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sual Code\cc65\Temtris\materiały\"/>
    </mc:Choice>
  </mc:AlternateContent>
  <xr:revisionPtr revIDLastSave="0" documentId="13_ncr:1_{4C4ECA7D-6213-433A-92FF-5D25FB0845E0}" xr6:coauthVersionLast="47" xr6:coauthVersionMax="47" xr10:uidLastSave="{00000000-0000-0000-0000-000000000000}"/>
  <bookViews>
    <workbookView xWindow="-28920" yWindow="-1230" windowWidth="29040" windowHeight="15990" tabRatio="602" activeTab="7" xr2:uid="{DB1BC856-5399-4650-9F44-E305C2FF0613}"/>
  </bookViews>
  <sheets>
    <sheet name="Dane" sheetId="1" r:id="rId1"/>
    <sheet name="Szablon" sheetId="4" r:id="rId2"/>
    <sheet name="Hymn ZSRR P1" sheetId="2" r:id="rId3"/>
    <sheet name="Szanty Bitwa P" sheetId="3" r:id="rId4"/>
    <sheet name="Szanty Bitwa T" sheetId="16" r:id="rId5"/>
    <sheet name="Song For Denise P" sheetId="17" r:id="rId6"/>
    <sheet name="Song For Denise T" sheetId="18" r:id="rId7"/>
    <sheet name="Song For Denise N" sheetId="19" r:id="rId8"/>
    <sheet name="Never Gonna P" sheetId="5" r:id="rId9"/>
    <sheet name="Never Gonna T" sheetId="6" r:id="rId10"/>
    <sheet name="Never Gonna P - 120" sheetId="7" r:id="rId11"/>
    <sheet name="Never Gonna Kompresja" sheetId="11" r:id="rId12"/>
    <sheet name="Never Gonna T - 120" sheetId="8" r:id="rId13"/>
    <sheet name="Never Gonna T - Kompresja" sheetId="13" r:id="rId14"/>
    <sheet name="Koniec Gry P" sheetId="9" r:id="rId15"/>
    <sheet name="Koniec Gry T" sheetId="10" r:id="rId16"/>
    <sheet name="Korobieniki P" sheetId="14" r:id="rId17"/>
    <sheet name="Korobieniki T" sheetId="1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7" i="19" l="1"/>
  <c r="D137" i="19" s="1"/>
  <c r="E137" i="19" s="1"/>
  <c r="C138" i="19"/>
  <c r="D138" i="19" s="1"/>
  <c r="E138" i="19" s="1"/>
  <c r="C139" i="19"/>
  <c r="D139" i="19"/>
  <c r="E139" i="19" s="1"/>
  <c r="C140" i="19"/>
  <c r="D140" i="19" s="1"/>
  <c r="E140" i="19" s="1"/>
  <c r="C141" i="19"/>
  <c r="D141" i="19"/>
  <c r="E141" i="19"/>
  <c r="C89" i="19"/>
  <c r="D89" i="19" s="1"/>
  <c r="E89" i="19" s="1"/>
  <c r="C90" i="19"/>
  <c r="D90" i="19" s="1"/>
  <c r="E90" i="19" s="1"/>
  <c r="C91" i="19"/>
  <c r="D91" i="19" s="1"/>
  <c r="E91" i="19" s="1"/>
  <c r="C92" i="19"/>
  <c r="D92" i="19" s="1"/>
  <c r="E92" i="19" s="1"/>
  <c r="C93" i="19"/>
  <c r="D93" i="19" s="1"/>
  <c r="E93" i="19" s="1"/>
  <c r="C94" i="19"/>
  <c r="D94" i="19" s="1"/>
  <c r="E94" i="19" s="1"/>
  <c r="C95" i="19"/>
  <c r="D95" i="19" s="1"/>
  <c r="E95" i="19"/>
  <c r="C96" i="19"/>
  <c r="D96" i="19" s="1"/>
  <c r="E96" i="19" s="1"/>
  <c r="C97" i="19"/>
  <c r="D97" i="19" s="1"/>
  <c r="E97" i="19"/>
  <c r="C98" i="19"/>
  <c r="D98" i="19" s="1"/>
  <c r="E98" i="19" s="1"/>
  <c r="C99" i="19"/>
  <c r="D99" i="19" s="1"/>
  <c r="E99" i="19" s="1"/>
  <c r="C100" i="19"/>
  <c r="D100" i="19" s="1"/>
  <c r="E100" i="19" s="1"/>
  <c r="C101" i="19"/>
  <c r="D101" i="19" s="1"/>
  <c r="E101" i="19" s="1"/>
  <c r="C102" i="19"/>
  <c r="D102" i="19" s="1"/>
  <c r="E102" i="19" s="1"/>
  <c r="C103" i="19"/>
  <c r="D103" i="19" s="1"/>
  <c r="E103" i="19" s="1"/>
  <c r="C104" i="19"/>
  <c r="D104" i="19" s="1"/>
  <c r="E104" i="19" s="1"/>
  <c r="C106" i="19"/>
  <c r="D106" i="19" s="1"/>
  <c r="E106" i="19" s="1"/>
  <c r="C107" i="19"/>
  <c r="D107" i="19" s="1"/>
  <c r="E107" i="19" s="1"/>
  <c r="C108" i="19"/>
  <c r="D108" i="19" s="1"/>
  <c r="E108" i="19" s="1"/>
  <c r="C109" i="19"/>
  <c r="D109" i="19" s="1"/>
  <c r="E109" i="19" s="1"/>
  <c r="C110" i="19"/>
  <c r="D110" i="19" s="1"/>
  <c r="E110" i="19" s="1"/>
  <c r="C111" i="19"/>
  <c r="D111" i="19" s="1"/>
  <c r="E111" i="19" s="1"/>
  <c r="C112" i="19"/>
  <c r="D112" i="19"/>
  <c r="E112" i="19" s="1"/>
  <c r="C113" i="19"/>
  <c r="D113" i="19" s="1"/>
  <c r="E113" i="19" s="1"/>
  <c r="C114" i="19"/>
  <c r="D114" i="19" s="1"/>
  <c r="E114" i="19" s="1"/>
  <c r="C115" i="19"/>
  <c r="D115" i="19" s="1"/>
  <c r="E115" i="19" s="1"/>
  <c r="C116" i="19"/>
  <c r="D116" i="19" s="1"/>
  <c r="E116" i="19" s="1"/>
  <c r="C117" i="19"/>
  <c r="D117" i="19" s="1"/>
  <c r="E117" i="19" s="1"/>
  <c r="C118" i="19"/>
  <c r="D118" i="19" s="1"/>
  <c r="E118" i="19" s="1"/>
  <c r="C119" i="19"/>
  <c r="D119" i="19" s="1"/>
  <c r="E119" i="19" s="1"/>
  <c r="C120" i="19"/>
  <c r="D120" i="19" s="1"/>
  <c r="E120" i="19" s="1"/>
  <c r="C121" i="19"/>
  <c r="D121" i="19" s="1"/>
  <c r="E121" i="19" s="1"/>
  <c r="C123" i="19"/>
  <c r="D123" i="19" s="1"/>
  <c r="E123" i="19" s="1"/>
  <c r="C124" i="19"/>
  <c r="D124" i="19" s="1"/>
  <c r="E124" i="19" s="1"/>
  <c r="C125" i="19"/>
  <c r="D125" i="19" s="1"/>
  <c r="E125" i="19" s="1"/>
  <c r="C126" i="19"/>
  <c r="D126" i="19" s="1"/>
  <c r="E126" i="19" s="1"/>
  <c r="C127" i="19"/>
  <c r="D127" i="19" s="1"/>
  <c r="E127" i="19" s="1"/>
  <c r="C128" i="19"/>
  <c r="D128" i="19" s="1"/>
  <c r="E128" i="19" s="1"/>
  <c r="C129" i="19"/>
  <c r="D129" i="19" s="1"/>
  <c r="E129" i="19" s="1"/>
  <c r="C130" i="19"/>
  <c r="D130" i="19" s="1"/>
  <c r="E130" i="19" s="1"/>
  <c r="C131" i="19"/>
  <c r="D131" i="19" s="1"/>
  <c r="E131" i="19" s="1"/>
  <c r="C132" i="19"/>
  <c r="D132" i="19" s="1"/>
  <c r="E132" i="19" s="1"/>
  <c r="C133" i="19"/>
  <c r="D133" i="19" s="1"/>
  <c r="E133" i="19" s="1"/>
  <c r="C134" i="19"/>
  <c r="D134" i="19" s="1"/>
  <c r="E134" i="19" s="1"/>
  <c r="C135" i="19"/>
  <c r="D135" i="19" s="1"/>
  <c r="E135" i="19" s="1"/>
  <c r="C136" i="19"/>
  <c r="D136" i="19" s="1"/>
  <c r="E136" i="19" s="1"/>
  <c r="C143" i="19"/>
  <c r="D143" i="19" s="1"/>
  <c r="E143" i="19" s="1"/>
  <c r="C144" i="19"/>
  <c r="D144" i="19" s="1"/>
  <c r="E144" i="19" s="1"/>
  <c r="C145" i="19"/>
  <c r="D145" i="19" s="1"/>
  <c r="E145" i="19" s="1"/>
  <c r="C146" i="19"/>
  <c r="D146" i="19" s="1"/>
  <c r="E146" i="19" s="1"/>
  <c r="C147" i="19"/>
  <c r="D147" i="19" s="1"/>
  <c r="E147" i="19" s="1"/>
  <c r="C148" i="19"/>
  <c r="D148" i="19" s="1"/>
  <c r="E148" i="19" s="1"/>
  <c r="C149" i="19"/>
  <c r="D149" i="19" s="1"/>
  <c r="E149" i="19" s="1"/>
  <c r="C150" i="19"/>
  <c r="D150" i="19" s="1"/>
  <c r="E150" i="19" s="1"/>
  <c r="C151" i="19"/>
  <c r="D151" i="19" s="1"/>
  <c r="E151" i="19" s="1"/>
  <c r="C152" i="19"/>
  <c r="D152" i="19" s="1"/>
  <c r="E152" i="19" s="1"/>
  <c r="C153" i="19"/>
  <c r="D153" i="19" s="1"/>
  <c r="E153" i="19" s="1"/>
  <c r="C154" i="19"/>
  <c r="D154" i="19" s="1"/>
  <c r="E154" i="19" s="1"/>
  <c r="C155" i="19"/>
  <c r="D155" i="19" s="1"/>
  <c r="E155" i="19" s="1"/>
  <c r="C156" i="19"/>
  <c r="D156" i="19" s="1"/>
  <c r="E156" i="19" s="1"/>
  <c r="C157" i="19"/>
  <c r="D157" i="19" s="1"/>
  <c r="E157" i="19" s="1"/>
  <c r="C158" i="19"/>
  <c r="D158" i="19" s="1"/>
  <c r="E158" i="19" s="1"/>
  <c r="C160" i="19"/>
  <c r="D160" i="19" s="1"/>
  <c r="E160" i="19"/>
  <c r="C161" i="19"/>
  <c r="D161" i="19" s="1"/>
  <c r="E161" i="19"/>
  <c r="C162" i="19"/>
  <c r="D162" i="19" s="1"/>
  <c r="E162" i="19"/>
  <c r="C163" i="19"/>
  <c r="D163" i="19" s="1"/>
  <c r="E163" i="19"/>
  <c r="C164" i="19"/>
  <c r="D164" i="19" s="1"/>
  <c r="E164" i="19"/>
  <c r="C165" i="19"/>
  <c r="D165" i="19" s="1"/>
  <c r="E165" i="19"/>
  <c r="C166" i="19"/>
  <c r="D166" i="19" s="1"/>
  <c r="E166" i="19"/>
  <c r="C167" i="19"/>
  <c r="D167" i="19" s="1"/>
  <c r="E167" i="19"/>
  <c r="C168" i="19"/>
  <c r="D168" i="19" s="1"/>
  <c r="E168" i="19"/>
  <c r="C169" i="19"/>
  <c r="D169" i="19" s="1"/>
  <c r="E169" i="19"/>
  <c r="C170" i="19"/>
  <c r="D170" i="19" s="1"/>
  <c r="E170" i="19"/>
  <c r="C171" i="19"/>
  <c r="D171" i="19"/>
  <c r="E171" i="19"/>
  <c r="C172" i="19"/>
  <c r="D172" i="19" s="1"/>
  <c r="E172" i="19"/>
  <c r="C173" i="19"/>
  <c r="D173" i="19" s="1"/>
  <c r="E173" i="19"/>
  <c r="C174" i="19"/>
  <c r="D174" i="19" s="1"/>
  <c r="E174" i="19"/>
  <c r="C175" i="19"/>
  <c r="D175" i="19"/>
  <c r="E175" i="19"/>
  <c r="C176" i="19"/>
  <c r="D176" i="19" s="1"/>
  <c r="E176" i="19"/>
  <c r="C177" i="19"/>
  <c r="D177" i="19" s="1"/>
  <c r="E177" i="19"/>
  <c r="C178" i="19"/>
  <c r="D178" i="19"/>
  <c r="E178" i="19"/>
  <c r="C179" i="19"/>
  <c r="D179" i="19" s="1"/>
  <c r="E179" i="19"/>
  <c r="C180" i="19"/>
  <c r="D180" i="19" s="1"/>
  <c r="E180" i="19"/>
  <c r="C20" i="19"/>
  <c r="D20" i="19" s="1"/>
  <c r="E20" i="19" s="1"/>
  <c r="C16" i="19"/>
  <c r="D16" i="19" s="1"/>
  <c r="E16" i="19" s="1"/>
  <c r="C15" i="19"/>
  <c r="D15" i="19" s="1"/>
  <c r="E15" i="19" s="1"/>
  <c r="C12" i="19"/>
  <c r="D12" i="19" s="1"/>
  <c r="E12" i="19" s="1"/>
  <c r="C11" i="19"/>
  <c r="D11" i="19" s="1"/>
  <c r="E11" i="19" s="1"/>
  <c r="C8" i="19"/>
  <c r="D8" i="19" s="1"/>
  <c r="E8" i="19" s="1"/>
  <c r="H19" i="1"/>
  <c r="H18" i="1"/>
  <c r="K18" i="1"/>
  <c r="L18" i="1"/>
  <c r="C63" i="19"/>
  <c r="D63" i="19" s="1"/>
  <c r="E63" i="19" s="1"/>
  <c r="C64" i="19"/>
  <c r="D64" i="19" s="1"/>
  <c r="E64" i="19" s="1"/>
  <c r="C65" i="19"/>
  <c r="D65" i="19" s="1"/>
  <c r="E65" i="19" s="1"/>
  <c r="C66" i="19"/>
  <c r="D66" i="19" s="1"/>
  <c r="E66" i="19" s="1"/>
  <c r="C67" i="19"/>
  <c r="D67" i="19" s="1"/>
  <c r="E67" i="19" s="1"/>
  <c r="C68" i="19"/>
  <c r="D68" i="19" s="1"/>
  <c r="E68" i="19" s="1"/>
  <c r="C69" i="19"/>
  <c r="D69" i="19" s="1"/>
  <c r="E69" i="19" s="1"/>
  <c r="C70" i="19"/>
  <c r="D70" i="19" s="1"/>
  <c r="E70" i="19" s="1"/>
  <c r="C72" i="19"/>
  <c r="D72" i="19" s="1"/>
  <c r="E72" i="19" s="1"/>
  <c r="C73" i="19"/>
  <c r="D73" i="19" s="1"/>
  <c r="E73" i="19" s="1"/>
  <c r="C74" i="19"/>
  <c r="D74" i="19" s="1"/>
  <c r="E74" i="19" s="1"/>
  <c r="C75" i="19"/>
  <c r="D75" i="19" s="1"/>
  <c r="E75" i="19" s="1"/>
  <c r="C76" i="19"/>
  <c r="D76" i="19" s="1"/>
  <c r="E76" i="19"/>
  <c r="C77" i="19"/>
  <c r="D77" i="19" s="1"/>
  <c r="E77" i="19" s="1"/>
  <c r="C78" i="19"/>
  <c r="D78" i="19" s="1"/>
  <c r="E78" i="19" s="1"/>
  <c r="C79" i="19"/>
  <c r="D79" i="19" s="1"/>
  <c r="E79" i="19" s="1"/>
  <c r="C80" i="19"/>
  <c r="D80" i="19" s="1"/>
  <c r="E80" i="19" s="1"/>
  <c r="C81" i="19"/>
  <c r="D81" i="19" s="1"/>
  <c r="E81" i="19" s="1"/>
  <c r="C82" i="19"/>
  <c r="D82" i="19" s="1"/>
  <c r="E82" i="19"/>
  <c r="C83" i="19"/>
  <c r="D83" i="19" s="1"/>
  <c r="E83" i="19" s="1"/>
  <c r="C84" i="19"/>
  <c r="D84" i="19" s="1"/>
  <c r="E84" i="19" s="1"/>
  <c r="C85" i="19"/>
  <c r="D85" i="19" s="1"/>
  <c r="E85" i="19" s="1"/>
  <c r="C86" i="19"/>
  <c r="D86" i="19" s="1"/>
  <c r="E86" i="19" s="1"/>
  <c r="C87" i="19"/>
  <c r="D87" i="19" s="1"/>
  <c r="E87" i="19" s="1"/>
  <c r="C40" i="19"/>
  <c r="D40" i="19" s="1"/>
  <c r="E40" i="19" s="1"/>
  <c r="C36" i="19"/>
  <c r="D36" i="19" s="1"/>
  <c r="E36" i="19" s="1"/>
  <c r="C37" i="19"/>
  <c r="D37" i="19" s="1"/>
  <c r="E37" i="19" s="1"/>
  <c r="C38" i="19"/>
  <c r="D38" i="19" s="1"/>
  <c r="E38" i="19" s="1"/>
  <c r="C39" i="19"/>
  <c r="D39" i="19" s="1"/>
  <c r="E39" i="19" s="1"/>
  <c r="C42" i="19"/>
  <c r="D42" i="19" s="1"/>
  <c r="E42" i="19" s="1"/>
  <c r="C43" i="19"/>
  <c r="D43" i="19" s="1"/>
  <c r="E43" i="19" s="1"/>
  <c r="C44" i="19"/>
  <c r="D44" i="19" s="1"/>
  <c r="E44" i="19" s="1"/>
  <c r="C45" i="19"/>
  <c r="D45" i="19" s="1"/>
  <c r="E45" i="19" s="1"/>
  <c r="C46" i="19"/>
  <c r="D46" i="19" s="1"/>
  <c r="E46" i="19" s="1"/>
  <c r="C47" i="19"/>
  <c r="D47" i="19" s="1"/>
  <c r="E47" i="19" s="1"/>
  <c r="C48" i="19"/>
  <c r="D48" i="19" s="1"/>
  <c r="E48" i="19" s="1"/>
  <c r="C49" i="19"/>
  <c r="D49" i="19" s="1"/>
  <c r="E49" i="19" s="1"/>
  <c r="C50" i="19"/>
  <c r="D50" i="19" s="1"/>
  <c r="E50" i="19" s="1"/>
  <c r="C51" i="19"/>
  <c r="D51" i="19" s="1"/>
  <c r="E51" i="19" s="1"/>
  <c r="C52" i="19"/>
  <c r="D52" i="19" s="1"/>
  <c r="E52" i="19" s="1"/>
  <c r="C53" i="19"/>
  <c r="D53" i="19" s="1"/>
  <c r="E53" i="19" s="1"/>
  <c r="C55" i="19"/>
  <c r="D55" i="19" s="1"/>
  <c r="E55" i="19" s="1"/>
  <c r="C56" i="19"/>
  <c r="D56" i="19" s="1"/>
  <c r="E56" i="19" s="1"/>
  <c r="C57" i="19"/>
  <c r="D57" i="19" s="1"/>
  <c r="E57" i="19" s="1"/>
  <c r="C58" i="19"/>
  <c r="D58" i="19" s="1"/>
  <c r="E58" i="19" s="1"/>
  <c r="C59" i="19"/>
  <c r="D59" i="19" s="1"/>
  <c r="E59" i="19" s="1"/>
  <c r="C60" i="19"/>
  <c r="D60" i="19" s="1"/>
  <c r="E60" i="19" s="1"/>
  <c r="C61" i="19"/>
  <c r="D61" i="19" s="1"/>
  <c r="E61" i="19" s="1"/>
  <c r="C62" i="19"/>
  <c r="D62" i="19" s="1"/>
  <c r="E62" i="19" s="1"/>
  <c r="C9" i="19"/>
  <c r="D9" i="19" s="1"/>
  <c r="E9" i="19" s="1"/>
  <c r="C10" i="19"/>
  <c r="D10" i="19" s="1"/>
  <c r="E10" i="19" s="1"/>
  <c r="C13" i="19"/>
  <c r="D13" i="19" s="1"/>
  <c r="E13" i="19" s="1"/>
  <c r="C14" i="19"/>
  <c r="D14" i="19" s="1"/>
  <c r="E14" i="19" s="1"/>
  <c r="C17" i="19"/>
  <c r="D17" i="19" s="1"/>
  <c r="E17" i="19" s="1"/>
  <c r="C18" i="19"/>
  <c r="D18" i="19" s="1"/>
  <c r="E18" i="19" s="1"/>
  <c r="C21" i="19"/>
  <c r="D21" i="19" s="1"/>
  <c r="E21" i="19" s="1"/>
  <c r="C22" i="19"/>
  <c r="D22" i="19" s="1"/>
  <c r="E22" i="19" s="1"/>
  <c r="C23" i="19"/>
  <c r="D23" i="19" s="1"/>
  <c r="E23" i="19" s="1"/>
  <c r="C24" i="19"/>
  <c r="D24" i="19" s="1"/>
  <c r="E24" i="19" s="1"/>
  <c r="C25" i="19"/>
  <c r="D25" i="19" s="1"/>
  <c r="E25" i="19" s="1"/>
  <c r="C26" i="19"/>
  <c r="D26" i="19" s="1"/>
  <c r="E26" i="19" s="1"/>
  <c r="C27" i="19"/>
  <c r="D27" i="19" s="1"/>
  <c r="E27" i="19" s="1"/>
  <c r="C28" i="19"/>
  <c r="D28" i="19" s="1"/>
  <c r="E28" i="19" s="1"/>
  <c r="C29" i="19"/>
  <c r="D29" i="19" s="1"/>
  <c r="E29" i="19" s="1"/>
  <c r="C31" i="19"/>
  <c r="D31" i="19" s="1"/>
  <c r="E31" i="19" s="1"/>
  <c r="C32" i="19"/>
  <c r="D32" i="19" s="1"/>
  <c r="E32" i="19" s="1"/>
  <c r="C33" i="19"/>
  <c r="D33" i="19" s="1"/>
  <c r="E33" i="19" s="1"/>
  <c r="C34" i="19"/>
  <c r="D34" i="19" s="1"/>
  <c r="E34" i="19" s="1"/>
  <c r="C35" i="19"/>
  <c r="D35" i="19" s="1"/>
  <c r="E35" i="19" s="1"/>
  <c r="C7" i="19"/>
  <c r="D7" i="19" s="1"/>
  <c r="E7" i="19" s="1"/>
  <c r="C131" i="18"/>
  <c r="E131" i="18" s="1"/>
  <c r="H131" i="18" s="1"/>
  <c r="D131" i="18"/>
  <c r="G131" i="18" s="1"/>
  <c r="F131" i="18"/>
  <c r="D94" i="17"/>
  <c r="G94" i="17" s="1"/>
  <c r="D95" i="17"/>
  <c r="F95" i="17" s="1"/>
  <c r="D96" i="17"/>
  <c r="F96" i="17" s="1"/>
  <c r="D97" i="17"/>
  <c r="D98" i="17"/>
  <c r="G98" i="17" s="1"/>
  <c r="D99" i="17"/>
  <c r="F99" i="17" s="1"/>
  <c r="D100" i="17"/>
  <c r="F100" i="17" s="1"/>
  <c r="D101" i="17"/>
  <c r="D102" i="17"/>
  <c r="G102" i="17" s="1"/>
  <c r="D103" i="17"/>
  <c r="F103" i="17" s="1"/>
  <c r="D104" i="17"/>
  <c r="F104" i="17" s="1"/>
  <c r="D105" i="17"/>
  <c r="D106" i="17"/>
  <c r="G106" i="17" s="1"/>
  <c r="D107" i="17"/>
  <c r="G107" i="17" s="1"/>
  <c r="D108" i="17"/>
  <c r="F108" i="17" s="1"/>
  <c r="D109" i="17"/>
  <c r="C94" i="17"/>
  <c r="E94" i="17" s="1"/>
  <c r="H94" i="17" s="1"/>
  <c r="C95" i="17"/>
  <c r="E95" i="17" s="1"/>
  <c r="H95" i="17" s="1"/>
  <c r="C96" i="17"/>
  <c r="E96" i="17" s="1"/>
  <c r="H96" i="17" s="1"/>
  <c r="C97" i="17"/>
  <c r="E97" i="17" s="1"/>
  <c r="H97" i="17" s="1"/>
  <c r="F97" i="17"/>
  <c r="C98" i="17"/>
  <c r="E98" i="17" s="1"/>
  <c r="H98" i="17" s="1"/>
  <c r="C99" i="17"/>
  <c r="E99" i="17" s="1"/>
  <c r="H99" i="17" s="1"/>
  <c r="C100" i="17"/>
  <c r="E100" i="17" s="1"/>
  <c r="H100" i="17" s="1"/>
  <c r="C101" i="17"/>
  <c r="E101" i="17" s="1"/>
  <c r="H101" i="17" s="1"/>
  <c r="F101" i="17"/>
  <c r="C102" i="17"/>
  <c r="E102" i="17" s="1"/>
  <c r="H102" i="17" s="1"/>
  <c r="C103" i="17"/>
  <c r="E103" i="17" s="1"/>
  <c r="H103" i="17" s="1"/>
  <c r="C104" i="17"/>
  <c r="E104" i="17" s="1"/>
  <c r="H104" i="17" s="1"/>
  <c r="C105" i="17"/>
  <c r="E105" i="17" s="1"/>
  <c r="H105" i="17" s="1"/>
  <c r="F105" i="17"/>
  <c r="C106" i="17"/>
  <c r="E106" i="17" s="1"/>
  <c r="H106" i="17" s="1"/>
  <c r="C107" i="17"/>
  <c r="E107" i="17" s="1"/>
  <c r="H107" i="17" s="1"/>
  <c r="C108" i="17"/>
  <c r="E108" i="17" s="1"/>
  <c r="H108" i="17" s="1"/>
  <c r="C109" i="17"/>
  <c r="E109" i="17" s="1"/>
  <c r="H109" i="17" s="1"/>
  <c r="F109" i="17"/>
  <c r="C41" i="18"/>
  <c r="E41" i="18" s="1"/>
  <c r="H41" i="18" s="1"/>
  <c r="D41" i="18"/>
  <c r="G41" i="18" s="1"/>
  <c r="C42" i="18"/>
  <c r="E42" i="18" s="1"/>
  <c r="H42" i="18" s="1"/>
  <c r="D42" i="18"/>
  <c r="F42" i="18" s="1"/>
  <c r="C43" i="18"/>
  <c r="E43" i="18" s="1"/>
  <c r="H43" i="18" s="1"/>
  <c r="D43" i="18"/>
  <c r="F43" i="18" s="1"/>
  <c r="C44" i="18"/>
  <c r="E44" i="18" s="1"/>
  <c r="H44" i="18" s="1"/>
  <c r="D44" i="18"/>
  <c r="G44" i="18" s="1"/>
  <c r="F44" i="18"/>
  <c r="C45" i="18"/>
  <c r="E45" i="18" s="1"/>
  <c r="H45" i="18" s="1"/>
  <c r="D45" i="18"/>
  <c r="G45" i="18" s="1"/>
  <c r="C46" i="18"/>
  <c r="E46" i="18" s="1"/>
  <c r="H46" i="18" s="1"/>
  <c r="D46" i="18"/>
  <c r="F46" i="18" s="1"/>
  <c r="C47" i="18"/>
  <c r="E47" i="18" s="1"/>
  <c r="H47" i="18" s="1"/>
  <c r="D47" i="18"/>
  <c r="F47" i="18" s="1"/>
  <c r="C48" i="18"/>
  <c r="E48" i="18" s="1"/>
  <c r="H48" i="18" s="1"/>
  <c r="D48" i="18"/>
  <c r="G48" i="18" s="1"/>
  <c r="F48" i="18"/>
  <c r="C49" i="18"/>
  <c r="E49" i="18" s="1"/>
  <c r="H49" i="18" s="1"/>
  <c r="D49" i="18"/>
  <c r="G49" i="18" s="1"/>
  <c r="C50" i="18"/>
  <c r="E50" i="18" s="1"/>
  <c r="H50" i="18" s="1"/>
  <c r="D50" i="18"/>
  <c r="F50" i="18" s="1"/>
  <c r="C51" i="18"/>
  <c r="E51" i="18" s="1"/>
  <c r="H51" i="18" s="1"/>
  <c r="D51" i="18"/>
  <c r="F51" i="18" s="1"/>
  <c r="C52" i="18"/>
  <c r="E52" i="18" s="1"/>
  <c r="H52" i="18" s="1"/>
  <c r="D52" i="18"/>
  <c r="G52" i="18" s="1"/>
  <c r="F52" i="18"/>
  <c r="C53" i="18"/>
  <c r="E53" i="18" s="1"/>
  <c r="H53" i="18" s="1"/>
  <c r="D53" i="18"/>
  <c r="G53" i="18" s="1"/>
  <c r="C54" i="18"/>
  <c r="E54" i="18" s="1"/>
  <c r="H54" i="18" s="1"/>
  <c r="D54" i="18"/>
  <c r="F54" i="18" s="1"/>
  <c r="C55" i="18"/>
  <c r="E55" i="18" s="1"/>
  <c r="H55" i="18" s="1"/>
  <c r="D55" i="18"/>
  <c r="F55" i="18" s="1"/>
  <c r="C56" i="18"/>
  <c r="E56" i="18" s="1"/>
  <c r="H56" i="18" s="1"/>
  <c r="D56" i="18"/>
  <c r="G56" i="18" s="1"/>
  <c r="F56" i="18"/>
  <c r="C58" i="18"/>
  <c r="E58" i="18" s="1"/>
  <c r="H58" i="18" s="1"/>
  <c r="D58" i="18"/>
  <c r="F58" i="18" s="1"/>
  <c r="C59" i="18"/>
  <c r="E59" i="18" s="1"/>
  <c r="H59" i="18" s="1"/>
  <c r="D59" i="18"/>
  <c r="F59" i="18" s="1"/>
  <c r="C60" i="18"/>
  <c r="E60" i="18" s="1"/>
  <c r="H60" i="18" s="1"/>
  <c r="D60" i="18"/>
  <c r="G60" i="18" s="1"/>
  <c r="C61" i="18"/>
  <c r="E61" i="18" s="1"/>
  <c r="H61" i="18" s="1"/>
  <c r="D61" i="18"/>
  <c r="G61" i="18" s="1"/>
  <c r="C62" i="18"/>
  <c r="E62" i="18" s="1"/>
  <c r="H62" i="18" s="1"/>
  <c r="D62" i="18"/>
  <c r="F62" i="18" s="1"/>
  <c r="C64" i="18"/>
  <c r="E64" i="18" s="1"/>
  <c r="H64" i="18" s="1"/>
  <c r="D64" i="18"/>
  <c r="G64" i="18" s="1"/>
  <c r="C65" i="18"/>
  <c r="E65" i="18" s="1"/>
  <c r="H65" i="18" s="1"/>
  <c r="D65" i="18"/>
  <c r="F65" i="18" s="1"/>
  <c r="C66" i="18"/>
  <c r="E66" i="18" s="1"/>
  <c r="H66" i="18" s="1"/>
  <c r="D66" i="18"/>
  <c r="F66" i="18" s="1"/>
  <c r="C67" i="18"/>
  <c r="E67" i="18" s="1"/>
  <c r="H67" i="18" s="1"/>
  <c r="D67" i="18"/>
  <c r="F67" i="18" s="1"/>
  <c r="C68" i="18"/>
  <c r="E68" i="18" s="1"/>
  <c r="H68" i="18" s="1"/>
  <c r="D68" i="18"/>
  <c r="G68" i="18" s="1"/>
  <c r="C69" i="18"/>
  <c r="E69" i="18" s="1"/>
  <c r="H69" i="18" s="1"/>
  <c r="D69" i="18"/>
  <c r="G69" i="18" s="1"/>
  <c r="C70" i="18"/>
  <c r="E70" i="18" s="1"/>
  <c r="H70" i="18" s="1"/>
  <c r="D70" i="18"/>
  <c r="F70" i="18" s="1"/>
  <c r="C71" i="18"/>
  <c r="E71" i="18" s="1"/>
  <c r="H71" i="18" s="1"/>
  <c r="D71" i="18"/>
  <c r="F71" i="18" s="1"/>
  <c r="C73" i="18"/>
  <c r="E73" i="18" s="1"/>
  <c r="H73" i="18" s="1"/>
  <c r="D73" i="18"/>
  <c r="F73" i="18" s="1"/>
  <c r="C74" i="18"/>
  <c r="E74" i="18" s="1"/>
  <c r="H74" i="18" s="1"/>
  <c r="D74" i="18"/>
  <c r="F74" i="18" s="1"/>
  <c r="C75" i="18"/>
  <c r="E75" i="18" s="1"/>
  <c r="H75" i="18" s="1"/>
  <c r="D75" i="18"/>
  <c r="F75" i="18" s="1"/>
  <c r="C76" i="18"/>
  <c r="E76" i="18" s="1"/>
  <c r="H76" i="18" s="1"/>
  <c r="D76" i="18"/>
  <c r="G76" i="18" s="1"/>
  <c r="C77" i="18"/>
  <c r="E77" i="18" s="1"/>
  <c r="H77" i="18" s="1"/>
  <c r="D77" i="18"/>
  <c r="F77" i="18" s="1"/>
  <c r="C79" i="18"/>
  <c r="E79" i="18" s="1"/>
  <c r="H79" i="18" s="1"/>
  <c r="D79" i="18"/>
  <c r="F79" i="18" s="1"/>
  <c r="C80" i="18"/>
  <c r="E80" i="18" s="1"/>
  <c r="H80" i="18" s="1"/>
  <c r="D80" i="18"/>
  <c r="G80" i="18" s="1"/>
  <c r="C81" i="18"/>
  <c r="E81" i="18" s="1"/>
  <c r="H81" i="18" s="1"/>
  <c r="D81" i="18"/>
  <c r="F81" i="18" s="1"/>
  <c r="C82" i="18"/>
  <c r="E82" i="18" s="1"/>
  <c r="H82" i="18" s="1"/>
  <c r="D82" i="18"/>
  <c r="F82" i="18" s="1"/>
  <c r="C83" i="18"/>
  <c r="E83" i="18" s="1"/>
  <c r="H83" i="18" s="1"/>
  <c r="D83" i="18"/>
  <c r="F83" i="18" s="1"/>
  <c r="C84" i="18"/>
  <c r="E84" i="18" s="1"/>
  <c r="H84" i="18" s="1"/>
  <c r="D84" i="18"/>
  <c r="G84" i="18" s="1"/>
  <c r="C85" i="18"/>
  <c r="E85" i="18" s="1"/>
  <c r="H85" i="18" s="1"/>
  <c r="D85" i="18"/>
  <c r="G85" i="18" s="1"/>
  <c r="C86" i="18"/>
  <c r="E86" i="18" s="1"/>
  <c r="H86" i="18" s="1"/>
  <c r="D86" i="18"/>
  <c r="F86" i="18" s="1"/>
  <c r="C87" i="18"/>
  <c r="E87" i="18" s="1"/>
  <c r="H87" i="18" s="1"/>
  <c r="D87" i="18"/>
  <c r="F87" i="18" s="1"/>
  <c r="C88" i="18"/>
  <c r="E88" i="18" s="1"/>
  <c r="H88" i="18" s="1"/>
  <c r="D88" i="18"/>
  <c r="G88" i="18" s="1"/>
  <c r="C90" i="18"/>
  <c r="E90" i="18" s="1"/>
  <c r="H90" i="18" s="1"/>
  <c r="D90" i="18"/>
  <c r="F90" i="18" s="1"/>
  <c r="C91" i="18"/>
  <c r="E91" i="18" s="1"/>
  <c r="H91" i="18" s="1"/>
  <c r="D91" i="18"/>
  <c r="F91" i="18" s="1"/>
  <c r="C92" i="18"/>
  <c r="E92" i="18" s="1"/>
  <c r="H92" i="18" s="1"/>
  <c r="D92" i="18"/>
  <c r="G92" i="18" s="1"/>
  <c r="C93" i="18"/>
  <c r="E93" i="18" s="1"/>
  <c r="H93" i="18" s="1"/>
  <c r="D93" i="18"/>
  <c r="F93" i="18" s="1"/>
  <c r="C94" i="18"/>
  <c r="E94" i="18" s="1"/>
  <c r="H94" i="18" s="1"/>
  <c r="D94" i="18"/>
  <c r="F94" i="18" s="1"/>
  <c r="C95" i="18"/>
  <c r="E95" i="18" s="1"/>
  <c r="H95" i="18" s="1"/>
  <c r="D95" i="18"/>
  <c r="F95" i="18" s="1"/>
  <c r="C96" i="18"/>
  <c r="E96" i="18" s="1"/>
  <c r="H96" i="18" s="1"/>
  <c r="D96" i="18"/>
  <c r="G96" i="18" s="1"/>
  <c r="C97" i="18"/>
  <c r="E97" i="18" s="1"/>
  <c r="H97" i="18" s="1"/>
  <c r="D97" i="18"/>
  <c r="F97" i="18" s="1"/>
  <c r="C98" i="18"/>
  <c r="E98" i="18" s="1"/>
  <c r="H98" i="18" s="1"/>
  <c r="D98" i="18"/>
  <c r="F98" i="18" s="1"/>
  <c r="C99" i="18"/>
  <c r="E99" i="18" s="1"/>
  <c r="H99" i="18" s="1"/>
  <c r="D99" i="18"/>
  <c r="F99" i="18" s="1"/>
  <c r="C101" i="18"/>
  <c r="E101" i="18" s="1"/>
  <c r="H101" i="18" s="1"/>
  <c r="D101" i="18"/>
  <c r="F101" i="18" s="1"/>
  <c r="C102" i="18"/>
  <c r="E102" i="18" s="1"/>
  <c r="H102" i="18" s="1"/>
  <c r="D102" i="18"/>
  <c r="C103" i="18"/>
  <c r="E103" i="18" s="1"/>
  <c r="H103" i="18" s="1"/>
  <c r="D103" i="18"/>
  <c r="F103" i="18" s="1"/>
  <c r="C104" i="18"/>
  <c r="E104" i="18" s="1"/>
  <c r="H104" i="18" s="1"/>
  <c r="D104" i="18"/>
  <c r="G104" i="18" s="1"/>
  <c r="C105" i="18"/>
  <c r="E105" i="18" s="1"/>
  <c r="H105" i="18" s="1"/>
  <c r="D105" i="18"/>
  <c r="F105" i="18" s="1"/>
  <c r="C106" i="18"/>
  <c r="E106" i="18" s="1"/>
  <c r="H106" i="18" s="1"/>
  <c r="D106" i="18"/>
  <c r="G106" i="18" s="1"/>
  <c r="C107" i="18"/>
  <c r="E107" i="18" s="1"/>
  <c r="H107" i="18" s="1"/>
  <c r="D107" i="18"/>
  <c r="F107" i="18" s="1"/>
  <c r="C108" i="18"/>
  <c r="E108" i="18" s="1"/>
  <c r="H108" i="18" s="1"/>
  <c r="D108" i="18"/>
  <c r="F108" i="18" s="1"/>
  <c r="C110" i="18"/>
  <c r="E110" i="18" s="1"/>
  <c r="H110" i="18" s="1"/>
  <c r="D110" i="18"/>
  <c r="G110" i="18" s="1"/>
  <c r="C111" i="18"/>
  <c r="E111" i="18" s="1"/>
  <c r="H111" i="18" s="1"/>
  <c r="D111" i="18"/>
  <c r="G111" i="18" s="1"/>
  <c r="C112" i="18"/>
  <c r="E112" i="18" s="1"/>
  <c r="H112" i="18" s="1"/>
  <c r="D112" i="18"/>
  <c r="F112" i="18" s="1"/>
  <c r="C113" i="18"/>
  <c r="E113" i="18" s="1"/>
  <c r="H113" i="18" s="1"/>
  <c r="D113" i="18"/>
  <c r="F113" i="18" s="1"/>
  <c r="C114" i="18"/>
  <c r="E114" i="18" s="1"/>
  <c r="H114" i="18" s="1"/>
  <c r="D114" i="18"/>
  <c r="G114" i="18" s="1"/>
  <c r="C115" i="18"/>
  <c r="E115" i="18" s="1"/>
  <c r="H115" i="18" s="1"/>
  <c r="D115" i="18"/>
  <c r="F115" i="18" s="1"/>
  <c r="C116" i="18"/>
  <c r="E116" i="18" s="1"/>
  <c r="H116" i="18" s="1"/>
  <c r="D116" i="18"/>
  <c r="F116" i="18" s="1"/>
  <c r="C117" i="18"/>
  <c r="E117" i="18" s="1"/>
  <c r="H117" i="18" s="1"/>
  <c r="D117" i="18"/>
  <c r="F117" i="18" s="1"/>
  <c r="C118" i="18"/>
  <c r="E118" i="18" s="1"/>
  <c r="H118" i="18" s="1"/>
  <c r="D118" i="18"/>
  <c r="G118" i="18" s="1"/>
  <c r="C119" i="18"/>
  <c r="E119" i="18" s="1"/>
  <c r="H119" i="18" s="1"/>
  <c r="D119" i="18"/>
  <c r="G119" i="18" s="1"/>
  <c r="C121" i="18"/>
  <c r="E121" i="18" s="1"/>
  <c r="H121" i="18" s="1"/>
  <c r="D121" i="18"/>
  <c r="F121" i="18" s="1"/>
  <c r="C122" i="18"/>
  <c r="E122" i="18" s="1"/>
  <c r="H122" i="18" s="1"/>
  <c r="D122" i="18"/>
  <c r="G122" i="18" s="1"/>
  <c r="C123" i="18"/>
  <c r="E123" i="18" s="1"/>
  <c r="H123" i="18" s="1"/>
  <c r="D123" i="18"/>
  <c r="G123" i="18" s="1"/>
  <c r="C124" i="18"/>
  <c r="E124" i="18" s="1"/>
  <c r="H124" i="18" s="1"/>
  <c r="D124" i="18"/>
  <c r="F124" i="18" s="1"/>
  <c r="C125" i="18"/>
  <c r="E125" i="18" s="1"/>
  <c r="H125" i="18" s="1"/>
  <c r="D125" i="18"/>
  <c r="F125" i="18" s="1"/>
  <c r="C126" i="18"/>
  <c r="E126" i="18" s="1"/>
  <c r="H126" i="18" s="1"/>
  <c r="D126" i="18"/>
  <c r="G126" i="18" s="1"/>
  <c r="C127" i="18"/>
  <c r="E127" i="18" s="1"/>
  <c r="H127" i="18" s="1"/>
  <c r="D127" i="18"/>
  <c r="G127" i="18" s="1"/>
  <c r="C128" i="18"/>
  <c r="E128" i="18" s="1"/>
  <c r="H128" i="18" s="1"/>
  <c r="D128" i="18"/>
  <c r="F128" i="18" s="1"/>
  <c r="C129" i="18"/>
  <c r="E129" i="18" s="1"/>
  <c r="H129" i="18" s="1"/>
  <c r="D129" i="18"/>
  <c r="F129" i="18" s="1"/>
  <c r="C130" i="18"/>
  <c r="E130" i="18" s="1"/>
  <c r="H130" i="18" s="1"/>
  <c r="D130" i="18"/>
  <c r="G130" i="18" s="1"/>
  <c r="C132" i="18"/>
  <c r="E132" i="18" s="1"/>
  <c r="H132" i="18" s="1"/>
  <c r="D132" i="18"/>
  <c r="G132" i="18" s="1"/>
  <c r="C133" i="18"/>
  <c r="E133" i="18" s="1"/>
  <c r="H133" i="18" s="1"/>
  <c r="D133" i="18"/>
  <c r="F133" i="18" s="1"/>
  <c r="C134" i="18"/>
  <c r="E134" i="18" s="1"/>
  <c r="H134" i="18" s="1"/>
  <c r="D134" i="18"/>
  <c r="F134" i="18" s="1"/>
  <c r="C135" i="18"/>
  <c r="E135" i="18" s="1"/>
  <c r="H135" i="18" s="1"/>
  <c r="D135" i="18"/>
  <c r="G135" i="18" s="1"/>
  <c r="C136" i="18"/>
  <c r="E136" i="18" s="1"/>
  <c r="H136" i="18" s="1"/>
  <c r="D136" i="18"/>
  <c r="G136" i="18" s="1"/>
  <c r="C138" i="18"/>
  <c r="E138" i="18" s="1"/>
  <c r="H138" i="18" s="1"/>
  <c r="D138" i="18"/>
  <c r="F138" i="18" s="1"/>
  <c r="I138" i="18" s="1"/>
  <c r="C139" i="18"/>
  <c r="E139" i="18" s="1"/>
  <c r="H139" i="18" s="1"/>
  <c r="D139" i="18"/>
  <c r="G139" i="18" s="1"/>
  <c r="C140" i="18"/>
  <c r="E140" i="18" s="1"/>
  <c r="H140" i="18" s="1"/>
  <c r="D140" i="18"/>
  <c r="G140" i="18" s="1"/>
  <c r="C141" i="18"/>
  <c r="E141" i="18" s="1"/>
  <c r="H141" i="18" s="1"/>
  <c r="D141" i="18"/>
  <c r="F141" i="18" s="1"/>
  <c r="I141" i="18" s="1"/>
  <c r="C142" i="18"/>
  <c r="E142" i="18" s="1"/>
  <c r="H142" i="18" s="1"/>
  <c r="D142" i="18"/>
  <c r="F142" i="18" s="1"/>
  <c r="I142" i="18" s="1"/>
  <c r="C143" i="18"/>
  <c r="E143" i="18" s="1"/>
  <c r="H143" i="18" s="1"/>
  <c r="D143" i="18"/>
  <c r="F143" i="18" s="1"/>
  <c r="I143" i="18" s="1"/>
  <c r="C144" i="18"/>
  <c r="E144" i="18" s="1"/>
  <c r="H144" i="18" s="1"/>
  <c r="D144" i="18"/>
  <c r="G144" i="18" s="1"/>
  <c r="C145" i="18"/>
  <c r="E145" i="18" s="1"/>
  <c r="H145" i="18" s="1"/>
  <c r="D145" i="18"/>
  <c r="F145" i="18" s="1"/>
  <c r="I145" i="18" s="1"/>
  <c r="C146" i="18"/>
  <c r="E146" i="18" s="1"/>
  <c r="H146" i="18" s="1"/>
  <c r="D146" i="18"/>
  <c r="F146" i="18" s="1"/>
  <c r="I146" i="18" s="1"/>
  <c r="C147" i="18"/>
  <c r="E147" i="18" s="1"/>
  <c r="H147" i="18" s="1"/>
  <c r="D147" i="18"/>
  <c r="F147" i="18" s="1"/>
  <c r="I147" i="18" s="1"/>
  <c r="C148" i="18"/>
  <c r="E148" i="18" s="1"/>
  <c r="H148" i="18" s="1"/>
  <c r="D148" i="18"/>
  <c r="G148" i="18" s="1"/>
  <c r="C149" i="18"/>
  <c r="E149" i="18" s="1"/>
  <c r="H149" i="18" s="1"/>
  <c r="D149" i="18"/>
  <c r="F149" i="18" s="1"/>
  <c r="I149" i="18" s="1"/>
  <c r="C150" i="18"/>
  <c r="E150" i="18" s="1"/>
  <c r="H150" i="18" s="1"/>
  <c r="D150" i="18"/>
  <c r="F150" i="18" s="1"/>
  <c r="I150" i="18" s="1"/>
  <c r="C151" i="18"/>
  <c r="E151" i="18" s="1"/>
  <c r="H151" i="18" s="1"/>
  <c r="D151" i="18"/>
  <c r="G151" i="18" s="1"/>
  <c r="C152" i="18"/>
  <c r="E152" i="18" s="1"/>
  <c r="H152" i="18" s="1"/>
  <c r="D152" i="18"/>
  <c r="G152" i="18" s="1"/>
  <c r="C153" i="18"/>
  <c r="E153" i="18" s="1"/>
  <c r="H153" i="18" s="1"/>
  <c r="D153" i="18"/>
  <c r="F153" i="18" s="1"/>
  <c r="I153" i="18" s="1"/>
  <c r="C154" i="18"/>
  <c r="E154" i="18" s="1"/>
  <c r="H154" i="18" s="1"/>
  <c r="D154" i="18"/>
  <c r="F154" i="18" s="1"/>
  <c r="I154" i="18" s="1"/>
  <c r="C155" i="18"/>
  <c r="E155" i="18" s="1"/>
  <c r="H155" i="18" s="1"/>
  <c r="D155" i="18"/>
  <c r="G155" i="18" s="1"/>
  <c r="C156" i="18"/>
  <c r="E156" i="18" s="1"/>
  <c r="H156" i="18" s="1"/>
  <c r="D156" i="18"/>
  <c r="G156" i="18" s="1"/>
  <c r="C157" i="18"/>
  <c r="E157" i="18" s="1"/>
  <c r="H157" i="18" s="1"/>
  <c r="D157" i="18"/>
  <c r="F157" i="18" s="1"/>
  <c r="I157" i="18" s="1"/>
  <c r="C158" i="18"/>
  <c r="E158" i="18" s="1"/>
  <c r="H158" i="18" s="1"/>
  <c r="D158" i="18"/>
  <c r="F158" i="18" s="1"/>
  <c r="I158" i="18" s="1"/>
  <c r="C159" i="18"/>
  <c r="E159" i="18" s="1"/>
  <c r="H159" i="18" s="1"/>
  <c r="D159" i="18"/>
  <c r="F159" i="18" s="1"/>
  <c r="I159" i="18" s="1"/>
  <c r="C160" i="18"/>
  <c r="E160" i="18" s="1"/>
  <c r="H160" i="18" s="1"/>
  <c r="D160" i="18"/>
  <c r="G160" i="18" s="1"/>
  <c r="C161" i="18"/>
  <c r="E161" i="18" s="1"/>
  <c r="H161" i="18" s="1"/>
  <c r="D161" i="18"/>
  <c r="F161" i="18" s="1"/>
  <c r="I161" i="18" s="1"/>
  <c r="C162" i="18"/>
  <c r="E162" i="18" s="1"/>
  <c r="H162" i="18" s="1"/>
  <c r="D162" i="18"/>
  <c r="F162" i="18" s="1"/>
  <c r="I162" i="18" s="1"/>
  <c r="C163" i="18"/>
  <c r="E163" i="18" s="1"/>
  <c r="H163" i="18" s="1"/>
  <c r="D163" i="18"/>
  <c r="F163" i="18" s="1"/>
  <c r="I163" i="18" s="1"/>
  <c r="C164" i="18"/>
  <c r="E164" i="18" s="1"/>
  <c r="H164" i="18" s="1"/>
  <c r="D164" i="18"/>
  <c r="G164" i="18" s="1"/>
  <c r="C165" i="18"/>
  <c r="E165" i="18" s="1"/>
  <c r="H165" i="18" s="1"/>
  <c r="D165" i="18"/>
  <c r="F165" i="18" s="1"/>
  <c r="I165" i="18" s="1"/>
  <c r="C166" i="18"/>
  <c r="E166" i="18" s="1"/>
  <c r="H166" i="18" s="1"/>
  <c r="D166" i="18"/>
  <c r="F166" i="18" s="1"/>
  <c r="I166" i="18" s="1"/>
  <c r="C167" i="18"/>
  <c r="E167" i="18" s="1"/>
  <c r="H167" i="18" s="1"/>
  <c r="D167" i="18"/>
  <c r="G167" i="18" s="1"/>
  <c r="C168" i="18"/>
  <c r="E168" i="18" s="1"/>
  <c r="H168" i="18" s="1"/>
  <c r="D168" i="18"/>
  <c r="G168" i="18" s="1"/>
  <c r="C169" i="18"/>
  <c r="E169" i="18" s="1"/>
  <c r="H169" i="18" s="1"/>
  <c r="D169" i="18"/>
  <c r="F169" i="18" s="1"/>
  <c r="I169" i="18" s="1"/>
  <c r="C170" i="18"/>
  <c r="E170" i="18" s="1"/>
  <c r="H170" i="18" s="1"/>
  <c r="D170" i="18"/>
  <c r="F170" i="18" s="1"/>
  <c r="I170" i="18" s="1"/>
  <c r="C171" i="18"/>
  <c r="E171" i="18" s="1"/>
  <c r="H171" i="18" s="1"/>
  <c r="D171" i="18"/>
  <c r="F171" i="18" s="1"/>
  <c r="I171" i="18" s="1"/>
  <c r="C172" i="18"/>
  <c r="E172" i="18" s="1"/>
  <c r="H172" i="18" s="1"/>
  <c r="D172" i="18"/>
  <c r="G172" i="18" s="1"/>
  <c r="C173" i="18"/>
  <c r="E173" i="18" s="1"/>
  <c r="H173" i="18" s="1"/>
  <c r="D173" i="18"/>
  <c r="F173" i="18" s="1"/>
  <c r="I173" i="18" s="1"/>
  <c r="C174" i="18"/>
  <c r="E174" i="18" s="1"/>
  <c r="H174" i="18" s="1"/>
  <c r="D174" i="18"/>
  <c r="F174" i="18" s="1"/>
  <c r="I174" i="18" s="1"/>
  <c r="C175" i="18"/>
  <c r="E175" i="18" s="1"/>
  <c r="H175" i="18" s="1"/>
  <c r="D175" i="18"/>
  <c r="F175" i="18" s="1"/>
  <c r="I175" i="18" s="1"/>
  <c r="C176" i="18"/>
  <c r="E176" i="18" s="1"/>
  <c r="H176" i="18" s="1"/>
  <c r="D176" i="18"/>
  <c r="G176" i="18" s="1"/>
  <c r="C177" i="18"/>
  <c r="E177" i="18" s="1"/>
  <c r="H177" i="18" s="1"/>
  <c r="D177" i="18"/>
  <c r="F177" i="18" s="1"/>
  <c r="I177" i="18" s="1"/>
  <c r="C112" i="17"/>
  <c r="E112" i="17" s="1"/>
  <c r="H112" i="17" s="1"/>
  <c r="D112" i="17"/>
  <c r="F112" i="17" s="1"/>
  <c r="C113" i="17"/>
  <c r="E113" i="17" s="1"/>
  <c r="H113" i="17" s="1"/>
  <c r="D113" i="17"/>
  <c r="F113" i="17" s="1"/>
  <c r="C114" i="17"/>
  <c r="E114" i="17" s="1"/>
  <c r="H114" i="17" s="1"/>
  <c r="D114" i="17"/>
  <c r="F114" i="17" s="1"/>
  <c r="C115" i="17"/>
  <c r="E115" i="17" s="1"/>
  <c r="H115" i="17" s="1"/>
  <c r="D115" i="17"/>
  <c r="G115" i="17" s="1"/>
  <c r="C116" i="17"/>
  <c r="E116" i="17" s="1"/>
  <c r="H116" i="17" s="1"/>
  <c r="D116" i="17"/>
  <c r="F116" i="17" s="1"/>
  <c r="C117" i="17"/>
  <c r="E117" i="17" s="1"/>
  <c r="H117" i="17" s="1"/>
  <c r="D117" i="17"/>
  <c r="F117" i="17" s="1"/>
  <c r="C118" i="17"/>
  <c r="E118" i="17" s="1"/>
  <c r="H118" i="17" s="1"/>
  <c r="D118" i="17"/>
  <c r="F118" i="17" s="1"/>
  <c r="C120" i="17"/>
  <c r="E120" i="17" s="1"/>
  <c r="H120" i="17" s="1"/>
  <c r="D120" i="17"/>
  <c r="F120" i="17" s="1"/>
  <c r="C121" i="17"/>
  <c r="E121" i="17" s="1"/>
  <c r="H121" i="17" s="1"/>
  <c r="D121" i="17"/>
  <c r="F121" i="17" s="1"/>
  <c r="C122" i="17"/>
  <c r="E122" i="17" s="1"/>
  <c r="H122" i="17" s="1"/>
  <c r="D122" i="17"/>
  <c r="F122" i="17" s="1"/>
  <c r="C123" i="17"/>
  <c r="E123" i="17" s="1"/>
  <c r="H123" i="17" s="1"/>
  <c r="D123" i="17"/>
  <c r="G123" i="17" s="1"/>
  <c r="C124" i="17"/>
  <c r="E124" i="17" s="1"/>
  <c r="H124" i="17" s="1"/>
  <c r="D124" i="17"/>
  <c r="G124" i="17" s="1"/>
  <c r="C125" i="17"/>
  <c r="E125" i="17" s="1"/>
  <c r="H125" i="17" s="1"/>
  <c r="D125" i="17"/>
  <c r="F125" i="17" s="1"/>
  <c r="C126" i="17"/>
  <c r="E126" i="17" s="1"/>
  <c r="H126" i="17" s="1"/>
  <c r="D126" i="17"/>
  <c r="F126" i="17" s="1"/>
  <c r="C127" i="17"/>
  <c r="E127" i="17" s="1"/>
  <c r="H127" i="17" s="1"/>
  <c r="I127" i="17" s="1"/>
  <c r="D127" i="17"/>
  <c r="G127" i="17" s="1"/>
  <c r="C129" i="17"/>
  <c r="E129" i="17" s="1"/>
  <c r="H129" i="17" s="1"/>
  <c r="D129" i="17"/>
  <c r="F129" i="17" s="1"/>
  <c r="C130" i="17"/>
  <c r="E130" i="17" s="1"/>
  <c r="H130" i="17" s="1"/>
  <c r="D130" i="17"/>
  <c r="F130" i="17" s="1"/>
  <c r="C131" i="17"/>
  <c r="E131" i="17" s="1"/>
  <c r="H131" i="17" s="1"/>
  <c r="D131" i="17"/>
  <c r="G131" i="17" s="1"/>
  <c r="C132" i="17"/>
  <c r="E132" i="17" s="1"/>
  <c r="H132" i="17" s="1"/>
  <c r="D132" i="17"/>
  <c r="G132" i="17" s="1"/>
  <c r="C133" i="17"/>
  <c r="E133" i="17" s="1"/>
  <c r="H133" i="17" s="1"/>
  <c r="D133" i="17"/>
  <c r="F133" i="17" s="1"/>
  <c r="C134" i="17"/>
  <c r="E134" i="17" s="1"/>
  <c r="H134" i="17" s="1"/>
  <c r="D134" i="17"/>
  <c r="F134" i="17" s="1"/>
  <c r="C136" i="17"/>
  <c r="E136" i="17" s="1"/>
  <c r="H136" i="17" s="1"/>
  <c r="D136" i="17"/>
  <c r="F136" i="17" s="1"/>
  <c r="C137" i="17"/>
  <c r="E137" i="17" s="1"/>
  <c r="H137" i="17" s="1"/>
  <c r="D137" i="17"/>
  <c r="F137" i="17" s="1"/>
  <c r="C138" i="17"/>
  <c r="E138" i="17" s="1"/>
  <c r="H138" i="17" s="1"/>
  <c r="D138" i="17"/>
  <c r="F138" i="17" s="1"/>
  <c r="C139" i="17"/>
  <c r="E139" i="17" s="1"/>
  <c r="H139" i="17" s="1"/>
  <c r="D139" i="17"/>
  <c r="G139" i="17" s="1"/>
  <c r="C140" i="17"/>
  <c r="E140" i="17" s="1"/>
  <c r="H140" i="17" s="1"/>
  <c r="D140" i="17"/>
  <c r="F140" i="17" s="1"/>
  <c r="C142" i="17"/>
  <c r="E142" i="17" s="1"/>
  <c r="H142" i="17" s="1"/>
  <c r="D142" i="17"/>
  <c r="F142" i="17" s="1"/>
  <c r="C143" i="17"/>
  <c r="E143" i="17" s="1"/>
  <c r="H143" i="17" s="1"/>
  <c r="D143" i="17"/>
  <c r="G143" i="17" s="1"/>
  <c r="C144" i="17"/>
  <c r="E144" i="17" s="1"/>
  <c r="H144" i="17" s="1"/>
  <c r="D144" i="17"/>
  <c r="G144" i="17" s="1"/>
  <c r="C145" i="17"/>
  <c r="E145" i="17" s="1"/>
  <c r="H145" i="17" s="1"/>
  <c r="D145" i="17"/>
  <c r="F145" i="17" s="1"/>
  <c r="C146" i="17"/>
  <c r="E146" i="17" s="1"/>
  <c r="H146" i="17" s="1"/>
  <c r="D146" i="17"/>
  <c r="F146" i="17" s="1"/>
  <c r="C147" i="17"/>
  <c r="E147" i="17" s="1"/>
  <c r="H147" i="17" s="1"/>
  <c r="D147" i="17"/>
  <c r="G147" i="17" s="1"/>
  <c r="C148" i="17"/>
  <c r="E148" i="17" s="1"/>
  <c r="H148" i="17" s="1"/>
  <c r="D148" i="17"/>
  <c r="G148" i="17" s="1"/>
  <c r="C150" i="17"/>
  <c r="E150" i="17" s="1"/>
  <c r="H150" i="17" s="1"/>
  <c r="D150" i="17"/>
  <c r="F150" i="17" s="1"/>
  <c r="C151" i="17"/>
  <c r="E151" i="17" s="1"/>
  <c r="H151" i="17" s="1"/>
  <c r="D151" i="17"/>
  <c r="G151" i="17" s="1"/>
  <c r="C152" i="17"/>
  <c r="E152" i="17" s="1"/>
  <c r="H152" i="17" s="1"/>
  <c r="D152" i="17"/>
  <c r="G152" i="17" s="1"/>
  <c r="C153" i="17"/>
  <c r="E153" i="17" s="1"/>
  <c r="H153" i="17" s="1"/>
  <c r="D153" i="17"/>
  <c r="F153" i="17" s="1"/>
  <c r="C154" i="17"/>
  <c r="E154" i="17" s="1"/>
  <c r="H154" i="17" s="1"/>
  <c r="D154" i="17"/>
  <c r="F154" i="17" s="1"/>
  <c r="C155" i="17"/>
  <c r="E155" i="17" s="1"/>
  <c r="H155" i="17" s="1"/>
  <c r="D155" i="17"/>
  <c r="G155" i="17" s="1"/>
  <c r="C156" i="17"/>
  <c r="E156" i="17" s="1"/>
  <c r="H156" i="17" s="1"/>
  <c r="D156" i="17"/>
  <c r="F156" i="17" s="1"/>
  <c r="C157" i="17"/>
  <c r="E157" i="17" s="1"/>
  <c r="H157" i="17" s="1"/>
  <c r="D157" i="17"/>
  <c r="F157" i="17" s="1"/>
  <c r="C158" i="17"/>
  <c r="E158" i="17" s="1"/>
  <c r="H158" i="17" s="1"/>
  <c r="D158" i="17"/>
  <c r="F158" i="17" s="1"/>
  <c r="C160" i="17"/>
  <c r="E160" i="17" s="1"/>
  <c r="H160" i="17" s="1"/>
  <c r="D160" i="17"/>
  <c r="G160" i="17" s="1"/>
  <c r="C161" i="17"/>
  <c r="E161" i="17" s="1"/>
  <c r="H161" i="17" s="1"/>
  <c r="D161" i="17"/>
  <c r="F161" i="17" s="1"/>
  <c r="I161" i="17" s="1"/>
  <c r="C162" i="17"/>
  <c r="E162" i="17" s="1"/>
  <c r="H162" i="17" s="1"/>
  <c r="D162" i="17"/>
  <c r="F162" i="17" s="1"/>
  <c r="I162" i="17" s="1"/>
  <c r="C163" i="17"/>
  <c r="E163" i="17" s="1"/>
  <c r="H163" i="17" s="1"/>
  <c r="D163" i="17"/>
  <c r="G163" i="17" s="1"/>
  <c r="C164" i="17"/>
  <c r="E164" i="17" s="1"/>
  <c r="H164" i="17" s="1"/>
  <c r="D164" i="17"/>
  <c r="F164" i="17" s="1"/>
  <c r="I164" i="17" s="1"/>
  <c r="C165" i="17"/>
  <c r="E165" i="17" s="1"/>
  <c r="H165" i="17" s="1"/>
  <c r="D165" i="17"/>
  <c r="F165" i="17" s="1"/>
  <c r="I165" i="17" s="1"/>
  <c r="C166" i="17"/>
  <c r="E166" i="17" s="1"/>
  <c r="H166" i="17" s="1"/>
  <c r="D166" i="17"/>
  <c r="F166" i="17" s="1"/>
  <c r="I166" i="17" s="1"/>
  <c r="C167" i="17"/>
  <c r="E167" i="17" s="1"/>
  <c r="H167" i="17" s="1"/>
  <c r="D167" i="17"/>
  <c r="G167" i="17" s="1"/>
  <c r="C168" i="17"/>
  <c r="E168" i="17" s="1"/>
  <c r="H168" i="17" s="1"/>
  <c r="D168" i="17"/>
  <c r="G168" i="17" s="1"/>
  <c r="C169" i="17"/>
  <c r="E169" i="17" s="1"/>
  <c r="H169" i="17" s="1"/>
  <c r="D169" i="17"/>
  <c r="F169" i="17" s="1"/>
  <c r="I169" i="17" s="1"/>
  <c r="C170" i="17"/>
  <c r="E170" i="17" s="1"/>
  <c r="H170" i="17" s="1"/>
  <c r="D170" i="17"/>
  <c r="F170" i="17" s="1"/>
  <c r="I170" i="17" s="1"/>
  <c r="C171" i="17"/>
  <c r="E171" i="17" s="1"/>
  <c r="H171" i="17" s="1"/>
  <c r="D171" i="17"/>
  <c r="G171" i="17" s="1"/>
  <c r="C172" i="17"/>
  <c r="E172" i="17" s="1"/>
  <c r="H172" i="17" s="1"/>
  <c r="D172" i="17"/>
  <c r="F172" i="17" s="1"/>
  <c r="I172" i="17" s="1"/>
  <c r="C173" i="17"/>
  <c r="E173" i="17" s="1"/>
  <c r="H173" i="17" s="1"/>
  <c r="D173" i="17"/>
  <c r="F173" i="17" s="1"/>
  <c r="I173" i="17" s="1"/>
  <c r="C174" i="17"/>
  <c r="E174" i="17" s="1"/>
  <c r="H174" i="17" s="1"/>
  <c r="D174" i="17"/>
  <c r="F174" i="17" s="1"/>
  <c r="I174" i="17" s="1"/>
  <c r="C175" i="17"/>
  <c r="E175" i="17" s="1"/>
  <c r="H175" i="17" s="1"/>
  <c r="D175" i="17"/>
  <c r="C176" i="17"/>
  <c r="E176" i="17" s="1"/>
  <c r="H176" i="17" s="1"/>
  <c r="D176" i="17"/>
  <c r="G176" i="17" s="1"/>
  <c r="C177" i="17"/>
  <c r="E177" i="17" s="1"/>
  <c r="H177" i="17" s="1"/>
  <c r="D177" i="17"/>
  <c r="F177" i="17" s="1"/>
  <c r="I177" i="17" s="1"/>
  <c r="C178" i="17"/>
  <c r="E178" i="17" s="1"/>
  <c r="H178" i="17" s="1"/>
  <c r="D178" i="17"/>
  <c r="F178" i="17" s="1"/>
  <c r="I178" i="17" s="1"/>
  <c r="C179" i="17"/>
  <c r="E179" i="17" s="1"/>
  <c r="H179" i="17" s="1"/>
  <c r="D179" i="17"/>
  <c r="C180" i="17"/>
  <c r="E180" i="17" s="1"/>
  <c r="H180" i="17" s="1"/>
  <c r="D180" i="17"/>
  <c r="G180" i="17" s="1"/>
  <c r="C181" i="17"/>
  <c r="E181" i="17" s="1"/>
  <c r="H181" i="17" s="1"/>
  <c r="D181" i="17"/>
  <c r="F181" i="17" s="1"/>
  <c r="I181" i="17" s="1"/>
  <c r="C182" i="17"/>
  <c r="E182" i="17" s="1"/>
  <c r="H182" i="17" s="1"/>
  <c r="D182" i="17"/>
  <c r="F182" i="17" s="1"/>
  <c r="I182" i="17" s="1"/>
  <c r="C183" i="17"/>
  <c r="E183" i="17" s="1"/>
  <c r="H183" i="17" s="1"/>
  <c r="D183" i="17"/>
  <c r="C184" i="17"/>
  <c r="E184" i="17" s="1"/>
  <c r="H184" i="17" s="1"/>
  <c r="D184" i="17"/>
  <c r="G184" i="17" s="1"/>
  <c r="C185" i="17"/>
  <c r="E185" i="17" s="1"/>
  <c r="H185" i="17" s="1"/>
  <c r="D185" i="17"/>
  <c r="G185" i="17" s="1"/>
  <c r="C186" i="17"/>
  <c r="E186" i="17" s="1"/>
  <c r="H186" i="17" s="1"/>
  <c r="D186" i="17"/>
  <c r="F186" i="17" s="1"/>
  <c r="I186" i="17" s="1"/>
  <c r="C187" i="17"/>
  <c r="E187" i="17" s="1"/>
  <c r="H187" i="17" s="1"/>
  <c r="D187" i="17"/>
  <c r="F187" i="17" s="1"/>
  <c r="I187" i="17" s="1"/>
  <c r="C188" i="17"/>
  <c r="E188" i="17" s="1"/>
  <c r="H188" i="17" s="1"/>
  <c r="D188" i="17"/>
  <c r="G188" i="17" s="1"/>
  <c r="C189" i="17"/>
  <c r="E189" i="17" s="1"/>
  <c r="H189" i="17" s="1"/>
  <c r="D189" i="17"/>
  <c r="G189" i="17" s="1"/>
  <c r="C190" i="17"/>
  <c r="E190" i="17" s="1"/>
  <c r="H190" i="17" s="1"/>
  <c r="D190" i="17"/>
  <c r="F190" i="17" s="1"/>
  <c r="I190" i="17" s="1"/>
  <c r="C191" i="17"/>
  <c r="E191" i="17" s="1"/>
  <c r="H191" i="17" s="1"/>
  <c r="D191" i="17"/>
  <c r="F191" i="17" s="1"/>
  <c r="I191" i="17" s="1"/>
  <c r="C192" i="17"/>
  <c r="E192" i="17" s="1"/>
  <c r="H192" i="17" s="1"/>
  <c r="D192" i="17"/>
  <c r="G192" i="17" s="1"/>
  <c r="C193" i="17"/>
  <c r="E193" i="17" s="1"/>
  <c r="H193" i="17" s="1"/>
  <c r="D193" i="17"/>
  <c r="G193" i="17" s="1"/>
  <c r="C194" i="17"/>
  <c r="E194" i="17" s="1"/>
  <c r="H194" i="17" s="1"/>
  <c r="D194" i="17"/>
  <c r="F194" i="17" s="1"/>
  <c r="I194" i="17" s="1"/>
  <c r="C195" i="17"/>
  <c r="E195" i="17" s="1"/>
  <c r="H195" i="17" s="1"/>
  <c r="D195" i="17"/>
  <c r="F195" i="17" s="1"/>
  <c r="I195" i="17" s="1"/>
  <c r="C196" i="17"/>
  <c r="E196" i="17" s="1"/>
  <c r="H196" i="17" s="1"/>
  <c r="D196" i="17"/>
  <c r="G196" i="17" s="1"/>
  <c r="C197" i="17"/>
  <c r="E197" i="17" s="1"/>
  <c r="H197" i="17" s="1"/>
  <c r="D197" i="17"/>
  <c r="F197" i="17" s="1"/>
  <c r="I197" i="17" s="1"/>
  <c r="C198" i="17"/>
  <c r="E198" i="17" s="1"/>
  <c r="H198" i="17" s="1"/>
  <c r="D198" i="17"/>
  <c r="F198" i="17" s="1"/>
  <c r="I198" i="17" s="1"/>
  <c r="C199" i="17"/>
  <c r="E199" i="17" s="1"/>
  <c r="H199" i="17" s="1"/>
  <c r="D199" i="17"/>
  <c r="F199" i="17" s="1"/>
  <c r="I199" i="17" s="1"/>
  <c r="C200" i="17"/>
  <c r="E200" i="17" s="1"/>
  <c r="H200" i="17" s="1"/>
  <c r="D200" i="17"/>
  <c r="G200" i="17" s="1"/>
  <c r="C201" i="17"/>
  <c r="E201" i="17" s="1"/>
  <c r="H201" i="17" s="1"/>
  <c r="D201" i="17"/>
  <c r="F201" i="17" s="1"/>
  <c r="I201" i="17" s="1"/>
  <c r="C202" i="17"/>
  <c r="E202" i="17" s="1"/>
  <c r="H202" i="17" s="1"/>
  <c r="D202" i="17"/>
  <c r="F202" i="17" s="1"/>
  <c r="I202" i="17" s="1"/>
  <c r="C203" i="17"/>
  <c r="E203" i="17" s="1"/>
  <c r="H203" i="17" s="1"/>
  <c r="D203" i="17"/>
  <c r="F203" i="17" s="1"/>
  <c r="I203" i="17" s="1"/>
  <c r="C204" i="17"/>
  <c r="E204" i="17" s="1"/>
  <c r="H204" i="17" s="1"/>
  <c r="D204" i="17"/>
  <c r="G204" i="17" s="1"/>
  <c r="C205" i="17"/>
  <c r="E205" i="17" s="1"/>
  <c r="H205" i="17" s="1"/>
  <c r="D205" i="17"/>
  <c r="F205" i="17" s="1"/>
  <c r="I205" i="17" s="1"/>
  <c r="C206" i="17"/>
  <c r="E206" i="17" s="1"/>
  <c r="H206" i="17" s="1"/>
  <c r="D206" i="17"/>
  <c r="G206" i="17" s="1"/>
  <c r="C55" i="17"/>
  <c r="E55" i="17" s="1"/>
  <c r="H55" i="17" s="1"/>
  <c r="I55" i="17" s="1"/>
  <c r="D55" i="17"/>
  <c r="G55" i="17" s="1"/>
  <c r="C7" i="18"/>
  <c r="E7" i="18" s="1"/>
  <c r="H7" i="18" s="1"/>
  <c r="C35" i="18"/>
  <c r="E35" i="18" s="1"/>
  <c r="H35" i="18" s="1"/>
  <c r="D35" i="18"/>
  <c r="F35" i="18" s="1"/>
  <c r="C36" i="18"/>
  <c r="E36" i="18" s="1"/>
  <c r="H36" i="18" s="1"/>
  <c r="D36" i="18"/>
  <c r="F36" i="18" s="1"/>
  <c r="C37" i="18"/>
  <c r="E37" i="18" s="1"/>
  <c r="H37" i="18" s="1"/>
  <c r="D37" i="18"/>
  <c r="F37" i="18" s="1"/>
  <c r="C38" i="18"/>
  <c r="E38" i="18" s="1"/>
  <c r="H38" i="18" s="1"/>
  <c r="D38" i="18"/>
  <c r="G38" i="18" s="1"/>
  <c r="C39" i="18"/>
  <c r="E39" i="18" s="1"/>
  <c r="H39" i="18" s="1"/>
  <c r="D39" i="18"/>
  <c r="G39" i="18" s="1"/>
  <c r="C8" i="18"/>
  <c r="E8" i="18" s="1"/>
  <c r="H8" i="18" s="1"/>
  <c r="I8" i="18" s="1"/>
  <c r="D8" i="18"/>
  <c r="F8" i="18" s="1"/>
  <c r="C9" i="18"/>
  <c r="E9" i="18" s="1"/>
  <c r="H9" i="18" s="1"/>
  <c r="D9" i="18"/>
  <c r="F9" i="18" s="1"/>
  <c r="C10" i="18"/>
  <c r="E10" i="18" s="1"/>
  <c r="H10" i="18" s="1"/>
  <c r="I10" i="18" s="1"/>
  <c r="D10" i="18"/>
  <c r="F10" i="18" s="1"/>
  <c r="C12" i="18"/>
  <c r="E12" i="18" s="1"/>
  <c r="H12" i="18" s="1"/>
  <c r="D12" i="18"/>
  <c r="F12" i="18" s="1"/>
  <c r="C14" i="18"/>
  <c r="E14" i="18" s="1"/>
  <c r="H14" i="18" s="1"/>
  <c r="D14" i="18"/>
  <c r="G14" i="18" s="1"/>
  <c r="C15" i="18"/>
  <c r="E15" i="18" s="1"/>
  <c r="H15" i="18" s="1"/>
  <c r="D15" i="18"/>
  <c r="G15" i="18" s="1"/>
  <c r="C16" i="18"/>
  <c r="E16" i="18" s="1"/>
  <c r="H16" i="18" s="1"/>
  <c r="D16" i="18"/>
  <c r="F16" i="18" s="1"/>
  <c r="C17" i="18"/>
  <c r="E17" i="18" s="1"/>
  <c r="H17" i="18" s="1"/>
  <c r="D17" i="18"/>
  <c r="F17" i="18" s="1"/>
  <c r="C18" i="18"/>
  <c r="E18" i="18" s="1"/>
  <c r="H18" i="18" s="1"/>
  <c r="D18" i="18"/>
  <c r="G18" i="18" s="1"/>
  <c r="C20" i="18"/>
  <c r="E20" i="18" s="1"/>
  <c r="H20" i="18" s="1"/>
  <c r="D20" i="18"/>
  <c r="F20" i="18" s="1"/>
  <c r="C21" i="18"/>
  <c r="E21" i="18" s="1"/>
  <c r="H21" i="18" s="1"/>
  <c r="D21" i="18"/>
  <c r="F21" i="18" s="1"/>
  <c r="C22" i="18"/>
  <c r="E22" i="18" s="1"/>
  <c r="H22" i="18" s="1"/>
  <c r="D22" i="18"/>
  <c r="F22" i="18" s="1"/>
  <c r="C23" i="18"/>
  <c r="E23" i="18" s="1"/>
  <c r="H23" i="18" s="1"/>
  <c r="D23" i="18"/>
  <c r="G23" i="18" s="1"/>
  <c r="C24" i="18"/>
  <c r="E24" i="18" s="1"/>
  <c r="H24" i="18" s="1"/>
  <c r="D24" i="18"/>
  <c r="G24" i="18" s="1"/>
  <c r="C25" i="18"/>
  <c r="E25" i="18" s="1"/>
  <c r="H25" i="18" s="1"/>
  <c r="D25" i="18"/>
  <c r="F25" i="18" s="1"/>
  <c r="C26" i="18"/>
  <c r="E26" i="18" s="1"/>
  <c r="H26" i="18" s="1"/>
  <c r="D26" i="18"/>
  <c r="F26" i="18" s="1"/>
  <c r="C28" i="18"/>
  <c r="E28" i="18" s="1"/>
  <c r="H28" i="18" s="1"/>
  <c r="D28" i="18"/>
  <c r="G28" i="18" s="1"/>
  <c r="C29" i="18"/>
  <c r="E29" i="18" s="1"/>
  <c r="H29" i="18" s="1"/>
  <c r="D29" i="18"/>
  <c r="F29" i="18" s="1"/>
  <c r="C30" i="18"/>
  <c r="E30" i="18" s="1"/>
  <c r="H30" i="18" s="1"/>
  <c r="D30" i="18"/>
  <c r="F30" i="18" s="1"/>
  <c r="C31" i="18"/>
  <c r="E31" i="18" s="1"/>
  <c r="H31" i="18" s="1"/>
  <c r="D31" i="18"/>
  <c r="F31" i="18" s="1"/>
  <c r="C33" i="18"/>
  <c r="E33" i="18" s="1"/>
  <c r="H33" i="18" s="1"/>
  <c r="D33" i="18"/>
  <c r="F33" i="18" s="1"/>
  <c r="D7" i="18"/>
  <c r="G7" i="18" s="1"/>
  <c r="C8" i="17"/>
  <c r="E8" i="17" s="1"/>
  <c r="H8" i="17" s="1"/>
  <c r="I8" i="17" s="1"/>
  <c r="C9" i="17"/>
  <c r="E9" i="17" s="1"/>
  <c r="H9" i="17" s="1"/>
  <c r="C10" i="17"/>
  <c r="E10" i="17" s="1"/>
  <c r="H10" i="17" s="1"/>
  <c r="I10" i="17" s="1"/>
  <c r="C11" i="17"/>
  <c r="E11" i="17" s="1"/>
  <c r="H11" i="17" s="1"/>
  <c r="C12" i="17"/>
  <c r="E12" i="17" s="1"/>
  <c r="H12" i="17" s="1"/>
  <c r="I12" i="17" s="1"/>
  <c r="C13" i="17"/>
  <c r="E13" i="17" s="1"/>
  <c r="H13" i="17" s="1"/>
  <c r="C14" i="17"/>
  <c r="E14" i="17" s="1"/>
  <c r="H14" i="17" s="1"/>
  <c r="I14" i="17" s="1"/>
  <c r="C15" i="17"/>
  <c r="E15" i="17" s="1"/>
  <c r="H15" i="17" s="1"/>
  <c r="C16" i="17"/>
  <c r="E16" i="17" s="1"/>
  <c r="H16" i="17" s="1"/>
  <c r="I16" i="17" s="1"/>
  <c r="C18" i="17"/>
  <c r="E18" i="17" s="1"/>
  <c r="H18" i="17" s="1"/>
  <c r="C19" i="17"/>
  <c r="E19" i="17" s="1"/>
  <c r="H19" i="17" s="1"/>
  <c r="I19" i="17" s="1"/>
  <c r="C20" i="17"/>
  <c r="E20" i="17" s="1"/>
  <c r="H20" i="17" s="1"/>
  <c r="C21" i="17"/>
  <c r="E21" i="17" s="1"/>
  <c r="H21" i="17" s="1"/>
  <c r="I21" i="17" s="1"/>
  <c r="C22" i="17"/>
  <c r="E22" i="17" s="1"/>
  <c r="H22" i="17" s="1"/>
  <c r="C23" i="17"/>
  <c r="E23" i="17" s="1"/>
  <c r="H23" i="17" s="1"/>
  <c r="I23" i="17" s="1"/>
  <c r="C24" i="17"/>
  <c r="E24" i="17" s="1"/>
  <c r="H24" i="17" s="1"/>
  <c r="C25" i="17"/>
  <c r="E25" i="17" s="1"/>
  <c r="H25" i="17" s="1"/>
  <c r="C27" i="17"/>
  <c r="E27" i="17" s="1"/>
  <c r="H27" i="17" s="1"/>
  <c r="C28" i="17"/>
  <c r="E28" i="17" s="1"/>
  <c r="H28" i="17" s="1"/>
  <c r="I28" i="17" s="1"/>
  <c r="C29" i="17"/>
  <c r="E29" i="17" s="1"/>
  <c r="H29" i="17" s="1"/>
  <c r="C30" i="17"/>
  <c r="E30" i="17" s="1"/>
  <c r="H30" i="17" s="1"/>
  <c r="C31" i="17"/>
  <c r="E31" i="17" s="1"/>
  <c r="H31" i="17" s="1"/>
  <c r="C32" i="17"/>
  <c r="E32" i="17" s="1"/>
  <c r="H32" i="17" s="1"/>
  <c r="C33" i="17"/>
  <c r="E33" i="17" s="1"/>
  <c r="H33" i="17" s="1"/>
  <c r="C34" i="17"/>
  <c r="E34" i="17" s="1"/>
  <c r="H34" i="17" s="1"/>
  <c r="C35" i="17"/>
  <c r="E35" i="17" s="1"/>
  <c r="H35" i="17" s="1"/>
  <c r="C36" i="17"/>
  <c r="E36" i="17" s="1"/>
  <c r="H36" i="17" s="1"/>
  <c r="C38" i="17"/>
  <c r="E38" i="17" s="1"/>
  <c r="H38" i="17" s="1"/>
  <c r="C39" i="17"/>
  <c r="E39" i="17" s="1"/>
  <c r="H39" i="17" s="1"/>
  <c r="C40" i="17"/>
  <c r="E40" i="17" s="1"/>
  <c r="H40" i="17" s="1"/>
  <c r="C41" i="17"/>
  <c r="E41" i="17" s="1"/>
  <c r="H41" i="17" s="1"/>
  <c r="C42" i="17"/>
  <c r="E42" i="17" s="1"/>
  <c r="H42" i="17" s="1"/>
  <c r="C43" i="17"/>
  <c r="E43" i="17" s="1"/>
  <c r="H43" i="17" s="1"/>
  <c r="C44" i="17"/>
  <c r="E44" i="17" s="1"/>
  <c r="H44" i="17" s="1"/>
  <c r="C45" i="17"/>
  <c r="E45" i="17" s="1"/>
  <c r="H45" i="17" s="1"/>
  <c r="C46" i="17"/>
  <c r="E46" i="17" s="1"/>
  <c r="H46" i="17" s="1"/>
  <c r="C47" i="17"/>
  <c r="E47" i="17" s="1"/>
  <c r="H47" i="17" s="1"/>
  <c r="C49" i="17"/>
  <c r="E49" i="17" s="1"/>
  <c r="H49" i="17" s="1"/>
  <c r="C50" i="17"/>
  <c r="E50" i="17" s="1"/>
  <c r="H50" i="17" s="1"/>
  <c r="C51" i="17"/>
  <c r="E51" i="17" s="1"/>
  <c r="H51" i="17" s="1"/>
  <c r="C52" i="17"/>
  <c r="E52" i="17" s="1"/>
  <c r="H52" i="17" s="1"/>
  <c r="C53" i="17"/>
  <c r="E53" i="17" s="1"/>
  <c r="H53" i="17" s="1"/>
  <c r="C54" i="17"/>
  <c r="E54" i="17" s="1"/>
  <c r="H54" i="17" s="1"/>
  <c r="C56" i="17"/>
  <c r="E56" i="17" s="1"/>
  <c r="H56" i="17" s="1"/>
  <c r="C57" i="17"/>
  <c r="E57" i="17" s="1"/>
  <c r="H57" i="17" s="1"/>
  <c r="C58" i="17"/>
  <c r="E58" i="17" s="1"/>
  <c r="H58" i="17" s="1"/>
  <c r="C59" i="17"/>
  <c r="E59" i="17" s="1"/>
  <c r="H59" i="17" s="1"/>
  <c r="C61" i="17"/>
  <c r="E61" i="17" s="1"/>
  <c r="H61" i="17" s="1"/>
  <c r="C62" i="17"/>
  <c r="E62" i="17" s="1"/>
  <c r="H62" i="17" s="1"/>
  <c r="C63" i="17"/>
  <c r="E63" i="17" s="1"/>
  <c r="H63" i="17" s="1"/>
  <c r="C64" i="17"/>
  <c r="E64" i="17" s="1"/>
  <c r="H64" i="17" s="1"/>
  <c r="C65" i="17"/>
  <c r="E65" i="17" s="1"/>
  <c r="H65" i="17" s="1"/>
  <c r="C66" i="17"/>
  <c r="E66" i="17" s="1"/>
  <c r="H66" i="17" s="1"/>
  <c r="C67" i="17"/>
  <c r="E67" i="17" s="1"/>
  <c r="H67" i="17" s="1"/>
  <c r="C68" i="17"/>
  <c r="E68" i="17" s="1"/>
  <c r="H68" i="17" s="1"/>
  <c r="C70" i="17"/>
  <c r="E70" i="17" s="1"/>
  <c r="H70" i="17" s="1"/>
  <c r="C71" i="17"/>
  <c r="E71" i="17" s="1"/>
  <c r="H71" i="17" s="1"/>
  <c r="C72" i="17"/>
  <c r="E72" i="17" s="1"/>
  <c r="H72" i="17" s="1"/>
  <c r="C73" i="17"/>
  <c r="E73" i="17" s="1"/>
  <c r="H73" i="17" s="1"/>
  <c r="C74" i="17"/>
  <c r="E74" i="17" s="1"/>
  <c r="H74" i="17" s="1"/>
  <c r="C75" i="17"/>
  <c r="E75" i="17" s="1"/>
  <c r="H75" i="17" s="1"/>
  <c r="C76" i="17"/>
  <c r="E76" i="17" s="1"/>
  <c r="H76" i="17" s="1"/>
  <c r="C77" i="17"/>
  <c r="E77" i="17" s="1"/>
  <c r="H77" i="17" s="1"/>
  <c r="C78" i="17"/>
  <c r="E78" i="17" s="1"/>
  <c r="H78" i="17" s="1"/>
  <c r="C79" i="17"/>
  <c r="E79" i="17" s="1"/>
  <c r="H79" i="17" s="1"/>
  <c r="C80" i="17"/>
  <c r="E80" i="17" s="1"/>
  <c r="H80" i="17" s="1"/>
  <c r="C82" i="17"/>
  <c r="E82" i="17" s="1"/>
  <c r="H82" i="17" s="1"/>
  <c r="C83" i="17"/>
  <c r="E83" i="17" s="1"/>
  <c r="H83" i="17" s="1"/>
  <c r="C84" i="17"/>
  <c r="E84" i="17" s="1"/>
  <c r="H84" i="17" s="1"/>
  <c r="C85" i="17"/>
  <c r="E85" i="17" s="1"/>
  <c r="H85" i="17" s="1"/>
  <c r="C86" i="17"/>
  <c r="E86" i="17" s="1"/>
  <c r="H86" i="17" s="1"/>
  <c r="C87" i="17"/>
  <c r="E87" i="17" s="1"/>
  <c r="H87" i="17" s="1"/>
  <c r="C88" i="17"/>
  <c r="E88" i="17" s="1"/>
  <c r="H88" i="17" s="1"/>
  <c r="C89" i="17"/>
  <c r="E89" i="17" s="1"/>
  <c r="H89" i="17" s="1"/>
  <c r="C90" i="17"/>
  <c r="E90" i="17" s="1"/>
  <c r="H90" i="17" s="1"/>
  <c r="C91" i="17"/>
  <c r="E91" i="17" s="1"/>
  <c r="H91" i="17" s="1"/>
  <c r="C92" i="17"/>
  <c r="E92" i="17" s="1"/>
  <c r="H92" i="17" s="1"/>
  <c r="C111" i="17"/>
  <c r="E111" i="17" s="1"/>
  <c r="H111" i="17" s="1"/>
  <c r="D8" i="17"/>
  <c r="F8" i="17" s="1"/>
  <c r="D9" i="17"/>
  <c r="G9" i="17" s="1"/>
  <c r="D10" i="17"/>
  <c r="F10" i="17" s="1"/>
  <c r="D11" i="17"/>
  <c r="G11" i="17" s="1"/>
  <c r="D12" i="17"/>
  <c r="F12" i="17" s="1"/>
  <c r="D13" i="17"/>
  <c r="G13" i="17" s="1"/>
  <c r="D14" i="17"/>
  <c r="F14" i="17" s="1"/>
  <c r="D15" i="17"/>
  <c r="G15" i="17" s="1"/>
  <c r="D16" i="17"/>
  <c r="F16" i="17" s="1"/>
  <c r="D18" i="17"/>
  <c r="F18" i="17" s="1"/>
  <c r="D19" i="17"/>
  <c r="G19" i="17" s="1"/>
  <c r="D20" i="17"/>
  <c r="F20" i="17" s="1"/>
  <c r="D21" i="17"/>
  <c r="G21" i="17" s="1"/>
  <c r="D22" i="17"/>
  <c r="F22" i="17" s="1"/>
  <c r="D23" i="17"/>
  <c r="G23" i="17" s="1"/>
  <c r="D24" i="17"/>
  <c r="F24" i="17" s="1"/>
  <c r="D25" i="17"/>
  <c r="G25" i="17" s="1"/>
  <c r="D27" i="17"/>
  <c r="G27" i="17" s="1"/>
  <c r="D28" i="17"/>
  <c r="F28" i="17" s="1"/>
  <c r="D29" i="17"/>
  <c r="G29" i="17" s="1"/>
  <c r="D30" i="17"/>
  <c r="D31" i="17"/>
  <c r="G31" i="17" s="1"/>
  <c r="D32" i="17"/>
  <c r="D33" i="17"/>
  <c r="G33" i="17" s="1"/>
  <c r="D34" i="17"/>
  <c r="D35" i="17"/>
  <c r="G35" i="17" s="1"/>
  <c r="D36" i="17"/>
  <c r="D38" i="17"/>
  <c r="D39" i="17"/>
  <c r="G39" i="17" s="1"/>
  <c r="D40" i="17"/>
  <c r="D41" i="17"/>
  <c r="G41" i="17" s="1"/>
  <c r="D42" i="17"/>
  <c r="D43" i="17"/>
  <c r="G43" i="17" s="1"/>
  <c r="D44" i="17"/>
  <c r="D45" i="17"/>
  <c r="G45" i="17" s="1"/>
  <c r="D46" i="17"/>
  <c r="D47" i="17"/>
  <c r="G47" i="17" s="1"/>
  <c r="D49" i="17"/>
  <c r="G49" i="17" s="1"/>
  <c r="D50" i="17"/>
  <c r="D51" i="17"/>
  <c r="G51" i="17" s="1"/>
  <c r="D52" i="17"/>
  <c r="D53" i="17"/>
  <c r="G53" i="17" s="1"/>
  <c r="D54" i="17"/>
  <c r="D56" i="17"/>
  <c r="G56" i="17" s="1"/>
  <c r="D57" i="17"/>
  <c r="D58" i="17"/>
  <c r="G58" i="17" s="1"/>
  <c r="D59" i="17"/>
  <c r="D61" i="17"/>
  <c r="G61" i="17" s="1"/>
  <c r="D62" i="17"/>
  <c r="D63" i="17"/>
  <c r="G63" i="17" s="1"/>
  <c r="D64" i="17"/>
  <c r="D65" i="17"/>
  <c r="G65" i="17" s="1"/>
  <c r="D66" i="17"/>
  <c r="D67" i="17"/>
  <c r="G67" i="17" s="1"/>
  <c r="D68" i="17"/>
  <c r="F68" i="17" s="1"/>
  <c r="D70" i="17"/>
  <c r="G70" i="17" s="1"/>
  <c r="D71" i="17"/>
  <c r="F71" i="17" s="1"/>
  <c r="D72" i="17"/>
  <c r="G72" i="17" s="1"/>
  <c r="D73" i="17"/>
  <c r="F73" i="17" s="1"/>
  <c r="D74" i="17"/>
  <c r="G74" i="17" s="1"/>
  <c r="D75" i="17"/>
  <c r="F75" i="17" s="1"/>
  <c r="D76" i="17"/>
  <c r="G76" i="17" s="1"/>
  <c r="D77" i="17"/>
  <c r="G77" i="17" s="1"/>
  <c r="D78" i="17"/>
  <c r="G78" i="17" s="1"/>
  <c r="D79" i="17"/>
  <c r="F79" i="17" s="1"/>
  <c r="D80" i="17"/>
  <c r="G80" i="17" s="1"/>
  <c r="D82" i="17"/>
  <c r="G82" i="17" s="1"/>
  <c r="D83" i="17"/>
  <c r="F83" i="17" s="1"/>
  <c r="D84" i="17"/>
  <c r="G84" i="17" s="1"/>
  <c r="D85" i="17"/>
  <c r="F85" i="17" s="1"/>
  <c r="D86" i="17"/>
  <c r="G86" i="17" s="1"/>
  <c r="D87" i="17"/>
  <c r="F87" i="17" s="1"/>
  <c r="D88" i="17"/>
  <c r="G88" i="17" s="1"/>
  <c r="D89" i="17"/>
  <c r="F89" i="17" s="1"/>
  <c r="D90" i="17"/>
  <c r="G90" i="17" s="1"/>
  <c r="D91" i="17"/>
  <c r="F91" i="17" s="1"/>
  <c r="D92" i="17"/>
  <c r="G92" i="17" s="1"/>
  <c r="D111" i="17"/>
  <c r="F111" i="17" s="1"/>
  <c r="D7" i="17"/>
  <c r="G7" i="17" s="1"/>
  <c r="C7" i="17"/>
  <c r="E7" i="17" s="1"/>
  <c r="H7" i="17" s="1"/>
  <c r="C70" i="16"/>
  <c r="E70" i="16" s="1"/>
  <c r="H70" i="16" s="1"/>
  <c r="D70" i="16"/>
  <c r="F70" i="16" s="1"/>
  <c r="C72" i="16"/>
  <c r="E72" i="16" s="1"/>
  <c r="H72" i="16" s="1"/>
  <c r="D72" i="16"/>
  <c r="G72" i="16" s="1"/>
  <c r="F72" i="16"/>
  <c r="C74" i="16"/>
  <c r="E74" i="16" s="1"/>
  <c r="H74" i="16" s="1"/>
  <c r="D74" i="16"/>
  <c r="F74" i="16" s="1"/>
  <c r="C76" i="16"/>
  <c r="E76" i="16" s="1"/>
  <c r="H76" i="16" s="1"/>
  <c r="D76" i="16"/>
  <c r="G76" i="16" s="1"/>
  <c r="D39" i="16"/>
  <c r="F39" i="16" s="1"/>
  <c r="D9" i="16"/>
  <c r="F9" i="16" s="1"/>
  <c r="D11" i="16"/>
  <c r="F11" i="16" s="1"/>
  <c r="D13" i="16"/>
  <c r="F13" i="16" s="1"/>
  <c r="C36" i="16"/>
  <c r="E36" i="16" s="1"/>
  <c r="H36" i="16" s="1"/>
  <c r="D36" i="16"/>
  <c r="G36" i="16" s="1"/>
  <c r="C38" i="16"/>
  <c r="E38" i="16" s="1"/>
  <c r="H38" i="16" s="1"/>
  <c r="D38" i="16"/>
  <c r="F38" i="16" s="1"/>
  <c r="C39" i="16"/>
  <c r="E39" i="16" s="1"/>
  <c r="C40" i="16"/>
  <c r="E40" i="16" s="1"/>
  <c r="H40" i="16" s="1"/>
  <c r="D40" i="16"/>
  <c r="G40" i="16" s="1"/>
  <c r="C41" i="16"/>
  <c r="E41" i="16" s="1"/>
  <c r="H41" i="16" s="1"/>
  <c r="D41" i="16"/>
  <c r="F41" i="16" s="1"/>
  <c r="C43" i="16"/>
  <c r="E43" i="16" s="1"/>
  <c r="H43" i="16" s="1"/>
  <c r="D43" i="16"/>
  <c r="F43" i="16" s="1"/>
  <c r="C45" i="16"/>
  <c r="E45" i="16" s="1"/>
  <c r="H45" i="16" s="1"/>
  <c r="D45" i="16"/>
  <c r="G45" i="16" s="1"/>
  <c r="C47" i="16"/>
  <c r="E47" i="16" s="1"/>
  <c r="H47" i="16" s="1"/>
  <c r="D47" i="16"/>
  <c r="F47" i="16" s="1"/>
  <c r="C49" i="16"/>
  <c r="E49" i="16" s="1"/>
  <c r="H49" i="16" s="1"/>
  <c r="D49" i="16"/>
  <c r="G49" i="16" s="1"/>
  <c r="C52" i="16"/>
  <c r="E52" i="16" s="1"/>
  <c r="H52" i="16" s="1"/>
  <c r="D52" i="16"/>
  <c r="F52" i="16" s="1"/>
  <c r="C54" i="16"/>
  <c r="E54" i="16" s="1"/>
  <c r="H54" i="16" s="1"/>
  <c r="D54" i="16"/>
  <c r="G54" i="16" s="1"/>
  <c r="C56" i="16"/>
  <c r="E56" i="16" s="1"/>
  <c r="H56" i="16" s="1"/>
  <c r="D56" i="16"/>
  <c r="F56" i="16" s="1"/>
  <c r="C58" i="16"/>
  <c r="E58" i="16" s="1"/>
  <c r="H58" i="16" s="1"/>
  <c r="D58" i="16"/>
  <c r="G58" i="16" s="1"/>
  <c r="C61" i="16"/>
  <c r="E61" i="16" s="1"/>
  <c r="H61" i="16" s="1"/>
  <c r="D61" i="16"/>
  <c r="F61" i="16" s="1"/>
  <c r="C63" i="16"/>
  <c r="E63" i="16" s="1"/>
  <c r="H63" i="16" s="1"/>
  <c r="D63" i="16"/>
  <c r="G63" i="16" s="1"/>
  <c r="C65" i="16"/>
  <c r="E65" i="16" s="1"/>
  <c r="H65" i="16" s="1"/>
  <c r="D65" i="16"/>
  <c r="F65" i="16" s="1"/>
  <c r="C67" i="16"/>
  <c r="E67" i="16" s="1"/>
  <c r="H67" i="16" s="1"/>
  <c r="D67" i="16"/>
  <c r="F67" i="16" s="1"/>
  <c r="C9" i="16"/>
  <c r="E9" i="16" s="1"/>
  <c r="H9" i="16" s="1"/>
  <c r="C11" i="16"/>
  <c r="E11" i="16" s="1"/>
  <c r="H11" i="16" s="1"/>
  <c r="C13" i="16"/>
  <c r="E13" i="16" s="1"/>
  <c r="H13" i="16" s="1"/>
  <c r="C16" i="16"/>
  <c r="E16" i="16" s="1"/>
  <c r="H16" i="16" s="1"/>
  <c r="C18" i="16"/>
  <c r="E18" i="16" s="1"/>
  <c r="H18" i="16" s="1"/>
  <c r="C20" i="16"/>
  <c r="E20" i="16" s="1"/>
  <c r="H20" i="16" s="1"/>
  <c r="C22" i="16"/>
  <c r="E22" i="16" s="1"/>
  <c r="H22" i="16" s="1"/>
  <c r="C25" i="16"/>
  <c r="E25" i="16" s="1"/>
  <c r="H25" i="16" s="1"/>
  <c r="C27" i="16"/>
  <c r="E27" i="16" s="1"/>
  <c r="H27" i="16" s="1"/>
  <c r="C29" i="16"/>
  <c r="E29" i="16" s="1"/>
  <c r="H29" i="16" s="1"/>
  <c r="C31" i="16"/>
  <c r="E31" i="16" s="1"/>
  <c r="H31" i="16" s="1"/>
  <c r="C34" i="16"/>
  <c r="E34" i="16" s="1"/>
  <c r="H34" i="16" s="1"/>
  <c r="D16" i="16"/>
  <c r="G16" i="16" s="1"/>
  <c r="D18" i="16"/>
  <c r="F18" i="16" s="1"/>
  <c r="D20" i="16"/>
  <c r="G20" i="16" s="1"/>
  <c r="D22" i="16"/>
  <c r="F22" i="16" s="1"/>
  <c r="D25" i="16"/>
  <c r="G25" i="16" s="1"/>
  <c r="D27" i="16"/>
  <c r="F27" i="16" s="1"/>
  <c r="D29" i="16"/>
  <c r="G29" i="16" s="1"/>
  <c r="D31" i="16"/>
  <c r="F31" i="16" s="1"/>
  <c r="D34" i="16"/>
  <c r="F34" i="16" s="1"/>
  <c r="D7" i="16"/>
  <c r="G7" i="16" s="1"/>
  <c r="C7" i="16"/>
  <c r="E7" i="16" s="1"/>
  <c r="H7" i="16" s="1"/>
  <c r="C40" i="3"/>
  <c r="E40" i="3" s="1"/>
  <c r="H40" i="3" s="1"/>
  <c r="D40" i="3"/>
  <c r="G40" i="3" s="1"/>
  <c r="L7" i="1"/>
  <c r="L8" i="1"/>
  <c r="L9" i="1"/>
  <c r="L10" i="1"/>
  <c r="L11" i="1"/>
  <c r="L12" i="1"/>
  <c r="L13" i="1"/>
  <c r="L14" i="1"/>
  <c r="L15" i="1"/>
  <c r="L16" i="1"/>
  <c r="L17" i="1"/>
  <c r="K7" i="1"/>
  <c r="K8" i="1"/>
  <c r="K9" i="1"/>
  <c r="K10" i="1"/>
  <c r="K11" i="1"/>
  <c r="K12" i="1"/>
  <c r="K13" i="1"/>
  <c r="K14" i="1"/>
  <c r="K15" i="1"/>
  <c r="K16" i="1"/>
  <c r="K17" i="1"/>
  <c r="L6" i="1"/>
  <c r="K6" i="1"/>
  <c r="H6" i="1"/>
  <c r="C57" i="14"/>
  <c r="E57" i="14" s="1"/>
  <c r="H57" i="14" s="1"/>
  <c r="D57" i="14"/>
  <c r="C58" i="14"/>
  <c r="E58" i="14" s="1"/>
  <c r="H58" i="14" s="1"/>
  <c r="D58" i="14"/>
  <c r="F58" i="14" s="1"/>
  <c r="C59" i="14"/>
  <c r="I59" i="14" s="1"/>
  <c r="D59" i="14"/>
  <c r="F59" i="14" s="1"/>
  <c r="C56" i="15"/>
  <c r="E56" i="15" s="1"/>
  <c r="H56" i="15" s="1"/>
  <c r="D56" i="15"/>
  <c r="C57" i="15"/>
  <c r="E57" i="15" s="1"/>
  <c r="H57" i="15" s="1"/>
  <c r="D57" i="15"/>
  <c r="G57" i="15" s="1"/>
  <c r="C58" i="15"/>
  <c r="E58" i="15" s="1"/>
  <c r="H58" i="15" s="1"/>
  <c r="D58" i="15"/>
  <c r="F58" i="15" s="1"/>
  <c r="C59" i="15"/>
  <c r="E59" i="15" s="1"/>
  <c r="H59" i="15" s="1"/>
  <c r="D59" i="15"/>
  <c r="F59" i="15" s="1"/>
  <c r="C60" i="15"/>
  <c r="E60" i="15" s="1"/>
  <c r="H60" i="15" s="1"/>
  <c r="D60" i="15"/>
  <c r="C61" i="15"/>
  <c r="E61" i="15" s="1"/>
  <c r="H61" i="15" s="1"/>
  <c r="D61" i="15"/>
  <c r="G61" i="15" s="1"/>
  <c r="C62" i="15"/>
  <c r="E62" i="15" s="1"/>
  <c r="H62" i="15" s="1"/>
  <c r="D62" i="15"/>
  <c r="F62" i="15" s="1"/>
  <c r="C63" i="15"/>
  <c r="E63" i="15" s="1"/>
  <c r="H63" i="15" s="1"/>
  <c r="D63" i="15"/>
  <c r="F63" i="15" s="1"/>
  <c r="C48" i="15"/>
  <c r="E48" i="15" s="1"/>
  <c r="H48" i="15" s="1"/>
  <c r="D48" i="15"/>
  <c r="G48" i="15" s="1"/>
  <c r="C49" i="15"/>
  <c r="E49" i="15" s="1"/>
  <c r="H49" i="15" s="1"/>
  <c r="D49" i="15"/>
  <c r="G49" i="15" s="1"/>
  <c r="C50" i="15"/>
  <c r="E50" i="15" s="1"/>
  <c r="H50" i="15" s="1"/>
  <c r="D50" i="15"/>
  <c r="F50" i="15" s="1"/>
  <c r="C51" i="15"/>
  <c r="E51" i="15" s="1"/>
  <c r="H51" i="15" s="1"/>
  <c r="D51" i="15"/>
  <c r="F51" i="15" s="1"/>
  <c r="C52" i="15"/>
  <c r="E52" i="15" s="1"/>
  <c r="H52" i="15" s="1"/>
  <c r="D52" i="15"/>
  <c r="C53" i="15"/>
  <c r="E53" i="15" s="1"/>
  <c r="H53" i="15" s="1"/>
  <c r="D53" i="15"/>
  <c r="G53" i="15" s="1"/>
  <c r="C54" i="15"/>
  <c r="E54" i="15" s="1"/>
  <c r="H54" i="15" s="1"/>
  <c r="D54" i="15"/>
  <c r="G54" i="15" s="1"/>
  <c r="C55" i="15"/>
  <c r="E55" i="15" s="1"/>
  <c r="H55" i="15" s="1"/>
  <c r="D55" i="15"/>
  <c r="F55" i="15" s="1"/>
  <c r="C40" i="15"/>
  <c r="E40" i="15" s="1"/>
  <c r="H40" i="15" s="1"/>
  <c r="D40" i="15"/>
  <c r="G40" i="15" s="1"/>
  <c r="C41" i="15"/>
  <c r="E41" i="15" s="1"/>
  <c r="H41" i="15" s="1"/>
  <c r="D41" i="15"/>
  <c r="G41" i="15" s="1"/>
  <c r="C42" i="15"/>
  <c r="E42" i="15" s="1"/>
  <c r="H42" i="15" s="1"/>
  <c r="D42" i="15"/>
  <c r="F42" i="15" s="1"/>
  <c r="C43" i="15"/>
  <c r="E43" i="15" s="1"/>
  <c r="H43" i="15" s="1"/>
  <c r="D43" i="15"/>
  <c r="F43" i="15" s="1"/>
  <c r="C44" i="15"/>
  <c r="E44" i="15" s="1"/>
  <c r="H44" i="15" s="1"/>
  <c r="D44" i="15"/>
  <c r="F44" i="15" s="1"/>
  <c r="C45" i="15"/>
  <c r="E45" i="15" s="1"/>
  <c r="H45" i="15" s="1"/>
  <c r="D45" i="15"/>
  <c r="G45" i="15" s="1"/>
  <c r="C46" i="15"/>
  <c r="E46" i="15" s="1"/>
  <c r="H46" i="15" s="1"/>
  <c r="D46" i="15"/>
  <c r="F46" i="15" s="1"/>
  <c r="C47" i="15"/>
  <c r="E47" i="15" s="1"/>
  <c r="H47" i="15" s="1"/>
  <c r="D47" i="15"/>
  <c r="F47" i="15" s="1"/>
  <c r="C32" i="15"/>
  <c r="E32" i="15" s="1"/>
  <c r="H32" i="15" s="1"/>
  <c r="D32" i="15"/>
  <c r="F32" i="15" s="1"/>
  <c r="C33" i="15"/>
  <c r="E33" i="15" s="1"/>
  <c r="H33" i="15" s="1"/>
  <c r="D33" i="15"/>
  <c r="F33" i="15" s="1"/>
  <c r="C34" i="15"/>
  <c r="E34" i="15" s="1"/>
  <c r="H34" i="15" s="1"/>
  <c r="D34" i="15"/>
  <c r="F34" i="15" s="1"/>
  <c r="C35" i="15"/>
  <c r="E35" i="15" s="1"/>
  <c r="H35" i="15" s="1"/>
  <c r="D35" i="15"/>
  <c r="F35" i="15" s="1"/>
  <c r="C36" i="15"/>
  <c r="E36" i="15" s="1"/>
  <c r="H36" i="15" s="1"/>
  <c r="D36" i="15"/>
  <c r="G36" i="15" s="1"/>
  <c r="C37" i="15"/>
  <c r="E37" i="15" s="1"/>
  <c r="H37" i="15" s="1"/>
  <c r="D37" i="15"/>
  <c r="F37" i="15" s="1"/>
  <c r="C38" i="15"/>
  <c r="E38" i="15" s="1"/>
  <c r="H38" i="15" s="1"/>
  <c r="D38" i="15"/>
  <c r="F38" i="15" s="1"/>
  <c r="C39" i="15"/>
  <c r="E39" i="15" s="1"/>
  <c r="H39" i="15" s="1"/>
  <c r="D39" i="15"/>
  <c r="G39" i="15" s="1"/>
  <c r="C28" i="15"/>
  <c r="E28" i="15" s="1"/>
  <c r="H28" i="15" s="1"/>
  <c r="D28" i="15"/>
  <c r="G28" i="15" s="1"/>
  <c r="C29" i="15"/>
  <c r="E29" i="15" s="1"/>
  <c r="H29" i="15" s="1"/>
  <c r="D29" i="15"/>
  <c r="F29" i="15" s="1"/>
  <c r="C30" i="15"/>
  <c r="E30" i="15" s="1"/>
  <c r="H30" i="15" s="1"/>
  <c r="D30" i="15"/>
  <c r="F30" i="15" s="1"/>
  <c r="C31" i="15"/>
  <c r="E31" i="15" s="1"/>
  <c r="H31" i="15" s="1"/>
  <c r="D31" i="15"/>
  <c r="F31" i="15" s="1"/>
  <c r="C24" i="15"/>
  <c r="E24" i="15" s="1"/>
  <c r="H24" i="15" s="1"/>
  <c r="D24" i="15"/>
  <c r="F24" i="15" s="1"/>
  <c r="C25" i="15"/>
  <c r="E25" i="15" s="1"/>
  <c r="H25" i="15" s="1"/>
  <c r="D25" i="15"/>
  <c r="F25" i="15" s="1"/>
  <c r="C26" i="15"/>
  <c r="E26" i="15" s="1"/>
  <c r="H26" i="15" s="1"/>
  <c r="D26" i="15"/>
  <c r="F26" i="15" s="1"/>
  <c r="C27" i="15"/>
  <c r="E27" i="15" s="1"/>
  <c r="H27" i="15" s="1"/>
  <c r="D27" i="15"/>
  <c r="C20" i="15"/>
  <c r="E20" i="15" s="1"/>
  <c r="H20" i="15" s="1"/>
  <c r="D20" i="15"/>
  <c r="F20" i="15" s="1"/>
  <c r="C21" i="15"/>
  <c r="E21" i="15" s="1"/>
  <c r="H21" i="15" s="1"/>
  <c r="D21" i="15"/>
  <c r="F21" i="15" s="1"/>
  <c r="C22" i="15"/>
  <c r="E22" i="15" s="1"/>
  <c r="H22" i="15" s="1"/>
  <c r="D22" i="15"/>
  <c r="F22" i="15" s="1"/>
  <c r="C23" i="15"/>
  <c r="E23" i="15" s="1"/>
  <c r="H23" i="15" s="1"/>
  <c r="I23" i="15" s="1"/>
  <c r="D23" i="15"/>
  <c r="F23" i="15" s="1"/>
  <c r="C16" i="15"/>
  <c r="E16" i="15" s="1"/>
  <c r="H16" i="15" s="1"/>
  <c r="D16" i="15"/>
  <c r="F16" i="15" s="1"/>
  <c r="C17" i="15"/>
  <c r="E17" i="15" s="1"/>
  <c r="H17" i="15" s="1"/>
  <c r="D17" i="15"/>
  <c r="F17" i="15" s="1"/>
  <c r="C18" i="15"/>
  <c r="E18" i="15" s="1"/>
  <c r="H18" i="15" s="1"/>
  <c r="D18" i="15"/>
  <c r="G18" i="15" s="1"/>
  <c r="C19" i="15"/>
  <c r="E19" i="15" s="1"/>
  <c r="H19" i="15" s="1"/>
  <c r="D19" i="15"/>
  <c r="F19" i="15" s="1"/>
  <c r="C8" i="15"/>
  <c r="E8" i="15" s="1"/>
  <c r="H8" i="15" s="1"/>
  <c r="D8" i="15"/>
  <c r="G8" i="15" s="1"/>
  <c r="C9" i="15"/>
  <c r="D9" i="15"/>
  <c r="F9" i="15" s="1"/>
  <c r="C10" i="15"/>
  <c r="E10" i="15" s="1"/>
  <c r="H10" i="15" s="1"/>
  <c r="D10" i="15"/>
  <c r="F10" i="15" s="1"/>
  <c r="C11" i="15"/>
  <c r="E11" i="15" s="1"/>
  <c r="H11" i="15" s="1"/>
  <c r="D11" i="15"/>
  <c r="F11" i="15" s="1"/>
  <c r="C12" i="15"/>
  <c r="E12" i="15" s="1"/>
  <c r="H12" i="15" s="1"/>
  <c r="D12" i="15"/>
  <c r="G12" i="15" s="1"/>
  <c r="C13" i="15"/>
  <c r="E13" i="15" s="1"/>
  <c r="H13" i="15" s="1"/>
  <c r="D13" i="15"/>
  <c r="F13" i="15" s="1"/>
  <c r="C14" i="15"/>
  <c r="E14" i="15" s="1"/>
  <c r="H14" i="15" s="1"/>
  <c r="D14" i="15"/>
  <c r="F14" i="15" s="1"/>
  <c r="C15" i="15"/>
  <c r="E15" i="15" s="1"/>
  <c r="H15" i="15" s="1"/>
  <c r="D15" i="15"/>
  <c r="F15" i="15" s="1"/>
  <c r="I7" i="15"/>
  <c r="H7" i="15"/>
  <c r="G7" i="15"/>
  <c r="F7" i="15"/>
  <c r="E7" i="15"/>
  <c r="D7" i="15"/>
  <c r="C7" i="15"/>
  <c r="C105" i="14"/>
  <c r="E105" i="14" s="1"/>
  <c r="H105" i="14" s="1"/>
  <c r="D105" i="14"/>
  <c r="G105" i="14" s="1"/>
  <c r="C106" i="14"/>
  <c r="E106" i="14" s="1"/>
  <c r="H106" i="14" s="1"/>
  <c r="D106" i="14"/>
  <c r="F106" i="14" s="1"/>
  <c r="C107" i="14"/>
  <c r="E107" i="14" s="1"/>
  <c r="H107" i="14" s="1"/>
  <c r="D107" i="14"/>
  <c r="F107" i="14" s="1"/>
  <c r="C108" i="14"/>
  <c r="E108" i="14" s="1"/>
  <c r="H108" i="14" s="1"/>
  <c r="D108" i="14"/>
  <c r="F108" i="14" s="1"/>
  <c r="C109" i="14"/>
  <c r="E109" i="14" s="1"/>
  <c r="H109" i="14" s="1"/>
  <c r="D109" i="14"/>
  <c r="G109" i="14" s="1"/>
  <c r="I75" i="14"/>
  <c r="H75" i="14"/>
  <c r="G75" i="14"/>
  <c r="F75" i="14"/>
  <c r="E75" i="14"/>
  <c r="D75" i="14"/>
  <c r="C75" i="14"/>
  <c r="I39" i="14"/>
  <c r="H39" i="14"/>
  <c r="G39" i="14"/>
  <c r="F39" i="14"/>
  <c r="E39" i="14"/>
  <c r="D39" i="14"/>
  <c r="C39" i="14"/>
  <c r="C9" i="14"/>
  <c r="E9" i="14" s="1"/>
  <c r="H9" i="14" s="1"/>
  <c r="D9" i="14"/>
  <c r="G9" i="14" s="1"/>
  <c r="C10" i="14"/>
  <c r="E10" i="14" s="1"/>
  <c r="H10" i="14" s="1"/>
  <c r="D10" i="14"/>
  <c r="F10" i="14" s="1"/>
  <c r="C11" i="14"/>
  <c r="E11" i="14" s="1"/>
  <c r="H11" i="14" s="1"/>
  <c r="D11" i="14"/>
  <c r="F11" i="14" s="1"/>
  <c r="C12" i="14"/>
  <c r="E12" i="14" s="1"/>
  <c r="H12" i="14" s="1"/>
  <c r="D12" i="14"/>
  <c r="F12" i="14" s="1"/>
  <c r="C13" i="14"/>
  <c r="E13" i="14" s="1"/>
  <c r="H13" i="14" s="1"/>
  <c r="D13" i="14"/>
  <c r="G13" i="14" s="1"/>
  <c r="C14" i="14"/>
  <c r="E14" i="14" s="1"/>
  <c r="H14" i="14" s="1"/>
  <c r="D14" i="14"/>
  <c r="G14" i="14" s="1"/>
  <c r="C15" i="14"/>
  <c r="E15" i="14" s="1"/>
  <c r="H15" i="14" s="1"/>
  <c r="D15" i="14"/>
  <c r="F15" i="14" s="1"/>
  <c r="C16" i="14"/>
  <c r="D16" i="14"/>
  <c r="F16" i="14" s="1"/>
  <c r="C17" i="14"/>
  <c r="E17" i="14" s="1"/>
  <c r="H17" i="14" s="1"/>
  <c r="D17" i="14"/>
  <c r="G17" i="14" s="1"/>
  <c r="C18" i="14"/>
  <c r="E18" i="14" s="1"/>
  <c r="H18" i="14" s="1"/>
  <c r="D18" i="14"/>
  <c r="F18" i="14" s="1"/>
  <c r="C19" i="14"/>
  <c r="E19" i="14" s="1"/>
  <c r="H19" i="14" s="1"/>
  <c r="D19" i="14"/>
  <c r="F19" i="14" s="1"/>
  <c r="C20" i="14"/>
  <c r="E20" i="14" s="1"/>
  <c r="H20" i="14" s="1"/>
  <c r="D20" i="14"/>
  <c r="F20" i="14" s="1"/>
  <c r="C21" i="14"/>
  <c r="E21" i="14" s="1"/>
  <c r="H21" i="14" s="1"/>
  <c r="D21" i="14"/>
  <c r="G21" i="14" s="1"/>
  <c r="C22" i="14"/>
  <c r="E22" i="14" s="1"/>
  <c r="H22" i="14" s="1"/>
  <c r="D22" i="14"/>
  <c r="F22" i="14" s="1"/>
  <c r="C23" i="14"/>
  <c r="E23" i="14" s="1"/>
  <c r="H23" i="14" s="1"/>
  <c r="D23" i="14"/>
  <c r="F23" i="14" s="1"/>
  <c r="C24" i="14"/>
  <c r="E24" i="14" s="1"/>
  <c r="H24" i="14" s="1"/>
  <c r="D24" i="14"/>
  <c r="F24" i="14" s="1"/>
  <c r="C25" i="14"/>
  <c r="E25" i="14" s="1"/>
  <c r="H25" i="14" s="1"/>
  <c r="D25" i="14"/>
  <c r="G25" i="14" s="1"/>
  <c r="C26" i="14"/>
  <c r="E26" i="14" s="1"/>
  <c r="H26" i="14" s="1"/>
  <c r="D26" i="14"/>
  <c r="F26" i="14" s="1"/>
  <c r="C27" i="14"/>
  <c r="E27" i="14" s="1"/>
  <c r="H27" i="14" s="1"/>
  <c r="D27" i="14"/>
  <c r="F27" i="14" s="1"/>
  <c r="C28" i="14"/>
  <c r="E28" i="14" s="1"/>
  <c r="H28" i="14" s="1"/>
  <c r="D28" i="14"/>
  <c r="F28" i="14" s="1"/>
  <c r="C29" i="14"/>
  <c r="E29" i="14" s="1"/>
  <c r="H29" i="14" s="1"/>
  <c r="D29" i="14"/>
  <c r="G29" i="14" s="1"/>
  <c r="C30" i="14"/>
  <c r="E30" i="14" s="1"/>
  <c r="H30" i="14" s="1"/>
  <c r="D30" i="14"/>
  <c r="F30" i="14" s="1"/>
  <c r="C31" i="14"/>
  <c r="E31" i="14" s="1"/>
  <c r="H31" i="14" s="1"/>
  <c r="D31" i="14"/>
  <c r="F31" i="14" s="1"/>
  <c r="C32" i="14"/>
  <c r="E32" i="14" s="1"/>
  <c r="H32" i="14" s="1"/>
  <c r="D32" i="14"/>
  <c r="F32" i="14" s="1"/>
  <c r="C33" i="14"/>
  <c r="E33" i="14" s="1"/>
  <c r="H33" i="14" s="1"/>
  <c r="D33" i="14"/>
  <c r="G33" i="14" s="1"/>
  <c r="C34" i="14"/>
  <c r="E34" i="14" s="1"/>
  <c r="H34" i="14" s="1"/>
  <c r="D34" i="14"/>
  <c r="G34" i="14" s="1"/>
  <c r="C35" i="14"/>
  <c r="E35" i="14" s="1"/>
  <c r="H35" i="14" s="1"/>
  <c r="D35" i="14"/>
  <c r="F35" i="14" s="1"/>
  <c r="C36" i="14"/>
  <c r="E36" i="14" s="1"/>
  <c r="H36" i="14" s="1"/>
  <c r="D36" i="14"/>
  <c r="F36" i="14" s="1"/>
  <c r="C37" i="14"/>
  <c r="E37" i="14" s="1"/>
  <c r="H37" i="14" s="1"/>
  <c r="D37" i="14"/>
  <c r="G37" i="14" s="1"/>
  <c r="C38" i="14"/>
  <c r="E38" i="14" s="1"/>
  <c r="H38" i="14" s="1"/>
  <c r="D38" i="14"/>
  <c r="G38" i="14" s="1"/>
  <c r="C40" i="14"/>
  <c r="E40" i="14" s="1"/>
  <c r="H40" i="14" s="1"/>
  <c r="D40" i="14"/>
  <c r="F40" i="14" s="1"/>
  <c r="C41" i="14"/>
  <c r="E41" i="14" s="1"/>
  <c r="H41" i="14" s="1"/>
  <c r="D41" i="14"/>
  <c r="F41" i="14" s="1"/>
  <c r="C42" i="14"/>
  <c r="E42" i="14" s="1"/>
  <c r="H42" i="14" s="1"/>
  <c r="D42" i="14"/>
  <c r="G42" i="14" s="1"/>
  <c r="C43" i="14"/>
  <c r="E43" i="14" s="1"/>
  <c r="H43" i="14" s="1"/>
  <c r="D43" i="14"/>
  <c r="F43" i="14" s="1"/>
  <c r="C44" i="14"/>
  <c r="E44" i="14" s="1"/>
  <c r="H44" i="14" s="1"/>
  <c r="D44" i="14"/>
  <c r="F44" i="14" s="1"/>
  <c r="C45" i="14"/>
  <c r="E45" i="14" s="1"/>
  <c r="H45" i="14" s="1"/>
  <c r="D45" i="14"/>
  <c r="F45" i="14" s="1"/>
  <c r="C46" i="14"/>
  <c r="E46" i="14" s="1"/>
  <c r="H46" i="14" s="1"/>
  <c r="D46" i="14"/>
  <c r="G46" i="14" s="1"/>
  <c r="C47" i="14"/>
  <c r="E47" i="14" s="1"/>
  <c r="H47" i="14" s="1"/>
  <c r="D47" i="14"/>
  <c r="F47" i="14" s="1"/>
  <c r="C48" i="14"/>
  <c r="E48" i="14" s="1"/>
  <c r="H48" i="14" s="1"/>
  <c r="D48" i="14"/>
  <c r="F48" i="14" s="1"/>
  <c r="C49" i="14"/>
  <c r="E49" i="14" s="1"/>
  <c r="H49" i="14" s="1"/>
  <c r="D49" i="14"/>
  <c r="F49" i="14" s="1"/>
  <c r="C50" i="14"/>
  <c r="E50" i="14" s="1"/>
  <c r="H50" i="14" s="1"/>
  <c r="D50" i="14"/>
  <c r="G50" i="14" s="1"/>
  <c r="C51" i="14"/>
  <c r="E51" i="14" s="1"/>
  <c r="H51" i="14" s="1"/>
  <c r="D51" i="14"/>
  <c r="F51" i="14" s="1"/>
  <c r="C52" i="14"/>
  <c r="E52" i="14" s="1"/>
  <c r="H52" i="14" s="1"/>
  <c r="D52" i="14"/>
  <c r="F52" i="14" s="1"/>
  <c r="C53" i="14"/>
  <c r="E53" i="14" s="1"/>
  <c r="H53" i="14" s="1"/>
  <c r="D53" i="14"/>
  <c r="F53" i="14" s="1"/>
  <c r="C54" i="14"/>
  <c r="E54" i="14" s="1"/>
  <c r="H54" i="14" s="1"/>
  <c r="D54" i="14"/>
  <c r="G54" i="14" s="1"/>
  <c r="C55" i="14"/>
  <c r="E55" i="14" s="1"/>
  <c r="H55" i="14" s="1"/>
  <c r="D55" i="14"/>
  <c r="F55" i="14" s="1"/>
  <c r="C56" i="14"/>
  <c r="E56" i="14" s="1"/>
  <c r="H56" i="14" s="1"/>
  <c r="D56" i="14"/>
  <c r="F56" i="14" s="1"/>
  <c r="C60" i="14"/>
  <c r="E60" i="14" s="1"/>
  <c r="H60" i="14" s="1"/>
  <c r="D60" i="14"/>
  <c r="F60" i="14" s="1"/>
  <c r="C61" i="14"/>
  <c r="E61" i="14" s="1"/>
  <c r="H61" i="14" s="1"/>
  <c r="D61" i="14"/>
  <c r="F61" i="14" s="1"/>
  <c r="C62" i="14"/>
  <c r="E62" i="14" s="1"/>
  <c r="H62" i="14" s="1"/>
  <c r="D62" i="14"/>
  <c r="G62" i="14" s="1"/>
  <c r="C63" i="14"/>
  <c r="E63" i="14" s="1"/>
  <c r="H63" i="14" s="1"/>
  <c r="D63" i="14"/>
  <c r="F63" i="14" s="1"/>
  <c r="C64" i="14"/>
  <c r="E64" i="14" s="1"/>
  <c r="H64" i="14" s="1"/>
  <c r="D64" i="14"/>
  <c r="F64" i="14" s="1"/>
  <c r="C65" i="14"/>
  <c r="E65" i="14" s="1"/>
  <c r="H65" i="14" s="1"/>
  <c r="D65" i="14"/>
  <c r="F65" i="14" s="1"/>
  <c r="C66" i="14"/>
  <c r="E66" i="14" s="1"/>
  <c r="H66" i="14" s="1"/>
  <c r="D66" i="14"/>
  <c r="G66" i="14" s="1"/>
  <c r="C67" i="14"/>
  <c r="E67" i="14" s="1"/>
  <c r="H67" i="14" s="1"/>
  <c r="D67" i="14"/>
  <c r="F67" i="14" s="1"/>
  <c r="C68" i="14"/>
  <c r="E68" i="14" s="1"/>
  <c r="H68" i="14" s="1"/>
  <c r="D68" i="14"/>
  <c r="F68" i="14" s="1"/>
  <c r="C69" i="14"/>
  <c r="E69" i="14" s="1"/>
  <c r="H69" i="14" s="1"/>
  <c r="D69" i="14"/>
  <c r="C70" i="14"/>
  <c r="E70" i="14" s="1"/>
  <c r="H70" i="14" s="1"/>
  <c r="D70" i="14"/>
  <c r="C71" i="14"/>
  <c r="E71" i="14" s="1"/>
  <c r="H71" i="14" s="1"/>
  <c r="D71" i="14"/>
  <c r="C72" i="14"/>
  <c r="E72" i="14" s="1"/>
  <c r="H72" i="14" s="1"/>
  <c r="D72" i="14"/>
  <c r="F72" i="14" s="1"/>
  <c r="C73" i="14"/>
  <c r="E73" i="14" s="1"/>
  <c r="H73" i="14" s="1"/>
  <c r="D73" i="14"/>
  <c r="C74" i="14"/>
  <c r="E74" i="14" s="1"/>
  <c r="H74" i="14" s="1"/>
  <c r="D74" i="14"/>
  <c r="G74" i="14" s="1"/>
  <c r="C76" i="14"/>
  <c r="E76" i="14" s="1"/>
  <c r="H76" i="14" s="1"/>
  <c r="D76" i="14"/>
  <c r="F76" i="14" s="1"/>
  <c r="C77" i="14"/>
  <c r="E77" i="14" s="1"/>
  <c r="H77" i="14" s="1"/>
  <c r="D77" i="14"/>
  <c r="G77" i="14" s="1"/>
  <c r="C78" i="14"/>
  <c r="E78" i="14" s="1"/>
  <c r="H78" i="14" s="1"/>
  <c r="D78" i="14"/>
  <c r="G78" i="14" s="1"/>
  <c r="C79" i="14"/>
  <c r="E79" i="14" s="1"/>
  <c r="H79" i="14" s="1"/>
  <c r="D79" i="14"/>
  <c r="F79" i="14" s="1"/>
  <c r="C80" i="14"/>
  <c r="E80" i="14" s="1"/>
  <c r="H80" i="14" s="1"/>
  <c r="D80" i="14"/>
  <c r="F80" i="14" s="1"/>
  <c r="C81" i="14"/>
  <c r="E81" i="14" s="1"/>
  <c r="H81" i="14" s="1"/>
  <c r="D81" i="14"/>
  <c r="G81" i="14" s="1"/>
  <c r="C82" i="14"/>
  <c r="E82" i="14" s="1"/>
  <c r="H82" i="14" s="1"/>
  <c r="D82" i="14"/>
  <c r="G82" i="14" s="1"/>
  <c r="C83" i="14"/>
  <c r="E83" i="14" s="1"/>
  <c r="H83" i="14" s="1"/>
  <c r="D83" i="14"/>
  <c r="G83" i="14" s="1"/>
  <c r="C84" i="14"/>
  <c r="E84" i="14" s="1"/>
  <c r="H84" i="14" s="1"/>
  <c r="D84" i="14"/>
  <c r="F84" i="14" s="1"/>
  <c r="C85" i="14"/>
  <c r="E85" i="14" s="1"/>
  <c r="H85" i="14" s="1"/>
  <c r="D85" i="14"/>
  <c r="G85" i="14" s="1"/>
  <c r="C86" i="14"/>
  <c r="E86" i="14" s="1"/>
  <c r="H86" i="14" s="1"/>
  <c r="D86" i="14"/>
  <c r="G86" i="14" s="1"/>
  <c r="C87" i="14"/>
  <c r="E87" i="14" s="1"/>
  <c r="H87" i="14" s="1"/>
  <c r="D87" i="14"/>
  <c r="G87" i="14" s="1"/>
  <c r="C88" i="14"/>
  <c r="E88" i="14" s="1"/>
  <c r="H88" i="14" s="1"/>
  <c r="D88" i="14"/>
  <c r="F88" i="14" s="1"/>
  <c r="C89" i="14"/>
  <c r="E89" i="14" s="1"/>
  <c r="H89" i="14" s="1"/>
  <c r="D89" i="14"/>
  <c r="G89" i="14" s="1"/>
  <c r="C90" i="14"/>
  <c r="E90" i="14" s="1"/>
  <c r="H90" i="14" s="1"/>
  <c r="D90" i="14"/>
  <c r="F90" i="14" s="1"/>
  <c r="C91" i="14"/>
  <c r="E91" i="14" s="1"/>
  <c r="H91" i="14" s="1"/>
  <c r="D91" i="14"/>
  <c r="F91" i="14" s="1"/>
  <c r="C92" i="14"/>
  <c r="E92" i="14" s="1"/>
  <c r="H92" i="14" s="1"/>
  <c r="D92" i="14"/>
  <c r="C93" i="14"/>
  <c r="E93" i="14" s="1"/>
  <c r="H93" i="14" s="1"/>
  <c r="D93" i="14"/>
  <c r="G93" i="14" s="1"/>
  <c r="C94" i="14"/>
  <c r="E94" i="14" s="1"/>
  <c r="H94" i="14" s="1"/>
  <c r="D94" i="14"/>
  <c r="G94" i="14" s="1"/>
  <c r="C95" i="14"/>
  <c r="E95" i="14" s="1"/>
  <c r="H95" i="14" s="1"/>
  <c r="D95" i="14"/>
  <c r="F95" i="14" s="1"/>
  <c r="C96" i="14"/>
  <c r="E96" i="14" s="1"/>
  <c r="H96" i="14" s="1"/>
  <c r="D96" i="14"/>
  <c r="F96" i="14" s="1"/>
  <c r="C97" i="14"/>
  <c r="E97" i="14" s="1"/>
  <c r="H97" i="14" s="1"/>
  <c r="D97" i="14"/>
  <c r="G97" i="14" s="1"/>
  <c r="C98" i="14"/>
  <c r="E98" i="14" s="1"/>
  <c r="H98" i="14" s="1"/>
  <c r="D98" i="14"/>
  <c r="F98" i="14" s="1"/>
  <c r="C99" i="14"/>
  <c r="E99" i="14" s="1"/>
  <c r="H99" i="14" s="1"/>
  <c r="D99" i="14"/>
  <c r="G99" i="14" s="1"/>
  <c r="C100" i="14"/>
  <c r="E100" i="14" s="1"/>
  <c r="H100" i="14" s="1"/>
  <c r="D100" i="14"/>
  <c r="F100" i="14" s="1"/>
  <c r="C101" i="14"/>
  <c r="E101" i="14" s="1"/>
  <c r="H101" i="14" s="1"/>
  <c r="D101" i="14"/>
  <c r="G101" i="14" s="1"/>
  <c r="C102" i="14"/>
  <c r="E102" i="14" s="1"/>
  <c r="H102" i="14" s="1"/>
  <c r="D102" i="14"/>
  <c r="G102" i="14" s="1"/>
  <c r="C103" i="14"/>
  <c r="E103" i="14" s="1"/>
  <c r="H103" i="14" s="1"/>
  <c r="D103" i="14"/>
  <c r="F103" i="14" s="1"/>
  <c r="C104" i="14"/>
  <c r="E104" i="14" s="1"/>
  <c r="H104" i="14" s="1"/>
  <c r="D104" i="14"/>
  <c r="F104" i="14" s="1"/>
  <c r="C8" i="14"/>
  <c r="E8" i="14" s="1"/>
  <c r="H8" i="14" s="1"/>
  <c r="D8" i="14"/>
  <c r="G8" i="14" s="1"/>
  <c r="I7" i="14"/>
  <c r="H7" i="14"/>
  <c r="G7" i="14"/>
  <c r="F7" i="14"/>
  <c r="E7" i="14"/>
  <c r="D7" i="14"/>
  <c r="C7" i="14"/>
  <c r="I846" i="8"/>
  <c r="I844" i="8"/>
  <c r="I842" i="8"/>
  <c r="I840" i="8"/>
  <c r="I838" i="8"/>
  <c r="I836" i="8"/>
  <c r="I834" i="8"/>
  <c r="I832" i="8"/>
  <c r="I814" i="8"/>
  <c r="I805" i="8"/>
  <c r="I785" i="8"/>
  <c r="I783" i="8"/>
  <c r="I781" i="8"/>
  <c r="I779" i="8"/>
  <c r="I777" i="8"/>
  <c r="I775" i="8"/>
  <c r="I773" i="8"/>
  <c r="I771" i="8"/>
  <c r="I753" i="8"/>
  <c r="I744" i="8"/>
  <c r="I719" i="8"/>
  <c r="I716" i="8"/>
  <c r="I712" i="8"/>
  <c r="I710" i="8"/>
  <c r="I708" i="8"/>
  <c r="I705" i="8"/>
  <c r="I702" i="8"/>
  <c r="I700" i="8"/>
  <c r="I694" i="8"/>
  <c r="I692" i="8"/>
  <c r="I690" i="8"/>
  <c r="I687" i="8"/>
  <c r="I685" i="8"/>
  <c r="I683" i="8"/>
  <c r="I666" i="8"/>
  <c r="I662" i="8"/>
  <c r="I660" i="8"/>
  <c r="I658" i="8"/>
  <c r="I655" i="8"/>
  <c r="I651" i="8"/>
  <c r="I647" i="8"/>
  <c r="I643" i="8"/>
  <c r="I640" i="8"/>
  <c r="I636" i="8"/>
  <c r="I634" i="8"/>
  <c r="I632" i="8"/>
  <c r="I629" i="8"/>
  <c r="I625" i="8"/>
  <c r="I621" i="8"/>
  <c r="I617" i="8"/>
  <c r="I614" i="8"/>
  <c r="I610" i="8"/>
  <c r="I608" i="8"/>
  <c r="I606" i="8"/>
  <c r="I603" i="8"/>
  <c r="I599" i="8"/>
  <c r="I595" i="8"/>
  <c r="I591" i="8"/>
  <c r="I588" i="8"/>
  <c r="I584" i="8"/>
  <c r="I582" i="8"/>
  <c r="I580" i="8"/>
  <c r="I577" i="8"/>
  <c r="I573" i="8"/>
  <c r="I566" i="8"/>
  <c r="I564" i="8"/>
  <c r="I562" i="8"/>
  <c r="I560" i="8"/>
  <c r="I558" i="8"/>
  <c r="I556" i="8"/>
  <c r="I554" i="8"/>
  <c r="I552" i="8"/>
  <c r="I550" i="8"/>
  <c r="I532" i="8"/>
  <c r="I523" i="8"/>
  <c r="I503" i="8"/>
  <c r="I501" i="8"/>
  <c r="I499" i="8"/>
  <c r="I497" i="8"/>
  <c r="I495" i="8"/>
  <c r="I493" i="8"/>
  <c r="I491" i="8"/>
  <c r="I489" i="8"/>
  <c r="I471" i="8"/>
  <c r="I462" i="8"/>
  <c r="I437" i="8"/>
  <c r="I433" i="8"/>
  <c r="I430" i="8"/>
  <c r="I427" i="8"/>
  <c r="I425" i="8"/>
  <c r="I423" i="8"/>
  <c r="I421" i="8"/>
  <c r="I418" i="8"/>
  <c r="I415" i="8"/>
  <c r="I413" i="8"/>
  <c r="I409" i="8"/>
  <c r="I406" i="8"/>
  <c r="I403" i="8"/>
  <c r="I401" i="8"/>
  <c r="I398" i="8"/>
  <c r="I396" i="8"/>
  <c r="I394" i="8"/>
  <c r="I391" i="8"/>
  <c r="I389" i="8"/>
  <c r="I387" i="8"/>
  <c r="I381" i="8"/>
  <c r="I379" i="8"/>
  <c r="I376" i="8"/>
  <c r="I374" i="8"/>
  <c r="I372" i="8"/>
  <c r="I369" i="8"/>
  <c r="I367" i="8"/>
  <c r="I365" i="8"/>
  <c r="I363" i="8"/>
  <c r="I360" i="8"/>
  <c r="I357" i="8"/>
  <c r="I355" i="8"/>
  <c r="I351" i="8"/>
  <c r="I348" i="8"/>
  <c r="I345" i="8"/>
  <c r="I343" i="8"/>
  <c r="I340" i="8"/>
  <c r="I338" i="8"/>
  <c r="I336" i="8"/>
  <c r="I333" i="8"/>
  <c r="I331" i="8"/>
  <c r="I329" i="8"/>
  <c r="I323" i="8"/>
  <c r="I321" i="8"/>
  <c r="I318" i="8"/>
  <c r="I316" i="8"/>
  <c r="I314" i="8"/>
  <c r="I311" i="8"/>
  <c r="I309" i="8"/>
  <c r="I307" i="8"/>
  <c r="I305" i="8"/>
  <c r="I302" i="8"/>
  <c r="I299" i="8"/>
  <c r="I297" i="8"/>
  <c r="I293" i="8"/>
  <c r="I290" i="8"/>
  <c r="I287" i="8"/>
  <c r="I285" i="8"/>
  <c r="I282" i="8"/>
  <c r="I280" i="8"/>
  <c r="I278" i="8"/>
  <c r="I275" i="8"/>
  <c r="I273" i="8"/>
  <c r="I271" i="8"/>
  <c r="I268" i="8"/>
  <c r="I266" i="8"/>
  <c r="I264" i="8"/>
  <c r="I262" i="8"/>
  <c r="I260" i="8"/>
  <c r="I258" i="8"/>
  <c r="I256" i="8"/>
  <c r="I218" i="8"/>
  <c r="I216" i="8"/>
  <c r="I213" i="8"/>
  <c r="I210" i="8"/>
  <c r="I206" i="8"/>
  <c r="I204" i="8"/>
  <c r="I202" i="8"/>
  <c r="I199" i="8"/>
  <c r="I196" i="8"/>
  <c r="I194" i="8"/>
  <c r="I190" i="8"/>
  <c r="I187" i="8"/>
  <c r="I184" i="8"/>
  <c r="I182" i="8"/>
  <c r="I179" i="8"/>
  <c r="I177" i="8"/>
  <c r="I175" i="8"/>
  <c r="I172" i="8"/>
  <c r="I170" i="8"/>
  <c r="I168" i="8"/>
  <c r="I163" i="8"/>
  <c r="I160" i="8"/>
  <c r="I157" i="8"/>
  <c r="I155" i="8"/>
  <c r="I152" i="8"/>
  <c r="I150" i="8"/>
  <c r="I148" i="8"/>
  <c r="I146" i="8"/>
  <c r="I143" i="8"/>
  <c r="I140" i="8"/>
  <c r="I138" i="8"/>
  <c r="I134" i="8"/>
  <c r="I131" i="8"/>
  <c r="I128" i="8"/>
  <c r="I126" i="8"/>
  <c r="I123" i="8"/>
  <c r="I121" i="8"/>
  <c r="I119" i="8"/>
  <c r="I116" i="8"/>
  <c r="I114" i="8"/>
  <c r="I112" i="8"/>
  <c r="I106" i="8"/>
  <c r="I104" i="8"/>
  <c r="I101" i="8"/>
  <c r="I99" i="8"/>
  <c r="I97" i="8"/>
  <c r="I94" i="8"/>
  <c r="I92" i="8"/>
  <c r="I90" i="8"/>
  <c r="I88" i="8"/>
  <c r="I85" i="8"/>
  <c r="I82" i="8"/>
  <c r="I80" i="8"/>
  <c r="I76" i="8"/>
  <c r="I73" i="8"/>
  <c r="I70" i="8"/>
  <c r="I68" i="8"/>
  <c r="I65" i="8"/>
  <c r="I63" i="8"/>
  <c r="I61" i="8"/>
  <c r="I58" i="8"/>
  <c r="I56" i="8"/>
  <c r="I54" i="8"/>
  <c r="I52" i="8"/>
  <c r="I50" i="8"/>
  <c r="I48" i="8"/>
  <c r="I46" i="8"/>
  <c r="I44" i="8"/>
  <c r="I42" i="8"/>
  <c r="I40" i="8"/>
  <c r="C849" i="8"/>
  <c r="I849" i="8" s="1"/>
  <c r="D849" i="8"/>
  <c r="G849" i="8" s="1"/>
  <c r="C850" i="8"/>
  <c r="D850" i="8"/>
  <c r="I7" i="8"/>
  <c r="D154" i="11"/>
  <c r="I38" i="7"/>
  <c r="I40" i="7"/>
  <c r="I42" i="7"/>
  <c r="I50" i="7"/>
  <c r="I64" i="7"/>
  <c r="I68" i="7"/>
  <c r="I70" i="7"/>
  <c r="I82" i="7"/>
  <c r="I86" i="7"/>
  <c r="I91" i="7"/>
  <c r="I93" i="7"/>
  <c r="I101" i="7"/>
  <c r="I104" i="7"/>
  <c r="I106" i="7"/>
  <c r="I108" i="7"/>
  <c r="I114" i="7"/>
  <c r="I123" i="7"/>
  <c r="I131" i="7"/>
  <c r="I140" i="7"/>
  <c r="I163" i="7"/>
  <c r="I165" i="7"/>
  <c r="I191" i="7"/>
  <c r="I194" i="7"/>
  <c r="I197" i="7"/>
  <c r="I202" i="7"/>
  <c r="I204" i="7"/>
  <c r="I207" i="7"/>
  <c r="I210" i="7"/>
  <c r="I212" i="7"/>
  <c r="I214" i="7"/>
  <c r="I216" i="7"/>
  <c r="I218" i="7"/>
  <c r="I223" i="7"/>
  <c r="I226" i="7"/>
  <c r="I228" i="7"/>
  <c r="I231" i="7"/>
  <c r="I233" i="7"/>
  <c r="I239" i="7"/>
  <c r="I242" i="7"/>
  <c r="I246" i="7"/>
  <c r="I249" i="7"/>
  <c r="I252" i="7"/>
  <c r="I256" i="7"/>
  <c r="I259" i="7"/>
  <c r="I261" i="7"/>
  <c r="I264" i="7"/>
  <c r="I268" i="7"/>
  <c r="I270" i="7"/>
  <c r="I279" i="7"/>
  <c r="I285" i="7"/>
  <c r="I294" i="7"/>
  <c r="I317" i="7"/>
  <c r="I319" i="7"/>
  <c r="I346" i="7"/>
  <c r="I355" i="7"/>
  <c r="I378" i="7"/>
  <c r="I380" i="7"/>
  <c r="I405" i="7"/>
  <c r="I412" i="7"/>
  <c r="I418" i="7"/>
  <c r="I431" i="7"/>
  <c r="I437" i="7"/>
  <c r="I450" i="7"/>
  <c r="I458" i="7"/>
  <c r="I461" i="7"/>
  <c r="I464" i="7"/>
  <c r="I469" i="7"/>
  <c r="I471" i="7"/>
  <c r="I474" i="7"/>
  <c r="I477" i="7"/>
  <c r="I479" i="7"/>
  <c r="I481" i="7"/>
  <c r="I483" i="7"/>
  <c r="I485" i="7"/>
  <c r="I490" i="7"/>
  <c r="I493" i="7"/>
  <c r="I495" i="7"/>
  <c r="I498" i="7"/>
  <c r="I500" i="7"/>
  <c r="I507" i="7"/>
  <c r="I510" i="7"/>
  <c r="I514" i="7"/>
  <c r="I517" i="7"/>
  <c r="I520" i="7"/>
  <c r="I524" i="7"/>
  <c r="I527" i="7"/>
  <c r="I529" i="7"/>
  <c r="I532" i="7"/>
  <c r="I536" i="7"/>
  <c r="I538" i="7"/>
  <c r="I547" i="7"/>
  <c r="I553" i="7"/>
  <c r="I562" i="7"/>
  <c r="I585" i="7"/>
  <c r="I587" i="7"/>
  <c r="I614" i="7"/>
  <c r="I623" i="7"/>
  <c r="I646" i="7"/>
  <c r="I648" i="7"/>
  <c r="I7" i="7"/>
  <c r="D12" i="7"/>
  <c r="D13" i="7"/>
  <c r="D14" i="7"/>
  <c r="F14" i="7" s="1"/>
  <c r="D15" i="7"/>
  <c r="F15" i="7" s="1"/>
  <c r="D16" i="7"/>
  <c r="D17" i="7"/>
  <c r="G17" i="7" s="1"/>
  <c r="D18" i="7"/>
  <c r="G18" i="7" s="1"/>
  <c r="D19" i="7"/>
  <c r="F19" i="7" s="1"/>
  <c r="D20" i="7"/>
  <c r="F20" i="7" s="1"/>
  <c r="D21" i="7"/>
  <c r="G21" i="7" s="1"/>
  <c r="D22" i="7"/>
  <c r="F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F28" i="7" s="1"/>
  <c r="D29" i="7"/>
  <c r="F29" i="7" s="1"/>
  <c r="D30" i="7"/>
  <c r="G30" i="7" s="1"/>
  <c r="D31" i="7"/>
  <c r="F31" i="7" s="1"/>
  <c r="D32" i="7"/>
  <c r="G32" i="7" s="1"/>
  <c r="D33" i="7"/>
  <c r="G33" i="7" s="1"/>
  <c r="D34" i="7"/>
  <c r="F34" i="7" s="1"/>
  <c r="D35" i="7"/>
  <c r="G35" i="7" s="1"/>
  <c r="D36" i="7"/>
  <c r="G36" i="7" s="1"/>
  <c r="D37" i="7"/>
  <c r="G37" i="7" s="1"/>
  <c r="D38" i="7"/>
  <c r="F38" i="7" s="1"/>
  <c r="D39" i="7"/>
  <c r="G39" i="7" s="1"/>
  <c r="D40" i="7"/>
  <c r="D41" i="7"/>
  <c r="G41" i="7" s="1"/>
  <c r="D42" i="7"/>
  <c r="D43" i="7"/>
  <c r="G43" i="7" s="1"/>
  <c r="D44" i="7"/>
  <c r="F44" i="7" s="1"/>
  <c r="D45" i="7"/>
  <c r="D46" i="7"/>
  <c r="G46" i="7" s="1"/>
  <c r="D47" i="7"/>
  <c r="G47" i="7" s="1"/>
  <c r="D48" i="7"/>
  <c r="D49" i="7"/>
  <c r="G49" i="7" s="1"/>
  <c r="D50" i="7"/>
  <c r="D51" i="7"/>
  <c r="G51" i="7" s="1"/>
  <c r="D52" i="7"/>
  <c r="F52" i="7" s="1"/>
  <c r="D53" i="7"/>
  <c r="D54" i="7"/>
  <c r="F54" i="7" s="1"/>
  <c r="D55" i="7"/>
  <c r="G55" i="7" s="1"/>
  <c r="D56" i="7"/>
  <c r="F56" i="7" s="1"/>
  <c r="D57" i="7"/>
  <c r="G57" i="7" s="1"/>
  <c r="D58" i="7"/>
  <c r="D59" i="7"/>
  <c r="G59" i="7" s="1"/>
  <c r="D60" i="7"/>
  <c r="F60" i="7" s="1"/>
  <c r="D61" i="7"/>
  <c r="D62" i="7"/>
  <c r="G62" i="7" s="1"/>
  <c r="D63" i="7"/>
  <c r="D64" i="7"/>
  <c r="G64" i="7" s="1"/>
  <c r="D65" i="7"/>
  <c r="D66" i="7"/>
  <c r="G66" i="7" s="1"/>
  <c r="D67" i="7"/>
  <c r="G67" i="7" s="1"/>
  <c r="D68" i="7"/>
  <c r="D69" i="7"/>
  <c r="G69" i="7" s="1"/>
  <c r="D70" i="7"/>
  <c r="D71" i="7"/>
  <c r="G71" i="7" s="1"/>
  <c r="D72" i="7"/>
  <c r="G72" i="7" s="1"/>
  <c r="D73" i="7"/>
  <c r="F73" i="7" s="1"/>
  <c r="D74" i="7"/>
  <c r="G74" i="7" s="1"/>
  <c r="D75" i="7"/>
  <c r="D76" i="7"/>
  <c r="G76" i="7" s="1"/>
  <c r="D77" i="7"/>
  <c r="D78" i="7"/>
  <c r="F78" i="7" s="1"/>
  <c r="D79" i="7"/>
  <c r="D80" i="7"/>
  <c r="D81" i="7"/>
  <c r="D82" i="7"/>
  <c r="D83" i="7"/>
  <c r="D84" i="7"/>
  <c r="F84" i="7" s="1"/>
  <c r="D85" i="7"/>
  <c r="D86" i="7"/>
  <c r="D87" i="7"/>
  <c r="D88" i="7"/>
  <c r="F88" i="7" s="1"/>
  <c r="D89" i="7"/>
  <c r="G89" i="7" s="1"/>
  <c r="D90" i="7"/>
  <c r="G90" i="7" s="1"/>
  <c r="D91" i="7"/>
  <c r="F91" i="7" s="1"/>
  <c r="D92" i="7"/>
  <c r="F92" i="7" s="1"/>
  <c r="D93" i="7"/>
  <c r="F93" i="7" s="1"/>
  <c r="D94" i="7"/>
  <c r="F94" i="7" s="1"/>
  <c r="D95" i="7"/>
  <c r="D96" i="7"/>
  <c r="F96" i="7" s="1"/>
  <c r="D97" i="7"/>
  <c r="F97" i="7" s="1"/>
  <c r="D98" i="7"/>
  <c r="G98" i="7" s="1"/>
  <c r="D99" i="7"/>
  <c r="G99" i="7" s="1"/>
  <c r="D100" i="7"/>
  <c r="F100" i="7" s="1"/>
  <c r="D101" i="7"/>
  <c r="F101" i="7" s="1"/>
  <c r="D102" i="7"/>
  <c r="F102" i="7" s="1"/>
  <c r="D103" i="7"/>
  <c r="D104" i="7"/>
  <c r="F104" i="7" s="1"/>
  <c r="D105" i="7"/>
  <c r="D106" i="7"/>
  <c r="F106" i="7" s="1"/>
  <c r="D107" i="7"/>
  <c r="D108" i="7"/>
  <c r="F108" i="7" s="1"/>
  <c r="D109" i="7"/>
  <c r="D110" i="7"/>
  <c r="F110" i="7" s="1"/>
  <c r="D111" i="7"/>
  <c r="D112" i="7"/>
  <c r="G112" i="7" s="1"/>
  <c r="D113" i="7"/>
  <c r="D114" i="7"/>
  <c r="F114" i="7" s="1"/>
  <c r="D115" i="7"/>
  <c r="G115" i="7" s="1"/>
  <c r="D116" i="7"/>
  <c r="F116" i="7" s="1"/>
  <c r="D117" i="7"/>
  <c r="G117" i="7" s="1"/>
  <c r="D118" i="7"/>
  <c r="F118" i="7" s="1"/>
  <c r="D119" i="7"/>
  <c r="D120" i="7"/>
  <c r="D121" i="7"/>
  <c r="G121" i="7" s="1"/>
  <c r="D122" i="7"/>
  <c r="G122" i="7" s="1"/>
  <c r="D123" i="7"/>
  <c r="D124" i="7"/>
  <c r="G124" i="7" s="1"/>
  <c r="D125" i="7"/>
  <c r="D126" i="7"/>
  <c r="G126" i="7" s="1"/>
  <c r="D127" i="7"/>
  <c r="F127" i="7" s="1"/>
  <c r="D128" i="7"/>
  <c r="D129" i="7"/>
  <c r="G129" i="7" s="1"/>
  <c r="D130" i="7"/>
  <c r="G130" i="7" s="1"/>
  <c r="D131" i="7"/>
  <c r="D132" i="7"/>
  <c r="G132" i="7" s="1"/>
  <c r="D133" i="7"/>
  <c r="D134" i="7"/>
  <c r="G134" i="7" s="1"/>
  <c r="D135" i="7"/>
  <c r="D136" i="7"/>
  <c r="D137" i="7"/>
  <c r="G137" i="7" s="1"/>
  <c r="D138" i="7"/>
  <c r="G138" i="7" s="1"/>
  <c r="D139" i="7"/>
  <c r="G139" i="7" s="1"/>
  <c r="D140" i="7"/>
  <c r="G140" i="7" s="1"/>
  <c r="D141" i="7"/>
  <c r="G141" i="7" s="1"/>
  <c r="D142" i="7"/>
  <c r="D143" i="7"/>
  <c r="F143" i="7" s="1"/>
  <c r="D144" i="7"/>
  <c r="D145" i="7"/>
  <c r="G145" i="7" s="1"/>
  <c r="D146" i="7"/>
  <c r="G146" i="7" s="1"/>
  <c r="D147" i="7"/>
  <c r="D148" i="7"/>
  <c r="D149" i="7"/>
  <c r="G149" i="7" s="1"/>
  <c r="D150" i="7"/>
  <c r="F150" i="7" s="1"/>
  <c r="D151" i="7"/>
  <c r="D152" i="7"/>
  <c r="F152" i="7" s="1"/>
  <c r="D153" i="7"/>
  <c r="D154" i="7"/>
  <c r="F154" i="7" s="1"/>
  <c r="D155" i="7"/>
  <c r="G155" i="7" s="1"/>
  <c r="D156" i="7"/>
  <c r="G156" i="7" s="1"/>
  <c r="D157" i="7"/>
  <c r="G157" i="7" s="1"/>
  <c r="D158" i="7"/>
  <c r="F158" i="7" s="1"/>
  <c r="D159" i="7"/>
  <c r="D160" i="7"/>
  <c r="G160" i="7" s="1"/>
  <c r="D161" i="7"/>
  <c r="D162" i="7"/>
  <c r="G162" i="7" s="1"/>
  <c r="D163" i="7"/>
  <c r="F163" i="7" s="1"/>
  <c r="D164" i="7"/>
  <c r="D165" i="7"/>
  <c r="F165" i="7" s="1"/>
  <c r="D166" i="7"/>
  <c r="G166" i="7" s="1"/>
  <c r="D167" i="7"/>
  <c r="G167" i="7" s="1"/>
  <c r="D168" i="7"/>
  <c r="D169" i="7"/>
  <c r="F169" i="7" s="1"/>
  <c r="D170" i="7"/>
  <c r="G170" i="7" s="1"/>
  <c r="D171" i="7"/>
  <c r="D172" i="7"/>
  <c r="D173" i="7"/>
  <c r="F173" i="7" s="1"/>
  <c r="D174" i="7"/>
  <c r="G174" i="7" s="1"/>
  <c r="D175" i="7"/>
  <c r="G175" i="7" s="1"/>
  <c r="D176" i="7"/>
  <c r="D177" i="7"/>
  <c r="D178" i="7"/>
  <c r="G178" i="7" s="1"/>
  <c r="D179" i="7"/>
  <c r="D180" i="7"/>
  <c r="D181" i="7"/>
  <c r="D182" i="7"/>
  <c r="F182" i="7" s="1"/>
  <c r="D183" i="7"/>
  <c r="F183" i="7" s="1"/>
  <c r="D184" i="7"/>
  <c r="G184" i="7" s="1"/>
  <c r="D185" i="7"/>
  <c r="F185" i="7" s="1"/>
  <c r="D186" i="7"/>
  <c r="G186" i="7" s="1"/>
  <c r="D187" i="7"/>
  <c r="G187" i="7" s="1"/>
  <c r="D188" i="7"/>
  <c r="D189" i="7"/>
  <c r="F189" i="7" s="1"/>
  <c r="D190" i="7"/>
  <c r="G190" i="7" s="1"/>
  <c r="D191" i="7"/>
  <c r="D192" i="7"/>
  <c r="G192" i="7" s="1"/>
  <c r="D193" i="7"/>
  <c r="F193" i="7" s="1"/>
  <c r="D194" i="7"/>
  <c r="F194" i="7" s="1"/>
  <c r="D195" i="7"/>
  <c r="G195" i="7" s="1"/>
  <c r="D196" i="7"/>
  <c r="D197" i="7"/>
  <c r="G197" i="7" s="1"/>
  <c r="D198" i="7"/>
  <c r="D199" i="7"/>
  <c r="F199" i="7" s="1"/>
  <c r="D200" i="7"/>
  <c r="F200" i="7" s="1"/>
  <c r="D201" i="7"/>
  <c r="D202" i="7"/>
  <c r="D203" i="7"/>
  <c r="F203" i="7" s="1"/>
  <c r="D204" i="7"/>
  <c r="D205" i="7"/>
  <c r="D206" i="7"/>
  <c r="F206" i="7" s="1"/>
  <c r="D207" i="7"/>
  <c r="D208" i="7"/>
  <c r="F208" i="7" s="1"/>
  <c r="D209" i="7"/>
  <c r="G209" i="7" s="1"/>
  <c r="D210" i="7"/>
  <c r="F210" i="7" s="1"/>
  <c r="D211" i="7"/>
  <c r="G211" i="7" s="1"/>
  <c r="D212" i="7"/>
  <c r="G212" i="7" s="1"/>
  <c r="D213" i="7"/>
  <c r="G213" i="7" s="1"/>
  <c r="D214" i="7"/>
  <c r="F214" i="7" s="1"/>
  <c r="D215" i="7"/>
  <c r="G215" i="7" s="1"/>
  <c r="D216" i="7"/>
  <c r="G216" i="7" s="1"/>
  <c r="D217" i="7"/>
  <c r="G217" i="7" s="1"/>
  <c r="D218" i="7"/>
  <c r="F218" i="7" s="1"/>
  <c r="D219" i="7"/>
  <c r="G219" i="7" s="1"/>
  <c r="D220" i="7"/>
  <c r="G220" i="7" s="1"/>
  <c r="D221" i="7"/>
  <c r="G221" i="7" s="1"/>
  <c r="D222" i="7"/>
  <c r="G222" i="7" s="1"/>
  <c r="D223" i="7"/>
  <c r="G223" i="7" s="1"/>
  <c r="D224" i="7"/>
  <c r="G224" i="7" s="1"/>
  <c r="D225" i="7"/>
  <c r="F225" i="7" s="1"/>
  <c r="D226" i="7"/>
  <c r="D227" i="7"/>
  <c r="G227" i="7" s="1"/>
  <c r="D228" i="7"/>
  <c r="F228" i="7" s="1"/>
  <c r="D229" i="7"/>
  <c r="F229" i="7" s="1"/>
  <c r="D230" i="7"/>
  <c r="F230" i="7" s="1"/>
  <c r="D231" i="7"/>
  <c r="G231" i="7" s="1"/>
  <c r="D232" i="7"/>
  <c r="G232" i="7" s="1"/>
  <c r="D233" i="7"/>
  <c r="G233" i="7" s="1"/>
  <c r="D234" i="7"/>
  <c r="G234" i="7" s="1"/>
  <c r="D235" i="7"/>
  <c r="D236" i="7"/>
  <c r="G236" i="7" s="1"/>
  <c r="D237" i="7"/>
  <c r="F237" i="7" s="1"/>
  <c r="D238" i="7"/>
  <c r="G238" i="7" s="1"/>
  <c r="D239" i="7"/>
  <c r="G239" i="7" s="1"/>
  <c r="D240" i="7"/>
  <c r="F240" i="7" s="1"/>
  <c r="D241" i="7"/>
  <c r="F241" i="7" s="1"/>
  <c r="D242" i="7"/>
  <c r="G242" i="7" s="1"/>
  <c r="D243" i="7"/>
  <c r="G243" i="7" s="1"/>
  <c r="D244" i="7"/>
  <c r="G244" i="7" s="1"/>
  <c r="D245" i="7"/>
  <c r="G245" i="7" s="1"/>
  <c r="D246" i="7"/>
  <c r="G246" i="7" s="1"/>
  <c r="D247" i="7"/>
  <c r="G247" i="7" s="1"/>
  <c r="D248" i="7"/>
  <c r="F248" i="7" s="1"/>
  <c r="D249" i="7"/>
  <c r="G249" i="7" s="1"/>
  <c r="D250" i="7"/>
  <c r="F250" i="7" s="1"/>
  <c r="D251" i="7"/>
  <c r="G251" i="7" s="1"/>
  <c r="D252" i="7"/>
  <c r="G252" i="7" s="1"/>
  <c r="D253" i="7"/>
  <c r="G253" i="7" s="1"/>
  <c r="D254" i="7"/>
  <c r="G254" i="7" s="1"/>
  <c r="D255" i="7"/>
  <c r="G255" i="7" s="1"/>
  <c r="D256" i="7"/>
  <c r="G256" i="7" s="1"/>
  <c r="D257" i="7"/>
  <c r="G257" i="7" s="1"/>
  <c r="D258" i="7"/>
  <c r="F258" i="7" s="1"/>
  <c r="D259" i="7"/>
  <c r="D260" i="7"/>
  <c r="F260" i="7" s="1"/>
  <c r="D261" i="7"/>
  <c r="D262" i="7"/>
  <c r="D263" i="7"/>
  <c r="G263" i="7" s="1"/>
  <c r="D264" i="7"/>
  <c r="G264" i="7" s="1"/>
  <c r="D265" i="7"/>
  <c r="F265" i="7" s="1"/>
  <c r="D266" i="7"/>
  <c r="D267" i="7"/>
  <c r="G267" i="7" s="1"/>
  <c r="D268" i="7"/>
  <c r="F268" i="7" s="1"/>
  <c r="D269" i="7"/>
  <c r="G269" i="7" s="1"/>
  <c r="D270" i="7"/>
  <c r="F270" i="7" s="1"/>
  <c r="D271" i="7"/>
  <c r="F271" i="7" s="1"/>
  <c r="D272" i="7"/>
  <c r="F272" i="7" s="1"/>
  <c r="D273" i="7"/>
  <c r="G273" i="7" s="1"/>
  <c r="D274" i="7"/>
  <c r="G274" i="7" s="1"/>
  <c r="D275" i="7"/>
  <c r="G275" i="7" s="1"/>
  <c r="D276" i="7"/>
  <c r="G276" i="7" s="1"/>
  <c r="D277" i="7"/>
  <c r="G277" i="7" s="1"/>
  <c r="D278" i="7"/>
  <c r="F278" i="7" s="1"/>
  <c r="D279" i="7"/>
  <c r="G279" i="7" s="1"/>
  <c r="D280" i="7"/>
  <c r="F280" i="7" s="1"/>
  <c r="D281" i="7"/>
  <c r="F281" i="7" s="1"/>
  <c r="D282" i="7"/>
  <c r="G282" i="7" s="1"/>
  <c r="D283" i="7"/>
  <c r="G283" i="7" s="1"/>
  <c r="D284" i="7"/>
  <c r="G284" i="7" s="1"/>
  <c r="D285" i="7"/>
  <c r="D286" i="7"/>
  <c r="F286" i="7" s="1"/>
  <c r="D287" i="7"/>
  <c r="D288" i="7"/>
  <c r="G288" i="7" s="1"/>
  <c r="D289" i="7"/>
  <c r="D290" i="7"/>
  <c r="G290" i="7" s="1"/>
  <c r="D291" i="7"/>
  <c r="G291" i="7" s="1"/>
  <c r="D292" i="7"/>
  <c r="G292" i="7" s="1"/>
  <c r="D293" i="7"/>
  <c r="D294" i="7"/>
  <c r="F294" i="7" s="1"/>
  <c r="D295" i="7"/>
  <c r="D296" i="7"/>
  <c r="G296" i="7" s="1"/>
  <c r="D297" i="7"/>
  <c r="G297" i="7" s="1"/>
  <c r="D298" i="7"/>
  <c r="G298" i="7" s="1"/>
  <c r="D299" i="7"/>
  <c r="G299" i="7" s="1"/>
  <c r="D300" i="7"/>
  <c r="F300" i="7" s="1"/>
  <c r="D301" i="7"/>
  <c r="D302" i="7"/>
  <c r="G302" i="7" s="1"/>
  <c r="D303" i="7"/>
  <c r="F303" i="7" s="1"/>
  <c r="D304" i="7"/>
  <c r="F304" i="7" s="1"/>
  <c r="D305" i="7"/>
  <c r="D306" i="7"/>
  <c r="G306" i="7" s="1"/>
  <c r="D307" i="7"/>
  <c r="D308" i="7"/>
  <c r="G308" i="7" s="1"/>
  <c r="D309" i="7"/>
  <c r="F309" i="7" s="1"/>
  <c r="D310" i="7"/>
  <c r="G310" i="7" s="1"/>
  <c r="D311" i="7"/>
  <c r="D312" i="7"/>
  <c r="G312" i="7" s="1"/>
  <c r="D313" i="7"/>
  <c r="G313" i="7" s="1"/>
  <c r="D314" i="7"/>
  <c r="D315" i="7"/>
  <c r="D316" i="7"/>
  <c r="F316" i="7" s="1"/>
  <c r="D317" i="7"/>
  <c r="F317" i="7" s="1"/>
  <c r="D318" i="7"/>
  <c r="F318" i="7" s="1"/>
  <c r="D319" i="7"/>
  <c r="G319" i="7" s="1"/>
  <c r="D320" i="7"/>
  <c r="F320" i="7" s="1"/>
  <c r="D321" i="7"/>
  <c r="F321" i="7" s="1"/>
  <c r="D322" i="7"/>
  <c r="F322" i="7" s="1"/>
  <c r="D323" i="7"/>
  <c r="G323" i="7" s="1"/>
  <c r="D324" i="7"/>
  <c r="D325" i="7"/>
  <c r="G325" i="7" s="1"/>
  <c r="D326" i="7"/>
  <c r="D327" i="7"/>
  <c r="F327" i="7" s="1"/>
  <c r="D328" i="7"/>
  <c r="G328" i="7" s="1"/>
  <c r="D329" i="7"/>
  <c r="G329" i="7" s="1"/>
  <c r="D330" i="7"/>
  <c r="D331" i="7"/>
  <c r="G331" i="7" s="1"/>
  <c r="D332" i="7"/>
  <c r="D333" i="7"/>
  <c r="G333" i="7" s="1"/>
  <c r="D334" i="7"/>
  <c r="D335" i="7"/>
  <c r="G335" i="7" s="1"/>
  <c r="D336" i="7"/>
  <c r="G336" i="7" s="1"/>
  <c r="D337" i="7"/>
  <c r="F337" i="7" s="1"/>
  <c r="D338" i="7"/>
  <c r="G338" i="7" s="1"/>
  <c r="D339" i="7"/>
  <c r="G339" i="7" s="1"/>
  <c r="D340" i="7"/>
  <c r="G340" i="7" s="1"/>
  <c r="D341" i="7"/>
  <c r="G341" i="7" s="1"/>
  <c r="D342" i="7"/>
  <c r="D343" i="7"/>
  <c r="G343" i="7" s="1"/>
  <c r="D344" i="7"/>
  <c r="G344" i="7" s="1"/>
  <c r="D345" i="7"/>
  <c r="G345" i="7" s="1"/>
  <c r="D346" i="7"/>
  <c r="F346" i="7" s="1"/>
  <c r="D347" i="7"/>
  <c r="G347" i="7" s="1"/>
  <c r="D348" i="7"/>
  <c r="G348" i="7" s="1"/>
  <c r="D349" i="7"/>
  <c r="F349" i="7" s="1"/>
  <c r="D350" i="7"/>
  <c r="G350" i="7" s="1"/>
  <c r="D351" i="7"/>
  <c r="G351" i="7" s="1"/>
  <c r="D352" i="7"/>
  <c r="D353" i="7"/>
  <c r="G353" i="7" s="1"/>
  <c r="D354" i="7"/>
  <c r="F354" i="7" s="1"/>
  <c r="D355" i="7"/>
  <c r="G355" i="7" s="1"/>
  <c r="D356" i="7"/>
  <c r="F356" i="7" s="1"/>
  <c r="D357" i="7"/>
  <c r="G357" i="7" s="1"/>
  <c r="D358" i="7"/>
  <c r="G358" i="7" s="1"/>
  <c r="D359" i="7"/>
  <c r="F359" i="7" s="1"/>
  <c r="D360" i="7"/>
  <c r="G360" i="7" s="1"/>
  <c r="D361" i="7"/>
  <c r="G361" i="7" s="1"/>
  <c r="D362" i="7"/>
  <c r="F362" i="7" s="1"/>
  <c r="D363" i="7"/>
  <c r="G363" i="7" s="1"/>
  <c r="D364" i="7"/>
  <c r="G364" i="7" s="1"/>
  <c r="D365" i="7"/>
  <c r="G365" i="7" s="1"/>
  <c r="D366" i="7"/>
  <c r="D367" i="7"/>
  <c r="G367" i="7" s="1"/>
  <c r="D368" i="7"/>
  <c r="D369" i="7"/>
  <c r="G369" i="7" s="1"/>
  <c r="D370" i="7"/>
  <c r="G370" i="7" s="1"/>
  <c r="D371" i="7"/>
  <c r="F371" i="7" s="1"/>
  <c r="D372" i="7"/>
  <c r="G372" i="7" s="1"/>
  <c r="D373" i="7"/>
  <c r="F373" i="7" s="1"/>
  <c r="D374" i="7"/>
  <c r="D375" i="7"/>
  <c r="G375" i="7" s="1"/>
  <c r="D376" i="7"/>
  <c r="D377" i="7"/>
  <c r="G377" i="7" s="1"/>
  <c r="D378" i="7"/>
  <c r="G378" i="7" s="1"/>
  <c r="D379" i="7"/>
  <c r="G379" i="7" s="1"/>
  <c r="D380" i="7"/>
  <c r="G380" i="7" s="1"/>
  <c r="D381" i="7"/>
  <c r="G381" i="7" s="1"/>
  <c r="D382" i="7"/>
  <c r="G382" i="7" s="1"/>
  <c r="D383" i="7"/>
  <c r="D384" i="7"/>
  <c r="G384" i="7" s="1"/>
  <c r="D385" i="7"/>
  <c r="F385" i="7" s="1"/>
  <c r="D386" i="7"/>
  <c r="F386" i="7" s="1"/>
  <c r="D387" i="7"/>
  <c r="D388" i="7"/>
  <c r="D389" i="7"/>
  <c r="G389" i="7" s="1"/>
  <c r="D390" i="7"/>
  <c r="D391" i="7"/>
  <c r="D392" i="7"/>
  <c r="G392" i="7" s="1"/>
  <c r="D393" i="7"/>
  <c r="G393" i="7" s="1"/>
  <c r="D394" i="7"/>
  <c r="F394" i="7" s="1"/>
  <c r="D395" i="7"/>
  <c r="D396" i="7"/>
  <c r="D397" i="7"/>
  <c r="F397" i="7" s="1"/>
  <c r="D398" i="7"/>
  <c r="D399" i="7"/>
  <c r="G399" i="7" s="1"/>
  <c r="D400" i="7"/>
  <c r="F400" i="7" s="1"/>
  <c r="D401" i="7"/>
  <c r="G401" i="7" s="1"/>
  <c r="D402" i="7"/>
  <c r="G402" i="7" s="1"/>
  <c r="D403" i="7"/>
  <c r="D404" i="7"/>
  <c r="D405" i="7"/>
  <c r="F405" i="7" s="1"/>
  <c r="D406" i="7"/>
  <c r="F406" i="7" s="1"/>
  <c r="D407" i="7"/>
  <c r="F407" i="7" s="1"/>
  <c r="D408" i="7"/>
  <c r="D409" i="7"/>
  <c r="F409" i="7" s="1"/>
  <c r="D410" i="7"/>
  <c r="D411" i="7"/>
  <c r="D412" i="7"/>
  <c r="G412" i="7" s="1"/>
  <c r="D413" i="7"/>
  <c r="G413" i="7" s="1"/>
  <c r="D414" i="7"/>
  <c r="F414" i="7" s="1"/>
  <c r="D415" i="7"/>
  <c r="G415" i="7" s="1"/>
  <c r="D416" i="7"/>
  <c r="D417" i="7"/>
  <c r="G417" i="7" s="1"/>
  <c r="D418" i="7"/>
  <c r="G418" i="7" s="1"/>
  <c r="D419" i="7"/>
  <c r="G419" i="7" s="1"/>
  <c r="D420" i="7"/>
  <c r="F420" i="7" s="1"/>
  <c r="D421" i="7"/>
  <c r="F421" i="7" s="1"/>
  <c r="D422" i="7"/>
  <c r="F422" i="7" s="1"/>
  <c r="D423" i="7"/>
  <c r="F423" i="7" s="1"/>
  <c r="D424" i="7"/>
  <c r="D425" i="7"/>
  <c r="G425" i="7" s="1"/>
  <c r="D426" i="7"/>
  <c r="D427" i="7"/>
  <c r="G427" i="7" s="1"/>
  <c r="D428" i="7"/>
  <c r="D429" i="7"/>
  <c r="F429" i="7" s="1"/>
  <c r="D430" i="7"/>
  <c r="D431" i="7"/>
  <c r="G431" i="7" s="1"/>
  <c r="D432" i="7"/>
  <c r="D433" i="7"/>
  <c r="G433" i="7" s="1"/>
  <c r="D434" i="7"/>
  <c r="G434" i="7" s="1"/>
  <c r="D435" i="7"/>
  <c r="G435" i="7" s="1"/>
  <c r="D436" i="7"/>
  <c r="F436" i="7" s="1"/>
  <c r="D437" i="7"/>
  <c r="D438" i="7"/>
  <c r="F438" i="7" s="1"/>
  <c r="D439" i="7"/>
  <c r="G439" i="7" s="1"/>
  <c r="D440" i="7"/>
  <c r="D441" i="7"/>
  <c r="F441" i="7" s="1"/>
  <c r="D442" i="7"/>
  <c r="F442" i="7" s="1"/>
  <c r="D443" i="7"/>
  <c r="F443" i="7" s="1"/>
  <c r="D444" i="7"/>
  <c r="D445" i="7"/>
  <c r="F445" i="7" s="1"/>
  <c r="D446" i="7"/>
  <c r="F446" i="7" s="1"/>
  <c r="D447" i="7"/>
  <c r="G447" i="7" s="1"/>
  <c r="D448" i="7"/>
  <c r="F448" i="7" s="1"/>
  <c r="D449" i="7"/>
  <c r="F449" i="7" s="1"/>
  <c r="D450" i="7"/>
  <c r="G450" i="7" s="1"/>
  <c r="D451" i="7"/>
  <c r="F451" i="7" s="1"/>
  <c r="D452" i="7"/>
  <c r="D453" i="7"/>
  <c r="D454" i="7"/>
  <c r="G454" i="7" s="1"/>
  <c r="D455" i="7"/>
  <c r="G455" i="7" s="1"/>
  <c r="D456" i="7"/>
  <c r="D457" i="7"/>
  <c r="G457" i="7" s="1"/>
  <c r="D458" i="7"/>
  <c r="G458" i="7" s="1"/>
  <c r="D459" i="7"/>
  <c r="G459" i="7" s="1"/>
  <c r="D460" i="7"/>
  <c r="D461" i="7"/>
  <c r="F461" i="7" s="1"/>
  <c r="D462" i="7"/>
  <c r="G462" i="7" s="1"/>
  <c r="D463" i="7"/>
  <c r="F463" i="7" s="1"/>
  <c r="D464" i="7"/>
  <c r="F464" i="7" s="1"/>
  <c r="D465" i="7"/>
  <c r="D466" i="7"/>
  <c r="D467" i="7"/>
  <c r="G467" i="7" s="1"/>
  <c r="D468" i="7"/>
  <c r="G468" i="7" s="1"/>
  <c r="D469" i="7"/>
  <c r="D470" i="7"/>
  <c r="G470" i="7" s="1"/>
  <c r="D471" i="7"/>
  <c r="D472" i="7"/>
  <c r="D473" i="7"/>
  <c r="G473" i="7" s="1"/>
  <c r="D474" i="7"/>
  <c r="G474" i="7" s="1"/>
  <c r="D475" i="7"/>
  <c r="F475" i="7" s="1"/>
  <c r="D476" i="7"/>
  <c r="D477" i="7"/>
  <c r="D478" i="7"/>
  <c r="F478" i="7" s="1"/>
  <c r="D479" i="7"/>
  <c r="F479" i="7" s="1"/>
  <c r="D480" i="7"/>
  <c r="D481" i="7"/>
  <c r="F481" i="7" s="1"/>
  <c r="D482" i="7"/>
  <c r="D483" i="7"/>
  <c r="D484" i="7"/>
  <c r="D485" i="7"/>
  <c r="D486" i="7"/>
  <c r="F486" i="7" s="1"/>
  <c r="D487" i="7"/>
  <c r="D488" i="7"/>
  <c r="F488" i="7" s="1"/>
  <c r="D489" i="7"/>
  <c r="G489" i="7" s="1"/>
  <c r="D490" i="7"/>
  <c r="F490" i="7" s="1"/>
  <c r="D491" i="7"/>
  <c r="F491" i="7" s="1"/>
  <c r="D492" i="7"/>
  <c r="F492" i="7" s="1"/>
  <c r="D493" i="7"/>
  <c r="D494" i="7"/>
  <c r="D495" i="7"/>
  <c r="F495" i="7" s="1"/>
  <c r="D496" i="7"/>
  <c r="D497" i="7"/>
  <c r="G497" i="7" s="1"/>
  <c r="D498" i="7"/>
  <c r="F498" i="7" s="1"/>
  <c r="D499" i="7"/>
  <c r="F499" i="7" s="1"/>
  <c r="D500" i="7"/>
  <c r="G500" i="7" s="1"/>
  <c r="D501" i="7"/>
  <c r="G501" i="7" s="1"/>
  <c r="D502" i="7"/>
  <c r="F502" i="7" s="1"/>
  <c r="D503" i="7"/>
  <c r="F503" i="7" s="1"/>
  <c r="D504" i="7"/>
  <c r="G504" i="7" s="1"/>
  <c r="D505" i="7"/>
  <c r="F505" i="7" s="1"/>
  <c r="D506" i="7"/>
  <c r="D507" i="7"/>
  <c r="F507" i="7" s="1"/>
  <c r="D508" i="7"/>
  <c r="G508" i="7" s="1"/>
  <c r="D509" i="7"/>
  <c r="G509" i="7" s="1"/>
  <c r="D510" i="7"/>
  <c r="G510" i="7" s="1"/>
  <c r="D511" i="7"/>
  <c r="F511" i="7" s="1"/>
  <c r="D512" i="7"/>
  <c r="D513" i="7"/>
  <c r="G513" i="7" s="1"/>
  <c r="D514" i="7"/>
  <c r="G514" i="7" s="1"/>
  <c r="D515" i="7"/>
  <c r="G515" i="7" s="1"/>
  <c r="D516" i="7"/>
  <c r="G516" i="7" s="1"/>
  <c r="D517" i="7"/>
  <c r="G517" i="7" s="1"/>
  <c r="D518" i="7"/>
  <c r="D519" i="7"/>
  <c r="D520" i="7"/>
  <c r="G520" i="7" s="1"/>
  <c r="D521" i="7"/>
  <c r="D522" i="7"/>
  <c r="D523" i="7"/>
  <c r="G523" i="7" s="1"/>
  <c r="D524" i="7"/>
  <c r="D525" i="7"/>
  <c r="G525" i="7" s="1"/>
  <c r="D526" i="7"/>
  <c r="D527" i="7"/>
  <c r="D528" i="7"/>
  <c r="G528" i="7" s="1"/>
  <c r="D529" i="7"/>
  <c r="D530" i="7"/>
  <c r="D531" i="7"/>
  <c r="D532" i="7"/>
  <c r="G532" i="7" s="1"/>
  <c r="D533" i="7"/>
  <c r="D534" i="7"/>
  <c r="G534" i="7" s="1"/>
  <c r="D535" i="7"/>
  <c r="F535" i="7" s="1"/>
  <c r="D536" i="7"/>
  <c r="D537" i="7"/>
  <c r="F537" i="7" s="1"/>
  <c r="D538" i="7"/>
  <c r="D539" i="7"/>
  <c r="F539" i="7" s="1"/>
  <c r="D540" i="7"/>
  <c r="G540" i="7" s="1"/>
  <c r="D541" i="7"/>
  <c r="D542" i="7"/>
  <c r="G542" i="7" s="1"/>
  <c r="D543" i="7"/>
  <c r="D544" i="7"/>
  <c r="G544" i="7" s="1"/>
  <c r="D545" i="7"/>
  <c r="G545" i="7" s="1"/>
  <c r="D546" i="7"/>
  <c r="D547" i="7"/>
  <c r="G547" i="7" s="1"/>
  <c r="D548" i="7"/>
  <c r="G548" i="7" s="1"/>
  <c r="D549" i="7"/>
  <c r="D550" i="7"/>
  <c r="F550" i="7" s="1"/>
  <c r="D551" i="7"/>
  <c r="G551" i="7" s="1"/>
  <c r="D552" i="7"/>
  <c r="D553" i="7"/>
  <c r="F553" i="7" s="1"/>
  <c r="D554" i="7"/>
  <c r="G554" i="7" s="1"/>
  <c r="D555" i="7"/>
  <c r="D556" i="7"/>
  <c r="G556" i="7" s="1"/>
  <c r="D557" i="7"/>
  <c r="D558" i="7"/>
  <c r="G558" i="7" s="1"/>
  <c r="D559" i="7"/>
  <c r="F559" i="7" s="1"/>
  <c r="D560" i="7"/>
  <c r="D561" i="7"/>
  <c r="D562" i="7"/>
  <c r="G562" i="7" s="1"/>
  <c r="D563" i="7"/>
  <c r="D564" i="7"/>
  <c r="D565" i="7"/>
  <c r="F565" i="7" s="1"/>
  <c r="D566" i="7"/>
  <c r="D567" i="7"/>
  <c r="F567" i="7" s="1"/>
  <c r="D568" i="7"/>
  <c r="D569" i="7"/>
  <c r="F569" i="7" s="1"/>
  <c r="D570" i="7"/>
  <c r="D571" i="7"/>
  <c r="F571" i="7" s="1"/>
  <c r="D572" i="7"/>
  <c r="F572" i="7" s="1"/>
  <c r="D573" i="7"/>
  <c r="G573" i="7" s="1"/>
  <c r="D574" i="7"/>
  <c r="F574" i="7" s="1"/>
  <c r="D575" i="7"/>
  <c r="G575" i="7" s="1"/>
  <c r="D576" i="7"/>
  <c r="G576" i="7" s="1"/>
  <c r="D577" i="7"/>
  <c r="G577" i="7" s="1"/>
  <c r="D578" i="7"/>
  <c r="G578" i="7" s="1"/>
  <c r="D579" i="7"/>
  <c r="D580" i="7"/>
  <c r="G580" i="7" s="1"/>
  <c r="D581" i="7"/>
  <c r="F581" i="7" s="1"/>
  <c r="D582" i="7"/>
  <c r="G582" i="7" s="1"/>
  <c r="D583" i="7"/>
  <c r="G583" i="7" s="1"/>
  <c r="D584" i="7"/>
  <c r="F584" i="7" s="1"/>
  <c r="D585" i="7"/>
  <c r="F585" i="7" s="1"/>
  <c r="D586" i="7"/>
  <c r="F586" i="7" s="1"/>
  <c r="D587" i="7"/>
  <c r="D588" i="7"/>
  <c r="F588" i="7" s="1"/>
  <c r="D589" i="7"/>
  <c r="F589" i="7" s="1"/>
  <c r="D590" i="7"/>
  <c r="F590" i="7" s="1"/>
  <c r="D591" i="7"/>
  <c r="F591" i="7" s="1"/>
  <c r="D592" i="7"/>
  <c r="D593" i="7"/>
  <c r="F593" i="7" s="1"/>
  <c r="D594" i="7"/>
  <c r="G594" i="7" s="1"/>
  <c r="D595" i="7"/>
  <c r="F595" i="7" s="1"/>
  <c r="D596" i="7"/>
  <c r="F596" i="7" s="1"/>
  <c r="D597" i="7"/>
  <c r="G597" i="7" s="1"/>
  <c r="D598" i="7"/>
  <c r="G598" i="7" s="1"/>
  <c r="D599" i="7"/>
  <c r="F599" i="7" s="1"/>
  <c r="D600" i="7"/>
  <c r="D601" i="7"/>
  <c r="F601" i="7" s="1"/>
  <c r="D602" i="7"/>
  <c r="F602" i="7" s="1"/>
  <c r="D603" i="7"/>
  <c r="G603" i="7" s="1"/>
  <c r="D604" i="7"/>
  <c r="F604" i="7" s="1"/>
  <c r="D605" i="7"/>
  <c r="F605" i="7" s="1"/>
  <c r="D606" i="7"/>
  <c r="F606" i="7" s="1"/>
  <c r="D607" i="7"/>
  <c r="F607" i="7" s="1"/>
  <c r="D608" i="7"/>
  <c r="G608" i="7" s="1"/>
  <c r="D609" i="7"/>
  <c r="G609" i="7" s="1"/>
  <c r="D610" i="7"/>
  <c r="G610" i="7" s="1"/>
  <c r="D611" i="7"/>
  <c r="F611" i="7" s="1"/>
  <c r="D612" i="7"/>
  <c r="G612" i="7" s="1"/>
  <c r="D613" i="7"/>
  <c r="F613" i="7" s="1"/>
  <c r="D614" i="7"/>
  <c r="F614" i="7" s="1"/>
  <c r="D615" i="7"/>
  <c r="G615" i="7" s="1"/>
  <c r="D616" i="7"/>
  <c r="D617" i="7"/>
  <c r="D618" i="7"/>
  <c r="D619" i="7"/>
  <c r="F619" i="7" s="1"/>
  <c r="D620" i="7"/>
  <c r="F620" i="7" s="1"/>
  <c r="D621" i="7"/>
  <c r="G621" i="7" s="1"/>
  <c r="D622" i="7"/>
  <c r="F622" i="7" s="1"/>
  <c r="D623" i="7"/>
  <c r="F623" i="7" s="1"/>
  <c r="D624" i="7"/>
  <c r="F624" i="7" s="1"/>
  <c r="D625" i="7"/>
  <c r="F625" i="7" s="1"/>
  <c r="D626" i="7"/>
  <c r="G626" i="7" s="1"/>
  <c r="D627" i="7"/>
  <c r="G627" i="7" s="1"/>
  <c r="D628" i="7"/>
  <c r="G628" i="7" s="1"/>
  <c r="D629" i="7"/>
  <c r="G629" i="7" s="1"/>
  <c r="D630" i="7"/>
  <c r="G630" i="7" s="1"/>
  <c r="D631" i="7"/>
  <c r="F631" i="7" s="1"/>
  <c r="D632" i="7"/>
  <c r="G632" i="7" s="1"/>
  <c r="D633" i="7"/>
  <c r="G633" i="7" s="1"/>
  <c r="D634" i="7"/>
  <c r="D635" i="7"/>
  <c r="F635" i="7" s="1"/>
  <c r="D636" i="7"/>
  <c r="G636" i="7" s="1"/>
  <c r="D637" i="7"/>
  <c r="G637" i="7" s="1"/>
  <c r="D638" i="7"/>
  <c r="G638" i="7" s="1"/>
  <c r="D639" i="7"/>
  <c r="F639" i="7" s="1"/>
  <c r="D640" i="7"/>
  <c r="F640" i="7" s="1"/>
  <c r="D641" i="7"/>
  <c r="G641" i="7" s="1"/>
  <c r="D642" i="7"/>
  <c r="G642" i="7" s="1"/>
  <c r="D643" i="7"/>
  <c r="G643" i="7" s="1"/>
  <c r="D644" i="7"/>
  <c r="G644" i="7" s="1"/>
  <c r="D645" i="7"/>
  <c r="G645" i="7" s="1"/>
  <c r="D646" i="7"/>
  <c r="F646" i="7" s="1"/>
  <c r="D647" i="7"/>
  <c r="F647" i="7" s="1"/>
  <c r="D648" i="7"/>
  <c r="G648" i="7" s="1"/>
  <c r="D649" i="7"/>
  <c r="G649" i="7" s="1"/>
  <c r="D650" i="7"/>
  <c r="G650" i="7" s="1"/>
  <c r="D651" i="7"/>
  <c r="G651" i="7" s="1"/>
  <c r="D652" i="7"/>
  <c r="D653" i="7"/>
  <c r="G653" i="7" s="1"/>
  <c r="D654" i="7"/>
  <c r="D655" i="7"/>
  <c r="G655" i="7" s="1"/>
  <c r="D656" i="7"/>
  <c r="D657" i="7"/>
  <c r="G657" i="7" s="1"/>
  <c r="D658" i="7"/>
  <c r="G658" i="7" s="1"/>
  <c r="D659" i="7"/>
  <c r="G659" i="7" s="1"/>
  <c r="D660" i="7"/>
  <c r="D661" i="7"/>
  <c r="G661" i="7" s="1"/>
  <c r="D662" i="7"/>
  <c r="G662" i="7" s="1"/>
  <c r="D663" i="7"/>
  <c r="G663" i="7" s="1"/>
  <c r="D664" i="7"/>
  <c r="D665" i="7"/>
  <c r="G665" i="7" s="1"/>
  <c r="D666" i="7"/>
  <c r="D667" i="7"/>
  <c r="G667" i="7" s="1"/>
  <c r="D668" i="7"/>
  <c r="F668" i="7" s="1"/>
  <c r="D669" i="7"/>
  <c r="D670" i="7"/>
  <c r="F670" i="7" s="1"/>
  <c r="D671" i="7"/>
  <c r="D672" i="7"/>
  <c r="G672" i="7" s="1"/>
  <c r="D673" i="7"/>
  <c r="D674" i="7"/>
  <c r="F674" i="7" s="1"/>
  <c r="D8" i="7"/>
  <c r="G8" i="7" s="1"/>
  <c r="D9" i="7"/>
  <c r="F9" i="7" s="1"/>
  <c r="D10" i="7"/>
  <c r="F10" i="7" s="1"/>
  <c r="D11" i="7"/>
  <c r="G11" i="7" s="1"/>
  <c r="C17" i="9"/>
  <c r="E17" i="9" s="1"/>
  <c r="H17" i="9" s="1"/>
  <c r="D17" i="9"/>
  <c r="F17" i="9" s="1"/>
  <c r="C18" i="9"/>
  <c r="E18" i="9" s="1"/>
  <c r="H18" i="9" s="1"/>
  <c r="D18" i="9"/>
  <c r="F18" i="9" s="1"/>
  <c r="C19" i="9"/>
  <c r="E19" i="9" s="1"/>
  <c r="H19" i="9" s="1"/>
  <c r="D19" i="9"/>
  <c r="F19" i="9" s="1"/>
  <c r="C20" i="9"/>
  <c r="E20" i="9" s="1"/>
  <c r="H20" i="9" s="1"/>
  <c r="D20" i="9"/>
  <c r="F20" i="9" s="1"/>
  <c r="C9" i="10"/>
  <c r="E9" i="10" s="1"/>
  <c r="H9" i="10" s="1"/>
  <c r="D9" i="10"/>
  <c r="G9" i="10" s="1"/>
  <c r="C10" i="10"/>
  <c r="E10" i="10" s="1"/>
  <c r="H10" i="10" s="1"/>
  <c r="D10" i="10"/>
  <c r="G10" i="10" s="1"/>
  <c r="C11" i="10"/>
  <c r="E11" i="10" s="1"/>
  <c r="H11" i="10" s="1"/>
  <c r="D11" i="10"/>
  <c r="F11" i="10" s="1"/>
  <c r="C12" i="10"/>
  <c r="E12" i="10" s="1"/>
  <c r="H12" i="10" s="1"/>
  <c r="D12" i="10"/>
  <c r="F12" i="10" s="1"/>
  <c r="C13" i="10"/>
  <c r="E13" i="10" s="1"/>
  <c r="H13" i="10" s="1"/>
  <c r="D13" i="10"/>
  <c r="G13" i="10" s="1"/>
  <c r="C14" i="10"/>
  <c r="E14" i="10" s="1"/>
  <c r="H14" i="10" s="1"/>
  <c r="D14" i="10"/>
  <c r="G14" i="10" s="1"/>
  <c r="C15" i="10"/>
  <c r="E15" i="10" s="1"/>
  <c r="H15" i="10" s="1"/>
  <c r="D15" i="10"/>
  <c r="F15" i="10" s="1"/>
  <c r="C16" i="10"/>
  <c r="E16" i="10" s="1"/>
  <c r="H16" i="10" s="1"/>
  <c r="D16" i="10"/>
  <c r="F16" i="10" s="1"/>
  <c r="D8" i="10"/>
  <c r="G8" i="10" s="1"/>
  <c r="C8" i="10"/>
  <c r="E8" i="10" s="1"/>
  <c r="H8" i="10" s="1"/>
  <c r="I7" i="10"/>
  <c r="H7" i="10"/>
  <c r="G7" i="10"/>
  <c r="F7" i="10"/>
  <c r="E7" i="10"/>
  <c r="D7" i="10"/>
  <c r="C7" i="10"/>
  <c r="C9" i="9"/>
  <c r="E9" i="9" s="1"/>
  <c r="H9" i="9" s="1"/>
  <c r="D9" i="9"/>
  <c r="G9" i="9" s="1"/>
  <c r="C10" i="9"/>
  <c r="E10" i="9" s="1"/>
  <c r="H10" i="9" s="1"/>
  <c r="D10" i="9"/>
  <c r="F10" i="9" s="1"/>
  <c r="C11" i="9"/>
  <c r="E11" i="9" s="1"/>
  <c r="H11" i="9" s="1"/>
  <c r="D11" i="9"/>
  <c r="F11" i="9" s="1"/>
  <c r="C12" i="9"/>
  <c r="E12" i="9" s="1"/>
  <c r="H12" i="9" s="1"/>
  <c r="D12" i="9"/>
  <c r="F12" i="9" s="1"/>
  <c r="C13" i="9"/>
  <c r="E13" i="9" s="1"/>
  <c r="H13" i="9" s="1"/>
  <c r="D13" i="9"/>
  <c r="G13" i="9" s="1"/>
  <c r="C14" i="9"/>
  <c r="E14" i="9" s="1"/>
  <c r="H14" i="9" s="1"/>
  <c r="D14" i="9"/>
  <c r="F14" i="9" s="1"/>
  <c r="C15" i="9"/>
  <c r="E15" i="9" s="1"/>
  <c r="H15" i="9" s="1"/>
  <c r="D15" i="9"/>
  <c r="F15" i="9" s="1"/>
  <c r="C16" i="9"/>
  <c r="E16" i="9" s="1"/>
  <c r="H16" i="9" s="1"/>
  <c r="D16" i="9"/>
  <c r="F16" i="9" s="1"/>
  <c r="D8" i="9"/>
  <c r="F8" i="9" s="1"/>
  <c r="C8" i="9"/>
  <c r="E8" i="9" s="1"/>
  <c r="H8" i="9" s="1"/>
  <c r="I7" i="9"/>
  <c r="H7" i="9"/>
  <c r="G7" i="9"/>
  <c r="F7" i="9"/>
  <c r="E7" i="9"/>
  <c r="D7" i="9"/>
  <c r="C7" i="9"/>
  <c r="E216" i="8"/>
  <c r="H216" i="8" s="1"/>
  <c r="E221" i="8"/>
  <c r="H221" i="8" s="1"/>
  <c r="C265" i="7"/>
  <c r="E265" i="7" s="1"/>
  <c r="H265" i="7" s="1"/>
  <c r="C262" i="7"/>
  <c r="E262" i="7" s="1"/>
  <c r="H262" i="7" s="1"/>
  <c r="D848" i="8"/>
  <c r="G848" i="8" s="1"/>
  <c r="C848" i="8"/>
  <c r="D847" i="8"/>
  <c r="F847" i="8" s="1"/>
  <c r="C847" i="8"/>
  <c r="D846" i="8"/>
  <c r="F846" i="8" s="1"/>
  <c r="E846" i="8"/>
  <c r="H846" i="8" s="1"/>
  <c r="D845" i="8"/>
  <c r="E845" i="8"/>
  <c r="H845" i="8" s="1"/>
  <c r="D844" i="8"/>
  <c r="F844" i="8" s="1"/>
  <c r="E844" i="8"/>
  <c r="H844" i="8" s="1"/>
  <c r="D843" i="8"/>
  <c r="E843" i="8"/>
  <c r="H843" i="8" s="1"/>
  <c r="D842" i="8"/>
  <c r="F842" i="8" s="1"/>
  <c r="E842" i="8"/>
  <c r="H842" i="8" s="1"/>
  <c r="E841" i="8"/>
  <c r="H841" i="8" s="1"/>
  <c r="D841" i="8"/>
  <c r="D840" i="8"/>
  <c r="E840" i="8"/>
  <c r="H840" i="8" s="1"/>
  <c r="D839" i="8"/>
  <c r="E839" i="8"/>
  <c r="H839" i="8" s="1"/>
  <c r="D838" i="8"/>
  <c r="F838" i="8" s="1"/>
  <c r="E838" i="8"/>
  <c r="H838" i="8" s="1"/>
  <c r="D837" i="8"/>
  <c r="E837" i="8"/>
  <c r="H837" i="8" s="1"/>
  <c r="D836" i="8"/>
  <c r="F836" i="8" s="1"/>
  <c r="E836" i="8"/>
  <c r="H836" i="8" s="1"/>
  <c r="D835" i="8"/>
  <c r="E835" i="8"/>
  <c r="H835" i="8" s="1"/>
  <c r="D834" i="8"/>
  <c r="F834" i="8" s="1"/>
  <c r="E834" i="8"/>
  <c r="H834" i="8" s="1"/>
  <c r="E833" i="8"/>
  <c r="H833" i="8" s="1"/>
  <c r="D833" i="8"/>
  <c r="D832" i="8"/>
  <c r="E832" i="8"/>
  <c r="H832" i="8" s="1"/>
  <c r="D831" i="8"/>
  <c r="E831" i="8"/>
  <c r="H831" i="8" s="1"/>
  <c r="D830" i="8"/>
  <c r="F830" i="8" s="1"/>
  <c r="C830" i="8"/>
  <c r="E830" i="8" s="1"/>
  <c r="H830" i="8" s="1"/>
  <c r="D829" i="8"/>
  <c r="F829" i="8" s="1"/>
  <c r="C829" i="8"/>
  <c r="E829" i="8" s="1"/>
  <c r="H829" i="8" s="1"/>
  <c r="D828" i="8"/>
  <c r="F828" i="8" s="1"/>
  <c r="C828" i="8"/>
  <c r="E828" i="8" s="1"/>
  <c r="H828" i="8" s="1"/>
  <c r="D827" i="8"/>
  <c r="C827" i="8"/>
  <c r="E827" i="8" s="1"/>
  <c r="H827" i="8" s="1"/>
  <c r="D826" i="8"/>
  <c r="F826" i="8" s="1"/>
  <c r="C826" i="8"/>
  <c r="E826" i="8" s="1"/>
  <c r="H826" i="8" s="1"/>
  <c r="D825" i="8"/>
  <c r="F825" i="8" s="1"/>
  <c r="C825" i="8"/>
  <c r="E825" i="8" s="1"/>
  <c r="H825" i="8" s="1"/>
  <c r="D824" i="8"/>
  <c r="C824" i="8"/>
  <c r="E824" i="8" s="1"/>
  <c r="H824" i="8" s="1"/>
  <c r="D823" i="8"/>
  <c r="C823" i="8"/>
  <c r="E823" i="8" s="1"/>
  <c r="H823" i="8" s="1"/>
  <c r="D822" i="8"/>
  <c r="F822" i="8" s="1"/>
  <c r="C822" i="8"/>
  <c r="E822" i="8" s="1"/>
  <c r="H822" i="8" s="1"/>
  <c r="D821" i="8"/>
  <c r="G821" i="8" s="1"/>
  <c r="C821" i="8"/>
  <c r="E821" i="8" s="1"/>
  <c r="H821" i="8" s="1"/>
  <c r="D820" i="8"/>
  <c r="G820" i="8" s="1"/>
  <c r="C820" i="8"/>
  <c r="E820" i="8" s="1"/>
  <c r="H820" i="8" s="1"/>
  <c r="D819" i="8"/>
  <c r="F819" i="8" s="1"/>
  <c r="C819" i="8"/>
  <c r="E819" i="8" s="1"/>
  <c r="H819" i="8" s="1"/>
  <c r="D818" i="8"/>
  <c r="C818" i="8"/>
  <c r="E818" i="8" s="1"/>
  <c r="H818" i="8" s="1"/>
  <c r="D817" i="8"/>
  <c r="C817" i="8"/>
  <c r="E817" i="8" s="1"/>
  <c r="H817" i="8" s="1"/>
  <c r="D816" i="8"/>
  <c r="F816" i="8" s="1"/>
  <c r="C816" i="8"/>
  <c r="E816" i="8" s="1"/>
  <c r="H816" i="8" s="1"/>
  <c r="D815" i="8"/>
  <c r="C815" i="8"/>
  <c r="E815" i="8" s="1"/>
  <c r="H815" i="8" s="1"/>
  <c r="E814" i="8"/>
  <c r="H814" i="8" s="1"/>
  <c r="D814" i="8"/>
  <c r="D813" i="8"/>
  <c r="G813" i="8" s="1"/>
  <c r="C813" i="8"/>
  <c r="E813" i="8" s="1"/>
  <c r="H813" i="8" s="1"/>
  <c r="E812" i="8"/>
  <c r="H812" i="8" s="1"/>
  <c r="D812" i="8"/>
  <c r="G812" i="8" s="1"/>
  <c r="D811" i="8"/>
  <c r="C811" i="8"/>
  <c r="E811" i="8" s="1"/>
  <c r="H811" i="8" s="1"/>
  <c r="D810" i="8"/>
  <c r="F810" i="8" s="1"/>
  <c r="E810" i="8"/>
  <c r="H810" i="8" s="1"/>
  <c r="D809" i="8"/>
  <c r="G809" i="8" s="1"/>
  <c r="E809" i="8"/>
  <c r="H809" i="8" s="1"/>
  <c r="D808" i="8"/>
  <c r="G808" i="8" s="1"/>
  <c r="E808" i="8"/>
  <c r="H808" i="8" s="1"/>
  <c r="D807" i="8"/>
  <c r="E807" i="8"/>
  <c r="H807" i="8" s="1"/>
  <c r="D806" i="8"/>
  <c r="E806" i="8"/>
  <c r="H806" i="8" s="1"/>
  <c r="D805" i="8"/>
  <c r="F805" i="8" s="1"/>
  <c r="E805" i="8"/>
  <c r="H805" i="8" s="1"/>
  <c r="D804" i="8"/>
  <c r="E804" i="8"/>
  <c r="H804" i="8" s="1"/>
  <c r="D803" i="8"/>
  <c r="G803" i="8" s="1"/>
  <c r="C803" i="8"/>
  <c r="E803" i="8" s="1"/>
  <c r="H803" i="8" s="1"/>
  <c r="D802" i="8"/>
  <c r="G802" i="8" s="1"/>
  <c r="C802" i="8"/>
  <c r="E802" i="8" s="1"/>
  <c r="H802" i="8" s="1"/>
  <c r="D801" i="8"/>
  <c r="C801" i="8"/>
  <c r="E801" i="8" s="1"/>
  <c r="H801" i="8" s="1"/>
  <c r="D800" i="8"/>
  <c r="F800" i="8" s="1"/>
  <c r="C800" i="8"/>
  <c r="E800" i="8" s="1"/>
  <c r="H800" i="8" s="1"/>
  <c r="D799" i="8"/>
  <c r="G799" i="8" s="1"/>
  <c r="C799" i="8"/>
  <c r="E799" i="8" s="1"/>
  <c r="H799" i="8" s="1"/>
  <c r="D798" i="8"/>
  <c r="C798" i="8"/>
  <c r="E798" i="8" s="1"/>
  <c r="H798" i="8" s="1"/>
  <c r="D797" i="8"/>
  <c r="C797" i="8"/>
  <c r="E797" i="8" s="1"/>
  <c r="H797" i="8" s="1"/>
  <c r="D796" i="8"/>
  <c r="F796" i="8" s="1"/>
  <c r="C796" i="8"/>
  <c r="E796" i="8" s="1"/>
  <c r="H796" i="8" s="1"/>
  <c r="D795" i="8"/>
  <c r="F795" i="8" s="1"/>
  <c r="C795" i="8"/>
  <c r="E795" i="8" s="1"/>
  <c r="H795" i="8" s="1"/>
  <c r="D794" i="8"/>
  <c r="E794" i="8"/>
  <c r="H794" i="8" s="1"/>
  <c r="D793" i="8"/>
  <c r="E793" i="8"/>
  <c r="H793" i="8" s="1"/>
  <c r="D792" i="8"/>
  <c r="F792" i="8" s="1"/>
  <c r="C792" i="8"/>
  <c r="E792" i="8" s="1"/>
  <c r="H792" i="8" s="1"/>
  <c r="D791" i="8"/>
  <c r="G791" i="8" s="1"/>
  <c r="C791" i="8"/>
  <c r="E791" i="8" s="1"/>
  <c r="H791" i="8" s="1"/>
  <c r="D790" i="8"/>
  <c r="C790" i="8"/>
  <c r="E790" i="8" s="1"/>
  <c r="H790" i="8" s="1"/>
  <c r="D789" i="8"/>
  <c r="C789" i="8"/>
  <c r="E789" i="8" s="1"/>
  <c r="H789" i="8" s="1"/>
  <c r="D788" i="8"/>
  <c r="F788" i="8" s="1"/>
  <c r="E788" i="8"/>
  <c r="H788" i="8" s="1"/>
  <c r="D787" i="8"/>
  <c r="E787" i="8"/>
  <c r="H787" i="8" s="1"/>
  <c r="D786" i="8"/>
  <c r="G786" i="8" s="1"/>
  <c r="C786" i="8"/>
  <c r="E786" i="8" s="1"/>
  <c r="H786" i="8" s="1"/>
  <c r="D785" i="8"/>
  <c r="E785" i="8"/>
  <c r="H785" i="8" s="1"/>
  <c r="D784" i="8"/>
  <c r="E784" i="8"/>
  <c r="H784" i="8" s="1"/>
  <c r="D783" i="8"/>
  <c r="F783" i="8" s="1"/>
  <c r="E783" i="8"/>
  <c r="H783" i="8" s="1"/>
  <c r="D782" i="8"/>
  <c r="G782" i="8" s="1"/>
  <c r="E782" i="8"/>
  <c r="H782" i="8" s="1"/>
  <c r="D781" i="8"/>
  <c r="F781" i="8" s="1"/>
  <c r="E781" i="8"/>
  <c r="H781" i="8" s="1"/>
  <c r="D780" i="8"/>
  <c r="E780" i="8"/>
  <c r="H780" i="8" s="1"/>
  <c r="D779" i="8"/>
  <c r="G779" i="8" s="1"/>
  <c r="E779" i="8"/>
  <c r="H779" i="8" s="1"/>
  <c r="D778" i="8"/>
  <c r="F778" i="8" s="1"/>
  <c r="E778" i="8"/>
  <c r="H778" i="8" s="1"/>
  <c r="D777" i="8"/>
  <c r="E777" i="8"/>
  <c r="H777" i="8" s="1"/>
  <c r="D776" i="8"/>
  <c r="F776" i="8" s="1"/>
  <c r="E776" i="8"/>
  <c r="H776" i="8" s="1"/>
  <c r="D775" i="8"/>
  <c r="G775" i="8" s="1"/>
  <c r="E775" i="8"/>
  <c r="H775" i="8" s="1"/>
  <c r="D774" i="8"/>
  <c r="F774" i="8" s="1"/>
  <c r="E774" i="8"/>
  <c r="H774" i="8" s="1"/>
  <c r="D773" i="8"/>
  <c r="E773" i="8"/>
  <c r="H773" i="8" s="1"/>
  <c r="D772" i="8"/>
  <c r="E772" i="8"/>
  <c r="H772" i="8" s="1"/>
  <c r="D771" i="8"/>
  <c r="E771" i="8"/>
  <c r="H771" i="8" s="1"/>
  <c r="D770" i="8"/>
  <c r="F770" i="8" s="1"/>
  <c r="E770" i="8"/>
  <c r="H770" i="8" s="1"/>
  <c r="D769" i="8"/>
  <c r="C769" i="8"/>
  <c r="E769" i="8" s="1"/>
  <c r="H769" i="8" s="1"/>
  <c r="D768" i="8"/>
  <c r="C768" i="8"/>
  <c r="E768" i="8" s="1"/>
  <c r="H768" i="8" s="1"/>
  <c r="D767" i="8"/>
  <c r="G767" i="8" s="1"/>
  <c r="C767" i="8"/>
  <c r="E767" i="8" s="1"/>
  <c r="H767" i="8" s="1"/>
  <c r="D766" i="8"/>
  <c r="F766" i="8" s="1"/>
  <c r="C766" i="8"/>
  <c r="E766" i="8" s="1"/>
  <c r="H766" i="8" s="1"/>
  <c r="D765" i="8"/>
  <c r="C765" i="8"/>
  <c r="E765" i="8" s="1"/>
  <c r="H765" i="8" s="1"/>
  <c r="D764" i="8"/>
  <c r="C764" i="8"/>
  <c r="E764" i="8" s="1"/>
  <c r="H764" i="8" s="1"/>
  <c r="D763" i="8"/>
  <c r="G763" i="8" s="1"/>
  <c r="C763" i="8"/>
  <c r="E763" i="8" s="1"/>
  <c r="H763" i="8" s="1"/>
  <c r="D762" i="8"/>
  <c r="F762" i="8" s="1"/>
  <c r="C762" i="8"/>
  <c r="E762" i="8" s="1"/>
  <c r="H762" i="8" s="1"/>
  <c r="D761" i="8"/>
  <c r="C761" i="8"/>
  <c r="E761" i="8" s="1"/>
  <c r="H761" i="8" s="1"/>
  <c r="D760" i="8"/>
  <c r="C760" i="8"/>
  <c r="E760" i="8" s="1"/>
  <c r="H760" i="8" s="1"/>
  <c r="D759" i="8"/>
  <c r="C759" i="8"/>
  <c r="E759" i="8" s="1"/>
  <c r="H759" i="8" s="1"/>
  <c r="D758" i="8"/>
  <c r="G758" i="8" s="1"/>
  <c r="C758" i="8"/>
  <c r="D757" i="8"/>
  <c r="C757" i="8"/>
  <c r="E757" i="8" s="1"/>
  <c r="H757" i="8" s="1"/>
  <c r="D756" i="8"/>
  <c r="F756" i="8" s="1"/>
  <c r="C756" i="8"/>
  <c r="E756" i="8" s="1"/>
  <c r="H756" i="8" s="1"/>
  <c r="D755" i="8"/>
  <c r="C755" i="8"/>
  <c r="E755" i="8" s="1"/>
  <c r="H755" i="8" s="1"/>
  <c r="D754" i="8"/>
  <c r="C754" i="8"/>
  <c r="E754" i="8" s="1"/>
  <c r="H754" i="8" s="1"/>
  <c r="D753" i="8"/>
  <c r="F753" i="8" s="1"/>
  <c r="E753" i="8"/>
  <c r="H753" i="8" s="1"/>
  <c r="D752" i="8"/>
  <c r="G752" i="8" s="1"/>
  <c r="C752" i="8"/>
  <c r="E752" i="8" s="1"/>
  <c r="H752" i="8" s="1"/>
  <c r="E751" i="8"/>
  <c r="H751" i="8" s="1"/>
  <c r="D751" i="8"/>
  <c r="D750" i="8"/>
  <c r="C750" i="8"/>
  <c r="E750" i="8" s="1"/>
  <c r="H750" i="8" s="1"/>
  <c r="D749" i="8"/>
  <c r="G749" i="8" s="1"/>
  <c r="E749" i="8"/>
  <c r="H749" i="8" s="1"/>
  <c r="D748" i="8"/>
  <c r="G748" i="8" s="1"/>
  <c r="E748" i="8"/>
  <c r="H748" i="8" s="1"/>
  <c r="D747" i="8"/>
  <c r="E747" i="8"/>
  <c r="H747" i="8" s="1"/>
  <c r="D746" i="8"/>
  <c r="F746" i="8" s="1"/>
  <c r="E746" i="8"/>
  <c r="H746" i="8" s="1"/>
  <c r="D745" i="8"/>
  <c r="G745" i="8" s="1"/>
  <c r="E745" i="8"/>
  <c r="H745" i="8" s="1"/>
  <c r="D744" i="8"/>
  <c r="G744" i="8" s="1"/>
  <c r="E744" i="8"/>
  <c r="H744" i="8" s="1"/>
  <c r="D743" i="8"/>
  <c r="G743" i="8" s="1"/>
  <c r="E743" i="8"/>
  <c r="H743" i="8" s="1"/>
  <c r="D742" i="8"/>
  <c r="G742" i="8" s="1"/>
  <c r="C742" i="8"/>
  <c r="E742" i="8" s="1"/>
  <c r="H742" i="8" s="1"/>
  <c r="D741" i="8"/>
  <c r="C741" i="8"/>
  <c r="E741" i="8" s="1"/>
  <c r="H741" i="8" s="1"/>
  <c r="D740" i="8"/>
  <c r="F740" i="8" s="1"/>
  <c r="C740" i="8"/>
  <c r="E740" i="8" s="1"/>
  <c r="H740" i="8" s="1"/>
  <c r="D739" i="8"/>
  <c r="G739" i="8" s="1"/>
  <c r="C739" i="8"/>
  <c r="E739" i="8" s="1"/>
  <c r="H739" i="8" s="1"/>
  <c r="D738" i="8"/>
  <c r="C738" i="8"/>
  <c r="E738" i="8" s="1"/>
  <c r="H738" i="8" s="1"/>
  <c r="D737" i="8"/>
  <c r="G737" i="8" s="1"/>
  <c r="C737" i="8"/>
  <c r="E737" i="8" s="1"/>
  <c r="H737" i="8" s="1"/>
  <c r="D736" i="8"/>
  <c r="F736" i="8" s="1"/>
  <c r="C736" i="8"/>
  <c r="E736" i="8" s="1"/>
  <c r="H736" i="8" s="1"/>
  <c r="D735" i="8"/>
  <c r="F735" i="8" s="1"/>
  <c r="C735" i="8"/>
  <c r="E735" i="8" s="1"/>
  <c r="H735" i="8" s="1"/>
  <c r="D734" i="8"/>
  <c r="G734" i="8" s="1"/>
  <c r="C734" i="8"/>
  <c r="E734" i="8" s="1"/>
  <c r="H734" i="8" s="1"/>
  <c r="D733" i="8"/>
  <c r="G733" i="8" s="1"/>
  <c r="E733" i="8"/>
  <c r="H733" i="8" s="1"/>
  <c r="D732" i="8"/>
  <c r="E732" i="8"/>
  <c r="H732" i="8" s="1"/>
  <c r="D731" i="8"/>
  <c r="C731" i="8"/>
  <c r="E731" i="8" s="1"/>
  <c r="H731" i="8" s="1"/>
  <c r="D730" i="8"/>
  <c r="C730" i="8"/>
  <c r="E730" i="8" s="1"/>
  <c r="H730" i="8" s="1"/>
  <c r="D729" i="8"/>
  <c r="G729" i="8" s="1"/>
  <c r="C729" i="8"/>
  <c r="E729" i="8" s="1"/>
  <c r="H729" i="8" s="1"/>
  <c r="D728" i="8"/>
  <c r="F728" i="8" s="1"/>
  <c r="C728" i="8"/>
  <c r="E728" i="8" s="1"/>
  <c r="H728" i="8" s="1"/>
  <c r="D727" i="8"/>
  <c r="F727" i="8" s="1"/>
  <c r="E727" i="8"/>
  <c r="H727" i="8" s="1"/>
  <c r="D726" i="8"/>
  <c r="F726" i="8" s="1"/>
  <c r="E726" i="8"/>
  <c r="H726" i="8" s="1"/>
  <c r="D725" i="8"/>
  <c r="G725" i="8" s="1"/>
  <c r="C725" i="8"/>
  <c r="E725" i="8" s="1"/>
  <c r="H725" i="8" s="1"/>
  <c r="D724" i="8"/>
  <c r="F724" i="8" s="1"/>
  <c r="E724" i="8"/>
  <c r="H724" i="8" s="1"/>
  <c r="D723" i="8"/>
  <c r="G723" i="8" s="1"/>
  <c r="E723" i="8"/>
  <c r="H723" i="8" s="1"/>
  <c r="D722" i="8"/>
  <c r="G722" i="8" s="1"/>
  <c r="C722" i="8"/>
  <c r="D721" i="8"/>
  <c r="G721" i="8" s="1"/>
  <c r="C721" i="8"/>
  <c r="E721" i="8" s="1"/>
  <c r="H721" i="8" s="1"/>
  <c r="D720" i="8"/>
  <c r="E720" i="8"/>
  <c r="H720" i="8" s="1"/>
  <c r="D719" i="8"/>
  <c r="F719" i="8" s="1"/>
  <c r="E719" i="8"/>
  <c r="H719" i="8" s="1"/>
  <c r="E718" i="8"/>
  <c r="H718" i="8" s="1"/>
  <c r="D718" i="8"/>
  <c r="D717" i="8"/>
  <c r="F717" i="8" s="1"/>
  <c r="E717" i="8"/>
  <c r="H717" i="8" s="1"/>
  <c r="D716" i="8"/>
  <c r="G716" i="8" s="1"/>
  <c r="E716" i="8"/>
  <c r="H716" i="8" s="1"/>
  <c r="D715" i="8"/>
  <c r="F715" i="8" s="1"/>
  <c r="E715" i="8"/>
  <c r="H715" i="8" s="1"/>
  <c r="D714" i="8"/>
  <c r="F714" i="8" s="1"/>
  <c r="E714" i="8"/>
  <c r="H714" i="8" s="1"/>
  <c r="D713" i="8"/>
  <c r="G713" i="8" s="1"/>
  <c r="E713" i="8"/>
  <c r="H713" i="8" s="1"/>
  <c r="D712" i="8"/>
  <c r="F712" i="8" s="1"/>
  <c r="E712" i="8"/>
  <c r="H712" i="8" s="1"/>
  <c r="D711" i="8"/>
  <c r="G711" i="8" s="1"/>
  <c r="E711" i="8"/>
  <c r="H711" i="8" s="1"/>
  <c r="D710" i="8"/>
  <c r="F710" i="8" s="1"/>
  <c r="E710" i="8"/>
  <c r="H710" i="8" s="1"/>
  <c r="D709" i="8"/>
  <c r="G709" i="8" s="1"/>
  <c r="E709" i="8"/>
  <c r="H709" i="8" s="1"/>
  <c r="E708" i="8"/>
  <c r="H708" i="8" s="1"/>
  <c r="D708" i="8"/>
  <c r="F708" i="8" s="1"/>
  <c r="D707" i="8"/>
  <c r="G707" i="8" s="1"/>
  <c r="E707" i="8"/>
  <c r="H707" i="8" s="1"/>
  <c r="D706" i="8"/>
  <c r="E706" i="8"/>
  <c r="H706" i="8" s="1"/>
  <c r="D705" i="8"/>
  <c r="F705" i="8" s="1"/>
  <c r="E705" i="8"/>
  <c r="H705" i="8" s="1"/>
  <c r="D704" i="8"/>
  <c r="E704" i="8"/>
  <c r="H704" i="8" s="1"/>
  <c r="D703" i="8"/>
  <c r="F703" i="8" s="1"/>
  <c r="E703" i="8"/>
  <c r="H703" i="8" s="1"/>
  <c r="D702" i="8"/>
  <c r="G702" i="8" s="1"/>
  <c r="E702" i="8"/>
  <c r="H702" i="8" s="1"/>
  <c r="D701" i="8"/>
  <c r="E701" i="8"/>
  <c r="H701" i="8" s="1"/>
  <c r="D700" i="8"/>
  <c r="G700" i="8" s="1"/>
  <c r="E700" i="8"/>
  <c r="H700" i="8" s="1"/>
  <c r="D699" i="8"/>
  <c r="E699" i="8"/>
  <c r="H699" i="8" s="1"/>
  <c r="D698" i="8"/>
  <c r="F698" i="8" s="1"/>
  <c r="E698" i="8"/>
  <c r="H698" i="8" s="1"/>
  <c r="D697" i="8"/>
  <c r="G697" i="8" s="1"/>
  <c r="C697" i="8"/>
  <c r="E697" i="8" s="1"/>
  <c r="H697" i="8" s="1"/>
  <c r="D696" i="8"/>
  <c r="C696" i="8"/>
  <c r="E696" i="8" s="1"/>
  <c r="H696" i="8" s="1"/>
  <c r="D695" i="8"/>
  <c r="C695" i="8"/>
  <c r="E695" i="8" s="1"/>
  <c r="H695" i="8" s="1"/>
  <c r="D694" i="8"/>
  <c r="G694" i="8" s="1"/>
  <c r="E694" i="8"/>
  <c r="H694" i="8" s="1"/>
  <c r="D693" i="8"/>
  <c r="E693" i="8"/>
  <c r="H693" i="8" s="1"/>
  <c r="D692" i="8"/>
  <c r="G692" i="8" s="1"/>
  <c r="E692" i="8"/>
  <c r="H692" i="8" s="1"/>
  <c r="D691" i="8"/>
  <c r="E691" i="8"/>
  <c r="H691" i="8" s="1"/>
  <c r="D690" i="8"/>
  <c r="G690" i="8" s="1"/>
  <c r="E690" i="8"/>
  <c r="H690" i="8" s="1"/>
  <c r="D689" i="8"/>
  <c r="E689" i="8"/>
  <c r="H689" i="8" s="1"/>
  <c r="D688" i="8"/>
  <c r="F688" i="8" s="1"/>
  <c r="E688" i="8"/>
  <c r="H688" i="8" s="1"/>
  <c r="D687" i="8"/>
  <c r="G687" i="8" s="1"/>
  <c r="E687" i="8"/>
  <c r="H687" i="8" s="1"/>
  <c r="D686" i="8"/>
  <c r="E686" i="8"/>
  <c r="H686" i="8" s="1"/>
  <c r="E685" i="8"/>
  <c r="H685" i="8" s="1"/>
  <c r="D685" i="8"/>
  <c r="G685" i="8" s="1"/>
  <c r="D684" i="8"/>
  <c r="F684" i="8" s="1"/>
  <c r="E684" i="8"/>
  <c r="H684" i="8" s="1"/>
  <c r="E683" i="8"/>
  <c r="H683" i="8" s="1"/>
  <c r="D683" i="8"/>
  <c r="G683" i="8" s="1"/>
  <c r="D682" i="8"/>
  <c r="F682" i="8" s="1"/>
  <c r="E682" i="8"/>
  <c r="H682" i="8" s="1"/>
  <c r="D681" i="8"/>
  <c r="G681" i="8" s="1"/>
  <c r="C681" i="8"/>
  <c r="I681" i="8" s="1"/>
  <c r="D680" i="8"/>
  <c r="F680" i="8" s="1"/>
  <c r="C680" i="8"/>
  <c r="E680" i="8" s="1"/>
  <c r="H680" i="8" s="1"/>
  <c r="D679" i="8"/>
  <c r="G679" i="8" s="1"/>
  <c r="C679" i="8"/>
  <c r="E679" i="8" s="1"/>
  <c r="H679" i="8" s="1"/>
  <c r="D678" i="8"/>
  <c r="F678" i="8" s="1"/>
  <c r="C678" i="8"/>
  <c r="E678" i="8" s="1"/>
  <c r="H678" i="8" s="1"/>
  <c r="D677" i="8"/>
  <c r="G677" i="8" s="1"/>
  <c r="C677" i="8"/>
  <c r="I677" i="8" s="1"/>
  <c r="D676" i="8"/>
  <c r="C676" i="8"/>
  <c r="I676" i="8" s="1"/>
  <c r="D675" i="8"/>
  <c r="F675" i="8" s="1"/>
  <c r="C675" i="8"/>
  <c r="D674" i="8"/>
  <c r="C674" i="8"/>
  <c r="D673" i="8"/>
  <c r="C673" i="8"/>
  <c r="E673" i="8" s="1"/>
  <c r="H673" i="8" s="1"/>
  <c r="D672" i="8"/>
  <c r="C672" i="8"/>
  <c r="I672" i="8" s="1"/>
  <c r="D671" i="8"/>
  <c r="F671" i="8" s="1"/>
  <c r="C671" i="8"/>
  <c r="E671" i="8" s="1"/>
  <c r="H671" i="8" s="1"/>
  <c r="D670" i="8"/>
  <c r="F670" i="8" s="1"/>
  <c r="C670" i="8"/>
  <c r="D669" i="8"/>
  <c r="G669" i="8" s="1"/>
  <c r="C669" i="8"/>
  <c r="I669" i="8" s="1"/>
  <c r="D668" i="8"/>
  <c r="F668" i="8" s="1"/>
  <c r="C668" i="8"/>
  <c r="I668" i="8" s="1"/>
  <c r="D667" i="8"/>
  <c r="G667" i="8" s="1"/>
  <c r="E667" i="8"/>
  <c r="H667" i="8" s="1"/>
  <c r="D666" i="8"/>
  <c r="E666" i="8"/>
  <c r="H666" i="8" s="1"/>
  <c r="D665" i="8"/>
  <c r="G665" i="8" s="1"/>
  <c r="E665" i="8"/>
  <c r="H665" i="8" s="1"/>
  <c r="D664" i="8"/>
  <c r="G664" i="8" s="1"/>
  <c r="E664" i="8"/>
  <c r="H664" i="8" s="1"/>
  <c r="D663" i="8"/>
  <c r="E663" i="8"/>
  <c r="H663" i="8" s="1"/>
  <c r="D662" i="8"/>
  <c r="E662" i="8"/>
  <c r="H662" i="8" s="1"/>
  <c r="D661" i="8"/>
  <c r="F661" i="8" s="1"/>
  <c r="E661" i="8"/>
  <c r="H661" i="8" s="1"/>
  <c r="D660" i="8"/>
  <c r="F660" i="8" s="1"/>
  <c r="E660" i="8"/>
  <c r="H660" i="8" s="1"/>
  <c r="D659" i="8"/>
  <c r="F659" i="8" s="1"/>
  <c r="E659" i="8"/>
  <c r="H659" i="8" s="1"/>
  <c r="D658" i="8"/>
  <c r="G658" i="8" s="1"/>
  <c r="E658" i="8"/>
  <c r="H658" i="8" s="1"/>
  <c r="D657" i="8"/>
  <c r="C657" i="8"/>
  <c r="I657" i="8" s="1"/>
  <c r="D656" i="8"/>
  <c r="G656" i="8" s="1"/>
  <c r="E656" i="8"/>
  <c r="H656" i="8" s="1"/>
  <c r="D655" i="8"/>
  <c r="E655" i="8"/>
  <c r="H655" i="8" s="1"/>
  <c r="D654" i="8"/>
  <c r="G654" i="8" s="1"/>
  <c r="E654" i="8"/>
  <c r="H654" i="8" s="1"/>
  <c r="D653" i="8"/>
  <c r="G653" i="8" s="1"/>
  <c r="E653" i="8"/>
  <c r="H653" i="8" s="1"/>
  <c r="E652" i="8"/>
  <c r="H652" i="8" s="1"/>
  <c r="D652" i="8"/>
  <c r="D651" i="8"/>
  <c r="G651" i="8" s="1"/>
  <c r="E651" i="8"/>
  <c r="H651" i="8" s="1"/>
  <c r="E650" i="8"/>
  <c r="H650" i="8" s="1"/>
  <c r="D650" i="8"/>
  <c r="E649" i="8"/>
  <c r="H649" i="8" s="1"/>
  <c r="D649" i="8"/>
  <c r="F649" i="8" s="1"/>
  <c r="D648" i="8"/>
  <c r="G648" i="8" s="1"/>
  <c r="E648" i="8"/>
  <c r="H648" i="8" s="1"/>
  <c r="D647" i="8"/>
  <c r="G647" i="8" s="1"/>
  <c r="E647" i="8"/>
  <c r="H647" i="8" s="1"/>
  <c r="D646" i="8"/>
  <c r="G646" i="8" s="1"/>
  <c r="E646" i="8"/>
  <c r="H646" i="8" s="1"/>
  <c r="D645" i="8"/>
  <c r="G645" i="8" s="1"/>
  <c r="C645" i="8"/>
  <c r="I645" i="8" s="1"/>
  <c r="D644" i="8"/>
  <c r="E644" i="8"/>
  <c r="H644" i="8" s="1"/>
  <c r="E643" i="8"/>
  <c r="H643" i="8" s="1"/>
  <c r="D643" i="8"/>
  <c r="G643" i="8" s="1"/>
  <c r="D642" i="8"/>
  <c r="C642" i="8"/>
  <c r="E642" i="8" s="1"/>
  <c r="H642" i="8" s="1"/>
  <c r="D641" i="8"/>
  <c r="G641" i="8" s="1"/>
  <c r="E641" i="8"/>
  <c r="H641" i="8" s="1"/>
  <c r="D640" i="8"/>
  <c r="E640" i="8"/>
  <c r="H640" i="8" s="1"/>
  <c r="D639" i="8"/>
  <c r="G639" i="8" s="1"/>
  <c r="E639" i="8"/>
  <c r="H639" i="8" s="1"/>
  <c r="D638" i="8"/>
  <c r="G638" i="8" s="1"/>
  <c r="E638" i="8"/>
  <c r="H638" i="8" s="1"/>
  <c r="D637" i="8"/>
  <c r="F637" i="8" s="1"/>
  <c r="E637" i="8"/>
  <c r="H637" i="8" s="1"/>
  <c r="D636" i="8"/>
  <c r="F636" i="8" s="1"/>
  <c r="E636" i="8"/>
  <c r="H636" i="8" s="1"/>
  <c r="D635" i="8"/>
  <c r="F635" i="8" s="1"/>
  <c r="E635" i="8"/>
  <c r="H635" i="8" s="1"/>
  <c r="D634" i="8"/>
  <c r="E634" i="8"/>
  <c r="H634" i="8" s="1"/>
  <c r="D633" i="8"/>
  <c r="F633" i="8" s="1"/>
  <c r="E633" i="8"/>
  <c r="H633" i="8" s="1"/>
  <c r="D632" i="8"/>
  <c r="G632" i="8" s="1"/>
  <c r="E632" i="8"/>
  <c r="H632" i="8" s="1"/>
  <c r="D631" i="8"/>
  <c r="C631" i="8"/>
  <c r="E631" i="8" s="1"/>
  <c r="H631" i="8" s="1"/>
  <c r="D630" i="8"/>
  <c r="E630" i="8"/>
  <c r="H630" i="8" s="1"/>
  <c r="D629" i="8"/>
  <c r="E629" i="8"/>
  <c r="H629" i="8" s="1"/>
  <c r="D628" i="8"/>
  <c r="E628" i="8"/>
  <c r="H628" i="8" s="1"/>
  <c r="D627" i="8"/>
  <c r="G627" i="8" s="1"/>
  <c r="E627" i="8"/>
  <c r="H627" i="8" s="1"/>
  <c r="D626" i="8"/>
  <c r="E626" i="8"/>
  <c r="H626" i="8" s="1"/>
  <c r="D625" i="8"/>
  <c r="E625" i="8"/>
  <c r="H625" i="8" s="1"/>
  <c r="D624" i="8"/>
  <c r="G624" i="8" s="1"/>
  <c r="E624" i="8"/>
  <c r="H624" i="8" s="1"/>
  <c r="D623" i="8"/>
  <c r="F623" i="8" s="1"/>
  <c r="E623" i="8"/>
  <c r="H623" i="8" s="1"/>
  <c r="D622" i="8"/>
  <c r="G622" i="8" s="1"/>
  <c r="E622" i="8"/>
  <c r="H622" i="8" s="1"/>
  <c r="D621" i="8"/>
  <c r="G621" i="8" s="1"/>
  <c r="E621" i="8"/>
  <c r="H621" i="8" s="1"/>
  <c r="D620" i="8"/>
  <c r="G620" i="8" s="1"/>
  <c r="E620" i="8"/>
  <c r="H620" i="8" s="1"/>
  <c r="D619" i="8"/>
  <c r="G619" i="8" s="1"/>
  <c r="C619" i="8"/>
  <c r="E619" i="8" s="1"/>
  <c r="H619" i="8" s="1"/>
  <c r="D618" i="8"/>
  <c r="G618" i="8" s="1"/>
  <c r="E618" i="8"/>
  <c r="H618" i="8" s="1"/>
  <c r="D617" i="8"/>
  <c r="E617" i="8"/>
  <c r="H617" i="8" s="1"/>
  <c r="D616" i="8"/>
  <c r="G616" i="8" s="1"/>
  <c r="C616" i="8"/>
  <c r="E616" i="8" s="1"/>
  <c r="H616" i="8" s="1"/>
  <c r="D615" i="8"/>
  <c r="G615" i="8" s="1"/>
  <c r="E615" i="8"/>
  <c r="H615" i="8" s="1"/>
  <c r="D614" i="8"/>
  <c r="E614" i="8"/>
  <c r="H614" i="8" s="1"/>
  <c r="D613" i="8"/>
  <c r="G613" i="8" s="1"/>
  <c r="E613" i="8"/>
  <c r="H613" i="8" s="1"/>
  <c r="D612" i="8"/>
  <c r="G612" i="8" s="1"/>
  <c r="E612" i="8"/>
  <c r="H612" i="8" s="1"/>
  <c r="D611" i="8"/>
  <c r="E611" i="8"/>
  <c r="H611" i="8" s="1"/>
  <c r="D610" i="8"/>
  <c r="G610" i="8" s="1"/>
  <c r="E610" i="8"/>
  <c r="H610" i="8" s="1"/>
  <c r="D609" i="8"/>
  <c r="F609" i="8" s="1"/>
  <c r="E609" i="8"/>
  <c r="H609" i="8" s="1"/>
  <c r="D608" i="8"/>
  <c r="F608" i="8" s="1"/>
  <c r="E608" i="8"/>
  <c r="H608" i="8" s="1"/>
  <c r="D607" i="8"/>
  <c r="F607" i="8" s="1"/>
  <c r="E607" i="8"/>
  <c r="H607" i="8" s="1"/>
  <c r="D606" i="8"/>
  <c r="E606" i="8"/>
  <c r="H606" i="8" s="1"/>
  <c r="D605" i="8"/>
  <c r="G605" i="8" s="1"/>
  <c r="C605" i="8"/>
  <c r="I605" i="8" s="1"/>
  <c r="D604" i="8"/>
  <c r="E604" i="8"/>
  <c r="H604" i="8" s="1"/>
  <c r="D603" i="8"/>
  <c r="G603" i="8" s="1"/>
  <c r="E603" i="8"/>
  <c r="H603" i="8" s="1"/>
  <c r="D602" i="8"/>
  <c r="G602" i="8" s="1"/>
  <c r="E602" i="8"/>
  <c r="H602" i="8" s="1"/>
  <c r="D601" i="8"/>
  <c r="G601" i="8" s="1"/>
  <c r="E601" i="8"/>
  <c r="H601" i="8" s="1"/>
  <c r="D600" i="8"/>
  <c r="G600" i="8" s="1"/>
  <c r="E600" i="8"/>
  <c r="H600" i="8" s="1"/>
  <c r="D599" i="8"/>
  <c r="G599" i="8" s="1"/>
  <c r="E599" i="8"/>
  <c r="H599" i="8" s="1"/>
  <c r="D598" i="8"/>
  <c r="G598" i="8" s="1"/>
  <c r="E598" i="8"/>
  <c r="H598" i="8" s="1"/>
  <c r="D597" i="8"/>
  <c r="E597" i="8"/>
  <c r="H597" i="8" s="1"/>
  <c r="D596" i="8"/>
  <c r="G596" i="8" s="1"/>
  <c r="E596" i="8"/>
  <c r="H596" i="8" s="1"/>
  <c r="D595" i="8"/>
  <c r="E595" i="8"/>
  <c r="H595" i="8" s="1"/>
  <c r="D594" i="8"/>
  <c r="G594" i="8" s="1"/>
  <c r="E594" i="8"/>
  <c r="H594" i="8" s="1"/>
  <c r="D593" i="8"/>
  <c r="G593" i="8" s="1"/>
  <c r="C593" i="8"/>
  <c r="I593" i="8" s="1"/>
  <c r="D592" i="8"/>
  <c r="G592" i="8" s="1"/>
  <c r="E592" i="8"/>
  <c r="H592" i="8" s="1"/>
  <c r="D591" i="8"/>
  <c r="G591" i="8" s="1"/>
  <c r="E591" i="8"/>
  <c r="H591" i="8" s="1"/>
  <c r="D590" i="8"/>
  <c r="F590" i="8" s="1"/>
  <c r="C590" i="8"/>
  <c r="E590" i="8" s="1"/>
  <c r="H590" i="8" s="1"/>
  <c r="D589" i="8"/>
  <c r="F589" i="8" s="1"/>
  <c r="E589" i="8"/>
  <c r="H589" i="8" s="1"/>
  <c r="D588" i="8"/>
  <c r="F588" i="8" s="1"/>
  <c r="E588" i="8"/>
  <c r="H588" i="8" s="1"/>
  <c r="D587" i="8"/>
  <c r="F587" i="8" s="1"/>
  <c r="E587" i="8"/>
  <c r="H587" i="8" s="1"/>
  <c r="D586" i="8"/>
  <c r="G586" i="8" s="1"/>
  <c r="E586" i="8"/>
  <c r="H586" i="8" s="1"/>
  <c r="D585" i="8"/>
  <c r="F585" i="8" s="1"/>
  <c r="E585" i="8"/>
  <c r="H585" i="8" s="1"/>
  <c r="D584" i="8"/>
  <c r="F584" i="8" s="1"/>
  <c r="E584" i="8"/>
  <c r="H584" i="8" s="1"/>
  <c r="D583" i="8"/>
  <c r="F583" i="8" s="1"/>
  <c r="E583" i="8"/>
  <c r="H583" i="8" s="1"/>
  <c r="D582" i="8"/>
  <c r="F582" i="8" s="1"/>
  <c r="E582" i="8"/>
  <c r="H582" i="8" s="1"/>
  <c r="D581" i="8"/>
  <c r="E581" i="8"/>
  <c r="H581" i="8" s="1"/>
  <c r="D580" i="8"/>
  <c r="G580" i="8" s="1"/>
  <c r="E580" i="8"/>
  <c r="H580" i="8" s="1"/>
  <c r="D579" i="8"/>
  <c r="G579" i="8" s="1"/>
  <c r="C579" i="8"/>
  <c r="E579" i="8" s="1"/>
  <c r="H579" i="8" s="1"/>
  <c r="D578" i="8"/>
  <c r="G578" i="8" s="1"/>
  <c r="E578" i="8"/>
  <c r="H578" i="8" s="1"/>
  <c r="D577" i="8"/>
  <c r="G577" i="8" s="1"/>
  <c r="E577" i="8"/>
  <c r="H577" i="8" s="1"/>
  <c r="D576" i="8"/>
  <c r="F576" i="8" s="1"/>
  <c r="E576" i="8"/>
  <c r="H576" i="8" s="1"/>
  <c r="D575" i="8"/>
  <c r="G575" i="8" s="1"/>
  <c r="E575" i="8"/>
  <c r="H575" i="8" s="1"/>
  <c r="E574" i="8"/>
  <c r="H574" i="8" s="1"/>
  <c r="D574" i="8"/>
  <c r="G574" i="8" s="1"/>
  <c r="D573" i="8"/>
  <c r="F573" i="8" s="1"/>
  <c r="E573" i="8"/>
  <c r="H573" i="8" s="1"/>
  <c r="D572" i="8"/>
  <c r="G572" i="8" s="1"/>
  <c r="E572" i="8"/>
  <c r="H572" i="8" s="1"/>
  <c r="D571" i="8"/>
  <c r="F571" i="8" s="1"/>
  <c r="E571" i="8"/>
  <c r="H571" i="8" s="1"/>
  <c r="D570" i="8"/>
  <c r="G570" i="8" s="1"/>
  <c r="C570" i="8"/>
  <c r="D569" i="8"/>
  <c r="F569" i="8" s="1"/>
  <c r="E569" i="8"/>
  <c r="H569" i="8" s="1"/>
  <c r="D568" i="8"/>
  <c r="G568" i="8" s="1"/>
  <c r="C568" i="8"/>
  <c r="I568" i="8" s="1"/>
  <c r="D567" i="8"/>
  <c r="F567" i="8" s="1"/>
  <c r="E567" i="8"/>
  <c r="H567" i="8" s="1"/>
  <c r="D566" i="8"/>
  <c r="E566" i="8"/>
  <c r="H566" i="8" s="1"/>
  <c r="D565" i="8"/>
  <c r="F565" i="8" s="1"/>
  <c r="C565" i="8"/>
  <c r="E565" i="8" s="1"/>
  <c r="H565" i="8" s="1"/>
  <c r="D564" i="8"/>
  <c r="E564" i="8"/>
  <c r="H564" i="8" s="1"/>
  <c r="D563" i="8"/>
  <c r="F563" i="8" s="1"/>
  <c r="E563" i="8"/>
  <c r="H563" i="8" s="1"/>
  <c r="D562" i="8"/>
  <c r="E562" i="8"/>
  <c r="H562" i="8" s="1"/>
  <c r="D561" i="8"/>
  <c r="F561" i="8" s="1"/>
  <c r="E561" i="8"/>
  <c r="H561" i="8" s="1"/>
  <c r="D560" i="8"/>
  <c r="F560" i="8" s="1"/>
  <c r="E560" i="8"/>
  <c r="H560" i="8" s="1"/>
  <c r="D559" i="8"/>
  <c r="F559" i="8" s="1"/>
  <c r="E559" i="8"/>
  <c r="H559" i="8" s="1"/>
  <c r="D558" i="8"/>
  <c r="F558" i="8" s="1"/>
  <c r="E558" i="8"/>
  <c r="H558" i="8" s="1"/>
  <c r="D557" i="8"/>
  <c r="E557" i="8"/>
  <c r="H557" i="8" s="1"/>
  <c r="D556" i="8"/>
  <c r="G556" i="8" s="1"/>
  <c r="E556" i="8"/>
  <c r="H556" i="8" s="1"/>
  <c r="E555" i="8"/>
  <c r="H555" i="8" s="1"/>
  <c r="D555" i="8"/>
  <c r="F555" i="8" s="1"/>
  <c r="E554" i="8"/>
  <c r="H554" i="8" s="1"/>
  <c r="D554" i="8"/>
  <c r="G554" i="8" s="1"/>
  <c r="D553" i="8"/>
  <c r="F553" i="8" s="1"/>
  <c r="E553" i="8"/>
  <c r="H553" i="8" s="1"/>
  <c r="D552" i="8"/>
  <c r="G552" i="8" s="1"/>
  <c r="E552" i="8"/>
  <c r="H552" i="8" s="1"/>
  <c r="D551" i="8"/>
  <c r="F551" i="8" s="1"/>
  <c r="E551" i="8"/>
  <c r="H551" i="8" s="1"/>
  <c r="D550" i="8"/>
  <c r="G550" i="8" s="1"/>
  <c r="E550" i="8"/>
  <c r="H550" i="8" s="1"/>
  <c r="D549" i="8"/>
  <c r="F549" i="8" s="1"/>
  <c r="E549" i="8"/>
  <c r="H549" i="8" s="1"/>
  <c r="D548" i="8"/>
  <c r="G548" i="8" s="1"/>
  <c r="C548" i="8"/>
  <c r="E548" i="8" s="1"/>
  <c r="H548" i="8" s="1"/>
  <c r="D547" i="8"/>
  <c r="G547" i="8" s="1"/>
  <c r="C547" i="8"/>
  <c r="E547" i="8" s="1"/>
  <c r="H547" i="8" s="1"/>
  <c r="D546" i="8"/>
  <c r="F546" i="8" s="1"/>
  <c r="C546" i="8"/>
  <c r="E546" i="8" s="1"/>
  <c r="H546" i="8" s="1"/>
  <c r="D545" i="8"/>
  <c r="G545" i="8" s="1"/>
  <c r="C545" i="8"/>
  <c r="E545" i="8" s="1"/>
  <c r="H545" i="8" s="1"/>
  <c r="D544" i="8"/>
  <c r="G544" i="8" s="1"/>
  <c r="C544" i="8"/>
  <c r="E544" i="8" s="1"/>
  <c r="H544" i="8" s="1"/>
  <c r="D543" i="8"/>
  <c r="G543" i="8" s="1"/>
  <c r="C543" i="8"/>
  <c r="E543" i="8" s="1"/>
  <c r="H543" i="8" s="1"/>
  <c r="D542" i="8"/>
  <c r="F542" i="8" s="1"/>
  <c r="C542" i="8"/>
  <c r="E542" i="8" s="1"/>
  <c r="H542" i="8" s="1"/>
  <c r="D541" i="8"/>
  <c r="G541" i="8" s="1"/>
  <c r="C541" i="8"/>
  <c r="E541" i="8" s="1"/>
  <c r="H541" i="8" s="1"/>
  <c r="D540" i="8"/>
  <c r="G540" i="8" s="1"/>
  <c r="C540" i="8"/>
  <c r="E540" i="8" s="1"/>
  <c r="H540" i="8" s="1"/>
  <c r="D539" i="8"/>
  <c r="G539" i="8" s="1"/>
  <c r="C539" i="8"/>
  <c r="E539" i="8" s="1"/>
  <c r="H539" i="8" s="1"/>
  <c r="D538" i="8"/>
  <c r="F538" i="8" s="1"/>
  <c r="C538" i="8"/>
  <c r="E538" i="8" s="1"/>
  <c r="H538" i="8" s="1"/>
  <c r="D537" i="8"/>
  <c r="G537" i="8" s="1"/>
  <c r="C537" i="8"/>
  <c r="I537" i="8" s="1"/>
  <c r="D536" i="8"/>
  <c r="F536" i="8" s="1"/>
  <c r="C536" i="8"/>
  <c r="E536" i="8" s="1"/>
  <c r="H536" i="8" s="1"/>
  <c r="D535" i="8"/>
  <c r="C535" i="8"/>
  <c r="E535" i="8" s="1"/>
  <c r="H535" i="8" s="1"/>
  <c r="D534" i="8"/>
  <c r="G534" i="8" s="1"/>
  <c r="C534" i="8"/>
  <c r="E534" i="8" s="1"/>
  <c r="H534" i="8" s="1"/>
  <c r="D533" i="8"/>
  <c r="G533" i="8" s="1"/>
  <c r="C533" i="8"/>
  <c r="E533" i="8" s="1"/>
  <c r="H533" i="8" s="1"/>
  <c r="D532" i="8"/>
  <c r="G532" i="8" s="1"/>
  <c r="E532" i="8"/>
  <c r="H532" i="8" s="1"/>
  <c r="D531" i="8"/>
  <c r="G531" i="8" s="1"/>
  <c r="C531" i="8"/>
  <c r="E531" i="8" s="1"/>
  <c r="H531" i="8" s="1"/>
  <c r="D530" i="8"/>
  <c r="G530" i="8" s="1"/>
  <c r="E530" i="8"/>
  <c r="H530" i="8" s="1"/>
  <c r="D529" i="8"/>
  <c r="G529" i="8" s="1"/>
  <c r="C529" i="8"/>
  <c r="E529" i="8" s="1"/>
  <c r="H529" i="8" s="1"/>
  <c r="D528" i="8"/>
  <c r="G528" i="8" s="1"/>
  <c r="E528" i="8"/>
  <c r="H528" i="8" s="1"/>
  <c r="D527" i="8"/>
  <c r="G527" i="8" s="1"/>
  <c r="E527" i="8"/>
  <c r="H527" i="8" s="1"/>
  <c r="D526" i="8"/>
  <c r="F526" i="8" s="1"/>
  <c r="E526" i="8"/>
  <c r="H526" i="8" s="1"/>
  <c r="D525" i="8"/>
  <c r="E525" i="8"/>
  <c r="H525" i="8" s="1"/>
  <c r="D524" i="8"/>
  <c r="G524" i="8" s="1"/>
  <c r="E524" i="8"/>
  <c r="H524" i="8" s="1"/>
  <c r="D523" i="8"/>
  <c r="E523" i="8"/>
  <c r="H523" i="8" s="1"/>
  <c r="D522" i="8"/>
  <c r="G522" i="8" s="1"/>
  <c r="E522" i="8"/>
  <c r="H522" i="8" s="1"/>
  <c r="D521" i="8"/>
  <c r="G521" i="8" s="1"/>
  <c r="C521" i="8"/>
  <c r="E521" i="8" s="1"/>
  <c r="H521" i="8" s="1"/>
  <c r="D520" i="8"/>
  <c r="G520" i="8" s="1"/>
  <c r="C520" i="8"/>
  <c r="E520" i="8" s="1"/>
  <c r="H520" i="8" s="1"/>
  <c r="D519" i="8"/>
  <c r="G519" i="8" s="1"/>
  <c r="C519" i="8"/>
  <c r="E519" i="8" s="1"/>
  <c r="H519" i="8" s="1"/>
  <c r="D518" i="8"/>
  <c r="G518" i="8" s="1"/>
  <c r="C518" i="8"/>
  <c r="E518" i="8" s="1"/>
  <c r="H518" i="8" s="1"/>
  <c r="D517" i="8"/>
  <c r="G517" i="8" s="1"/>
  <c r="C517" i="8"/>
  <c r="E517" i="8" s="1"/>
  <c r="H517" i="8" s="1"/>
  <c r="D516" i="8"/>
  <c r="G516" i="8" s="1"/>
  <c r="C516" i="8"/>
  <c r="E516" i="8" s="1"/>
  <c r="H516" i="8" s="1"/>
  <c r="D515" i="8"/>
  <c r="G515" i="8" s="1"/>
  <c r="C515" i="8"/>
  <c r="E515" i="8" s="1"/>
  <c r="H515" i="8" s="1"/>
  <c r="D514" i="8"/>
  <c r="G514" i="8" s="1"/>
  <c r="C514" i="8"/>
  <c r="E514" i="8" s="1"/>
  <c r="H514" i="8" s="1"/>
  <c r="D513" i="8"/>
  <c r="C513" i="8"/>
  <c r="E513" i="8" s="1"/>
  <c r="H513" i="8" s="1"/>
  <c r="D512" i="8"/>
  <c r="G512" i="8" s="1"/>
  <c r="E512" i="8"/>
  <c r="H512" i="8" s="1"/>
  <c r="D511" i="8"/>
  <c r="G511" i="8" s="1"/>
  <c r="E511" i="8"/>
  <c r="H511" i="8" s="1"/>
  <c r="D510" i="8"/>
  <c r="G510" i="8" s="1"/>
  <c r="C510" i="8"/>
  <c r="E510" i="8" s="1"/>
  <c r="H510" i="8" s="1"/>
  <c r="D509" i="8"/>
  <c r="C509" i="8"/>
  <c r="E509" i="8" s="1"/>
  <c r="H509" i="8" s="1"/>
  <c r="D508" i="8"/>
  <c r="F508" i="8" s="1"/>
  <c r="C508" i="8"/>
  <c r="E508" i="8" s="1"/>
  <c r="H508" i="8" s="1"/>
  <c r="D507" i="8"/>
  <c r="G507" i="8" s="1"/>
  <c r="C507" i="8"/>
  <c r="E507" i="8" s="1"/>
  <c r="H507" i="8" s="1"/>
  <c r="D506" i="8"/>
  <c r="G506" i="8" s="1"/>
  <c r="E506" i="8"/>
  <c r="H506" i="8" s="1"/>
  <c r="D505" i="8"/>
  <c r="E505" i="8"/>
  <c r="H505" i="8" s="1"/>
  <c r="D504" i="8"/>
  <c r="F504" i="8" s="1"/>
  <c r="C504" i="8"/>
  <c r="E504" i="8" s="1"/>
  <c r="H504" i="8" s="1"/>
  <c r="D503" i="8"/>
  <c r="G503" i="8" s="1"/>
  <c r="E503" i="8"/>
  <c r="H503" i="8" s="1"/>
  <c r="D502" i="8"/>
  <c r="F502" i="8" s="1"/>
  <c r="E502" i="8"/>
  <c r="H502" i="8" s="1"/>
  <c r="D501" i="8"/>
  <c r="G501" i="8" s="1"/>
  <c r="E501" i="8"/>
  <c r="H501" i="8" s="1"/>
  <c r="D500" i="8"/>
  <c r="F500" i="8" s="1"/>
  <c r="E500" i="8"/>
  <c r="H500" i="8" s="1"/>
  <c r="D499" i="8"/>
  <c r="G499" i="8" s="1"/>
  <c r="E499" i="8"/>
  <c r="H499" i="8" s="1"/>
  <c r="D498" i="8"/>
  <c r="F498" i="8" s="1"/>
  <c r="E498" i="8"/>
  <c r="H498" i="8" s="1"/>
  <c r="D497" i="8"/>
  <c r="G497" i="8" s="1"/>
  <c r="E497" i="8"/>
  <c r="H497" i="8" s="1"/>
  <c r="D496" i="8"/>
  <c r="F496" i="8" s="1"/>
  <c r="E496" i="8"/>
  <c r="H496" i="8" s="1"/>
  <c r="D495" i="8"/>
  <c r="G495" i="8" s="1"/>
  <c r="E495" i="8"/>
  <c r="H495" i="8" s="1"/>
  <c r="D494" i="8"/>
  <c r="F494" i="8" s="1"/>
  <c r="E494" i="8"/>
  <c r="H494" i="8" s="1"/>
  <c r="D493" i="8"/>
  <c r="G493" i="8" s="1"/>
  <c r="E493" i="8"/>
  <c r="H493" i="8" s="1"/>
  <c r="D492" i="8"/>
  <c r="F492" i="8" s="1"/>
  <c r="E492" i="8"/>
  <c r="H492" i="8" s="1"/>
  <c r="D491" i="8"/>
  <c r="G491" i="8" s="1"/>
  <c r="E491" i="8"/>
  <c r="H491" i="8" s="1"/>
  <c r="D490" i="8"/>
  <c r="F490" i="8" s="1"/>
  <c r="E490" i="8"/>
  <c r="H490" i="8" s="1"/>
  <c r="D489" i="8"/>
  <c r="E489" i="8"/>
  <c r="H489" i="8" s="1"/>
  <c r="D488" i="8"/>
  <c r="F488" i="8" s="1"/>
  <c r="E488" i="8"/>
  <c r="H488" i="8" s="1"/>
  <c r="D487" i="8"/>
  <c r="C487" i="8"/>
  <c r="E487" i="8" s="1"/>
  <c r="H487" i="8" s="1"/>
  <c r="D486" i="8"/>
  <c r="C486" i="8"/>
  <c r="E486" i="8" s="1"/>
  <c r="H486" i="8" s="1"/>
  <c r="D485" i="8"/>
  <c r="F485" i="8" s="1"/>
  <c r="C485" i="8"/>
  <c r="E485" i="8" s="1"/>
  <c r="H485" i="8" s="1"/>
  <c r="D484" i="8"/>
  <c r="F484" i="8" s="1"/>
  <c r="C484" i="8"/>
  <c r="E484" i="8" s="1"/>
  <c r="H484" i="8" s="1"/>
  <c r="D483" i="8"/>
  <c r="C483" i="8"/>
  <c r="E483" i="8" s="1"/>
  <c r="H483" i="8" s="1"/>
  <c r="D482" i="8"/>
  <c r="C482" i="8"/>
  <c r="E482" i="8" s="1"/>
  <c r="H482" i="8" s="1"/>
  <c r="D481" i="8"/>
  <c r="F481" i="8" s="1"/>
  <c r="C481" i="8"/>
  <c r="E481" i="8" s="1"/>
  <c r="H481" i="8" s="1"/>
  <c r="D480" i="8"/>
  <c r="G480" i="8" s="1"/>
  <c r="C480" i="8"/>
  <c r="E480" i="8" s="1"/>
  <c r="H480" i="8" s="1"/>
  <c r="D479" i="8"/>
  <c r="G479" i="8" s="1"/>
  <c r="C479" i="8"/>
  <c r="E479" i="8" s="1"/>
  <c r="H479" i="8" s="1"/>
  <c r="D478" i="8"/>
  <c r="C478" i="8"/>
  <c r="E478" i="8" s="1"/>
  <c r="H478" i="8" s="1"/>
  <c r="D477" i="8"/>
  <c r="F477" i="8" s="1"/>
  <c r="C477" i="8"/>
  <c r="E477" i="8" s="1"/>
  <c r="H477" i="8" s="1"/>
  <c r="D476" i="8"/>
  <c r="G476" i="8" s="1"/>
  <c r="C476" i="8"/>
  <c r="I476" i="8" s="1"/>
  <c r="D475" i="8"/>
  <c r="F475" i="8" s="1"/>
  <c r="C475" i="8"/>
  <c r="E475" i="8" s="1"/>
  <c r="H475" i="8" s="1"/>
  <c r="D474" i="8"/>
  <c r="G474" i="8" s="1"/>
  <c r="C474" i="8"/>
  <c r="E474" i="8" s="1"/>
  <c r="H474" i="8" s="1"/>
  <c r="D473" i="8"/>
  <c r="G473" i="8" s="1"/>
  <c r="C473" i="8"/>
  <c r="E473" i="8" s="1"/>
  <c r="H473" i="8" s="1"/>
  <c r="D472" i="8"/>
  <c r="C472" i="8"/>
  <c r="E472" i="8" s="1"/>
  <c r="H472" i="8" s="1"/>
  <c r="D471" i="8"/>
  <c r="G471" i="8" s="1"/>
  <c r="E471" i="8"/>
  <c r="H471" i="8" s="1"/>
  <c r="D470" i="8"/>
  <c r="C470" i="8"/>
  <c r="E470" i="8" s="1"/>
  <c r="H470" i="8" s="1"/>
  <c r="D469" i="8"/>
  <c r="F469" i="8" s="1"/>
  <c r="E469" i="8"/>
  <c r="H469" i="8" s="1"/>
  <c r="D468" i="8"/>
  <c r="F468" i="8" s="1"/>
  <c r="C468" i="8"/>
  <c r="E468" i="8" s="1"/>
  <c r="H468" i="8" s="1"/>
  <c r="E467" i="8"/>
  <c r="H467" i="8" s="1"/>
  <c r="D467" i="8"/>
  <c r="G467" i="8" s="1"/>
  <c r="D466" i="8"/>
  <c r="F466" i="8" s="1"/>
  <c r="E466" i="8"/>
  <c r="H466" i="8" s="1"/>
  <c r="D465" i="8"/>
  <c r="F465" i="8" s="1"/>
  <c r="E465" i="8"/>
  <c r="H465" i="8" s="1"/>
  <c r="D464" i="8"/>
  <c r="F464" i="8" s="1"/>
  <c r="E464" i="8"/>
  <c r="H464" i="8" s="1"/>
  <c r="D463" i="8"/>
  <c r="E463" i="8"/>
  <c r="H463" i="8" s="1"/>
  <c r="D462" i="8"/>
  <c r="G462" i="8" s="1"/>
  <c r="E462" i="8"/>
  <c r="H462" i="8" s="1"/>
  <c r="D461" i="8"/>
  <c r="G461" i="8" s="1"/>
  <c r="E461" i="8"/>
  <c r="H461" i="8" s="1"/>
  <c r="D460" i="8"/>
  <c r="F460" i="8" s="1"/>
  <c r="C460" i="8"/>
  <c r="E460" i="8" s="1"/>
  <c r="H460" i="8" s="1"/>
  <c r="D459" i="8"/>
  <c r="C459" i="8"/>
  <c r="E459" i="8" s="1"/>
  <c r="H459" i="8" s="1"/>
  <c r="D458" i="8"/>
  <c r="G458" i="8" s="1"/>
  <c r="C458" i="8"/>
  <c r="E458" i="8" s="1"/>
  <c r="H458" i="8" s="1"/>
  <c r="D457" i="8"/>
  <c r="F457" i="8" s="1"/>
  <c r="C457" i="8"/>
  <c r="E457" i="8" s="1"/>
  <c r="H457" i="8" s="1"/>
  <c r="D456" i="8"/>
  <c r="G456" i="8" s="1"/>
  <c r="C456" i="8"/>
  <c r="E456" i="8" s="1"/>
  <c r="H456" i="8" s="1"/>
  <c r="D455" i="8"/>
  <c r="C455" i="8"/>
  <c r="E455" i="8" s="1"/>
  <c r="H455" i="8" s="1"/>
  <c r="D454" i="8"/>
  <c r="G454" i="8" s="1"/>
  <c r="C454" i="8"/>
  <c r="E454" i="8" s="1"/>
  <c r="H454" i="8" s="1"/>
  <c r="D453" i="8"/>
  <c r="F453" i="8" s="1"/>
  <c r="C453" i="8"/>
  <c r="E453" i="8" s="1"/>
  <c r="H453" i="8" s="1"/>
  <c r="D452" i="8"/>
  <c r="F452" i="8" s="1"/>
  <c r="C452" i="8"/>
  <c r="E452" i="8" s="1"/>
  <c r="H452" i="8" s="1"/>
  <c r="D451" i="8"/>
  <c r="E451" i="8"/>
  <c r="H451" i="8" s="1"/>
  <c r="D450" i="8"/>
  <c r="G450" i="8" s="1"/>
  <c r="E450" i="8"/>
  <c r="H450" i="8" s="1"/>
  <c r="D449" i="8"/>
  <c r="F449" i="8" s="1"/>
  <c r="C449" i="8"/>
  <c r="E449" i="8" s="1"/>
  <c r="H449" i="8" s="1"/>
  <c r="D448" i="8"/>
  <c r="F448" i="8" s="1"/>
  <c r="C448" i="8"/>
  <c r="E448" i="8" s="1"/>
  <c r="H448" i="8" s="1"/>
  <c r="D447" i="8"/>
  <c r="C447" i="8"/>
  <c r="E447" i="8" s="1"/>
  <c r="H447" i="8" s="1"/>
  <c r="D446" i="8"/>
  <c r="G446" i="8" s="1"/>
  <c r="C446" i="8"/>
  <c r="E446" i="8" s="1"/>
  <c r="H446" i="8" s="1"/>
  <c r="D445" i="8"/>
  <c r="F445" i="8" s="1"/>
  <c r="E445" i="8"/>
  <c r="H445" i="8" s="1"/>
  <c r="D444" i="8"/>
  <c r="F444" i="8" s="1"/>
  <c r="E444" i="8"/>
  <c r="H444" i="8" s="1"/>
  <c r="D443" i="8"/>
  <c r="G443" i="8" s="1"/>
  <c r="C443" i="8"/>
  <c r="E443" i="8" s="1"/>
  <c r="H443" i="8" s="1"/>
  <c r="D442" i="8"/>
  <c r="G442" i="8" s="1"/>
  <c r="E442" i="8"/>
  <c r="H442" i="8" s="1"/>
  <c r="D441" i="8"/>
  <c r="F441" i="8" s="1"/>
  <c r="E441" i="8"/>
  <c r="H441" i="8" s="1"/>
  <c r="D440" i="8"/>
  <c r="F440" i="8" s="1"/>
  <c r="E440" i="8"/>
  <c r="H440" i="8" s="1"/>
  <c r="E439" i="8"/>
  <c r="H439" i="8" s="1"/>
  <c r="D439" i="8"/>
  <c r="G439" i="8" s="1"/>
  <c r="D438" i="8"/>
  <c r="G438" i="8" s="1"/>
  <c r="E438" i="8"/>
  <c r="H438" i="8" s="1"/>
  <c r="D437" i="8"/>
  <c r="E437" i="8"/>
  <c r="H437" i="8" s="1"/>
  <c r="D436" i="8"/>
  <c r="G436" i="8" s="1"/>
  <c r="E436" i="8"/>
  <c r="H436" i="8" s="1"/>
  <c r="D435" i="8"/>
  <c r="F435" i="8" s="1"/>
  <c r="C435" i="8"/>
  <c r="E435" i="8" s="1"/>
  <c r="H435" i="8" s="1"/>
  <c r="D434" i="8"/>
  <c r="F434" i="8" s="1"/>
  <c r="E434" i="8"/>
  <c r="H434" i="8" s="1"/>
  <c r="E433" i="8"/>
  <c r="H433" i="8" s="1"/>
  <c r="D433" i="8"/>
  <c r="G433" i="8" s="1"/>
  <c r="D432" i="8"/>
  <c r="F432" i="8" s="1"/>
  <c r="E432" i="8"/>
  <c r="H432" i="8" s="1"/>
  <c r="D431" i="8"/>
  <c r="E431" i="8"/>
  <c r="H431" i="8" s="1"/>
  <c r="D430" i="8"/>
  <c r="F430" i="8" s="1"/>
  <c r="E430" i="8"/>
  <c r="H430" i="8" s="1"/>
  <c r="D429" i="8"/>
  <c r="G429" i="8" s="1"/>
  <c r="E429" i="8"/>
  <c r="H429" i="8" s="1"/>
  <c r="D428" i="8"/>
  <c r="G428" i="8" s="1"/>
  <c r="E428" i="8"/>
  <c r="H428" i="8" s="1"/>
  <c r="D427" i="8"/>
  <c r="F427" i="8" s="1"/>
  <c r="E427" i="8"/>
  <c r="H427" i="8" s="1"/>
  <c r="D426" i="8"/>
  <c r="G426" i="8" s="1"/>
  <c r="E426" i="8"/>
  <c r="H426" i="8" s="1"/>
  <c r="D425" i="8"/>
  <c r="F425" i="8" s="1"/>
  <c r="E425" i="8"/>
  <c r="H425" i="8" s="1"/>
  <c r="D424" i="8"/>
  <c r="G424" i="8" s="1"/>
  <c r="E424" i="8"/>
  <c r="H424" i="8" s="1"/>
  <c r="D423" i="8"/>
  <c r="F423" i="8" s="1"/>
  <c r="E423" i="8"/>
  <c r="H423" i="8" s="1"/>
  <c r="D422" i="8"/>
  <c r="G422" i="8" s="1"/>
  <c r="E422" i="8"/>
  <c r="H422" i="8" s="1"/>
  <c r="D421" i="8"/>
  <c r="E421" i="8"/>
  <c r="H421" i="8" s="1"/>
  <c r="D420" i="8"/>
  <c r="G420" i="8" s="1"/>
  <c r="E420" i="8"/>
  <c r="H420" i="8" s="1"/>
  <c r="D419" i="8"/>
  <c r="F419" i="8" s="1"/>
  <c r="E419" i="8"/>
  <c r="H419" i="8" s="1"/>
  <c r="D418" i="8"/>
  <c r="G418" i="8" s="1"/>
  <c r="E418" i="8"/>
  <c r="H418" i="8" s="1"/>
  <c r="D417" i="8"/>
  <c r="F417" i="8" s="1"/>
  <c r="E417" i="8"/>
  <c r="H417" i="8" s="1"/>
  <c r="D416" i="8"/>
  <c r="F416" i="8" s="1"/>
  <c r="E416" i="8"/>
  <c r="H416" i="8" s="1"/>
  <c r="D415" i="8"/>
  <c r="G415" i="8" s="1"/>
  <c r="E415" i="8"/>
  <c r="H415" i="8" s="1"/>
  <c r="D414" i="8"/>
  <c r="E414" i="8"/>
  <c r="H414" i="8" s="1"/>
  <c r="E413" i="8"/>
  <c r="H413" i="8" s="1"/>
  <c r="D413" i="8"/>
  <c r="G413" i="8" s="1"/>
  <c r="D412" i="8"/>
  <c r="F412" i="8" s="1"/>
  <c r="E412" i="8"/>
  <c r="H412" i="8" s="1"/>
  <c r="D411" i="8"/>
  <c r="G411" i="8" s="1"/>
  <c r="E411" i="8"/>
  <c r="H411" i="8" s="1"/>
  <c r="D410" i="8"/>
  <c r="F410" i="8" s="1"/>
  <c r="C410" i="8"/>
  <c r="D409" i="8"/>
  <c r="G409" i="8" s="1"/>
  <c r="E409" i="8"/>
  <c r="H409" i="8" s="1"/>
  <c r="D408" i="8"/>
  <c r="G408" i="8" s="1"/>
  <c r="E408" i="8"/>
  <c r="H408" i="8" s="1"/>
  <c r="D407" i="8"/>
  <c r="F407" i="8" s="1"/>
  <c r="E407" i="8"/>
  <c r="H407" i="8" s="1"/>
  <c r="D406" i="8"/>
  <c r="G406" i="8" s="1"/>
  <c r="E406" i="8"/>
  <c r="H406" i="8" s="1"/>
  <c r="D405" i="8"/>
  <c r="E405" i="8"/>
  <c r="H405" i="8" s="1"/>
  <c r="D404" i="8"/>
  <c r="E404" i="8"/>
  <c r="H404" i="8" s="1"/>
  <c r="D403" i="8"/>
  <c r="G403" i="8" s="1"/>
  <c r="E403" i="8"/>
  <c r="H403" i="8" s="1"/>
  <c r="D402" i="8"/>
  <c r="E402" i="8"/>
  <c r="H402" i="8" s="1"/>
  <c r="D401" i="8"/>
  <c r="G401" i="8" s="1"/>
  <c r="E401" i="8"/>
  <c r="H401" i="8" s="1"/>
  <c r="D400" i="8"/>
  <c r="E400" i="8"/>
  <c r="H400" i="8" s="1"/>
  <c r="D399" i="8"/>
  <c r="G399" i="8" s="1"/>
  <c r="E399" i="8"/>
  <c r="H399" i="8" s="1"/>
  <c r="D398" i="8"/>
  <c r="F398" i="8" s="1"/>
  <c r="E398" i="8"/>
  <c r="H398" i="8" s="1"/>
  <c r="D397" i="8"/>
  <c r="G397" i="8" s="1"/>
  <c r="E397" i="8"/>
  <c r="H397" i="8" s="1"/>
  <c r="D396" i="8"/>
  <c r="E396" i="8"/>
  <c r="H396" i="8" s="1"/>
  <c r="D395" i="8"/>
  <c r="G395" i="8" s="1"/>
  <c r="E395" i="8"/>
  <c r="H395" i="8" s="1"/>
  <c r="D394" i="8"/>
  <c r="F394" i="8" s="1"/>
  <c r="E394" i="8"/>
  <c r="H394" i="8" s="1"/>
  <c r="D393" i="8"/>
  <c r="G393" i="8" s="1"/>
  <c r="E393" i="8"/>
  <c r="H393" i="8" s="1"/>
  <c r="D392" i="8"/>
  <c r="G392" i="8" s="1"/>
  <c r="E392" i="8"/>
  <c r="H392" i="8" s="1"/>
  <c r="D391" i="8"/>
  <c r="E391" i="8"/>
  <c r="H391" i="8" s="1"/>
  <c r="D390" i="8"/>
  <c r="E390" i="8"/>
  <c r="H390" i="8" s="1"/>
  <c r="D389" i="8"/>
  <c r="E389" i="8"/>
  <c r="H389" i="8" s="1"/>
  <c r="D388" i="8"/>
  <c r="E388" i="8"/>
  <c r="H388" i="8" s="1"/>
  <c r="D387" i="8"/>
  <c r="E387" i="8"/>
  <c r="H387" i="8" s="1"/>
  <c r="D386" i="8"/>
  <c r="E386" i="8"/>
  <c r="H386" i="8" s="1"/>
  <c r="D385" i="8"/>
  <c r="E385" i="8"/>
  <c r="H385" i="8" s="1"/>
  <c r="D384" i="8"/>
  <c r="E384" i="8"/>
  <c r="H384" i="8" s="1"/>
  <c r="D383" i="8"/>
  <c r="C383" i="8"/>
  <c r="I383" i="8" s="1"/>
  <c r="D382" i="8"/>
  <c r="E382" i="8"/>
  <c r="H382" i="8" s="1"/>
  <c r="E381" i="8"/>
  <c r="H381" i="8" s="1"/>
  <c r="D381" i="8"/>
  <c r="D380" i="8"/>
  <c r="E380" i="8"/>
  <c r="H380" i="8" s="1"/>
  <c r="D379" i="8"/>
  <c r="E379" i="8"/>
  <c r="H379" i="8" s="1"/>
  <c r="D378" i="8"/>
  <c r="E378" i="8"/>
  <c r="H378" i="8" s="1"/>
  <c r="D377" i="8"/>
  <c r="G377" i="8" s="1"/>
  <c r="E377" i="8"/>
  <c r="H377" i="8" s="1"/>
  <c r="D376" i="8"/>
  <c r="F376" i="8" s="1"/>
  <c r="E376" i="8"/>
  <c r="H376" i="8" s="1"/>
  <c r="D375" i="8"/>
  <c r="G375" i="8" s="1"/>
  <c r="E375" i="8"/>
  <c r="H375" i="8" s="1"/>
  <c r="D374" i="8"/>
  <c r="F374" i="8" s="1"/>
  <c r="E374" i="8"/>
  <c r="H374" i="8" s="1"/>
  <c r="D373" i="8"/>
  <c r="G373" i="8" s="1"/>
  <c r="E373" i="8"/>
  <c r="H373" i="8" s="1"/>
  <c r="D372" i="8"/>
  <c r="E372" i="8"/>
  <c r="H372" i="8" s="1"/>
  <c r="D371" i="8"/>
  <c r="G371" i="8" s="1"/>
  <c r="E371" i="8"/>
  <c r="H371" i="8" s="1"/>
  <c r="D370" i="8"/>
  <c r="E370" i="8"/>
  <c r="H370" i="8" s="1"/>
  <c r="D369" i="8"/>
  <c r="E369" i="8"/>
  <c r="H369" i="8" s="1"/>
  <c r="D368" i="8"/>
  <c r="E368" i="8"/>
  <c r="H368" i="8" s="1"/>
  <c r="D367" i="8"/>
  <c r="E367" i="8"/>
  <c r="H367" i="8" s="1"/>
  <c r="D366" i="8"/>
  <c r="E366" i="8"/>
  <c r="H366" i="8" s="1"/>
  <c r="D365" i="8"/>
  <c r="E365" i="8"/>
  <c r="H365" i="8" s="1"/>
  <c r="D364" i="8"/>
  <c r="E364" i="8"/>
  <c r="H364" i="8" s="1"/>
  <c r="D363" i="8"/>
  <c r="E363" i="8"/>
  <c r="H363" i="8" s="1"/>
  <c r="D362" i="8"/>
  <c r="E362" i="8"/>
  <c r="H362" i="8" s="1"/>
  <c r="D361" i="8"/>
  <c r="F361" i="8" s="1"/>
  <c r="E361" i="8"/>
  <c r="H361" i="8" s="1"/>
  <c r="D360" i="8"/>
  <c r="G360" i="8" s="1"/>
  <c r="E360" i="8"/>
  <c r="H360" i="8" s="1"/>
  <c r="D359" i="8"/>
  <c r="F359" i="8" s="1"/>
  <c r="E359" i="8"/>
  <c r="H359" i="8" s="1"/>
  <c r="D358" i="8"/>
  <c r="F358" i="8" s="1"/>
  <c r="E358" i="8"/>
  <c r="H358" i="8" s="1"/>
  <c r="D357" i="8"/>
  <c r="E357" i="8"/>
  <c r="H357" i="8" s="1"/>
  <c r="D356" i="8"/>
  <c r="F356" i="8" s="1"/>
  <c r="E356" i="8"/>
  <c r="H356" i="8" s="1"/>
  <c r="D355" i="8"/>
  <c r="E355" i="8"/>
  <c r="H355" i="8" s="1"/>
  <c r="D354" i="8"/>
  <c r="F354" i="8" s="1"/>
  <c r="E354" i="8"/>
  <c r="H354" i="8" s="1"/>
  <c r="D353" i="8"/>
  <c r="G353" i="8" s="1"/>
  <c r="E353" i="8"/>
  <c r="H353" i="8" s="1"/>
  <c r="D352" i="8"/>
  <c r="F352" i="8" s="1"/>
  <c r="C352" i="8"/>
  <c r="I352" i="8" s="1"/>
  <c r="D351" i="8"/>
  <c r="E351" i="8"/>
  <c r="H351" i="8" s="1"/>
  <c r="D350" i="8"/>
  <c r="E350" i="8"/>
  <c r="H350" i="8" s="1"/>
  <c r="D349" i="8"/>
  <c r="F349" i="8" s="1"/>
  <c r="E349" i="8"/>
  <c r="H349" i="8" s="1"/>
  <c r="D348" i="8"/>
  <c r="G348" i="8" s="1"/>
  <c r="E348" i="8"/>
  <c r="H348" i="8" s="1"/>
  <c r="D347" i="8"/>
  <c r="G347" i="8" s="1"/>
  <c r="E347" i="8"/>
  <c r="H347" i="8" s="1"/>
  <c r="D346" i="8"/>
  <c r="G346" i="8" s="1"/>
  <c r="E346" i="8"/>
  <c r="H346" i="8" s="1"/>
  <c r="D345" i="8"/>
  <c r="F345" i="8" s="1"/>
  <c r="E345" i="8"/>
  <c r="H345" i="8" s="1"/>
  <c r="D344" i="8"/>
  <c r="E344" i="8"/>
  <c r="H344" i="8" s="1"/>
  <c r="D343" i="8"/>
  <c r="F343" i="8" s="1"/>
  <c r="E343" i="8"/>
  <c r="H343" i="8" s="1"/>
  <c r="D342" i="8"/>
  <c r="E342" i="8"/>
  <c r="H342" i="8" s="1"/>
  <c r="D341" i="8"/>
  <c r="G341" i="8" s="1"/>
  <c r="E341" i="8"/>
  <c r="H341" i="8" s="1"/>
  <c r="D340" i="8"/>
  <c r="E340" i="8"/>
  <c r="H340" i="8" s="1"/>
  <c r="D339" i="8"/>
  <c r="E339" i="8"/>
  <c r="H339" i="8" s="1"/>
  <c r="D338" i="8"/>
  <c r="F338" i="8" s="1"/>
  <c r="E338" i="8"/>
  <c r="H338" i="8" s="1"/>
  <c r="D337" i="8"/>
  <c r="E337" i="8"/>
  <c r="H337" i="8" s="1"/>
  <c r="D336" i="8"/>
  <c r="F336" i="8" s="1"/>
  <c r="E336" i="8"/>
  <c r="H336" i="8" s="1"/>
  <c r="E335" i="8"/>
  <c r="H335" i="8" s="1"/>
  <c r="D335" i="8"/>
  <c r="G335" i="8" s="1"/>
  <c r="E334" i="8"/>
  <c r="H334" i="8" s="1"/>
  <c r="D334" i="8"/>
  <c r="D333" i="8"/>
  <c r="E333" i="8"/>
  <c r="H333" i="8" s="1"/>
  <c r="D332" i="8"/>
  <c r="F332" i="8" s="1"/>
  <c r="E332" i="8"/>
  <c r="H332" i="8" s="1"/>
  <c r="E331" i="8"/>
  <c r="H331" i="8" s="1"/>
  <c r="D331" i="8"/>
  <c r="G331" i="8" s="1"/>
  <c r="D330" i="8"/>
  <c r="E330" i="8"/>
  <c r="H330" i="8" s="1"/>
  <c r="D329" i="8"/>
  <c r="F329" i="8" s="1"/>
  <c r="E329" i="8"/>
  <c r="H329" i="8" s="1"/>
  <c r="D328" i="8"/>
  <c r="F328" i="8" s="1"/>
  <c r="E328" i="8"/>
  <c r="H328" i="8" s="1"/>
  <c r="D327" i="8"/>
  <c r="G327" i="8" s="1"/>
  <c r="E327" i="8"/>
  <c r="H327" i="8" s="1"/>
  <c r="D326" i="8"/>
  <c r="F326" i="8" s="1"/>
  <c r="E326" i="8"/>
  <c r="H326" i="8" s="1"/>
  <c r="D325" i="8"/>
  <c r="C325" i="8"/>
  <c r="I325" i="8" s="1"/>
  <c r="D324" i="8"/>
  <c r="G324" i="8" s="1"/>
  <c r="E324" i="8"/>
  <c r="H324" i="8" s="1"/>
  <c r="D323" i="8"/>
  <c r="F323" i="8" s="1"/>
  <c r="E323" i="8"/>
  <c r="H323" i="8" s="1"/>
  <c r="D322" i="8"/>
  <c r="G322" i="8" s="1"/>
  <c r="E322" i="8"/>
  <c r="H322" i="8" s="1"/>
  <c r="D321" i="8"/>
  <c r="E321" i="8"/>
  <c r="H321" i="8" s="1"/>
  <c r="D320" i="8"/>
  <c r="E320" i="8"/>
  <c r="H320" i="8" s="1"/>
  <c r="D319" i="8"/>
  <c r="G319" i="8" s="1"/>
  <c r="E319" i="8"/>
  <c r="H319" i="8" s="1"/>
  <c r="D318" i="8"/>
  <c r="G318" i="8" s="1"/>
  <c r="E318" i="8"/>
  <c r="H318" i="8" s="1"/>
  <c r="D317" i="8"/>
  <c r="G317" i="8" s="1"/>
  <c r="E317" i="8"/>
  <c r="H317" i="8" s="1"/>
  <c r="D316" i="8"/>
  <c r="G316" i="8" s="1"/>
  <c r="E316" i="8"/>
  <c r="H316" i="8" s="1"/>
  <c r="D315" i="8"/>
  <c r="E315" i="8"/>
  <c r="H315" i="8" s="1"/>
  <c r="D314" i="8"/>
  <c r="G314" i="8" s="1"/>
  <c r="E314" i="8"/>
  <c r="H314" i="8" s="1"/>
  <c r="D313" i="8"/>
  <c r="G313" i="8" s="1"/>
  <c r="E313" i="8"/>
  <c r="H313" i="8" s="1"/>
  <c r="D312" i="8"/>
  <c r="F312" i="8" s="1"/>
  <c r="E312" i="8"/>
  <c r="H312" i="8" s="1"/>
  <c r="D311" i="8"/>
  <c r="G311" i="8" s="1"/>
  <c r="E311" i="8"/>
  <c r="H311" i="8" s="1"/>
  <c r="D310" i="8"/>
  <c r="F310" i="8" s="1"/>
  <c r="E310" i="8"/>
  <c r="H310" i="8" s="1"/>
  <c r="D309" i="8"/>
  <c r="G309" i="8" s="1"/>
  <c r="E309" i="8"/>
  <c r="H309" i="8" s="1"/>
  <c r="D308" i="8"/>
  <c r="E308" i="8"/>
  <c r="H308" i="8" s="1"/>
  <c r="D307" i="8"/>
  <c r="F307" i="8" s="1"/>
  <c r="E307" i="8"/>
  <c r="H307" i="8" s="1"/>
  <c r="D306" i="8"/>
  <c r="E306" i="8"/>
  <c r="H306" i="8" s="1"/>
  <c r="D305" i="8"/>
  <c r="E305" i="8"/>
  <c r="H305" i="8" s="1"/>
  <c r="D304" i="8"/>
  <c r="F304" i="8" s="1"/>
  <c r="E304" i="8"/>
  <c r="H304" i="8" s="1"/>
  <c r="D303" i="8"/>
  <c r="G303" i="8" s="1"/>
  <c r="E303" i="8"/>
  <c r="H303" i="8" s="1"/>
  <c r="D302" i="8"/>
  <c r="G302" i="8" s="1"/>
  <c r="E302" i="8"/>
  <c r="H302" i="8" s="1"/>
  <c r="D301" i="8"/>
  <c r="G301" i="8" s="1"/>
  <c r="E301" i="8"/>
  <c r="H301" i="8" s="1"/>
  <c r="D300" i="8"/>
  <c r="F300" i="8" s="1"/>
  <c r="E300" i="8"/>
  <c r="H300" i="8" s="1"/>
  <c r="D299" i="8"/>
  <c r="F299" i="8" s="1"/>
  <c r="E299" i="8"/>
  <c r="H299" i="8" s="1"/>
  <c r="D298" i="8"/>
  <c r="E298" i="8"/>
  <c r="H298" i="8" s="1"/>
  <c r="E297" i="8"/>
  <c r="H297" i="8" s="1"/>
  <c r="D297" i="8"/>
  <c r="D296" i="8"/>
  <c r="G296" i="8" s="1"/>
  <c r="E296" i="8"/>
  <c r="H296" i="8" s="1"/>
  <c r="E295" i="8"/>
  <c r="H295" i="8" s="1"/>
  <c r="D295" i="8"/>
  <c r="D294" i="8"/>
  <c r="G294" i="8" s="1"/>
  <c r="C294" i="8"/>
  <c r="I294" i="8" s="1"/>
  <c r="D293" i="8"/>
  <c r="F293" i="8" s="1"/>
  <c r="E293" i="8"/>
  <c r="H293" i="8" s="1"/>
  <c r="D292" i="8"/>
  <c r="F292" i="8" s="1"/>
  <c r="E292" i="8"/>
  <c r="H292" i="8" s="1"/>
  <c r="D291" i="8"/>
  <c r="G291" i="8" s="1"/>
  <c r="E291" i="8"/>
  <c r="H291" i="8" s="1"/>
  <c r="D290" i="8"/>
  <c r="G290" i="8" s="1"/>
  <c r="E290" i="8"/>
  <c r="H290" i="8" s="1"/>
  <c r="D289" i="8"/>
  <c r="G289" i="8" s="1"/>
  <c r="E289" i="8"/>
  <c r="H289" i="8" s="1"/>
  <c r="D288" i="8"/>
  <c r="F288" i="8" s="1"/>
  <c r="E288" i="8"/>
  <c r="H288" i="8" s="1"/>
  <c r="D287" i="8"/>
  <c r="F287" i="8" s="1"/>
  <c r="E287" i="8"/>
  <c r="H287" i="8" s="1"/>
  <c r="D286" i="8"/>
  <c r="F286" i="8" s="1"/>
  <c r="E286" i="8"/>
  <c r="H286" i="8" s="1"/>
  <c r="D285" i="8"/>
  <c r="F285" i="8" s="1"/>
  <c r="E285" i="8"/>
  <c r="H285" i="8" s="1"/>
  <c r="D284" i="8"/>
  <c r="E284" i="8"/>
  <c r="H284" i="8" s="1"/>
  <c r="D283" i="8"/>
  <c r="G283" i="8" s="1"/>
  <c r="E283" i="8"/>
  <c r="H283" i="8" s="1"/>
  <c r="D282" i="8"/>
  <c r="G282" i="8" s="1"/>
  <c r="E282" i="8"/>
  <c r="H282" i="8" s="1"/>
  <c r="D281" i="8"/>
  <c r="G281" i="8" s="1"/>
  <c r="E281" i="8"/>
  <c r="H281" i="8" s="1"/>
  <c r="D280" i="8"/>
  <c r="G280" i="8" s="1"/>
  <c r="E280" i="8"/>
  <c r="H280" i="8" s="1"/>
  <c r="D279" i="8"/>
  <c r="G279" i="8" s="1"/>
  <c r="E279" i="8"/>
  <c r="H279" i="8" s="1"/>
  <c r="D278" i="8"/>
  <c r="G278" i="8" s="1"/>
  <c r="E278" i="8"/>
  <c r="H278" i="8" s="1"/>
  <c r="D277" i="8"/>
  <c r="E277" i="8"/>
  <c r="H277" i="8" s="1"/>
  <c r="D276" i="8"/>
  <c r="F276" i="8" s="1"/>
  <c r="E276" i="8"/>
  <c r="H276" i="8" s="1"/>
  <c r="D275" i="8"/>
  <c r="G275" i="8" s="1"/>
  <c r="E275" i="8"/>
  <c r="H275" i="8" s="1"/>
  <c r="D274" i="8"/>
  <c r="F274" i="8" s="1"/>
  <c r="E274" i="8"/>
  <c r="H274" i="8" s="1"/>
  <c r="D273" i="8"/>
  <c r="G273" i="8" s="1"/>
  <c r="E273" i="8"/>
  <c r="H273" i="8" s="1"/>
  <c r="D272" i="8"/>
  <c r="F272" i="8" s="1"/>
  <c r="E272" i="8"/>
  <c r="H272" i="8" s="1"/>
  <c r="D271" i="8"/>
  <c r="G271" i="8" s="1"/>
  <c r="E271" i="8"/>
  <c r="H271" i="8" s="1"/>
  <c r="D270" i="8"/>
  <c r="F270" i="8" s="1"/>
  <c r="E270" i="8"/>
  <c r="H270" i="8" s="1"/>
  <c r="D269" i="8"/>
  <c r="G269" i="8" s="1"/>
  <c r="E269" i="8"/>
  <c r="H269" i="8" s="1"/>
  <c r="D268" i="8"/>
  <c r="E268" i="8"/>
  <c r="H268" i="8" s="1"/>
  <c r="D267" i="8"/>
  <c r="G267" i="8" s="1"/>
  <c r="E267" i="8"/>
  <c r="H267" i="8" s="1"/>
  <c r="D266" i="8"/>
  <c r="G266" i="8" s="1"/>
  <c r="E266" i="8"/>
  <c r="H266" i="8" s="1"/>
  <c r="D265" i="8"/>
  <c r="G265" i="8" s="1"/>
  <c r="E265" i="8"/>
  <c r="H265" i="8" s="1"/>
  <c r="D264" i="8"/>
  <c r="E264" i="8"/>
  <c r="H264" i="8" s="1"/>
  <c r="D263" i="8"/>
  <c r="G263" i="8" s="1"/>
  <c r="E263" i="8"/>
  <c r="H263" i="8" s="1"/>
  <c r="D262" i="8"/>
  <c r="G262" i="8" s="1"/>
  <c r="E262" i="8"/>
  <c r="H262" i="8" s="1"/>
  <c r="D261" i="8"/>
  <c r="G261" i="8" s="1"/>
  <c r="E261" i="8"/>
  <c r="H261" i="8" s="1"/>
  <c r="D260" i="8"/>
  <c r="G260" i="8" s="1"/>
  <c r="E260" i="8"/>
  <c r="H260" i="8" s="1"/>
  <c r="D259" i="8"/>
  <c r="G259" i="8" s="1"/>
  <c r="E259" i="8"/>
  <c r="H259" i="8" s="1"/>
  <c r="D258" i="8"/>
  <c r="G258" i="8" s="1"/>
  <c r="E258" i="8"/>
  <c r="H258" i="8" s="1"/>
  <c r="D257" i="8"/>
  <c r="G257" i="8" s="1"/>
  <c r="E257" i="8"/>
  <c r="H257" i="8" s="1"/>
  <c r="D256" i="8"/>
  <c r="G256" i="8" s="1"/>
  <c r="E256" i="8"/>
  <c r="H256" i="8" s="1"/>
  <c r="D255" i="8"/>
  <c r="G255" i="8" s="1"/>
  <c r="E255" i="8"/>
  <c r="H255" i="8" s="1"/>
  <c r="D254" i="8"/>
  <c r="F254" i="8" s="1"/>
  <c r="C254" i="8"/>
  <c r="E254" i="8" s="1"/>
  <c r="H254" i="8" s="1"/>
  <c r="D253" i="8"/>
  <c r="G253" i="8" s="1"/>
  <c r="C253" i="8"/>
  <c r="E253" i="8" s="1"/>
  <c r="H253" i="8" s="1"/>
  <c r="D252" i="8"/>
  <c r="F252" i="8" s="1"/>
  <c r="C252" i="8"/>
  <c r="E252" i="8" s="1"/>
  <c r="H252" i="8" s="1"/>
  <c r="D251" i="8"/>
  <c r="G251" i="8" s="1"/>
  <c r="C251" i="8"/>
  <c r="E251" i="8" s="1"/>
  <c r="H251" i="8" s="1"/>
  <c r="D250" i="8"/>
  <c r="G250" i="8" s="1"/>
  <c r="C250" i="8"/>
  <c r="E250" i="8" s="1"/>
  <c r="H250" i="8" s="1"/>
  <c r="D249" i="8"/>
  <c r="E249" i="8"/>
  <c r="H249" i="8" s="1"/>
  <c r="D248" i="8"/>
  <c r="F248" i="8" s="1"/>
  <c r="E248" i="8"/>
  <c r="H248" i="8" s="1"/>
  <c r="D247" i="8"/>
  <c r="G247" i="8" s="1"/>
  <c r="E247" i="8"/>
  <c r="H247" i="8" s="1"/>
  <c r="D246" i="8"/>
  <c r="G246" i="8" s="1"/>
  <c r="E246" i="8"/>
  <c r="H246" i="8" s="1"/>
  <c r="D245" i="8"/>
  <c r="G245" i="8" s="1"/>
  <c r="C245" i="8"/>
  <c r="E245" i="8" s="1"/>
  <c r="H245" i="8" s="1"/>
  <c r="D244" i="8"/>
  <c r="F244" i="8" s="1"/>
  <c r="C244" i="8"/>
  <c r="E244" i="8" s="1"/>
  <c r="H244" i="8" s="1"/>
  <c r="D243" i="8"/>
  <c r="G243" i="8" s="1"/>
  <c r="C243" i="8"/>
  <c r="E243" i="8" s="1"/>
  <c r="H243" i="8" s="1"/>
  <c r="D242" i="8"/>
  <c r="F242" i="8" s="1"/>
  <c r="C242" i="8"/>
  <c r="E242" i="8" s="1"/>
  <c r="H242" i="8" s="1"/>
  <c r="D241" i="8"/>
  <c r="G241" i="8" s="1"/>
  <c r="C241" i="8"/>
  <c r="E241" i="8" s="1"/>
  <c r="H241" i="8" s="1"/>
  <c r="D240" i="8"/>
  <c r="F240" i="8" s="1"/>
  <c r="E240" i="8"/>
  <c r="H240" i="8" s="1"/>
  <c r="D239" i="8"/>
  <c r="G239" i="8" s="1"/>
  <c r="E239" i="8"/>
  <c r="H239" i="8" s="1"/>
  <c r="D238" i="8"/>
  <c r="E238" i="8"/>
  <c r="H238" i="8" s="1"/>
  <c r="D237" i="8"/>
  <c r="G237" i="8" s="1"/>
  <c r="E237" i="8"/>
  <c r="H237" i="8" s="1"/>
  <c r="D236" i="8"/>
  <c r="G236" i="8" s="1"/>
  <c r="C236" i="8"/>
  <c r="I236" i="8" s="1"/>
  <c r="D235" i="8"/>
  <c r="G235" i="8" s="1"/>
  <c r="C235" i="8"/>
  <c r="E235" i="8" s="1"/>
  <c r="H235" i="8" s="1"/>
  <c r="D234" i="8"/>
  <c r="F234" i="8" s="1"/>
  <c r="C234" i="8"/>
  <c r="E234" i="8" s="1"/>
  <c r="H234" i="8" s="1"/>
  <c r="D233" i="8"/>
  <c r="G233" i="8" s="1"/>
  <c r="C233" i="8"/>
  <c r="E233" i="8" s="1"/>
  <c r="H233" i="8" s="1"/>
  <c r="D232" i="8"/>
  <c r="G232" i="8" s="1"/>
  <c r="E232" i="8"/>
  <c r="H232" i="8" s="1"/>
  <c r="D231" i="8"/>
  <c r="G231" i="8" s="1"/>
  <c r="E231" i="8"/>
  <c r="H231" i="8" s="1"/>
  <c r="D230" i="8"/>
  <c r="F230" i="8" s="1"/>
  <c r="E230" i="8"/>
  <c r="H230" i="8" s="1"/>
  <c r="D229" i="8"/>
  <c r="G229" i="8" s="1"/>
  <c r="E229" i="8"/>
  <c r="H229" i="8" s="1"/>
  <c r="D228" i="8"/>
  <c r="F228" i="8" s="1"/>
  <c r="C228" i="8"/>
  <c r="E228" i="8" s="1"/>
  <c r="H228" i="8" s="1"/>
  <c r="D227" i="8"/>
  <c r="G227" i="8" s="1"/>
  <c r="C227" i="8"/>
  <c r="E227" i="8" s="1"/>
  <c r="H227" i="8" s="1"/>
  <c r="D226" i="8"/>
  <c r="F226" i="8" s="1"/>
  <c r="C226" i="8"/>
  <c r="E226" i="8" s="1"/>
  <c r="H226" i="8" s="1"/>
  <c r="D225" i="8"/>
  <c r="G225" i="8" s="1"/>
  <c r="C225" i="8"/>
  <c r="E225" i="8" s="1"/>
  <c r="H225" i="8" s="1"/>
  <c r="D224" i="8"/>
  <c r="F224" i="8" s="1"/>
  <c r="C224" i="8"/>
  <c r="E224" i="8" s="1"/>
  <c r="H224" i="8" s="1"/>
  <c r="D223" i="8"/>
  <c r="G223" i="8" s="1"/>
  <c r="E223" i="8"/>
  <c r="H223" i="8" s="1"/>
  <c r="E222" i="8"/>
  <c r="H222" i="8" s="1"/>
  <c r="D222" i="8"/>
  <c r="F222" i="8" s="1"/>
  <c r="D221" i="8"/>
  <c r="G221" i="8" s="1"/>
  <c r="D220" i="8"/>
  <c r="E220" i="8"/>
  <c r="H220" i="8" s="1"/>
  <c r="D219" i="8"/>
  <c r="G219" i="8" s="1"/>
  <c r="E219" i="8"/>
  <c r="H219" i="8" s="1"/>
  <c r="D218" i="8"/>
  <c r="G218" i="8" s="1"/>
  <c r="E218" i="8"/>
  <c r="H218" i="8" s="1"/>
  <c r="D217" i="8"/>
  <c r="G217" i="8" s="1"/>
  <c r="E217" i="8"/>
  <c r="H217" i="8" s="1"/>
  <c r="D216" i="8"/>
  <c r="G216" i="8" s="1"/>
  <c r="D215" i="8"/>
  <c r="E215" i="8"/>
  <c r="H215" i="8" s="1"/>
  <c r="D214" i="8"/>
  <c r="F214" i="8" s="1"/>
  <c r="E214" i="8"/>
  <c r="H214" i="8" s="1"/>
  <c r="D213" i="8"/>
  <c r="G213" i="8" s="1"/>
  <c r="E213" i="8"/>
  <c r="H213" i="8" s="1"/>
  <c r="D212" i="8"/>
  <c r="F212" i="8" s="1"/>
  <c r="E212" i="8"/>
  <c r="H212" i="8" s="1"/>
  <c r="D211" i="8"/>
  <c r="G211" i="8" s="1"/>
  <c r="E211" i="8"/>
  <c r="H211" i="8" s="1"/>
  <c r="D210" i="8"/>
  <c r="G210" i="8" s="1"/>
  <c r="E210" i="8"/>
  <c r="H210" i="8" s="1"/>
  <c r="D209" i="8"/>
  <c r="G209" i="8" s="1"/>
  <c r="E209" i="8"/>
  <c r="H209" i="8" s="1"/>
  <c r="D208" i="8"/>
  <c r="G208" i="8" s="1"/>
  <c r="E208" i="8"/>
  <c r="H208" i="8" s="1"/>
  <c r="D207" i="8"/>
  <c r="G207" i="8" s="1"/>
  <c r="E207" i="8"/>
  <c r="H207" i="8" s="1"/>
  <c r="D206" i="8"/>
  <c r="E206" i="8"/>
  <c r="H206" i="8" s="1"/>
  <c r="D205" i="8"/>
  <c r="G205" i="8" s="1"/>
  <c r="E205" i="8"/>
  <c r="H205" i="8" s="1"/>
  <c r="D204" i="8"/>
  <c r="E204" i="8"/>
  <c r="H204" i="8" s="1"/>
  <c r="D203" i="8"/>
  <c r="G203" i="8" s="1"/>
  <c r="E203" i="8"/>
  <c r="H203" i="8" s="1"/>
  <c r="D202" i="8"/>
  <c r="E202" i="8"/>
  <c r="H202" i="8" s="1"/>
  <c r="D201" i="8"/>
  <c r="G201" i="8" s="1"/>
  <c r="E201" i="8"/>
  <c r="H201" i="8" s="1"/>
  <c r="D200" i="8"/>
  <c r="F200" i="8" s="1"/>
  <c r="E200" i="8"/>
  <c r="H200" i="8" s="1"/>
  <c r="D199" i="8"/>
  <c r="G199" i="8" s="1"/>
  <c r="E199" i="8"/>
  <c r="H199" i="8" s="1"/>
  <c r="D198" i="8"/>
  <c r="F198" i="8" s="1"/>
  <c r="E198" i="8"/>
  <c r="H198" i="8" s="1"/>
  <c r="D197" i="8"/>
  <c r="E197" i="8"/>
  <c r="H197" i="8" s="1"/>
  <c r="E196" i="8"/>
  <c r="H196" i="8" s="1"/>
  <c r="D196" i="8"/>
  <c r="G196" i="8" s="1"/>
  <c r="D195" i="8"/>
  <c r="E195" i="8"/>
  <c r="H195" i="8" s="1"/>
  <c r="E194" i="8"/>
  <c r="H194" i="8" s="1"/>
  <c r="D194" i="8"/>
  <c r="G194" i="8" s="1"/>
  <c r="D193" i="8"/>
  <c r="E193" i="8"/>
  <c r="H193" i="8" s="1"/>
  <c r="D192" i="8"/>
  <c r="F192" i="8" s="1"/>
  <c r="E192" i="8"/>
  <c r="H192" i="8" s="1"/>
  <c r="D191" i="8"/>
  <c r="F191" i="8" s="1"/>
  <c r="C191" i="8"/>
  <c r="I191" i="8" s="1"/>
  <c r="D190" i="8"/>
  <c r="E190" i="8"/>
  <c r="H190" i="8" s="1"/>
  <c r="D189" i="8"/>
  <c r="G189" i="8" s="1"/>
  <c r="E189" i="8"/>
  <c r="H189" i="8" s="1"/>
  <c r="D188" i="8"/>
  <c r="F188" i="8" s="1"/>
  <c r="E188" i="8"/>
  <c r="H188" i="8" s="1"/>
  <c r="D187" i="8"/>
  <c r="F187" i="8" s="1"/>
  <c r="E187" i="8"/>
  <c r="H187" i="8" s="1"/>
  <c r="D186" i="8"/>
  <c r="F186" i="8" s="1"/>
  <c r="E186" i="8"/>
  <c r="H186" i="8" s="1"/>
  <c r="D185" i="8"/>
  <c r="E185" i="8"/>
  <c r="H185" i="8" s="1"/>
  <c r="D184" i="8"/>
  <c r="E184" i="8"/>
  <c r="H184" i="8" s="1"/>
  <c r="D183" i="8"/>
  <c r="E183" i="8"/>
  <c r="H183" i="8" s="1"/>
  <c r="D182" i="8"/>
  <c r="G182" i="8" s="1"/>
  <c r="E182" i="8"/>
  <c r="H182" i="8" s="1"/>
  <c r="D181" i="8"/>
  <c r="E181" i="8"/>
  <c r="H181" i="8" s="1"/>
  <c r="D180" i="8"/>
  <c r="G180" i="8" s="1"/>
  <c r="E180" i="8"/>
  <c r="H180" i="8" s="1"/>
  <c r="D179" i="8"/>
  <c r="F179" i="8" s="1"/>
  <c r="E179" i="8"/>
  <c r="H179" i="8" s="1"/>
  <c r="D178" i="8"/>
  <c r="G178" i="8" s="1"/>
  <c r="E178" i="8"/>
  <c r="H178" i="8" s="1"/>
  <c r="D177" i="8"/>
  <c r="F177" i="8" s="1"/>
  <c r="E177" i="8"/>
  <c r="H177" i="8" s="1"/>
  <c r="D176" i="8"/>
  <c r="G176" i="8" s="1"/>
  <c r="E176" i="8"/>
  <c r="H176" i="8" s="1"/>
  <c r="D175" i="8"/>
  <c r="F175" i="8" s="1"/>
  <c r="E175" i="8"/>
  <c r="H175" i="8" s="1"/>
  <c r="D174" i="8"/>
  <c r="G174" i="8" s="1"/>
  <c r="E174" i="8"/>
  <c r="H174" i="8" s="1"/>
  <c r="D173" i="8"/>
  <c r="G173" i="8" s="1"/>
  <c r="E173" i="8"/>
  <c r="H173" i="8" s="1"/>
  <c r="D172" i="8"/>
  <c r="E172" i="8"/>
  <c r="H172" i="8" s="1"/>
  <c r="D171" i="8"/>
  <c r="E171" i="8"/>
  <c r="H171" i="8" s="1"/>
  <c r="D170" i="8"/>
  <c r="E170" i="8"/>
  <c r="H170" i="8" s="1"/>
  <c r="D169" i="8"/>
  <c r="G169" i="8" s="1"/>
  <c r="E169" i="8"/>
  <c r="H169" i="8" s="1"/>
  <c r="D168" i="8"/>
  <c r="E168" i="8"/>
  <c r="H168" i="8" s="1"/>
  <c r="D167" i="8"/>
  <c r="G167" i="8" s="1"/>
  <c r="E167" i="8"/>
  <c r="H167" i="8" s="1"/>
  <c r="D166" i="8"/>
  <c r="F166" i="8" s="1"/>
  <c r="E166" i="8"/>
  <c r="H166" i="8" s="1"/>
  <c r="D165" i="8"/>
  <c r="E165" i="8"/>
  <c r="H165" i="8" s="1"/>
  <c r="D164" i="8"/>
  <c r="G164" i="8" s="1"/>
  <c r="C164" i="8"/>
  <c r="E164" i="8" s="1"/>
  <c r="H164" i="8" s="1"/>
  <c r="D163" i="8"/>
  <c r="F163" i="8" s="1"/>
  <c r="E163" i="8"/>
  <c r="H163" i="8" s="1"/>
  <c r="D162" i="8"/>
  <c r="G162" i="8" s="1"/>
  <c r="E162" i="8"/>
  <c r="H162" i="8" s="1"/>
  <c r="D161" i="8"/>
  <c r="G161" i="8" s="1"/>
  <c r="C161" i="8"/>
  <c r="E161" i="8" s="1"/>
  <c r="H161" i="8" s="1"/>
  <c r="D160" i="8"/>
  <c r="E160" i="8"/>
  <c r="H160" i="8" s="1"/>
  <c r="D159" i="8"/>
  <c r="G159" i="8" s="1"/>
  <c r="E159" i="8"/>
  <c r="H159" i="8" s="1"/>
  <c r="D158" i="8"/>
  <c r="F158" i="8" s="1"/>
  <c r="C158" i="8"/>
  <c r="E158" i="8" s="1"/>
  <c r="H158" i="8" s="1"/>
  <c r="D157" i="8"/>
  <c r="F157" i="8" s="1"/>
  <c r="E157" i="8"/>
  <c r="H157" i="8" s="1"/>
  <c r="D156" i="8"/>
  <c r="E156" i="8"/>
  <c r="H156" i="8" s="1"/>
  <c r="D155" i="8"/>
  <c r="F155" i="8" s="1"/>
  <c r="E155" i="8"/>
  <c r="H155" i="8" s="1"/>
  <c r="D154" i="8"/>
  <c r="E154" i="8"/>
  <c r="H154" i="8" s="1"/>
  <c r="D153" i="8"/>
  <c r="F153" i="8" s="1"/>
  <c r="E153" i="8"/>
  <c r="H153" i="8" s="1"/>
  <c r="D152" i="8"/>
  <c r="G152" i="8" s="1"/>
  <c r="E152" i="8"/>
  <c r="H152" i="8" s="1"/>
  <c r="D151" i="8"/>
  <c r="F151" i="8" s="1"/>
  <c r="E151" i="8"/>
  <c r="H151" i="8" s="1"/>
  <c r="D150" i="8"/>
  <c r="G150" i="8" s="1"/>
  <c r="E150" i="8"/>
  <c r="H150" i="8" s="1"/>
  <c r="D149" i="8"/>
  <c r="E149" i="8"/>
  <c r="H149" i="8" s="1"/>
  <c r="D148" i="8"/>
  <c r="G148" i="8" s="1"/>
  <c r="E148" i="8"/>
  <c r="H148" i="8" s="1"/>
  <c r="D147" i="8"/>
  <c r="F147" i="8" s="1"/>
  <c r="E147" i="8"/>
  <c r="H147" i="8" s="1"/>
  <c r="D146" i="8"/>
  <c r="G146" i="8" s="1"/>
  <c r="E146" i="8"/>
  <c r="H146" i="8" s="1"/>
  <c r="D145" i="8"/>
  <c r="F145" i="8" s="1"/>
  <c r="E145" i="8"/>
  <c r="H145" i="8" s="1"/>
  <c r="D144" i="8"/>
  <c r="F144" i="8" s="1"/>
  <c r="E144" i="8"/>
  <c r="H144" i="8" s="1"/>
  <c r="D143" i="8"/>
  <c r="E143" i="8"/>
  <c r="H143" i="8" s="1"/>
  <c r="D142" i="8"/>
  <c r="F142" i="8" s="1"/>
  <c r="E142" i="8"/>
  <c r="H142" i="8" s="1"/>
  <c r="D141" i="8"/>
  <c r="G141" i="8" s="1"/>
  <c r="E141" i="8"/>
  <c r="H141" i="8" s="1"/>
  <c r="D140" i="8"/>
  <c r="F140" i="8" s="1"/>
  <c r="E140" i="8"/>
  <c r="H140" i="8" s="1"/>
  <c r="E139" i="8"/>
  <c r="H139" i="8" s="1"/>
  <c r="D139" i="8"/>
  <c r="G139" i="8" s="1"/>
  <c r="D138" i="8"/>
  <c r="E138" i="8"/>
  <c r="H138" i="8" s="1"/>
  <c r="E137" i="8"/>
  <c r="H137" i="8" s="1"/>
  <c r="D137" i="8"/>
  <c r="G137" i="8" s="1"/>
  <c r="D136" i="8"/>
  <c r="E136" i="8"/>
  <c r="H136" i="8" s="1"/>
  <c r="D135" i="8"/>
  <c r="F135" i="8" s="1"/>
  <c r="C135" i="8"/>
  <c r="I135" i="8" s="1"/>
  <c r="D134" i="8"/>
  <c r="G134" i="8" s="1"/>
  <c r="E134" i="8"/>
  <c r="H134" i="8" s="1"/>
  <c r="D133" i="8"/>
  <c r="E133" i="8"/>
  <c r="H133" i="8" s="1"/>
  <c r="D132" i="8"/>
  <c r="F132" i="8" s="1"/>
  <c r="E132" i="8"/>
  <c r="H132" i="8" s="1"/>
  <c r="D131" i="8"/>
  <c r="E131" i="8"/>
  <c r="H131" i="8" s="1"/>
  <c r="D130" i="8"/>
  <c r="F130" i="8" s="1"/>
  <c r="E130" i="8"/>
  <c r="H130" i="8" s="1"/>
  <c r="D129" i="8"/>
  <c r="G129" i="8" s="1"/>
  <c r="E129" i="8"/>
  <c r="H129" i="8" s="1"/>
  <c r="D128" i="8"/>
  <c r="F128" i="8" s="1"/>
  <c r="E128" i="8"/>
  <c r="H128" i="8" s="1"/>
  <c r="D127" i="8"/>
  <c r="G127" i="8" s="1"/>
  <c r="E127" i="8"/>
  <c r="H127" i="8" s="1"/>
  <c r="D126" i="8"/>
  <c r="F126" i="8" s="1"/>
  <c r="E126" i="8"/>
  <c r="H126" i="8" s="1"/>
  <c r="D125" i="8"/>
  <c r="G125" i="8" s="1"/>
  <c r="E125" i="8"/>
  <c r="H125" i="8" s="1"/>
  <c r="D124" i="8"/>
  <c r="E124" i="8"/>
  <c r="H124" i="8" s="1"/>
  <c r="D123" i="8"/>
  <c r="G123" i="8" s="1"/>
  <c r="E123" i="8"/>
  <c r="H123" i="8" s="1"/>
  <c r="D122" i="8"/>
  <c r="F122" i="8" s="1"/>
  <c r="E122" i="8"/>
  <c r="H122" i="8" s="1"/>
  <c r="D121" i="8"/>
  <c r="G121" i="8" s="1"/>
  <c r="E121" i="8"/>
  <c r="H121" i="8" s="1"/>
  <c r="E120" i="8"/>
  <c r="H120" i="8" s="1"/>
  <c r="D120" i="8"/>
  <c r="F120" i="8" s="1"/>
  <c r="D119" i="8"/>
  <c r="F119" i="8" s="1"/>
  <c r="E119" i="8"/>
  <c r="H119" i="8" s="1"/>
  <c r="D118" i="8"/>
  <c r="F118" i="8" s="1"/>
  <c r="E118" i="8"/>
  <c r="H118" i="8" s="1"/>
  <c r="D117" i="8"/>
  <c r="E117" i="8"/>
  <c r="H117" i="8" s="1"/>
  <c r="D116" i="8"/>
  <c r="G116" i="8" s="1"/>
  <c r="E116" i="8"/>
  <c r="H116" i="8" s="1"/>
  <c r="D115" i="8"/>
  <c r="F115" i="8" s="1"/>
  <c r="E115" i="8"/>
  <c r="H115" i="8" s="1"/>
  <c r="D114" i="8"/>
  <c r="G114" i="8" s="1"/>
  <c r="E114" i="8"/>
  <c r="H114" i="8" s="1"/>
  <c r="D113" i="8"/>
  <c r="F113" i="8" s="1"/>
  <c r="E113" i="8"/>
  <c r="H113" i="8" s="1"/>
  <c r="D112" i="8"/>
  <c r="G112" i="8" s="1"/>
  <c r="E112" i="8"/>
  <c r="H112" i="8" s="1"/>
  <c r="D111" i="8"/>
  <c r="G111" i="8" s="1"/>
  <c r="E111" i="8"/>
  <c r="H111" i="8" s="1"/>
  <c r="E110" i="8"/>
  <c r="H110" i="8" s="1"/>
  <c r="D110" i="8"/>
  <c r="F110" i="8" s="1"/>
  <c r="D109" i="8"/>
  <c r="G109" i="8" s="1"/>
  <c r="E109" i="8"/>
  <c r="H109" i="8" s="1"/>
  <c r="D108" i="8"/>
  <c r="G108" i="8" s="1"/>
  <c r="C108" i="8"/>
  <c r="I108" i="8" s="1"/>
  <c r="D107" i="8"/>
  <c r="E107" i="8"/>
  <c r="H107" i="8" s="1"/>
  <c r="D106" i="8"/>
  <c r="E106" i="8"/>
  <c r="H106" i="8" s="1"/>
  <c r="D105" i="8"/>
  <c r="G105" i="8" s="1"/>
  <c r="E105" i="8"/>
  <c r="H105" i="8" s="1"/>
  <c r="D104" i="8"/>
  <c r="F104" i="8" s="1"/>
  <c r="E104" i="8"/>
  <c r="H104" i="8" s="1"/>
  <c r="D103" i="8"/>
  <c r="G103" i="8" s="1"/>
  <c r="E103" i="8"/>
  <c r="H103" i="8" s="1"/>
  <c r="D102" i="8"/>
  <c r="E102" i="8"/>
  <c r="H102" i="8" s="1"/>
  <c r="D101" i="8"/>
  <c r="G101" i="8" s="1"/>
  <c r="E101" i="8"/>
  <c r="H101" i="8" s="1"/>
  <c r="D100" i="8"/>
  <c r="F100" i="8" s="1"/>
  <c r="E100" i="8"/>
  <c r="H100" i="8" s="1"/>
  <c r="D99" i="8"/>
  <c r="F99" i="8" s="1"/>
  <c r="E99" i="8"/>
  <c r="H99" i="8" s="1"/>
  <c r="D98" i="8"/>
  <c r="F98" i="8" s="1"/>
  <c r="E98" i="8"/>
  <c r="H98" i="8" s="1"/>
  <c r="D97" i="8"/>
  <c r="G97" i="8" s="1"/>
  <c r="E97" i="8"/>
  <c r="H97" i="8" s="1"/>
  <c r="D96" i="8"/>
  <c r="F96" i="8" s="1"/>
  <c r="E96" i="8"/>
  <c r="H96" i="8" s="1"/>
  <c r="D95" i="8"/>
  <c r="G95" i="8" s="1"/>
  <c r="E95" i="8"/>
  <c r="H95" i="8" s="1"/>
  <c r="D94" i="8"/>
  <c r="G94" i="8" s="1"/>
  <c r="E94" i="8"/>
  <c r="H94" i="8" s="1"/>
  <c r="D93" i="8"/>
  <c r="G93" i="8" s="1"/>
  <c r="E93" i="8"/>
  <c r="H93" i="8" s="1"/>
  <c r="D92" i="8"/>
  <c r="G92" i="8" s="1"/>
  <c r="E92" i="8"/>
  <c r="H92" i="8" s="1"/>
  <c r="D91" i="8"/>
  <c r="G91" i="8" s="1"/>
  <c r="E91" i="8"/>
  <c r="H91" i="8" s="1"/>
  <c r="D90" i="8"/>
  <c r="F90" i="8" s="1"/>
  <c r="E90" i="8"/>
  <c r="H90" i="8" s="1"/>
  <c r="E89" i="8"/>
  <c r="H89" i="8" s="1"/>
  <c r="D89" i="8"/>
  <c r="G89" i="8" s="1"/>
  <c r="D88" i="8"/>
  <c r="G88" i="8" s="1"/>
  <c r="E88" i="8"/>
  <c r="H88" i="8" s="1"/>
  <c r="D87" i="8"/>
  <c r="G87" i="8" s="1"/>
  <c r="E87" i="8"/>
  <c r="H87" i="8" s="1"/>
  <c r="D86" i="8"/>
  <c r="F86" i="8" s="1"/>
  <c r="E86" i="8"/>
  <c r="H86" i="8" s="1"/>
  <c r="D85" i="8"/>
  <c r="F85" i="8" s="1"/>
  <c r="E85" i="8"/>
  <c r="H85" i="8" s="1"/>
  <c r="D84" i="8"/>
  <c r="F84" i="8" s="1"/>
  <c r="E84" i="8"/>
  <c r="H84" i="8" s="1"/>
  <c r="D83" i="8"/>
  <c r="G83" i="8" s="1"/>
  <c r="E83" i="8"/>
  <c r="H83" i="8" s="1"/>
  <c r="D82" i="8"/>
  <c r="G82" i="8" s="1"/>
  <c r="E82" i="8"/>
  <c r="H82" i="8" s="1"/>
  <c r="D81" i="8"/>
  <c r="G81" i="8" s="1"/>
  <c r="E81" i="8"/>
  <c r="H81" i="8" s="1"/>
  <c r="D80" i="8"/>
  <c r="G80" i="8" s="1"/>
  <c r="E80" i="8"/>
  <c r="H80" i="8" s="1"/>
  <c r="D79" i="8"/>
  <c r="G79" i="8" s="1"/>
  <c r="E79" i="8"/>
  <c r="H79" i="8" s="1"/>
  <c r="D78" i="8"/>
  <c r="G78" i="8" s="1"/>
  <c r="E78" i="8"/>
  <c r="H78" i="8" s="1"/>
  <c r="D77" i="8"/>
  <c r="G77" i="8" s="1"/>
  <c r="C77" i="8"/>
  <c r="I77" i="8" s="1"/>
  <c r="E76" i="8"/>
  <c r="H76" i="8" s="1"/>
  <c r="D76" i="8"/>
  <c r="G76" i="8" s="1"/>
  <c r="D75" i="8"/>
  <c r="G75" i="8" s="1"/>
  <c r="E75" i="8"/>
  <c r="H75" i="8" s="1"/>
  <c r="D74" i="8"/>
  <c r="G74" i="8" s="1"/>
  <c r="E74" i="8"/>
  <c r="H74" i="8" s="1"/>
  <c r="D73" i="8"/>
  <c r="G73" i="8" s="1"/>
  <c r="E73" i="8"/>
  <c r="H73" i="8" s="1"/>
  <c r="D72" i="8"/>
  <c r="G72" i="8" s="1"/>
  <c r="E72" i="8"/>
  <c r="H72" i="8" s="1"/>
  <c r="D71" i="8"/>
  <c r="G71" i="8" s="1"/>
  <c r="E71" i="8"/>
  <c r="H71" i="8" s="1"/>
  <c r="D70" i="8"/>
  <c r="G70" i="8" s="1"/>
  <c r="E70" i="8"/>
  <c r="H70" i="8" s="1"/>
  <c r="D69" i="8"/>
  <c r="G69" i="8" s="1"/>
  <c r="E69" i="8"/>
  <c r="H69" i="8" s="1"/>
  <c r="D68" i="8"/>
  <c r="G68" i="8" s="1"/>
  <c r="E68" i="8"/>
  <c r="H68" i="8" s="1"/>
  <c r="D67" i="8"/>
  <c r="G67" i="8" s="1"/>
  <c r="E67" i="8"/>
  <c r="H67" i="8" s="1"/>
  <c r="D66" i="8"/>
  <c r="G66" i="8" s="1"/>
  <c r="E66" i="8"/>
  <c r="H66" i="8" s="1"/>
  <c r="D65" i="8"/>
  <c r="G65" i="8" s="1"/>
  <c r="E65" i="8"/>
  <c r="H65" i="8" s="1"/>
  <c r="D64" i="8"/>
  <c r="G64" i="8" s="1"/>
  <c r="E64" i="8"/>
  <c r="H64" i="8" s="1"/>
  <c r="D63" i="8"/>
  <c r="G63" i="8" s="1"/>
  <c r="E63" i="8"/>
  <c r="H63" i="8" s="1"/>
  <c r="D62" i="8"/>
  <c r="G62" i="8" s="1"/>
  <c r="E62" i="8"/>
  <c r="H62" i="8" s="1"/>
  <c r="D61" i="8"/>
  <c r="G61" i="8" s="1"/>
  <c r="E61" i="8"/>
  <c r="H61" i="8" s="1"/>
  <c r="D60" i="8"/>
  <c r="G60" i="8" s="1"/>
  <c r="E60" i="8"/>
  <c r="H60" i="8" s="1"/>
  <c r="D59" i="8"/>
  <c r="G59" i="8" s="1"/>
  <c r="E59" i="8"/>
  <c r="H59" i="8" s="1"/>
  <c r="D58" i="8"/>
  <c r="G58" i="8" s="1"/>
  <c r="E58" i="8"/>
  <c r="H58" i="8" s="1"/>
  <c r="D57" i="8"/>
  <c r="G57" i="8" s="1"/>
  <c r="E57" i="8"/>
  <c r="H57" i="8" s="1"/>
  <c r="D56" i="8"/>
  <c r="G56" i="8" s="1"/>
  <c r="E56" i="8"/>
  <c r="H56" i="8" s="1"/>
  <c r="D55" i="8"/>
  <c r="G55" i="8" s="1"/>
  <c r="E55" i="8"/>
  <c r="H55" i="8" s="1"/>
  <c r="D54" i="8"/>
  <c r="G54" i="8" s="1"/>
  <c r="E54" i="8"/>
  <c r="H54" i="8" s="1"/>
  <c r="D53" i="8"/>
  <c r="G53" i="8" s="1"/>
  <c r="E53" i="8"/>
  <c r="H53" i="8" s="1"/>
  <c r="D52" i="8"/>
  <c r="G52" i="8" s="1"/>
  <c r="E52" i="8"/>
  <c r="H52" i="8" s="1"/>
  <c r="D51" i="8"/>
  <c r="G51" i="8" s="1"/>
  <c r="E51" i="8"/>
  <c r="H51" i="8" s="1"/>
  <c r="D50" i="8"/>
  <c r="G50" i="8" s="1"/>
  <c r="E50" i="8"/>
  <c r="H50" i="8" s="1"/>
  <c r="D49" i="8"/>
  <c r="G49" i="8" s="1"/>
  <c r="E49" i="8"/>
  <c r="H49" i="8" s="1"/>
  <c r="D48" i="8"/>
  <c r="G48" i="8" s="1"/>
  <c r="E48" i="8"/>
  <c r="H48" i="8" s="1"/>
  <c r="D47" i="8"/>
  <c r="G47" i="8" s="1"/>
  <c r="E47" i="8"/>
  <c r="H47" i="8" s="1"/>
  <c r="D46" i="8"/>
  <c r="G46" i="8" s="1"/>
  <c r="E46" i="8"/>
  <c r="H46" i="8" s="1"/>
  <c r="D45" i="8"/>
  <c r="G45" i="8" s="1"/>
  <c r="E45" i="8"/>
  <c r="H45" i="8" s="1"/>
  <c r="D44" i="8"/>
  <c r="G44" i="8" s="1"/>
  <c r="E44" i="8"/>
  <c r="H44" i="8" s="1"/>
  <c r="D43" i="8"/>
  <c r="G43" i="8" s="1"/>
  <c r="E43" i="8"/>
  <c r="H43" i="8" s="1"/>
  <c r="D42" i="8"/>
  <c r="G42" i="8" s="1"/>
  <c r="E42" i="8"/>
  <c r="H42" i="8" s="1"/>
  <c r="D41" i="8"/>
  <c r="G41" i="8" s="1"/>
  <c r="E41" i="8"/>
  <c r="H41" i="8" s="1"/>
  <c r="D40" i="8"/>
  <c r="G40" i="8" s="1"/>
  <c r="E40" i="8"/>
  <c r="H40" i="8" s="1"/>
  <c r="D39" i="8"/>
  <c r="G39" i="8" s="1"/>
  <c r="E39" i="8"/>
  <c r="H39" i="8" s="1"/>
  <c r="D38" i="8"/>
  <c r="F38" i="8" s="1"/>
  <c r="C38" i="8"/>
  <c r="E38" i="8" s="1"/>
  <c r="H38" i="8" s="1"/>
  <c r="D37" i="8"/>
  <c r="G37" i="8" s="1"/>
  <c r="C37" i="8"/>
  <c r="E37" i="8" s="1"/>
  <c r="H37" i="8" s="1"/>
  <c r="D36" i="8"/>
  <c r="G36" i="8" s="1"/>
  <c r="C36" i="8"/>
  <c r="E36" i="8" s="1"/>
  <c r="H36" i="8" s="1"/>
  <c r="D35" i="8"/>
  <c r="G35" i="8" s="1"/>
  <c r="E35" i="8"/>
  <c r="H35" i="8" s="1"/>
  <c r="D34" i="8"/>
  <c r="F34" i="8" s="1"/>
  <c r="E34" i="8"/>
  <c r="H34" i="8" s="1"/>
  <c r="D33" i="8"/>
  <c r="G33" i="8" s="1"/>
  <c r="E33" i="8"/>
  <c r="H33" i="8" s="1"/>
  <c r="D32" i="8"/>
  <c r="G32" i="8" s="1"/>
  <c r="E32" i="8"/>
  <c r="H32" i="8" s="1"/>
  <c r="D31" i="8"/>
  <c r="G31" i="8" s="1"/>
  <c r="C31" i="8"/>
  <c r="E31" i="8" s="1"/>
  <c r="H31" i="8" s="1"/>
  <c r="D30" i="8"/>
  <c r="F30" i="8" s="1"/>
  <c r="C30" i="8"/>
  <c r="E30" i="8" s="1"/>
  <c r="H30" i="8" s="1"/>
  <c r="D29" i="8"/>
  <c r="G29" i="8" s="1"/>
  <c r="C29" i="8"/>
  <c r="E29" i="8" s="1"/>
  <c r="H29" i="8" s="1"/>
  <c r="D28" i="8"/>
  <c r="G28" i="8" s="1"/>
  <c r="C28" i="8"/>
  <c r="E28" i="8" s="1"/>
  <c r="H28" i="8" s="1"/>
  <c r="D27" i="8"/>
  <c r="G27" i="8" s="1"/>
  <c r="C27" i="8"/>
  <c r="E27" i="8" s="1"/>
  <c r="H27" i="8" s="1"/>
  <c r="D26" i="8"/>
  <c r="G26" i="8" s="1"/>
  <c r="E26" i="8"/>
  <c r="H26" i="8" s="1"/>
  <c r="D25" i="8"/>
  <c r="G25" i="8" s="1"/>
  <c r="E25" i="8"/>
  <c r="H25" i="8" s="1"/>
  <c r="D24" i="8"/>
  <c r="G24" i="8" s="1"/>
  <c r="E24" i="8"/>
  <c r="H24" i="8" s="1"/>
  <c r="D23" i="8"/>
  <c r="G23" i="8" s="1"/>
  <c r="E23" i="8"/>
  <c r="H23" i="8" s="1"/>
  <c r="D22" i="8"/>
  <c r="G22" i="8" s="1"/>
  <c r="C22" i="8"/>
  <c r="I22" i="8" s="1"/>
  <c r="D21" i="8"/>
  <c r="G21" i="8" s="1"/>
  <c r="C21" i="8"/>
  <c r="E21" i="8" s="1"/>
  <c r="H21" i="8" s="1"/>
  <c r="D20" i="8"/>
  <c r="G20" i="8" s="1"/>
  <c r="C20" i="8"/>
  <c r="E20" i="8" s="1"/>
  <c r="H20" i="8" s="1"/>
  <c r="D19" i="8"/>
  <c r="G19" i="8" s="1"/>
  <c r="C19" i="8"/>
  <c r="E19" i="8" s="1"/>
  <c r="H19" i="8" s="1"/>
  <c r="D18" i="8"/>
  <c r="G18" i="8" s="1"/>
  <c r="E18" i="8"/>
  <c r="H18" i="8" s="1"/>
  <c r="D17" i="8"/>
  <c r="G17" i="8" s="1"/>
  <c r="E17" i="8"/>
  <c r="H17" i="8" s="1"/>
  <c r="D16" i="8"/>
  <c r="F16" i="8" s="1"/>
  <c r="E16" i="8"/>
  <c r="H16" i="8" s="1"/>
  <c r="E15" i="8"/>
  <c r="H15" i="8" s="1"/>
  <c r="D15" i="8"/>
  <c r="G15" i="8" s="1"/>
  <c r="D14" i="8"/>
  <c r="G14" i="8" s="1"/>
  <c r="C14" i="8"/>
  <c r="E14" i="8" s="1"/>
  <c r="H14" i="8" s="1"/>
  <c r="D13" i="8"/>
  <c r="G13" i="8" s="1"/>
  <c r="C13" i="8"/>
  <c r="E13" i="8" s="1"/>
  <c r="H13" i="8" s="1"/>
  <c r="D12" i="8"/>
  <c r="G12" i="8" s="1"/>
  <c r="C12" i="8"/>
  <c r="E12" i="8" s="1"/>
  <c r="H12" i="8" s="1"/>
  <c r="D11" i="8"/>
  <c r="G11" i="8" s="1"/>
  <c r="C11" i="8"/>
  <c r="E11" i="8" s="1"/>
  <c r="H11" i="8" s="1"/>
  <c r="D10" i="8"/>
  <c r="G10" i="8" s="1"/>
  <c r="C10" i="8"/>
  <c r="E10" i="8" s="1"/>
  <c r="H10" i="8" s="1"/>
  <c r="D9" i="8"/>
  <c r="G9" i="8" s="1"/>
  <c r="C9" i="8"/>
  <c r="I9" i="8" s="1"/>
  <c r="D8" i="8"/>
  <c r="G8" i="8" s="1"/>
  <c r="C8" i="8"/>
  <c r="I8" i="8" s="1"/>
  <c r="H7" i="8"/>
  <c r="G7" i="8"/>
  <c r="F7" i="8"/>
  <c r="E7" i="8"/>
  <c r="D7" i="8"/>
  <c r="C7" i="8"/>
  <c r="C674" i="7"/>
  <c r="E674" i="7" s="1"/>
  <c r="H674" i="7" s="1"/>
  <c r="C673" i="7"/>
  <c r="E673" i="7" s="1"/>
  <c r="H673" i="7" s="1"/>
  <c r="C672" i="7"/>
  <c r="E672" i="7" s="1"/>
  <c r="H672" i="7" s="1"/>
  <c r="C671" i="7"/>
  <c r="E671" i="7" s="1"/>
  <c r="H671" i="7" s="1"/>
  <c r="C670" i="7"/>
  <c r="E670" i="7" s="1"/>
  <c r="H670" i="7" s="1"/>
  <c r="C669" i="7"/>
  <c r="E669" i="7" s="1"/>
  <c r="H669" i="7" s="1"/>
  <c r="C668" i="7"/>
  <c r="E668" i="7" s="1"/>
  <c r="H668" i="7" s="1"/>
  <c r="C667" i="7"/>
  <c r="E667" i="7" s="1"/>
  <c r="H667" i="7" s="1"/>
  <c r="C666" i="7"/>
  <c r="E666" i="7" s="1"/>
  <c r="H666" i="7" s="1"/>
  <c r="C665" i="7"/>
  <c r="E665" i="7" s="1"/>
  <c r="H665" i="7" s="1"/>
  <c r="C664" i="7"/>
  <c r="E664" i="7" s="1"/>
  <c r="H664" i="7" s="1"/>
  <c r="C663" i="7"/>
  <c r="E663" i="7" s="1"/>
  <c r="H663" i="7" s="1"/>
  <c r="C662" i="7"/>
  <c r="E662" i="7" s="1"/>
  <c r="H662" i="7" s="1"/>
  <c r="E661" i="7"/>
  <c r="H661" i="7" s="1"/>
  <c r="E660" i="7"/>
  <c r="H660" i="7" s="1"/>
  <c r="E659" i="7"/>
  <c r="H659" i="7" s="1"/>
  <c r="E658" i="7"/>
  <c r="H658" i="7" s="1"/>
  <c r="C657" i="7"/>
  <c r="E657" i="7" s="1"/>
  <c r="H657" i="7" s="1"/>
  <c r="C656" i="7"/>
  <c r="E656" i="7" s="1"/>
  <c r="H656" i="7" s="1"/>
  <c r="C655" i="7"/>
  <c r="E655" i="7" s="1"/>
  <c r="H655" i="7" s="1"/>
  <c r="E654" i="7"/>
  <c r="H654" i="7" s="1"/>
  <c r="E653" i="7"/>
  <c r="H653" i="7" s="1"/>
  <c r="E652" i="7"/>
  <c r="H652" i="7" s="1"/>
  <c r="E651" i="7"/>
  <c r="H651" i="7" s="1"/>
  <c r="C650" i="7"/>
  <c r="E650" i="7" s="1"/>
  <c r="H650" i="7" s="1"/>
  <c r="C649" i="7"/>
  <c r="E649" i="7" s="1"/>
  <c r="H649" i="7" s="1"/>
  <c r="E648" i="7"/>
  <c r="H648" i="7" s="1"/>
  <c r="C647" i="7"/>
  <c r="E647" i="7" s="1"/>
  <c r="H647" i="7" s="1"/>
  <c r="E646" i="7"/>
  <c r="H646" i="7" s="1"/>
  <c r="C645" i="7"/>
  <c r="E645" i="7" s="1"/>
  <c r="H645" i="7" s="1"/>
  <c r="E644" i="7"/>
  <c r="H644" i="7" s="1"/>
  <c r="E643" i="7"/>
  <c r="H643" i="7" s="1"/>
  <c r="E642" i="7"/>
  <c r="H642" i="7" s="1"/>
  <c r="E641" i="7"/>
  <c r="H641" i="7" s="1"/>
  <c r="C640" i="7"/>
  <c r="E640" i="7" s="1"/>
  <c r="H640" i="7" s="1"/>
  <c r="C639" i="7"/>
  <c r="E639" i="7" s="1"/>
  <c r="H639" i="7" s="1"/>
  <c r="C638" i="7"/>
  <c r="E638" i="7" s="1"/>
  <c r="H638" i="7" s="1"/>
  <c r="C637" i="7"/>
  <c r="E637" i="7" s="1"/>
  <c r="H637" i="7" s="1"/>
  <c r="C636" i="7"/>
  <c r="E636" i="7" s="1"/>
  <c r="H636" i="7" s="1"/>
  <c r="C635" i="7"/>
  <c r="E635" i="7" s="1"/>
  <c r="H635" i="7" s="1"/>
  <c r="C634" i="7"/>
  <c r="E634" i="7" s="1"/>
  <c r="H634" i="7" s="1"/>
  <c r="C633" i="7"/>
  <c r="E633" i="7" s="1"/>
  <c r="H633" i="7" s="1"/>
  <c r="C632" i="7"/>
  <c r="E632" i="7" s="1"/>
  <c r="H632" i="7" s="1"/>
  <c r="C631" i="7"/>
  <c r="E631" i="7" s="1"/>
  <c r="H631" i="7" s="1"/>
  <c r="E630" i="7"/>
  <c r="H630" i="7" s="1"/>
  <c r="E629" i="7"/>
  <c r="H629" i="7" s="1"/>
  <c r="E628" i="7"/>
  <c r="H628" i="7" s="1"/>
  <c r="E627" i="7"/>
  <c r="H627" i="7" s="1"/>
  <c r="C626" i="7"/>
  <c r="C625" i="7"/>
  <c r="E625" i="7" s="1"/>
  <c r="H625" i="7" s="1"/>
  <c r="E624" i="7"/>
  <c r="H624" i="7" s="1"/>
  <c r="E623" i="7"/>
  <c r="H623" i="7" s="1"/>
  <c r="C622" i="7"/>
  <c r="E622" i="7" s="1"/>
  <c r="H622" i="7" s="1"/>
  <c r="E621" i="7"/>
  <c r="H621" i="7" s="1"/>
  <c r="E620" i="7"/>
  <c r="H620" i="7" s="1"/>
  <c r="E619" i="7"/>
  <c r="H619" i="7" s="1"/>
  <c r="E618" i="7"/>
  <c r="H618" i="7" s="1"/>
  <c r="C617" i="7"/>
  <c r="E617" i="7" s="1"/>
  <c r="H617" i="7" s="1"/>
  <c r="C616" i="7"/>
  <c r="E616" i="7" s="1"/>
  <c r="H616" i="7" s="1"/>
  <c r="E615" i="7"/>
  <c r="H615" i="7" s="1"/>
  <c r="E614" i="7"/>
  <c r="H614" i="7" s="1"/>
  <c r="C613" i="7"/>
  <c r="E613" i="7" s="1"/>
  <c r="H613" i="7" s="1"/>
  <c r="E612" i="7"/>
  <c r="H612" i="7" s="1"/>
  <c r="E611" i="7"/>
  <c r="H611" i="7" s="1"/>
  <c r="E610" i="7"/>
  <c r="H610" i="7" s="1"/>
  <c r="E609" i="7"/>
  <c r="H609" i="7" s="1"/>
  <c r="C608" i="7"/>
  <c r="E608" i="7" s="1"/>
  <c r="H608" i="7" s="1"/>
  <c r="C607" i="7"/>
  <c r="E607" i="7" s="1"/>
  <c r="H607" i="7" s="1"/>
  <c r="C606" i="7"/>
  <c r="E606" i="7" s="1"/>
  <c r="H606" i="7" s="1"/>
  <c r="C605" i="7"/>
  <c r="E605" i="7" s="1"/>
  <c r="H605" i="7" s="1"/>
  <c r="C604" i="7"/>
  <c r="E604" i="7" s="1"/>
  <c r="H604" i="7" s="1"/>
  <c r="C603" i="7"/>
  <c r="E603" i="7" s="1"/>
  <c r="H603" i="7" s="1"/>
  <c r="C602" i="7"/>
  <c r="E602" i="7" s="1"/>
  <c r="H602" i="7" s="1"/>
  <c r="C601" i="7"/>
  <c r="E601" i="7" s="1"/>
  <c r="H601" i="7" s="1"/>
  <c r="E600" i="7"/>
  <c r="H600" i="7" s="1"/>
  <c r="E599" i="7"/>
  <c r="H599" i="7" s="1"/>
  <c r="E598" i="7"/>
  <c r="H598" i="7" s="1"/>
  <c r="E597" i="7"/>
  <c r="H597" i="7" s="1"/>
  <c r="C596" i="7"/>
  <c r="E596" i="7" s="1"/>
  <c r="H596" i="7" s="1"/>
  <c r="C595" i="7"/>
  <c r="E595" i="7" s="1"/>
  <c r="H595" i="7" s="1"/>
  <c r="C594" i="7"/>
  <c r="E594" i="7" s="1"/>
  <c r="H594" i="7" s="1"/>
  <c r="E593" i="7"/>
  <c r="H593" i="7" s="1"/>
  <c r="E592" i="7"/>
  <c r="H592" i="7" s="1"/>
  <c r="E591" i="7"/>
  <c r="H591" i="7" s="1"/>
  <c r="E590" i="7"/>
  <c r="H590" i="7" s="1"/>
  <c r="C589" i="7"/>
  <c r="E589" i="7" s="1"/>
  <c r="H589" i="7" s="1"/>
  <c r="C588" i="7"/>
  <c r="E588" i="7" s="1"/>
  <c r="H588" i="7" s="1"/>
  <c r="E587" i="7"/>
  <c r="H587" i="7" s="1"/>
  <c r="C586" i="7"/>
  <c r="E586" i="7" s="1"/>
  <c r="H586" i="7" s="1"/>
  <c r="E585" i="7"/>
  <c r="H585" i="7" s="1"/>
  <c r="C584" i="7"/>
  <c r="E584" i="7" s="1"/>
  <c r="H584" i="7" s="1"/>
  <c r="E583" i="7"/>
  <c r="H583" i="7" s="1"/>
  <c r="E582" i="7"/>
  <c r="H582" i="7" s="1"/>
  <c r="E581" i="7"/>
  <c r="H581" i="7" s="1"/>
  <c r="E580" i="7"/>
  <c r="H580" i="7" s="1"/>
  <c r="C579" i="7"/>
  <c r="E579" i="7" s="1"/>
  <c r="H579" i="7" s="1"/>
  <c r="C578" i="7"/>
  <c r="E578" i="7" s="1"/>
  <c r="H578" i="7" s="1"/>
  <c r="C577" i="7"/>
  <c r="E577" i="7" s="1"/>
  <c r="H577" i="7" s="1"/>
  <c r="C576" i="7"/>
  <c r="E576" i="7" s="1"/>
  <c r="H576" i="7" s="1"/>
  <c r="C575" i="7"/>
  <c r="E575" i="7" s="1"/>
  <c r="H575" i="7" s="1"/>
  <c r="C574" i="7"/>
  <c r="C573" i="7"/>
  <c r="E573" i="7" s="1"/>
  <c r="H573" i="7" s="1"/>
  <c r="C572" i="7"/>
  <c r="E572" i="7" s="1"/>
  <c r="H572" i="7" s="1"/>
  <c r="C571" i="7"/>
  <c r="E571" i="7" s="1"/>
  <c r="H571" i="7" s="1"/>
  <c r="C570" i="7"/>
  <c r="E570" i="7" s="1"/>
  <c r="H570" i="7" s="1"/>
  <c r="E569" i="7"/>
  <c r="H569" i="7" s="1"/>
  <c r="E568" i="7"/>
  <c r="H568" i="7" s="1"/>
  <c r="E567" i="7"/>
  <c r="H567" i="7" s="1"/>
  <c r="E566" i="7"/>
  <c r="H566" i="7" s="1"/>
  <c r="C565" i="7"/>
  <c r="E565" i="7" s="1"/>
  <c r="H565" i="7" s="1"/>
  <c r="C564" i="7"/>
  <c r="E564" i="7" s="1"/>
  <c r="H564" i="7" s="1"/>
  <c r="E563" i="7"/>
  <c r="H563" i="7" s="1"/>
  <c r="E562" i="7"/>
  <c r="H562" i="7" s="1"/>
  <c r="C561" i="7"/>
  <c r="E561" i="7" s="1"/>
  <c r="H561" i="7" s="1"/>
  <c r="E560" i="7"/>
  <c r="H560" i="7" s="1"/>
  <c r="E559" i="7"/>
  <c r="H559" i="7" s="1"/>
  <c r="E558" i="7"/>
  <c r="H558" i="7" s="1"/>
  <c r="E557" i="7"/>
  <c r="H557" i="7" s="1"/>
  <c r="C556" i="7"/>
  <c r="E556" i="7" s="1"/>
  <c r="H556" i="7" s="1"/>
  <c r="C555" i="7"/>
  <c r="E555" i="7" s="1"/>
  <c r="H555" i="7" s="1"/>
  <c r="E554" i="7"/>
  <c r="H554" i="7" s="1"/>
  <c r="E553" i="7"/>
  <c r="H553" i="7" s="1"/>
  <c r="C552" i="7"/>
  <c r="E552" i="7" s="1"/>
  <c r="H552" i="7" s="1"/>
  <c r="E551" i="7"/>
  <c r="H551" i="7" s="1"/>
  <c r="E550" i="7"/>
  <c r="H550" i="7" s="1"/>
  <c r="E549" i="7"/>
  <c r="H549" i="7" s="1"/>
  <c r="E548" i="7"/>
  <c r="H548" i="7" s="1"/>
  <c r="E547" i="7"/>
  <c r="H547" i="7" s="1"/>
  <c r="E546" i="7"/>
  <c r="H546" i="7" s="1"/>
  <c r="C545" i="7"/>
  <c r="E545" i="7" s="1"/>
  <c r="H545" i="7" s="1"/>
  <c r="C544" i="7"/>
  <c r="E544" i="7" s="1"/>
  <c r="H544" i="7" s="1"/>
  <c r="C543" i="7"/>
  <c r="E543" i="7" s="1"/>
  <c r="H543" i="7" s="1"/>
  <c r="C542" i="7"/>
  <c r="E542" i="7" s="1"/>
  <c r="H542" i="7" s="1"/>
  <c r="C541" i="7"/>
  <c r="E541" i="7" s="1"/>
  <c r="H541" i="7" s="1"/>
  <c r="C540" i="7"/>
  <c r="E540" i="7" s="1"/>
  <c r="H540" i="7" s="1"/>
  <c r="C539" i="7"/>
  <c r="E539" i="7" s="1"/>
  <c r="H539" i="7" s="1"/>
  <c r="E538" i="7"/>
  <c r="H538" i="7" s="1"/>
  <c r="E537" i="7"/>
  <c r="H537" i="7" s="1"/>
  <c r="E536" i="7"/>
  <c r="H536" i="7" s="1"/>
  <c r="E535" i="7"/>
  <c r="H535" i="7" s="1"/>
  <c r="C534" i="7"/>
  <c r="E534" i="7" s="1"/>
  <c r="H534" i="7" s="1"/>
  <c r="C533" i="7"/>
  <c r="E533" i="7" s="1"/>
  <c r="H533" i="7" s="1"/>
  <c r="E532" i="7"/>
  <c r="H532" i="7" s="1"/>
  <c r="E531" i="7"/>
  <c r="H531" i="7" s="1"/>
  <c r="C530" i="7"/>
  <c r="E530" i="7" s="1"/>
  <c r="H530" i="7" s="1"/>
  <c r="E529" i="7"/>
  <c r="H529" i="7" s="1"/>
  <c r="E528" i="7"/>
  <c r="H528" i="7" s="1"/>
  <c r="E527" i="7"/>
  <c r="H527" i="7" s="1"/>
  <c r="E526" i="7"/>
  <c r="H526" i="7" s="1"/>
  <c r="C525" i="7"/>
  <c r="E525" i="7" s="1"/>
  <c r="H525" i="7" s="1"/>
  <c r="E524" i="7"/>
  <c r="H524" i="7" s="1"/>
  <c r="E523" i="7"/>
  <c r="H523" i="7" s="1"/>
  <c r="C522" i="7"/>
  <c r="E522" i="7" s="1"/>
  <c r="H522" i="7" s="1"/>
  <c r="C521" i="7"/>
  <c r="E521" i="7" s="1"/>
  <c r="H521" i="7" s="1"/>
  <c r="E520" i="7"/>
  <c r="H520" i="7" s="1"/>
  <c r="E519" i="7"/>
  <c r="H519" i="7" s="1"/>
  <c r="C518" i="7"/>
  <c r="E518" i="7" s="1"/>
  <c r="H518" i="7" s="1"/>
  <c r="E517" i="7"/>
  <c r="H517" i="7" s="1"/>
  <c r="E516" i="7"/>
  <c r="H516" i="7" s="1"/>
  <c r="C515" i="7"/>
  <c r="E515" i="7" s="1"/>
  <c r="H515" i="7" s="1"/>
  <c r="E514" i="7"/>
  <c r="H514" i="7" s="1"/>
  <c r="E513" i="7"/>
  <c r="H513" i="7" s="1"/>
  <c r="C512" i="7"/>
  <c r="E512" i="7" s="1"/>
  <c r="H512" i="7" s="1"/>
  <c r="C511" i="7"/>
  <c r="E511" i="7" s="1"/>
  <c r="H511" i="7" s="1"/>
  <c r="E510" i="7"/>
  <c r="H510" i="7" s="1"/>
  <c r="E509" i="7"/>
  <c r="H509" i="7" s="1"/>
  <c r="C508" i="7"/>
  <c r="E508" i="7" s="1"/>
  <c r="H508" i="7" s="1"/>
  <c r="E507" i="7"/>
  <c r="H507" i="7" s="1"/>
  <c r="E506" i="7"/>
  <c r="H506" i="7" s="1"/>
  <c r="C505" i="7"/>
  <c r="E505" i="7" s="1"/>
  <c r="H505" i="7" s="1"/>
  <c r="C504" i="7"/>
  <c r="E504" i="7" s="1"/>
  <c r="H504" i="7" s="1"/>
  <c r="C503" i="7"/>
  <c r="E503" i="7" s="1"/>
  <c r="H503" i="7" s="1"/>
  <c r="C502" i="7"/>
  <c r="E502" i="7" s="1"/>
  <c r="H502" i="7" s="1"/>
  <c r="C501" i="7"/>
  <c r="E501" i="7" s="1"/>
  <c r="H501" i="7" s="1"/>
  <c r="E500" i="7"/>
  <c r="H500" i="7" s="1"/>
  <c r="E499" i="7"/>
  <c r="H499" i="7" s="1"/>
  <c r="E498" i="7"/>
  <c r="H498" i="7" s="1"/>
  <c r="E497" i="7"/>
  <c r="H497" i="7" s="1"/>
  <c r="C496" i="7"/>
  <c r="E496" i="7" s="1"/>
  <c r="H496" i="7" s="1"/>
  <c r="E495" i="7"/>
  <c r="H495" i="7" s="1"/>
  <c r="E494" i="7"/>
  <c r="H494" i="7" s="1"/>
  <c r="E493" i="7"/>
  <c r="H493" i="7" s="1"/>
  <c r="E492" i="7"/>
  <c r="H492" i="7" s="1"/>
  <c r="C491" i="7"/>
  <c r="E491" i="7" s="1"/>
  <c r="H491" i="7" s="1"/>
  <c r="E490" i="7"/>
  <c r="H490" i="7" s="1"/>
  <c r="E489" i="7"/>
  <c r="H489" i="7" s="1"/>
  <c r="C488" i="7"/>
  <c r="E488" i="7" s="1"/>
  <c r="H488" i="7" s="1"/>
  <c r="C487" i="7"/>
  <c r="E487" i="7" s="1"/>
  <c r="H487" i="7" s="1"/>
  <c r="C486" i="7"/>
  <c r="E486" i="7" s="1"/>
  <c r="H486" i="7" s="1"/>
  <c r="E485" i="7"/>
  <c r="H485" i="7" s="1"/>
  <c r="E484" i="7"/>
  <c r="H484" i="7" s="1"/>
  <c r="E483" i="7"/>
  <c r="H483" i="7" s="1"/>
  <c r="E482" i="7"/>
  <c r="H482" i="7" s="1"/>
  <c r="E481" i="7"/>
  <c r="H481" i="7" s="1"/>
  <c r="E480" i="7"/>
  <c r="H480" i="7" s="1"/>
  <c r="E479" i="7"/>
  <c r="H479" i="7" s="1"/>
  <c r="E478" i="7"/>
  <c r="H478" i="7" s="1"/>
  <c r="E477" i="7"/>
  <c r="H477" i="7" s="1"/>
  <c r="E476" i="7"/>
  <c r="H476" i="7" s="1"/>
  <c r="C475" i="7"/>
  <c r="E475" i="7" s="1"/>
  <c r="H475" i="7" s="1"/>
  <c r="E474" i="7"/>
  <c r="H474" i="7" s="1"/>
  <c r="E473" i="7"/>
  <c r="H473" i="7" s="1"/>
  <c r="C472" i="7"/>
  <c r="E472" i="7" s="1"/>
  <c r="H472" i="7" s="1"/>
  <c r="E471" i="7"/>
  <c r="H471" i="7" s="1"/>
  <c r="E470" i="7"/>
  <c r="H470" i="7" s="1"/>
  <c r="E469" i="7"/>
  <c r="H469" i="7" s="1"/>
  <c r="E468" i="7"/>
  <c r="H468" i="7" s="1"/>
  <c r="C467" i="7"/>
  <c r="E467" i="7" s="1"/>
  <c r="H467" i="7" s="1"/>
  <c r="C466" i="7"/>
  <c r="E466" i="7" s="1"/>
  <c r="H466" i="7" s="1"/>
  <c r="C465" i="7"/>
  <c r="E465" i="7" s="1"/>
  <c r="H465" i="7" s="1"/>
  <c r="E464" i="7"/>
  <c r="H464" i="7" s="1"/>
  <c r="E463" i="7"/>
  <c r="H463" i="7" s="1"/>
  <c r="C462" i="7"/>
  <c r="E461" i="7"/>
  <c r="H461" i="7" s="1"/>
  <c r="E460" i="7"/>
  <c r="H460" i="7" s="1"/>
  <c r="C459" i="7"/>
  <c r="E459" i="7" s="1"/>
  <c r="H459" i="7" s="1"/>
  <c r="E458" i="7"/>
  <c r="H458" i="7" s="1"/>
  <c r="E457" i="7"/>
  <c r="H457" i="7" s="1"/>
  <c r="C456" i="7"/>
  <c r="E456" i="7" s="1"/>
  <c r="H456" i="7" s="1"/>
  <c r="C455" i="7"/>
  <c r="E455" i="7" s="1"/>
  <c r="H455" i="7" s="1"/>
  <c r="C454" i="7"/>
  <c r="C453" i="7"/>
  <c r="E453" i="7" s="1"/>
  <c r="H453" i="7" s="1"/>
  <c r="C452" i="7"/>
  <c r="E452" i="7" s="1"/>
  <c r="H452" i="7" s="1"/>
  <c r="E451" i="7"/>
  <c r="H451" i="7" s="1"/>
  <c r="E450" i="7"/>
  <c r="H450" i="7" s="1"/>
  <c r="C449" i="7"/>
  <c r="E449" i="7" s="1"/>
  <c r="H449" i="7" s="1"/>
  <c r="C448" i="7"/>
  <c r="E448" i="7" s="1"/>
  <c r="H448" i="7" s="1"/>
  <c r="C447" i="7"/>
  <c r="E447" i="7" s="1"/>
  <c r="H447" i="7" s="1"/>
  <c r="E446" i="7"/>
  <c r="H446" i="7" s="1"/>
  <c r="E445" i="7"/>
  <c r="H445" i="7" s="1"/>
  <c r="E444" i="7"/>
  <c r="H444" i="7" s="1"/>
  <c r="E443" i="7"/>
  <c r="H443" i="7" s="1"/>
  <c r="C442" i="7"/>
  <c r="E442" i="7" s="1"/>
  <c r="H442" i="7" s="1"/>
  <c r="E441" i="7"/>
  <c r="H441" i="7" s="1"/>
  <c r="E440" i="7"/>
  <c r="H440" i="7" s="1"/>
  <c r="E439" i="7"/>
  <c r="H439" i="7" s="1"/>
  <c r="E438" i="7"/>
  <c r="H438" i="7" s="1"/>
  <c r="E437" i="7"/>
  <c r="H437" i="7" s="1"/>
  <c r="E436" i="7"/>
  <c r="H436" i="7" s="1"/>
  <c r="C435" i="7"/>
  <c r="E435" i="7" s="1"/>
  <c r="H435" i="7" s="1"/>
  <c r="C434" i="7"/>
  <c r="C433" i="7"/>
  <c r="E433" i="7" s="1"/>
  <c r="H433" i="7" s="1"/>
  <c r="E432" i="7"/>
  <c r="H432" i="7" s="1"/>
  <c r="E431" i="7"/>
  <c r="H431" i="7" s="1"/>
  <c r="C430" i="7"/>
  <c r="E430" i="7" s="1"/>
  <c r="H430" i="7" s="1"/>
  <c r="C429" i="7"/>
  <c r="E429" i="7" s="1"/>
  <c r="H429" i="7" s="1"/>
  <c r="C428" i="7"/>
  <c r="E428" i="7" s="1"/>
  <c r="H428" i="7" s="1"/>
  <c r="E427" i="7"/>
  <c r="H427" i="7" s="1"/>
  <c r="E426" i="7"/>
  <c r="H426" i="7" s="1"/>
  <c r="E425" i="7"/>
  <c r="H425" i="7" s="1"/>
  <c r="E424" i="7"/>
  <c r="H424" i="7" s="1"/>
  <c r="C423" i="7"/>
  <c r="E423" i="7" s="1"/>
  <c r="H423" i="7" s="1"/>
  <c r="E422" i="7"/>
  <c r="H422" i="7" s="1"/>
  <c r="E421" i="7"/>
  <c r="H421" i="7" s="1"/>
  <c r="E420" i="7"/>
  <c r="H420" i="7" s="1"/>
  <c r="E419" i="7"/>
  <c r="H419" i="7" s="1"/>
  <c r="E418" i="7"/>
  <c r="H418" i="7" s="1"/>
  <c r="E417" i="7"/>
  <c r="H417" i="7" s="1"/>
  <c r="C416" i="7"/>
  <c r="E416" i="7" s="1"/>
  <c r="H416" i="7" s="1"/>
  <c r="C415" i="7"/>
  <c r="E415" i="7" s="1"/>
  <c r="H415" i="7" s="1"/>
  <c r="C414" i="7"/>
  <c r="E414" i="7" s="1"/>
  <c r="H414" i="7" s="1"/>
  <c r="E413" i="7"/>
  <c r="H413" i="7" s="1"/>
  <c r="E412" i="7"/>
  <c r="H412" i="7" s="1"/>
  <c r="C411" i="7"/>
  <c r="E411" i="7" s="1"/>
  <c r="H411" i="7" s="1"/>
  <c r="C410" i="7"/>
  <c r="E410" i="7" s="1"/>
  <c r="H410" i="7" s="1"/>
  <c r="C409" i="7"/>
  <c r="E409" i="7" s="1"/>
  <c r="H409" i="7" s="1"/>
  <c r="C408" i="7"/>
  <c r="E408" i="7" s="1"/>
  <c r="H408" i="7" s="1"/>
  <c r="C407" i="7"/>
  <c r="E407" i="7" s="1"/>
  <c r="H407" i="7" s="1"/>
  <c r="E406" i="7"/>
  <c r="H406" i="7" s="1"/>
  <c r="E405" i="7"/>
  <c r="H405" i="7" s="1"/>
  <c r="C404" i="7"/>
  <c r="E404" i="7" s="1"/>
  <c r="H404" i="7" s="1"/>
  <c r="C403" i="7"/>
  <c r="E403" i="7" s="1"/>
  <c r="H403" i="7" s="1"/>
  <c r="C402" i="7"/>
  <c r="E402" i="7" s="1"/>
  <c r="H402" i="7" s="1"/>
  <c r="C401" i="7"/>
  <c r="E401" i="7" s="1"/>
  <c r="H401" i="7" s="1"/>
  <c r="C400" i="7"/>
  <c r="E400" i="7" s="1"/>
  <c r="H400" i="7" s="1"/>
  <c r="C399" i="7"/>
  <c r="E399" i="7" s="1"/>
  <c r="H399" i="7" s="1"/>
  <c r="C398" i="7"/>
  <c r="E398" i="7" s="1"/>
  <c r="H398" i="7" s="1"/>
  <c r="C397" i="7"/>
  <c r="E397" i="7" s="1"/>
  <c r="H397" i="7" s="1"/>
  <c r="C396" i="7"/>
  <c r="E396" i="7" s="1"/>
  <c r="H396" i="7" s="1"/>
  <c r="C395" i="7"/>
  <c r="E395" i="7" s="1"/>
  <c r="H395" i="7" s="1"/>
  <c r="C394" i="7"/>
  <c r="E394" i="7" s="1"/>
  <c r="H394" i="7" s="1"/>
  <c r="E393" i="7"/>
  <c r="H393" i="7" s="1"/>
  <c r="E392" i="7"/>
  <c r="H392" i="7" s="1"/>
  <c r="E391" i="7"/>
  <c r="H391" i="7" s="1"/>
  <c r="E390" i="7"/>
  <c r="H390" i="7" s="1"/>
  <c r="C389" i="7"/>
  <c r="E389" i="7" s="1"/>
  <c r="H389" i="7" s="1"/>
  <c r="C388" i="7"/>
  <c r="E388" i="7" s="1"/>
  <c r="H388" i="7" s="1"/>
  <c r="C387" i="7"/>
  <c r="E387" i="7" s="1"/>
  <c r="H387" i="7" s="1"/>
  <c r="E386" i="7"/>
  <c r="H386" i="7" s="1"/>
  <c r="E385" i="7"/>
  <c r="H385" i="7" s="1"/>
  <c r="E384" i="7"/>
  <c r="H384" i="7" s="1"/>
  <c r="E383" i="7"/>
  <c r="H383" i="7" s="1"/>
  <c r="C382" i="7"/>
  <c r="C381" i="7"/>
  <c r="E381" i="7" s="1"/>
  <c r="H381" i="7" s="1"/>
  <c r="E380" i="7"/>
  <c r="H380" i="7" s="1"/>
  <c r="C379" i="7"/>
  <c r="E379" i="7" s="1"/>
  <c r="H379" i="7" s="1"/>
  <c r="E378" i="7"/>
  <c r="H378" i="7" s="1"/>
  <c r="C377" i="7"/>
  <c r="E377" i="7" s="1"/>
  <c r="H377" i="7" s="1"/>
  <c r="E376" i="7"/>
  <c r="H376" i="7" s="1"/>
  <c r="E375" i="7"/>
  <c r="H375" i="7" s="1"/>
  <c r="E374" i="7"/>
  <c r="H374" i="7" s="1"/>
  <c r="E373" i="7"/>
  <c r="H373" i="7" s="1"/>
  <c r="C372" i="7"/>
  <c r="E372" i="7" s="1"/>
  <c r="H372" i="7" s="1"/>
  <c r="C371" i="7"/>
  <c r="E371" i="7" s="1"/>
  <c r="H371" i="7" s="1"/>
  <c r="C370" i="7"/>
  <c r="C369" i="7"/>
  <c r="E369" i="7" s="1"/>
  <c r="H369" i="7" s="1"/>
  <c r="C368" i="7"/>
  <c r="E368" i="7" s="1"/>
  <c r="H368" i="7" s="1"/>
  <c r="C367" i="7"/>
  <c r="E367" i="7" s="1"/>
  <c r="H367" i="7" s="1"/>
  <c r="C366" i="7"/>
  <c r="E366" i="7" s="1"/>
  <c r="H366" i="7" s="1"/>
  <c r="C365" i="7"/>
  <c r="E365" i="7" s="1"/>
  <c r="H365" i="7" s="1"/>
  <c r="C364" i="7"/>
  <c r="E364" i="7" s="1"/>
  <c r="H364" i="7" s="1"/>
  <c r="C363" i="7"/>
  <c r="E363" i="7" s="1"/>
  <c r="H363" i="7" s="1"/>
  <c r="E362" i="7"/>
  <c r="H362" i="7" s="1"/>
  <c r="E361" i="7"/>
  <c r="H361" i="7" s="1"/>
  <c r="E360" i="7"/>
  <c r="H360" i="7" s="1"/>
  <c r="E359" i="7"/>
  <c r="H359" i="7" s="1"/>
  <c r="C358" i="7"/>
  <c r="C357" i="7"/>
  <c r="E357" i="7" s="1"/>
  <c r="H357" i="7" s="1"/>
  <c r="E356" i="7"/>
  <c r="H356" i="7" s="1"/>
  <c r="E355" i="7"/>
  <c r="H355" i="7" s="1"/>
  <c r="C354" i="7"/>
  <c r="E354" i="7" s="1"/>
  <c r="H354" i="7" s="1"/>
  <c r="E353" i="7"/>
  <c r="H353" i="7" s="1"/>
  <c r="E352" i="7"/>
  <c r="H352" i="7" s="1"/>
  <c r="E351" i="7"/>
  <c r="H351" i="7" s="1"/>
  <c r="E350" i="7"/>
  <c r="H350" i="7" s="1"/>
  <c r="C349" i="7"/>
  <c r="E349" i="7" s="1"/>
  <c r="H349" i="7" s="1"/>
  <c r="C348" i="7"/>
  <c r="E348" i="7" s="1"/>
  <c r="H348" i="7" s="1"/>
  <c r="E347" i="7"/>
  <c r="H347" i="7" s="1"/>
  <c r="E346" i="7"/>
  <c r="H346" i="7" s="1"/>
  <c r="C345" i="7"/>
  <c r="E345" i="7" s="1"/>
  <c r="H345" i="7" s="1"/>
  <c r="E344" i="7"/>
  <c r="H344" i="7" s="1"/>
  <c r="E343" i="7"/>
  <c r="H343" i="7" s="1"/>
  <c r="E342" i="7"/>
  <c r="H342" i="7" s="1"/>
  <c r="E341" i="7"/>
  <c r="H341" i="7" s="1"/>
  <c r="C340" i="7"/>
  <c r="E340" i="7" s="1"/>
  <c r="H340" i="7" s="1"/>
  <c r="C339" i="7"/>
  <c r="E339" i="7" s="1"/>
  <c r="H339" i="7" s="1"/>
  <c r="C338" i="7"/>
  <c r="E338" i="7" s="1"/>
  <c r="H338" i="7" s="1"/>
  <c r="C337" i="7"/>
  <c r="E337" i="7" s="1"/>
  <c r="H337" i="7" s="1"/>
  <c r="C336" i="7"/>
  <c r="E336" i="7" s="1"/>
  <c r="H336" i="7" s="1"/>
  <c r="C335" i="7"/>
  <c r="E335" i="7" s="1"/>
  <c r="H335" i="7" s="1"/>
  <c r="C334" i="7"/>
  <c r="E334" i="7" s="1"/>
  <c r="H334" i="7" s="1"/>
  <c r="C333" i="7"/>
  <c r="E333" i="7" s="1"/>
  <c r="H333" i="7" s="1"/>
  <c r="E332" i="7"/>
  <c r="H332" i="7" s="1"/>
  <c r="E331" i="7"/>
  <c r="H331" i="7" s="1"/>
  <c r="E330" i="7"/>
  <c r="H330" i="7" s="1"/>
  <c r="E329" i="7"/>
  <c r="H329" i="7" s="1"/>
  <c r="C328" i="7"/>
  <c r="E328" i="7" s="1"/>
  <c r="H328" i="7" s="1"/>
  <c r="C327" i="7"/>
  <c r="E327" i="7" s="1"/>
  <c r="H327" i="7" s="1"/>
  <c r="C326" i="7"/>
  <c r="E326" i="7" s="1"/>
  <c r="H326" i="7" s="1"/>
  <c r="E325" i="7"/>
  <c r="H325" i="7" s="1"/>
  <c r="E324" i="7"/>
  <c r="H324" i="7" s="1"/>
  <c r="E323" i="7"/>
  <c r="H323" i="7" s="1"/>
  <c r="E322" i="7"/>
  <c r="H322" i="7" s="1"/>
  <c r="C321" i="7"/>
  <c r="E321" i="7" s="1"/>
  <c r="H321" i="7" s="1"/>
  <c r="C320" i="7"/>
  <c r="E320" i="7" s="1"/>
  <c r="H320" i="7" s="1"/>
  <c r="E319" i="7"/>
  <c r="H319" i="7" s="1"/>
  <c r="C318" i="7"/>
  <c r="E318" i="7" s="1"/>
  <c r="H318" i="7" s="1"/>
  <c r="E317" i="7"/>
  <c r="H317" i="7" s="1"/>
  <c r="C316" i="7"/>
  <c r="E316" i="7" s="1"/>
  <c r="H316" i="7" s="1"/>
  <c r="E315" i="7"/>
  <c r="H315" i="7" s="1"/>
  <c r="E314" i="7"/>
  <c r="H314" i="7" s="1"/>
  <c r="E313" i="7"/>
  <c r="H313" i="7" s="1"/>
  <c r="E312" i="7"/>
  <c r="H312" i="7" s="1"/>
  <c r="C311" i="7"/>
  <c r="E311" i="7" s="1"/>
  <c r="H311" i="7" s="1"/>
  <c r="C310" i="7"/>
  <c r="E310" i="7" s="1"/>
  <c r="H310" i="7" s="1"/>
  <c r="C309" i="7"/>
  <c r="E309" i="7" s="1"/>
  <c r="H309" i="7" s="1"/>
  <c r="C308" i="7"/>
  <c r="E308" i="7" s="1"/>
  <c r="H308" i="7" s="1"/>
  <c r="C307" i="7"/>
  <c r="E307" i="7" s="1"/>
  <c r="H307" i="7" s="1"/>
  <c r="C306" i="7"/>
  <c r="C305" i="7"/>
  <c r="E305" i="7" s="1"/>
  <c r="H305" i="7" s="1"/>
  <c r="C304" i="7"/>
  <c r="E304" i="7" s="1"/>
  <c r="H304" i="7" s="1"/>
  <c r="C303" i="7"/>
  <c r="E303" i="7" s="1"/>
  <c r="H303" i="7" s="1"/>
  <c r="C302" i="7"/>
  <c r="E302" i="7" s="1"/>
  <c r="H302" i="7" s="1"/>
  <c r="E301" i="7"/>
  <c r="H301" i="7" s="1"/>
  <c r="E300" i="7"/>
  <c r="H300" i="7" s="1"/>
  <c r="E299" i="7"/>
  <c r="H299" i="7" s="1"/>
  <c r="E298" i="7"/>
  <c r="H298" i="7" s="1"/>
  <c r="C297" i="7"/>
  <c r="E297" i="7" s="1"/>
  <c r="H297" i="7" s="1"/>
  <c r="C296" i="7"/>
  <c r="E296" i="7" s="1"/>
  <c r="H296" i="7" s="1"/>
  <c r="E295" i="7"/>
  <c r="H295" i="7" s="1"/>
  <c r="E294" i="7"/>
  <c r="H294" i="7" s="1"/>
  <c r="C293" i="7"/>
  <c r="E293" i="7" s="1"/>
  <c r="H293" i="7" s="1"/>
  <c r="E292" i="7"/>
  <c r="H292" i="7" s="1"/>
  <c r="E291" i="7"/>
  <c r="H291" i="7" s="1"/>
  <c r="E290" i="7"/>
  <c r="H290" i="7" s="1"/>
  <c r="E289" i="7"/>
  <c r="H289" i="7" s="1"/>
  <c r="C288" i="7"/>
  <c r="E288" i="7" s="1"/>
  <c r="H288" i="7" s="1"/>
  <c r="C287" i="7"/>
  <c r="E287" i="7" s="1"/>
  <c r="H287" i="7" s="1"/>
  <c r="E286" i="7"/>
  <c r="H286" i="7" s="1"/>
  <c r="E285" i="7"/>
  <c r="H285" i="7" s="1"/>
  <c r="C284" i="7"/>
  <c r="E284" i="7" s="1"/>
  <c r="H284" i="7" s="1"/>
  <c r="E283" i="7"/>
  <c r="H283" i="7" s="1"/>
  <c r="E282" i="7"/>
  <c r="H282" i="7" s="1"/>
  <c r="E281" i="7"/>
  <c r="H281" i="7" s="1"/>
  <c r="E280" i="7"/>
  <c r="H280" i="7" s="1"/>
  <c r="E279" i="7"/>
  <c r="H279" i="7" s="1"/>
  <c r="E278" i="7"/>
  <c r="H278" i="7" s="1"/>
  <c r="C277" i="7"/>
  <c r="E277" i="7" s="1"/>
  <c r="H277" i="7" s="1"/>
  <c r="C276" i="7"/>
  <c r="E276" i="7" s="1"/>
  <c r="H276" i="7" s="1"/>
  <c r="C275" i="7"/>
  <c r="E275" i="7" s="1"/>
  <c r="H275" i="7" s="1"/>
  <c r="C274" i="7"/>
  <c r="E274" i="7" s="1"/>
  <c r="H274" i="7" s="1"/>
  <c r="C273" i="7"/>
  <c r="E273" i="7" s="1"/>
  <c r="H273" i="7" s="1"/>
  <c r="C272" i="7"/>
  <c r="E272" i="7" s="1"/>
  <c r="H272" i="7" s="1"/>
  <c r="C271" i="7"/>
  <c r="E271" i="7" s="1"/>
  <c r="H271" i="7" s="1"/>
  <c r="E270" i="7"/>
  <c r="H270" i="7" s="1"/>
  <c r="E269" i="7"/>
  <c r="H269" i="7" s="1"/>
  <c r="E268" i="7"/>
  <c r="H268" i="7" s="1"/>
  <c r="E267" i="7"/>
  <c r="H267" i="7" s="1"/>
  <c r="C266" i="7"/>
  <c r="E266" i="7" s="1"/>
  <c r="H266" i="7" s="1"/>
  <c r="E264" i="7"/>
  <c r="H264" i="7" s="1"/>
  <c r="E263" i="7"/>
  <c r="H263" i="7" s="1"/>
  <c r="E261" i="7"/>
  <c r="H261" i="7" s="1"/>
  <c r="E260" i="7"/>
  <c r="H260" i="7" s="1"/>
  <c r="E259" i="7"/>
  <c r="H259" i="7" s="1"/>
  <c r="E258" i="7"/>
  <c r="H258" i="7" s="1"/>
  <c r="C257" i="7"/>
  <c r="E257" i="7" s="1"/>
  <c r="H257" i="7" s="1"/>
  <c r="E256" i="7"/>
  <c r="H256" i="7" s="1"/>
  <c r="E255" i="7"/>
  <c r="H255" i="7" s="1"/>
  <c r="C254" i="7"/>
  <c r="E254" i="7" s="1"/>
  <c r="H254" i="7" s="1"/>
  <c r="C253" i="7"/>
  <c r="E253" i="7" s="1"/>
  <c r="H253" i="7" s="1"/>
  <c r="E252" i="7"/>
  <c r="H252" i="7" s="1"/>
  <c r="E251" i="7"/>
  <c r="H251" i="7" s="1"/>
  <c r="C250" i="7"/>
  <c r="E250" i="7" s="1"/>
  <c r="H250" i="7" s="1"/>
  <c r="E249" i="7"/>
  <c r="H249" i="7" s="1"/>
  <c r="E248" i="7"/>
  <c r="H248" i="7" s="1"/>
  <c r="C247" i="7"/>
  <c r="E247" i="7" s="1"/>
  <c r="H247" i="7" s="1"/>
  <c r="E246" i="7"/>
  <c r="H246" i="7" s="1"/>
  <c r="E245" i="7"/>
  <c r="H245" i="7" s="1"/>
  <c r="C244" i="7"/>
  <c r="E244" i="7" s="1"/>
  <c r="H244" i="7" s="1"/>
  <c r="C243" i="7"/>
  <c r="E243" i="7" s="1"/>
  <c r="H243" i="7" s="1"/>
  <c r="E242" i="7"/>
  <c r="H242" i="7" s="1"/>
  <c r="E241" i="7"/>
  <c r="H241" i="7" s="1"/>
  <c r="C240" i="7"/>
  <c r="E240" i="7" s="1"/>
  <c r="H240" i="7" s="1"/>
  <c r="E239" i="7"/>
  <c r="H239" i="7" s="1"/>
  <c r="E238" i="7"/>
  <c r="H238" i="7" s="1"/>
  <c r="C237" i="7"/>
  <c r="E237" i="7" s="1"/>
  <c r="H237" i="7" s="1"/>
  <c r="C236" i="7"/>
  <c r="E236" i="7" s="1"/>
  <c r="H236" i="7" s="1"/>
  <c r="C235" i="7"/>
  <c r="E235" i="7" s="1"/>
  <c r="H235" i="7" s="1"/>
  <c r="C234" i="7"/>
  <c r="E234" i="7" s="1"/>
  <c r="H234" i="7" s="1"/>
  <c r="E233" i="7"/>
  <c r="H233" i="7" s="1"/>
  <c r="E232" i="7"/>
  <c r="H232" i="7" s="1"/>
  <c r="E231" i="7"/>
  <c r="H231" i="7" s="1"/>
  <c r="E230" i="7"/>
  <c r="H230" i="7" s="1"/>
  <c r="C229" i="7"/>
  <c r="E229" i="7" s="1"/>
  <c r="H229" i="7" s="1"/>
  <c r="E228" i="7"/>
  <c r="H228" i="7" s="1"/>
  <c r="E227" i="7"/>
  <c r="H227" i="7" s="1"/>
  <c r="E226" i="7"/>
  <c r="H226" i="7" s="1"/>
  <c r="E225" i="7"/>
  <c r="H225" i="7" s="1"/>
  <c r="C224" i="7"/>
  <c r="E224" i="7" s="1"/>
  <c r="H224" i="7" s="1"/>
  <c r="E223" i="7"/>
  <c r="H223" i="7" s="1"/>
  <c r="E222" i="7"/>
  <c r="H222" i="7" s="1"/>
  <c r="C221" i="7"/>
  <c r="C220" i="7"/>
  <c r="E220" i="7" s="1"/>
  <c r="H220" i="7" s="1"/>
  <c r="C219" i="7"/>
  <c r="E219" i="7" s="1"/>
  <c r="H219" i="7" s="1"/>
  <c r="E218" i="7"/>
  <c r="H218" i="7" s="1"/>
  <c r="E217" i="7"/>
  <c r="H217" i="7" s="1"/>
  <c r="E216" i="7"/>
  <c r="H216" i="7" s="1"/>
  <c r="E215" i="7"/>
  <c r="H215" i="7" s="1"/>
  <c r="E214" i="7"/>
  <c r="H214" i="7" s="1"/>
  <c r="E213" i="7"/>
  <c r="H213" i="7" s="1"/>
  <c r="E212" i="7"/>
  <c r="H212" i="7" s="1"/>
  <c r="E211" i="7"/>
  <c r="H211" i="7" s="1"/>
  <c r="E210" i="7"/>
  <c r="H210" i="7" s="1"/>
  <c r="E209" i="7"/>
  <c r="H209" i="7" s="1"/>
  <c r="C208" i="7"/>
  <c r="E208" i="7" s="1"/>
  <c r="H208" i="7" s="1"/>
  <c r="E207" i="7"/>
  <c r="H207" i="7" s="1"/>
  <c r="E206" i="7"/>
  <c r="H206" i="7" s="1"/>
  <c r="C205" i="7"/>
  <c r="E205" i="7" s="1"/>
  <c r="H205" i="7" s="1"/>
  <c r="E204" i="7"/>
  <c r="H204" i="7" s="1"/>
  <c r="E203" i="7"/>
  <c r="H203" i="7" s="1"/>
  <c r="E202" i="7"/>
  <c r="H202" i="7" s="1"/>
  <c r="E201" i="7"/>
  <c r="H201" i="7" s="1"/>
  <c r="C200" i="7"/>
  <c r="C199" i="7"/>
  <c r="E199" i="7" s="1"/>
  <c r="H199" i="7" s="1"/>
  <c r="C198" i="7"/>
  <c r="E198" i="7" s="1"/>
  <c r="H198" i="7" s="1"/>
  <c r="E197" i="7"/>
  <c r="H197" i="7" s="1"/>
  <c r="E196" i="7"/>
  <c r="H196" i="7" s="1"/>
  <c r="C195" i="7"/>
  <c r="E195" i="7" s="1"/>
  <c r="H195" i="7" s="1"/>
  <c r="E194" i="7"/>
  <c r="H194" i="7" s="1"/>
  <c r="E193" i="7"/>
  <c r="H193" i="7" s="1"/>
  <c r="C192" i="7"/>
  <c r="E192" i="7" s="1"/>
  <c r="H192" i="7" s="1"/>
  <c r="E191" i="7"/>
  <c r="H191" i="7" s="1"/>
  <c r="E190" i="7"/>
  <c r="H190" i="7" s="1"/>
  <c r="C189" i="7"/>
  <c r="E189" i="7" s="1"/>
  <c r="H189" i="7" s="1"/>
  <c r="C188" i="7"/>
  <c r="E188" i="7" s="1"/>
  <c r="H188" i="7" s="1"/>
  <c r="C187" i="7"/>
  <c r="E187" i="7" s="1"/>
  <c r="H187" i="7" s="1"/>
  <c r="C186" i="7"/>
  <c r="C185" i="7"/>
  <c r="E185" i="7" s="1"/>
  <c r="H185" i="7" s="1"/>
  <c r="C184" i="7"/>
  <c r="E184" i="7" s="1"/>
  <c r="H184" i="7" s="1"/>
  <c r="C183" i="7"/>
  <c r="E183" i="7" s="1"/>
  <c r="H183" i="7" s="1"/>
  <c r="C182" i="7"/>
  <c r="C181" i="7"/>
  <c r="E181" i="7" s="1"/>
  <c r="H181" i="7" s="1"/>
  <c r="C180" i="7"/>
  <c r="E180" i="7" s="1"/>
  <c r="H180" i="7" s="1"/>
  <c r="C179" i="7"/>
  <c r="E179" i="7" s="1"/>
  <c r="H179" i="7" s="1"/>
  <c r="E178" i="7"/>
  <c r="H178" i="7" s="1"/>
  <c r="E177" i="7"/>
  <c r="H177" i="7" s="1"/>
  <c r="E176" i="7"/>
  <c r="H176" i="7" s="1"/>
  <c r="E175" i="7"/>
  <c r="H175" i="7" s="1"/>
  <c r="C174" i="7"/>
  <c r="E174" i="7" s="1"/>
  <c r="H174" i="7" s="1"/>
  <c r="C173" i="7"/>
  <c r="E173" i="7" s="1"/>
  <c r="H173" i="7" s="1"/>
  <c r="C172" i="7"/>
  <c r="E172" i="7" s="1"/>
  <c r="H172" i="7" s="1"/>
  <c r="E171" i="7"/>
  <c r="H171" i="7" s="1"/>
  <c r="E170" i="7"/>
  <c r="H170" i="7" s="1"/>
  <c r="E169" i="7"/>
  <c r="H169" i="7" s="1"/>
  <c r="E168" i="7"/>
  <c r="H168" i="7" s="1"/>
  <c r="C167" i="7"/>
  <c r="E167" i="7" s="1"/>
  <c r="H167" i="7" s="1"/>
  <c r="C166" i="7"/>
  <c r="E166" i="7" s="1"/>
  <c r="H166" i="7" s="1"/>
  <c r="E165" i="7"/>
  <c r="H165" i="7" s="1"/>
  <c r="C164" i="7"/>
  <c r="E164" i="7" s="1"/>
  <c r="H164" i="7" s="1"/>
  <c r="E163" i="7"/>
  <c r="H163" i="7" s="1"/>
  <c r="C162" i="7"/>
  <c r="E162" i="7" s="1"/>
  <c r="H162" i="7" s="1"/>
  <c r="E161" i="7"/>
  <c r="H161" i="7" s="1"/>
  <c r="E160" i="7"/>
  <c r="H160" i="7" s="1"/>
  <c r="E159" i="7"/>
  <c r="H159" i="7" s="1"/>
  <c r="E158" i="7"/>
  <c r="H158" i="7" s="1"/>
  <c r="C157" i="7"/>
  <c r="E157" i="7" s="1"/>
  <c r="H157" i="7" s="1"/>
  <c r="C156" i="7"/>
  <c r="E156" i="7" s="1"/>
  <c r="H156" i="7" s="1"/>
  <c r="C155" i="7"/>
  <c r="E155" i="7" s="1"/>
  <c r="H155" i="7" s="1"/>
  <c r="C154" i="7"/>
  <c r="E154" i="7" s="1"/>
  <c r="H154" i="7" s="1"/>
  <c r="C153" i="7"/>
  <c r="E153" i="7" s="1"/>
  <c r="H153" i="7" s="1"/>
  <c r="C152" i="7"/>
  <c r="C151" i="7"/>
  <c r="E151" i="7" s="1"/>
  <c r="H151" i="7" s="1"/>
  <c r="C150" i="7"/>
  <c r="E150" i="7" s="1"/>
  <c r="H150" i="7" s="1"/>
  <c r="C149" i="7"/>
  <c r="E149" i="7" s="1"/>
  <c r="H149" i="7" s="1"/>
  <c r="C148" i="7"/>
  <c r="E148" i="7" s="1"/>
  <c r="H148" i="7" s="1"/>
  <c r="E147" i="7"/>
  <c r="H147" i="7" s="1"/>
  <c r="E146" i="7"/>
  <c r="H146" i="7" s="1"/>
  <c r="E145" i="7"/>
  <c r="H145" i="7" s="1"/>
  <c r="E144" i="7"/>
  <c r="H144" i="7" s="1"/>
  <c r="C143" i="7"/>
  <c r="E143" i="7" s="1"/>
  <c r="H143" i="7" s="1"/>
  <c r="C142" i="7"/>
  <c r="E142" i="7" s="1"/>
  <c r="H142" i="7" s="1"/>
  <c r="E141" i="7"/>
  <c r="H141" i="7" s="1"/>
  <c r="E140" i="7"/>
  <c r="H140" i="7" s="1"/>
  <c r="C139" i="7"/>
  <c r="E139" i="7" s="1"/>
  <c r="H139" i="7" s="1"/>
  <c r="E138" i="7"/>
  <c r="H138" i="7" s="1"/>
  <c r="E137" i="7"/>
  <c r="H137" i="7" s="1"/>
  <c r="E136" i="7"/>
  <c r="H136" i="7" s="1"/>
  <c r="E135" i="7"/>
  <c r="H135" i="7" s="1"/>
  <c r="C134" i="7"/>
  <c r="C133" i="7"/>
  <c r="E133" i="7" s="1"/>
  <c r="H133" i="7" s="1"/>
  <c r="E132" i="7"/>
  <c r="H132" i="7" s="1"/>
  <c r="E131" i="7"/>
  <c r="H131" i="7" s="1"/>
  <c r="C130" i="7"/>
  <c r="E130" i="7" s="1"/>
  <c r="H130" i="7" s="1"/>
  <c r="E129" i="7"/>
  <c r="H129" i="7" s="1"/>
  <c r="E128" i="7"/>
  <c r="H128" i="7" s="1"/>
  <c r="E127" i="7"/>
  <c r="H127" i="7" s="1"/>
  <c r="E126" i="7"/>
  <c r="H126" i="7" s="1"/>
  <c r="C125" i="7"/>
  <c r="E125" i="7" s="1"/>
  <c r="H125" i="7" s="1"/>
  <c r="C124" i="7"/>
  <c r="E124" i="7" s="1"/>
  <c r="H124" i="7" s="1"/>
  <c r="E123" i="7"/>
  <c r="H123" i="7" s="1"/>
  <c r="E122" i="7"/>
  <c r="H122" i="7" s="1"/>
  <c r="C121" i="7"/>
  <c r="E121" i="7" s="1"/>
  <c r="H121" i="7" s="1"/>
  <c r="C120" i="7"/>
  <c r="C119" i="7"/>
  <c r="E119" i="7" s="1"/>
  <c r="H119" i="7" s="1"/>
  <c r="C118" i="7"/>
  <c r="E118" i="7" s="1"/>
  <c r="H118" i="7" s="1"/>
  <c r="C117" i="7"/>
  <c r="E117" i="7" s="1"/>
  <c r="H117" i="7" s="1"/>
  <c r="C116" i="7"/>
  <c r="E116" i="7" s="1"/>
  <c r="H116" i="7" s="1"/>
  <c r="C115" i="7"/>
  <c r="E114" i="7"/>
  <c r="H114" i="7" s="1"/>
  <c r="E113" i="7"/>
  <c r="H113" i="7" s="1"/>
  <c r="C112" i="7"/>
  <c r="E112" i="7" s="1"/>
  <c r="H112" i="7" s="1"/>
  <c r="C111" i="7"/>
  <c r="E111" i="7" s="1"/>
  <c r="H111" i="7" s="1"/>
  <c r="C110" i="7"/>
  <c r="E110" i="7" s="1"/>
  <c r="H110" i="7" s="1"/>
  <c r="C109" i="7"/>
  <c r="E109" i="7" s="1"/>
  <c r="H109" i="7" s="1"/>
  <c r="E108" i="7"/>
  <c r="H108" i="7" s="1"/>
  <c r="E107" i="7"/>
  <c r="H107" i="7" s="1"/>
  <c r="E106" i="7"/>
  <c r="H106" i="7" s="1"/>
  <c r="E105" i="7"/>
  <c r="H105" i="7" s="1"/>
  <c r="E104" i="7"/>
  <c r="H104" i="7" s="1"/>
  <c r="E103" i="7"/>
  <c r="H103" i="7" s="1"/>
  <c r="C102" i="7"/>
  <c r="E102" i="7" s="1"/>
  <c r="H102" i="7" s="1"/>
  <c r="E101" i="7"/>
  <c r="H101" i="7" s="1"/>
  <c r="E100" i="7"/>
  <c r="H100" i="7" s="1"/>
  <c r="C99" i="7"/>
  <c r="E99" i="7" s="1"/>
  <c r="H99" i="7" s="1"/>
  <c r="C98" i="7"/>
  <c r="E98" i="7" s="1"/>
  <c r="H98" i="7" s="1"/>
  <c r="C97" i="7"/>
  <c r="E97" i="7" s="1"/>
  <c r="H97" i="7" s="1"/>
  <c r="C96" i="7"/>
  <c r="E96" i="7" s="1"/>
  <c r="H96" i="7" s="1"/>
  <c r="C95" i="7"/>
  <c r="E95" i="7" s="1"/>
  <c r="H95" i="7" s="1"/>
  <c r="C94" i="7"/>
  <c r="E94" i="7" s="1"/>
  <c r="H94" i="7" s="1"/>
  <c r="E93" i="7"/>
  <c r="H93" i="7" s="1"/>
  <c r="E92" i="7"/>
  <c r="H92" i="7" s="1"/>
  <c r="E91" i="7"/>
  <c r="H91" i="7" s="1"/>
  <c r="E90" i="7"/>
  <c r="H90" i="7" s="1"/>
  <c r="C89" i="7"/>
  <c r="C88" i="7"/>
  <c r="E88" i="7" s="1"/>
  <c r="H88" i="7" s="1"/>
  <c r="C87" i="7"/>
  <c r="E87" i="7" s="1"/>
  <c r="H87" i="7" s="1"/>
  <c r="E86" i="7"/>
  <c r="H86" i="7" s="1"/>
  <c r="E85" i="7"/>
  <c r="H85" i="7" s="1"/>
  <c r="C84" i="7"/>
  <c r="E84" i="7" s="1"/>
  <c r="H84" i="7" s="1"/>
  <c r="C83" i="7"/>
  <c r="E83" i="7" s="1"/>
  <c r="H83" i="7" s="1"/>
  <c r="E82" i="7"/>
  <c r="H82" i="7" s="1"/>
  <c r="E81" i="7"/>
  <c r="H81" i="7" s="1"/>
  <c r="C80" i="7"/>
  <c r="C79" i="7"/>
  <c r="E79" i="7" s="1"/>
  <c r="H79" i="7" s="1"/>
  <c r="E78" i="7"/>
  <c r="H78" i="7" s="1"/>
  <c r="E77" i="7"/>
  <c r="H77" i="7" s="1"/>
  <c r="C76" i="7"/>
  <c r="E76" i="7" s="1"/>
  <c r="H76" i="7" s="1"/>
  <c r="E75" i="7"/>
  <c r="H75" i="7" s="1"/>
  <c r="E74" i="7"/>
  <c r="H74" i="7" s="1"/>
  <c r="C73" i="7"/>
  <c r="C72" i="7"/>
  <c r="E72" i="7" s="1"/>
  <c r="H72" i="7" s="1"/>
  <c r="C71" i="7"/>
  <c r="E71" i="7" s="1"/>
  <c r="H71" i="7" s="1"/>
  <c r="E70" i="7"/>
  <c r="H70" i="7" s="1"/>
  <c r="E69" i="7"/>
  <c r="H69" i="7" s="1"/>
  <c r="E68" i="7"/>
  <c r="H68" i="7" s="1"/>
  <c r="E67" i="7"/>
  <c r="H67" i="7" s="1"/>
  <c r="C66" i="7"/>
  <c r="E66" i="7" s="1"/>
  <c r="H66" i="7" s="1"/>
  <c r="C65" i="7"/>
  <c r="E65" i="7" s="1"/>
  <c r="H65" i="7" s="1"/>
  <c r="E64" i="7"/>
  <c r="H64" i="7" s="1"/>
  <c r="E63" i="7"/>
  <c r="H63" i="7" s="1"/>
  <c r="C62" i="7"/>
  <c r="C61" i="7"/>
  <c r="E61" i="7" s="1"/>
  <c r="H61" i="7" s="1"/>
  <c r="C60" i="7"/>
  <c r="E60" i="7" s="1"/>
  <c r="H60" i="7" s="1"/>
  <c r="C59" i="7"/>
  <c r="E59" i="7" s="1"/>
  <c r="H59" i="7" s="1"/>
  <c r="C58" i="7"/>
  <c r="C57" i="7"/>
  <c r="E57" i="7" s="1"/>
  <c r="H57" i="7" s="1"/>
  <c r="C56" i="7"/>
  <c r="E56" i="7" s="1"/>
  <c r="H56" i="7" s="1"/>
  <c r="C55" i="7"/>
  <c r="C54" i="7"/>
  <c r="E54" i="7" s="1"/>
  <c r="H54" i="7" s="1"/>
  <c r="C53" i="7"/>
  <c r="E53" i="7" s="1"/>
  <c r="H53" i="7" s="1"/>
  <c r="C52" i="7"/>
  <c r="E52" i="7" s="1"/>
  <c r="H52" i="7" s="1"/>
  <c r="C51" i="7"/>
  <c r="E51" i="7" s="1"/>
  <c r="H51" i="7" s="1"/>
  <c r="E50" i="7"/>
  <c r="H50" i="7" s="1"/>
  <c r="E49" i="7"/>
  <c r="H49" i="7" s="1"/>
  <c r="C48" i="7"/>
  <c r="C47" i="7"/>
  <c r="E47" i="7" s="1"/>
  <c r="H47" i="7" s="1"/>
  <c r="C46" i="7"/>
  <c r="E46" i="7" s="1"/>
  <c r="H46" i="7" s="1"/>
  <c r="E45" i="7"/>
  <c r="H45" i="7" s="1"/>
  <c r="E44" i="7"/>
  <c r="H44" i="7" s="1"/>
  <c r="C43" i="7"/>
  <c r="E43" i="7" s="1"/>
  <c r="H43" i="7" s="1"/>
  <c r="E42" i="7"/>
  <c r="H42" i="7" s="1"/>
  <c r="E41" i="7"/>
  <c r="H41" i="7" s="1"/>
  <c r="E40" i="7"/>
  <c r="H40" i="7" s="1"/>
  <c r="E39" i="7"/>
  <c r="H39" i="7" s="1"/>
  <c r="E38" i="7"/>
  <c r="H38" i="7" s="1"/>
  <c r="E37" i="7"/>
  <c r="H37" i="7" s="1"/>
  <c r="C36" i="7"/>
  <c r="E36" i="7" s="1"/>
  <c r="H36" i="7" s="1"/>
  <c r="C35" i="7"/>
  <c r="E35" i="7" s="1"/>
  <c r="H35" i="7" s="1"/>
  <c r="C34" i="7"/>
  <c r="E34" i="7" s="1"/>
  <c r="H34" i="7" s="1"/>
  <c r="C33" i="7"/>
  <c r="E33" i="7" s="1"/>
  <c r="H33" i="7" s="1"/>
  <c r="C32" i="7"/>
  <c r="E32" i="7" s="1"/>
  <c r="H32" i="7" s="1"/>
  <c r="C31" i="7"/>
  <c r="E31" i="7" s="1"/>
  <c r="H31" i="7" s="1"/>
  <c r="C30" i="7"/>
  <c r="E30" i="7" s="1"/>
  <c r="H30" i="7" s="1"/>
  <c r="G29" i="7"/>
  <c r="C29" i="7"/>
  <c r="E29" i="7" s="1"/>
  <c r="H29" i="7" s="1"/>
  <c r="C28" i="7"/>
  <c r="E28" i="7" s="1"/>
  <c r="H28" i="7" s="1"/>
  <c r="C27" i="7"/>
  <c r="E27" i="7" s="1"/>
  <c r="H27" i="7" s="1"/>
  <c r="C26" i="7"/>
  <c r="E26" i="7" s="1"/>
  <c r="H26" i="7" s="1"/>
  <c r="E25" i="7"/>
  <c r="H25" i="7" s="1"/>
  <c r="F24" i="7"/>
  <c r="E24" i="7"/>
  <c r="H24" i="7" s="1"/>
  <c r="E23" i="7"/>
  <c r="H23" i="7" s="1"/>
  <c r="E22" i="7"/>
  <c r="H22" i="7" s="1"/>
  <c r="E21" i="7"/>
  <c r="H21" i="7" s="1"/>
  <c r="E20" i="7"/>
  <c r="H20" i="7" s="1"/>
  <c r="G20" i="7"/>
  <c r="C19" i="7"/>
  <c r="E19" i="7" s="1"/>
  <c r="H19" i="7" s="1"/>
  <c r="C18" i="7"/>
  <c r="E18" i="7" s="1"/>
  <c r="H18" i="7" s="1"/>
  <c r="C17" i="7"/>
  <c r="E17" i="7" s="1"/>
  <c r="H17" i="7" s="1"/>
  <c r="G16" i="7"/>
  <c r="F16" i="7"/>
  <c r="C16" i="7"/>
  <c r="E16" i="7" s="1"/>
  <c r="H16" i="7" s="1"/>
  <c r="C15" i="7"/>
  <c r="C14" i="7"/>
  <c r="E14" i="7" s="1"/>
  <c r="H14" i="7" s="1"/>
  <c r="G13" i="7"/>
  <c r="F13" i="7"/>
  <c r="C13" i="7"/>
  <c r="E13" i="7" s="1"/>
  <c r="H13" i="7" s="1"/>
  <c r="F12" i="7"/>
  <c r="G12" i="7"/>
  <c r="C12" i="7"/>
  <c r="E12" i="7" s="1"/>
  <c r="H12" i="7" s="1"/>
  <c r="C11" i="7"/>
  <c r="E11" i="7" s="1"/>
  <c r="H11" i="7" s="1"/>
  <c r="C10" i="7"/>
  <c r="E10" i="7" s="1"/>
  <c r="H10" i="7" s="1"/>
  <c r="C9" i="7"/>
  <c r="E9" i="7" s="1"/>
  <c r="H9" i="7" s="1"/>
  <c r="C8" i="7"/>
  <c r="E8" i="7" s="1"/>
  <c r="H8" i="7" s="1"/>
  <c r="H7" i="7"/>
  <c r="G7" i="7"/>
  <c r="F7" i="7"/>
  <c r="E7" i="7"/>
  <c r="D7" i="7"/>
  <c r="C7" i="7"/>
  <c r="C1339" i="6"/>
  <c r="E1339" i="6" s="1"/>
  <c r="H1339" i="6" s="1"/>
  <c r="D1339" i="6"/>
  <c r="G1339" i="6" s="1"/>
  <c r="F1339" i="6"/>
  <c r="C1340" i="6"/>
  <c r="E1340" i="6" s="1"/>
  <c r="H1340" i="6" s="1"/>
  <c r="D1340" i="6"/>
  <c r="F1340" i="6" s="1"/>
  <c r="C1341" i="6"/>
  <c r="E1341" i="6" s="1"/>
  <c r="H1341" i="6" s="1"/>
  <c r="D1341" i="6"/>
  <c r="F1341" i="6" s="1"/>
  <c r="C1342" i="6"/>
  <c r="E1342" i="6" s="1"/>
  <c r="H1342" i="6" s="1"/>
  <c r="D1342" i="6"/>
  <c r="F1342" i="6" s="1"/>
  <c r="C1174" i="6"/>
  <c r="E1174" i="6" s="1"/>
  <c r="H1174" i="6" s="1"/>
  <c r="D1174" i="6"/>
  <c r="F1174" i="6" s="1"/>
  <c r="C1175" i="6"/>
  <c r="E1175" i="6" s="1"/>
  <c r="H1175" i="6" s="1"/>
  <c r="D1175" i="6"/>
  <c r="G1175" i="6" s="1"/>
  <c r="C1176" i="6"/>
  <c r="E1176" i="6" s="1"/>
  <c r="H1176" i="6" s="1"/>
  <c r="D1176" i="6"/>
  <c r="C1177" i="6"/>
  <c r="E1177" i="6" s="1"/>
  <c r="H1177" i="6" s="1"/>
  <c r="D1177" i="6"/>
  <c r="F1177" i="6" s="1"/>
  <c r="C1178" i="6"/>
  <c r="E1178" i="6" s="1"/>
  <c r="H1178" i="6" s="1"/>
  <c r="D1178" i="6"/>
  <c r="G1178" i="6" s="1"/>
  <c r="C1179" i="6"/>
  <c r="E1179" i="6" s="1"/>
  <c r="H1179" i="6" s="1"/>
  <c r="D1179" i="6"/>
  <c r="G1179" i="6" s="1"/>
  <c r="C1180" i="6"/>
  <c r="E1180" i="6" s="1"/>
  <c r="H1180" i="6" s="1"/>
  <c r="D1180" i="6"/>
  <c r="C1181" i="6"/>
  <c r="E1181" i="6" s="1"/>
  <c r="H1181" i="6" s="1"/>
  <c r="D1181" i="6"/>
  <c r="F1181" i="6" s="1"/>
  <c r="C1182" i="6"/>
  <c r="E1182" i="6" s="1"/>
  <c r="H1182" i="6" s="1"/>
  <c r="D1182" i="6"/>
  <c r="F1182" i="6" s="1"/>
  <c r="C1183" i="6"/>
  <c r="E1183" i="6" s="1"/>
  <c r="H1183" i="6" s="1"/>
  <c r="D1183" i="6"/>
  <c r="F1183" i="6" s="1"/>
  <c r="C1184" i="6"/>
  <c r="E1184" i="6" s="1"/>
  <c r="H1184" i="6" s="1"/>
  <c r="D1184" i="6"/>
  <c r="C1185" i="6"/>
  <c r="E1185" i="6" s="1"/>
  <c r="H1185" i="6" s="1"/>
  <c r="D1185" i="6"/>
  <c r="F1185" i="6" s="1"/>
  <c r="C1186" i="6"/>
  <c r="E1186" i="6" s="1"/>
  <c r="H1186" i="6" s="1"/>
  <c r="D1186" i="6"/>
  <c r="F1186" i="6" s="1"/>
  <c r="C1187" i="6"/>
  <c r="E1187" i="6" s="1"/>
  <c r="H1187" i="6" s="1"/>
  <c r="D1187" i="6"/>
  <c r="F1187" i="6" s="1"/>
  <c r="C1188" i="6"/>
  <c r="E1188" i="6" s="1"/>
  <c r="H1188" i="6" s="1"/>
  <c r="D1188" i="6"/>
  <c r="C1189" i="6"/>
  <c r="E1189" i="6" s="1"/>
  <c r="H1189" i="6" s="1"/>
  <c r="D1189" i="6"/>
  <c r="F1189" i="6" s="1"/>
  <c r="C1190" i="6"/>
  <c r="E1190" i="6" s="1"/>
  <c r="H1190" i="6" s="1"/>
  <c r="D1190" i="6"/>
  <c r="F1190" i="6" s="1"/>
  <c r="C1191" i="6"/>
  <c r="E1191" i="6" s="1"/>
  <c r="H1191" i="6" s="1"/>
  <c r="D1191" i="6"/>
  <c r="G1191" i="6" s="1"/>
  <c r="C1192" i="6"/>
  <c r="E1192" i="6" s="1"/>
  <c r="H1192" i="6" s="1"/>
  <c r="D1192" i="6"/>
  <c r="C1193" i="6"/>
  <c r="D1193" i="6"/>
  <c r="E1193" i="6"/>
  <c r="F1193" i="6"/>
  <c r="G1193" i="6"/>
  <c r="H1193" i="6"/>
  <c r="I1193" i="6"/>
  <c r="C1194" i="6"/>
  <c r="E1194" i="6" s="1"/>
  <c r="H1194" i="6" s="1"/>
  <c r="D1194" i="6"/>
  <c r="G1194" i="6" s="1"/>
  <c r="C1195" i="6"/>
  <c r="D1195" i="6"/>
  <c r="E1195" i="6"/>
  <c r="F1195" i="6"/>
  <c r="G1195" i="6"/>
  <c r="H1195" i="6"/>
  <c r="I1195" i="6"/>
  <c r="C1196" i="6"/>
  <c r="E1196" i="6" s="1"/>
  <c r="H1196" i="6" s="1"/>
  <c r="D1196" i="6"/>
  <c r="C1197" i="6"/>
  <c r="E1197" i="6" s="1"/>
  <c r="H1197" i="6" s="1"/>
  <c r="D1197" i="6"/>
  <c r="F1197" i="6" s="1"/>
  <c r="C1198" i="6"/>
  <c r="E1198" i="6" s="1"/>
  <c r="H1198" i="6" s="1"/>
  <c r="D1198" i="6"/>
  <c r="F1198" i="6" s="1"/>
  <c r="C1199" i="6"/>
  <c r="E1199" i="6" s="1"/>
  <c r="H1199" i="6" s="1"/>
  <c r="D1199" i="6"/>
  <c r="G1199" i="6" s="1"/>
  <c r="C1200" i="6"/>
  <c r="E1200" i="6" s="1"/>
  <c r="H1200" i="6" s="1"/>
  <c r="D1200" i="6"/>
  <c r="C1201" i="6"/>
  <c r="E1201" i="6" s="1"/>
  <c r="H1201" i="6" s="1"/>
  <c r="D1201" i="6"/>
  <c r="F1201" i="6" s="1"/>
  <c r="C1202" i="6"/>
  <c r="E1202" i="6" s="1"/>
  <c r="H1202" i="6" s="1"/>
  <c r="D1202" i="6"/>
  <c r="F1202" i="6" s="1"/>
  <c r="C1203" i="6"/>
  <c r="E1203" i="6" s="1"/>
  <c r="H1203" i="6" s="1"/>
  <c r="D1203" i="6"/>
  <c r="G1203" i="6" s="1"/>
  <c r="C1204" i="6"/>
  <c r="D1204" i="6"/>
  <c r="E1204" i="6"/>
  <c r="F1204" i="6"/>
  <c r="G1204" i="6"/>
  <c r="H1204" i="6"/>
  <c r="I1204" i="6"/>
  <c r="C1205" i="6"/>
  <c r="E1205" i="6" s="1"/>
  <c r="H1205" i="6" s="1"/>
  <c r="D1205" i="6"/>
  <c r="F1205" i="6" s="1"/>
  <c r="C1206" i="6"/>
  <c r="D1206" i="6"/>
  <c r="E1206" i="6"/>
  <c r="F1206" i="6"/>
  <c r="G1206" i="6"/>
  <c r="H1206" i="6"/>
  <c r="I1206" i="6"/>
  <c r="C1207" i="6"/>
  <c r="E1207" i="6" s="1"/>
  <c r="H1207" i="6" s="1"/>
  <c r="D1207" i="6"/>
  <c r="G1207" i="6" s="1"/>
  <c r="C1208" i="6"/>
  <c r="E1208" i="6" s="1"/>
  <c r="H1208" i="6" s="1"/>
  <c r="D1208" i="6"/>
  <c r="C1209" i="6"/>
  <c r="E1209" i="6" s="1"/>
  <c r="H1209" i="6" s="1"/>
  <c r="D1209" i="6"/>
  <c r="F1209" i="6" s="1"/>
  <c r="C1210" i="6"/>
  <c r="E1210" i="6" s="1"/>
  <c r="H1210" i="6" s="1"/>
  <c r="D1210" i="6"/>
  <c r="F1210" i="6" s="1"/>
  <c r="C1211" i="6"/>
  <c r="D1211" i="6"/>
  <c r="E1211" i="6"/>
  <c r="F1211" i="6"/>
  <c r="G1211" i="6"/>
  <c r="H1211" i="6"/>
  <c r="I1211" i="6"/>
  <c r="C1212" i="6"/>
  <c r="E1212" i="6" s="1"/>
  <c r="H1212" i="6" s="1"/>
  <c r="D1212" i="6"/>
  <c r="C1213" i="6"/>
  <c r="D1213" i="6"/>
  <c r="E1213" i="6"/>
  <c r="F1213" i="6"/>
  <c r="G1213" i="6"/>
  <c r="H1213" i="6"/>
  <c r="I1213" i="6"/>
  <c r="C1214" i="6"/>
  <c r="E1214" i="6" s="1"/>
  <c r="H1214" i="6" s="1"/>
  <c r="D1214" i="6"/>
  <c r="G1214" i="6" s="1"/>
  <c r="C1215" i="6"/>
  <c r="E1215" i="6" s="1"/>
  <c r="H1215" i="6" s="1"/>
  <c r="D1215" i="6"/>
  <c r="G1215" i="6" s="1"/>
  <c r="C1216" i="6"/>
  <c r="E1216" i="6" s="1"/>
  <c r="H1216" i="6" s="1"/>
  <c r="D1216" i="6"/>
  <c r="C1217" i="6"/>
  <c r="E1217" i="6" s="1"/>
  <c r="H1217" i="6" s="1"/>
  <c r="D1217" i="6"/>
  <c r="F1217" i="6" s="1"/>
  <c r="C1218" i="6"/>
  <c r="E1218" i="6" s="1"/>
  <c r="H1218" i="6" s="1"/>
  <c r="D1218" i="6"/>
  <c r="F1218" i="6" s="1"/>
  <c r="C1219" i="6"/>
  <c r="E1219" i="6" s="1"/>
  <c r="H1219" i="6" s="1"/>
  <c r="D1219" i="6"/>
  <c r="F1219" i="6" s="1"/>
  <c r="C1220" i="6"/>
  <c r="E1220" i="6" s="1"/>
  <c r="H1220" i="6" s="1"/>
  <c r="D1220" i="6"/>
  <c r="C1221" i="6"/>
  <c r="E1221" i="6" s="1"/>
  <c r="H1221" i="6" s="1"/>
  <c r="D1221" i="6"/>
  <c r="F1221" i="6" s="1"/>
  <c r="C1222" i="6"/>
  <c r="E1222" i="6" s="1"/>
  <c r="H1222" i="6" s="1"/>
  <c r="D1222" i="6"/>
  <c r="F1222" i="6" s="1"/>
  <c r="C1223" i="6"/>
  <c r="E1223" i="6" s="1"/>
  <c r="H1223" i="6" s="1"/>
  <c r="D1223" i="6"/>
  <c r="G1223" i="6" s="1"/>
  <c r="C1224" i="6"/>
  <c r="E1224" i="6" s="1"/>
  <c r="H1224" i="6" s="1"/>
  <c r="D1224" i="6"/>
  <c r="C1225" i="6"/>
  <c r="E1225" i="6" s="1"/>
  <c r="H1225" i="6" s="1"/>
  <c r="D1225" i="6"/>
  <c r="F1225" i="6" s="1"/>
  <c r="C1226" i="6"/>
  <c r="D1226" i="6"/>
  <c r="E1226" i="6"/>
  <c r="F1226" i="6"/>
  <c r="G1226" i="6"/>
  <c r="H1226" i="6"/>
  <c r="I1226" i="6"/>
  <c r="C1227" i="6"/>
  <c r="E1227" i="6" s="1"/>
  <c r="H1227" i="6" s="1"/>
  <c r="D1227" i="6"/>
  <c r="G1227" i="6" s="1"/>
  <c r="C1228" i="6"/>
  <c r="D1228" i="6"/>
  <c r="E1228" i="6"/>
  <c r="F1228" i="6"/>
  <c r="G1228" i="6"/>
  <c r="H1228" i="6"/>
  <c r="I1228" i="6"/>
  <c r="C1229" i="6"/>
  <c r="E1229" i="6" s="1"/>
  <c r="H1229" i="6" s="1"/>
  <c r="D1229" i="6"/>
  <c r="C1230" i="6"/>
  <c r="D1230" i="6"/>
  <c r="E1230" i="6"/>
  <c r="F1230" i="6"/>
  <c r="G1230" i="6"/>
  <c r="H1230" i="6"/>
  <c r="I1230" i="6"/>
  <c r="C1231" i="6"/>
  <c r="E1231" i="6" s="1"/>
  <c r="H1231" i="6" s="1"/>
  <c r="D1231" i="6"/>
  <c r="F1231" i="6" s="1"/>
  <c r="C1232" i="6"/>
  <c r="D1232" i="6"/>
  <c r="E1232" i="6"/>
  <c r="F1232" i="6"/>
  <c r="G1232" i="6"/>
  <c r="H1232" i="6"/>
  <c r="I1232" i="6"/>
  <c r="C1233" i="6"/>
  <c r="E1233" i="6" s="1"/>
  <c r="H1233" i="6" s="1"/>
  <c r="D1233" i="6"/>
  <c r="C1234" i="6"/>
  <c r="D1234" i="6"/>
  <c r="E1234" i="6"/>
  <c r="F1234" i="6"/>
  <c r="G1234" i="6"/>
  <c r="H1234" i="6"/>
  <c r="I1234" i="6"/>
  <c r="C1235" i="6"/>
  <c r="E1235" i="6" s="1"/>
  <c r="H1235" i="6" s="1"/>
  <c r="D1235" i="6"/>
  <c r="G1235" i="6" s="1"/>
  <c r="C1236" i="6"/>
  <c r="D1236" i="6"/>
  <c r="E1236" i="6"/>
  <c r="F1236" i="6"/>
  <c r="G1236" i="6"/>
  <c r="H1236" i="6"/>
  <c r="I1236" i="6"/>
  <c r="C1237" i="6"/>
  <c r="E1237" i="6" s="1"/>
  <c r="H1237" i="6" s="1"/>
  <c r="D1237" i="6"/>
  <c r="C1238" i="6"/>
  <c r="D1238" i="6"/>
  <c r="E1238" i="6"/>
  <c r="F1238" i="6"/>
  <c r="G1238" i="6"/>
  <c r="H1238" i="6"/>
  <c r="I1238" i="6"/>
  <c r="C1239" i="6"/>
  <c r="E1239" i="6" s="1"/>
  <c r="H1239" i="6" s="1"/>
  <c r="D1239" i="6"/>
  <c r="F1239" i="6" s="1"/>
  <c r="C1240" i="6"/>
  <c r="D1240" i="6"/>
  <c r="E1240" i="6"/>
  <c r="F1240" i="6"/>
  <c r="G1240" i="6"/>
  <c r="H1240" i="6"/>
  <c r="I1240" i="6"/>
  <c r="C1241" i="6"/>
  <c r="E1241" i="6" s="1"/>
  <c r="H1241" i="6" s="1"/>
  <c r="D1241" i="6"/>
  <c r="C1242" i="6"/>
  <c r="D1242" i="6"/>
  <c r="E1242" i="6"/>
  <c r="F1242" i="6"/>
  <c r="G1242" i="6"/>
  <c r="H1242" i="6"/>
  <c r="I1242" i="6"/>
  <c r="C1243" i="6"/>
  <c r="E1243" i="6" s="1"/>
  <c r="H1243" i="6" s="1"/>
  <c r="D1243" i="6"/>
  <c r="F1243" i="6" s="1"/>
  <c r="C1244" i="6"/>
  <c r="D1244" i="6"/>
  <c r="E1244" i="6"/>
  <c r="F1244" i="6"/>
  <c r="G1244" i="6"/>
  <c r="H1244" i="6"/>
  <c r="I1244" i="6"/>
  <c r="C1245" i="6"/>
  <c r="E1245" i="6" s="1"/>
  <c r="H1245" i="6" s="1"/>
  <c r="D1245" i="6"/>
  <c r="C1246" i="6"/>
  <c r="D1246" i="6"/>
  <c r="E1246" i="6"/>
  <c r="F1246" i="6"/>
  <c r="G1246" i="6"/>
  <c r="H1246" i="6"/>
  <c r="I1246" i="6"/>
  <c r="C1247" i="6"/>
  <c r="E1247" i="6" s="1"/>
  <c r="H1247" i="6" s="1"/>
  <c r="D1247" i="6"/>
  <c r="F1247" i="6" s="1"/>
  <c r="C1248" i="6"/>
  <c r="D1248" i="6"/>
  <c r="E1248" i="6"/>
  <c r="F1248" i="6"/>
  <c r="G1248" i="6"/>
  <c r="H1248" i="6"/>
  <c r="I1248" i="6"/>
  <c r="C1249" i="6"/>
  <c r="E1249" i="6" s="1"/>
  <c r="H1249" i="6" s="1"/>
  <c r="D1249" i="6"/>
  <c r="C1250" i="6"/>
  <c r="D1250" i="6"/>
  <c r="E1250" i="6"/>
  <c r="F1250" i="6"/>
  <c r="G1250" i="6"/>
  <c r="H1250" i="6"/>
  <c r="I1250" i="6"/>
  <c r="C1251" i="6"/>
  <c r="E1251" i="6" s="1"/>
  <c r="H1251" i="6" s="1"/>
  <c r="D1251" i="6"/>
  <c r="F1251" i="6" s="1"/>
  <c r="C1252" i="6"/>
  <c r="D1252" i="6"/>
  <c r="E1252" i="6"/>
  <c r="F1252" i="6"/>
  <c r="G1252" i="6"/>
  <c r="H1252" i="6"/>
  <c r="I1252" i="6"/>
  <c r="C1253" i="6"/>
  <c r="E1253" i="6" s="1"/>
  <c r="H1253" i="6" s="1"/>
  <c r="D1253" i="6"/>
  <c r="G1253" i="6" s="1"/>
  <c r="C1254" i="6"/>
  <c r="D1254" i="6"/>
  <c r="E1254" i="6"/>
  <c r="F1254" i="6"/>
  <c r="G1254" i="6"/>
  <c r="H1254" i="6"/>
  <c r="I1254" i="6"/>
  <c r="C1255" i="6"/>
  <c r="E1255" i="6" s="1"/>
  <c r="H1255" i="6" s="1"/>
  <c r="D1255" i="6"/>
  <c r="F1255" i="6" s="1"/>
  <c r="C1256" i="6"/>
  <c r="D1256" i="6"/>
  <c r="E1256" i="6"/>
  <c r="F1256" i="6"/>
  <c r="G1256" i="6"/>
  <c r="H1256" i="6"/>
  <c r="I1256" i="6"/>
  <c r="C1257" i="6"/>
  <c r="E1257" i="6" s="1"/>
  <c r="H1257" i="6" s="1"/>
  <c r="D1257" i="6"/>
  <c r="G1257" i="6" s="1"/>
  <c r="C1258" i="6"/>
  <c r="E1258" i="6" s="1"/>
  <c r="H1258" i="6" s="1"/>
  <c r="D1258" i="6"/>
  <c r="F1258" i="6" s="1"/>
  <c r="C1259" i="6"/>
  <c r="E1259" i="6" s="1"/>
  <c r="H1259" i="6" s="1"/>
  <c r="D1259" i="6"/>
  <c r="F1259" i="6" s="1"/>
  <c r="C1260" i="6"/>
  <c r="E1260" i="6" s="1"/>
  <c r="H1260" i="6" s="1"/>
  <c r="D1260" i="6"/>
  <c r="F1260" i="6" s="1"/>
  <c r="C1261" i="6"/>
  <c r="E1261" i="6" s="1"/>
  <c r="H1261" i="6" s="1"/>
  <c r="D1261" i="6"/>
  <c r="F1261" i="6" s="1"/>
  <c r="C1262" i="6"/>
  <c r="E1262" i="6" s="1"/>
  <c r="H1262" i="6" s="1"/>
  <c r="D1262" i="6"/>
  <c r="F1262" i="6" s="1"/>
  <c r="C1263" i="6"/>
  <c r="E1263" i="6" s="1"/>
  <c r="H1263" i="6" s="1"/>
  <c r="D1263" i="6"/>
  <c r="G1263" i="6" s="1"/>
  <c r="C1264" i="6"/>
  <c r="E1264" i="6" s="1"/>
  <c r="H1264" i="6" s="1"/>
  <c r="D1264" i="6"/>
  <c r="F1264" i="6" s="1"/>
  <c r="C1265" i="6"/>
  <c r="E1265" i="6" s="1"/>
  <c r="H1265" i="6" s="1"/>
  <c r="D1265" i="6"/>
  <c r="F1265" i="6" s="1"/>
  <c r="C1266" i="6"/>
  <c r="E1266" i="6" s="1"/>
  <c r="H1266" i="6" s="1"/>
  <c r="D1266" i="6"/>
  <c r="F1266" i="6" s="1"/>
  <c r="C1267" i="6"/>
  <c r="E1267" i="6" s="1"/>
  <c r="H1267" i="6" s="1"/>
  <c r="D1267" i="6"/>
  <c r="G1267" i="6" s="1"/>
  <c r="C1268" i="6"/>
  <c r="E1268" i="6" s="1"/>
  <c r="H1268" i="6" s="1"/>
  <c r="D1268" i="6"/>
  <c r="G1268" i="6" s="1"/>
  <c r="C1269" i="6"/>
  <c r="E1269" i="6" s="1"/>
  <c r="H1269" i="6" s="1"/>
  <c r="D1269" i="6"/>
  <c r="F1269" i="6" s="1"/>
  <c r="C1270" i="6"/>
  <c r="E1270" i="6" s="1"/>
  <c r="H1270" i="6" s="1"/>
  <c r="D1270" i="6"/>
  <c r="F1270" i="6" s="1"/>
  <c r="C1271" i="6"/>
  <c r="E1271" i="6" s="1"/>
  <c r="H1271" i="6" s="1"/>
  <c r="D1271" i="6"/>
  <c r="G1271" i="6" s="1"/>
  <c r="C1272" i="6"/>
  <c r="E1272" i="6" s="1"/>
  <c r="H1272" i="6" s="1"/>
  <c r="D1272" i="6"/>
  <c r="F1272" i="6" s="1"/>
  <c r="C1273" i="6"/>
  <c r="E1273" i="6" s="1"/>
  <c r="H1273" i="6" s="1"/>
  <c r="D1273" i="6"/>
  <c r="F1273" i="6" s="1"/>
  <c r="C1274" i="6"/>
  <c r="E1274" i="6" s="1"/>
  <c r="H1274" i="6" s="1"/>
  <c r="D1274" i="6"/>
  <c r="F1274" i="6" s="1"/>
  <c r="C1275" i="6"/>
  <c r="E1275" i="6" s="1"/>
  <c r="H1275" i="6" s="1"/>
  <c r="D1275" i="6"/>
  <c r="G1275" i="6" s="1"/>
  <c r="C1276" i="6"/>
  <c r="D1276" i="6"/>
  <c r="E1276" i="6"/>
  <c r="F1276" i="6"/>
  <c r="G1276" i="6"/>
  <c r="H1276" i="6"/>
  <c r="I1276" i="6"/>
  <c r="C1277" i="6"/>
  <c r="E1277" i="6" s="1"/>
  <c r="H1277" i="6" s="1"/>
  <c r="D1277" i="6"/>
  <c r="F1277" i="6" s="1"/>
  <c r="C1278" i="6"/>
  <c r="D1278" i="6"/>
  <c r="E1278" i="6"/>
  <c r="F1278" i="6"/>
  <c r="G1278" i="6"/>
  <c r="H1278" i="6"/>
  <c r="I1278" i="6"/>
  <c r="C1279" i="6"/>
  <c r="E1279" i="6" s="1"/>
  <c r="H1279" i="6" s="1"/>
  <c r="D1279" i="6"/>
  <c r="G1279" i="6" s="1"/>
  <c r="C1280" i="6"/>
  <c r="E1280" i="6" s="1"/>
  <c r="H1280" i="6" s="1"/>
  <c r="D1280" i="6"/>
  <c r="F1280" i="6" s="1"/>
  <c r="C1281" i="6"/>
  <c r="E1281" i="6" s="1"/>
  <c r="H1281" i="6" s="1"/>
  <c r="D1281" i="6"/>
  <c r="F1281" i="6" s="1"/>
  <c r="C1282" i="6"/>
  <c r="E1282" i="6" s="1"/>
  <c r="H1282" i="6" s="1"/>
  <c r="D1282" i="6"/>
  <c r="F1282" i="6" s="1"/>
  <c r="C1283" i="6"/>
  <c r="E1283" i="6" s="1"/>
  <c r="H1283" i="6" s="1"/>
  <c r="D1283" i="6"/>
  <c r="G1283" i="6" s="1"/>
  <c r="C1284" i="6"/>
  <c r="E1284" i="6" s="1"/>
  <c r="H1284" i="6" s="1"/>
  <c r="D1284" i="6"/>
  <c r="F1284" i="6" s="1"/>
  <c r="C1285" i="6"/>
  <c r="E1285" i="6" s="1"/>
  <c r="H1285" i="6" s="1"/>
  <c r="D1285" i="6"/>
  <c r="F1285" i="6" s="1"/>
  <c r="C1286" i="6"/>
  <c r="E1286" i="6" s="1"/>
  <c r="H1286" i="6" s="1"/>
  <c r="D1286" i="6"/>
  <c r="F1286" i="6" s="1"/>
  <c r="C1287" i="6"/>
  <c r="D1287" i="6"/>
  <c r="E1287" i="6"/>
  <c r="F1287" i="6"/>
  <c r="G1287" i="6"/>
  <c r="H1287" i="6"/>
  <c r="I1287" i="6"/>
  <c r="C1288" i="6"/>
  <c r="E1288" i="6" s="1"/>
  <c r="H1288" i="6" s="1"/>
  <c r="D1288" i="6"/>
  <c r="F1288" i="6" s="1"/>
  <c r="G1288" i="6"/>
  <c r="C1289" i="6"/>
  <c r="D1289" i="6"/>
  <c r="E1289" i="6"/>
  <c r="F1289" i="6"/>
  <c r="G1289" i="6"/>
  <c r="H1289" i="6"/>
  <c r="I1289" i="6"/>
  <c r="C1290" i="6"/>
  <c r="E1290" i="6" s="1"/>
  <c r="H1290" i="6" s="1"/>
  <c r="D1290" i="6"/>
  <c r="F1290" i="6" s="1"/>
  <c r="C1291" i="6"/>
  <c r="E1291" i="6" s="1"/>
  <c r="H1291" i="6" s="1"/>
  <c r="D1291" i="6"/>
  <c r="G1291" i="6" s="1"/>
  <c r="C1292" i="6"/>
  <c r="E1292" i="6" s="1"/>
  <c r="H1292" i="6" s="1"/>
  <c r="D1292" i="6"/>
  <c r="F1292" i="6" s="1"/>
  <c r="C1293" i="6"/>
  <c r="E1293" i="6" s="1"/>
  <c r="H1293" i="6" s="1"/>
  <c r="D1293" i="6"/>
  <c r="F1293" i="6" s="1"/>
  <c r="C1294" i="6"/>
  <c r="D1294" i="6"/>
  <c r="E1294" i="6"/>
  <c r="F1294" i="6"/>
  <c r="G1294" i="6"/>
  <c r="H1294" i="6"/>
  <c r="I1294" i="6"/>
  <c r="C1295" i="6"/>
  <c r="E1295" i="6" s="1"/>
  <c r="H1295" i="6" s="1"/>
  <c r="D1295" i="6"/>
  <c r="G1295" i="6" s="1"/>
  <c r="C1296" i="6"/>
  <c r="D1296" i="6"/>
  <c r="E1296" i="6"/>
  <c r="F1296" i="6"/>
  <c r="G1296" i="6"/>
  <c r="H1296" i="6"/>
  <c r="I1296" i="6"/>
  <c r="C1297" i="6"/>
  <c r="E1297" i="6" s="1"/>
  <c r="H1297" i="6" s="1"/>
  <c r="D1297" i="6"/>
  <c r="F1297" i="6" s="1"/>
  <c r="C1298" i="6"/>
  <c r="E1298" i="6" s="1"/>
  <c r="H1298" i="6" s="1"/>
  <c r="D1298" i="6"/>
  <c r="F1298" i="6" s="1"/>
  <c r="C1299" i="6"/>
  <c r="E1299" i="6" s="1"/>
  <c r="H1299" i="6" s="1"/>
  <c r="D1299" i="6"/>
  <c r="G1299" i="6" s="1"/>
  <c r="C1300" i="6"/>
  <c r="E1300" i="6" s="1"/>
  <c r="H1300" i="6" s="1"/>
  <c r="D1300" i="6"/>
  <c r="F1300" i="6" s="1"/>
  <c r="G1300" i="6"/>
  <c r="C1301" i="6"/>
  <c r="E1301" i="6" s="1"/>
  <c r="H1301" i="6" s="1"/>
  <c r="D1301" i="6"/>
  <c r="F1301" i="6" s="1"/>
  <c r="C1302" i="6"/>
  <c r="E1302" i="6" s="1"/>
  <c r="H1302" i="6" s="1"/>
  <c r="D1302" i="6"/>
  <c r="F1302" i="6" s="1"/>
  <c r="C1303" i="6"/>
  <c r="E1303" i="6" s="1"/>
  <c r="H1303" i="6" s="1"/>
  <c r="D1303" i="6"/>
  <c r="G1303" i="6" s="1"/>
  <c r="C1304" i="6"/>
  <c r="E1304" i="6" s="1"/>
  <c r="H1304" i="6" s="1"/>
  <c r="D1304" i="6"/>
  <c r="F1304" i="6" s="1"/>
  <c r="C1305" i="6"/>
  <c r="E1305" i="6" s="1"/>
  <c r="H1305" i="6" s="1"/>
  <c r="D1305" i="6"/>
  <c r="F1305" i="6" s="1"/>
  <c r="C1306" i="6"/>
  <c r="E1306" i="6" s="1"/>
  <c r="H1306" i="6" s="1"/>
  <c r="D1306" i="6"/>
  <c r="F1306" i="6" s="1"/>
  <c r="C1307" i="6"/>
  <c r="E1307" i="6" s="1"/>
  <c r="H1307" i="6" s="1"/>
  <c r="D1307" i="6"/>
  <c r="G1307" i="6" s="1"/>
  <c r="C1308" i="6"/>
  <c r="E1308" i="6" s="1"/>
  <c r="H1308" i="6" s="1"/>
  <c r="D1308" i="6"/>
  <c r="G1308" i="6" s="1"/>
  <c r="C1309" i="6"/>
  <c r="D1309" i="6"/>
  <c r="E1309" i="6"/>
  <c r="F1309" i="6"/>
  <c r="G1309" i="6"/>
  <c r="H1309" i="6"/>
  <c r="I1309" i="6"/>
  <c r="C1310" i="6"/>
  <c r="E1310" i="6" s="1"/>
  <c r="H1310" i="6" s="1"/>
  <c r="D1310" i="6"/>
  <c r="F1310" i="6" s="1"/>
  <c r="C1311" i="6"/>
  <c r="D1311" i="6"/>
  <c r="E1311" i="6"/>
  <c r="F1311" i="6"/>
  <c r="G1311" i="6"/>
  <c r="H1311" i="6"/>
  <c r="I1311" i="6"/>
  <c r="C1312" i="6"/>
  <c r="E1312" i="6" s="1"/>
  <c r="H1312" i="6" s="1"/>
  <c r="D1312" i="6"/>
  <c r="F1312" i="6" s="1"/>
  <c r="C1313" i="6"/>
  <c r="D1313" i="6"/>
  <c r="E1313" i="6"/>
  <c r="F1313" i="6"/>
  <c r="G1313" i="6"/>
  <c r="H1313" i="6"/>
  <c r="I1313" i="6"/>
  <c r="C1314" i="6"/>
  <c r="E1314" i="6" s="1"/>
  <c r="H1314" i="6" s="1"/>
  <c r="D1314" i="6"/>
  <c r="F1314" i="6" s="1"/>
  <c r="C1315" i="6"/>
  <c r="D1315" i="6"/>
  <c r="E1315" i="6"/>
  <c r="F1315" i="6"/>
  <c r="G1315" i="6"/>
  <c r="H1315" i="6"/>
  <c r="I1315" i="6"/>
  <c r="C1316" i="6"/>
  <c r="E1316" i="6" s="1"/>
  <c r="H1316" i="6" s="1"/>
  <c r="D1316" i="6"/>
  <c r="F1316" i="6" s="1"/>
  <c r="C1317" i="6"/>
  <c r="D1317" i="6"/>
  <c r="E1317" i="6"/>
  <c r="F1317" i="6"/>
  <c r="G1317" i="6"/>
  <c r="H1317" i="6"/>
  <c r="I1317" i="6"/>
  <c r="C1318" i="6"/>
  <c r="E1318" i="6" s="1"/>
  <c r="H1318" i="6" s="1"/>
  <c r="D1318" i="6"/>
  <c r="F1318" i="6" s="1"/>
  <c r="C1319" i="6"/>
  <c r="D1319" i="6"/>
  <c r="E1319" i="6"/>
  <c r="F1319" i="6"/>
  <c r="G1319" i="6"/>
  <c r="H1319" i="6"/>
  <c r="I1319" i="6"/>
  <c r="C1320" i="6"/>
  <c r="E1320" i="6" s="1"/>
  <c r="H1320" i="6" s="1"/>
  <c r="D1320" i="6"/>
  <c r="F1320" i="6" s="1"/>
  <c r="C1321" i="6"/>
  <c r="D1321" i="6"/>
  <c r="E1321" i="6"/>
  <c r="F1321" i="6"/>
  <c r="G1321" i="6"/>
  <c r="H1321" i="6"/>
  <c r="I1321" i="6"/>
  <c r="C1322" i="6"/>
  <c r="E1322" i="6" s="1"/>
  <c r="H1322" i="6" s="1"/>
  <c r="D1322" i="6"/>
  <c r="F1322" i="6" s="1"/>
  <c r="C1323" i="6"/>
  <c r="D1323" i="6"/>
  <c r="E1323" i="6"/>
  <c r="F1323" i="6"/>
  <c r="G1323" i="6"/>
  <c r="H1323" i="6"/>
  <c r="I1323" i="6"/>
  <c r="C1324" i="6"/>
  <c r="E1324" i="6" s="1"/>
  <c r="H1324" i="6" s="1"/>
  <c r="D1324" i="6"/>
  <c r="G1324" i="6" s="1"/>
  <c r="C1325" i="6"/>
  <c r="D1325" i="6"/>
  <c r="E1325" i="6"/>
  <c r="F1325" i="6"/>
  <c r="G1325" i="6"/>
  <c r="H1325" i="6"/>
  <c r="I1325" i="6"/>
  <c r="C1326" i="6"/>
  <c r="E1326" i="6" s="1"/>
  <c r="H1326" i="6" s="1"/>
  <c r="D1326" i="6"/>
  <c r="F1326" i="6" s="1"/>
  <c r="C1327" i="6"/>
  <c r="D1327" i="6"/>
  <c r="E1327" i="6"/>
  <c r="F1327" i="6"/>
  <c r="G1327" i="6"/>
  <c r="H1327" i="6"/>
  <c r="I1327" i="6"/>
  <c r="C1328" i="6"/>
  <c r="E1328" i="6" s="1"/>
  <c r="H1328" i="6" s="1"/>
  <c r="D1328" i="6"/>
  <c r="F1328" i="6" s="1"/>
  <c r="C1329" i="6"/>
  <c r="D1329" i="6"/>
  <c r="E1329" i="6"/>
  <c r="F1329" i="6"/>
  <c r="G1329" i="6"/>
  <c r="H1329" i="6"/>
  <c r="I1329" i="6"/>
  <c r="C1330" i="6"/>
  <c r="E1330" i="6" s="1"/>
  <c r="H1330" i="6" s="1"/>
  <c r="D1330" i="6"/>
  <c r="F1330" i="6" s="1"/>
  <c r="C1331" i="6"/>
  <c r="D1331" i="6"/>
  <c r="E1331" i="6"/>
  <c r="F1331" i="6"/>
  <c r="G1331" i="6"/>
  <c r="H1331" i="6"/>
  <c r="I1331" i="6"/>
  <c r="C1332" i="6"/>
  <c r="E1332" i="6" s="1"/>
  <c r="H1332" i="6" s="1"/>
  <c r="D1332" i="6"/>
  <c r="F1332" i="6" s="1"/>
  <c r="C1333" i="6"/>
  <c r="D1333" i="6"/>
  <c r="E1333" i="6"/>
  <c r="F1333" i="6"/>
  <c r="G1333" i="6"/>
  <c r="H1333" i="6"/>
  <c r="I1333" i="6"/>
  <c r="C1334" i="6"/>
  <c r="E1334" i="6" s="1"/>
  <c r="H1334" i="6" s="1"/>
  <c r="D1334" i="6"/>
  <c r="F1334" i="6" s="1"/>
  <c r="C1335" i="6"/>
  <c r="D1335" i="6"/>
  <c r="E1335" i="6"/>
  <c r="F1335" i="6"/>
  <c r="G1335" i="6"/>
  <c r="H1335" i="6"/>
  <c r="I1335" i="6"/>
  <c r="C1336" i="6"/>
  <c r="E1336" i="6" s="1"/>
  <c r="H1336" i="6" s="1"/>
  <c r="D1336" i="6"/>
  <c r="F1336" i="6" s="1"/>
  <c r="C1337" i="6"/>
  <c r="D1337" i="6"/>
  <c r="E1337" i="6"/>
  <c r="F1337" i="6"/>
  <c r="G1337" i="6"/>
  <c r="H1337" i="6"/>
  <c r="I1337" i="6"/>
  <c r="C1338" i="6"/>
  <c r="E1338" i="6" s="1"/>
  <c r="H1338" i="6" s="1"/>
  <c r="D1338" i="6"/>
  <c r="F1338" i="6" s="1"/>
  <c r="C1158" i="6"/>
  <c r="E1158" i="6" s="1"/>
  <c r="H1158" i="6" s="1"/>
  <c r="D1158" i="6"/>
  <c r="F1158" i="6" s="1"/>
  <c r="C1159" i="6"/>
  <c r="E1159" i="6" s="1"/>
  <c r="H1159" i="6" s="1"/>
  <c r="D1159" i="6"/>
  <c r="F1159" i="6" s="1"/>
  <c r="I1159" i="6" s="1"/>
  <c r="G1159" i="6"/>
  <c r="C1160" i="6"/>
  <c r="E1160" i="6" s="1"/>
  <c r="H1160" i="6" s="1"/>
  <c r="D1160" i="6"/>
  <c r="F1160" i="6" s="1"/>
  <c r="C1161" i="6"/>
  <c r="D1161" i="6"/>
  <c r="E1161" i="6"/>
  <c r="H1161" i="6" s="1"/>
  <c r="F1161" i="6"/>
  <c r="G1161" i="6"/>
  <c r="I1161" i="6"/>
  <c r="C1162" i="6"/>
  <c r="E1162" i="6" s="1"/>
  <c r="H1162" i="6" s="1"/>
  <c r="D1162" i="6"/>
  <c r="G1162" i="6" s="1"/>
  <c r="C1163" i="6"/>
  <c r="E1163" i="6" s="1"/>
  <c r="H1163" i="6" s="1"/>
  <c r="D1163" i="6"/>
  <c r="G1163" i="6" s="1"/>
  <c r="C1164" i="6"/>
  <c r="E1164" i="6" s="1"/>
  <c r="H1164" i="6" s="1"/>
  <c r="D1164" i="6"/>
  <c r="F1164" i="6" s="1"/>
  <c r="I1164" i="6" s="1"/>
  <c r="G1164" i="6"/>
  <c r="C1165" i="6"/>
  <c r="E1165" i="6" s="1"/>
  <c r="H1165" i="6" s="1"/>
  <c r="D1165" i="6"/>
  <c r="F1165" i="6" s="1"/>
  <c r="C1166" i="6"/>
  <c r="D1166" i="6"/>
  <c r="E1166" i="6"/>
  <c r="H1166" i="6" s="1"/>
  <c r="F1166" i="6"/>
  <c r="G1166" i="6"/>
  <c r="I1166" i="6"/>
  <c r="C1167" i="6"/>
  <c r="E1167" i="6" s="1"/>
  <c r="H1167" i="6" s="1"/>
  <c r="D1167" i="6"/>
  <c r="F1167" i="6" s="1"/>
  <c r="C1168" i="6"/>
  <c r="E1168" i="6" s="1"/>
  <c r="H1168" i="6" s="1"/>
  <c r="D1168" i="6"/>
  <c r="F1168" i="6" s="1"/>
  <c r="C1169" i="6"/>
  <c r="D1169" i="6"/>
  <c r="F1169" i="6" s="1"/>
  <c r="I1169" i="6" s="1"/>
  <c r="E1169" i="6"/>
  <c r="H1169" i="6"/>
  <c r="C1170" i="6"/>
  <c r="E1170" i="6" s="1"/>
  <c r="H1170" i="6" s="1"/>
  <c r="D1170" i="6"/>
  <c r="G1170" i="6" s="1"/>
  <c r="C1171" i="6"/>
  <c r="E1171" i="6" s="1"/>
  <c r="H1171" i="6" s="1"/>
  <c r="D1171" i="6"/>
  <c r="F1171" i="6"/>
  <c r="I1171" i="6" s="1"/>
  <c r="G1171" i="6"/>
  <c r="C1172" i="6"/>
  <c r="E1172" i="6" s="1"/>
  <c r="H1172" i="6" s="1"/>
  <c r="D1172" i="6"/>
  <c r="F1172" i="6" s="1"/>
  <c r="C1173" i="6"/>
  <c r="E1173" i="6" s="1"/>
  <c r="H1173" i="6" s="1"/>
  <c r="D1173" i="6"/>
  <c r="F1173" i="6" s="1"/>
  <c r="C1127" i="6"/>
  <c r="E1127" i="6" s="1"/>
  <c r="H1127" i="6" s="1"/>
  <c r="D1127" i="6"/>
  <c r="F1127" i="6" s="1"/>
  <c r="C1128" i="6"/>
  <c r="E1128" i="6" s="1"/>
  <c r="H1128" i="6" s="1"/>
  <c r="D1128" i="6"/>
  <c r="F1128" i="6" s="1"/>
  <c r="C1129" i="6"/>
  <c r="E1129" i="6" s="1"/>
  <c r="H1129" i="6" s="1"/>
  <c r="D1129" i="6"/>
  <c r="F1129" i="6" s="1"/>
  <c r="C1130" i="6"/>
  <c r="E1130" i="6" s="1"/>
  <c r="H1130" i="6" s="1"/>
  <c r="D1130" i="6"/>
  <c r="F1130" i="6" s="1"/>
  <c r="C1131" i="6"/>
  <c r="D1131" i="6"/>
  <c r="E1131" i="6"/>
  <c r="F1131" i="6"/>
  <c r="G1131" i="6"/>
  <c r="H1131" i="6"/>
  <c r="I1131" i="6"/>
  <c r="C1132" i="6"/>
  <c r="E1132" i="6" s="1"/>
  <c r="H1132" i="6" s="1"/>
  <c r="D1132" i="6"/>
  <c r="G1132" i="6" s="1"/>
  <c r="C1133" i="6"/>
  <c r="D1133" i="6"/>
  <c r="E1133" i="6"/>
  <c r="F1133" i="6"/>
  <c r="G1133" i="6"/>
  <c r="H1133" i="6"/>
  <c r="I1133" i="6"/>
  <c r="C1134" i="6"/>
  <c r="E1134" i="6" s="1"/>
  <c r="H1134" i="6" s="1"/>
  <c r="D1134" i="6"/>
  <c r="F1134" i="6" s="1"/>
  <c r="C1135" i="6"/>
  <c r="D1135" i="6"/>
  <c r="E1135" i="6"/>
  <c r="F1135" i="6"/>
  <c r="G1135" i="6"/>
  <c r="H1135" i="6"/>
  <c r="I1135" i="6"/>
  <c r="C1136" i="6"/>
  <c r="E1136" i="6" s="1"/>
  <c r="H1136" i="6" s="1"/>
  <c r="D1136" i="6"/>
  <c r="F1136" i="6" s="1"/>
  <c r="C1137" i="6"/>
  <c r="D1137" i="6"/>
  <c r="E1137" i="6"/>
  <c r="F1137" i="6"/>
  <c r="G1137" i="6"/>
  <c r="H1137" i="6"/>
  <c r="I1137" i="6"/>
  <c r="C1138" i="6"/>
  <c r="E1138" i="6" s="1"/>
  <c r="H1138" i="6" s="1"/>
  <c r="D1138" i="6"/>
  <c r="F1138" i="6" s="1"/>
  <c r="C1139" i="6"/>
  <c r="E1139" i="6" s="1"/>
  <c r="H1139" i="6" s="1"/>
  <c r="D1139" i="6"/>
  <c r="F1139" i="6" s="1"/>
  <c r="C1140" i="6"/>
  <c r="D1140" i="6"/>
  <c r="E1140" i="6"/>
  <c r="F1140" i="6"/>
  <c r="G1140" i="6"/>
  <c r="H1140" i="6"/>
  <c r="I1140" i="6"/>
  <c r="C1141" i="6"/>
  <c r="E1141" i="6" s="1"/>
  <c r="H1141" i="6" s="1"/>
  <c r="D1141" i="6"/>
  <c r="F1141" i="6" s="1"/>
  <c r="C1142" i="6"/>
  <c r="D1142" i="6"/>
  <c r="E1142" i="6"/>
  <c r="F1142" i="6"/>
  <c r="G1142" i="6"/>
  <c r="H1142" i="6"/>
  <c r="I1142" i="6"/>
  <c r="C1143" i="6"/>
  <c r="E1143" i="6" s="1"/>
  <c r="H1143" i="6" s="1"/>
  <c r="D1143" i="6"/>
  <c r="G1143" i="6" s="1"/>
  <c r="C1144" i="6"/>
  <c r="E1144" i="6" s="1"/>
  <c r="H1144" i="6" s="1"/>
  <c r="D1144" i="6"/>
  <c r="G1144" i="6" s="1"/>
  <c r="C1145" i="6"/>
  <c r="D1145" i="6"/>
  <c r="E1145" i="6"/>
  <c r="F1145" i="6"/>
  <c r="G1145" i="6"/>
  <c r="H1145" i="6"/>
  <c r="I1145" i="6"/>
  <c r="C1146" i="6"/>
  <c r="E1146" i="6" s="1"/>
  <c r="H1146" i="6" s="1"/>
  <c r="D1146" i="6"/>
  <c r="F1146" i="6" s="1"/>
  <c r="C1147" i="6"/>
  <c r="D1147" i="6"/>
  <c r="E1147" i="6"/>
  <c r="F1147" i="6"/>
  <c r="G1147" i="6"/>
  <c r="H1147" i="6"/>
  <c r="I1147" i="6"/>
  <c r="C1148" i="6"/>
  <c r="E1148" i="6" s="1"/>
  <c r="H1148" i="6" s="1"/>
  <c r="D1148" i="6"/>
  <c r="F1148" i="6" s="1"/>
  <c r="C1149" i="6"/>
  <c r="D1149" i="6"/>
  <c r="E1149" i="6"/>
  <c r="F1149" i="6"/>
  <c r="G1149" i="6"/>
  <c r="H1149" i="6"/>
  <c r="I1149" i="6"/>
  <c r="C1150" i="6"/>
  <c r="E1150" i="6" s="1"/>
  <c r="H1150" i="6" s="1"/>
  <c r="D1150" i="6"/>
  <c r="F1150" i="6" s="1"/>
  <c r="C1151" i="6"/>
  <c r="D1151" i="6"/>
  <c r="E1151" i="6"/>
  <c r="F1151" i="6"/>
  <c r="G1151" i="6"/>
  <c r="H1151" i="6"/>
  <c r="I1151" i="6"/>
  <c r="C1152" i="6"/>
  <c r="E1152" i="6" s="1"/>
  <c r="H1152" i="6" s="1"/>
  <c r="D1152" i="6"/>
  <c r="G1152" i="6" s="1"/>
  <c r="C1153" i="6"/>
  <c r="D1153" i="6"/>
  <c r="E1153" i="6"/>
  <c r="F1153" i="6"/>
  <c r="G1153" i="6"/>
  <c r="H1153" i="6"/>
  <c r="I1153" i="6"/>
  <c r="C1154" i="6"/>
  <c r="E1154" i="6" s="1"/>
  <c r="H1154" i="6" s="1"/>
  <c r="D1154" i="6"/>
  <c r="F1154" i="6" s="1"/>
  <c r="C1155" i="6"/>
  <c r="D1155" i="6"/>
  <c r="E1155" i="6"/>
  <c r="F1155" i="6"/>
  <c r="G1155" i="6"/>
  <c r="H1155" i="6"/>
  <c r="I1155" i="6"/>
  <c r="C1156" i="6"/>
  <c r="E1156" i="6" s="1"/>
  <c r="H1156" i="6" s="1"/>
  <c r="D1156" i="6"/>
  <c r="F1156" i="6" s="1"/>
  <c r="C1157" i="6"/>
  <c r="E1157" i="6" s="1"/>
  <c r="H1157" i="6" s="1"/>
  <c r="D1157" i="6"/>
  <c r="F1157" i="6" s="1"/>
  <c r="C1125" i="6"/>
  <c r="D1125" i="6"/>
  <c r="E1125" i="6"/>
  <c r="F1125" i="6"/>
  <c r="G1125" i="6"/>
  <c r="H1125" i="6"/>
  <c r="I1125" i="6"/>
  <c r="C1126" i="6"/>
  <c r="E1126" i="6" s="1"/>
  <c r="H1126" i="6" s="1"/>
  <c r="D1126" i="6"/>
  <c r="F1126" i="6" s="1"/>
  <c r="C1100" i="6"/>
  <c r="D1100" i="6"/>
  <c r="E1100" i="6"/>
  <c r="F1100" i="6"/>
  <c r="G1100" i="6"/>
  <c r="H1100" i="6"/>
  <c r="I1100" i="6"/>
  <c r="C1101" i="6"/>
  <c r="E1101" i="6" s="1"/>
  <c r="H1101" i="6" s="1"/>
  <c r="D1101" i="6"/>
  <c r="F1101" i="6" s="1"/>
  <c r="C1102" i="6"/>
  <c r="E1102" i="6" s="1"/>
  <c r="H1102" i="6" s="1"/>
  <c r="D1102" i="6"/>
  <c r="F1102" i="6" s="1"/>
  <c r="I1102" i="6" s="1"/>
  <c r="C1103" i="6"/>
  <c r="E1103" i="6" s="1"/>
  <c r="H1103" i="6" s="1"/>
  <c r="D1103" i="6"/>
  <c r="F1103" i="6" s="1"/>
  <c r="C1104" i="6"/>
  <c r="D1104" i="6"/>
  <c r="G1104" i="6" s="1"/>
  <c r="E1104" i="6"/>
  <c r="H1104" i="6" s="1"/>
  <c r="F1104" i="6"/>
  <c r="I1104" i="6" s="1"/>
  <c r="C1105" i="6"/>
  <c r="E1105" i="6" s="1"/>
  <c r="H1105" i="6" s="1"/>
  <c r="D1105" i="6"/>
  <c r="F1105" i="6" s="1"/>
  <c r="C1106" i="6"/>
  <c r="E1106" i="6" s="1"/>
  <c r="H1106" i="6" s="1"/>
  <c r="D1106" i="6"/>
  <c r="F1106" i="6" s="1"/>
  <c r="I1106" i="6" s="1"/>
  <c r="C1107" i="6"/>
  <c r="E1107" i="6" s="1"/>
  <c r="H1107" i="6" s="1"/>
  <c r="D1107" i="6"/>
  <c r="F1107" i="6" s="1"/>
  <c r="C1108" i="6"/>
  <c r="D1108" i="6"/>
  <c r="G1108" i="6" s="1"/>
  <c r="E1108" i="6"/>
  <c r="H1108" i="6" s="1"/>
  <c r="F1108" i="6"/>
  <c r="I1108" i="6" s="1"/>
  <c r="C1109" i="6"/>
  <c r="E1109" i="6" s="1"/>
  <c r="H1109" i="6" s="1"/>
  <c r="D1109" i="6"/>
  <c r="G1109" i="6" s="1"/>
  <c r="C1110" i="6"/>
  <c r="E1110" i="6" s="1"/>
  <c r="H1110" i="6" s="1"/>
  <c r="D1110" i="6"/>
  <c r="F1110" i="6" s="1"/>
  <c r="I1110" i="6" s="1"/>
  <c r="C1111" i="6"/>
  <c r="E1111" i="6" s="1"/>
  <c r="H1111" i="6" s="1"/>
  <c r="D1111" i="6"/>
  <c r="F1111" i="6" s="1"/>
  <c r="C1112" i="6"/>
  <c r="D1112" i="6"/>
  <c r="G1112" i="6" s="1"/>
  <c r="E1112" i="6"/>
  <c r="H1112" i="6" s="1"/>
  <c r="F1112" i="6"/>
  <c r="I1112" i="6" s="1"/>
  <c r="C1113" i="6"/>
  <c r="E1113" i="6" s="1"/>
  <c r="H1113" i="6" s="1"/>
  <c r="D1113" i="6"/>
  <c r="F1113" i="6" s="1"/>
  <c r="C1114" i="6"/>
  <c r="E1114" i="6" s="1"/>
  <c r="H1114" i="6" s="1"/>
  <c r="D1114" i="6"/>
  <c r="F1114" i="6" s="1"/>
  <c r="C1115" i="6"/>
  <c r="D1115" i="6"/>
  <c r="F1115" i="6" s="1"/>
  <c r="I1115" i="6" s="1"/>
  <c r="E1115" i="6"/>
  <c r="H1115" i="6" s="1"/>
  <c r="C1116" i="6"/>
  <c r="E1116" i="6" s="1"/>
  <c r="H1116" i="6" s="1"/>
  <c r="D1116" i="6"/>
  <c r="G1116" i="6" s="1"/>
  <c r="C1117" i="6"/>
  <c r="E1117" i="6" s="1"/>
  <c r="H1117" i="6" s="1"/>
  <c r="D1117" i="6"/>
  <c r="F1117" i="6"/>
  <c r="I1117" i="6" s="1"/>
  <c r="G1117" i="6"/>
  <c r="C1118" i="6"/>
  <c r="E1118" i="6" s="1"/>
  <c r="H1118" i="6" s="1"/>
  <c r="D1118" i="6"/>
  <c r="F1118" i="6" s="1"/>
  <c r="C1119" i="6"/>
  <c r="D1119" i="6"/>
  <c r="F1119" i="6" s="1"/>
  <c r="I1119" i="6" s="1"/>
  <c r="E1119" i="6"/>
  <c r="H1119" i="6" s="1"/>
  <c r="C1120" i="6"/>
  <c r="E1120" i="6" s="1"/>
  <c r="H1120" i="6" s="1"/>
  <c r="D1120" i="6"/>
  <c r="G1120" i="6" s="1"/>
  <c r="C1121" i="6"/>
  <c r="E1121" i="6" s="1"/>
  <c r="H1121" i="6" s="1"/>
  <c r="D1121" i="6"/>
  <c r="F1121" i="6"/>
  <c r="I1121" i="6" s="1"/>
  <c r="G1121" i="6"/>
  <c r="C1122" i="6"/>
  <c r="E1122" i="6" s="1"/>
  <c r="H1122" i="6" s="1"/>
  <c r="D1122" i="6"/>
  <c r="F1122" i="6" s="1"/>
  <c r="C1123" i="6"/>
  <c r="D1123" i="6"/>
  <c r="F1123" i="6" s="1"/>
  <c r="I1123" i="6" s="1"/>
  <c r="E1123" i="6"/>
  <c r="H1123" i="6" s="1"/>
  <c r="C1124" i="6"/>
  <c r="E1124" i="6" s="1"/>
  <c r="H1124" i="6" s="1"/>
  <c r="D1124" i="6"/>
  <c r="G1124" i="6" s="1"/>
  <c r="C1082" i="6"/>
  <c r="E1082" i="6" s="1"/>
  <c r="H1082" i="6" s="1"/>
  <c r="D1082" i="6"/>
  <c r="G1082" i="6" s="1"/>
  <c r="C1083" i="6"/>
  <c r="D1083" i="6"/>
  <c r="E1083" i="6"/>
  <c r="F1083" i="6"/>
  <c r="G1083" i="6"/>
  <c r="H1083" i="6"/>
  <c r="I1083" i="6"/>
  <c r="C1084" i="6"/>
  <c r="E1084" i="6" s="1"/>
  <c r="H1084" i="6" s="1"/>
  <c r="D1084" i="6"/>
  <c r="F1084" i="6" s="1"/>
  <c r="C1085" i="6"/>
  <c r="D1085" i="6"/>
  <c r="E1085" i="6"/>
  <c r="F1085" i="6"/>
  <c r="G1085" i="6"/>
  <c r="H1085" i="6"/>
  <c r="I1085" i="6"/>
  <c r="C1086" i="6"/>
  <c r="E1086" i="6" s="1"/>
  <c r="H1086" i="6" s="1"/>
  <c r="D1086" i="6"/>
  <c r="G1086" i="6" s="1"/>
  <c r="C1087" i="6"/>
  <c r="D1087" i="6"/>
  <c r="E1087" i="6"/>
  <c r="F1087" i="6"/>
  <c r="G1087" i="6"/>
  <c r="H1087" i="6"/>
  <c r="I1087" i="6"/>
  <c r="C1088" i="6"/>
  <c r="E1088" i="6" s="1"/>
  <c r="H1088" i="6" s="1"/>
  <c r="D1088" i="6"/>
  <c r="F1088" i="6" s="1"/>
  <c r="C1089" i="6"/>
  <c r="E1089" i="6" s="1"/>
  <c r="H1089" i="6" s="1"/>
  <c r="D1089" i="6"/>
  <c r="F1089" i="6" s="1"/>
  <c r="C1090" i="6"/>
  <c r="E1090" i="6" s="1"/>
  <c r="H1090" i="6" s="1"/>
  <c r="D1090" i="6"/>
  <c r="G1090" i="6" s="1"/>
  <c r="C1091" i="6"/>
  <c r="E1091" i="6" s="1"/>
  <c r="H1091" i="6" s="1"/>
  <c r="D1091" i="6"/>
  <c r="G1091" i="6" s="1"/>
  <c r="C1092" i="6"/>
  <c r="D1092" i="6"/>
  <c r="E1092" i="6"/>
  <c r="F1092" i="6"/>
  <c r="G1092" i="6"/>
  <c r="H1092" i="6"/>
  <c r="I1092" i="6"/>
  <c r="C1093" i="6"/>
  <c r="E1093" i="6" s="1"/>
  <c r="H1093" i="6" s="1"/>
  <c r="D1093" i="6"/>
  <c r="F1093" i="6" s="1"/>
  <c r="C1094" i="6"/>
  <c r="D1094" i="6"/>
  <c r="E1094" i="6"/>
  <c r="F1094" i="6"/>
  <c r="G1094" i="6"/>
  <c r="H1094" i="6"/>
  <c r="I1094" i="6"/>
  <c r="C1095" i="6"/>
  <c r="E1095" i="6" s="1"/>
  <c r="H1095" i="6" s="1"/>
  <c r="D1095" i="6"/>
  <c r="G1095" i="6" s="1"/>
  <c r="C1096" i="6"/>
  <c r="D1096" i="6"/>
  <c r="E1096" i="6"/>
  <c r="F1096" i="6"/>
  <c r="G1096" i="6"/>
  <c r="H1096" i="6"/>
  <c r="I1096" i="6"/>
  <c r="C1097" i="6"/>
  <c r="E1097" i="6" s="1"/>
  <c r="H1097" i="6" s="1"/>
  <c r="D1097" i="6"/>
  <c r="F1097" i="6" s="1"/>
  <c r="C1098" i="6"/>
  <c r="D1098" i="6"/>
  <c r="E1098" i="6"/>
  <c r="F1098" i="6"/>
  <c r="G1098" i="6"/>
  <c r="H1098" i="6"/>
  <c r="I1098" i="6"/>
  <c r="C1099" i="6"/>
  <c r="E1099" i="6" s="1"/>
  <c r="H1099" i="6" s="1"/>
  <c r="D1099" i="6"/>
  <c r="F1099" i="6" s="1"/>
  <c r="C1077" i="6"/>
  <c r="D1077" i="6"/>
  <c r="E1077" i="6"/>
  <c r="F1077" i="6"/>
  <c r="G1077" i="6"/>
  <c r="H1077" i="6"/>
  <c r="I1077" i="6"/>
  <c r="C1078" i="6"/>
  <c r="E1078" i="6" s="1"/>
  <c r="H1078" i="6" s="1"/>
  <c r="D1078" i="6"/>
  <c r="F1078" i="6" s="1"/>
  <c r="C1079" i="6"/>
  <c r="E1079" i="6" s="1"/>
  <c r="H1079" i="6" s="1"/>
  <c r="D1079" i="6"/>
  <c r="F1079" i="6" s="1"/>
  <c r="C1080" i="6"/>
  <c r="E1080" i="6" s="1"/>
  <c r="H1080" i="6" s="1"/>
  <c r="D1080" i="6"/>
  <c r="F1080" i="6" s="1"/>
  <c r="C1081" i="6"/>
  <c r="D1081" i="6"/>
  <c r="E1081" i="6"/>
  <c r="F1081" i="6"/>
  <c r="G1081" i="6"/>
  <c r="H1081" i="6"/>
  <c r="I1081" i="6"/>
  <c r="C1033" i="6"/>
  <c r="E1033" i="6" s="1"/>
  <c r="H1033" i="6" s="1"/>
  <c r="D1033" i="6"/>
  <c r="F1033" i="6" s="1"/>
  <c r="C1034" i="6"/>
  <c r="D1034" i="6"/>
  <c r="E1034" i="6"/>
  <c r="F1034" i="6"/>
  <c r="G1034" i="6"/>
  <c r="H1034" i="6"/>
  <c r="I1034" i="6"/>
  <c r="C1035" i="6"/>
  <c r="E1035" i="6" s="1"/>
  <c r="H1035" i="6" s="1"/>
  <c r="D1035" i="6"/>
  <c r="F1035" i="6" s="1"/>
  <c r="C1036" i="6"/>
  <c r="D1036" i="6"/>
  <c r="E1036" i="6"/>
  <c r="F1036" i="6"/>
  <c r="G1036" i="6"/>
  <c r="H1036" i="6"/>
  <c r="I1036" i="6"/>
  <c r="C1037" i="6"/>
  <c r="E1037" i="6" s="1"/>
  <c r="H1037" i="6" s="1"/>
  <c r="D1037" i="6"/>
  <c r="F1037" i="6" s="1"/>
  <c r="C1038" i="6"/>
  <c r="D1038" i="6"/>
  <c r="E1038" i="6"/>
  <c r="F1038" i="6"/>
  <c r="G1038" i="6"/>
  <c r="H1038" i="6"/>
  <c r="I1038" i="6"/>
  <c r="C1039" i="6"/>
  <c r="E1039" i="6" s="1"/>
  <c r="H1039" i="6" s="1"/>
  <c r="D1039" i="6"/>
  <c r="F1039" i="6" s="1"/>
  <c r="C1040" i="6"/>
  <c r="D1040" i="6"/>
  <c r="E1040" i="6"/>
  <c r="F1040" i="6"/>
  <c r="G1040" i="6"/>
  <c r="H1040" i="6"/>
  <c r="I1040" i="6"/>
  <c r="C1041" i="6"/>
  <c r="E1041" i="6" s="1"/>
  <c r="H1041" i="6" s="1"/>
  <c r="D1041" i="6"/>
  <c r="F1041" i="6" s="1"/>
  <c r="C1042" i="6"/>
  <c r="D1042" i="6"/>
  <c r="E1042" i="6"/>
  <c r="F1042" i="6"/>
  <c r="G1042" i="6"/>
  <c r="H1042" i="6"/>
  <c r="I1042" i="6"/>
  <c r="C1043" i="6"/>
  <c r="E1043" i="6" s="1"/>
  <c r="H1043" i="6" s="1"/>
  <c r="D1043" i="6"/>
  <c r="F1043" i="6" s="1"/>
  <c r="C1044" i="6"/>
  <c r="D1044" i="6"/>
  <c r="E1044" i="6"/>
  <c r="F1044" i="6"/>
  <c r="G1044" i="6"/>
  <c r="H1044" i="6"/>
  <c r="I1044" i="6"/>
  <c r="C1045" i="6"/>
  <c r="E1045" i="6" s="1"/>
  <c r="H1045" i="6" s="1"/>
  <c r="D1045" i="6"/>
  <c r="G1045" i="6" s="1"/>
  <c r="C1046" i="6"/>
  <c r="E1046" i="6" s="1"/>
  <c r="H1046" i="6" s="1"/>
  <c r="D1046" i="6"/>
  <c r="G1046" i="6" s="1"/>
  <c r="C1047" i="6"/>
  <c r="E1047" i="6" s="1"/>
  <c r="H1047" i="6" s="1"/>
  <c r="D1047" i="6"/>
  <c r="F1047" i="6" s="1"/>
  <c r="C1048" i="6"/>
  <c r="D1048" i="6"/>
  <c r="E1048" i="6"/>
  <c r="F1048" i="6"/>
  <c r="G1048" i="6"/>
  <c r="H1048" i="6"/>
  <c r="I1048" i="6"/>
  <c r="C1049" i="6"/>
  <c r="E1049" i="6" s="1"/>
  <c r="H1049" i="6" s="1"/>
  <c r="D1049" i="6"/>
  <c r="F1049" i="6" s="1"/>
  <c r="C1050" i="6"/>
  <c r="D1050" i="6"/>
  <c r="E1050" i="6"/>
  <c r="F1050" i="6"/>
  <c r="G1050" i="6"/>
  <c r="H1050" i="6"/>
  <c r="I1050" i="6"/>
  <c r="C1051" i="6"/>
  <c r="E1051" i="6" s="1"/>
  <c r="H1051" i="6" s="1"/>
  <c r="D1051" i="6"/>
  <c r="F1051" i="6" s="1"/>
  <c r="C1052" i="6"/>
  <c r="E1052" i="6" s="1"/>
  <c r="H1052" i="6" s="1"/>
  <c r="D1052" i="6"/>
  <c r="F1052" i="6" s="1"/>
  <c r="C1053" i="6"/>
  <c r="E1053" i="6" s="1"/>
  <c r="H1053" i="6" s="1"/>
  <c r="D1053" i="6"/>
  <c r="F1053" i="6" s="1"/>
  <c r="C1054" i="6"/>
  <c r="D1054" i="6"/>
  <c r="E1054" i="6"/>
  <c r="F1054" i="6"/>
  <c r="G1054" i="6"/>
  <c r="H1054" i="6"/>
  <c r="I1054" i="6"/>
  <c r="C1055" i="6"/>
  <c r="E1055" i="6" s="1"/>
  <c r="H1055" i="6" s="1"/>
  <c r="D1055" i="6"/>
  <c r="F1055" i="6" s="1"/>
  <c r="C1056" i="6"/>
  <c r="D1056" i="6"/>
  <c r="E1056" i="6"/>
  <c r="F1056" i="6"/>
  <c r="G1056" i="6"/>
  <c r="H1056" i="6"/>
  <c r="I1056" i="6"/>
  <c r="C1057" i="6"/>
  <c r="E1057" i="6" s="1"/>
  <c r="H1057" i="6" s="1"/>
  <c r="D1057" i="6"/>
  <c r="G1057" i="6" s="1"/>
  <c r="C1058" i="6"/>
  <c r="D1058" i="6"/>
  <c r="E1058" i="6"/>
  <c r="F1058" i="6"/>
  <c r="G1058" i="6"/>
  <c r="H1058" i="6"/>
  <c r="I1058" i="6"/>
  <c r="C1059" i="6"/>
  <c r="E1059" i="6" s="1"/>
  <c r="H1059" i="6" s="1"/>
  <c r="D1059" i="6"/>
  <c r="F1059" i="6" s="1"/>
  <c r="C1060" i="6"/>
  <c r="E1060" i="6" s="1"/>
  <c r="H1060" i="6" s="1"/>
  <c r="D1060" i="6"/>
  <c r="F1060" i="6" s="1"/>
  <c r="C1061" i="6"/>
  <c r="D1061" i="6"/>
  <c r="E1061" i="6"/>
  <c r="F1061" i="6"/>
  <c r="G1061" i="6"/>
  <c r="H1061" i="6"/>
  <c r="I1061" i="6"/>
  <c r="C1062" i="6"/>
  <c r="E1062" i="6" s="1"/>
  <c r="H1062" i="6" s="1"/>
  <c r="D1062" i="6"/>
  <c r="F1062" i="6" s="1"/>
  <c r="C1063" i="6"/>
  <c r="D1063" i="6"/>
  <c r="E1063" i="6"/>
  <c r="F1063" i="6"/>
  <c r="G1063" i="6"/>
  <c r="H1063" i="6"/>
  <c r="I1063" i="6"/>
  <c r="C1064" i="6"/>
  <c r="E1064" i="6" s="1"/>
  <c r="H1064" i="6" s="1"/>
  <c r="D1064" i="6"/>
  <c r="F1064" i="6" s="1"/>
  <c r="C1065" i="6"/>
  <c r="D1065" i="6"/>
  <c r="E1065" i="6"/>
  <c r="F1065" i="6"/>
  <c r="G1065" i="6"/>
  <c r="H1065" i="6"/>
  <c r="I1065" i="6"/>
  <c r="C1066" i="6"/>
  <c r="E1066" i="6" s="1"/>
  <c r="H1066" i="6" s="1"/>
  <c r="D1066" i="6"/>
  <c r="F1066" i="6" s="1"/>
  <c r="C1067" i="6"/>
  <c r="D1067" i="6"/>
  <c r="E1067" i="6"/>
  <c r="F1067" i="6"/>
  <c r="G1067" i="6"/>
  <c r="H1067" i="6"/>
  <c r="I1067" i="6"/>
  <c r="C1068" i="6"/>
  <c r="E1068" i="6" s="1"/>
  <c r="H1068" i="6" s="1"/>
  <c r="D1068" i="6"/>
  <c r="F1068" i="6" s="1"/>
  <c r="C1069" i="6"/>
  <c r="D1069" i="6"/>
  <c r="E1069" i="6"/>
  <c r="F1069" i="6"/>
  <c r="G1069" i="6"/>
  <c r="H1069" i="6"/>
  <c r="I1069" i="6"/>
  <c r="C1070" i="6"/>
  <c r="E1070" i="6" s="1"/>
  <c r="H1070" i="6" s="1"/>
  <c r="D1070" i="6"/>
  <c r="G1070" i="6" s="1"/>
  <c r="C1071" i="6"/>
  <c r="E1071" i="6" s="1"/>
  <c r="H1071" i="6" s="1"/>
  <c r="D1071" i="6"/>
  <c r="F1071" i="6" s="1"/>
  <c r="C1072" i="6"/>
  <c r="E1072" i="6" s="1"/>
  <c r="H1072" i="6" s="1"/>
  <c r="D1072" i="6"/>
  <c r="F1072" i="6" s="1"/>
  <c r="C1073" i="6"/>
  <c r="D1073" i="6"/>
  <c r="E1073" i="6"/>
  <c r="F1073" i="6"/>
  <c r="G1073" i="6"/>
  <c r="H1073" i="6"/>
  <c r="I1073" i="6"/>
  <c r="C1074" i="6"/>
  <c r="E1074" i="6" s="1"/>
  <c r="H1074" i="6" s="1"/>
  <c r="D1074" i="6"/>
  <c r="G1074" i="6" s="1"/>
  <c r="C1075" i="6"/>
  <c r="D1075" i="6"/>
  <c r="E1075" i="6"/>
  <c r="F1075" i="6"/>
  <c r="G1075" i="6"/>
  <c r="H1075" i="6"/>
  <c r="I1075" i="6"/>
  <c r="C1076" i="6"/>
  <c r="E1076" i="6" s="1"/>
  <c r="H1076" i="6" s="1"/>
  <c r="D1076" i="6"/>
  <c r="F1076" i="6" s="1"/>
  <c r="C989" i="6"/>
  <c r="E989" i="6" s="1"/>
  <c r="H989" i="6" s="1"/>
  <c r="D989" i="6"/>
  <c r="G989" i="6" s="1"/>
  <c r="C990" i="6"/>
  <c r="D990" i="6"/>
  <c r="E990" i="6"/>
  <c r="F990" i="6"/>
  <c r="G990" i="6"/>
  <c r="H990" i="6"/>
  <c r="I990" i="6"/>
  <c r="C991" i="6"/>
  <c r="E991" i="6" s="1"/>
  <c r="H991" i="6" s="1"/>
  <c r="D991" i="6"/>
  <c r="F991" i="6" s="1"/>
  <c r="C992" i="6"/>
  <c r="D992" i="6"/>
  <c r="E992" i="6"/>
  <c r="F992" i="6"/>
  <c r="G992" i="6"/>
  <c r="H992" i="6"/>
  <c r="I992" i="6"/>
  <c r="C993" i="6"/>
  <c r="E993" i="6" s="1"/>
  <c r="H993" i="6" s="1"/>
  <c r="D993" i="6"/>
  <c r="F993" i="6" s="1"/>
  <c r="C994" i="6"/>
  <c r="D994" i="6"/>
  <c r="E994" i="6"/>
  <c r="F994" i="6"/>
  <c r="G994" i="6"/>
  <c r="H994" i="6"/>
  <c r="I994" i="6"/>
  <c r="C995" i="6"/>
  <c r="E995" i="6" s="1"/>
  <c r="H995" i="6" s="1"/>
  <c r="D995" i="6"/>
  <c r="F995" i="6" s="1"/>
  <c r="C996" i="6"/>
  <c r="D996" i="6"/>
  <c r="E996" i="6"/>
  <c r="F996" i="6"/>
  <c r="G996" i="6"/>
  <c r="H996" i="6"/>
  <c r="I996" i="6"/>
  <c r="C997" i="6"/>
  <c r="E997" i="6" s="1"/>
  <c r="H997" i="6" s="1"/>
  <c r="D997" i="6"/>
  <c r="F997" i="6" s="1"/>
  <c r="C998" i="6"/>
  <c r="D998" i="6"/>
  <c r="E998" i="6"/>
  <c r="F998" i="6"/>
  <c r="G998" i="6"/>
  <c r="H998" i="6"/>
  <c r="I998" i="6"/>
  <c r="C999" i="6"/>
  <c r="E999" i="6" s="1"/>
  <c r="H999" i="6" s="1"/>
  <c r="D999" i="6"/>
  <c r="F999" i="6" s="1"/>
  <c r="C1000" i="6"/>
  <c r="D1000" i="6"/>
  <c r="E1000" i="6"/>
  <c r="F1000" i="6"/>
  <c r="G1000" i="6"/>
  <c r="H1000" i="6"/>
  <c r="I1000" i="6"/>
  <c r="C1001" i="6"/>
  <c r="E1001" i="6" s="1"/>
  <c r="H1001" i="6" s="1"/>
  <c r="D1001" i="6"/>
  <c r="F1001" i="6" s="1"/>
  <c r="C1002" i="6"/>
  <c r="E1002" i="6" s="1"/>
  <c r="H1002" i="6" s="1"/>
  <c r="D1002" i="6"/>
  <c r="F1002" i="6" s="1"/>
  <c r="C1003" i="6"/>
  <c r="E1003" i="6" s="1"/>
  <c r="H1003" i="6" s="1"/>
  <c r="D1003" i="6"/>
  <c r="F1003" i="6" s="1"/>
  <c r="C1004" i="6"/>
  <c r="D1004" i="6"/>
  <c r="E1004" i="6"/>
  <c r="F1004" i="6"/>
  <c r="G1004" i="6"/>
  <c r="H1004" i="6"/>
  <c r="I1004" i="6"/>
  <c r="C1005" i="6"/>
  <c r="E1005" i="6" s="1"/>
  <c r="H1005" i="6" s="1"/>
  <c r="D1005" i="6"/>
  <c r="F1005" i="6" s="1"/>
  <c r="C1006" i="6"/>
  <c r="D1006" i="6"/>
  <c r="E1006" i="6"/>
  <c r="F1006" i="6"/>
  <c r="G1006" i="6"/>
  <c r="H1006" i="6"/>
  <c r="I1006" i="6"/>
  <c r="C1007" i="6"/>
  <c r="E1007" i="6" s="1"/>
  <c r="H1007" i="6" s="1"/>
  <c r="D1007" i="6"/>
  <c r="F1007" i="6" s="1"/>
  <c r="C1008" i="6"/>
  <c r="E1008" i="6" s="1"/>
  <c r="H1008" i="6" s="1"/>
  <c r="D1008" i="6"/>
  <c r="F1008" i="6" s="1"/>
  <c r="C1009" i="6"/>
  <c r="E1009" i="6" s="1"/>
  <c r="H1009" i="6" s="1"/>
  <c r="D1009" i="6"/>
  <c r="F1009" i="6" s="1"/>
  <c r="C1010" i="6"/>
  <c r="D1010" i="6"/>
  <c r="E1010" i="6"/>
  <c r="F1010" i="6"/>
  <c r="G1010" i="6"/>
  <c r="H1010" i="6"/>
  <c r="I1010" i="6"/>
  <c r="C1011" i="6"/>
  <c r="E1011" i="6" s="1"/>
  <c r="H1011" i="6" s="1"/>
  <c r="D1011" i="6"/>
  <c r="F1011" i="6" s="1"/>
  <c r="C1012" i="6"/>
  <c r="D1012" i="6"/>
  <c r="E1012" i="6"/>
  <c r="F1012" i="6"/>
  <c r="G1012" i="6"/>
  <c r="H1012" i="6"/>
  <c r="I1012" i="6"/>
  <c r="C1013" i="6"/>
  <c r="E1013" i="6" s="1"/>
  <c r="H1013" i="6" s="1"/>
  <c r="D1013" i="6"/>
  <c r="F1013" i="6" s="1"/>
  <c r="C1014" i="6"/>
  <c r="D1014" i="6"/>
  <c r="E1014" i="6"/>
  <c r="F1014" i="6"/>
  <c r="G1014" i="6"/>
  <c r="H1014" i="6"/>
  <c r="I1014" i="6"/>
  <c r="C1015" i="6"/>
  <c r="E1015" i="6" s="1"/>
  <c r="H1015" i="6" s="1"/>
  <c r="D1015" i="6"/>
  <c r="F1015" i="6" s="1"/>
  <c r="C1016" i="6"/>
  <c r="E1016" i="6" s="1"/>
  <c r="H1016" i="6" s="1"/>
  <c r="D1016" i="6"/>
  <c r="F1016" i="6" s="1"/>
  <c r="C1017" i="6"/>
  <c r="D1017" i="6"/>
  <c r="E1017" i="6"/>
  <c r="F1017" i="6"/>
  <c r="G1017" i="6"/>
  <c r="H1017" i="6"/>
  <c r="I1017" i="6"/>
  <c r="C1018" i="6"/>
  <c r="E1018" i="6" s="1"/>
  <c r="H1018" i="6" s="1"/>
  <c r="D1018" i="6"/>
  <c r="F1018" i="6" s="1"/>
  <c r="C1019" i="6"/>
  <c r="D1019" i="6"/>
  <c r="E1019" i="6"/>
  <c r="F1019" i="6"/>
  <c r="G1019" i="6"/>
  <c r="H1019" i="6"/>
  <c r="I1019" i="6"/>
  <c r="C1020" i="6"/>
  <c r="E1020" i="6" s="1"/>
  <c r="H1020" i="6" s="1"/>
  <c r="D1020" i="6"/>
  <c r="F1020" i="6" s="1"/>
  <c r="C1021" i="6"/>
  <c r="D1021" i="6"/>
  <c r="E1021" i="6"/>
  <c r="F1021" i="6"/>
  <c r="G1021" i="6"/>
  <c r="H1021" i="6"/>
  <c r="I1021" i="6"/>
  <c r="C1022" i="6"/>
  <c r="E1022" i="6" s="1"/>
  <c r="H1022" i="6" s="1"/>
  <c r="D1022" i="6"/>
  <c r="F1022" i="6" s="1"/>
  <c r="C1023" i="6"/>
  <c r="D1023" i="6"/>
  <c r="E1023" i="6"/>
  <c r="F1023" i="6"/>
  <c r="G1023" i="6"/>
  <c r="H1023" i="6"/>
  <c r="I1023" i="6"/>
  <c r="C1024" i="6"/>
  <c r="E1024" i="6" s="1"/>
  <c r="H1024" i="6" s="1"/>
  <c r="D1024" i="6"/>
  <c r="F1024" i="6" s="1"/>
  <c r="C1025" i="6"/>
  <c r="D1025" i="6"/>
  <c r="E1025" i="6"/>
  <c r="F1025" i="6"/>
  <c r="G1025" i="6"/>
  <c r="H1025" i="6"/>
  <c r="I1025" i="6"/>
  <c r="C1026" i="6"/>
  <c r="E1026" i="6" s="1"/>
  <c r="H1026" i="6" s="1"/>
  <c r="D1026" i="6"/>
  <c r="F1026" i="6" s="1"/>
  <c r="C1027" i="6"/>
  <c r="E1027" i="6" s="1"/>
  <c r="H1027" i="6" s="1"/>
  <c r="D1027" i="6"/>
  <c r="F1027" i="6" s="1"/>
  <c r="C1028" i="6"/>
  <c r="E1028" i="6" s="1"/>
  <c r="H1028" i="6" s="1"/>
  <c r="D1028" i="6"/>
  <c r="F1028" i="6" s="1"/>
  <c r="C1029" i="6"/>
  <c r="D1029" i="6"/>
  <c r="E1029" i="6"/>
  <c r="F1029" i="6"/>
  <c r="G1029" i="6"/>
  <c r="H1029" i="6"/>
  <c r="I1029" i="6"/>
  <c r="C1030" i="6"/>
  <c r="E1030" i="6" s="1"/>
  <c r="H1030" i="6" s="1"/>
  <c r="D1030" i="6"/>
  <c r="F1030" i="6" s="1"/>
  <c r="C1031" i="6"/>
  <c r="D1031" i="6"/>
  <c r="E1031" i="6"/>
  <c r="F1031" i="6"/>
  <c r="G1031" i="6"/>
  <c r="H1031" i="6"/>
  <c r="I1031" i="6"/>
  <c r="C1032" i="6"/>
  <c r="E1032" i="6" s="1"/>
  <c r="H1032" i="6" s="1"/>
  <c r="D1032" i="6"/>
  <c r="F1032" i="6" s="1"/>
  <c r="C945" i="6"/>
  <c r="E945" i="6" s="1"/>
  <c r="H945" i="6" s="1"/>
  <c r="D945" i="6"/>
  <c r="F945" i="6" s="1"/>
  <c r="C946" i="6"/>
  <c r="D946" i="6"/>
  <c r="E946" i="6"/>
  <c r="F946" i="6"/>
  <c r="G946" i="6"/>
  <c r="H946" i="6"/>
  <c r="I946" i="6"/>
  <c r="C947" i="6"/>
  <c r="E947" i="6" s="1"/>
  <c r="H947" i="6" s="1"/>
  <c r="D947" i="6"/>
  <c r="F947" i="6" s="1"/>
  <c r="C948" i="6"/>
  <c r="D948" i="6"/>
  <c r="E948" i="6"/>
  <c r="F948" i="6"/>
  <c r="G948" i="6"/>
  <c r="H948" i="6"/>
  <c r="I948" i="6"/>
  <c r="C949" i="6"/>
  <c r="E949" i="6" s="1"/>
  <c r="H949" i="6" s="1"/>
  <c r="D949" i="6"/>
  <c r="F949" i="6" s="1"/>
  <c r="C950" i="6"/>
  <c r="D950" i="6"/>
  <c r="E950" i="6"/>
  <c r="F950" i="6"/>
  <c r="G950" i="6"/>
  <c r="H950" i="6"/>
  <c r="I950" i="6"/>
  <c r="C951" i="6"/>
  <c r="E951" i="6" s="1"/>
  <c r="H951" i="6" s="1"/>
  <c r="D951" i="6"/>
  <c r="F951" i="6" s="1"/>
  <c r="C952" i="6"/>
  <c r="D952" i="6"/>
  <c r="E952" i="6"/>
  <c r="F952" i="6"/>
  <c r="G952" i="6"/>
  <c r="H952" i="6"/>
  <c r="I952" i="6"/>
  <c r="C953" i="6"/>
  <c r="E953" i="6" s="1"/>
  <c r="H953" i="6" s="1"/>
  <c r="D953" i="6"/>
  <c r="F953" i="6" s="1"/>
  <c r="C954" i="6"/>
  <c r="D954" i="6"/>
  <c r="E954" i="6"/>
  <c r="F954" i="6"/>
  <c r="G954" i="6"/>
  <c r="H954" i="6"/>
  <c r="I954" i="6"/>
  <c r="C955" i="6"/>
  <c r="E955" i="6" s="1"/>
  <c r="H955" i="6" s="1"/>
  <c r="D955" i="6"/>
  <c r="F955" i="6" s="1"/>
  <c r="C956" i="6"/>
  <c r="D956" i="6"/>
  <c r="E956" i="6"/>
  <c r="F956" i="6"/>
  <c r="G956" i="6"/>
  <c r="H956" i="6"/>
  <c r="I956" i="6"/>
  <c r="C957" i="6"/>
  <c r="E957" i="6" s="1"/>
  <c r="H957" i="6" s="1"/>
  <c r="D957" i="6"/>
  <c r="F957" i="6" s="1"/>
  <c r="C958" i="6"/>
  <c r="E958" i="6" s="1"/>
  <c r="H958" i="6" s="1"/>
  <c r="D958" i="6"/>
  <c r="F958" i="6" s="1"/>
  <c r="C959" i="6"/>
  <c r="E959" i="6" s="1"/>
  <c r="H959" i="6" s="1"/>
  <c r="D959" i="6"/>
  <c r="F959" i="6" s="1"/>
  <c r="C960" i="6"/>
  <c r="D960" i="6"/>
  <c r="E960" i="6"/>
  <c r="F960" i="6"/>
  <c r="G960" i="6"/>
  <c r="H960" i="6"/>
  <c r="I960" i="6"/>
  <c r="C961" i="6"/>
  <c r="E961" i="6" s="1"/>
  <c r="H961" i="6" s="1"/>
  <c r="D961" i="6"/>
  <c r="F961" i="6" s="1"/>
  <c r="C962" i="6"/>
  <c r="D962" i="6"/>
  <c r="E962" i="6"/>
  <c r="F962" i="6"/>
  <c r="G962" i="6"/>
  <c r="H962" i="6"/>
  <c r="I962" i="6"/>
  <c r="C963" i="6"/>
  <c r="E963" i="6" s="1"/>
  <c r="H963" i="6" s="1"/>
  <c r="D963" i="6"/>
  <c r="F963" i="6" s="1"/>
  <c r="C964" i="6"/>
  <c r="E964" i="6" s="1"/>
  <c r="H964" i="6" s="1"/>
  <c r="D964" i="6"/>
  <c r="F964" i="6" s="1"/>
  <c r="G964" i="6"/>
  <c r="C965" i="6"/>
  <c r="E965" i="6" s="1"/>
  <c r="H965" i="6" s="1"/>
  <c r="D965" i="6"/>
  <c r="F965" i="6" s="1"/>
  <c r="C966" i="6"/>
  <c r="D966" i="6"/>
  <c r="E966" i="6"/>
  <c r="F966" i="6"/>
  <c r="G966" i="6"/>
  <c r="H966" i="6"/>
  <c r="I966" i="6"/>
  <c r="C967" i="6"/>
  <c r="E967" i="6" s="1"/>
  <c r="H967" i="6" s="1"/>
  <c r="D967" i="6"/>
  <c r="F967" i="6" s="1"/>
  <c r="C968" i="6"/>
  <c r="D968" i="6"/>
  <c r="E968" i="6"/>
  <c r="F968" i="6"/>
  <c r="G968" i="6"/>
  <c r="H968" i="6"/>
  <c r="I968" i="6"/>
  <c r="C969" i="6"/>
  <c r="E969" i="6" s="1"/>
  <c r="H969" i="6" s="1"/>
  <c r="D969" i="6"/>
  <c r="F969" i="6" s="1"/>
  <c r="C970" i="6"/>
  <c r="D970" i="6"/>
  <c r="E970" i="6"/>
  <c r="F970" i="6"/>
  <c r="G970" i="6"/>
  <c r="H970" i="6"/>
  <c r="I970" i="6"/>
  <c r="C971" i="6"/>
  <c r="E971" i="6" s="1"/>
  <c r="H971" i="6" s="1"/>
  <c r="D971" i="6"/>
  <c r="F971" i="6" s="1"/>
  <c r="C972" i="6"/>
  <c r="E972" i="6" s="1"/>
  <c r="H972" i="6" s="1"/>
  <c r="D972" i="6"/>
  <c r="F972" i="6" s="1"/>
  <c r="C973" i="6"/>
  <c r="D973" i="6"/>
  <c r="E973" i="6"/>
  <c r="F973" i="6"/>
  <c r="G973" i="6"/>
  <c r="H973" i="6"/>
  <c r="I973" i="6"/>
  <c r="C974" i="6"/>
  <c r="E974" i="6" s="1"/>
  <c r="H974" i="6" s="1"/>
  <c r="D974" i="6"/>
  <c r="F974" i="6" s="1"/>
  <c r="C975" i="6"/>
  <c r="D975" i="6"/>
  <c r="E975" i="6"/>
  <c r="F975" i="6"/>
  <c r="G975" i="6"/>
  <c r="H975" i="6"/>
  <c r="I975" i="6"/>
  <c r="C976" i="6"/>
  <c r="E976" i="6" s="1"/>
  <c r="H976" i="6" s="1"/>
  <c r="D976" i="6"/>
  <c r="F976" i="6" s="1"/>
  <c r="C977" i="6"/>
  <c r="D977" i="6"/>
  <c r="E977" i="6"/>
  <c r="F977" i="6"/>
  <c r="G977" i="6"/>
  <c r="H977" i="6"/>
  <c r="I977" i="6"/>
  <c r="C978" i="6"/>
  <c r="E978" i="6" s="1"/>
  <c r="H978" i="6" s="1"/>
  <c r="D978" i="6"/>
  <c r="F978" i="6" s="1"/>
  <c r="C979" i="6"/>
  <c r="D979" i="6"/>
  <c r="E979" i="6"/>
  <c r="F979" i="6"/>
  <c r="G979" i="6"/>
  <c r="H979" i="6"/>
  <c r="I979" i="6"/>
  <c r="C980" i="6"/>
  <c r="E980" i="6" s="1"/>
  <c r="H980" i="6" s="1"/>
  <c r="D980" i="6"/>
  <c r="G980" i="6" s="1"/>
  <c r="F980" i="6"/>
  <c r="C981" i="6"/>
  <c r="D981" i="6"/>
  <c r="E981" i="6"/>
  <c r="F981" i="6"/>
  <c r="G981" i="6"/>
  <c r="H981" i="6"/>
  <c r="I981" i="6"/>
  <c r="C982" i="6"/>
  <c r="E982" i="6" s="1"/>
  <c r="H982" i="6" s="1"/>
  <c r="D982" i="6"/>
  <c r="F982" i="6" s="1"/>
  <c r="C983" i="6"/>
  <c r="E983" i="6" s="1"/>
  <c r="H983" i="6" s="1"/>
  <c r="D983" i="6"/>
  <c r="F983" i="6" s="1"/>
  <c r="C984" i="6"/>
  <c r="E984" i="6" s="1"/>
  <c r="H984" i="6" s="1"/>
  <c r="D984" i="6"/>
  <c r="G984" i="6" s="1"/>
  <c r="C985" i="6"/>
  <c r="D985" i="6"/>
  <c r="E985" i="6"/>
  <c r="F985" i="6"/>
  <c r="G985" i="6"/>
  <c r="H985" i="6"/>
  <c r="I985" i="6"/>
  <c r="C986" i="6"/>
  <c r="E986" i="6" s="1"/>
  <c r="H986" i="6" s="1"/>
  <c r="D986" i="6"/>
  <c r="F986" i="6" s="1"/>
  <c r="C987" i="6"/>
  <c r="D987" i="6"/>
  <c r="E987" i="6"/>
  <c r="F987" i="6"/>
  <c r="G987" i="6"/>
  <c r="H987" i="6"/>
  <c r="I987" i="6"/>
  <c r="C988" i="6"/>
  <c r="E988" i="6" s="1"/>
  <c r="H988" i="6" s="1"/>
  <c r="D988" i="6"/>
  <c r="G988" i="6" s="1"/>
  <c r="C931" i="6"/>
  <c r="E931" i="6" s="1"/>
  <c r="H931" i="6" s="1"/>
  <c r="D931" i="6"/>
  <c r="G931" i="6" s="1"/>
  <c r="F931" i="6"/>
  <c r="I931" i="6" s="1"/>
  <c r="C932" i="6"/>
  <c r="E932" i="6" s="1"/>
  <c r="H932" i="6" s="1"/>
  <c r="D932" i="6"/>
  <c r="F932" i="6" s="1"/>
  <c r="C933" i="6"/>
  <c r="D933" i="6"/>
  <c r="F933" i="6" s="1"/>
  <c r="I933" i="6" s="1"/>
  <c r="E933" i="6"/>
  <c r="H933" i="6"/>
  <c r="C926" i="6"/>
  <c r="D926" i="6"/>
  <c r="E926" i="6"/>
  <c r="F926" i="6"/>
  <c r="G926" i="6"/>
  <c r="H926" i="6"/>
  <c r="I926" i="6"/>
  <c r="C927" i="6"/>
  <c r="E927" i="6" s="1"/>
  <c r="H927" i="6" s="1"/>
  <c r="D927" i="6"/>
  <c r="F927" i="6" s="1"/>
  <c r="C928" i="6"/>
  <c r="E928" i="6" s="1"/>
  <c r="H928" i="6" s="1"/>
  <c r="D928" i="6"/>
  <c r="F928" i="6" s="1"/>
  <c r="C929" i="6"/>
  <c r="D929" i="6"/>
  <c r="E929" i="6"/>
  <c r="F929" i="6"/>
  <c r="G929" i="6"/>
  <c r="H929" i="6"/>
  <c r="I929" i="6"/>
  <c r="C930" i="6"/>
  <c r="E930" i="6" s="1"/>
  <c r="H930" i="6" s="1"/>
  <c r="D930" i="6"/>
  <c r="G930" i="6" s="1"/>
  <c r="C934" i="6"/>
  <c r="E934" i="6" s="1"/>
  <c r="H934" i="6" s="1"/>
  <c r="D934" i="6"/>
  <c r="F934" i="6" s="1"/>
  <c r="C935" i="6"/>
  <c r="D935" i="6"/>
  <c r="E935" i="6"/>
  <c r="F935" i="6"/>
  <c r="G935" i="6"/>
  <c r="H935" i="6"/>
  <c r="I935" i="6"/>
  <c r="C936" i="6"/>
  <c r="E936" i="6" s="1"/>
  <c r="H936" i="6" s="1"/>
  <c r="D936" i="6"/>
  <c r="F936" i="6" s="1"/>
  <c r="C937" i="6"/>
  <c r="D937" i="6"/>
  <c r="E937" i="6"/>
  <c r="F937" i="6"/>
  <c r="G937" i="6"/>
  <c r="H937" i="6"/>
  <c r="I937" i="6"/>
  <c r="C938" i="6"/>
  <c r="E938" i="6" s="1"/>
  <c r="H938" i="6" s="1"/>
  <c r="D938" i="6"/>
  <c r="F938" i="6" s="1"/>
  <c r="C939" i="6"/>
  <c r="E939" i="6" s="1"/>
  <c r="H939" i="6" s="1"/>
  <c r="D939" i="6"/>
  <c r="F939" i="6" s="1"/>
  <c r="C940" i="6"/>
  <c r="E940" i="6" s="1"/>
  <c r="H940" i="6" s="1"/>
  <c r="D940" i="6"/>
  <c r="F940" i="6" s="1"/>
  <c r="C941" i="6"/>
  <c r="D941" i="6"/>
  <c r="E941" i="6"/>
  <c r="F941" i="6"/>
  <c r="G941" i="6"/>
  <c r="H941" i="6"/>
  <c r="I941" i="6"/>
  <c r="C942" i="6"/>
  <c r="E942" i="6" s="1"/>
  <c r="H942" i="6" s="1"/>
  <c r="D942" i="6"/>
  <c r="G942" i="6" s="1"/>
  <c r="C943" i="6"/>
  <c r="D943" i="6"/>
  <c r="E943" i="6"/>
  <c r="F943" i="6"/>
  <c r="G943" i="6"/>
  <c r="H943" i="6"/>
  <c r="I943" i="6"/>
  <c r="C944" i="6"/>
  <c r="E944" i="6" s="1"/>
  <c r="H944" i="6" s="1"/>
  <c r="D944" i="6"/>
  <c r="F944" i="6" s="1"/>
  <c r="C902" i="6"/>
  <c r="E902" i="6" s="1"/>
  <c r="H902" i="6" s="1"/>
  <c r="D902" i="6"/>
  <c r="G902" i="6" s="1"/>
  <c r="C903" i="6"/>
  <c r="E903" i="6" s="1"/>
  <c r="H903" i="6" s="1"/>
  <c r="D903" i="6"/>
  <c r="F903" i="6"/>
  <c r="G903" i="6"/>
  <c r="I903" i="6"/>
  <c r="C904" i="6"/>
  <c r="E904" i="6" s="1"/>
  <c r="H904" i="6" s="1"/>
  <c r="D904" i="6"/>
  <c r="F904" i="6" s="1"/>
  <c r="C905" i="6"/>
  <c r="D905" i="6"/>
  <c r="F905" i="6" s="1"/>
  <c r="I905" i="6" s="1"/>
  <c r="E905" i="6"/>
  <c r="H905" i="6" s="1"/>
  <c r="G905" i="6"/>
  <c r="C906" i="6"/>
  <c r="E906" i="6" s="1"/>
  <c r="H906" i="6" s="1"/>
  <c r="D906" i="6"/>
  <c r="G906" i="6" s="1"/>
  <c r="C907" i="6"/>
  <c r="E907" i="6" s="1"/>
  <c r="H907" i="6" s="1"/>
  <c r="D907" i="6"/>
  <c r="F907" i="6"/>
  <c r="G907" i="6"/>
  <c r="I907" i="6"/>
  <c r="C908" i="6"/>
  <c r="E908" i="6" s="1"/>
  <c r="H908" i="6" s="1"/>
  <c r="D908" i="6"/>
  <c r="F908" i="6" s="1"/>
  <c r="C909" i="6"/>
  <c r="D909" i="6"/>
  <c r="F909" i="6" s="1"/>
  <c r="I909" i="6" s="1"/>
  <c r="E909" i="6"/>
  <c r="H909" i="6" s="1"/>
  <c r="G909" i="6"/>
  <c r="C910" i="6"/>
  <c r="E910" i="6" s="1"/>
  <c r="H910" i="6" s="1"/>
  <c r="D910" i="6"/>
  <c r="G910" i="6" s="1"/>
  <c r="C911" i="6"/>
  <c r="E911" i="6" s="1"/>
  <c r="H911" i="6" s="1"/>
  <c r="D911" i="6"/>
  <c r="F911" i="6"/>
  <c r="G911" i="6"/>
  <c r="I911" i="6"/>
  <c r="C912" i="6"/>
  <c r="E912" i="6" s="1"/>
  <c r="H912" i="6" s="1"/>
  <c r="D912" i="6"/>
  <c r="F912" i="6" s="1"/>
  <c r="C913" i="6"/>
  <c r="D913" i="6"/>
  <c r="F913" i="6" s="1"/>
  <c r="I913" i="6" s="1"/>
  <c r="E913" i="6"/>
  <c r="H913" i="6" s="1"/>
  <c r="G913" i="6"/>
  <c r="C914" i="6"/>
  <c r="E914" i="6" s="1"/>
  <c r="H914" i="6" s="1"/>
  <c r="D914" i="6"/>
  <c r="G914" i="6" s="1"/>
  <c r="C915" i="6"/>
  <c r="E915" i="6" s="1"/>
  <c r="H915" i="6" s="1"/>
  <c r="D915" i="6"/>
  <c r="F915" i="6" s="1"/>
  <c r="C916" i="6"/>
  <c r="E916" i="6" s="1"/>
  <c r="H916" i="6" s="1"/>
  <c r="D916" i="6"/>
  <c r="F916" i="6" s="1"/>
  <c r="I916" i="6" s="1"/>
  <c r="C917" i="6"/>
  <c r="E917" i="6" s="1"/>
  <c r="H917" i="6" s="1"/>
  <c r="D917" i="6"/>
  <c r="F917" i="6" s="1"/>
  <c r="C918" i="6"/>
  <c r="D918" i="6"/>
  <c r="G918" i="6" s="1"/>
  <c r="E918" i="6"/>
  <c r="F918" i="6"/>
  <c r="I918" i="6" s="1"/>
  <c r="H918" i="6"/>
  <c r="C919" i="6"/>
  <c r="E919" i="6" s="1"/>
  <c r="H919" i="6" s="1"/>
  <c r="D919" i="6"/>
  <c r="F919" i="6" s="1"/>
  <c r="C920" i="6"/>
  <c r="E920" i="6" s="1"/>
  <c r="H920" i="6" s="1"/>
  <c r="D920" i="6"/>
  <c r="F920" i="6" s="1"/>
  <c r="C921" i="6"/>
  <c r="E921" i="6" s="1"/>
  <c r="H921" i="6" s="1"/>
  <c r="D921" i="6"/>
  <c r="F921" i="6" s="1"/>
  <c r="C922" i="6"/>
  <c r="D922" i="6"/>
  <c r="G922" i="6" s="1"/>
  <c r="E922" i="6"/>
  <c r="F922" i="6"/>
  <c r="I922" i="6" s="1"/>
  <c r="H922" i="6"/>
  <c r="C923" i="6"/>
  <c r="E923" i="6" s="1"/>
  <c r="H923" i="6" s="1"/>
  <c r="D923" i="6"/>
  <c r="F923" i="6" s="1"/>
  <c r="C924" i="6"/>
  <c r="E924" i="6" s="1"/>
  <c r="H924" i="6" s="1"/>
  <c r="D924" i="6"/>
  <c r="F924" i="6" s="1"/>
  <c r="I924" i="6" s="1"/>
  <c r="C925" i="6"/>
  <c r="E925" i="6" s="1"/>
  <c r="H925" i="6" s="1"/>
  <c r="D925" i="6"/>
  <c r="F925" i="6" s="1"/>
  <c r="C1007" i="5"/>
  <c r="D1007" i="5"/>
  <c r="E1007" i="5"/>
  <c r="F1007" i="5"/>
  <c r="G1007" i="5"/>
  <c r="H1007" i="5"/>
  <c r="I1007" i="5"/>
  <c r="C1008" i="5"/>
  <c r="E1008" i="5" s="1"/>
  <c r="H1008" i="5" s="1"/>
  <c r="D1008" i="5"/>
  <c r="F1008" i="5" s="1"/>
  <c r="C1009" i="5"/>
  <c r="E1009" i="5" s="1"/>
  <c r="H1009" i="5" s="1"/>
  <c r="D1009" i="5"/>
  <c r="F1009" i="5" s="1"/>
  <c r="C1010" i="5"/>
  <c r="E1010" i="5" s="1"/>
  <c r="H1010" i="5" s="1"/>
  <c r="D1010" i="5"/>
  <c r="F1010" i="5" s="1"/>
  <c r="C1011" i="5"/>
  <c r="E1011" i="5" s="1"/>
  <c r="H1011" i="5" s="1"/>
  <c r="D1011" i="5"/>
  <c r="F1011" i="5" s="1"/>
  <c r="C677" i="5"/>
  <c r="E677" i="5" s="1"/>
  <c r="H677" i="5" s="1"/>
  <c r="D677" i="5"/>
  <c r="G677" i="5" s="1"/>
  <c r="C678" i="5"/>
  <c r="D678" i="5"/>
  <c r="E678" i="5"/>
  <c r="F678" i="5"/>
  <c r="G678" i="5"/>
  <c r="H678" i="5"/>
  <c r="I678" i="5"/>
  <c r="C679" i="5"/>
  <c r="E679" i="5" s="1"/>
  <c r="H679" i="5" s="1"/>
  <c r="D679" i="5"/>
  <c r="F679" i="5" s="1"/>
  <c r="C680" i="5"/>
  <c r="E680" i="5" s="1"/>
  <c r="H680" i="5" s="1"/>
  <c r="D680" i="5"/>
  <c r="C681" i="5"/>
  <c r="E681" i="5" s="1"/>
  <c r="H681" i="5" s="1"/>
  <c r="D681" i="5"/>
  <c r="G681" i="5" s="1"/>
  <c r="C682" i="5"/>
  <c r="D682" i="5"/>
  <c r="E682" i="5"/>
  <c r="F682" i="5"/>
  <c r="G682" i="5"/>
  <c r="H682" i="5"/>
  <c r="I682" i="5"/>
  <c r="C683" i="5"/>
  <c r="E683" i="5" s="1"/>
  <c r="H683" i="5" s="1"/>
  <c r="D683" i="5"/>
  <c r="F683" i="5" s="1"/>
  <c r="C684" i="5"/>
  <c r="D684" i="5"/>
  <c r="E684" i="5"/>
  <c r="F684" i="5"/>
  <c r="G684" i="5"/>
  <c r="H684" i="5"/>
  <c r="I684" i="5"/>
  <c r="C685" i="5"/>
  <c r="E685" i="5" s="1"/>
  <c r="H685" i="5" s="1"/>
  <c r="D685" i="5"/>
  <c r="G685" i="5" s="1"/>
  <c r="C686" i="5"/>
  <c r="E686" i="5" s="1"/>
  <c r="H686" i="5" s="1"/>
  <c r="D686" i="5"/>
  <c r="F686" i="5" s="1"/>
  <c r="C687" i="5"/>
  <c r="D687" i="5"/>
  <c r="E687" i="5"/>
  <c r="F687" i="5"/>
  <c r="G687" i="5"/>
  <c r="H687" i="5"/>
  <c r="I687" i="5"/>
  <c r="C688" i="5"/>
  <c r="E688" i="5" s="1"/>
  <c r="H688" i="5" s="1"/>
  <c r="D688" i="5"/>
  <c r="C689" i="5"/>
  <c r="E689" i="5" s="1"/>
  <c r="H689" i="5" s="1"/>
  <c r="D689" i="5"/>
  <c r="G689" i="5" s="1"/>
  <c r="C690" i="5"/>
  <c r="D690" i="5"/>
  <c r="E690" i="5"/>
  <c r="F690" i="5"/>
  <c r="G690" i="5"/>
  <c r="H690" i="5"/>
  <c r="I690" i="5"/>
  <c r="C691" i="5"/>
  <c r="E691" i="5" s="1"/>
  <c r="H691" i="5" s="1"/>
  <c r="D691" i="5"/>
  <c r="F691" i="5" s="1"/>
  <c r="C692" i="5"/>
  <c r="D692" i="5"/>
  <c r="E692" i="5"/>
  <c r="F692" i="5"/>
  <c r="G692" i="5"/>
  <c r="H692" i="5"/>
  <c r="I692" i="5"/>
  <c r="C693" i="5"/>
  <c r="E693" i="5" s="1"/>
  <c r="H693" i="5" s="1"/>
  <c r="D693" i="5"/>
  <c r="G693" i="5" s="1"/>
  <c r="C694" i="5"/>
  <c r="D694" i="5"/>
  <c r="E694" i="5"/>
  <c r="F694" i="5"/>
  <c r="G694" i="5"/>
  <c r="H694" i="5"/>
  <c r="I694" i="5"/>
  <c r="C695" i="5"/>
  <c r="E695" i="5" s="1"/>
  <c r="H695" i="5" s="1"/>
  <c r="D695" i="5"/>
  <c r="F695" i="5" s="1"/>
  <c r="C696" i="5"/>
  <c r="E696" i="5" s="1"/>
  <c r="H696" i="5" s="1"/>
  <c r="D696" i="5"/>
  <c r="C697" i="5"/>
  <c r="D697" i="5"/>
  <c r="E697" i="5"/>
  <c r="F697" i="5"/>
  <c r="G697" i="5"/>
  <c r="H697" i="5"/>
  <c r="I697" i="5"/>
  <c r="C698" i="5"/>
  <c r="E698" i="5" s="1"/>
  <c r="H698" i="5" s="1"/>
  <c r="D698" i="5"/>
  <c r="G698" i="5" s="1"/>
  <c r="C699" i="5"/>
  <c r="D699" i="5"/>
  <c r="E699" i="5"/>
  <c r="F699" i="5"/>
  <c r="G699" i="5"/>
  <c r="H699" i="5"/>
  <c r="I699" i="5"/>
  <c r="C700" i="5"/>
  <c r="E700" i="5" s="1"/>
  <c r="H700" i="5" s="1"/>
  <c r="D700" i="5"/>
  <c r="C701" i="5"/>
  <c r="D701" i="5"/>
  <c r="E701" i="5"/>
  <c r="F701" i="5"/>
  <c r="G701" i="5"/>
  <c r="H701" i="5"/>
  <c r="I701" i="5"/>
  <c r="C702" i="5"/>
  <c r="E702" i="5" s="1"/>
  <c r="H702" i="5" s="1"/>
  <c r="D702" i="5"/>
  <c r="G702" i="5" s="1"/>
  <c r="C703" i="5"/>
  <c r="D703" i="5"/>
  <c r="E703" i="5"/>
  <c r="F703" i="5"/>
  <c r="G703" i="5"/>
  <c r="H703" i="5"/>
  <c r="I703" i="5"/>
  <c r="C704" i="5"/>
  <c r="E704" i="5" s="1"/>
  <c r="H704" i="5" s="1"/>
  <c r="D704" i="5"/>
  <c r="C705" i="5"/>
  <c r="D705" i="5"/>
  <c r="E705" i="5"/>
  <c r="F705" i="5"/>
  <c r="G705" i="5"/>
  <c r="H705" i="5"/>
  <c r="I705" i="5"/>
  <c r="C706" i="5"/>
  <c r="E706" i="5" s="1"/>
  <c r="H706" i="5" s="1"/>
  <c r="D706" i="5"/>
  <c r="G706" i="5" s="1"/>
  <c r="C707" i="5"/>
  <c r="D707" i="5"/>
  <c r="E707" i="5"/>
  <c r="F707" i="5"/>
  <c r="G707" i="5"/>
  <c r="H707" i="5"/>
  <c r="I707" i="5"/>
  <c r="C708" i="5"/>
  <c r="E708" i="5" s="1"/>
  <c r="H708" i="5" s="1"/>
  <c r="D708" i="5"/>
  <c r="C709" i="5"/>
  <c r="E709" i="5" s="1"/>
  <c r="H709" i="5" s="1"/>
  <c r="D709" i="5"/>
  <c r="G709" i="5" s="1"/>
  <c r="C710" i="5"/>
  <c r="D710" i="5"/>
  <c r="E710" i="5"/>
  <c r="F710" i="5"/>
  <c r="G710" i="5"/>
  <c r="H710" i="5"/>
  <c r="I710" i="5"/>
  <c r="C711" i="5"/>
  <c r="E711" i="5" s="1"/>
  <c r="H711" i="5" s="1"/>
  <c r="D711" i="5"/>
  <c r="C712" i="5"/>
  <c r="D712" i="5"/>
  <c r="E712" i="5"/>
  <c r="F712" i="5"/>
  <c r="G712" i="5"/>
  <c r="H712" i="5"/>
  <c r="I712" i="5"/>
  <c r="C713" i="5"/>
  <c r="E713" i="5" s="1"/>
  <c r="H713" i="5" s="1"/>
  <c r="D713" i="5"/>
  <c r="G713" i="5" s="1"/>
  <c r="F713" i="5"/>
  <c r="C714" i="5"/>
  <c r="E714" i="5" s="1"/>
  <c r="H714" i="5" s="1"/>
  <c r="D714" i="5"/>
  <c r="F714" i="5" s="1"/>
  <c r="C715" i="5"/>
  <c r="D715" i="5"/>
  <c r="E715" i="5"/>
  <c r="F715" i="5"/>
  <c r="G715" i="5"/>
  <c r="H715" i="5"/>
  <c r="I715" i="5"/>
  <c r="C716" i="5"/>
  <c r="E716" i="5" s="1"/>
  <c r="H716" i="5" s="1"/>
  <c r="D716" i="5"/>
  <c r="C717" i="5"/>
  <c r="D717" i="5"/>
  <c r="E717" i="5"/>
  <c r="F717" i="5"/>
  <c r="G717" i="5"/>
  <c r="H717" i="5"/>
  <c r="I717" i="5"/>
  <c r="C718" i="5"/>
  <c r="E718" i="5" s="1"/>
  <c r="H718" i="5" s="1"/>
  <c r="D718" i="5"/>
  <c r="F718" i="5" s="1"/>
  <c r="C719" i="5"/>
  <c r="D719" i="5"/>
  <c r="E719" i="5"/>
  <c r="F719" i="5"/>
  <c r="G719" i="5"/>
  <c r="H719" i="5"/>
  <c r="I719" i="5"/>
  <c r="C720" i="5"/>
  <c r="E720" i="5" s="1"/>
  <c r="H720" i="5" s="1"/>
  <c r="D720" i="5"/>
  <c r="C721" i="5"/>
  <c r="D721" i="5"/>
  <c r="E721" i="5"/>
  <c r="F721" i="5"/>
  <c r="G721" i="5"/>
  <c r="H721" i="5"/>
  <c r="I721" i="5"/>
  <c r="C722" i="5"/>
  <c r="E722" i="5" s="1"/>
  <c r="H722" i="5" s="1"/>
  <c r="D722" i="5"/>
  <c r="F722" i="5" s="1"/>
  <c r="C723" i="5"/>
  <c r="D723" i="5"/>
  <c r="E723" i="5"/>
  <c r="F723" i="5"/>
  <c r="G723" i="5"/>
  <c r="H723" i="5"/>
  <c r="I723" i="5"/>
  <c r="C724" i="5"/>
  <c r="E724" i="5" s="1"/>
  <c r="H724" i="5" s="1"/>
  <c r="D724" i="5"/>
  <c r="C725" i="5"/>
  <c r="D725" i="5"/>
  <c r="E725" i="5"/>
  <c r="F725" i="5"/>
  <c r="G725" i="5"/>
  <c r="H725" i="5"/>
  <c r="I725" i="5"/>
  <c r="C726" i="5"/>
  <c r="E726" i="5" s="1"/>
  <c r="H726" i="5" s="1"/>
  <c r="D726" i="5"/>
  <c r="F726" i="5" s="1"/>
  <c r="C727" i="5"/>
  <c r="D727" i="5"/>
  <c r="E727" i="5"/>
  <c r="F727" i="5"/>
  <c r="G727" i="5"/>
  <c r="H727" i="5"/>
  <c r="I727" i="5"/>
  <c r="C728" i="5"/>
  <c r="E728" i="5" s="1"/>
  <c r="H728" i="5" s="1"/>
  <c r="D728" i="5"/>
  <c r="C729" i="5"/>
  <c r="D729" i="5"/>
  <c r="E729" i="5"/>
  <c r="F729" i="5"/>
  <c r="G729" i="5"/>
  <c r="H729" i="5"/>
  <c r="I729" i="5"/>
  <c r="C730" i="5"/>
  <c r="E730" i="5" s="1"/>
  <c r="H730" i="5" s="1"/>
  <c r="D730" i="5"/>
  <c r="F730" i="5" s="1"/>
  <c r="C731" i="5"/>
  <c r="D731" i="5"/>
  <c r="E731" i="5"/>
  <c r="F731" i="5"/>
  <c r="G731" i="5"/>
  <c r="H731" i="5"/>
  <c r="I731" i="5"/>
  <c r="C732" i="5"/>
  <c r="E732" i="5" s="1"/>
  <c r="H732" i="5" s="1"/>
  <c r="D732" i="5"/>
  <c r="C733" i="5"/>
  <c r="D733" i="5"/>
  <c r="E733" i="5"/>
  <c r="F733" i="5"/>
  <c r="G733" i="5"/>
  <c r="H733" i="5"/>
  <c r="I733" i="5"/>
  <c r="C734" i="5"/>
  <c r="E734" i="5" s="1"/>
  <c r="H734" i="5" s="1"/>
  <c r="D734" i="5"/>
  <c r="F734" i="5" s="1"/>
  <c r="C735" i="5"/>
  <c r="E735" i="5" s="1"/>
  <c r="H735" i="5" s="1"/>
  <c r="D735" i="5"/>
  <c r="F735" i="5" s="1"/>
  <c r="C736" i="5"/>
  <c r="D736" i="5"/>
  <c r="E736" i="5"/>
  <c r="F736" i="5"/>
  <c r="G736" i="5"/>
  <c r="H736" i="5"/>
  <c r="I736" i="5"/>
  <c r="C737" i="5"/>
  <c r="E737" i="5" s="1"/>
  <c r="H737" i="5" s="1"/>
  <c r="D737" i="5"/>
  <c r="G737" i="5" s="1"/>
  <c r="C738" i="5"/>
  <c r="D738" i="5"/>
  <c r="E738" i="5"/>
  <c r="F738" i="5"/>
  <c r="G738" i="5"/>
  <c r="H738" i="5"/>
  <c r="I738" i="5"/>
  <c r="C739" i="5"/>
  <c r="E739" i="5" s="1"/>
  <c r="H739" i="5" s="1"/>
  <c r="D739" i="5"/>
  <c r="F739" i="5" s="1"/>
  <c r="C740" i="5"/>
  <c r="D740" i="5"/>
  <c r="E740" i="5"/>
  <c r="F740" i="5"/>
  <c r="G740" i="5"/>
  <c r="H740" i="5"/>
  <c r="I740" i="5"/>
  <c r="C741" i="5"/>
  <c r="E741" i="5" s="1"/>
  <c r="H741" i="5" s="1"/>
  <c r="D741" i="5"/>
  <c r="G741" i="5" s="1"/>
  <c r="C742" i="5"/>
  <c r="D742" i="5"/>
  <c r="E742" i="5"/>
  <c r="F742" i="5"/>
  <c r="G742" i="5"/>
  <c r="H742" i="5"/>
  <c r="I742" i="5"/>
  <c r="C743" i="5"/>
  <c r="E743" i="5" s="1"/>
  <c r="H743" i="5" s="1"/>
  <c r="D743" i="5"/>
  <c r="F743" i="5" s="1"/>
  <c r="C744" i="5"/>
  <c r="E744" i="5" s="1"/>
  <c r="H744" i="5" s="1"/>
  <c r="D744" i="5"/>
  <c r="C745" i="5"/>
  <c r="D745" i="5"/>
  <c r="E745" i="5"/>
  <c r="F745" i="5"/>
  <c r="G745" i="5"/>
  <c r="H745" i="5"/>
  <c r="I745" i="5"/>
  <c r="C746" i="5"/>
  <c r="E746" i="5" s="1"/>
  <c r="H746" i="5" s="1"/>
  <c r="D746" i="5"/>
  <c r="F746" i="5" s="1"/>
  <c r="C747" i="5"/>
  <c r="D747" i="5"/>
  <c r="E747" i="5"/>
  <c r="F747" i="5"/>
  <c r="G747" i="5"/>
  <c r="H747" i="5"/>
  <c r="I747" i="5"/>
  <c r="C748" i="5"/>
  <c r="E748" i="5" s="1"/>
  <c r="H748" i="5" s="1"/>
  <c r="D748" i="5"/>
  <c r="C749" i="5"/>
  <c r="D749" i="5"/>
  <c r="E749" i="5"/>
  <c r="F749" i="5"/>
  <c r="G749" i="5"/>
  <c r="H749" i="5"/>
  <c r="I749" i="5"/>
  <c r="C750" i="5"/>
  <c r="E750" i="5" s="1"/>
  <c r="H750" i="5" s="1"/>
  <c r="D750" i="5"/>
  <c r="F750" i="5" s="1"/>
  <c r="C751" i="5"/>
  <c r="D751" i="5"/>
  <c r="E751" i="5"/>
  <c r="F751" i="5"/>
  <c r="G751" i="5"/>
  <c r="H751" i="5"/>
  <c r="I751" i="5"/>
  <c r="C752" i="5"/>
  <c r="E752" i="5" s="1"/>
  <c r="H752" i="5" s="1"/>
  <c r="D752" i="5"/>
  <c r="C753" i="5"/>
  <c r="E753" i="5" s="1"/>
  <c r="H753" i="5" s="1"/>
  <c r="D753" i="5"/>
  <c r="G753" i="5" s="1"/>
  <c r="C754" i="5"/>
  <c r="D754" i="5"/>
  <c r="E754" i="5"/>
  <c r="F754" i="5"/>
  <c r="G754" i="5"/>
  <c r="H754" i="5"/>
  <c r="I754" i="5"/>
  <c r="C755" i="5"/>
  <c r="E755" i="5" s="1"/>
  <c r="H755" i="5" s="1"/>
  <c r="D755" i="5"/>
  <c r="C756" i="5"/>
  <c r="D756" i="5"/>
  <c r="E756" i="5"/>
  <c r="F756" i="5"/>
  <c r="G756" i="5"/>
  <c r="H756" i="5"/>
  <c r="I756" i="5"/>
  <c r="C757" i="5"/>
  <c r="E757" i="5" s="1"/>
  <c r="H757" i="5" s="1"/>
  <c r="D757" i="5"/>
  <c r="G757" i="5" s="1"/>
  <c r="C758" i="5"/>
  <c r="D758" i="5"/>
  <c r="E758" i="5"/>
  <c r="F758" i="5"/>
  <c r="G758" i="5"/>
  <c r="H758" i="5"/>
  <c r="I758" i="5"/>
  <c r="C759" i="5"/>
  <c r="E759" i="5" s="1"/>
  <c r="H759" i="5" s="1"/>
  <c r="D759" i="5"/>
  <c r="F759" i="5" s="1"/>
  <c r="C760" i="5"/>
  <c r="D760" i="5"/>
  <c r="E760" i="5"/>
  <c r="F760" i="5"/>
  <c r="G760" i="5"/>
  <c r="H760" i="5"/>
  <c r="I760" i="5"/>
  <c r="C761" i="5"/>
  <c r="E761" i="5" s="1"/>
  <c r="H761" i="5" s="1"/>
  <c r="D761" i="5"/>
  <c r="G761" i="5" s="1"/>
  <c r="C762" i="5"/>
  <c r="E762" i="5" s="1"/>
  <c r="H762" i="5" s="1"/>
  <c r="D762" i="5"/>
  <c r="F762" i="5" s="1"/>
  <c r="C763" i="5"/>
  <c r="E763" i="5" s="1"/>
  <c r="H763" i="5" s="1"/>
  <c r="D763" i="5"/>
  <c r="F763" i="5" s="1"/>
  <c r="C764" i="5"/>
  <c r="D764" i="5"/>
  <c r="E764" i="5"/>
  <c r="F764" i="5"/>
  <c r="G764" i="5"/>
  <c r="H764" i="5"/>
  <c r="I764" i="5"/>
  <c r="C765" i="5"/>
  <c r="E765" i="5" s="1"/>
  <c r="H765" i="5" s="1"/>
  <c r="D765" i="5"/>
  <c r="G765" i="5" s="1"/>
  <c r="C766" i="5"/>
  <c r="E766" i="5" s="1"/>
  <c r="H766" i="5" s="1"/>
  <c r="D766" i="5"/>
  <c r="F766" i="5" s="1"/>
  <c r="C767" i="5"/>
  <c r="D767" i="5"/>
  <c r="E767" i="5"/>
  <c r="F767" i="5"/>
  <c r="G767" i="5"/>
  <c r="H767" i="5"/>
  <c r="I767" i="5"/>
  <c r="C768" i="5"/>
  <c r="E768" i="5" s="1"/>
  <c r="H768" i="5" s="1"/>
  <c r="D768" i="5"/>
  <c r="F768" i="5" s="1"/>
  <c r="C769" i="5"/>
  <c r="D769" i="5"/>
  <c r="E769" i="5"/>
  <c r="F769" i="5"/>
  <c r="G769" i="5"/>
  <c r="H769" i="5"/>
  <c r="I769" i="5"/>
  <c r="C770" i="5"/>
  <c r="E770" i="5" s="1"/>
  <c r="H770" i="5" s="1"/>
  <c r="D770" i="5"/>
  <c r="G770" i="5" s="1"/>
  <c r="C771" i="5"/>
  <c r="D771" i="5"/>
  <c r="E771" i="5"/>
  <c r="F771" i="5"/>
  <c r="G771" i="5"/>
  <c r="H771" i="5"/>
  <c r="I771" i="5"/>
  <c r="C772" i="5"/>
  <c r="E772" i="5" s="1"/>
  <c r="H772" i="5" s="1"/>
  <c r="D772" i="5"/>
  <c r="C773" i="5"/>
  <c r="E773" i="5" s="1"/>
  <c r="H773" i="5" s="1"/>
  <c r="D773" i="5"/>
  <c r="G773" i="5" s="1"/>
  <c r="C774" i="5"/>
  <c r="D774" i="5"/>
  <c r="E774" i="5"/>
  <c r="F774" i="5"/>
  <c r="G774" i="5"/>
  <c r="H774" i="5"/>
  <c r="I774" i="5"/>
  <c r="C775" i="5"/>
  <c r="E775" i="5" s="1"/>
  <c r="H775" i="5" s="1"/>
  <c r="D775" i="5"/>
  <c r="F775" i="5" s="1"/>
  <c r="C776" i="5"/>
  <c r="D776" i="5"/>
  <c r="E776" i="5"/>
  <c r="F776" i="5"/>
  <c r="G776" i="5"/>
  <c r="H776" i="5"/>
  <c r="I776" i="5"/>
  <c r="C777" i="5"/>
  <c r="E777" i="5" s="1"/>
  <c r="H777" i="5" s="1"/>
  <c r="D777" i="5"/>
  <c r="G777" i="5" s="1"/>
  <c r="C778" i="5"/>
  <c r="E778" i="5" s="1"/>
  <c r="H778" i="5" s="1"/>
  <c r="D778" i="5"/>
  <c r="F778" i="5" s="1"/>
  <c r="C779" i="5"/>
  <c r="E779" i="5" s="1"/>
  <c r="H779" i="5" s="1"/>
  <c r="D779" i="5"/>
  <c r="F779" i="5" s="1"/>
  <c r="C780" i="5"/>
  <c r="D780" i="5"/>
  <c r="E780" i="5"/>
  <c r="F780" i="5"/>
  <c r="G780" i="5"/>
  <c r="H780" i="5"/>
  <c r="I780" i="5"/>
  <c r="C781" i="5"/>
  <c r="E781" i="5" s="1"/>
  <c r="H781" i="5" s="1"/>
  <c r="D781" i="5"/>
  <c r="G781" i="5" s="1"/>
  <c r="C782" i="5"/>
  <c r="D782" i="5"/>
  <c r="E782" i="5"/>
  <c r="F782" i="5"/>
  <c r="G782" i="5"/>
  <c r="H782" i="5"/>
  <c r="I782" i="5"/>
  <c r="C783" i="5"/>
  <c r="E783" i="5" s="1"/>
  <c r="H783" i="5" s="1"/>
  <c r="D783" i="5"/>
  <c r="C784" i="5"/>
  <c r="E784" i="5" s="1"/>
  <c r="H784" i="5" s="1"/>
  <c r="D784" i="5"/>
  <c r="F784" i="5" s="1"/>
  <c r="C785" i="5"/>
  <c r="D785" i="5"/>
  <c r="E785" i="5"/>
  <c r="F785" i="5"/>
  <c r="G785" i="5"/>
  <c r="H785" i="5"/>
  <c r="I785" i="5"/>
  <c r="C786" i="5"/>
  <c r="E786" i="5" s="1"/>
  <c r="H786" i="5" s="1"/>
  <c r="D786" i="5"/>
  <c r="F786" i="5" s="1"/>
  <c r="C787" i="5"/>
  <c r="D787" i="5"/>
  <c r="E787" i="5"/>
  <c r="F787" i="5"/>
  <c r="G787" i="5"/>
  <c r="H787" i="5"/>
  <c r="I787" i="5"/>
  <c r="C788" i="5"/>
  <c r="E788" i="5" s="1"/>
  <c r="H788" i="5" s="1"/>
  <c r="D788" i="5"/>
  <c r="F788" i="5" s="1"/>
  <c r="C789" i="5"/>
  <c r="E789" i="5" s="1"/>
  <c r="H789" i="5" s="1"/>
  <c r="D789" i="5"/>
  <c r="G789" i="5" s="1"/>
  <c r="C790" i="5"/>
  <c r="D790" i="5"/>
  <c r="E790" i="5"/>
  <c r="F790" i="5"/>
  <c r="G790" i="5"/>
  <c r="H790" i="5"/>
  <c r="I790" i="5"/>
  <c r="C791" i="5"/>
  <c r="E791" i="5" s="1"/>
  <c r="H791" i="5" s="1"/>
  <c r="D791" i="5"/>
  <c r="F791" i="5" s="1"/>
  <c r="C792" i="5"/>
  <c r="D792" i="5"/>
  <c r="E792" i="5"/>
  <c r="F792" i="5"/>
  <c r="G792" i="5"/>
  <c r="H792" i="5"/>
  <c r="I792" i="5"/>
  <c r="C793" i="5"/>
  <c r="E793" i="5" s="1"/>
  <c r="H793" i="5" s="1"/>
  <c r="D793" i="5"/>
  <c r="G793" i="5" s="1"/>
  <c r="C794" i="5"/>
  <c r="E794" i="5" s="1"/>
  <c r="H794" i="5" s="1"/>
  <c r="D794" i="5"/>
  <c r="G794" i="5" s="1"/>
  <c r="C795" i="5"/>
  <c r="E795" i="5" s="1"/>
  <c r="H795" i="5" s="1"/>
  <c r="D795" i="5"/>
  <c r="F795" i="5" s="1"/>
  <c r="G795" i="5"/>
  <c r="C796" i="5"/>
  <c r="D796" i="5"/>
  <c r="E796" i="5"/>
  <c r="F796" i="5"/>
  <c r="G796" i="5"/>
  <c r="H796" i="5"/>
  <c r="I796" i="5"/>
  <c r="C797" i="5"/>
  <c r="E797" i="5" s="1"/>
  <c r="H797" i="5" s="1"/>
  <c r="D797" i="5"/>
  <c r="G797" i="5" s="1"/>
  <c r="C798" i="5"/>
  <c r="D798" i="5"/>
  <c r="E798" i="5"/>
  <c r="F798" i="5"/>
  <c r="G798" i="5"/>
  <c r="H798" i="5"/>
  <c r="I798" i="5"/>
  <c r="C799" i="5"/>
  <c r="E799" i="5" s="1"/>
  <c r="H799" i="5" s="1"/>
  <c r="D799" i="5"/>
  <c r="F799" i="5" s="1"/>
  <c r="C800" i="5"/>
  <c r="E800" i="5" s="1"/>
  <c r="H800" i="5" s="1"/>
  <c r="D800" i="5"/>
  <c r="C801" i="5"/>
  <c r="D801" i="5"/>
  <c r="E801" i="5"/>
  <c r="F801" i="5"/>
  <c r="G801" i="5"/>
  <c r="H801" i="5"/>
  <c r="I801" i="5"/>
  <c r="C802" i="5"/>
  <c r="E802" i="5" s="1"/>
  <c r="H802" i="5" s="1"/>
  <c r="D802" i="5"/>
  <c r="F802" i="5" s="1"/>
  <c r="C803" i="5"/>
  <c r="D803" i="5"/>
  <c r="E803" i="5"/>
  <c r="F803" i="5"/>
  <c r="G803" i="5"/>
  <c r="H803" i="5"/>
  <c r="I803" i="5"/>
  <c r="C804" i="5"/>
  <c r="E804" i="5" s="1"/>
  <c r="H804" i="5" s="1"/>
  <c r="D804" i="5"/>
  <c r="C805" i="5"/>
  <c r="D805" i="5"/>
  <c r="E805" i="5"/>
  <c r="F805" i="5"/>
  <c r="G805" i="5"/>
  <c r="H805" i="5"/>
  <c r="I805" i="5"/>
  <c r="C806" i="5"/>
  <c r="E806" i="5" s="1"/>
  <c r="H806" i="5" s="1"/>
  <c r="D806" i="5"/>
  <c r="F806" i="5" s="1"/>
  <c r="C807" i="5"/>
  <c r="D807" i="5"/>
  <c r="E807" i="5"/>
  <c r="F807" i="5"/>
  <c r="G807" i="5"/>
  <c r="H807" i="5"/>
  <c r="I807" i="5"/>
  <c r="C808" i="5"/>
  <c r="E808" i="5" s="1"/>
  <c r="H808" i="5" s="1"/>
  <c r="D808" i="5"/>
  <c r="C809" i="5"/>
  <c r="E809" i="5" s="1"/>
  <c r="H809" i="5" s="1"/>
  <c r="D809" i="5"/>
  <c r="G809" i="5" s="1"/>
  <c r="C810" i="5"/>
  <c r="D810" i="5"/>
  <c r="E810" i="5"/>
  <c r="F810" i="5"/>
  <c r="G810" i="5"/>
  <c r="H810" i="5"/>
  <c r="I810" i="5"/>
  <c r="C811" i="5"/>
  <c r="E811" i="5" s="1"/>
  <c r="H811" i="5" s="1"/>
  <c r="D811" i="5"/>
  <c r="F811" i="5" s="1"/>
  <c r="C812" i="5"/>
  <c r="D812" i="5"/>
  <c r="E812" i="5"/>
  <c r="F812" i="5"/>
  <c r="G812" i="5"/>
  <c r="H812" i="5"/>
  <c r="I812" i="5"/>
  <c r="C813" i="5"/>
  <c r="E813" i="5" s="1"/>
  <c r="H813" i="5" s="1"/>
  <c r="D813" i="5"/>
  <c r="F813" i="5" s="1"/>
  <c r="C814" i="5"/>
  <c r="E814" i="5" s="1"/>
  <c r="H814" i="5" s="1"/>
  <c r="D814" i="5"/>
  <c r="F814" i="5" s="1"/>
  <c r="C815" i="5"/>
  <c r="E815" i="5" s="1"/>
  <c r="H815" i="5" s="1"/>
  <c r="D815" i="5"/>
  <c r="F815" i="5" s="1"/>
  <c r="C816" i="5"/>
  <c r="D816" i="5"/>
  <c r="E816" i="5"/>
  <c r="F816" i="5"/>
  <c r="G816" i="5"/>
  <c r="H816" i="5"/>
  <c r="I816" i="5"/>
  <c r="C817" i="5"/>
  <c r="E817" i="5" s="1"/>
  <c r="H817" i="5" s="1"/>
  <c r="D817" i="5"/>
  <c r="F817" i="5" s="1"/>
  <c r="C818" i="5"/>
  <c r="D818" i="5"/>
  <c r="E818" i="5"/>
  <c r="F818" i="5"/>
  <c r="G818" i="5"/>
  <c r="H818" i="5"/>
  <c r="I818" i="5"/>
  <c r="C819" i="5"/>
  <c r="E819" i="5" s="1"/>
  <c r="H819" i="5" s="1"/>
  <c r="D819" i="5"/>
  <c r="F819" i="5" s="1"/>
  <c r="C820" i="5"/>
  <c r="D820" i="5"/>
  <c r="E820" i="5"/>
  <c r="F820" i="5"/>
  <c r="G820" i="5"/>
  <c r="H820" i="5"/>
  <c r="I820" i="5"/>
  <c r="C821" i="5"/>
  <c r="E821" i="5" s="1"/>
  <c r="H821" i="5" s="1"/>
  <c r="D821" i="5"/>
  <c r="G821" i="5" s="1"/>
  <c r="C822" i="5"/>
  <c r="D822" i="5"/>
  <c r="E822" i="5"/>
  <c r="F822" i="5"/>
  <c r="G822" i="5"/>
  <c r="H822" i="5"/>
  <c r="I822" i="5"/>
  <c r="C823" i="5"/>
  <c r="E823" i="5" s="1"/>
  <c r="H823" i="5" s="1"/>
  <c r="D823" i="5"/>
  <c r="F823" i="5" s="1"/>
  <c r="C824" i="5"/>
  <c r="E824" i="5" s="1"/>
  <c r="H824" i="5" s="1"/>
  <c r="D824" i="5"/>
  <c r="C825" i="5"/>
  <c r="E825" i="5" s="1"/>
  <c r="H825" i="5" s="1"/>
  <c r="D825" i="5"/>
  <c r="G825" i="5" s="1"/>
  <c r="C826" i="5"/>
  <c r="E826" i="5" s="1"/>
  <c r="H826" i="5" s="1"/>
  <c r="D826" i="5"/>
  <c r="G826" i="5" s="1"/>
  <c r="C827" i="5"/>
  <c r="D827" i="5"/>
  <c r="E827" i="5"/>
  <c r="F827" i="5"/>
  <c r="G827" i="5"/>
  <c r="H827" i="5"/>
  <c r="I827" i="5"/>
  <c r="C828" i="5"/>
  <c r="E828" i="5" s="1"/>
  <c r="H828" i="5" s="1"/>
  <c r="D828" i="5"/>
  <c r="C829" i="5"/>
  <c r="D829" i="5"/>
  <c r="E829" i="5"/>
  <c r="F829" i="5"/>
  <c r="G829" i="5"/>
  <c r="H829" i="5"/>
  <c r="I829" i="5"/>
  <c r="C830" i="5"/>
  <c r="E830" i="5" s="1"/>
  <c r="H830" i="5" s="1"/>
  <c r="D830" i="5"/>
  <c r="G830" i="5" s="1"/>
  <c r="C831" i="5"/>
  <c r="E831" i="5" s="1"/>
  <c r="H831" i="5" s="1"/>
  <c r="D831" i="5"/>
  <c r="F831" i="5" s="1"/>
  <c r="C832" i="5"/>
  <c r="E832" i="5" s="1"/>
  <c r="H832" i="5" s="1"/>
  <c r="D832" i="5"/>
  <c r="C833" i="5"/>
  <c r="D833" i="5"/>
  <c r="E833" i="5"/>
  <c r="F833" i="5"/>
  <c r="G833" i="5"/>
  <c r="H833" i="5"/>
  <c r="I833" i="5"/>
  <c r="C834" i="5"/>
  <c r="E834" i="5" s="1"/>
  <c r="H834" i="5" s="1"/>
  <c r="D834" i="5"/>
  <c r="G834" i="5" s="1"/>
  <c r="C835" i="5"/>
  <c r="D835" i="5"/>
  <c r="E835" i="5"/>
  <c r="F835" i="5"/>
  <c r="G835" i="5"/>
  <c r="H835" i="5"/>
  <c r="I835" i="5"/>
  <c r="C836" i="5"/>
  <c r="E836" i="5" s="1"/>
  <c r="H836" i="5" s="1"/>
  <c r="D836" i="5"/>
  <c r="C837" i="5"/>
  <c r="E837" i="5" s="1"/>
  <c r="H837" i="5" s="1"/>
  <c r="D837" i="5"/>
  <c r="F837" i="5" s="1"/>
  <c r="C838" i="5"/>
  <c r="E838" i="5" s="1"/>
  <c r="H838" i="5" s="1"/>
  <c r="D838" i="5"/>
  <c r="F838" i="5" s="1"/>
  <c r="C839" i="5"/>
  <c r="E839" i="5" s="1"/>
  <c r="H839" i="5" s="1"/>
  <c r="D839" i="5"/>
  <c r="F839" i="5" s="1"/>
  <c r="C840" i="5"/>
  <c r="E840" i="5" s="1"/>
  <c r="H840" i="5" s="1"/>
  <c r="D840" i="5"/>
  <c r="C841" i="5"/>
  <c r="D841" i="5"/>
  <c r="E841" i="5"/>
  <c r="F841" i="5"/>
  <c r="G841" i="5"/>
  <c r="H841" i="5"/>
  <c r="I841" i="5"/>
  <c r="C842" i="5"/>
  <c r="E842" i="5" s="1"/>
  <c r="H842" i="5" s="1"/>
  <c r="D842" i="5"/>
  <c r="F842" i="5" s="1"/>
  <c r="C843" i="5"/>
  <c r="D843" i="5"/>
  <c r="E843" i="5"/>
  <c r="F843" i="5"/>
  <c r="G843" i="5"/>
  <c r="H843" i="5"/>
  <c r="I843" i="5"/>
  <c r="C844" i="5"/>
  <c r="E844" i="5" s="1"/>
  <c r="H844" i="5" s="1"/>
  <c r="D844" i="5"/>
  <c r="C845" i="5"/>
  <c r="E845" i="5" s="1"/>
  <c r="H845" i="5" s="1"/>
  <c r="D845" i="5"/>
  <c r="F845" i="5" s="1"/>
  <c r="C846" i="5"/>
  <c r="D846" i="5"/>
  <c r="E846" i="5"/>
  <c r="F846" i="5"/>
  <c r="G846" i="5"/>
  <c r="H846" i="5"/>
  <c r="I846" i="5"/>
  <c r="C847" i="5"/>
  <c r="E847" i="5" s="1"/>
  <c r="H847" i="5" s="1"/>
  <c r="D847" i="5"/>
  <c r="C848" i="5"/>
  <c r="D848" i="5"/>
  <c r="E848" i="5"/>
  <c r="F848" i="5"/>
  <c r="G848" i="5"/>
  <c r="H848" i="5"/>
  <c r="I848" i="5"/>
  <c r="C849" i="5"/>
  <c r="E849" i="5" s="1"/>
  <c r="H849" i="5" s="1"/>
  <c r="D849" i="5"/>
  <c r="F849" i="5" s="1"/>
  <c r="C850" i="5"/>
  <c r="E850" i="5" s="1"/>
  <c r="H850" i="5" s="1"/>
  <c r="D850" i="5"/>
  <c r="F850" i="5" s="1"/>
  <c r="C851" i="5"/>
  <c r="E851" i="5" s="1"/>
  <c r="H851" i="5" s="1"/>
  <c r="D851" i="5"/>
  <c r="F851" i="5" s="1"/>
  <c r="C852" i="5"/>
  <c r="E852" i="5" s="1"/>
  <c r="H852" i="5" s="1"/>
  <c r="D852" i="5"/>
  <c r="C853" i="5"/>
  <c r="E853" i="5" s="1"/>
  <c r="H853" i="5" s="1"/>
  <c r="D853" i="5"/>
  <c r="F853" i="5" s="1"/>
  <c r="C854" i="5"/>
  <c r="D854" i="5"/>
  <c r="E854" i="5"/>
  <c r="F854" i="5"/>
  <c r="G854" i="5"/>
  <c r="H854" i="5"/>
  <c r="I854" i="5"/>
  <c r="C855" i="5"/>
  <c r="E855" i="5" s="1"/>
  <c r="H855" i="5" s="1"/>
  <c r="D855" i="5"/>
  <c r="F855" i="5" s="1"/>
  <c r="C856" i="5"/>
  <c r="D856" i="5"/>
  <c r="E856" i="5"/>
  <c r="F856" i="5"/>
  <c r="G856" i="5"/>
  <c r="H856" i="5"/>
  <c r="I856" i="5"/>
  <c r="C857" i="5"/>
  <c r="E857" i="5" s="1"/>
  <c r="H857" i="5" s="1"/>
  <c r="D857" i="5"/>
  <c r="G857" i="5" s="1"/>
  <c r="C858" i="5"/>
  <c r="E858" i="5" s="1"/>
  <c r="H858" i="5" s="1"/>
  <c r="D858" i="5"/>
  <c r="G858" i="5" s="1"/>
  <c r="C859" i="5"/>
  <c r="D859" i="5"/>
  <c r="E859" i="5"/>
  <c r="F859" i="5"/>
  <c r="G859" i="5"/>
  <c r="H859" i="5"/>
  <c r="I859" i="5"/>
  <c r="C860" i="5"/>
  <c r="E860" i="5" s="1"/>
  <c r="H860" i="5" s="1"/>
  <c r="D860" i="5"/>
  <c r="C861" i="5"/>
  <c r="D861" i="5"/>
  <c r="E861" i="5"/>
  <c r="F861" i="5"/>
  <c r="G861" i="5"/>
  <c r="H861" i="5"/>
  <c r="I861" i="5"/>
  <c r="C862" i="5"/>
  <c r="E862" i="5" s="1"/>
  <c r="H862" i="5" s="1"/>
  <c r="D862" i="5"/>
  <c r="G862" i="5" s="1"/>
  <c r="C863" i="5"/>
  <c r="E863" i="5" s="1"/>
  <c r="H863" i="5" s="1"/>
  <c r="D863" i="5"/>
  <c r="G863" i="5" s="1"/>
  <c r="C864" i="5"/>
  <c r="E864" i="5" s="1"/>
  <c r="H864" i="5" s="1"/>
  <c r="D864" i="5"/>
  <c r="F864" i="5" s="1"/>
  <c r="C865" i="5"/>
  <c r="E865" i="5" s="1"/>
  <c r="H865" i="5" s="1"/>
  <c r="D865" i="5"/>
  <c r="C866" i="5"/>
  <c r="E866" i="5" s="1"/>
  <c r="H866" i="5" s="1"/>
  <c r="D866" i="5"/>
  <c r="F866" i="5" s="1"/>
  <c r="C867" i="5"/>
  <c r="E867" i="5" s="1"/>
  <c r="H867" i="5" s="1"/>
  <c r="D867" i="5"/>
  <c r="G867" i="5" s="1"/>
  <c r="C868" i="5"/>
  <c r="E868" i="5" s="1"/>
  <c r="H868" i="5" s="1"/>
  <c r="D868" i="5"/>
  <c r="F868" i="5" s="1"/>
  <c r="C869" i="5"/>
  <c r="E869" i="5" s="1"/>
  <c r="H869" i="5" s="1"/>
  <c r="D869" i="5"/>
  <c r="C870" i="5"/>
  <c r="D870" i="5"/>
  <c r="E870" i="5"/>
  <c r="F870" i="5"/>
  <c r="G870" i="5"/>
  <c r="H870" i="5"/>
  <c r="I870" i="5"/>
  <c r="C871" i="5"/>
  <c r="E871" i="5" s="1"/>
  <c r="H871" i="5" s="1"/>
  <c r="D871" i="5"/>
  <c r="G871" i="5" s="1"/>
  <c r="C872" i="5"/>
  <c r="D872" i="5"/>
  <c r="E872" i="5"/>
  <c r="F872" i="5"/>
  <c r="G872" i="5"/>
  <c r="H872" i="5"/>
  <c r="I872" i="5"/>
  <c r="C873" i="5"/>
  <c r="E873" i="5" s="1"/>
  <c r="H873" i="5" s="1"/>
  <c r="D873" i="5"/>
  <c r="C874" i="5"/>
  <c r="E874" i="5" s="1"/>
  <c r="H874" i="5" s="1"/>
  <c r="D874" i="5"/>
  <c r="F874" i="5" s="1"/>
  <c r="C875" i="5"/>
  <c r="D875" i="5"/>
  <c r="E875" i="5"/>
  <c r="F875" i="5"/>
  <c r="G875" i="5"/>
  <c r="H875" i="5"/>
  <c r="I875" i="5"/>
  <c r="C876" i="5"/>
  <c r="E876" i="5" s="1"/>
  <c r="H876" i="5" s="1"/>
  <c r="D876" i="5"/>
  <c r="F876" i="5" s="1"/>
  <c r="C877" i="5"/>
  <c r="D877" i="5"/>
  <c r="E877" i="5"/>
  <c r="F877" i="5"/>
  <c r="G877" i="5"/>
  <c r="H877" i="5"/>
  <c r="I877" i="5"/>
  <c r="C878" i="5"/>
  <c r="E878" i="5" s="1"/>
  <c r="H878" i="5" s="1"/>
  <c r="D878" i="5"/>
  <c r="F878" i="5" s="1"/>
  <c r="C879" i="5"/>
  <c r="D879" i="5"/>
  <c r="E879" i="5"/>
  <c r="F879" i="5"/>
  <c r="G879" i="5"/>
  <c r="H879" i="5"/>
  <c r="I879" i="5"/>
  <c r="C880" i="5"/>
  <c r="E880" i="5" s="1"/>
  <c r="H880" i="5" s="1"/>
  <c r="D880" i="5"/>
  <c r="F880" i="5" s="1"/>
  <c r="C881" i="5"/>
  <c r="D881" i="5"/>
  <c r="E881" i="5"/>
  <c r="F881" i="5"/>
  <c r="G881" i="5"/>
  <c r="H881" i="5"/>
  <c r="I881" i="5"/>
  <c r="C882" i="5"/>
  <c r="E882" i="5" s="1"/>
  <c r="H882" i="5" s="1"/>
  <c r="D882" i="5"/>
  <c r="G882" i="5" s="1"/>
  <c r="C883" i="5"/>
  <c r="E883" i="5" s="1"/>
  <c r="H883" i="5" s="1"/>
  <c r="D883" i="5"/>
  <c r="G883" i="5" s="1"/>
  <c r="C884" i="5"/>
  <c r="E884" i="5" s="1"/>
  <c r="H884" i="5" s="1"/>
  <c r="D884" i="5"/>
  <c r="F884" i="5" s="1"/>
  <c r="C885" i="5"/>
  <c r="E885" i="5" s="1"/>
  <c r="H885" i="5" s="1"/>
  <c r="D885" i="5"/>
  <c r="C886" i="5"/>
  <c r="E886" i="5" s="1"/>
  <c r="H886" i="5" s="1"/>
  <c r="D886" i="5"/>
  <c r="G886" i="5" s="1"/>
  <c r="C887" i="5"/>
  <c r="D887" i="5"/>
  <c r="E887" i="5"/>
  <c r="F887" i="5"/>
  <c r="G887" i="5"/>
  <c r="H887" i="5"/>
  <c r="I887" i="5"/>
  <c r="C888" i="5"/>
  <c r="E888" i="5" s="1"/>
  <c r="H888" i="5" s="1"/>
  <c r="D888" i="5"/>
  <c r="F888" i="5" s="1"/>
  <c r="C889" i="5"/>
  <c r="D889" i="5"/>
  <c r="E889" i="5"/>
  <c r="F889" i="5"/>
  <c r="G889" i="5"/>
  <c r="H889" i="5"/>
  <c r="I889" i="5"/>
  <c r="C890" i="5"/>
  <c r="E890" i="5" s="1"/>
  <c r="H890" i="5" s="1"/>
  <c r="D890" i="5"/>
  <c r="F890" i="5" s="1"/>
  <c r="C891" i="5"/>
  <c r="D891" i="5"/>
  <c r="E891" i="5"/>
  <c r="F891" i="5"/>
  <c r="G891" i="5"/>
  <c r="H891" i="5"/>
  <c r="I891" i="5"/>
  <c r="C892" i="5"/>
  <c r="E892" i="5" s="1"/>
  <c r="H892" i="5" s="1"/>
  <c r="D892" i="5"/>
  <c r="F892" i="5" s="1"/>
  <c r="C893" i="5"/>
  <c r="D893" i="5"/>
  <c r="E893" i="5"/>
  <c r="F893" i="5"/>
  <c r="G893" i="5"/>
  <c r="H893" i="5"/>
  <c r="I893" i="5"/>
  <c r="C894" i="5"/>
  <c r="E894" i="5" s="1"/>
  <c r="H894" i="5" s="1"/>
  <c r="D894" i="5"/>
  <c r="F894" i="5" s="1"/>
  <c r="C895" i="5"/>
  <c r="D895" i="5"/>
  <c r="E895" i="5"/>
  <c r="F895" i="5"/>
  <c r="G895" i="5"/>
  <c r="H895" i="5"/>
  <c r="I895" i="5"/>
  <c r="C896" i="5"/>
  <c r="E896" i="5" s="1"/>
  <c r="H896" i="5" s="1"/>
  <c r="D896" i="5"/>
  <c r="F896" i="5" s="1"/>
  <c r="C897" i="5"/>
  <c r="D897" i="5"/>
  <c r="E897" i="5"/>
  <c r="F897" i="5"/>
  <c r="G897" i="5"/>
  <c r="H897" i="5"/>
  <c r="I897" i="5"/>
  <c r="C898" i="5"/>
  <c r="E898" i="5" s="1"/>
  <c r="H898" i="5" s="1"/>
  <c r="D898" i="5"/>
  <c r="F898" i="5" s="1"/>
  <c r="C899" i="5"/>
  <c r="E899" i="5" s="1"/>
  <c r="H899" i="5" s="1"/>
  <c r="D899" i="5"/>
  <c r="G899" i="5" s="1"/>
  <c r="C900" i="5"/>
  <c r="E900" i="5" s="1"/>
  <c r="H900" i="5" s="1"/>
  <c r="D900" i="5"/>
  <c r="F900" i="5" s="1"/>
  <c r="C901" i="5"/>
  <c r="E901" i="5" s="1"/>
  <c r="H901" i="5" s="1"/>
  <c r="D901" i="5"/>
  <c r="C902" i="5"/>
  <c r="E902" i="5" s="1"/>
  <c r="H902" i="5" s="1"/>
  <c r="D902" i="5"/>
  <c r="F902" i="5" s="1"/>
  <c r="C903" i="5"/>
  <c r="E903" i="5" s="1"/>
  <c r="H903" i="5" s="1"/>
  <c r="D903" i="5"/>
  <c r="G903" i="5" s="1"/>
  <c r="C904" i="5"/>
  <c r="E904" i="5" s="1"/>
  <c r="H904" i="5" s="1"/>
  <c r="D904" i="5"/>
  <c r="F904" i="5" s="1"/>
  <c r="C905" i="5"/>
  <c r="E905" i="5" s="1"/>
  <c r="H905" i="5" s="1"/>
  <c r="D905" i="5"/>
  <c r="C906" i="5"/>
  <c r="E906" i="5" s="1"/>
  <c r="H906" i="5" s="1"/>
  <c r="D906" i="5"/>
  <c r="F906" i="5" s="1"/>
  <c r="C907" i="5"/>
  <c r="E907" i="5" s="1"/>
  <c r="H907" i="5" s="1"/>
  <c r="D907" i="5"/>
  <c r="G907" i="5" s="1"/>
  <c r="C908" i="5"/>
  <c r="E908" i="5" s="1"/>
  <c r="H908" i="5" s="1"/>
  <c r="D908" i="5"/>
  <c r="F908" i="5" s="1"/>
  <c r="C909" i="5"/>
  <c r="E909" i="5" s="1"/>
  <c r="H909" i="5" s="1"/>
  <c r="D909" i="5"/>
  <c r="C910" i="5"/>
  <c r="E910" i="5" s="1"/>
  <c r="H910" i="5" s="1"/>
  <c r="D910" i="5"/>
  <c r="F910" i="5" s="1"/>
  <c r="C911" i="5"/>
  <c r="E911" i="5" s="1"/>
  <c r="H911" i="5" s="1"/>
  <c r="D911" i="5"/>
  <c r="F911" i="5" s="1"/>
  <c r="C912" i="5"/>
  <c r="D912" i="5"/>
  <c r="E912" i="5"/>
  <c r="F912" i="5"/>
  <c r="G912" i="5"/>
  <c r="H912" i="5"/>
  <c r="I912" i="5"/>
  <c r="C913" i="5"/>
  <c r="E913" i="5" s="1"/>
  <c r="H913" i="5" s="1"/>
  <c r="D913" i="5"/>
  <c r="C914" i="5"/>
  <c r="D914" i="5"/>
  <c r="E914" i="5"/>
  <c r="F914" i="5"/>
  <c r="G914" i="5"/>
  <c r="H914" i="5"/>
  <c r="I914" i="5"/>
  <c r="C915" i="5"/>
  <c r="E915" i="5" s="1"/>
  <c r="H915" i="5" s="1"/>
  <c r="D915" i="5"/>
  <c r="F915" i="5" s="1"/>
  <c r="C916" i="5"/>
  <c r="E916" i="5" s="1"/>
  <c r="H916" i="5" s="1"/>
  <c r="D916" i="5"/>
  <c r="F916" i="5" s="1"/>
  <c r="C917" i="5"/>
  <c r="E917" i="5" s="1"/>
  <c r="H917" i="5" s="1"/>
  <c r="D917" i="5"/>
  <c r="C918" i="5"/>
  <c r="D918" i="5"/>
  <c r="E918" i="5"/>
  <c r="F918" i="5"/>
  <c r="G918" i="5"/>
  <c r="H918" i="5"/>
  <c r="I918" i="5"/>
  <c r="C919" i="5"/>
  <c r="E919" i="5" s="1"/>
  <c r="H919" i="5" s="1"/>
  <c r="D919" i="5"/>
  <c r="F919" i="5" s="1"/>
  <c r="C920" i="5"/>
  <c r="D920" i="5"/>
  <c r="E920" i="5"/>
  <c r="F920" i="5"/>
  <c r="G920" i="5"/>
  <c r="H920" i="5"/>
  <c r="I920" i="5"/>
  <c r="C921" i="5"/>
  <c r="E921" i="5" s="1"/>
  <c r="H921" i="5" s="1"/>
  <c r="D921" i="5"/>
  <c r="C922" i="5"/>
  <c r="E922" i="5" s="1"/>
  <c r="H922" i="5" s="1"/>
  <c r="D922" i="5"/>
  <c r="G922" i="5" s="1"/>
  <c r="F922" i="5"/>
  <c r="C923" i="5"/>
  <c r="E923" i="5" s="1"/>
  <c r="H923" i="5" s="1"/>
  <c r="D923" i="5"/>
  <c r="G923" i="5" s="1"/>
  <c r="C924" i="5"/>
  <c r="E924" i="5" s="1"/>
  <c r="H924" i="5" s="1"/>
  <c r="D924" i="5"/>
  <c r="F924" i="5" s="1"/>
  <c r="C925" i="5"/>
  <c r="E925" i="5" s="1"/>
  <c r="H925" i="5" s="1"/>
  <c r="D925" i="5"/>
  <c r="C926" i="5"/>
  <c r="D926" i="5"/>
  <c r="E926" i="5"/>
  <c r="F926" i="5"/>
  <c r="G926" i="5"/>
  <c r="H926" i="5"/>
  <c r="I926" i="5"/>
  <c r="C927" i="5"/>
  <c r="E927" i="5" s="1"/>
  <c r="H927" i="5" s="1"/>
  <c r="D927" i="5"/>
  <c r="G927" i="5" s="1"/>
  <c r="C928" i="5"/>
  <c r="D928" i="5"/>
  <c r="E928" i="5"/>
  <c r="F928" i="5"/>
  <c r="G928" i="5"/>
  <c r="H928" i="5"/>
  <c r="I928" i="5"/>
  <c r="C929" i="5"/>
  <c r="E929" i="5" s="1"/>
  <c r="H929" i="5" s="1"/>
  <c r="D929" i="5"/>
  <c r="C930" i="5"/>
  <c r="E930" i="5" s="1"/>
  <c r="H930" i="5" s="1"/>
  <c r="D930" i="5"/>
  <c r="F930" i="5" s="1"/>
  <c r="C931" i="5"/>
  <c r="D931" i="5"/>
  <c r="E931" i="5"/>
  <c r="F931" i="5"/>
  <c r="G931" i="5"/>
  <c r="H931" i="5"/>
  <c r="I931" i="5"/>
  <c r="C932" i="5"/>
  <c r="E932" i="5" s="1"/>
  <c r="H932" i="5" s="1"/>
  <c r="D932" i="5"/>
  <c r="F932" i="5" s="1"/>
  <c r="G932" i="5"/>
  <c r="C933" i="5"/>
  <c r="D933" i="5"/>
  <c r="E933" i="5"/>
  <c r="F933" i="5"/>
  <c r="G933" i="5"/>
  <c r="H933" i="5"/>
  <c r="I933" i="5"/>
  <c r="C934" i="5"/>
  <c r="E934" i="5" s="1"/>
  <c r="H934" i="5" s="1"/>
  <c r="D934" i="5"/>
  <c r="G934" i="5" s="1"/>
  <c r="C935" i="5"/>
  <c r="E935" i="5" s="1"/>
  <c r="H935" i="5" s="1"/>
  <c r="D935" i="5"/>
  <c r="G935" i="5" s="1"/>
  <c r="C936" i="5"/>
  <c r="E936" i="5" s="1"/>
  <c r="H936" i="5" s="1"/>
  <c r="D936" i="5"/>
  <c r="F936" i="5" s="1"/>
  <c r="C937" i="5"/>
  <c r="E937" i="5" s="1"/>
  <c r="H937" i="5" s="1"/>
  <c r="D937" i="5"/>
  <c r="C938" i="5"/>
  <c r="E938" i="5" s="1"/>
  <c r="H938" i="5" s="1"/>
  <c r="D938" i="5"/>
  <c r="F938" i="5" s="1"/>
  <c r="C939" i="5"/>
  <c r="D939" i="5"/>
  <c r="E939" i="5"/>
  <c r="F939" i="5"/>
  <c r="G939" i="5"/>
  <c r="H939" i="5"/>
  <c r="I939" i="5"/>
  <c r="C940" i="5"/>
  <c r="E940" i="5" s="1"/>
  <c r="H940" i="5" s="1"/>
  <c r="D940" i="5"/>
  <c r="F940" i="5" s="1"/>
  <c r="C941" i="5"/>
  <c r="D941" i="5"/>
  <c r="E941" i="5"/>
  <c r="F941" i="5"/>
  <c r="G941" i="5"/>
  <c r="H941" i="5"/>
  <c r="I941" i="5"/>
  <c r="C942" i="5"/>
  <c r="E942" i="5" s="1"/>
  <c r="H942" i="5" s="1"/>
  <c r="D942" i="5"/>
  <c r="G942" i="5" s="1"/>
  <c r="C943" i="5"/>
  <c r="E943" i="5" s="1"/>
  <c r="H943" i="5" s="1"/>
  <c r="D943" i="5"/>
  <c r="G943" i="5" s="1"/>
  <c r="C944" i="5"/>
  <c r="D944" i="5"/>
  <c r="E944" i="5"/>
  <c r="F944" i="5"/>
  <c r="G944" i="5"/>
  <c r="H944" i="5"/>
  <c r="I944" i="5"/>
  <c r="C945" i="5"/>
  <c r="E945" i="5" s="1"/>
  <c r="H945" i="5" s="1"/>
  <c r="D945" i="5"/>
  <c r="C946" i="5"/>
  <c r="D946" i="5"/>
  <c r="E946" i="5"/>
  <c r="F946" i="5"/>
  <c r="G946" i="5"/>
  <c r="H946" i="5"/>
  <c r="I946" i="5"/>
  <c r="C947" i="5"/>
  <c r="E947" i="5" s="1"/>
  <c r="H947" i="5" s="1"/>
  <c r="D947" i="5"/>
  <c r="G947" i="5" s="1"/>
  <c r="C948" i="5"/>
  <c r="E948" i="5" s="1"/>
  <c r="H948" i="5" s="1"/>
  <c r="D948" i="5"/>
  <c r="F948" i="5" s="1"/>
  <c r="C949" i="5"/>
  <c r="E949" i="5" s="1"/>
  <c r="H949" i="5" s="1"/>
  <c r="D949" i="5"/>
  <c r="C950" i="5"/>
  <c r="E950" i="5" s="1"/>
  <c r="H950" i="5" s="1"/>
  <c r="D950" i="5"/>
  <c r="F950" i="5" s="1"/>
  <c r="C951" i="5"/>
  <c r="E951" i="5" s="1"/>
  <c r="H951" i="5" s="1"/>
  <c r="D951" i="5"/>
  <c r="F951" i="5" s="1"/>
  <c r="C952" i="5"/>
  <c r="E952" i="5" s="1"/>
  <c r="H952" i="5" s="1"/>
  <c r="D952" i="5"/>
  <c r="F952" i="5" s="1"/>
  <c r="C953" i="5"/>
  <c r="E953" i="5" s="1"/>
  <c r="H953" i="5" s="1"/>
  <c r="D953" i="5"/>
  <c r="C954" i="5"/>
  <c r="E954" i="5" s="1"/>
  <c r="H954" i="5" s="1"/>
  <c r="D954" i="5"/>
  <c r="G954" i="5" s="1"/>
  <c r="C955" i="5"/>
  <c r="D955" i="5"/>
  <c r="E955" i="5"/>
  <c r="F955" i="5"/>
  <c r="G955" i="5"/>
  <c r="H955" i="5"/>
  <c r="I955" i="5"/>
  <c r="C956" i="5"/>
  <c r="E956" i="5" s="1"/>
  <c r="H956" i="5" s="1"/>
  <c r="D956" i="5"/>
  <c r="F956" i="5" s="1"/>
  <c r="C957" i="5"/>
  <c r="D957" i="5"/>
  <c r="E957" i="5"/>
  <c r="F957" i="5"/>
  <c r="G957" i="5"/>
  <c r="H957" i="5"/>
  <c r="I957" i="5"/>
  <c r="C958" i="5"/>
  <c r="E958" i="5" s="1"/>
  <c r="H958" i="5" s="1"/>
  <c r="D958" i="5"/>
  <c r="G958" i="5" s="1"/>
  <c r="C959" i="5"/>
  <c r="E959" i="5" s="1"/>
  <c r="H959" i="5" s="1"/>
  <c r="D959" i="5"/>
  <c r="F959" i="5" s="1"/>
  <c r="C960" i="5"/>
  <c r="D960" i="5"/>
  <c r="E960" i="5"/>
  <c r="F960" i="5"/>
  <c r="G960" i="5"/>
  <c r="H960" i="5"/>
  <c r="I960" i="5"/>
  <c r="C961" i="5"/>
  <c r="E961" i="5" s="1"/>
  <c r="H961" i="5" s="1"/>
  <c r="D961" i="5"/>
  <c r="G961" i="5" s="1"/>
  <c r="C962" i="5"/>
  <c r="D962" i="5"/>
  <c r="E962" i="5"/>
  <c r="F962" i="5"/>
  <c r="G962" i="5"/>
  <c r="H962" i="5"/>
  <c r="I962" i="5"/>
  <c r="C963" i="5"/>
  <c r="E963" i="5" s="1"/>
  <c r="H963" i="5" s="1"/>
  <c r="D963" i="5"/>
  <c r="F963" i="5" s="1"/>
  <c r="C964" i="5"/>
  <c r="D964" i="5"/>
  <c r="E964" i="5"/>
  <c r="F964" i="5"/>
  <c r="G964" i="5"/>
  <c r="H964" i="5"/>
  <c r="I964" i="5"/>
  <c r="C965" i="5"/>
  <c r="E965" i="5" s="1"/>
  <c r="H965" i="5" s="1"/>
  <c r="D965" i="5"/>
  <c r="G965" i="5" s="1"/>
  <c r="C966" i="5"/>
  <c r="D966" i="5"/>
  <c r="E966" i="5"/>
  <c r="F966" i="5"/>
  <c r="G966" i="5"/>
  <c r="H966" i="5"/>
  <c r="I966" i="5"/>
  <c r="C967" i="5"/>
  <c r="E967" i="5" s="1"/>
  <c r="H967" i="5" s="1"/>
  <c r="D967" i="5"/>
  <c r="F967" i="5" s="1"/>
  <c r="C968" i="5"/>
  <c r="E968" i="5" s="1"/>
  <c r="H968" i="5" s="1"/>
  <c r="D968" i="5"/>
  <c r="F968" i="5" s="1"/>
  <c r="C969" i="5"/>
  <c r="E969" i="5" s="1"/>
  <c r="H969" i="5" s="1"/>
  <c r="D969" i="5"/>
  <c r="G969" i="5" s="1"/>
  <c r="C970" i="5"/>
  <c r="E970" i="5" s="1"/>
  <c r="H970" i="5" s="1"/>
  <c r="D970" i="5"/>
  <c r="F970" i="5" s="1"/>
  <c r="C971" i="5"/>
  <c r="E971" i="5" s="1"/>
  <c r="H971" i="5" s="1"/>
  <c r="D971" i="5"/>
  <c r="F971" i="5" s="1"/>
  <c r="C972" i="5"/>
  <c r="D972" i="5"/>
  <c r="E972" i="5"/>
  <c r="F972" i="5"/>
  <c r="G972" i="5"/>
  <c r="H972" i="5"/>
  <c r="I972" i="5"/>
  <c r="C973" i="5"/>
  <c r="E973" i="5" s="1"/>
  <c r="H973" i="5" s="1"/>
  <c r="D973" i="5"/>
  <c r="G973" i="5" s="1"/>
  <c r="C974" i="5"/>
  <c r="D974" i="5"/>
  <c r="E974" i="5"/>
  <c r="F974" i="5"/>
  <c r="G974" i="5"/>
  <c r="H974" i="5"/>
  <c r="I974" i="5"/>
  <c r="C975" i="5"/>
  <c r="E975" i="5" s="1"/>
  <c r="H975" i="5" s="1"/>
  <c r="D975" i="5"/>
  <c r="F975" i="5" s="1"/>
  <c r="C976" i="5"/>
  <c r="D976" i="5"/>
  <c r="E976" i="5"/>
  <c r="F976" i="5"/>
  <c r="G976" i="5"/>
  <c r="H976" i="5"/>
  <c r="I976" i="5"/>
  <c r="C977" i="5"/>
  <c r="E977" i="5" s="1"/>
  <c r="H977" i="5" s="1"/>
  <c r="D977" i="5"/>
  <c r="G977" i="5" s="1"/>
  <c r="C978" i="5"/>
  <c r="D978" i="5"/>
  <c r="E978" i="5"/>
  <c r="F978" i="5"/>
  <c r="G978" i="5"/>
  <c r="H978" i="5"/>
  <c r="I978" i="5"/>
  <c r="C979" i="5"/>
  <c r="E979" i="5" s="1"/>
  <c r="H979" i="5" s="1"/>
  <c r="D979" i="5"/>
  <c r="F979" i="5" s="1"/>
  <c r="C980" i="5"/>
  <c r="D980" i="5"/>
  <c r="E980" i="5"/>
  <c r="F980" i="5"/>
  <c r="G980" i="5"/>
  <c r="H980" i="5"/>
  <c r="I980" i="5"/>
  <c r="C981" i="5"/>
  <c r="E981" i="5" s="1"/>
  <c r="H981" i="5" s="1"/>
  <c r="D981" i="5"/>
  <c r="G981" i="5" s="1"/>
  <c r="C982" i="5"/>
  <c r="D982" i="5"/>
  <c r="E982" i="5"/>
  <c r="F982" i="5"/>
  <c r="G982" i="5"/>
  <c r="H982" i="5"/>
  <c r="I982" i="5"/>
  <c r="C983" i="5"/>
  <c r="E983" i="5" s="1"/>
  <c r="H983" i="5" s="1"/>
  <c r="D983" i="5"/>
  <c r="F983" i="5" s="1"/>
  <c r="C984" i="5"/>
  <c r="E984" i="5" s="1"/>
  <c r="H984" i="5" s="1"/>
  <c r="D984" i="5"/>
  <c r="F984" i="5" s="1"/>
  <c r="C985" i="5"/>
  <c r="E985" i="5" s="1"/>
  <c r="H985" i="5" s="1"/>
  <c r="D985" i="5"/>
  <c r="G985" i="5" s="1"/>
  <c r="C986" i="5"/>
  <c r="E986" i="5" s="1"/>
  <c r="H986" i="5" s="1"/>
  <c r="D986" i="5"/>
  <c r="F986" i="5" s="1"/>
  <c r="C987" i="5"/>
  <c r="E987" i="5" s="1"/>
  <c r="H987" i="5" s="1"/>
  <c r="D987" i="5"/>
  <c r="F987" i="5" s="1"/>
  <c r="C988" i="5"/>
  <c r="E988" i="5" s="1"/>
  <c r="H988" i="5" s="1"/>
  <c r="D988" i="5"/>
  <c r="F988" i="5" s="1"/>
  <c r="C989" i="5"/>
  <c r="E989" i="5" s="1"/>
  <c r="H989" i="5" s="1"/>
  <c r="D989" i="5"/>
  <c r="G989" i="5" s="1"/>
  <c r="C990" i="5"/>
  <c r="E990" i="5" s="1"/>
  <c r="H990" i="5" s="1"/>
  <c r="D990" i="5"/>
  <c r="F990" i="5" s="1"/>
  <c r="G990" i="5"/>
  <c r="C991" i="5"/>
  <c r="E991" i="5" s="1"/>
  <c r="H991" i="5" s="1"/>
  <c r="D991" i="5"/>
  <c r="F991" i="5" s="1"/>
  <c r="C992" i="5"/>
  <c r="E992" i="5" s="1"/>
  <c r="H992" i="5" s="1"/>
  <c r="D992" i="5"/>
  <c r="F992" i="5" s="1"/>
  <c r="C993" i="5"/>
  <c r="E993" i="5" s="1"/>
  <c r="H993" i="5" s="1"/>
  <c r="D993" i="5"/>
  <c r="G993" i="5" s="1"/>
  <c r="C994" i="5"/>
  <c r="E994" i="5" s="1"/>
  <c r="H994" i="5" s="1"/>
  <c r="D994" i="5"/>
  <c r="G994" i="5" s="1"/>
  <c r="C995" i="5"/>
  <c r="E995" i="5" s="1"/>
  <c r="H995" i="5" s="1"/>
  <c r="D995" i="5"/>
  <c r="F995" i="5" s="1"/>
  <c r="C996" i="5"/>
  <c r="E996" i="5" s="1"/>
  <c r="H996" i="5" s="1"/>
  <c r="D996" i="5"/>
  <c r="F996" i="5" s="1"/>
  <c r="C997" i="5"/>
  <c r="D997" i="5"/>
  <c r="E997" i="5"/>
  <c r="F997" i="5"/>
  <c r="G997" i="5"/>
  <c r="H997" i="5"/>
  <c r="I997" i="5"/>
  <c r="C998" i="5"/>
  <c r="E998" i="5" s="1"/>
  <c r="H998" i="5" s="1"/>
  <c r="D998" i="5"/>
  <c r="G998" i="5" s="1"/>
  <c r="C999" i="5"/>
  <c r="D999" i="5"/>
  <c r="E999" i="5"/>
  <c r="F999" i="5"/>
  <c r="G999" i="5"/>
  <c r="H999" i="5"/>
  <c r="I999" i="5"/>
  <c r="C1000" i="5"/>
  <c r="E1000" i="5" s="1"/>
  <c r="H1000" i="5" s="1"/>
  <c r="D1000" i="5"/>
  <c r="F1000" i="5" s="1"/>
  <c r="C1001" i="5"/>
  <c r="E1001" i="5" s="1"/>
  <c r="H1001" i="5" s="1"/>
  <c r="D1001" i="5"/>
  <c r="G1001" i="5" s="1"/>
  <c r="C1002" i="5"/>
  <c r="E1002" i="5" s="1"/>
  <c r="H1002" i="5" s="1"/>
  <c r="D1002" i="5"/>
  <c r="F1002" i="5" s="1"/>
  <c r="C1003" i="5"/>
  <c r="D1003" i="5"/>
  <c r="E1003" i="5"/>
  <c r="F1003" i="5"/>
  <c r="G1003" i="5"/>
  <c r="H1003" i="5"/>
  <c r="I1003" i="5"/>
  <c r="C1004" i="5"/>
  <c r="E1004" i="5" s="1"/>
  <c r="H1004" i="5" s="1"/>
  <c r="D1004" i="5"/>
  <c r="F1004" i="5" s="1"/>
  <c r="C1005" i="5"/>
  <c r="D1005" i="5"/>
  <c r="E1005" i="5"/>
  <c r="F1005" i="5"/>
  <c r="G1005" i="5"/>
  <c r="H1005" i="5"/>
  <c r="I1005" i="5"/>
  <c r="C1006" i="5"/>
  <c r="E1006" i="5" s="1"/>
  <c r="H1006" i="5" s="1"/>
  <c r="D1006" i="5"/>
  <c r="F1006" i="5" s="1"/>
  <c r="C642" i="5"/>
  <c r="E642" i="5" s="1"/>
  <c r="H642" i="5" s="1"/>
  <c r="D642" i="5"/>
  <c r="G642" i="5" s="1"/>
  <c r="C643" i="5"/>
  <c r="D643" i="5"/>
  <c r="E643" i="5"/>
  <c r="F643" i="5"/>
  <c r="G643" i="5"/>
  <c r="H643" i="5"/>
  <c r="I643" i="5"/>
  <c r="C644" i="5"/>
  <c r="E644" i="5" s="1"/>
  <c r="H644" i="5" s="1"/>
  <c r="D644" i="5"/>
  <c r="F644" i="5" s="1"/>
  <c r="C645" i="5"/>
  <c r="D645" i="5"/>
  <c r="E645" i="5"/>
  <c r="F645" i="5"/>
  <c r="G645" i="5"/>
  <c r="H645" i="5"/>
  <c r="I645" i="5"/>
  <c r="C646" i="5"/>
  <c r="E646" i="5" s="1"/>
  <c r="H646" i="5" s="1"/>
  <c r="D646" i="5"/>
  <c r="G646" i="5" s="1"/>
  <c r="C647" i="5"/>
  <c r="E647" i="5" s="1"/>
  <c r="H647" i="5" s="1"/>
  <c r="D647" i="5"/>
  <c r="G647" i="5" s="1"/>
  <c r="C648" i="5"/>
  <c r="D648" i="5"/>
  <c r="E648" i="5"/>
  <c r="F648" i="5"/>
  <c r="G648" i="5"/>
  <c r="H648" i="5"/>
  <c r="I648" i="5"/>
  <c r="C649" i="5"/>
  <c r="E649" i="5" s="1"/>
  <c r="H649" i="5" s="1"/>
  <c r="D649" i="5"/>
  <c r="F649" i="5" s="1"/>
  <c r="C650" i="5"/>
  <c r="D650" i="5"/>
  <c r="E650" i="5"/>
  <c r="F650" i="5"/>
  <c r="G650" i="5"/>
  <c r="H650" i="5"/>
  <c r="I650" i="5"/>
  <c r="C651" i="5"/>
  <c r="E651" i="5" s="1"/>
  <c r="H651" i="5" s="1"/>
  <c r="D651" i="5"/>
  <c r="G651" i="5" s="1"/>
  <c r="C652" i="5"/>
  <c r="E652" i="5" s="1"/>
  <c r="H652" i="5" s="1"/>
  <c r="D652" i="5"/>
  <c r="F652" i="5" s="1"/>
  <c r="C653" i="5"/>
  <c r="D653" i="5"/>
  <c r="E653" i="5"/>
  <c r="F653" i="5"/>
  <c r="G653" i="5"/>
  <c r="H653" i="5"/>
  <c r="I653" i="5"/>
  <c r="C654" i="5"/>
  <c r="E654" i="5" s="1"/>
  <c r="H654" i="5" s="1"/>
  <c r="D654" i="5"/>
  <c r="G654" i="5" s="1"/>
  <c r="C655" i="5"/>
  <c r="D655" i="5"/>
  <c r="E655" i="5"/>
  <c r="F655" i="5"/>
  <c r="G655" i="5"/>
  <c r="H655" i="5"/>
  <c r="I655" i="5"/>
  <c r="C656" i="5"/>
  <c r="E656" i="5" s="1"/>
  <c r="H656" i="5" s="1"/>
  <c r="D656" i="5"/>
  <c r="F656" i="5" s="1"/>
  <c r="C657" i="5"/>
  <c r="E657" i="5" s="1"/>
  <c r="H657" i="5" s="1"/>
  <c r="D657" i="5"/>
  <c r="F657" i="5" s="1"/>
  <c r="C658" i="5"/>
  <c r="E658" i="5" s="1"/>
  <c r="H658" i="5" s="1"/>
  <c r="D658" i="5"/>
  <c r="G658" i="5" s="1"/>
  <c r="C659" i="5"/>
  <c r="E659" i="5" s="1"/>
  <c r="H659" i="5" s="1"/>
  <c r="D659" i="5"/>
  <c r="F659" i="5" s="1"/>
  <c r="C660" i="5"/>
  <c r="E660" i="5" s="1"/>
  <c r="H660" i="5" s="1"/>
  <c r="D660" i="5"/>
  <c r="F660" i="5" s="1"/>
  <c r="C661" i="5"/>
  <c r="E661" i="5" s="1"/>
  <c r="H661" i="5" s="1"/>
  <c r="D661" i="5"/>
  <c r="F661" i="5" s="1"/>
  <c r="C662" i="5"/>
  <c r="E662" i="5" s="1"/>
  <c r="H662" i="5" s="1"/>
  <c r="D662" i="5"/>
  <c r="G662" i="5" s="1"/>
  <c r="C663" i="5"/>
  <c r="E663" i="5" s="1"/>
  <c r="H663" i="5" s="1"/>
  <c r="D663" i="5"/>
  <c r="F663" i="5" s="1"/>
  <c r="C664" i="5"/>
  <c r="E664" i="5" s="1"/>
  <c r="H664" i="5" s="1"/>
  <c r="D664" i="5"/>
  <c r="F664" i="5" s="1"/>
  <c r="C665" i="5"/>
  <c r="E665" i="5" s="1"/>
  <c r="H665" i="5" s="1"/>
  <c r="D665" i="5"/>
  <c r="F665" i="5" s="1"/>
  <c r="C666" i="5"/>
  <c r="D666" i="5"/>
  <c r="E666" i="5"/>
  <c r="F666" i="5"/>
  <c r="G666" i="5"/>
  <c r="H666" i="5"/>
  <c r="I666" i="5"/>
  <c r="C667" i="5"/>
  <c r="E667" i="5" s="1"/>
  <c r="H667" i="5" s="1"/>
  <c r="D667" i="5"/>
  <c r="G667" i="5" s="1"/>
  <c r="C668" i="5"/>
  <c r="D668" i="5"/>
  <c r="E668" i="5"/>
  <c r="F668" i="5"/>
  <c r="G668" i="5"/>
  <c r="H668" i="5"/>
  <c r="I668" i="5"/>
  <c r="C669" i="5"/>
  <c r="E669" i="5" s="1"/>
  <c r="H669" i="5" s="1"/>
  <c r="D669" i="5"/>
  <c r="F669" i="5" s="1"/>
  <c r="C670" i="5"/>
  <c r="D670" i="5"/>
  <c r="E670" i="5"/>
  <c r="F670" i="5"/>
  <c r="G670" i="5"/>
  <c r="H670" i="5"/>
  <c r="I670" i="5"/>
  <c r="C671" i="5"/>
  <c r="E671" i="5" s="1"/>
  <c r="H671" i="5" s="1"/>
  <c r="D671" i="5"/>
  <c r="G671" i="5" s="1"/>
  <c r="F671" i="5"/>
  <c r="C672" i="5"/>
  <c r="D672" i="5"/>
  <c r="E672" i="5"/>
  <c r="F672" i="5"/>
  <c r="G672" i="5"/>
  <c r="H672" i="5"/>
  <c r="I672" i="5"/>
  <c r="C673" i="5"/>
  <c r="E673" i="5" s="1"/>
  <c r="H673" i="5" s="1"/>
  <c r="D673" i="5"/>
  <c r="F673" i="5" s="1"/>
  <c r="C674" i="5"/>
  <c r="E674" i="5" s="1"/>
  <c r="H674" i="5" s="1"/>
  <c r="D674" i="5"/>
  <c r="G674" i="5" s="1"/>
  <c r="C675" i="5"/>
  <c r="D675" i="5"/>
  <c r="E675" i="5"/>
  <c r="F675" i="5"/>
  <c r="G675" i="5"/>
  <c r="H675" i="5"/>
  <c r="I675" i="5"/>
  <c r="C676" i="5"/>
  <c r="E676" i="5" s="1"/>
  <c r="H676" i="5" s="1"/>
  <c r="D676" i="5"/>
  <c r="F676" i="5" s="1"/>
  <c r="C625" i="5"/>
  <c r="E625" i="5" s="1"/>
  <c r="H625" i="5" s="1"/>
  <c r="D625" i="5"/>
  <c r="F625" i="5" s="1"/>
  <c r="C626" i="5"/>
  <c r="E626" i="5" s="1"/>
  <c r="H626" i="5" s="1"/>
  <c r="D626" i="5"/>
  <c r="F626" i="5" s="1"/>
  <c r="I626" i="5" s="1"/>
  <c r="G626" i="5"/>
  <c r="C627" i="5"/>
  <c r="E627" i="5" s="1"/>
  <c r="H627" i="5" s="1"/>
  <c r="D627" i="5"/>
  <c r="F627" i="5" s="1"/>
  <c r="C628" i="5"/>
  <c r="D628" i="5"/>
  <c r="E628" i="5"/>
  <c r="H628" i="5" s="1"/>
  <c r="F628" i="5"/>
  <c r="G628" i="5"/>
  <c r="I628" i="5"/>
  <c r="C629" i="5"/>
  <c r="E629" i="5" s="1"/>
  <c r="H629" i="5" s="1"/>
  <c r="D629" i="5"/>
  <c r="G629" i="5" s="1"/>
  <c r="C630" i="5"/>
  <c r="E630" i="5" s="1"/>
  <c r="H630" i="5" s="1"/>
  <c r="D630" i="5"/>
  <c r="F630" i="5" s="1"/>
  <c r="C631" i="5"/>
  <c r="E631" i="5" s="1"/>
  <c r="H631" i="5" s="1"/>
  <c r="D631" i="5"/>
  <c r="F631" i="5" s="1"/>
  <c r="C632" i="5"/>
  <c r="E632" i="5" s="1"/>
  <c r="H632" i="5" s="1"/>
  <c r="D632" i="5"/>
  <c r="G632" i="5" s="1"/>
  <c r="C633" i="5"/>
  <c r="E633" i="5" s="1"/>
  <c r="H633" i="5" s="1"/>
  <c r="D633" i="5"/>
  <c r="F633" i="5" s="1"/>
  <c r="C634" i="5"/>
  <c r="E634" i="5" s="1"/>
  <c r="H634" i="5" s="1"/>
  <c r="D634" i="5"/>
  <c r="F634" i="5" s="1"/>
  <c r="C635" i="5"/>
  <c r="E635" i="5" s="1"/>
  <c r="H635" i="5" s="1"/>
  <c r="D635" i="5"/>
  <c r="F635" i="5" s="1"/>
  <c r="C636" i="5"/>
  <c r="E636" i="5" s="1"/>
  <c r="H636" i="5" s="1"/>
  <c r="D636" i="5"/>
  <c r="F636" i="5" s="1"/>
  <c r="C637" i="5"/>
  <c r="E637" i="5" s="1"/>
  <c r="H637" i="5" s="1"/>
  <c r="D637" i="5"/>
  <c r="G637" i="5" s="1"/>
  <c r="C638" i="5"/>
  <c r="E638" i="5" s="1"/>
  <c r="H638" i="5" s="1"/>
  <c r="D638" i="5"/>
  <c r="F638" i="5" s="1"/>
  <c r="C639" i="5"/>
  <c r="D639" i="5"/>
  <c r="F639" i="5" s="1"/>
  <c r="I639" i="5" s="1"/>
  <c r="E639" i="5"/>
  <c r="H639" i="5"/>
  <c r="C640" i="5"/>
  <c r="E640" i="5" s="1"/>
  <c r="H640" i="5" s="1"/>
  <c r="D640" i="5"/>
  <c r="G640" i="5" s="1"/>
  <c r="C641" i="5"/>
  <c r="E641" i="5" s="1"/>
  <c r="H641" i="5" s="1"/>
  <c r="D641" i="5"/>
  <c r="F641" i="5"/>
  <c r="I641" i="5" s="1"/>
  <c r="G641" i="5"/>
  <c r="C615" i="5"/>
  <c r="E615" i="5" s="1"/>
  <c r="H615" i="5" s="1"/>
  <c r="D615" i="5"/>
  <c r="G615" i="5" s="1"/>
  <c r="C616" i="5"/>
  <c r="D616" i="5"/>
  <c r="E616" i="5"/>
  <c r="F616" i="5"/>
  <c r="G616" i="5"/>
  <c r="H616" i="5"/>
  <c r="I616" i="5"/>
  <c r="C617" i="5"/>
  <c r="E617" i="5" s="1"/>
  <c r="H617" i="5" s="1"/>
  <c r="D617" i="5"/>
  <c r="F617" i="5" s="1"/>
  <c r="C618" i="5"/>
  <c r="D618" i="5"/>
  <c r="E618" i="5"/>
  <c r="F618" i="5"/>
  <c r="G618" i="5"/>
  <c r="H618" i="5"/>
  <c r="I618" i="5"/>
  <c r="C619" i="5"/>
  <c r="E619" i="5" s="1"/>
  <c r="H619" i="5" s="1"/>
  <c r="D619" i="5"/>
  <c r="G619" i="5" s="1"/>
  <c r="C620" i="5"/>
  <c r="E620" i="5" s="1"/>
  <c r="H620" i="5" s="1"/>
  <c r="D620" i="5"/>
  <c r="F620" i="5" s="1"/>
  <c r="G620" i="5"/>
  <c r="C621" i="5"/>
  <c r="D621" i="5"/>
  <c r="E621" i="5"/>
  <c r="F621" i="5"/>
  <c r="G621" i="5"/>
  <c r="H621" i="5"/>
  <c r="I621" i="5"/>
  <c r="C622" i="5"/>
  <c r="E622" i="5" s="1"/>
  <c r="H622" i="5" s="1"/>
  <c r="D622" i="5"/>
  <c r="G622" i="5" s="1"/>
  <c r="C623" i="5"/>
  <c r="D623" i="5"/>
  <c r="E623" i="5"/>
  <c r="F623" i="5"/>
  <c r="G623" i="5"/>
  <c r="H623" i="5"/>
  <c r="I623" i="5"/>
  <c r="C624" i="5"/>
  <c r="E624" i="5" s="1"/>
  <c r="H624" i="5" s="1"/>
  <c r="D624" i="5"/>
  <c r="F624" i="5" s="1"/>
  <c r="C610" i="5"/>
  <c r="E610" i="5" s="1"/>
  <c r="H610" i="5" s="1"/>
  <c r="D610" i="5"/>
  <c r="G610" i="5" s="1"/>
  <c r="F610" i="5"/>
  <c r="I610" i="5" s="1"/>
  <c r="C611" i="5"/>
  <c r="E611" i="5" s="1"/>
  <c r="H611" i="5" s="1"/>
  <c r="D611" i="5"/>
  <c r="F611" i="5" s="1"/>
  <c r="C612" i="5"/>
  <c r="D612" i="5"/>
  <c r="F612" i="5" s="1"/>
  <c r="I612" i="5" s="1"/>
  <c r="E612" i="5"/>
  <c r="H612" i="5"/>
  <c r="C604" i="5"/>
  <c r="E604" i="5" s="1"/>
  <c r="H604" i="5" s="1"/>
  <c r="D604" i="5"/>
  <c r="F604" i="5" s="1"/>
  <c r="C605" i="5"/>
  <c r="D605" i="5"/>
  <c r="E605" i="5"/>
  <c r="F605" i="5"/>
  <c r="G605" i="5"/>
  <c r="H605" i="5"/>
  <c r="I605" i="5"/>
  <c r="C606" i="5"/>
  <c r="E606" i="5" s="1"/>
  <c r="H606" i="5" s="1"/>
  <c r="D606" i="5"/>
  <c r="F606" i="5" s="1"/>
  <c r="C607" i="5"/>
  <c r="D607" i="5"/>
  <c r="E607" i="5"/>
  <c r="F607" i="5"/>
  <c r="G607" i="5"/>
  <c r="H607" i="5"/>
  <c r="I607" i="5"/>
  <c r="C608" i="5"/>
  <c r="E608" i="5" s="1"/>
  <c r="H608" i="5" s="1"/>
  <c r="D608" i="5"/>
  <c r="F608" i="5" s="1"/>
  <c r="C609" i="5"/>
  <c r="E609" i="5" s="1"/>
  <c r="H609" i="5" s="1"/>
  <c r="D609" i="5"/>
  <c r="F609" i="5" s="1"/>
  <c r="C613" i="5"/>
  <c r="E613" i="5" s="1"/>
  <c r="H613" i="5" s="1"/>
  <c r="D613" i="5"/>
  <c r="F613" i="5" s="1"/>
  <c r="C614" i="5"/>
  <c r="E614" i="5" s="1"/>
  <c r="H614" i="5" s="1"/>
  <c r="D614" i="5"/>
  <c r="F614" i="5" s="1"/>
  <c r="C603" i="5"/>
  <c r="E603" i="5" s="1"/>
  <c r="H603" i="5" s="1"/>
  <c r="D603" i="5"/>
  <c r="G603" i="5" s="1"/>
  <c r="C601" i="5"/>
  <c r="D601" i="5"/>
  <c r="E601" i="5"/>
  <c r="F601" i="5"/>
  <c r="G601" i="5"/>
  <c r="H601" i="5"/>
  <c r="I601" i="5"/>
  <c r="C602" i="5"/>
  <c r="E602" i="5" s="1"/>
  <c r="H602" i="5" s="1"/>
  <c r="D602" i="5"/>
  <c r="F602" i="5" s="1"/>
  <c r="C819" i="6"/>
  <c r="E819" i="6" s="1"/>
  <c r="H819" i="6" s="1"/>
  <c r="D819" i="6"/>
  <c r="F819" i="6" s="1"/>
  <c r="C820" i="6"/>
  <c r="E820" i="6" s="1"/>
  <c r="H820" i="6" s="1"/>
  <c r="D820" i="6"/>
  <c r="F820" i="6" s="1"/>
  <c r="C821" i="6"/>
  <c r="E821" i="6" s="1"/>
  <c r="H821" i="6" s="1"/>
  <c r="D821" i="6"/>
  <c r="C822" i="6"/>
  <c r="E822" i="6" s="1"/>
  <c r="H822" i="6" s="1"/>
  <c r="D822" i="6"/>
  <c r="F822" i="6" s="1"/>
  <c r="C823" i="6"/>
  <c r="E823" i="6" s="1"/>
  <c r="H823" i="6" s="1"/>
  <c r="D823" i="6"/>
  <c r="G823" i="6" s="1"/>
  <c r="C824" i="6"/>
  <c r="E824" i="6" s="1"/>
  <c r="H824" i="6" s="1"/>
  <c r="D824" i="6"/>
  <c r="G824" i="6" s="1"/>
  <c r="C825" i="6"/>
  <c r="E825" i="6" s="1"/>
  <c r="H825" i="6" s="1"/>
  <c r="D825" i="6"/>
  <c r="C826" i="6"/>
  <c r="E826" i="6" s="1"/>
  <c r="H826" i="6" s="1"/>
  <c r="D826" i="6"/>
  <c r="F826" i="6" s="1"/>
  <c r="C827" i="6"/>
  <c r="E827" i="6" s="1"/>
  <c r="H827" i="6" s="1"/>
  <c r="D827" i="6"/>
  <c r="F827" i="6" s="1"/>
  <c r="C828" i="6"/>
  <c r="E828" i="6" s="1"/>
  <c r="H828" i="6" s="1"/>
  <c r="D828" i="6"/>
  <c r="F828" i="6" s="1"/>
  <c r="C829" i="6"/>
  <c r="E829" i="6" s="1"/>
  <c r="H829" i="6" s="1"/>
  <c r="D829" i="6"/>
  <c r="C830" i="6"/>
  <c r="E830" i="6" s="1"/>
  <c r="H830" i="6" s="1"/>
  <c r="D830" i="6"/>
  <c r="F830" i="6" s="1"/>
  <c r="C831" i="6"/>
  <c r="E831" i="6" s="1"/>
  <c r="H831" i="6" s="1"/>
  <c r="D831" i="6"/>
  <c r="G831" i="6" s="1"/>
  <c r="C832" i="6"/>
  <c r="E832" i="6" s="1"/>
  <c r="H832" i="6" s="1"/>
  <c r="D832" i="6"/>
  <c r="G832" i="6" s="1"/>
  <c r="C833" i="6"/>
  <c r="E833" i="6" s="1"/>
  <c r="H833" i="6" s="1"/>
  <c r="D833" i="6"/>
  <c r="C834" i="6"/>
  <c r="E834" i="6" s="1"/>
  <c r="H834" i="6" s="1"/>
  <c r="D834" i="6"/>
  <c r="F834" i="6" s="1"/>
  <c r="C835" i="6"/>
  <c r="E835" i="6" s="1"/>
  <c r="H835" i="6" s="1"/>
  <c r="D835" i="6"/>
  <c r="F835" i="6" s="1"/>
  <c r="C836" i="6"/>
  <c r="E836" i="6" s="1"/>
  <c r="H836" i="6" s="1"/>
  <c r="D836" i="6"/>
  <c r="F836" i="6" s="1"/>
  <c r="C837" i="6"/>
  <c r="E837" i="6" s="1"/>
  <c r="H837" i="6" s="1"/>
  <c r="D837" i="6"/>
  <c r="C838" i="6"/>
  <c r="D838" i="6"/>
  <c r="E838" i="6"/>
  <c r="F838" i="6"/>
  <c r="G838" i="6"/>
  <c r="H838" i="6"/>
  <c r="I838" i="6"/>
  <c r="C839" i="6"/>
  <c r="E839" i="6" s="1"/>
  <c r="H839" i="6" s="1"/>
  <c r="D839" i="6"/>
  <c r="G839" i="6" s="1"/>
  <c r="C840" i="6"/>
  <c r="D840" i="6"/>
  <c r="E840" i="6"/>
  <c r="F840" i="6"/>
  <c r="G840" i="6"/>
  <c r="H840" i="6"/>
  <c r="I840" i="6"/>
  <c r="C841" i="6"/>
  <c r="E841" i="6" s="1"/>
  <c r="H841" i="6" s="1"/>
  <c r="D841" i="6"/>
  <c r="C842" i="6"/>
  <c r="E842" i="6" s="1"/>
  <c r="H842" i="6" s="1"/>
  <c r="D842" i="6"/>
  <c r="F842" i="6" s="1"/>
  <c r="C843" i="6"/>
  <c r="E843" i="6" s="1"/>
  <c r="H843" i="6" s="1"/>
  <c r="D843" i="6"/>
  <c r="F843" i="6" s="1"/>
  <c r="C844" i="6"/>
  <c r="E844" i="6" s="1"/>
  <c r="H844" i="6" s="1"/>
  <c r="D844" i="6"/>
  <c r="F844" i="6" s="1"/>
  <c r="C845" i="6"/>
  <c r="E845" i="6" s="1"/>
  <c r="H845" i="6" s="1"/>
  <c r="D845" i="6"/>
  <c r="C846" i="6"/>
  <c r="E846" i="6" s="1"/>
  <c r="H846" i="6" s="1"/>
  <c r="D846" i="6"/>
  <c r="F846" i="6" s="1"/>
  <c r="C847" i="6"/>
  <c r="E847" i="6" s="1"/>
  <c r="H847" i="6" s="1"/>
  <c r="D847" i="6"/>
  <c r="F847" i="6" s="1"/>
  <c r="C848" i="6"/>
  <c r="E848" i="6" s="1"/>
  <c r="H848" i="6" s="1"/>
  <c r="D848" i="6"/>
  <c r="F848" i="6" s="1"/>
  <c r="C849" i="6"/>
  <c r="D849" i="6"/>
  <c r="E849" i="6"/>
  <c r="F849" i="6"/>
  <c r="G849" i="6"/>
  <c r="H849" i="6"/>
  <c r="I849" i="6"/>
  <c r="C850" i="6"/>
  <c r="E850" i="6" s="1"/>
  <c r="H850" i="6" s="1"/>
  <c r="D850" i="6"/>
  <c r="F850" i="6" s="1"/>
  <c r="C851" i="6"/>
  <c r="D851" i="6"/>
  <c r="E851" i="6"/>
  <c r="F851" i="6"/>
  <c r="G851" i="6"/>
  <c r="H851" i="6"/>
  <c r="I851" i="6"/>
  <c r="C852" i="6"/>
  <c r="E852" i="6" s="1"/>
  <c r="H852" i="6" s="1"/>
  <c r="D852" i="6"/>
  <c r="G852" i="6" s="1"/>
  <c r="C853" i="6"/>
  <c r="E853" i="6" s="1"/>
  <c r="H853" i="6" s="1"/>
  <c r="D853" i="6"/>
  <c r="C854" i="6"/>
  <c r="E854" i="6" s="1"/>
  <c r="H854" i="6" s="1"/>
  <c r="D854" i="6"/>
  <c r="F854" i="6" s="1"/>
  <c r="C855" i="6"/>
  <c r="E855" i="6" s="1"/>
  <c r="H855" i="6" s="1"/>
  <c r="D855" i="6"/>
  <c r="F855" i="6" s="1"/>
  <c r="C856" i="6"/>
  <c r="D856" i="6"/>
  <c r="E856" i="6"/>
  <c r="F856" i="6"/>
  <c r="G856" i="6"/>
  <c r="H856" i="6"/>
  <c r="I856" i="6"/>
  <c r="C857" i="6"/>
  <c r="E857" i="6" s="1"/>
  <c r="H857" i="6" s="1"/>
  <c r="D857" i="6"/>
  <c r="F857" i="6" s="1"/>
  <c r="C858" i="6"/>
  <c r="D858" i="6"/>
  <c r="E858" i="6"/>
  <c r="F858" i="6"/>
  <c r="G858" i="6"/>
  <c r="H858" i="6"/>
  <c r="I858" i="6"/>
  <c r="C859" i="6"/>
  <c r="E859" i="6" s="1"/>
  <c r="H859" i="6" s="1"/>
  <c r="D859" i="6"/>
  <c r="F859" i="6" s="1"/>
  <c r="C860" i="6"/>
  <c r="E860" i="6" s="1"/>
  <c r="H860" i="6" s="1"/>
  <c r="D860" i="6"/>
  <c r="F860" i="6" s="1"/>
  <c r="C861" i="6"/>
  <c r="E861" i="6" s="1"/>
  <c r="H861" i="6" s="1"/>
  <c r="D861" i="6"/>
  <c r="F861" i="6" s="1"/>
  <c r="C862" i="6"/>
  <c r="E862" i="6" s="1"/>
  <c r="H862" i="6" s="1"/>
  <c r="D862" i="6"/>
  <c r="C863" i="6"/>
  <c r="E863" i="6" s="1"/>
  <c r="H863" i="6" s="1"/>
  <c r="D863" i="6"/>
  <c r="G863" i="6" s="1"/>
  <c r="C864" i="6"/>
  <c r="E864" i="6" s="1"/>
  <c r="H864" i="6" s="1"/>
  <c r="D864" i="6"/>
  <c r="F864" i="6" s="1"/>
  <c r="C865" i="6"/>
  <c r="E865" i="6" s="1"/>
  <c r="H865" i="6" s="1"/>
  <c r="D865" i="6"/>
  <c r="F865" i="6" s="1"/>
  <c r="C866" i="6"/>
  <c r="E866" i="6" s="1"/>
  <c r="H866" i="6" s="1"/>
  <c r="D866" i="6"/>
  <c r="C867" i="6"/>
  <c r="E867" i="6" s="1"/>
  <c r="H867" i="6" s="1"/>
  <c r="D867" i="6"/>
  <c r="G867" i="6" s="1"/>
  <c r="C868" i="6"/>
  <c r="E868" i="6" s="1"/>
  <c r="H868" i="6" s="1"/>
  <c r="D868" i="6"/>
  <c r="F868" i="6" s="1"/>
  <c r="C869" i="6"/>
  <c r="E869" i="6" s="1"/>
  <c r="H869" i="6" s="1"/>
  <c r="D869" i="6"/>
  <c r="F869" i="6" s="1"/>
  <c r="C870" i="6"/>
  <c r="E870" i="6" s="1"/>
  <c r="H870" i="6" s="1"/>
  <c r="D870" i="6"/>
  <c r="C871" i="6"/>
  <c r="D871" i="6"/>
  <c r="E871" i="6"/>
  <c r="F871" i="6"/>
  <c r="G871" i="6"/>
  <c r="H871" i="6"/>
  <c r="I871" i="6"/>
  <c r="C872" i="6"/>
  <c r="E872" i="6" s="1"/>
  <c r="H872" i="6" s="1"/>
  <c r="D872" i="6"/>
  <c r="G872" i="6" s="1"/>
  <c r="C873" i="6"/>
  <c r="D873" i="6"/>
  <c r="E873" i="6"/>
  <c r="F873" i="6"/>
  <c r="G873" i="6"/>
  <c r="H873" i="6"/>
  <c r="I873" i="6"/>
  <c r="C874" i="6"/>
  <c r="E874" i="6" s="1"/>
  <c r="H874" i="6" s="1"/>
  <c r="D874" i="6"/>
  <c r="C875" i="6"/>
  <c r="D875" i="6"/>
  <c r="E875" i="6"/>
  <c r="F875" i="6"/>
  <c r="G875" i="6"/>
  <c r="H875" i="6"/>
  <c r="I875" i="6"/>
  <c r="C876" i="6"/>
  <c r="E876" i="6" s="1"/>
  <c r="H876" i="6" s="1"/>
  <c r="D876" i="6"/>
  <c r="F876" i="6" s="1"/>
  <c r="C877" i="6"/>
  <c r="D877" i="6"/>
  <c r="E877" i="6"/>
  <c r="F877" i="6"/>
  <c r="G877" i="6"/>
  <c r="H877" i="6"/>
  <c r="I877" i="6"/>
  <c r="C878" i="6"/>
  <c r="E878" i="6" s="1"/>
  <c r="H878" i="6" s="1"/>
  <c r="D878" i="6"/>
  <c r="C879" i="6"/>
  <c r="D879" i="6"/>
  <c r="E879" i="6"/>
  <c r="F879" i="6"/>
  <c r="G879" i="6"/>
  <c r="H879" i="6"/>
  <c r="I879" i="6"/>
  <c r="C880" i="6"/>
  <c r="E880" i="6" s="1"/>
  <c r="H880" i="6" s="1"/>
  <c r="D880" i="6"/>
  <c r="F880" i="6" s="1"/>
  <c r="C881" i="6"/>
  <c r="D881" i="6"/>
  <c r="E881" i="6"/>
  <c r="F881" i="6"/>
  <c r="G881" i="6"/>
  <c r="H881" i="6"/>
  <c r="I881" i="6"/>
  <c r="C882" i="6"/>
  <c r="E882" i="6" s="1"/>
  <c r="H882" i="6" s="1"/>
  <c r="D882" i="6"/>
  <c r="C883" i="6"/>
  <c r="D883" i="6"/>
  <c r="E883" i="6"/>
  <c r="F883" i="6"/>
  <c r="G883" i="6"/>
  <c r="H883" i="6"/>
  <c r="I883" i="6"/>
  <c r="C884" i="6"/>
  <c r="E884" i="6" s="1"/>
  <c r="H884" i="6" s="1"/>
  <c r="D884" i="6"/>
  <c r="F884" i="6" s="1"/>
  <c r="C885" i="6"/>
  <c r="D885" i="6"/>
  <c r="E885" i="6"/>
  <c r="F885" i="6"/>
  <c r="G885" i="6"/>
  <c r="H885" i="6"/>
  <c r="I885" i="6"/>
  <c r="C886" i="6"/>
  <c r="E886" i="6" s="1"/>
  <c r="H886" i="6" s="1"/>
  <c r="D886" i="6"/>
  <c r="C887" i="6"/>
  <c r="D887" i="6"/>
  <c r="E887" i="6"/>
  <c r="F887" i="6"/>
  <c r="G887" i="6"/>
  <c r="H887" i="6"/>
  <c r="I887" i="6"/>
  <c r="C888" i="6"/>
  <c r="E888" i="6" s="1"/>
  <c r="H888" i="6" s="1"/>
  <c r="D888" i="6"/>
  <c r="F888" i="6" s="1"/>
  <c r="C889" i="6"/>
  <c r="D889" i="6"/>
  <c r="E889" i="6"/>
  <c r="F889" i="6"/>
  <c r="G889" i="6"/>
  <c r="H889" i="6"/>
  <c r="I889" i="6"/>
  <c r="C890" i="6"/>
  <c r="E890" i="6" s="1"/>
  <c r="H890" i="6" s="1"/>
  <c r="D890" i="6"/>
  <c r="C891" i="6"/>
  <c r="D891" i="6"/>
  <c r="E891" i="6"/>
  <c r="F891" i="6"/>
  <c r="G891" i="6"/>
  <c r="H891" i="6"/>
  <c r="I891" i="6"/>
  <c r="C892" i="6"/>
  <c r="E892" i="6" s="1"/>
  <c r="H892" i="6" s="1"/>
  <c r="D892" i="6"/>
  <c r="F892" i="6" s="1"/>
  <c r="C893" i="6"/>
  <c r="D893" i="6"/>
  <c r="E893" i="6"/>
  <c r="F893" i="6"/>
  <c r="G893" i="6"/>
  <c r="H893" i="6"/>
  <c r="I893" i="6"/>
  <c r="C894" i="6"/>
  <c r="E894" i="6" s="1"/>
  <c r="H894" i="6" s="1"/>
  <c r="D894" i="6"/>
  <c r="C895" i="6"/>
  <c r="D895" i="6"/>
  <c r="E895" i="6"/>
  <c r="F895" i="6"/>
  <c r="G895" i="6"/>
  <c r="H895" i="6"/>
  <c r="I895" i="6"/>
  <c r="C896" i="6"/>
  <c r="E896" i="6" s="1"/>
  <c r="H896" i="6" s="1"/>
  <c r="D896" i="6"/>
  <c r="G896" i="6" s="1"/>
  <c r="C897" i="6"/>
  <c r="D897" i="6"/>
  <c r="E897" i="6"/>
  <c r="F897" i="6"/>
  <c r="G897" i="6"/>
  <c r="H897" i="6"/>
  <c r="I897" i="6"/>
  <c r="C898" i="6"/>
  <c r="E898" i="6" s="1"/>
  <c r="H898" i="6" s="1"/>
  <c r="D898" i="6"/>
  <c r="C899" i="6"/>
  <c r="D899" i="6"/>
  <c r="E899" i="6"/>
  <c r="F899" i="6"/>
  <c r="G899" i="6"/>
  <c r="H899" i="6"/>
  <c r="I899" i="6"/>
  <c r="C900" i="6"/>
  <c r="E900" i="6" s="1"/>
  <c r="H900" i="6" s="1"/>
  <c r="D900" i="6"/>
  <c r="G900" i="6" s="1"/>
  <c r="C901" i="6"/>
  <c r="D901" i="6"/>
  <c r="E901" i="6"/>
  <c r="F901" i="6"/>
  <c r="G901" i="6"/>
  <c r="H901" i="6"/>
  <c r="I901" i="6"/>
  <c r="C784" i="6"/>
  <c r="E784" i="6" s="1"/>
  <c r="H784" i="6" s="1"/>
  <c r="D784" i="6"/>
  <c r="G784" i="6" s="1"/>
  <c r="C785" i="6"/>
  <c r="E785" i="6" s="1"/>
  <c r="H785" i="6" s="1"/>
  <c r="D785" i="6"/>
  <c r="G785" i="6" s="1"/>
  <c r="C786" i="6"/>
  <c r="E786" i="6" s="1"/>
  <c r="H786" i="6" s="1"/>
  <c r="D786" i="6"/>
  <c r="F786" i="6" s="1"/>
  <c r="C787" i="6"/>
  <c r="E787" i="6" s="1"/>
  <c r="H787" i="6" s="1"/>
  <c r="D787" i="6"/>
  <c r="F787" i="6" s="1"/>
  <c r="C788" i="6"/>
  <c r="D788" i="6"/>
  <c r="E788" i="6"/>
  <c r="F788" i="6"/>
  <c r="G788" i="6"/>
  <c r="H788" i="6"/>
  <c r="I788" i="6"/>
  <c r="C789" i="6"/>
  <c r="E789" i="6" s="1"/>
  <c r="H789" i="6" s="1"/>
  <c r="D789" i="6"/>
  <c r="G789" i="6" s="1"/>
  <c r="C790" i="6"/>
  <c r="D790" i="6"/>
  <c r="E790" i="6"/>
  <c r="F790" i="6"/>
  <c r="G790" i="6"/>
  <c r="H790" i="6"/>
  <c r="I790" i="6"/>
  <c r="C791" i="6"/>
  <c r="E791" i="6" s="1"/>
  <c r="H791" i="6" s="1"/>
  <c r="D791" i="6"/>
  <c r="F791" i="6" s="1"/>
  <c r="C792" i="6"/>
  <c r="D792" i="6"/>
  <c r="E792" i="6"/>
  <c r="F792" i="6"/>
  <c r="G792" i="6"/>
  <c r="H792" i="6"/>
  <c r="I792" i="6"/>
  <c r="C793" i="6"/>
  <c r="E793" i="6" s="1"/>
  <c r="H793" i="6" s="1"/>
  <c r="D793" i="6"/>
  <c r="F793" i="6" s="1"/>
  <c r="C794" i="6"/>
  <c r="D794" i="6"/>
  <c r="E794" i="6"/>
  <c r="F794" i="6"/>
  <c r="G794" i="6"/>
  <c r="H794" i="6"/>
  <c r="I794" i="6"/>
  <c r="C795" i="6"/>
  <c r="E795" i="6" s="1"/>
  <c r="H795" i="6" s="1"/>
  <c r="D795" i="6"/>
  <c r="F795" i="6" s="1"/>
  <c r="C796" i="6"/>
  <c r="D796" i="6"/>
  <c r="E796" i="6"/>
  <c r="F796" i="6"/>
  <c r="G796" i="6"/>
  <c r="H796" i="6"/>
  <c r="I796" i="6"/>
  <c r="C797" i="6"/>
  <c r="E797" i="6" s="1"/>
  <c r="H797" i="6" s="1"/>
  <c r="D797" i="6"/>
  <c r="G797" i="6" s="1"/>
  <c r="C798" i="6"/>
  <c r="D798" i="6"/>
  <c r="E798" i="6"/>
  <c r="F798" i="6"/>
  <c r="G798" i="6"/>
  <c r="H798" i="6"/>
  <c r="I798" i="6"/>
  <c r="C799" i="6"/>
  <c r="E799" i="6" s="1"/>
  <c r="H799" i="6" s="1"/>
  <c r="D799" i="6"/>
  <c r="F799" i="6" s="1"/>
  <c r="C800" i="6"/>
  <c r="D800" i="6"/>
  <c r="E800" i="6"/>
  <c r="F800" i="6"/>
  <c r="G800" i="6"/>
  <c r="H800" i="6"/>
  <c r="I800" i="6"/>
  <c r="C801" i="6"/>
  <c r="E801" i="6" s="1"/>
  <c r="H801" i="6" s="1"/>
  <c r="D801" i="6"/>
  <c r="G801" i="6" s="1"/>
  <c r="C802" i="6"/>
  <c r="D802" i="6"/>
  <c r="E802" i="6"/>
  <c r="F802" i="6"/>
  <c r="G802" i="6"/>
  <c r="H802" i="6"/>
  <c r="I802" i="6"/>
  <c r="C803" i="6"/>
  <c r="E803" i="6" s="1"/>
  <c r="H803" i="6" s="1"/>
  <c r="D803" i="6"/>
  <c r="F803" i="6" s="1"/>
  <c r="C804" i="6"/>
  <c r="D804" i="6"/>
  <c r="E804" i="6"/>
  <c r="F804" i="6"/>
  <c r="G804" i="6"/>
  <c r="H804" i="6"/>
  <c r="I804" i="6"/>
  <c r="C805" i="6"/>
  <c r="E805" i="6" s="1"/>
  <c r="H805" i="6" s="1"/>
  <c r="D805" i="6"/>
  <c r="F805" i="6" s="1"/>
  <c r="C806" i="6"/>
  <c r="D806" i="6"/>
  <c r="E806" i="6"/>
  <c r="F806" i="6"/>
  <c r="G806" i="6"/>
  <c r="H806" i="6"/>
  <c r="I806" i="6"/>
  <c r="C807" i="6"/>
  <c r="E807" i="6" s="1"/>
  <c r="H807" i="6" s="1"/>
  <c r="D807" i="6"/>
  <c r="F807" i="6" s="1"/>
  <c r="C808" i="6"/>
  <c r="D808" i="6"/>
  <c r="E808" i="6"/>
  <c r="F808" i="6"/>
  <c r="G808" i="6"/>
  <c r="H808" i="6"/>
  <c r="I808" i="6"/>
  <c r="C809" i="6"/>
  <c r="E809" i="6" s="1"/>
  <c r="H809" i="6" s="1"/>
  <c r="D809" i="6"/>
  <c r="G809" i="6" s="1"/>
  <c r="C810" i="6"/>
  <c r="D810" i="6"/>
  <c r="E810" i="6"/>
  <c r="F810" i="6"/>
  <c r="G810" i="6"/>
  <c r="H810" i="6"/>
  <c r="I810" i="6"/>
  <c r="C811" i="6"/>
  <c r="E811" i="6" s="1"/>
  <c r="H811" i="6" s="1"/>
  <c r="D811" i="6"/>
  <c r="F811" i="6" s="1"/>
  <c r="C812" i="6"/>
  <c r="D812" i="6"/>
  <c r="E812" i="6"/>
  <c r="F812" i="6"/>
  <c r="G812" i="6"/>
  <c r="H812" i="6"/>
  <c r="I812" i="6"/>
  <c r="C813" i="6"/>
  <c r="E813" i="6" s="1"/>
  <c r="H813" i="6" s="1"/>
  <c r="D813" i="6"/>
  <c r="F813" i="6" s="1"/>
  <c r="C814" i="6"/>
  <c r="D814" i="6"/>
  <c r="E814" i="6"/>
  <c r="F814" i="6"/>
  <c r="G814" i="6"/>
  <c r="H814" i="6"/>
  <c r="I814" i="6"/>
  <c r="C815" i="6"/>
  <c r="E815" i="6" s="1"/>
  <c r="H815" i="6" s="1"/>
  <c r="D815" i="6"/>
  <c r="F815" i="6" s="1"/>
  <c r="C816" i="6"/>
  <c r="D816" i="6"/>
  <c r="E816" i="6"/>
  <c r="F816" i="6"/>
  <c r="G816" i="6"/>
  <c r="H816" i="6"/>
  <c r="I816" i="6"/>
  <c r="C817" i="6"/>
  <c r="E817" i="6" s="1"/>
  <c r="H817" i="6" s="1"/>
  <c r="D817" i="6"/>
  <c r="G817" i="6" s="1"/>
  <c r="C818" i="6"/>
  <c r="D818" i="6"/>
  <c r="E818" i="6"/>
  <c r="F818" i="6"/>
  <c r="G818" i="6"/>
  <c r="H818" i="6"/>
  <c r="I818" i="6"/>
  <c r="C780" i="6"/>
  <c r="E780" i="6" s="1"/>
  <c r="H780" i="6" s="1"/>
  <c r="D780" i="6"/>
  <c r="G780" i="6" s="1"/>
  <c r="C781" i="6"/>
  <c r="E781" i="6" s="1"/>
  <c r="H781" i="6" s="1"/>
  <c r="D781" i="6"/>
  <c r="F781" i="6" s="1"/>
  <c r="C782" i="6"/>
  <c r="E782" i="6" s="1"/>
  <c r="H782" i="6" s="1"/>
  <c r="D782" i="6"/>
  <c r="F782" i="6" s="1"/>
  <c r="C783" i="6"/>
  <c r="E783" i="6" s="1"/>
  <c r="H783" i="6" s="1"/>
  <c r="D783" i="6"/>
  <c r="G783" i="6" s="1"/>
  <c r="C773" i="6"/>
  <c r="D773" i="6"/>
  <c r="E773" i="6"/>
  <c r="F773" i="6"/>
  <c r="G773" i="6"/>
  <c r="H773" i="6"/>
  <c r="I773" i="6"/>
  <c r="C774" i="6"/>
  <c r="E774" i="6" s="1"/>
  <c r="H774" i="6" s="1"/>
  <c r="D774" i="6"/>
  <c r="F774" i="6" s="1"/>
  <c r="C775" i="6"/>
  <c r="D775" i="6"/>
  <c r="E775" i="6"/>
  <c r="F775" i="6"/>
  <c r="G775" i="6"/>
  <c r="H775" i="6"/>
  <c r="I775" i="6"/>
  <c r="C776" i="6"/>
  <c r="E776" i="6" s="1"/>
  <c r="H776" i="6" s="1"/>
  <c r="D776" i="6"/>
  <c r="F776" i="6" s="1"/>
  <c r="C777" i="6"/>
  <c r="E777" i="6" s="1"/>
  <c r="H777" i="6" s="1"/>
  <c r="D777" i="6"/>
  <c r="G777" i="6" s="1"/>
  <c r="C772" i="6"/>
  <c r="E772" i="6" s="1"/>
  <c r="H772" i="6" s="1"/>
  <c r="D772" i="6"/>
  <c r="F772" i="6" s="1"/>
  <c r="C778" i="6"/>
  <c r="E778" i="6" s="1"/>
  <c r="H778" i="6" s="1"/>
  <c r="D778" i="6"/>
  <c r="F778" i="6" s="1"/>
  <c r="C779" i="6"/>
  <c r="E779" i="6" s="1"/>
  <c r="H779" i="6" s="1"/>
  <c r="D779" i="6"/>
  <c r="F779" i="6" s="1"/>
  <c r="C763" i="6"/>
  <c r="E763" i="6" s="1"/>
  <c r="H763" i="6" s="1"/>
  <c r="D763" i="6"/>
  <c r="F763" i="6" s="1"/>
  <c r="C764" i="6"/>
  <c r="E764" i="6" s="1"/>
  <c r="H764" i="6" s="1"/>
  <c r="D764" i="6"/>
  <c r="F764" i="6" s="1"/>
  <c r="C765" i="6"/>
  <c r="E765" i="6" s="1"/>
  <c r="H765" i="6" s="1"/>
  <c r="D765" i="6"/>
  <c r="F765" i="6" s="1"/>
  <c r="C766" i="6"/>
  <c r="D766" i="6"/>
  <c r="E766" i="6"/>
  <c r="F766" i="6"/>
  <c r="G766" i="6"/>
  <c r="H766" i="6"/>
  <c r="I766" i="6"/>
  <c r="C767" i="6"/>
  <c r="E767" i="6" s="1"/>
  <c r="H767" i="6" s="1"/>
  <c r="D767" i="6"/>
  <c r="F767" i="6" s="1"/>
  <c r="C768" i="6"/>
  <c r="D768" i="6"/>
  <c r="E768" i="6"/>
  <c r="F768" i="6"/>
  <c r="G768" i="6"/>
  <c r="H768" i="6"/>
  <c r="I768" i="6"/>
  <c r="C769" i="6"/>
  <c r="E769" i="6" s="1"/>
  <c r="H769" i="6" s="1"/>
  <c r="D769" i="6"/>
  <c r="F769" i="6" s="1"/>
  <c r="C770" i="6"/>
  <c r="E770" i="6" s="1"/>
  <c r="H770" i="6" s="1"/>
  <c r="D770" i="6"/>
  <c r="F770" i="6" s="1"/>
  <c r="C771" i="6"/>
  <c r="E771" i="6" s="1"/>
  <c r="H771" i="6" s="1"/>
  <c r="D771" i="6"/>
  <c r="F771" i="6" s="1"/>
  <c r="C754" i="6"/>
  <c r="E754" i="6" s="1"/>
  <c r="H754" i="6" s="1"/>
  <c r="D754" i="6"/>
  <c r="F754" i="6" s="1"/>
  <c r="C755" i="6"/>
  <c r="E755" i="6" s="1"/>
  <c r="H755" i="6" s="1"/>
  <c r="D755" i="6"/>
  <c r="F755" i="6"/>
  <c r="I755" i="6" s="1"/>
  <c r="G755" i="6"/>
  <c r="C756" i="6"/>
  <c r="E756" i="6" s="1"/>
  <c r="H756" i="6" s="1"/>
  <c r="D756" i="6"/>
  <c r="F756" i="6" s="1"/>
  <c r="C757" i="6"/>
  <c r="D757" i="6"/>
  <c r="F757" i="6" s="1"/>
  <c r="I757" i="6" s="1"/>
  <c r="E757" i="6"/>
  <c r="H757" i="6" s="1"/>
  <c r="C758" i="6"/>
  <c r="E758" i="6" s="1"/>
  <c r="H758" i="6" s="1"/>
  <c r="D758" i="6"/>
  <c r="F758" i="6" s="1"/>
  <c r="C759" i="6"/>
  <c r="E759" i="6" s="1"/>
  <c r="H759" i="6" s="1"/>
  <c r="D759" i="6"/>
  <c r="F759" i="6" s="1"/>
  <c r="C760" i="6"/>
  <c r="E760" i="6" s="1"/>
  <c r="H760" i="6" s="1"/>
  <c r="D760" i="6"/>
  <c r="F760" i="6" s="1"/>
  <c r="C761" i="6"/>
  <c r="E761" i="6" s="1"/>
  <c r="H761" i="6" s="1"/>
  <c r="D761" i="6"/>
  <c r="F761" i="6" s="1"/>
  <c r="C751" i="6"/>
  <c r="E751" i="6" s="1"/>
  <c r="H751" i="6" s="1"/>
  <c r="D751" i="6"/>
  <c r="G751" i="6" s="1"/>
  <c r="C752" i="6"/>
  <c r="E752" i="6" s="1"/>
  <c r="H752" i="6" s="1"/>
  <c r="D752" i="6"/>
  <c r="F752" i="6" s="1"/>
  <c r="C753" i="6"/>
  <c r="E753" i="6" s="1"/>
  <c r="H753" i="6" s="1"/>
  <c r="D753" i="6"/>
  <c r="F753" i="6" s="1"/>
  <c r="C762" i="6"/>
  <c r="E762" i="6" s="1"/>
  <c r="H762" i="6" s="1"/>
  <c r="D762" i="6"/>
  <c r="F762" i="6" s="1"/>
  <c r="C748" i="6"/>
  <c r="E748" i="6" s="1"/>
  <c r="H748" i="6" s="1"/>
  <c r="D748" i="6"/>
  <c r="G748" i="6" s="1"/>
  <c r="C749" i="6"/>
  <c r="E749" i="6" s="1"/>
  <c r="H749" i="6" s="1"/>
  <c r="D749" i="6"/>
  <c r="F749" i="6" s="1"/>
  <c r="C750" i="6"/>
  <c r="E750" i="6" s="1"/>
  <c r="H750" i="6" s="1"/>
  <c r="D750" i="6"/>
  <c r="F750" i="6" s="1"/>
  <c r="C742" i="6"/>
  <c r="E742" i="6" s="1"/>
  <c r="H742" i="6" s="1"/>
  <c r="D742" i="6"/>
  <c r="F742" i="6" s="1"/>
  <c r="C743" i="6"/>
  <c r="E743" i="6" s="1"/>
  <c r="H743" i="6" s="1"/>
  <c r="D743" i="6"/>
  <c r="F743" i="6" s="1"/>
  <c r="C744" i="6"/>
  <c r="E744" i="6" s="1"/>
  <c r="H744" i="6" s="1"/>
  <c r="D744" i="6"/>
  <c r="F744" i="6" s="1"/>
  <c r="C745" i="6"/>
  <c r="E745" i="6" s="1"/>
  <c r="H745" i="6" s="1"/>
  <c r="D745" i="6"/>
  <c r="G745" i="6" s="1"/>
  <c r="C746" i="6"/>
  <c r="E746" i="6" s="1"/>
  <c r="H746" i="6" s="1"/>
  <c r="D746" i="6"/>
  <c r="F746" i="6" s="1"/>
  <c r="C747" i="6"/>
  <c r="E747" i="6" s="1"/>
  <c r="H747" i="6" s="1"/>
  <c r="D747" i="6"/>
  <c r="F747" i="6" s="1"/>
  <c r="C735" i="6"/>
  <c r="E735" i="6" s="1"/>
  <c r="H735" i="6" s="1"/>
  <c r="D735" i="6"/>
  <c r="G735" i="6" s="1"/>
  <c r="C736" i="6"/>
  <c r="E736" i="6" s="1"/>
  <c r="H736" i="6" s="1"/>
  <c r="D736" i="6"/>
  <c r="F736" i="6" s="1"/>
  <c r="C737" i="6"/>
  <c r="E737" i="6" s="1"/>
  <c r="H737" i="6" s="1"/>
  <c r="D737" i="6"/>
  <c r="F737" i="6" s="1"/>
  <c r="C738" i="6"/>
  <c r="E738" i="6" s="1"/>
  <c r="H738" i="6" s="1"/>
  <c r="D738" i="6"/>
  <c r="F738" i="6" s="1"/>
  <c r="C739" i="6"/>
  <c r="E739" i="6" s="1"/>
  <c r="H739" i="6" s="1"/>
  <c r="D739" i="6"/>
  <c r="F739" i="6" s="1"/>
  <c r="C740" i="6"/>
  <c r="E740" i="6" s="1"/>
  <c r="H740" i="6" s="1"/>
  <c r="D740" i="6"/>
  <c r="F740" i="6" s="1"/>
  <c r="C741" i="6"/>
  <c r="E741" i="6" s="1"/>
  <c r="H741" i="6" s="1"/>
  <c r="D741" i="6"/>
  <c r="F741" i="6" s="1"/>
  <c r="C521" i="5"/>
  <c r="E521" i="5" s="1"/>
  <c r="H521" i="5" s="1"/>
  <c r="D521" i="5"/>
  <c r="G521" i="5" s="1"/>
  <c r="C522" i="5"/>
  <c r="D522" i="5"/>
  <c r="E522" i="5"/>
  <c r="F522" i="5"/>
  <c r="G522" i="5"/>
  <c r="H522" i="5"/>
  <c r="I522" i="5"/>
  <c r="C523" i="5"/>
  <c r="E523" i="5" s="1"/>
  <c r="H523" i="5" s="1"/>
  <c r="D523" i="5"/>
  <c r="F523" i="5" s="1"/>
  <c r="C524" i="5"/>
  <c r="D524" i="5"/>
  <c r="E524" i="5"/>
  <c r="F524" i="5"/>
  <c r="G524" i="5"/>
  <c r="H524" i="5"/>
  <c r="I524" i="5"/>
  <c r="C525" i="5"/>
  <c r="E525" i="5" s="1"/>
  <c r="H525" i="5" s="1"/>
  <c r="D525" i="5"/>
  <c r="F525" i="5" s="1"/>
  <c r="C526" i="5"/>
  <c r="E526" i="5" s="1"/>
  <c r="H526" i="5" s="1"/>
  <c r="D526" i="5"/>
  <c r="G526" i="5" s="1"/>
  <c r="C527" i="5"/>
  <c r="D527" i="5"/>
  <c r="E527" i="5"/>
  <c r="F527" i="5"/>
  <c r="G527" i="5"/>
  <c r="H527" i="5"/>
  <c r="I527" i="5"/>
  <c r="C528" i="5"/>
  <c r="E528" i="5" s="1"/>
  <c r="H528" i="5" s="1"/>
  <c r="D528" i="5"/>
  <c r="F528" i="5" s="1"/>
  <c r="C529" i="5"/>
  <c r="D529" i="5"/>
  <c r="E529" i="5"/>
  <c r="F529" i="5"/>
  <c r="G529" i="5"/>
  <c r="H529" i="5"/>
  <c r="I529" i="5"/>
  <c r="C530" i="5"/>
  <c r="E530" i="5" s="1"/>
  <c r="H530" i="5" s="1"/>
  <c r="D530" i="5"/>
  <c r="F530" i="5" s="1"/>
  <c r="C531" i="5"/>
  <c r="E531" i="5" s="1"/>
  <c r="H531" i="5" s="1"/>
  <c r="D531" i="5"/>
  <c r="F531" i="5" s="1"/>
  <c r="C532" i="5"/>
  <c r="E532" i="5" s="1"/>
  <c r="H532" i="5" s="1"/>
  <c r="D532" i="5"/>
  <c r="F532" i="5" s="1"/>
  <c r="C533" i="5"/>
  <c r="E533" i="5" s="1"/>
  <c r="H533" i="5" s="1"/>
  <c r="D533" i="5"/>
  <c r="G533" i="5" s="1"/>
  <c r="C534" i="5"/>
  <c r="E534" i="5" s="1"/>
  <c r="H534" i="5" s="1"/>
  <c r="D534" i="5"/>
  <c r="G534" i="5" s="1"/>
  <c r="C535" i="5"/>
  <c r="D535" i="5"/>
  <c r="E535" i="5"/>
  <c r="F535" i="5"/>
  <c r="G535" i="5"/>
  <c r="H535" i="5"/>
  <c r="I535" i="5"/>
  <c r="C536" i="5"/>
  <c r="E536" i="5" s="1"/>
  <c r="H536" i="5" s="1"/>
  <c r="D536" i="5"/>
  <c r="F536" i="5" s="1"/>
  <c r="C537" i="5"/>
  <c r="D537" i="5"/>
  <c r="E537" i="5"/>
  <c r="F537" i="5"/>
  <c r="G537" i="5"/>
  <c r="H537" i="5"/>
  <c r="I537" i="5"/>
  <c r="C538" i="5"/>
  <c r="E538" i="5" s="1"/>
  <c r="H538" i="5" s="1"/>
  <c r="D538" i="5"/>
  <c r="G538" i="5" s="1"/>
  <c r="C539" i="5"/>
  <c r="E539" i="5" s="1"/>
  <c r="H539" i="5" s="1"/>
  <c r="D539" i="5"/>
  <c r="F539" i="5" s="1"/>
  <c r="C540" i="5"/>
  <c r="D540" i="5"/>
  <c r="E540" i="5"/>
  <c r="F540" i="5"/>
  <c r="G540" i="5"/>
  <c r="H540" i="5"/>
  <c r="I540" i="5"/>
  <c r="C541" i="5"/>
  <c r="E541" i="5" s="1"/>
  <c r="H541" i="5" s="1"/>
  <c r="D541" i="5"/>
  <c r="F541" i="5" s="1"/>
  <c r="C542" i="5"/>
  <c r="D542" i="5"/>
  <c r="E542" i="5"/>
  <c r="F542" i="5"/>
  <c r="G542" i="5"/>
  <c r="H542" i="5"/>
  <c r="I542" i="5"/>
  <c r="C543" i="5"/>
  <c r="E543" i="5" s="1"/>
  <c r="H543" i="5" s="1"/>
  <c r="D543" i="5"/>
  <c r="F543" i="5" s="1"/>
  <c r="C544" i="5"/>
  <c r="E544" i="5" s="1"/>
  <c r="H544" i="5" s="1"/>
  <c r="D544" i="5"/>
  <c r="F544" i="5" s="1"/>
  <c r="C545" i="5"/>
  <c r="E545" i="5" s="1"/>
  <c r="H545" i="5" s="1"/>
  <c r="D545" i="5"/>
  <c r="F545" i="5" s="1"/>
  <c r="C546" i="5"/>
  <c r="E546" i="5" s="1"/>
  <c r="H546" i="5" s="1"/>
  <c r="D546" i="5"/>
  <c r="F546" i="5" s="1"/>
  <c r="C547" i="5"/>
  <c r="E547" i="5" s="1"/>
  <c r="H547" i="5" s="1"/>
  <c r="D547" i="5"/>
  <c r="F547" i="5" s="1"/>
  <c r="C548" i="5"/>
  <c r="E548" i="5" s="1"/>
  <c r="H548" i="5" s="1"/>
  <c r="D548" i="5"/>
  <c r="F548" i="5" s="1"/>
  <c r="C549" i="5"/>
  <c r="E549" i="5" s="1"/>
  <c r="H549" i="5" s="1"/>
  <c r="D549" i="5"/>
  <c r="F549" i="5" s="1"/>
  <c r="C550" i="5"/>
  <c r="E550" i="5" s="1"/>
  <c r="H550" i="5" s="1"/>
  <c r="D550" i="5"/>
  <c r="F550" i="5" s="1"/>
  <c r="C551" i="5"/>
  <c r="D551" i="5"/>
  <c r="E551" i="5"/>
  <c r="F551" i="5"/>
  <c r="G551" i="5"/>
  <c r="H551" i="5"/>
  <c r="I551" i="5"/>
  <c r="C552" i="5"/>
  <c r="E552" i="5" s="1"/>
  <c r="H552" i="5" s="1"/>
  <c r="D552" i="5"/>
  <c r="F552" i="5" s="1"/>
  <c r="C553" i="5"/>
  <c r="D553" i="5"/>
  <c r="E553" i="5"/>
  <c r="F553" i="5"/>
  <c r="G553" i="5"/>
  <c r="H553" i="5"/>
  <c r="I553" i="5"/>
  <c r="C554" i="5"/>
  <c r="E554" i="5" s="1"/>
  <c r="H554" i="5" s="1"/>
  <c r="D554" i="5"/>
  <c r="G554" i="5" s="1"/>
  <c r="C555" i="5"/>
  <c r="E555" i="5" s="1"/>
  <c r="H555" i="5" s="1"/>
  <c r="D555" i="5"/>
  <c r="F555" i="5" s="1"/>
  <c r="C556" i="5"/>
  <c r="D556" i="5"/>
  <c r="E556" i="5"/>
  <c r="F556" i="5"/>
  <c r="G556" i="5"/>
  <c r="H556" i="5"/>
  <c r="I556" i="5"/>
  <c r="C557" i="5"/>
  <c r="E557" i="5" s="1"/>
  <c r="H557" i="5" s="1"/>
  <c r="D557" i="5"/>
  <c r="G557" i="5" s="1"/>
  <c r="C558" i="5"/>
  <c r="D558" i="5"/>
  <c r="E558" i="5"/>
  <c r="F558" i="5"/>
  <c r="G558" i="5"/>
  <c r="H558" i="5"/>
  <c r="I558" i="5"/>
  <c r="C559" i="5"/>
  <c r="E559" i="5" s="1"/>
  <c r="H559" i="5" s="1"/>
  <c r="D559" i="5"/>
  <c r="F559" i="5" s="1"/>
  <c r="C560" i="5"/>
  <c r="D560" i="5"/>
  <c r="E560" i="5"/>
  <c r="F560" i="5"/>
  <c r="G560" i="5"/>
  <c r="H560" i="5"/>
  <c r="I560" i="5"/>
  <c r="C561" i="5"/>
  <c r="E561" i="5" s="1"/>
  <c r="H561" i="5" s="1"/>
  <c r="D561" i="5"/>
  <c r="F561" i="5" s="1"/>
  <c r="C562" i="5"/>
  <c r="D562" i="5"/>
  <c r="E562" i="5"/>
  <c r="F562" i="5"/>
  <c r="G562" i="5"/>
  <c r="H562" i="5"/>
  <c r="I562" i="5"/>
  <c r="C563" i="5"/>
  <c r="E563" i="5" s="1"/>
  <c r="H563" i="5" s="1"/>
  <c r="D563" i="5"/>
  <c r="F563" i="5" s="1"/>
  <c r="C564" i="5"/>
  <c r="E564" i="5" s="1"/>
  <c r="H564" i="5" s="1"/>
  <c r="D564" i="5"/>
  <c r="F564" i="5" s="1"/>
  <c r="C565" i="5"/>
  <c r="E565" i="5" s="1"/>
  <c r="H565" i="5" s="1"/>
  <c r="D565" i="5"/>
  <c r="F565" i="5" s="1"/>
  <c r="C566" i="5"/>
  <c r="E566" i="5" s="1"/>
  <c r="H566" i="5" s="1"/>
  <c r="D566" i="5"/>
  <c r="F566" i="5" s="1"/>
  <c r="C567" i="5"/>
  <c r="E567" i="5" s="1"/>
  <c r="H567" i="5" s="1"/>
  <c r="D567" i="5"/>
  <c r="F567" i="5" s="1"/>
  <c r="C568" i="5"/>
  <c r="D568" i="5"/>
  <c r="E568" i="5"/>
  <c r="F568" i="5"/>
  <c r="G568" i="5"/>
  <c r="H568" i="5"/>
  <c r="I568" i="5"/>
  <c r="C569" i="5"/>
  <c r="E569" i="5" s="1"/>
  <c r="H569" i="5" s="1"/>
  <c r="D569" i="5"/>
  <c r="G569" i="5" s="1"/>
  <c r="C570" i="5"/>
  <c r="D570" i="5"/>
  <c r="E570" i="5"/>
  <c r="F570" i="5"/>
  <c r="G570" i="5"/>
  <c r="H570" i="5"/>
  <c r="I570" i="5"/>
  <c r="C571" i="5"/>
  <c r="E571" i="5" s="1"/>
  <c r="H571" i="5" s="1"/>
  <c r="D571" i="5"/>
  <c r="F571" i="5" s="1"/>
  <c r="C572" i="5"/>
  <c r="D572" i="5"/>
  <c r="E572" i="5"/>
  <c r="F572" i="5"/>
  <c r="G572" i="5"/>
  <c r="H572" i="5"/>
  <c r="I572" i="5"/>
  <c r="C573" i="5"/>
  <c r="E573" i="5" s="1"/>
  <c r="H573" i="5" s="1"/>
  <c r="D573" i="5"/>
  <c r="F573" i="5" s="1"/>
  <c r="C574" i="5"/>
  <c r="D574" i="5"/>
  <c r="E574" i="5"/>
  <c r="F574" i="5"/>
  <c r="G574" i="5"/>
  <c r="H574" i="5"/>
  <c r="I574" i="5"/>
  <c r="C575" i="5"/>
  <c r="E575" i="5" s="1"/>
  <c r="H575" i="5" s="1"/>
  <c r="D575" i="5"/>
  <c r="F575" i="5" s="1"/>
  <c r="C576" i="5"/>
  <c r="D576" i="5"/>
  <c r="E576" i="5"/>
  <c r="F576" i="5"/>
  <c r="G576" i="5"/>
  <c r="H576" i="5"/>
  <c r="I576" i="5"/>
  <c r="C577" i="5"/>
  <c r="E577" i="5" s="1"/>
  <c r="H577" i="5" s="1"/>
  <c r="D577" i="5"/>
  <c r="F577" i="5" s="1"/>
  <c r="C578" i="5"/>
  <c r="D578" i="5"/>
  <c r="E578" i="5"/>
  <c r="F578" i="5"/>
  <c r="G578" i="5"/>
  <c r="H578" i="5"/>
  <c r="I578" i="5"/>
  <c r="C579" i="5"/>
  <c r="E579" i="5" s="1"/>
  <c r="H579" i="5" s="1"/>
  <c r="D579" i="5"/>
  <c r="F579" i="5" s="1"/>
  <c r="C580" i="5"/>
  <c r="E580" i="5" s="1"/>
  <c r="H580" i="5" s="1"/>
  <c r="D580" i="5"/>
  <c r="F580" i="5" s="1"/>
  <c r="C581" i="5"/>
  <c r="E581" i="5" s="1"/>
  <c r="H581" i="5" s="1"/>
  <c r="D581" i="5"/>
  <c r="F581" i="5" s="1"/>
  <c r="C582" i="5"/>
  <c r="E582" i="5" s="1"/>
  <c r="H582" i="5" s="1"/>
  <c r="D582" i="5"/>
  <c r="F582" i="5" s="1"/>
  <c r="C583" i="5"/>
  <c r="E583" i="5" s="1"/>
  <c r="H583" i="5" s="1"/>
  <c r="D583" i="5"/>
  <c r="F583" i="5" s="1"/>
  <c r="C584" i="5"/>
  <c r="E584" i="5" s="1"/>
  <c r="H584" i="5" s="1"/>
  <c r="D584" i="5"/>
  <c r="F584" i="5" s="1"/>
  <c r="C585" i="5"/>
  <c r="E585" i="5" s="1"/>
  <c r="H585" i="5" s="1"/>
  <c r="D585" i="5"/>
  <c r="F585" i="5" s="1"/>
  <c r="C586" i="5"/>
  <c r="E586" i="5" s="1"/>
  <c r="H586" i="5" s="1"/>
  <c r="D586" i="5"/>
  <c r="F586" i="5" s="1"/>
  <c r="C587" i="5"/>
  <c r="E587" i="5" s="1"/>
  <c r="H587" i="5" s="1"/>
  <c r="D587" i="5"/>
  <c r="F587" i="5" s="1"/>
  <c r="C588" i="5"/>
  <c r="E588" i="5" s="1"/>
  <c r="H588" i="5" s="1"/>
  <c r="D588" i="5"/>
  <c r="F588" i="5" s="1"/>
  <c r="C589" i="5"/>
  <c r="E589" i="5" s="1"/>
  <c r="H589" i="5" s="1"/>
  <c r="D589" i="5"/>
  <c r="F589" i="5" s="1"/>
  <c r="C590" i="5"/>
  <c r="E590" i="5" s="1"/>
  <c r="H590" i="5" s="1"/>
  <c r="D590" i="5"/>
  <c r="F590" i="5" s="1"/>
  <c r="C591" i="5"/>
  <c r="E591" i="5" s="1"/>
  <c r="H591" i="5" s="1"/>
  <c r="D591" i="5"/>
  <c r="F591" i="5" s="1"/>
  <c r="C592" i="5"/>
  <c r="E592" i="5" s="1"/>
  <c r="H592" i="5" s="1"/>
  <c r="D592" i="5"/>
  <c r="F592" i="5" s="1"/>
  <c r="C593" i="5"/>
  <c r="D593" i="5"/>
  <c r="E593" i="5"/>
  <c r="F593" i="5"/>
  <c r="G593" i="5"/>
  <c r="H593" i="5"/>
  <c r="I593" i="5"/>
  <c r="C594" i="5"/>
  <c r="E594" i="5" s="1"/>
  <c r="H594" i="5" s="1"/>
  <c r="D594" i="5"/>
  <c r="F594" i="5" s="1"/>
  <c r="C595" i="5"/>
  <c r="D595" i="5"/>
  <c r="E595" i="5"/>
  <c r="F595" i="5"/>
  <c r="G595" i="5"/>
  <c r="H595" i="5"/>
  <c r="I595" i="5"/>
  <c r="C596" i="5"/>
  <c r="E596" i="5" s="1"/>
  <c r="H596" i="5" s="1"/>
  <c r="D596" i="5"/>
  <c r="F596" i="5" s="1"/>
  <c r="C597" i="5"/>
  <c r="E597" i="5" s="1"/>
  <c r="H597" i="5" s="1"/>
  <c r="D597" i="5"/>
  <c r="F597" i="5" s="1"/>
  <c r="C598" i="5"/>
  <c r="E598" i="5" s="1"/>
  <c r="H598" i="5" s="1"/>
  <c r="D598" i="5"/>
  <c r="F598" i="5" s="1"/>
  <c r="C599" i="5"/>
  <c r="D599" i="5"/>
  <c r="E599" i="5"/>
  <c r="F599" i="5"/>
  <c r="G599" i="5"/>
  <c r="H599" i="5"/>
  <c r="I599" i="5"/>
  <c r="C600" i="5"/>
  <c r="E600" i="5" s="1"/>
  <c r="H600" i="5" s="1"/>
  <c r="D600" i="5"/>
  <c r="F600" i="5" s="1"/>
  <c r="C516" i="5"/>
  <c r="D516" i="5"/>
  <c r="E516" i="5"/>
  <c r="F516" i="5"/>
  <c r="G516" i="5"/>
  <c r="H516" i="5"/>
  <c r="I516" i="5"/>
  <c r="C517" i="5"/>
  <c r="E517" i="5" s="1"/>
  <c r="H517" i="5" s="1"/>
  <c r="D517" i="5"/>
  <c r="F517" i="5" s="1"/>
  <c r="C518" i="5"/>
  <c r="E518" i="5" s="1"/>
  <c r="H518" i="5" s="1"/>
  <c r="D518" i="5"/>
  <c r="F518" i="5" s="1"/>
  <c r="C519" i="5"/>
  <c r="E519" i="5" s="1"/>
  <c r="H519" i="5" s="1"/>
  <c r="D519" i="5"/>
  <c r="G519" i="5" s="1"/>
  <c r="C520" i="5"/>
  <c r="E520" i="5" s="1"/>
  <c r="H520" i="5" s="1"/>
  <c r="D520" i="5"/>
  <c r="F520" i="5" s="1"/>
  <c r="C436" i="5"/>
  <c r="E436" i="5" s="1"/>
  <c r="H436" i="5" s="1"/>
  <c r="D436" i="5"/>
  <c r="F436" i="5" s="1"/>
  <c r="C437" i="5"/>
  <c r="D437" i="5"/>
  <c r="E437" i="5"/>
  <c r="F437" i="5"/>
  <c r="G437" i="5"/>
  <c r="H437" i="5"/>
  <c r="I437" i="5"/>
  <c r="C438" i="5"/>
  <c r="E438" i="5" s="1"/>
  <c r="H438" i="5" s="1"/>
  <c r="D438" i="5"/>
  <c r="F438" i="5" s="1"/>
  <c r="C439" i="5"/>
  <c r="D439" i="5"/>
  <c r="E439" i="5"/>
  <c r="F439" i="5"/>
  <c r="G439" i="5"/>
  <c r="H439" i="5"/>
  <c r="I439" i="5"/>
  <c r="C440" i="5"/>
  <c r="E440" i="5" s="1"/>
  <c r="H440" i="5" s="1"/>
  <c r="D440" i="5"/>
  <c r="F440" i="5" s="1"/>
  <c r="C441" i="5"/>
  <c r="E441" i="5" s="1"/>
  <c r="H441" i="5" s="1"/>
  <c r="D441" i="5"/>
  <c r="F441" i="5" s="1"/>
  <c r="C442" i="5"/>
  <c r="D442" i="5"/>
  <c r="E442" i="5"/>
  <c r="F442" i="5"/>
  <c r="G442" i="5"/>
  <c r="H442" i="5"/>
  <c r="I442" i="5"/>
  <c r="C443" i="5"/>
  <c r="E443" i="5" s="1"/>
  <c r="H443" i="5" s="1"/>
  <c r="D443" i="5"/>
  <c r="F443" i="5" s="1"/>
  <c r="C444" i="5"/>
  <c r="D444" i="5"/>
  <c r="E444" i="5"/>
  <c r="F444" i="5"/>
  <c r="G444" i="5"/>
  <c r="H444" i="5"/>
  <c r="I444" i="5"/>
  <c r="C445" i="5"/>
  <c r="E445" i="5" s="1"/>
  <c r="H445" i="5" s="1"/>
  <c r="D445" i="5"/>
  <c r="F445" i="5" s="1"/>
  <c r="C446" i="5"/>
  <c r="E446" i="5" s="1"/>
  <c r="H446" i="5" s="1"/>
  <c r="D446" i="5"/>
  <c r="F446" i="5" s="1"/>
  <c r="C447" i="5"/>
  <c r="E447" i="5" s="1"/>
  <c r="H447" i="5" s="1"/>
  <c r="D447" i="5"/>
  <c r="F447" i="5" s="1"/>
  <c r="C448" i="5"/>
  <c r="E448" i="5" s="1"/>
  <c r="H448" i="5" s="1"/>
  <c r="D448" i="5"/>
  <c r="F448" i="5" s="1"/>
  <c r="C449" i="5"/>
  <c r="E449" i="5" s="1"/>
  <c r="H449" i="5" s="1"/>
  <c r="D449" i="5"/>
  <c r="F449" i="5" s="1"/>
  <c r="C450" i="5"/>
  <c r="D450" i="5"/>
  <c r="E450" i="5"/>
  <c r="F450" i="5"/>
  <c r="G450" i="5"/>
  <c r="H450" i="5"/>
  <c r="I450" i="5"/>
  <c r="C451" i="5"/>
  <c r="E451" i="5" s="1"/>
  <c r="H451" i="5" s="1"/>
  <c r="D451" i="5"/>
  <c r="G451" i="5" s="1"/>
  <c r="C452" i="5"/>
  <c r="D452" i="5"/>
  <c r="E452" i="5"/>
  <c r="F452" i="5"/>
  <c r="G452" i="5"/>
  <c r="H452" i="5"/>
  <c r="I452" i="5"/>
  <c r="C453" i="5"/>
  <c r="E453" i="5" s="1"/>
  <c r="H453" i="5" s="1"/>
  <c r="D453" i="5"/>
  <c r="F453" i="5" s="1"/>
  <c r="C454" i="5"/>
  <c r="E454" i="5" s="1"/>
  <c r="H454" i="5" s="1"/>
  <c r="D454" i="5"/>
  <c r="F454" i="5" s="1"/>
  <c r="C455" i="5"/>
  <c r="D455" i="5"/>
  <c r="E455" i="5"/>
  <c r="F455" i="5"/>
  <c r="G455" i="5"/>
  <c r="H455" i="5"/>
  <c r="I455" i="5"/>
  <c r="C456" i="5"/>
  <c r="E456" i="5" s="1"/>
  <c r="H456" i="5" s="1"/>
  <c r="D456" i="5"/>
  <c r="F456" i="5" s="1"/>
  <c r="C457" i="5"/>
  <c r="D457" i="5"/>
  <c r="E457" i="5"/>
  <c r="F457" i="5"/>
  <c r="G457" i="5"/>
  <c r="H457" i="5"/>
  <c r="I457" i="5"/>
  <c r="C458" i="5"/>
  <c r="E458" i="5" s="1"/>
  <c r="H458" i="5" s="1"/>
  <c r="D458" i="5"/>
  <c r="F458" i="5" s="1"/>
  <c r="C459" i="5"/>
  <c r="E459" i="5" s="1"/>
  <c r="H459" i="5" s="1"/>
  <c r="D459" i="5"/>
  <c r="F459" i="5" s="1"/>
  <c r="C460" i="5"/>
  <c r="E460" i="5" s="1"/>
  <c r="H460" i="5" s="1"/>
  <c r="D460" i="5"/>
  <c r="F460" i="5" s="1"/>
  <c r="C461" i="5"/>
  <c r="E461" i="5" s="1"/>
  <c r="H461" i="5" s="1"/>
  <c r="D461" i="5"/>
  <c r="F461" i="5" s="1"/>
  <c r="C462" i="5"/>
  <c r="E462" i="5" s="1"/>
  <c r="H462" i="5" s="1"/>
  <c r="D462" i="5"/>
  <c r="F462" i="5" s="1"/>
  <c r="C463" i="5"/>
  <c r="E463" i="5" s="1"/>
  <c r="H463" i="5" s="1"/>
  <c r="D463" i="5"/>
  <c r="F463" i="5" s="1"/>
  <c r="C464" i="5"/>
  <c r="E464" i="5" s="1"/>
  <c r="H464" i="5" s="1"/>
  <c r="D464" i="5"/>
  <c r="F464" i="5" s="1"/>
  <c r="C465" i="5"/>
  <c r="E465" i="5" s="1"/>
  <c r="H465" i="5" s="1"/>
  <c r="D465" i="5"/>
  <c r="F465" i="5" s="1"/>
  <c r="C466" i="5"/>
  <c r="D466" i="5"/>
  <c r="E466" i="5"/>
  <c r="F466" i="5"/>
  <c r="G466" i="5"/>
  <c r="H466" i="5"/>
  <c r="I466" i="5"/>
  <c r="C467" i="5"/>
  <c r="E467" i="5" s="1"/>
  <c r="H467" i="5" s="1"/>
  <c r="D467" i="5"/>
  <c r="G467" i="5" s="1"/>
  <c r="C468" i="5"/>
  <c r="D468" i="5"/>
  <c r="E468" i="5"/>
  <c r="F468" i="5"/>
  <c r="G468" i="5"/>
  <c r="H468" i="5"/>
  <c r="I468" i="5"/>
  <c r="C469" i="5"/>
  <c r="E469" i="5" s="1"/>
  <c r="H469" i="5" s="1"/>
  <c r="D469" i="5"/>
  <c r="F469" i="5" s="1"/>
  <c r="C470" i="5"/>
  <c r="E470" i="5" s="1"/>
  <c r="H470" i="5" s="1"/>
  <c r="D470" i="5"/>
  <c r="F470" i="5" s="1"/>
  <c r="C471" i="5"/>
  <c r="D471" i="5"/>
  <c r="E471" i="5"/>
  <c r="F471" i="5"/>
  <c r="G471" i="5"/>
  <c r="H471" i="5"/>
  <c r="I471" i="5"/>
  <c r="C472" i="5"/>
  <c r="E472" i="5" s="1"/>
  <c r="H472" i="5" s="1"/>
  <c r="D472" i="5"/>
  <c r="F472" i="5" s="1"/>
  <c r="C473" i="5"/>
  <c r="D473" i="5"/>
  <c r="E473" i="5"/>
  <c r="F473" i="5"/>
  <c r="G473" i="5"/>
  <c r="H473" i="5"/>
  <c r="I473" i="5"/>
  <c r="C474" i="5"/>
  <c r="E474" i="5" s="1"/>
  <c r="H474" i="5" s="1"/>
  <c r="D474" i="5"/>
  <c r="F474" i="5" s="1"/>
  <c r="C475" i="5"/>
  <c r="D475" i="5"/>
  <c r="E475" i="5"/>
  <c r="F475" i="5"/>
  <c r="G475" i="5"/>
  <c r="H475" i="5"/>
  <c r="I475" i="5"/>
  <c r="C476" i="5"/>
  <c r="E476" i="5" s="1"/>
  <c r="H476" i="5" s="1"/>
  <c r="D476" i="5"/>
  <c r="F476" i="5" s="1"/>
  <c r="C477" i="5"/>
  <c r="D477" i="5"/>
  <c r="E477" i="5"/>
  <c r="F477" i="5"/>
  <c r="G477" i="5"/>
  <c r="H477" i="5"/>
  <c r="I477" i="5"/>
  <c r="C478" i="5"/>
  <c r="E478" i="5" s="1"/>
  <c r="H478" i="5" s="1"/>
  <c r="D478" i="5"/>
  <c r="F478" i="5" s="1"/>
  <c r="C479" i="5"/>
  <c r="E479" i="5" s="1"/>
  <c r="H479" i="5" s="1"/>
  <c r="D479" i="5"/>
  <c r="F479" i="5" s="1"/>
  <c r="C480" i="5"/>
  <c r="E480" i="5" s="1"/>
  <c r="H480" i="5" s="1"/>
  <c r="D480" i="5"/>
  <c r="F480" i="5" s="1"/>
  <c r="C481" i="5"/>
  <c r="E481" i="5" s="1"/>
  <c r="H481" i="5" s="1"/>
  <c r="D481" i="5"/>
  <c r="F481" i="5" s="1"/>
  <c r="C482" i="5"/>
  <c r="E482" i="5" s="1"/>
  <c r="H482" i="5" s="1"/>
  <c r="D482" i="5"/>
  <c r="F482" i="5" s="1"/>
  <c r="C483" i="5"/>
  <c r="D483" i="5"/>
  <c r="E483" i="5"/>
  <c r="F483" i="5"/>
  <c r="G483" i="5"/>
  <c r="H483" i="5"/>
  <c r="I483" i="5"/>
  <c r="C484" i="5"/>
  <c r="E484" i="5" s="1"/>
  <c r="H484" i="5" s="1"/>
  <c r="D484" i="5"/>
  <c r="F484" i="5" s="1"/>
  <c r="C485" i="5"/>
  <c r="D485" i="5"/>
  <c r="E485" i="5"/>
  <c r="F485" i="5"/>
  <c r="G485" i="5"/>
  <c r="H485" i="5"/>
  <c r="I485" i="5"/>
  <c r="C486" i="5"/>
  <c r="E486" i="5" s="1"/>
  <c r="H486" i="5" s="1"/>
  <c r="D486" i="5"/>
  <c r="F486" i="5" s="1"/>
  <c r="C487" i="5"/>
  <c r="D487" i="5"/>
  <c r="E487" i="5"/>
  <c r="F487" i="5"/>
  <c r="G487" i="5"/>
  <c r="H487" i="5"/>
  <c r="I487" i="5"/>
  <c r="C488" i="5"/>
  <c r="E488" i="5" s="1"/>
  <c r="H488" i="5" s="1"/>
  <c r="D488" i="5"/>
  <c r="F488" i="5" s="1"/>
  <c r="C489" i="5"/>
  <c r="D489" i="5"/>
  <c r="E489" i="5"/>
  <c r="F489" i="5"/>
  <c r="G489" i="5"/>
  <c r="H489" i="5"/>
  <c r="I489" i="5"/>
  <c r="C490" i="5"/>
  <c r="E490" i="5" s="1"/>
  <c r="H490" i="5" s="1"/>
  <c r="D490" i="5"/>
  <c r="F490" i="5" s="1"/>
  <c r="C491" i="5"/>
  <c r="D491" i="5"/>
  <c r="E491" i="5"/>
  <c r="F491" i="5"/>
  <c r="G491" i="5"/>
  <c r="H491" i="5"/>
  <c r="I491" i="5"/>
  <c r="C492" i="5"/>
  <c r="E492" i="5" s="1"/>
  <c r="H492" i="5" s="1"/>
  <c r="D492" i="5"/>
  <c r="F492" i="5" s="1"/>
  <c r="C493" i="5"/>
  <c r="D493" i="5"/>
  <c r="E493" i="5"/>
  <c r="F493" i="5"/>
  <c r="G493" i="5"/>
  <c r="H493" i="5"/>
  <c r="I493" i="5"/>
  <c r="C494" i="5"/>
  <c r="E494" i="5" s="1"/>
  <c r="H494" i="5" s="1"/>
  <c r="D494" i="5"/>
  <c r="F494" i="5" s="1"/>
  <c r="C495" i="5"/>
  <c r="E495" i="5" s="1"/>
  <c r="H495" i="5" s="1"/>
  <c r="D495" i="5"/>
  <c r="F495" i="5" s="1"/>
  <c r="C496" i="5"/>
  <c r="E496" i="5" s="1"/>
  <c r="H496" i="5" s="1"/>
  <c r="D496" i="5"/>
  <c r="F496" i="5" s="1"/>
  <c r="C497" i="5"/>
  <c r="E497" i="5" s="1"/>
  <c r="H497" i="5" s="1"/>
  <c r="D497" i="5"/>
  <c r="F497" i="5" s="1"/>
  <c r="C498" i="5"/>
  <c r="E498" i="5" s="1"/>
  <c r="H498" i="5" s="1"/>
  <c r="D498" i="5"/>
  <c r="F498" i="5" s="1"/>
  <c r="C499" i="5"/>
  <c r="E499" i="5" s="1"/>
  <c r="H499" i="5" s="1"/>
  <c r="D499" i="5"/>
  <c r="F499" i="5" s="1"/>
  <c r="C500" i="5"/>
  <c r="E500" i="5" s="1"/>
  <c r="H500" i="5" s="1"/>
  <c r="D500" i="5"/>
  <c r="F500" i="5" s="1"/>
  <c r="C501" i="5"/>
  <c r="E501" i="5" s="1"/>
  <c r="H501" i="5" s="1"/>
  <c r="D501" i="5"/>
  <c r="F501" i="5" s="1"/>
  <c r="C502" i="5"/>
  <c r="E502" i="5" s="1"/>
  <c r="H502" i="5" s="1"/>
  <c r="D502" i="5"/>
  <c r="F502" i="5" s="1"/>
  <c r="C503" i="5"/>
  <c r="E503" i="5" s="1"/>
  <c r="H503" i="5" s="1"/>
  <c r="D503" i="5"/>
  <c r="F503" i="5" s="1"/>
  <c r="C504" i="5"/>
  <c r="E504" i="5" s="1"/>
  <c r="H504" i="5" s="1"/>
  <c r="D504" i="5"/>
  <c r="F504" i="5" s="1"/>
  <c r="C505" i="5"/>
  <c r="E505" i="5" s="1"/>
  <c r="H505" i="5" s="1"/>
  <c r="D505" i="5"/>
  <c r="F505" i="5" s="1"/>
  <c r="C506" i="5"/>
  <c r="E506" i="5" s="1"/>
  <c r="H506" i="5" s="1"/>
  <c r="D506" i="5"/>
  <c r="F506" i="5" s="1"/>
  <c r="C507" i="5"/>
  <c r="E507" i="5" s="1"/>
  <c r="H507" i="5" s="1"/>
  <c r="D507" i="5"/>
  <c r="F507" i="5" s="1"/>
  <c r="C508" i="5"/>
  <c r="D508" i="5"/>
  <c r="E508" i="5"/>
  <c r="F508" i="5"/>
  <c r="G508" i="5"/>
  <c r="H508" i="5"/>
  <c r="I508" i="5"/>
  <c r="C509" i="5"/>
  <c r="E509" i="5" s="1"/>
  <c r="H509" i="5" s="1"/>
  <c r="D509" i="5"/>
  <c r="F509" i="5" s="1"/>
  <c r="C510" i="5"/>
  <c r="D510" i="5"/>
  <c r="E510" i="5"/>
  <c r="F510" i="5"/>
  <c r="G510" i="5"/>
  <c r="H510" i="5"/>
  <c r="I510" i="5"/>
  <c r="C511" i="5"/>
  <c r="E511" i="5" s="1"/>
  <c r="H511" i="5" s="1"/>
  <c r="D511" i="5"/>
  <c r="F511" i="5" s="1"/>
  <c r="C512" i="5"/>
  <c r="E512" i="5" s="1"/>
  <c r="H512" i="5" s="1"/>
  <c r="D512" i="5"/>
  <c r="F512" i="5" s="1"/>
  <c r="C513" i="5"/>
  <c r="E513" i="5" s="1"/>
  <c r="H513" i="5" s="1"/>
  <c r="D513" i="5"/>
  <c r="F513" i="5" s="1"/>
  <c r="C514" i="5"/>
  <c r="D514" i="5"/>
  <c r="E514" i="5"/>
  <c r="F514" i="5"/>
  <c r="G514" i="5"/>
  <c r="H514" i="5"/>
  <c r="I514" i="5"/>
  <c r="C515" i="5"/>
  <c r="E515" i="5" s="1"/>
  <c r="H515" i="5" s="1"/>
  <c r="D515" i="5"/>
  <c r="G515" i="5" s="1"/>
  <c r="C435" i="5"/>
  <c r="E435" i="5" s="1"/>
  <c r="H435" i="5" s="1"/>
  <c r="D435" i="5"/>
  <c r="F435" i="5" s="1"/>
  <c r="C432" i="5"/>
  <c r="E432" i="5" s="1"/>
  <c r="H432" i="5" s="1"/>
  <c r="D432" i="5"/>
  <c r="G432" i="5" s="1"/>
  <c r="C433" i="5"/>
  <c r="E433" i="5" s="1"/>
  <c r="H433" i="5" s="1"/>
  <c r="D433" i="5"/>
  <c r="F433" i="5" s="1"/>
  <c r="C434" i="5"/>
  <c r="E434" i="5" s="1"/>
  <c r="H434" i="5" s="1"/>
  <c r="D434" i="5"/>
  <c r="F434" i="5" s="1"/>
  <c r="C423" i="5"/>
  <c r="D423" i="5"/>
  <c r="E423" i="5"/>
  <c r="F423" i="5"/>
  <c r="G423" i="5"/>
  <c r="H423" i="5"/>
  <c r="I423" i="5"/>
  <c r="C424" i="5"/>
  <c r="E424" i="5" s="1"/>
  <c r="H424" i="5" s="1"/>
  <c r="D424" i="5"/>
  <c r="F424" i="5" s="1"/>
  <c r="C425" i="5"/>
  <c r="D425" i="5"/>
  <c r="E425" i="5"/>
  <c r="F425" i="5"/>
  <c r="G425" i="5"/>
  <c r="H425" i="5"/>
  <c r="I425" i="5"/>
  <c r="C426" i="5"/>
  <c r="E426" i="5" s="1"/>
  <c r="H426" i="5" s="1"/>
  <c r="D426" i="5"/>
  <c r="F426" i="5" s="1"/>
  <c r="C427" i="5"/>
  <c r="E427" i="5" s="1"/>
  <c r="H427" i="5" s="1"/>
  <c r="D427" i="5"/>
  <c r="G427" i="5" s="1"/>
  <c r="C428" i="5"/>
  <c r="E428" i="5" s="1"/>
  <c r="H428" i="5" s="1"/>
  <c r="D428" i="5"/>
  <c r="G428" i="5" s="1"/>
  <c r="C429" i="5"/>
  <c r="D429" i="5"/>
  <c r="E429" i="5"/>
  <c r="F429" i="5"/>
  <c r="G429" i="5"/>
  <c r="H429" i="5"/>
  <c r="I429" i="5"/>
  <c r="C430" i="5"/>
  <c r="E430" i="5" s="1"/>
  <c r="H430" i="5" s="1"/>
  <c r="D430" i="5"/>
  <c r="F430" i="5" s="1"/>
  <c r="C431" i="5"/>
  <c r="D431" i="5"/>
  <c r="E431" i="5"/>
  <c r="F431" i="5"/>
  <c r="G431" i="5"/>
  <c r="H431" i="5"/>
  <c r="I431" i="5"/>
  <c r="C411" i="5"/>
  <c r="E411" i="5" s="1"/>
  <c r="H411" i="5" s="1"/>
  <c r="D411" i="5"/>
  <c r="F411" i="5" s="1"/>
  <c r="C412" i="5"/>
  <c r="D412" i="5"/>
  <c r="E412" i="5"/>
  <c r="F412" i="5"/>
  <c r="G412" i="5"/>
  <c r="H412" i="5"/>
  <c r="I412" i="5"/>
  <c r="C413" i="5"/>
  <c r="E413" i="5" s="1"/>
  <c r="H413" i="5" s="1"/>
  <c r="D413" i="5"/>
  <c r="F413" i="5" s="1"/>
  <c r="C414" i="5"/>
  <c r="D414" i="5"/>
  <c r="E414" i="5"/>
  <c r="F414" i="5"/>
  <c r="G414" i="5"/>
  <c r="H414" i="5"/>
  <c r="I414" i="5"/>
  <c r="C415" i="5"/>
  <c r="E415" i="5" s="1"/>
  <c r="H415" i="5" s="1"/>
  <c r="D415" i="5"/>
  <c r="F415" i="5" s="1"/>
  <c r="C416" i="5"/>
  <c r="D416" i="5"/>
  <c r="E416" i="5"/>
  <c r="F416" i="5"/>
  <c r="G416" i="5"/>
  <c r="H416" i="5"/>
  <c r="I416" i="5"/>
  <c r="C417" i="5"/>
  <c r="E417" i="5" s="1"/>
  <c r="H417" i="5" s="1"/>
  <c r="D417" i="5"/>
  <c r="F417" i="5" s="1"/>
  <c r="C418" i="5"/>
  <c r="D418" i="5"/>
  <c r="E418" i="5"/>
  <c r="F418" i="5"/>
  <c r="G418" i="5"/>
  <c r="H418" i="5"/>
  <c r="I418" i="5"/>
  <c r="C419" i="5"/>
  <c r="E419" i="5" s="1"/>
  <c r="H419" i="5" s="1"/>
  <c r="D419" i="5"/>
  <c r="F419" i="5" s="1"/>
  <c r="C420" i="5"/>
  <c r="E420" i="5" s="1"/>
  <c r="H420" i="5" s="1"/>
  <c r="D420" i="5"/>
  <c r="F420" i="5" s="1"/>
  <c r="C421" i="5"/>
  <c r="E421" i="5" s="1"/>
  <c r="H421" i="5" s="1"/>
  <c r="D421" i="5"/>
  <c r="F421" i="5" s="1"/>
  <c r="C422" i="5"/>
  <c r="E422" i="5" s="1"/>
  <c r="H422" i="5" s="1"/>
  <c r="D422" i="5"/>
  <c r="G422" i="5" s="1"/>
  <c r="C405" i="5"/>
  <c r="E405" i="5" s="1"/>
  <c r="H405" i="5" s="1"/>
  <c r="D405" i="5"/>
  <c r="G405" i="5" s="1"/>
  <c r="C406" i="5"/>
  <c r="D406" i="5"/>
  <c r="E406" i="5"/>
  <c r="F406" i="5"/>
  <c r="G406" i="5"/>
  <c r="H406" i="5"/>
  <c r="I406" i="5"/>
  <c r="C407" i="5"/>
  <c r="E407" i="5" s="1"/>
  <c r="H407" i="5" s="1"/>
  <c r="D407" i="5"/>
  <c r="F407" i="5" s="1"/>
  <c r="C408" i="5"/>
  <c r="D408" i="5"/>
  <c r="E408" i="5"/>
  <c r="F408" i="5"/>
  <c r="G408" i="5"/>
  <c r="H408" i="5"/>
  <c r="I408" i="5"/>
  <c r="C409" i="5"/>
  <c r="E409" i="5" s="1"/>
  <c r="H409" i="5" s="1"/>
  <c r="D409" i="5"/>
  <c r="F409" i="5" s="1"/>
  <c r="C410" i="5"/>
  <c r="E410" i="5" s="1"/>
  <c r="H410" i="5" s="1"/>
  <c r="D410" i="5"/>
  <c r="F410" i="5" s="1"/>
  <c r="C397" i="5"/>
  <c r="D397" i="5"/>
  <c r="E397" i="5"/>
  <c r="F397" i="5"/>
  <c r="G397" i="5"/>
  <c r="H397" i="5"/>
  <c r="I397" i="5"/>
  <c r="C398" i="5"/>
  <c r="E398" i="5" s="1"/>
  <c r="H398" i="5" s="1"/>
  <c r="D398" i="5"/>
  <c r="F398" i="5" s="1"/>
  <c r="C399" i="5"/>
  <c r="E399" i="5" s="1"/>
  <c r="H399" i="5" s="1"/>
  <c r="D399" i="5"/>
  <c r="F399" i="5" s="1"/>
  <c r="I399" i="5" s="1"/>
  <c r="C400" i="5"/>
  <c r="E400" i="5" s="1"/>
  <c r="H400" i="5" s="1"/>
  <c r="D400" i="5"/>
  <c r="F400" i="5" s="1"/>
  <c r="C401" i="5"/>
  <c r="E401" i="5" s="1"/>
  <c r="H401" i="5" s="1"/>
  <c r="D401" i="5"/>
  <c r="G401" i="5" s="1"/>
  <c r="C402" i="5"/>
  <c r="E402" i="5" s="1"/>
  <c r="H402" i="5" s="1"/>
  <c r="D402" i="5"/>
  <c r="F402" i="5" s="1"/>
  <c r="C403" i="5"/>
  <c r="E403" i="5" s="1"/>
  <c r="H403" i="5" s="1"/>
  <c r="D403" i="5"/>
  <c r="F403" i="5" s="1"/>
  <c r="I403" i="5" s="1"/>
  <c r="C404" i="5"/>
  <c r="E404" i="5" s="1"/>
  <c r="H404" i="5" s="1"/>
  <c r="D404" i="5"/>
  <c r="F404" i="5" s="1"/>
  <c r="C388" i="5"/>
  <c r="D388" i="5"/>
  <c r="E388" i="5"/>
  <c r="F388" i="5"/>
  <c r="G388" i="5"/>
  <c r="H388" i="5"/>
  <c r="I388" i="5"/>
  <c r="C389" i="5"/>
  <c r="E389" i="5" s="1"/>
  <c r="H389" i="5" s="1"/>
  <c r="D389" i="5"/>
  <c r="F389" i="5" s="1"/>
  <c r="C390" i="5"/>
  <c r="E390" i="5" s="1"/>
  <c r="H390" i="5" s="1"/>
  <c r="D390" i="5"/>
  <c r="F390" i="5" s="1"/>
  <c r="C391" i="5"/>
  <c r="E391" i="5" s="1"/>
  <c r="H391" i="5" s="1"/>
  <c r="D391" i="5"/>
  <c r="F391" i="5" s="1"/>
  <c r="C392" i="5"/>
  <c r="D392" i="5"/>
  <c r="G392" i="5" s="1"/>
  <c r="E392" i="5"/>
  <c r="H392" i="5" s="1"/>
  <c r="F392" i="5"/>
  <c r="I392" i="5" s="1"/>
  <c r="C393" i="5"/>
  <c r="E393" i="5" s="1"/>
  <c r="H393" i="5" s="1"/>
  <c r="D393" i="5"/>
  <c r="F393" i="5" s="1"/>
  <c r="C394" i="5"/>
  <c r="E394" i="5" s="1"/>
  <c r="H394" i="5" s="1"/>
  <c r="D394" i="5"/>
  <c r="F394" i="5" s="1"/>
  <c r="I394" i="5" s="1"/>
  <c r="C395" i="5"/>
  <c r="E395" i="5" s="1"/>
  <c r="H395" i="5" s="1"/>
  <c r="D395" i="5"/>
  <c r="F395" i="5" s="1"/>
  <c r="C396" i="5"/>
  <c r="E396" i="5" s="1"/>
  <c r="H396" i="5" s="1"/>
  <c r="D396" i="5"/>
  <c r="G396" i="5" s="1"/>
  <c r="C378" i="5"/>
  <c r="D378" i="5"/>
  <c r="E378" i="5"/>
  <c r="F378" i="5"/>
  <c r="G378" i="5"/>
  <c r="H378" i="5"/>
  <c r="I378" i="5"/>
  <c r="C379" i="5"/>
  <c r="E379" i="5" s="1"/>
  <c r="H379" i="5" s="1"/>
  <c r="D379" i="5"/>
  <c r="F379" i="5" s="1"/>
  <c r="C380" i="5"/>
  <c r="E380" i="5" s="1"/>
  <c r="H380" i="5" s="1"/>
  <c r="D380" i="5"/>
  <c r="F380" i="5" s="1"/>
  <c r="C381" i="5"/>
  <c r="D381" i="5"/>
  <c r="E381" i="5"/>
  <c r="F381" i="5"/>
  <c r="G381" i="5"/>
  <c r="H381" i="5"/>
  <c r="I381" i="5"/>
  <c r="C382" i="5"/>
  <c r="E382" i="5" s="1"/>
  <c r="H382" i="5" s="1"/>
  <c r="D382" i="5"/>
  <c r="F382" i="5" s="1"/>
  <c r="C383" i="5"/>
  <c r="D383" i="5"/>
  <c r="E383" i="5"/>
  <c r="F383" i="5"/>
  <c r="G383" i="5"/>
  <c r="H383" i="5"/>
  <c r="I383" i="5"/>
  <c r="C384" i="5"/>
  <c r="E384" i="5" s="1"/>
  <c r="H384" i="5" s="1"/>
  <c r="D384" i="5"/>
  <c r="F384" i="5" s="1"/>
  <c r="C385" i="5"/>
  <c r="E385" i="5" s="1"/>
  <c r="H385" i="5" s="1"/>
  <c r="D385" i="5"/>
  <c r="G385" i="5" s="1"/>
  <c r="C386" i="5"/>
  <c r="D386" i="5"/>
  <c r="E386" i="5"/>
  <c r="F386" i="5"/>
  <c r="G386" i="5"/>
  <c r="H386" i="5"/>
  <c r="I386" i="5"/>
  <c r="C387" i="5"/>
  <c r="E387" i="5" s="1"/>
  <c r="H387" i="5" s="1"/>
  <c r="D387" i="5"/>
  <c r="F387" i="5" s="1"/>
  <c r="C364" i="5"/>
  <c r="E364" i="5" s="1"/>
  <c r="H364" i="5" s="1"/>
  <c r="D364" i="5"/>
  <c r="G364" i="5" s="1"/>
  <c r="C365" i="5"/>
  <c r="D365" i="5"/>
  <c r="E365" i="5"/>
  <c r="F365" i="5"/>
  <c r="G365" i="5"/>
  <c r="H365" i="5"/>
  <c r="I365" i="5"/>
  <c r="C366" i="5"/>
  <c r="E366" i="5" s="1"/>
  <c r="H366" i="5" s="1"/>
  <c r="D366" i="5"/>
  <c r="F366" i="5" s="1"/>
  <c r="C367" i="5"/>
  <c r="D367" i="5"/>
  <c r="E367" i="5"/>
  <c r="F367" i="5"/>
  <c r="G367" i="5"/>
  <c r="H367" i="5"/>
  <c r="I367" i="5"/>
  <c r="C368" i="5"/>
  <c r="E368" i="5" s="1"/>
  <c r="H368" i="5" s="1"/>
  <c r="D368" i="5"/>
  <c r="G368" i="5" s="1"/>
  <c r="C369" i="5"/>
  <c r="E369" i="5" s="1"/>
  <c r="H369" i="5" s="1"/>
  <c r="D369" i="5"/>
  <c r="F369" i="5" s="1"/>
  <c r="C370" i="5"/>
  <c r="D370" i="5"/>
  <c r="E370" i="5"/>
  <c r="F370" i="5"/>
  <c r="G370" i="5"/>
  <c r="H370" i="5"/>
  <c r="I370" i="5"/>
  <c r="C371" i="5"/>
  <c r="E371" i="5" s="1"/>
  <c r="H371" i="5" s="1"/>
  <c r="D371" i="5"/>
  <c r="F371" i="5" s="1"/>
  <c r="C372" i="5"/>
  <c r="D372" i="5"/>
  <c r="E372" i="5"/>
  <c r="F372" i="5"/>
  <c r="G372" i="5"/>
  <c r="H372" i="5"/>
  <c r="I372" i="5"/>
  <c r="C373" i="5"/>
  <c r="E373" i="5" s="1"/>
  <c r="H373" i="5" s="1"/>
  <c r="D373" i="5"/>
  <c r="F373" i="5" s="1"/>
  <c r="C374" i="5"/>
  <c r="E374" i="5" s="1"/>
  <c r="H374" i="5" s="1"/>
  <c r="D374" i="5"/>
  <c r="F374" i="5" s="1"/>
  <c r="C375" i="5"/>
  <c r="E375" i="5" s="1"/>
  <c r="H375" i="5" s="1"/>
  <c r="D375" i="5"/>
  <c r="F375" i="5" s="1"/>
  <c r="C376" i="5"/>
  <c r="D376" i="5"/>
  <c r="E376" i="5"/>
  <c r="F376" i="5"/>
  <c r="G376" i="5"/>
  <c r="H376" i="5"/>
  <c r="I376" i="5"/>
  <c r="C377" i="5"/>
  <c r="E377" i="5" s="1"/>
  <c r="H377" i="5" s="1"/>
  <c r="D377" i="5"/>
  <c r="G377" i="5" s="1"/>
  <c r="C356" i="5"/>
  <c r="D356" i="5"/>
  <c r="E356" i="5"/>
  <c r="F356" i="5"/>
  <c r="G356" i="5"/>
  <c r="H356" i="5"/>
  <c r="I356" i="5"/>
  <c r="C357" i="5"/>
  <c r="E357" i="5" s="1"/>
  <c r="H357" i="5" s="1"/>
  <c r="D357" i="5"/>
  <c r="F357" i="5" s="1"/>
  <c r="C358" i="5"/>
  <c r="E358" i="5" s="1"/>
  <c r="H358" i="5" s="1"/>
  <c r="D358" i="5"/>
  <c r="F358" i="5" s="1"/>
  <c r="C359" i="5"/>
  <c r="E359" i="5" s="1"/>
  <c r="H359" i="5" s="1"/>
  <c r="D359" i="5"/>
  <c r="F359" i="5" s="1"/>
  <c r="C360" i="5"/>
  <c r="D360" i="5"/>
  <c r="G360" i="5" s="1"/>
  <c r="E360" i="5"/>
  <c r="H360" i="5" s="1"/>
  <c r="F360" i="5"/>
  <c r="I360" i="5" s="1"/>
  <c r="C361" i="5"/>
  <c r="E361" i="5" s="1"/>
  <c r="H361" i="5" s="1"/>
  <c r="D361" i="5"/>
  <c r="G361" i="5" s="1"/>
  <c r="C362" i="5"/>
  <c r="E362" i="5" s="1"/>
  <c r="H362" i="5" s="1"/>
  <c r="D362" i="5"/>
  <c r="F362" i="5" s="1"/>
  <c r="C363" i="5"/>
  <c r="D363" i="5"/>
  <c r="F363" i="5" s="1"/>
  <c r="I363" i="5" s="1"/>
  <c r="E363" i="5"/>
  <c r="H363" i="5" s="1"/>
  <c r="C340" i="5"/>
  <c r="E340" i="5" s="1"/>
  <c r="H340" i="5" s="1"/>
  <c r="D340" i="5"/>
  <c r="G340" i="5" s="1"/>
  <c r="C341" i="5"/>
  <c r="D341" i="5"/>
  <c r="E341" i="5"/>
  <c r="F341" i="5"/>
  <c r="G341" i="5"/>
  <c r="H341" i="5"/>
  <c r="I341" i="5"/>
  <c r="C342" i="5"/>
  <c r="E342" i="5" s="1"/>
  <c r="H342" i="5" s="1"/>
  <c r="D342" i="5"/>
  <c r="G342" i="5" s="1"/>
  <c r="C343" i="5"/>
  <c r="D343" i="5"/>
  <c r="E343" i="5"/>
  <c r="F343" i="5"/>
  <c r="G343" i="5"/>
  <c r="H343" i="5"/>
  <c r="I343" i="5"/>
  <c r="C344" i="5"/>
  <c r="E344" i="5" s="1"/>
  <c r="H344" i="5" s="1"/>
  <c r="D344" i="5"/>
  <c r="F344" i="5" s="1"/>
  <c r="C345" i="5"/>
  <c r="D345" i="5"/>
  <c r="E345" i="5"/>
  <c r="F345" i="5"/>
  <c r="G345" i="5"/>
  <c r="H345" i="5"/>
  <c r="I345" i="5"/>
  <c r="C346" i="5"/>
  <c r="E346" i="5" s="1"/>
  <c r="H346" i="5" s="1"/>
  <c r="D346" i="5"/>
  <c r="G346" i="5" s="1"/>
  <c r="C347" i="5"/>
  <c r="D347" i="5"/>
  <c r="E347" i="5"/>
  <c r="F347" i="5"/>
  <c r="G347" i="5"/>
  <c r="H347" i="5"/>
  <c r="I347" i="5"/>
  <c r="C348" i="5"/>
  <c r="E348" i="5" s="1"/>
  <c r="H348" i="5" s="1"/>
  <c r="D348" i="5"/>
  <c r="F348" i="5" s="1"/>
  <c r="C349" i="5"/>
  <c r="E349" i="5" s="1"/>
  <c r="H349" i="5" s="1"/>
  <c r="D349" i="5"/>
  <c r="F349" i="5" s="1"/>
  <c r="C350" i="5"/>
  <c r="D350" i="5"/>
  <c r="E350" i="5"/>
  <c r="F350" i="5"/>
  <c r="G350" i="5"/>
  <c r="H350" i="5"/>
  <c r="I350" i="5"/>
  <c r="C351" i="5"/>
  <c r="E351" i="5" s="1"/>
  <c r="H351" i="5" s="1"/>
  <c r="D351" i="5"/>
  <c r="F351" i="5" s="1"/>
  <c r="C352" i="5"/>
  <c r="D352" i="5"/>
  <c r="E352" i="5"/>
  <c r="F352" i="5"/>
  <c r="G352" i="5"/>
  <c r="H352" i="5"/>
  <c r="I352" i="5"/>
  <c r="C353" i="5"/>
  <c r="E353" i="5" s="1"/>
  <c r="H353" i="5" s="1"/>
  <c r="D353" i="5"/>
  <c r="G353" i="5" s="1"/>
  <c r="C354" i="5"/>
  <c r="D354" i="5"/>
  <c r="E354" i="5"/>
  <c r="F354" i="5"/>
  <c r="G354" i="5"/>
  <c r="H354" i="5"/>
  <c r="I354" i="5"/>
  <c r="C355" i="5"/>
  <c r="E355" i="5" s="1"/>
  <c r="H355" i="5" s="1"/>
  <c r="D355" i="5"/>
  <c r="F355" i="5" s="1"/>
  <c r="C331" i="5"/>
  <c r="E331" i="5" s="1"/>
  <c r="H331" i="5" s="1"/>
  <c r="D331" i="5"/>
  <c r="F331" i="5" s="1"/>
  <c r="C332" i="5"/>
  <c r="E332" i="5" s="1"/>
  <c r="H332" i="5" s="1"/>
  <c r="D332" i="5"/>
  <c r="F332" i="5"/>
  <c r="I332" i="5" s="1"/>
  <c r="G332" i="5"/>
  <c r="C333" i="5"/>
  <c r="E333" i="5" s="1"/>
  <c r="H333" i="5" s="1"/>
  <c r="D333" i="5"/>
  <c r="G333" i="5" s="1"/>
  <c r="C334" i="5"/>
  <c r="D334" i="5"/>
  <c r="F334" i="5" s="1"/>
  <c r="I334" i="5" s="1"/>
  <c r="E334" i="5"/>
  <c r="H334" i="5" s="1"/>
  <c r="C335" i="5"/>
  <c r="E335" i="5" s="1"/>
  <c r="H335" i="5" s="1"/>
  <c r="D335" i="5"/>
  <c r="G335" i="5" s="1"/>
  <c r="C336" i="5"/>
  <c r="E336" i="5" s="1"/>
  <c r="H336" i="5" s="1"/>
  <c r="D336" i="5"/>
  <c r="F336" i="5"/>
  <c r="I336" i="5" s="1"/>
  <c r="G336" i="5"/>
  <c r="C337" i="5"/>
  <c r="E337" i="5" s="1"/>
  <c r="H337" i="5" s="1"/>
  <c r="D337" i="5"/>
  <c r="G337" i="5" s="1"/>
  <c r="C338" i="5"/>
  <c r="D338" i="5"/>
  <c r="F338" i="5" s="1"/>
  <c r="I338" i="5" s="1"/>
  <c r="E338" i="5"/>
  <c r="H338" i="5" s="1"/>
  <c r="C339" i="5"/>
  <c r="E339" i="5" s="1"/>
  <c r="H339" i="5" s="1"/>
  <c r="D339" i="5"/>
  <c r="G339" i="5" s="1"/>
  <c r="C314" i="5"/>
  <c r="E314" i="5" s="1"/>
  <c r="H314" i="5" s="1"/>
  <c r="D314" i="5"/>
  <c r="F314" i="5" s="1"/>
  <c r="C315" i="5"/>
  <c r="D315" i="5"/>
  <c r="E315" i="5"/>
  <c r="F315" i="5"/>
  <c r="G315" i="5"/>
  <c r="H315" i="5"/>
  <c r="I315" i="5"/>
  <c r="C316" i="5"/>
  <c r="E316" i="5" s="1"/>
  <c r="H316" i="5" s="1"/>
  <c r="D316" i="5"/>
  <c r="F316" i="5" s="1"/>
  <c r="C317" i="5"/>
  <c r="D317" i="5"/>
  <c r="E317" i="5"/>
  <c r="F317" i="5"/>
  <c r="G317" i="5"/>
  <c r="H317" i="5"/>
  <c r="I317" i="5"/>
  <c r="C318" i="5"/>
  <c r="E318" i="5" s="1"/>
  <c r="H318" i="5" s="1"/>
  <c r="D318" i="5"/>
  <c r="F318" i="5" s="1"/>
  <c r="C319" i="5"/>
  <c r="D319" i="5"/>
  <c r="E319" i="5"/>
  <c r="F319" i="5"/>
  <c r="G319" i="5"/>
  <c r="H319" i="5"/>
  <c r="I319" i="5"/>
  <c r="C320" i="5"/>
  <c r="E320" i="5" s="1"/>
  <c r="H320" i="5" s="1"/>
  <c r="D320" i="5"/>
  <c r="F320" i="5" s="1"/>
  <c r="C321" i="5"/>
  <c r="D321" i="5"/>
  <c r="F321" i="5" s="1"/>
  <c r="I321" i="5" s="1"/>
  <c r="E321" i="5"/>
  <c r="H321" i="5" s="1"/>
  <c r="C322" i="5"/>
  <c r="E322" i="5" s="1"/>
  <c r="H322" i="5" s="1"/>
  <c r="D322" i="5"/>
  <c r="F322" i="5" s="1"/>
  <c r="C323" i="5"/>
  <c r="D323" i="5"/>
  <c r="E323" i="5"/>
  <c r="F323" i="5"/>
  <c r="G323" i="5"/>
  <c r="H323" i="5"/>
  <c r="I323" i="5"/>
  <c r="C324" i="5"/>
  <c r="E324" i="5" s="1"/>
  <c r="H324" i="5" s="1"/>
  <c r="D324" i="5"/>
  <c r="F324" i="5" s="1"/>
  <c r="C325" i="5"/>
  <c r="D325" i="5"/>
  <c r="F325" i="5" s="1"/>
  <c r="I325" i="5" s="1"/>
  <c r="E325" i="5"/>
  <c r="H325" i="5" s="1"/>
  <c r="C326" i="5"/>
  <c r="E326" i="5" s="1"/>
  <c r="H326" i="5" s="1"/>
  <c r="D326" i="5"/>
  <c r="F326" i="5" s="1"/>
  <c r="C327" i="5"/>
  <c r="D327" i="5"/>
  <c r="E327" i="5"/>
  <c r="F327" i="5"/>
  <c r="G327" i="5"/>
  <c r="H327" i="5"/>
  <c r="I327" i="5"/>
  <c r="C328" i="5"/>
  <c r="E328" i="5" s="1"/>
  <c r="H328" i="5" s="1"/>
  <c r="D328" i="5"/>
  <c r="F328" i="5" s="1"/>
  <c r="C329" i="5"/>
  <c r="D329" i="5"/>
  <c r="F329" i="5" s="1"/>
  <c r="I329" i="5" s="1"/>
  <c r="E329" i="5"/>
  <c r="H329" i="5" s="1"/>
  <c r="C330" i="5"/>
  <c r="E330" i="5" s="1"/>
  <c r="H330" i="5" s="1"/>
  <c r="D330" i="5"/>
  <c r="F330" i="5" s="1"/>
  <c r="C313" i="5"/>
  <c r="E313" i="5" s="1"/>
  <c r="H313" i="5" s="1"/>
  <c r="D313" i="5"/>
  <c r="G313" i="5" s="1"/>
  <c r="F313" i="5"/>
  <c r="I313" i="5" s="1"/>
  <c r="C296" i="5"/>
  <c r="E296" i="5" s="1"/>
  <c r="H296" i="5" s="1"/>
  <c r="D296" i="5"/>
  <c r="G296" i="5" s="1"/>
  <c r="C297" i="5"/>
  <c r="E297" i="5" s="1"/>
  <c r="H297" i="5" s="1"/>
  <c r="D297" i="5"/>
  <c r="F297" i="5" s="1"/>
  <c r="I297" i="5" s="1"/>
  <c r="G297" i="5"/>
  <c r="C298" i="5"/>
  <c r="E298" i="5" s="1"/>
  <c r="H298" i="5" s="1"/>
  <c r="D298" i="5"/>
  <c r="F298" i="5" s="1"/>
  <c r="C299" i="5"/>
  <c r="D299" i="5"/>
  <c r="E299" i="5"/>
  <c r="H299" i="5" s="1"/>
  <c r="F299" i="5"/>
  <c r="G299" i="5"/>
  <c r="I299" i="5"/>
  <c r="C300" i="5"/>
  <c r="E300" i="5" s="1"/>
  <c r="H300" i="5" s="1"/>
  <c r="D300" i="5"/>
  <c r="G300" i="5" s="1"/>
  <c r="C301" i="5"/>
  <c r="E301" i="5" s="1"/>
  <c r="H301" i="5" s="1"/>
  <c r="D301" i="5"/>
  <c r="F301" i="5" s="1"/>
  <c r="I301" i="5" s="1"/>
  <c r="G301" i="5"/>
  <c r="C302" i="5"/>
  <c r="E302" i="5" s="1"/>
  <c r="H302" i="5" s="1"/>
  <c r="D302" i="5"/>
  <c r="F302" i="5" s="1"/>
  <c r="C303" i="5"/>
  <c r="D303" i="5"/>
  <c r="E303" i="5"/>
  <c r="H303" i="5" s="1"/>
  <c r="F303" i="5"/>
  <c r="G303" i="5"/>
  <c r="I303" i="5"/>
  <c r="C304" i="5"/>
  <c r="E304" i="5" s="1"/>
  <c r="H304" i="5" s="1"/>
  <c r="D304" i="5"/>
  <c r="G304" i="5" s="1"/>
  <c r="C305" i="5"/>
  <c r="E305" i="5" s="1"/>
  <c r="H305" i="5" s="1"/>
  <c r="D305" i="5"/>
  <c r="F305" i="5" s="1"/>
  <c r="C306" i="5"/>
  <c r="D306" i="5"/>
  <c r="F306" i="5" s="1"/>
  <c r="I306" i="5" s="1"/>
  <c r="E306" i="5"/>
  <c r="H306" i="5"/>
  <c r="C307" i="5"/>
  <c r="E307" i="5" s="1"/>
  <c r="H307" i="5" s="1"/>
  <c r="D307" i="5"/>
  <c r="F307" i="5" s="1"/>
  <c r="C308" i="5"/>
  <c r="E308" i="5" s="1"/>
  <c r="H308" i="5" s="1"/>
  <c r="D308" i="5"/>
  <c r="G308" i="5" s="1"/>
  <c r="F308" i="5"/>
  <c r="I308" i="5" s="1"/>
  <c r="C309" i="5"/>
  <c r="E309" i="5" s="1"/>
  <c r="H309" i="5" s="1"/>
  <c r="D309" i="5"/>
  <c r="F309" i="5" s="1"/>
  <c r="C310" i="5"/>
  <c r="E310" i="5" s="1"/>
  <c r="H310" i="5" s="1"/>
  <c r="D310" i="5"/>
  <c r="F310" i="5" s="1"/>
  <c r="C311" i="5"/>
  <c r="D311" i="5"/>
  <c r="E311" i="5"/>
  <c r="H311" i="5" s="1"/>
  <c r="F311" i="5"/>
  <c r="G311" i="5"/>
  <c r="I311" i="5"/>
  <c r="C312" i="5"/>
  <c r="E312" i="5" s="1"/>
  <c r="H312" i="5" s="1"/>
  <c r="D312" i="5"/>
  <c r="G312" i="5" s="1"/>
  <c r="C284" i="5"/>
  <c r="E284" i="5" s="1"/>
  <c r="H284" i="5" s="1"/>
  <c r="D284" i="5"/>
  <c r="F284" i="5" s="1"/>
  <c r="C279" i="5"/>
  <c r="E279" i="5" s="1"/>
  <c r="H279" i="5" s="1"/>
  <c r="D279" i="5"/>
  <c r="F279" i="5" s="1"/>
  <c r="C280" i="5"/>
  <c r="D280" i="5"/>
  <c r="E280" i="5"/>
  <c r="F280" i="5"/>
  <c r="G280" i="5"/>
  <c r="H280" i="5"/>
  <c r="I280" i="5"/>
  <c r="C281" i="5"/>
  <c r="E281" i="5" s="1"/>
  <c r="H281" i="5" s="1"/>
  <c r="D281" i="5"/>
  <c r="F281" i="5" s="1"/>
  <c r="C282" i="5"/>
  <c r="E282" i="5" s="1"/>
  <c r="H282" i="5" s="1"/>
  <c r="D282" i="5"/>
  <c r="F282" i="5" s="1"/>
  <c r="C283" i="5"/>
  <c r="D283" i="5"/>
  <c r="E283" i="5"/>
  <c r="F283" i="5"/>
  <c r="G283" i="5"/>
  <c r="H283" i="5"/>
  <c r="I283" i="5"/>
  <c r="C285" i="5"/>
  <c r="E285" i="5" s="1"/>
  <c r="H285" i="5" s="1"/>
  <c r="D285" i="5"/>
  <c r="F285" i="5" s="1"/>
  <c r="C286" i="5"/>
  <c r="D286" i="5"/>
  <c r="E286" i="5"/>
  <c r="F286" i="5"/>
  <c r="G286" i="5"/>
  <c r="H286" i="5"/>
  <c r="I286" i="5"/>
  <c r="C287" i="5"/>
  <c r="E287" i="5" s="1"/>
  <c r="H287" i="5" s="1"/>
  <c r="D287" i="5"/>
  <c r="F287" i="5" s="1"/>
  <c r="C288" i="5"/>
  <c r="D288" i="5"/>
  <c r="E288" i="5"/>
  <c r="F288" i="5"/>
  <c r="G288" i="5"/>
  <c r="H288" i="5"/>
  <c r="I288" i="5"/>
  <c r="C289" i="5"/>
  <c r="E289" i="5" s="1"/>
  <c r="H289" i="5" s="1"/>
  <c r="D289" i="5"/>
  <c r="G289" i="5" s="1"/>
  <c r="C290" i="5"/>
  <c r="D290" i="5"/>
  <c r="E290" i="5"/>
  <c r="F290" i="5"/>
  <c r="G290" i="5"/>
  <c r="H290" i="5"/>
  <c r="I290" i="5"/>
  <c r="C291" i="5"/>
  <c r="E291" i="5" s="1"/>
  <c r="H291" i="5" s="1"/>
  <c r="D291" i="5"/>
  <c r="F291" i="5" s="1"/>
  <c r="C292" i="5"/>
  <c r="E292" i="5" s="1"/>
  <c r="H292" i="5" s="1"/>
  <c r="D292" i="5"/>
  <c r="F292" i="5" s="1"/>
  <c r="C293" i="5"/>
  <c r="D293" i="5"/>
  <c r="E293" i="5"/>
  <c r="F293" i="5"/>
  <c r="G293" i="5"/>
  <c r="H293" i="5"/>
  <c r="I293" i="5"/>
  <c r="C273" i="5"/>
  <c r="E273" i="5" s="1"/>
  <c r="H273" i="5" s="1"/>
  <c r="D273" i="5"/>
  <c r="F273" i="5" s="1"/>
  <c r="C194" i="5"/>
  <c r="D194" i="5"/>
  <c r="E194" i="5"/>
  <c r="F194" i="5"/>
  <c r="G194" i="5"/>
  <c r="H194" i="5"/>
  <c r="I194" i="5"/>
  <c r="C195" i="5"/>
  <c r="E195" i="5" s="1"/>
  <c r="H195" i="5" s="1"/>
  <c r="D195" i="5"/>
  <c r="F195" i="5" s="1"/>
  <c r="C196" i="5"/>
  <c r="D196" i="5"/>
  <c r="E196" i="5"/>
  <c r="F196" i="5"/>
  <c r="G196" i="5"/>
  <c r="H196" i="5"/>
  <c r="I196" i="5"/>
  <c r="C197" i="5"/>
  <c r="E197" i="5" s="1"/>
  <c r="H197" i="5" s="1"/>
  <c r="D197" i="5"/>
  <c r="F197" i="5" s="1"/>
  <c r="C198" i="5"/>
  <c r="E198" i="5" s="1"/>
  <c r="H198" i="5" s="1"/>
  <c r="D198" i="5"/>
  <c r="G198" i="5" s="1"/>
  <c r="C199" i="5"/>
  <c r="D199" i="5"/>
  <c r="E199" i="5"/>
  <c r="F199" i="5"/>
  <c r="G199" i="5"/>
  <c r="H199" i="5"/>
  <c r="I199" i="5"/>
  <c r="C200" i="5"/>
  <c r="E200" i="5" s="1"/>
  <c r="H200" i="5" s="1"/>
  <c r="D200" i="5"/>
  <c r="F200" i="5" s="1"/>
  <c r="C201" i="5"/>
  <c r="D201" i="5"/>
  <c r="E201" i="5"/>
  <c r="F201" i="5"/>
  <c r="G201" i="5"/>
  <c r="H201" i="5"/>
  <c r="I201" i="5"/>
  <c r="C202" i="5"/>
  <c r="E202" i="5" s="1"/>
  <c r="H202" i="5" s="1"/>
  <c r="D202" i="5"/>
  <c r="G202" i="5" s="1"/>
  <c r="C203" i="5"/>
  <c r="E203" i="5" s="1"/>
  <c r="H203" i="5" s="1"/>
  <c r="D203" i="5"/>
  <c r="F203" i="5" s="1"/>
  <c r="C204" i="5"/>
  <c r="E204" i="5" s="1"/>
  <c r="H204" i="5" s="1"/>
  <c r="D204" i="5"/>
  <c r="F204" i="5" s="1"/>
  <c r="C205" i="5"/>
  <c r="E205" i="5" s="1"/>
  <c r="H205" i="5" s="1"/>
  <c r="D205" i="5"/>
  <c r="F205" i="5" s="1"/>
  <c r="C206" i="5"/>
  <c r="E206" i="5" s="1"/>
  <c r="H206" i="5" s="1"/>
  <c r="D206" i="5"/>
  <c r="G206" i="5" s="1"/>
  <c r="C207" i="5"/>
  <c r="E207" i="5" s="1"/>
  <c r="H207" i="5" s="1"/>
  <c r="D207" i="5"/>
  <c r="F207" i="5"/>
  <c r="I207" i="5" s="1"/>
  <c r="G207" i="5"/>
  <c r="C536" i="6"/>
  <c r="D536" i="6"/>
  <c r="E536" i="6"/>
  <c r="F536" i="6"/>
  <c r="G536" i="6"/>
  <c r="H536" i="6"/>
  <c r="I536" i="6"/>
  <c r="C537" i="6"/>
  <c r="E537" i="6" s="1"/>
  <c r="H537" i="6" s="1"/>
  <c r="D537" i="6"/>
  <c r="F537" i="6" s="1"/>
  <c r="C538" i="6"/>
  <c r="D538" i="6"/>
  <c r="E538" i="6"/>
  <c r="F538" i="6"/>
  <c r="G538" i="6"/>
  <c r="H538" i="6"/>
  <c r="I538" i="6"/>
  <c r="C539" i="6"/>
  <c r="E539" i="6" s="1"/>
  <c r="H539" i="6" s="1"/>
  <c r="D539" i="6"/>
  <c r="F539" i="6" s="1"/>
  <c r="C540" i="6"/>
  <c r="D540" i="6"/>
  <c r="E540" i="6"/>
  <c r="F540" i="6"/>
  <c r="G540" i="6"/>
  <c r="H540" i="6"/>
  <c r="I540" i="6"/>
  <c r="C541" i="6"/>
  <c r="E541" i="6" s="1"/>
  <c r="H541" i="6" s="1"/>
  <c r="D541" i="6"/>
  <c r="F541" i="6" s="1"/>
  <c r="C542" i="6"/>
  <c r="D542" i="6"/>
  <c r="E542" i="6"/>
  <c r="F542" i="6"/>
  <c r="G542" i="6"/>
  <c r="H542" i="6"/>
  <c r="I542" i="6"/>
  <c r="C543" i="6"/>
  <c r="E543" i="6" s="1"/>
  <c r="H543" i="6" s="1"/>
  <c r="D543" i="6"/>
  <c r="F543" i="6" s="1"/>
  <c r="C544" i="6"/>
  <c r="D544" i="6"/>
  <c r="E544" i="6"/>
  <c r="F544" i="6"/>
  <c r="G544" i="6"/>
  <c r="H544" i="6"/>
  <c r="I544" i="6"/>
  <c r="C545" i="6"/>
  <c r="E545" i="6" s="1"/>
  <c r="H545" i="6" s="1"/>
  <c r="D545" i="6"/>
  <c r="F545" i="6" s="1"/>
  <c r="C546" i="6"/>
  <c r="D546" i="6"/>
  <c r="E546" i="6"/>
  <c r="F546" i="6"/>
  <c r="G546" i="6"/>
  <c r="H546" i="6"/>
  <c r="I546" i="6"/>
  <c r="C547" i="6"/>
  <c r="E547" i="6" s="1"/>
  <c r="H547" i="6" s="1"/>
  <c r="D547" i="6"/>
  <c r="F547" i="6" s="1"/>
  <c r="C548" i="6"/>
  <c r="E548" i="6" s="1"/>
  <c r="H548" i="6" s="1"/>
  <c r="D548" i="6"/>
  <c r="G548" i="6" s="1"/>
  <c r="C549" i="6"/>
  <c r="D549" i="6"/>
  <c r="E549" i="6"/>
  <c r="F549" i="6"/>
  <c r="G549" i="6"/>
  <c r="H549" i="6"/>
  <c r="I549" i="6"/>
  <c r="C550" i="6"/>
  <c r="E550" i="6" s="1"/>
  <c r="H550" i="6" s="1"/>
  <c r="D550" i="6"/>
  <c r="C551" i="6"/>
  <c r="D551" i="6"/>
  <c r="E551" i="6"/>
  <c r="F551" i="6"/>
  <c r="G551" i="6"/>
  <c r="H551" i="6"/>
  <c r="I551" i="6"/>
  <c r="C552" i="6"/>
  <c r="E552" i="6" s="1"/>
  <c r="H552" i="6" s="1"/>
  <c r="D552" i="6"/>
  <c r="G552" i="6" s="1"/>
  <c r="C553" i="6"/>
  <c r="D553" i="6"/>
  <c r="E553" i="6"/>
  <c r="F553" i="6"/>
  <c r="G553" i="6"/>
  <c r="H553" i="6"/>
  <c r="I553" i="6"/>
  <c r="C554" i="6"/>
  <c r="E554" i="6" s="1"/>
  <c r="H554" i="6" s="1"/>
  <c r="D554" i="6"/>
  <c r="C555" i="6"/>
  <c r="D555" i="6"/>
  <c r="E555" i="6"/>
  <c r="F555" i="6"/>
  <c r="G555" i="6"/>
  <c r="H555" i="6"/>
  <c r="I555" i="6"/>
  <c r="C556" i="6"/>
  <c r="E556" i="6" s="1"/>
  <c r="H556" i="6" s="1"/>
  <c r="D556" i="6"/>
  <c r="G556" i="6" s="1"/>
  <c r="C557" i="6"/>
  <c r="D557" i="6"/>
  <c r="E557" i="6"/>
  <c r="F557" i="6"/>
  <c r="G557" i="6"/>
  <c r="H557" i="6"/>
  <c r="I557" i="6"/>
  <c r="C558" i="6"/>
  <c r="E558" i="6" s="1"/>
  <c r="H558" i="6" s="1"/>
  <c r="D558" i="6"/>
  <c r="C559" i="6"/>
  <c r="D559" i="6"/>
  <c r="E559" i="6"/>
  <c r="F559" i="6"/>
  <c r="G559" i="6"/>
  <c r="H559" i="6"/>
  <c r="I559" i="6"/>
  <c r="C560" i="6"/>
  <c r="E560" i="6" s="1"/>
  <c r="H560" i="6" s="1"/>
  <c r="D560" i="6"/>
  <c r="G560" i="6" s="1"/>
  <c r="C561" i="6"/>
  <c r="E561" i="6" s="1"/>
  <c r="H561" i="6" s="1"/>
  <c r="D561" i="6"/>
  <c r="F561" i="6" s="1"/>
  <c r="C562" i="6"/>
  <c r="D562" i="6"/>
  <c r="E562" i="6"/>
  <c r="F562" i="6"/>
  <c r="G562" i="6"/>
  <c r="H562" i="6"/>
  <c r="I562" i="6"/>
  <c r="C563" i="6"/>
  <c r="E563" i="6" s="1"/>
  <c r="H563" i="6" s="1"/>
  <c r="D563" i="6"/>
  <c r="F563" i="6" s="1"/>
  <c r="C564" i="6"/>
  <c r="D564" i="6"/>
  <c r="E564" i="6"/>
  <c r="F564" i="6"/>
  <c r="G564" i="6"/>
  <c r="H564" i="6"/>
  <c r="I564" i="6"/>
  <c r="C565" i="6"/>
  <c r="E565" i="6" s="1"/>
  <c r="H565" i="6" s="1"/>
  <c r="D565" i="6"/>
  <c r="F565" i="6" s="1"/>
  <c r="C566" i="6"/>
  <c r="D566" i="6"/>
  <c r="E566" i="6"/>
  <c r="F566" i="6"/>
  <c r="G566" i="6"/>
  <c r="H566" i="6"/>
  <c r="I566" i="6"/>
  <c r="C567" i="6"/>
  <c r="E567" i="6" s="1"/>
  <c r="H567" i="6" s="1"/>
  <c r="D567" i="6"/>
  <c r="F567" i="6" s="1"/>
  <c r="C568" i="6"/>
  <c r="D568" i="6"/>
  <c r="E568" i="6"/>
  <c r="F568" i="6"/>
  <c r="G568" i="6"/>
  <c r="H568" i="6"/>
  <c r="I568" i="6"/>
  <c r="C569" i="6"/>
  <c r="E569" i="6" s="1"/>
  <c r="H569" i="6" s="1"/>
  <c r="D569" i="6"/>
  <c r="F569" i="6" s="1"/>
  <c r="C570" i="6"/>
  <c r="E570" i="6" s="1"/>
  <c r="H570" i="6" s="1"/>
  <c r="D570" i="6"/>
  <c r="C571" i="6"/>
  <c r="D571" i="6"/>
  <c r="E571" i="6"/>
  <c r="F571" i="6"/>
  <c r="G571" i="6"/>
  <c r="H571" i="6"/>
  <c r="I571" i="6"/>
  <c r="C572" i="6"/>
  <c r="E572" i="6" s="1"/>
  <c r="H572" i="6" s="1"/>
  <c r="D572" i="6"/>
  <c r="G572" i="6" s="1"/>
  <c r="C573" i="6"/>
  <c r="D573" i="6"/>
  <c r="E573" i="6"/>
  <c r="F573" i="6"/>
  <c r="G573" i="6"/>
  <c r="H573" i="6"/>
  <c r="I573" i="6"/>
  <c r="C574" i="6"/>
  <c r="E574" i="6" s="1"/>
  <c r="H574" i="6" s="1"/>
  <c r="D574" i="6"/>
  <c r="G574" i="6" s="1"/>
  <c r="C575" i="6"/>
  <c r="E575" i="6" s="1"/>
  <c r="H575" i="6" s="1"/>
  <c r="D575" i="6"/>
  <c r="F575" i="6" s="1"/>
  <c r="C576" i="6"/>
  <c r="D576" i="6"/>
  <c r="E576" i="6"/>
  <c r="F576" i="6"/>
  <c r="G576" i="6"/>
  <c r="H576" i="6"/>
  <c r="I576" i="6"/>
  <c r="C577" i="6"/>
  <c r="E577" i="6" s="1"/>
  <c r="H577" i="6" s="1"/>
  <c r="D577" i="6"/>
  <c r="F577" i="6" s="1"/>
  <c r="C578" i="6"/>
  <c r="E578" i="6" s="1"/>
  <c r="H578" i="6" s="1"/>
  <c r="D578" i="6"/>
  <c r="G578" i="6" s="1"/>
  <c r="C579" i="6"/>
  <c r="D579" i="6"/>
  <c r="E579" i="6"/>
  <c r="F579" i="6"/>
  <c r="G579" i="6"/>
  <c r="H579" i="6"/>
  <c r="I579" i="6"/>
  <c r="C580" i="6"/>
  <c r="E580" i="6" s="1"/>
  <c r="H580" i="6" s="1"/>
  <c r="D580" i="6"/>
  <c r="G580" i="6" s="1"/>
  <c r="C581" i="6"/>
  <c r="E581" i="6" s="1"/>
  <c r="H581" i="6" s="1"/>
  <c r="D581" i="6"/>
  <c r="F581" i="6" s="1"/>
  <c r="C582" i="6"/>
  <c r="D582" i="6"/>
  <c r="E582" i="6"/>
  <c r="F582" i="6"/>
  <c r="G582" i="6"/>
  <c r="H582" i="6"/>
  <c r="I582" i="6"/>
  <c r="C583" i="6"/>
  <c r="E583" i="6" s="1"/>
  <c r="H583" i="6" s="1"/>
  <c r="D583" i="6"/>
  <c r="F583" i="6" s="1"/>
  <c r="C584" i="6"/>
  <c r="D584" i="6"/>
  <c r="E584" i="6"/>
  <c r="F584" i="6"/>
  <c r="G584" i="6"/>
  <c r="H584" i="6"/>
  <c r="I584" i="6"/>
  <c r="C585" i="6"/>
  <c r="E585" i="6" s="1"/>
  <c r="H585" i="6" s="1"/>
  <c r="D585" i="6"/>
  <c r="F585" i="6" s="1"/>
  <c r="C586" i="6"/>
  <c r="D586" i="6"/>
  <c r="E586" i="6"/>
  <c r="F586" i="6"/>
  <c r="G586" i="6"/>
  <c r="H586" i="6"/>
  <c r="I586" i="6"/>
  <c r="C587" i="6"/>
  <c r="E587" i="6" s="1"/>
  <c r="H587" i="6" s="1"/>
  <c r="D587" i="6"/>
  <c r="F587" i="6" s="1"/>
  <c r="C588" i="6"/>
  <c r="D588" i="6"/>
  <c r="E588" i="6"/>
  <c r="F588" i="6"/>
  <c r="G588" i="6"/>
  <c r="H588" i="6"/>
  <c r="I588" i="6"/>
  <c r="C589" i="6"/>
  <c r="E589" i="6" s="1"/>
  <c r="H589" i="6" s="1"/>
  <c r="D589" i="6"/>
  <c r="F589" i="6" s="1"/>
  <c r="C590" i="6"/>
  <c r="E590" i="6" s="1"/>
  <c r="H590" i="6" s="1"/>
  <c r="D590" i="6"/>
  <c r="G590" i="6" s="1"/>
  <c r="C591" i="6"/>
  <c r="D591" i="6"/>
  <c r="E591" i="6"/>
  <c r="F591" i="6"/>
  <c r="G591" i="6"/>
  <c r="H591" i="6"/>
  <c r="I591" i="6"/>
  <c r="C592" i="6"/>
  <c r="E592" i="6" s="1"/>
  <c r="H592" i="6" s="1"/>
  <c r="D592" i="6"/>
  <c r="G592" i="6" s="1"/>
  <c r="C593" i="6"/>
  <c r="D593" i="6"/>
  <c r="E593" i="6"/>
  <c r="F593" i="6"/>
  <c r="G593" i="6"/>
  <c r="H593" i="6"/>
  <c r="I593" i="6"/>
  <c r="C594" i="6"/>
  <c r="E594" i="6" s="1"/>
  <c r="H594" i="6" s="1"/>
  <c r="D594" i="6"/>
  <c r="F594" i="6" s="1"/>
  <c r="C595" i="6"/>
  <c r="E595" i="6" s="1"/>
  <c r="H595" i="6" s="1"/>
  <c r="D595" i="6"/>
  <c r="F595" i="6" s="1"/>
  <c r="C596" i="6"/>
  <c r="D596" i="6"/>
  <c r="E596" i="6"/>
  <c r="F596" i="6"/>
  <c r="G596" i="6"/>
  <c r="H596" i="6"/>
  <c r="I596" i="6"/>
  <c r="C597" i="6"/>
  <c r="E597" i="6" s="1"/>
  <c r="H597" i="6" s="1"/>
  <c r="D597" i="6"/>
  <c r="F597" i="6" s="1"/>
  <c r="C598" i="6"/>
  <c r="D598" i="6"/>
  <c r="E598" i="6"/>
  <c r="F598" i="6"/>
  <c r="G598" i="6"/>
  <c r="H598" i="6"/>
  <c r="I598" i="6"/>
  <c r="C599" i="6"/>
  <c r="E599" i="6" s="1"/>
  <c r="H599" i="6" s="1"/>
  <c r="D599" i="6"/>
  <c r="F599" i="6" s="1"/>
  <c r="C600" i="6"/>
  <c r="D600" i="6"/>
  <c r="E600" i="6"/>
  <c r="F600" i="6"/>
  <c r="G600" i="6"/>
  <c r="H600" i="6"/>
  <c r="I600" i="6"/>
  <c r="C601" i="6"/>
  <c r="E601" i="6" s="1"/>
  <c r="H601" i="6" s="1"/>
  <c r="D601" i="6"/>
  <c r="F601" i="6" s="1"/>
  <c r="C602" i="6"/>
  <c r="D602" i="6"/>
  <c r="E602" i="6"/>
  <c r="F602" i="6"/>
  <c r="G602" i="6"/>
  <c r="H602" i="6"/>
  <c r="I602" i="6"/>
  <c r="C603" i="6"/>
  <c r="E603" i="6" s="1"/>
  <c r="H603" i="6" s="1"/>
  <c r="D603" i="6"/>
  <c r="F603" i="6" s="1"/>
  <c r="C604" i="6"/>
  <c r="D604" i="6"/>
  <c r="E604" i="6"/>
  <c r="F604" i="6"/>
  <c r="G604" i="6"/>
  <c r="H604" i="6"/>
  <c r="I604" i="6"/>
  <c r="C605" i="6"/>
  <c r="E605" i="6" s="1"/>
  <c r="H605" i="6" s="1"/>
  <c r="D605" i="6"/>
  <c r="F605" i="6" s="1"/>
  <c r="C606" i="6"/>
  <c r="D606" i="6"/>
  <c r="E606" i="6"/>
  <c r="F606" i="6"/>
  <c r="G606" i="6"/>
  <c r="H606" i="6"/>
  <c r="I606" i="6"/>
  <c r="C607" i="6"/>
  <c r="E607" i="6" s="1"/>
  <c r="H607" i="6" s="1"/>
  <c r="D607" i="6"/>
  <c r="F607" i="6" s="1"/>
  <c r="C608" i="6"/>
  <c r="D608" i="6"/>
  <c r="E608" i="6"/>
  <c r="F608" i="6"/>
  <c r="G608" i="6"/>
  <c r="H608" i="6"/>
  <c r="I608" i="6"/>
  <c r="C609" i="6"/>
  <c r="E609" i="6" s="1"/>
  <c r="H609" i="6" s="1"/>
  <c r="D609" i="6"/>
  <c r="F609" i="6" s="1"/>
  <c r="C610" i="6"/>
  <c r="D610" i="6"/>
  <c r="E610" i="6"/>
  <c r="F610" i="6"/>
  <c r="G610" i="6"/>
  <c r="H610" i="6"/>
  <c r="I610" i="6"/>
  <c r="C611" i="6"/>
  <c r="E611" i="6" s="1"/>
  <c r="H611" i="6" s="1"/>
  <c r="D611" i="6"/>
  <c r="F611" i="6" s="1"/>
  <c r="C612" i="6"/>
  <c r="E612" i="6" s="1"/>
  <c r="H612" i="6" s="1"/>
  <c r="D612" i="6"/>
  <c r="G612" i="6" s="1"/>
  <c r="C613" i="6"/>
  <c r="D613" i="6"/>
  <c r="E613" i="6"/>
  <c r="F613" i="6"/>
  <c r="G613" i="6"/>
  <c r="H613" i="6"/>
  <c r="I613" i="6"/>
  <c r="C614" i="6"/>
  <c r="E614" i="6" s="1"/>
  <c r="H614" i="6" s="1"/>
  <c r="D614" i="6"/>
  <c r="F614" i="6" s="1"/>
  <c r="C615" i="6"/>
  <c r="D615" i="6"/>
  <c r="E615" i="6"/>
  <c r="F615" i="6"/>
  <c r="G615" i="6"/>
  <c r="H615" i="6"/>
  <c r="I615" i="6"/>
  <c r="C616" i="6"/>
  <c r="E616" i="6" s="1"/>
  <c r="H616" i="6" s="1"/>
  <c r="D616" i="6"/>
  <c r="G616" i="6" s="1"/>
  <c r="C617" i="6"/>
  <c r="D617" i="6"/>
  <c r="E617" i="6"/>
  <c r="F617" i="6"/>
  <c r="G617" i="6"/>
  <c r="H617" i="6"/>
  <c r="I617" i="6"/>
  <c r="C618" i="6"/>
  <c r="E618" i="6" s="1"/>
  <c r="H618" i="6" s="1"/>
  <c r="D618" i="6"/>
  <c r="G618" i="6" s="1"/>
  <c r="C619" i="6"/>
  <c r="D619" i="6"/>
  <c r="E619" i="6"/>
  <c r="F619" i="6"/>
  <c r="G619" i="6"/>
  <c r="H619" i="6"/>
  <c r="I619" i="6"/>
  <c r="C620" i="6"/>
  <c r="E620" i="6" s="1"/>
  <c r="H620" i="6" s="1"/>
  <c r="D620" i="6"/>
  <c r="G620" i="6" s="1"/>
  <c r="C621" i="6"/>
  <c r="D621" i="6"/>
  <c r="E621" i="6"/>
  <c r="F621" i="6"/>
  <c r="G621" i="6"/>
  <c r="H621" i="6"/>
  <c r="I621" i="6"/>
  <c r="C622" i="6"/>
  <c r="E622" i="6" s="1"/>
  <c r="H622" i="6" s="1"/>
  <c r="D622" i="6"/>
  <c r="G622" i="6" s="1"/>
  <c r="C623" i="6"/>
  <c r="D623" i="6"/>
  <c r="E623" i="6"/>
  <c r="F623" i="6"/>
  <c r="G623" i="6"/>
  <c r="H623" i="6"/>
  <c r="I623" i="6"/>
  <c r="C624" i="6"/>
  <c r="E624" i="6" s="1"/>
  <c r="H624" i="6" s="1"/>
  <c r="D624" i="6"/>
  <c r="G624" i="6" s="1"/>
  <c r="C625" i="6"/>
  <c r="E625" i="6" s="1"/>
  <c r="H625" i="6" s="1"/>
  <c r="D625" i="6"/>
  <c r="F625" i="6" s="1"/>
  <c r="C626" i="6"/>
  <c r="D626" i="6"/>
  <c r="E626" i="6"/>
  <c r="F626" i="6"/>
  <c r="G626" i="6"/>
  <c r="H626" i="6"/>
  <c r="I626" i="6"/>
  <c r="C627" i="6"/>
  <c r="E627" i="6" s="1"/>
  <c r="H627" i="6" s="1"/>
  <c r="D627" i="6"/>
  <c r="F627" i="6" s="1"/>
  <c r="C628" i="6"/>
  <c r="D628" i="6"/>
  <c r="E628" i="6"/>
  <c r="F628" i="6"/>
  <c r="G628" i="6"/>
  <c r="H628" i="6"/>
  <c r="I628" i="6"/>
  <c r="C629" i="6"/>
  <c r="E629" i="6" s="1"/>
  <c r="H629" i="6" s="1"/>
  <c r="D629" i="6"/>
  <c r="G629" i="6" s="1"/>
  <c r="C630" i="6"/>
  <c r="D630" i="6"/>
  <c r="E630" i="6"/>
  <c r="F630" i="6"/>
  <c r="G630" i="6"/>
  <c r="H630" i="6"/>
  <c r="I630" i="6"/>
  <c r="C631" i="6"/>
  <c r="E631" i="6" s="1"/>
  <c r="H631" i="6" s="1"/>
  <c r="D631" i="6"/>
  <c r="F631" i="6" s="1"/>
  <c r="C632" i="6"/>
  <c r="D632" i="6"/>
  <c r="E632" i="6"/>
  <c r="F632" i="6"/>
  <c r="G632" i="6"/>
  <c r="H632" i="6"/>
  <c r="I632" i="6"/>
  <c r="C633" i="6"/>
  <c r="E633" i="6" s="1"/>
  <c r="H633" i="6" s="1"/>
  <c r="D633" i="6"/>
  <c r="G633" i="6" s="1"/>
  <c r="C634" i="6"/>
  <c r="D634" i="6"/>
  <c r="E634" i="6"/>
  <c r="F634" i="6"/>
  <c r="G634" i="6"/>
  <c r="H634" i="6"/>
  <c r="I634" i="6"/>
  <c r="C635" i="6"/>
  <c r="E635" i="6" s="1"/>
  <c r="H635" i="6" s="1"/>
  <c r="D635" i="6"/>
  <c r="F635" i="6" s="1"/>
  <c r="C636" i="6"/>
  <c r="D636" i="6"/>
  <c r="E636" i="6"/>
  <c r="F636" i="6"/>
  <c r="G636" i="6"/>
  <c r="H636" i="6"/>
  <c r="I636" i="6"/>
  <c r="C637" i="6"/>
  <c r="E637" i="6" s="1"/>
  <c r="H637" i="6" s="1"/>
  <c r="D637" i="6"/>
  <c r="F637" i="6" s="1"/>
  <c r="C638" i="6"/>
  <c r="E638" i="6" s="1"/>
  <c r="H638" i="6" s="1"/>
  <c r="D638" i="6"/>
  <c r="F638" i="6" s="1"/>
  <c r="C639" i="6"/>
  <c r="E639" i="6" s="1"/>
  <c r="H639" i="6" s="1"/>
  <c r="D639" i="6"/>
  <c r="F639" i="6" s="1"/>
  <c r="C640" i="6"/>
  <c r="D640" i="6"/>
  <c r="G640" i="6" s="1"/>
  <c r="E640" i="6"/>
  <c r="H640" i="6" s="1"/>
  <c r="C641" i="6"/>
  <c r="E641" i="6" s="1"/>
  <c r="H641" i="6" s="1"/>
  <c r="D641" i="6"/>
  <c r="G641" i="6" s="1"/>
  <c r="C642" i="6"/>
  <c r="E642" i="6" s="1"/>
  <c r="D642" i="6"/>
  <c r="G642" i="6" s="1"/>
  <c r="F642" i="6"/>
  <c r="I642" i="6" s="1"/>
  <c r="H642" i="6"/>
  <c r="C643" i="6"/>
  <c r="E643" i="6" s="1"/>
  <c r="H643" i="6" s="1"/>
  <c r="D643" i="6"/>
  <c r="C644" i="6"/>
  <c r="D644" i="6"/>
  <c r="G644" i="6" s="1"/>
  <c r="E644" i="6"/>
  <c r="H644" i="6" s="1"/>
  <c r="F644" i="6"/>
  <c r="I644" i="6" s="1"/>
  <c r="C645" i="6"/>
  <c r="E645" i="6" s="1"/>
  <c r="H645" i="6" s="1"/>
  <c r="D645" i="6"/>
  <c r="F645" i="6" s="1"/>
  <c r="C646" i="6"/>
  <c r="E646" i="6" s="1"/>
  <c r="D646" i="6"/>
  <c r="F646" i="6"/>
  <c r="I646" i="6" s="1"/>
  <c r="G646" i="6"/>
  <c r="H646" i="6"/>
  <c r="C647" i="6"/>
  <c r="E647" i="6" s="1"/>
  <c r="H647" i="6" s="1"/>
  <c r="D647" i="6"/>
  <c r="F647" i="6" s="1"/>
  <c r="C648" i="6"/>
  <c r="D648" i="6"/>
  <c r="G648" i="6" s="1"/>
  <c r="E648" i="6"/>
  <c r="H648" i="6"/>
  <c r="C649" i="6"/>
  <c r="E649" i="6" s="1"/>
  <c r="H649" i="6" s="1"/>
  <c r="D649" i="6"/>
  <c r="F649" i="6" s="1"/>
  <c r="C650" i="6"/>
  <c r="E650" i="6" s="1"/>
  <c r="H650" i="6" s="1"/>
  <c r="D650" i="6"/>
  <c r="G650" i="6" s="1"/>
  <c r="C651" i="6"/>
  <c r="E651" i="6" s="1"/>
  <c r="H651" i="6" s="1"/>
  <c r="D651" i="6"/>
  <c r="F651" i="6" s="1"/>
  <c r="C652" i="6"/>
  <c r="E652" i="6" s="1"/>
  <c r="H652" i="6" s="1"/>
  <c r="D652" i="6"/>
  <c r="C653" i="6"/>
  <c r="D653" i="6"/>
  <c r="G653" i="6" s="1"/>
  <c r="E653" i="6"/>
  <c r="H653" i="6" s="1"/>
  <c r="F653" i="6"/>
  <c r="I653" i="6"/>
  <c r="C654" i="6"/>
  <c r="E654" i="6" s="1"/>
  <c r="H654" i="6" s="1"/>
  <c r="D654" i="6"/>
  <c r="F654" i="6" s="1"/>
  <c r="C655" i="6"/>
  <c r="E655" i="6" s="1"/>
  <c r="H655" i="6" s="1"/>
  <c r="D655" i="6"/>
  <c r="F655" i="6" s="1"/>
  <c r="I655" i="6" s="1"/>
  <c r="G655" i="6"/>
  <c r="C656" i="6"/>
  <c r="E656" i="6" s="1"/>
  <c r="H656" i="6" s="1"/>
  <c r="D656" i="6"/>
  <c r="C657" i="6"/>
  <c r="D657" i="6"/>
  <c r="G657" i="6" s="1"/>
  <c r="E657" i="6"/>
  <c r="H657" i="6" s="1"/>
  <c r="F657" i="6"/>
  <c r="I657" i="6"/>
  <c r="C658" i="6"/>
  <c r="E658" i="6" s="1"/>
  <c r="H658" i="6" s="1"/>
  <c r="D658" i="6"/>
  <c r="F658" i="6" s="1"/>
  <c r="C659" i="6"/>
  <c r="E659" i="6" s="1"/>
  <c r="H659" i="6" s="1"/>
  <c r="D659" i="6"/>
  <c r="F659" i="6" s="1"/>
  <c r="I659" i="6" s="1"/>
  <c r="G659" i="6"/>
  <c r="C660" i="6"/>
  <c r="E660" i="6" s="1"/>
  <c r="H660" i="6" s="1"/>
  <c r="D660" i="6"/>
  <c r="C661" i="6"/>
  <c r="D661" i="6"/>
  <c r="G661" i="6" s="1"/>
  <c r="E661" i="6"/>
  <c r="H661" i="6" s="1"/>
  <c r="F661" i="6"/>
  <c r="I661" i="6"/>
  <c r="C662" i="6"/>
  <c r="E662" i="6" s="1"/>
  <c r="H662" i="6" s="1"/>
  <c r="D662" i="6"/>
  <c r="F662" i="6" s="1"/>
  <c r="C663" i="6"/>
  <c r="E663" i="6" s="1"/>
  <c r="H663" i="6" s="1"/>
  <c r="D663" i="6"/>
  <c r="F663" i="6" s="1"/>
  <c r="I663" i="6" s="1"/>
  <c r="G663" i="6"/>
  <c r="C664" i="6"/>
  <c r="E664" i="6" s="1"/>
  <c r="H664" i="6" s="1"/>
  <c r="D664" i="6"/>
  <c r="C665" i="6"/>
  <c r="E665" i="6" s="1"/>
  <c r="H665" i="6" s="1"/>
  <c r="D665" i="6"/>
  <c r="G665" i="6" s="1"/>
  <c r="C666" i="6"/>
  <c r="E666" i="6" s="1"/>
  <c r="H666" i="6" s="1"/>
  <c r="D666" i="6"/>
  <c r="F666" i="6"/>
  <c r="I666" i="6" s="1"/>
  <c r="G666" i="6"/>
  <c r="C667" i="6"/>
  <c r="E667" i="6" s="1"/>
  <c r="H667" i="6" s="1"/>
  <c r="D667" i="6"/>
  <c r="F667" i="6" s="1"/>
  <c r="C668" i="6"/>
  <c r="D668" i="6"/>
  <c r="E668" i="6"/>
  <c r="H668" i="6"/>
  <c r="C669" i="6"/>
  <c r="E669" i="6" s="1"/>
  <c r="H669" i="6" s="1"/>
  <c r="D669" i="6"/>
  <c r="G669" i="6" s="1"/>
  <c r="C670" i="6"/>
  <c r="E670" i="6" s="1"/>
  <c r="H670" i="6" s="1"/>
  <c r="D670" i="6"/>
  <c r="F670" i="6"/>
  <c r="I670" i="6" s="1"/>
  <c r="G670" i="6"/>
  <c r="C671" i="6"/>
  <c r="E671" i="6" s="1"/>
  <c r="H671" i="6" s="1"/>
  <c r="D671" i="6"/>
  <c r="F671" i="6" s="1"/>
  <c r="C672" i="6"/>
  <c r="D672" i="6"/>
  <c r="E672" i="6"/>
  <c r="H672" i="6"/>
  <c r="C673" i="6"/>
  <c r="E673" i="6" s="1"/>
  <c r="H673" i="6" s="1"/>
  <c r="D673" i="6"/>
  <c r="G673" i="6" s="1"/>
  <c r="C674" i="6"/>
  <c r="E674" i="6" s="1"/>
  <c r="H674" i="6" s="1"/>
  <c r="D674" i="6"/>
  <c r="F674" i="6" s="1"/>
  <c r="C675" i="6"/>
  <c r="E675" i="6" s="1"/>
  <c r="H675" i="6" s="1"/>
  <c r="D675" i="6"/>
  <c r="F675" i="6" s="1"/>
  <c r="I675" i="6" s="1"/>
  <c r="G675" i="6"/>
  <c r="C676" i="6"/>
  <c r="E676" i="6" s="1"/>
  <c r="H676" i="6" s="1"/>
  <c r="D676" i="6"/>
  <c r="C677" i="6"/>
  <c r="D677" i="6"/>
  <c r="E677" i="6"/>
  <c r="H677" i="6" s="1"/>
  <c r="F677" i="6"/>
  <c r="G677" i="6"/>
  <c r="I677" i="6"/>
  <c r="C678" i="6"/>
  <c r="E678" i="6" s="1"/>
  <c r="H678" i="6" s="1"/>
  <c r="D678" i="6"/>
  <c r="G678" i="6" s="1"/>
  <c r="C679" i="6"/>
  <c r="E679" i="6" s="1"/>
  <c r="H679" i="6" s="1"/>
  <c r="D679" i="6"/>
  <c r="F679" i="6" s="1"/>
  <c r="C680" i="6"/>
  <c r="D680" i="6"/>
  <c r="E680" i="6"/>
  <c r="H680" i="6"/>
  <c r="C681" i="6"/>
  <c r="E681" i="6" s="1"/>
  <c r="H681" i="6" s="1"/>
  <c r="D681" i="6"/>
  <c r="F681" i="6" s="1"/>
  <c r="C682" i="6"/>
  <c r="E682" i="6" s="1"/>
  <c r="H682" i="6" s="1"/>
  <c r="D682" i="6"/>
  <c r="G682" i="6" s="1"/>
  <c r="C683" i="6"/>
  <c r="D683" i="6"/>
  <c r="F683" i="6" s="1"/>
  <c r="E683" i="6"/>
  <c r="H683" i="6" s="1"/>
  <c r="G683" i="6"/>
  <c r="I683" i="6"/>
  <c r="C684" i="6"/>
  <c r="E684" i="6" s="1"/>
  <c r="H684" i="6" s="1"/>
  <c r="D684" i="6"/>
  <c r="C685" i="6"/>
  <c r="E685" i="6" s="1"/>
  <c r="H685" i="6" s="1"/>
  <c r="D685" i="6"/>
  <c r="F685" i="6" s="1"/>
  <c r="C686" i="6"/>
  <c r="E686" i="6" s="1"/>
  <c r="D686" i="6"/>
  <c r="G686" i="6" s="1"/>
  <c r="F686" i="6"/>
  <c r="I686" i="6" s="1"/>
  <c r="H686" i="6"/>
  <c r="C687" i="6"/>
  <c r="E687" i="6" s="1"/>
  <c r="H687" i="6" s="1"/>
  <c r="D687" i="6"/>
  <c r="F687" i="6" s="1"/>
  <c r="C688" i="6"/>
  <c r="D688" i="6"/>
  <c r="E688" i="6"/>
  <c r="H688" i="6"/>
  <c r="C689" i="6"/>
  <c r="E689" i="6" s="1"/>
  <c r="H689" i="6" s="1"/>
  <c r="D689" i="6"/>
  <c r="G689" i="6" s="1"/>
  <c r="C690" i="6"/>
  <c r="E690" i="6" s="1"/>
  <c r="D690" i="6"/>
  <c r="G690" i="6" s="1"/>
  <c r="F690" i="6"/>
  <c r="I690" i="6" s="1"/>
  <c r="H690" i="6"/>
  <c r="C691" i="6"/>
  <c r="E691" i="6" s="1"/>
  <c r="H691" i="6" s="1"/>
  <c r="D691" i="6"/>
  <c r="F691" i="6" s="1"/>
  <c r="C692" i="6"/>
  <c r="D692" i="6"/>
  <c r="E692" i="6"/>
  <c r="H692" i="6"/>
  <c r="C693" i="6"/>
  <c r="E693" i="6" s="1"/>
  <c r="H693" i="6" s="1"/>
  <c r="D693" i="6"/>
  <c r="F693" i="6" s="1"/>
  <c r="C694" i="6"/>
  <c r="E694" i="6" s="1"/>
  <c r="H694" i="6" s="1"/>
  <c r="D694" i="6"/>
  <c r="F694" i="6" s="1"/>
  <c r="C695" i="6"/>
  <c r="D695" i="6"/>
  <c r="E695" i="6"/>
  <c r="H695" i="6" s="1"/>
  <c r="C696" i="6"/>
  <c r="E696" i="6" s="1"/>
  <c r="H696" i="6" s="1"/>
  <c r="D696" i="6"/>
  <c r="G696" i="6" s="1"/>
  <c r="C697" i="6"/>
  <c r="D697" i="6"/>
  <c r="E697" i="6"/>
  <c r="H697" i="6" s="1"/>
  <c r="F697" i="6"/>
  <c r="G697" i="6"/>
  <c r="I697" i="6"/>
  <c r="C698" i="6"/>
  <c r="E698" i="6" s="1"/>
  <c r="H698" i="6" s="1"/>
  <c r="D698" i="6"/>
  <c r="F698" i="6" s="1"/>
  <c r="C699" i="6"/>
  <c r="E699" i="6" s="1"/>
  <c r="H699" i="6" s="1"/>
  <c r="D699" i="6"/>
  <c r="F699" i="6" s="1"/>
  <c r="C700" i="6"/>
  <c r="D700" i="6"/>
  <c r="E700" i="6"/>
  <c r="H700" i="6"/>
  <c r="C701" i="6"/>
  <c r="E701" i="6" s="1"/>
  <c r="H701" i="6" s="1"/>
  <c r="D701" i="6"/>
  <c r="F701" i="6" s="1"/>
  <c r="C702" i="6"/>
  <c r="E702" i="6" s="1"/>
  <c r="H702" i="6" s="1"/>
  <c r="D702" i="6"/>
  <c r="C703" i="6"/>
  <c r="E703" i="6" s="1"/>
  <c r="H703" i="6" s="1"/>
  <c r="D703" i="6"/>
  <c r="F703" i="6" s="1"/>
  <c r="C704" i="6"/>
  <c r="D704" i="6"/>
  <c r="E704" i="6"/>
  <c r="H704" i="6" s="1"/>
  <c r="C705" i="6"/>
  <c r="E705" i="6" s="1"/>
  <c r="H705" i="6" s="1"/>
  <c r="D705" i="6"/>
  <c r="F705" i="6" s="1"/>
  <c r="C706" i="6"/>
  <c r="E706" i="6" s="1"/>
  <c r="D706" i="6"/>
  <c r="G706" i="6" s="1"/>
  <c r="H706" i="6"/>
  <c r="C707" i="6"/>
  <c r="E707" i="6" s="1"/>
  <c r="H707" i="6" s="1"/>
  <c r="D707" i="6"/>
  <c r="C708" i="6"/>
  <c r="D708" i="6"/>
  <c r="G708" i="6" s="1"/>
  <c r="E708" i="6"/>
  <c r="H708" i="6" s="1"/>
  <c r="F708" i="6"/>
  <c r="I708" i="6" s="1"/>
  <c r="C709" i="6"/>
  <c r="E709" i="6" s="1"/>
  <c r="H709" i="6" s="1"/>
  <c r="D709" i="6"/>
  <c r="F709" i="6" s="1"/>
  <c r="C710" i="6"/>
  <c r="E710" i="6" s="1"/>
  <c r="D710" i="6"/>
  <c r="F710" i="6"/>
  <c r="I710" i="6" s="1"/>
  <c r="G710" i="6"/>
  <c r="H710" i="6"/>
  <c r="C711" i="6"/>
  <c r="E711" i="6" s="1"/>
  <c r="H711" i="6" s="1"/>
  <c r="D711" i="6"/>
  <c r="C712" i="6"/>
  <c r="D712" i="6"/>
  <c r="G712" i="6" s="1"/>
  <c r="E712" i="6"/>
  <c r="F712" i="6"/>
  <c r="I712" i="6" s="1"/>
  <c r="H712" i="6"/>
  <c r="C713" i="6"/>
  <c r="E713" i="6" s="1"/>
  <c r="H713" i="6" s="1"/>
  <c r="D713" i="6"/>
  <c r="F713" i="6" s="1"/>
  <c r="C714" i="6"/>
  <c r="E714" i="6" s="1"/>
  <c r="D714" i="6"/>
  <c r="F714" i="6" s="1"/>
  <c r="I714" i="6" s="1"/>
  <c r="G714" i="6"/>
  <c r="H714" i="6"/>
  <c r="C715" i="6"/>
  <c r="E715" i="6" s="1"/>
  <c r="H715" i="6" s="1"/>
  <c r="D715" i="6"/>
  <c r="F715" i="6" s="1"/>
  <c r="C716" i="6"/>
  <c r="E716" i="6" s="1"/>
  <c r="H716" i="6" s="1"/>
  <c r="D716" i="6"/>
  <c r="C717" i="6"/>
  <c r="E717" i="6" s="1"/>
  <c r="H717" i="6" s="1"/>
  <c r="D717" i="6"/>
  <c r="F717" i="6"/>
  <c r="I717" i="6" s="1"/>
  <c r="G717" i="6"/>
  <c r="C718" i="6"/>
  <c r="E718" i="6" s="1"/>
  <c r="H718" i="6" s="1"/>
  <c r="D718" i="6"/>
  <c r="C719" i="6"/>
  <c r="E719" i="6" s="1"/>
  <c r="H719" i="6" s="1"/>
  <c r="D719" i="6"/>
  <c r="C720" i="6"/>
  <c r="E720" i="6" s="1"/>
  <c r="H720" i="6" s="1"/>
  <c r="D720" i="6"/>
  <c r="C721" i="6"/>
  <c r="E721" i="6" s="1"/>
  <c r="H721" i="6" s="1"/>
  <c r="D721" i="6"/>
  <c r="F721" i="6" s="1"/>
  <c r="C722" i="6"/>
  <c r="E722" i="6" s="1"/>
  <c r="H722" i="6" s="1"/>
  <c r="D722" i="6"/>
  <c r="G722" i="6" s="1"/>
  <c r="C723" i="6"/>
  <c r="E723" i="6" s="1"/>
  <c r="H723" i="6" s="1"/>
  <c r="D723" i="6"/>
  <c r="C724" i="6"/>
  <c r="E724" i="6" s="1"/>
  <c r="H724" i="6" s="1"/>
  <c r="D724" i="6"/>
  <c r="G724" i="6" s="1"/>
  <c r="F724" i="6"/>
  <c r="I724" i="6" s="1"/>
  <c r="C725" i="6"/>
  <c r="E725" i="6" s="1"/>
  <c r="H725" i="6" s="1"/>
  <c r="D725" i="6"/>
  <c r="F725" i="6" s="1"/>
  <c r="C726" i="6"/>
  <c r="E726" i="6" s="1"/>
  <c r="H726" i="6" s="1"/>
  <c r="D726" i="6"/>
  <c r="F726" i="6" s="1"/>
  <c r="C727" i="6"/>
  <c r="E727" i="6" s="1"/>
  <c r="H727" i="6" s="1"/>
  <c r="D727" i="6"/>
  <c r="G727" i="6" s="1"/>
  <c r="C728" i="6"/>
  <c r="E728" i="6" s="1"/>
  <c r="H728" i="6" s="1"/>
  <c r="D728" i="6"/>
  <c r="F728" i="6"/>
  <c r="I728" i="6" s="1"/>
  <c r="G728" i="6"/>
  <c r="C729" i="6"/>
  <c r="E729" i="6" s="1"/>
  <c r="H729" i="6" s="1"/>
  <c r="D729" i="6"/>
  <c r="F729" i="6" s="1"/>
  <c r="C730" i="6"/>
  <c r="E730" i="6" s="1"/>
  <c r="H730" i="6" s="1"/>
  <c r="D730" i="6"/>
  <c r="C731" i="6"/>
  <c r="E731" i="6" s="1"/>
  <c r="H731" i="6" s="1"/>
  <c r="D731" i="6"/>
  <c r="C732" i="6"/>
  <c r="E732" i="6" s="1"/>
  <c r="H732" i="6" s="1"/>
  <c r="D732" i="6"/>
  <c r="F732" i="6" s="1"/>
  <c r="C733" i="6"/>
  <c r="E733" i="6" s="1"/>
  <c r="H733" i="6" s="1"/>
  <c r="D733" i="6"/>
  <c r="G733" i="6" s="1"/>
  <c r="C734" i="6"/>
  <c r="E734" i="6" s="1"/>
  <c r="H734" i="6" s="1"/>
  <c r="D734" i="6"/>
  <c r="F734" i="6" s="1"/>
  <c r="C62" i="5"/>
  <c r="E62" i="5" s="1"/>
  <c r="H62" i="5" s="1"/>
  <c r="D62" i="5"/>
  <c r="G62" i="5" s="1"/>
  <c r="C60" i="5"/>
  <c r="E60" i="5" s="1"/>
  <c r="H60" i="5" s="1"/>
  <c r="D60" i="5"/>
  <c r="F60" i="5" s="1"/>
  <c r="I7" i="5"/>
  <c r="I10" i="5"/>
  <c r="I16" i="5"/>
  <c r="I18" i="5"/>
  <c r="I22" i="5"/>
  <c r="I24" i="5"/>
  <c r="I36" i="5"/>
  <c r="I38" i="5"/>
  <c r="I42" i="5"/>
  <c r="I44" i="5"/>
  <c r="I47" i="5"/>
  <c r="I49" i="5"/>
  <c r="I51" i="5"/>
  <c r="I53" i="5"/>
  <c r="I55" i="5"/>
  <c r="I57" i="5"/>
  <c r="I63" i="5"/>
  <c r="I65" i="5"/>
  <c r="I67" i="5"/>
  <c r="I69" i="5"/>
  <c r="I74" i="5"/>
  <c r="I76" i="5"/>
  <c r="I79" i="5"/>
  <c r="I81" i="5"/>
  <c r="C97" i="6"/>
  <c r="D97" i="6"/>
  <c r="E97" i="6"/>
  <c r="H97" i="6" s="1"/>
  <c r="F97" i="6"/>
  <c r="I97" i="6" s="1"/>
  <c r="G97" i="6"/>
  <c r="C98" i="6"/>
  <c r="E98" i="6" s="1"/>
  <c r="H98" i="6" s="1"/>
  <c r="D98" i="6"/>
  <c r="F98" i="6" s="1"/>
  <c r="C99" i="6"/>
  <c r="E99" i="6" s="1"/>
  <c r="H99" i="6" s="1"/>
  <c r="D99" i="6"/>
  <c r="F99" i="6" s="1"/>
  <c r="I99" i="6" s="1"/>
  <c r="C100" i="6"/>
  <c r="E100" i="6" s="1"/>
  <c r="H100" i="6" s="1"/>
  <c r="D100" i="6"/>
  <c r="F100" i="6" s="1"/>
  <c r="C117" i="6"/>
  <c r="D117" i="6"/>
  <c r="E117" i="6"/>
  <c r="F117" i="6"/>
  <c r="G117" i="6"/>
  <c r="H117" i="6"/>
  <c r="I117" i="6"/>
  <c r="C118" i="6"/>
  <c r="E118" i="6" s="1"/>
  <c r="H118" i="6" s="1"/>
  <c r="D118" i="6"/>
  <c r="F118" i="6" s="1"/>
  <c r="C119" i="6"/>
  <c r="D119" i="6"/>
  <c r="E119" i="6"/>
  <c r="F119" i="6"/>
  <c r="G119" i="6"/>
  <c r="H119" i="6"/>
  <c r="I119" i="6"/>
  <c r="C8" i="6"/>
  <c r="E8" i="6" s="1"/>
  <c r="H8" i="6" s="1"/>
  <c r="D8" i="6"/>
  <c r="F8" i="6" s="1"/>
  <c r="C9" i="6"/>
  <c r="E9" i="6" s="1"/>
  <c r="H9" i="6" s="1"/>
  <c r="D9" i="6"/>
  <c r="F9" i="6" s="1"/>
  <c r="C10" i="6"/>
  <c r="D10" i="6"/>
  <c r="E10" i="6"/>
  <c r="F10" i="6"/>
  <c r="G10" i="6"/>
  <c r="H10" i="6"/>
  <c r="I10" i="6"/>
  <c r="C11" i="6"/>
  <c r="E11" i="6" s="1"/>
  <c r="H11" i="6" s="1"/>
  <c r="D11" i="6"/>
  <c r="G11" i="6" s="1"/>
  <c r="C12" i="6"/>
  <c r="E12" i="6" s="1"/>
  <c r="H12" i="6" s="1"/>
  <c r="D12" i="6"/>
  <c r="F12" i="6" s="1"/>
  <c r="C13" i="6"/>
  <c r="E13" i="6" s="1"/>
  <c r="H13" i="6" s="1"/>
  <c r="D13" i="6"/>
  <c r="F13" i="6" s="1"/>
  <c r="C14" i="6"/>
  <c r="E14" i="6" s="1"/>
  <c r="H14" i="6" s="1"/>
  <c r="D14" i="6"/>
  <c r="C15" i="6"/>
  <c r="E15" i="6" s="1"/>
  <c r="H15" i="6" s="1"/>
  <c r="D15" i="6"/>
  <c r="G15" i="6" s="1"/>
  <c r="C16" i="6"/>
  <c r="E16" i="6" s="1"/>
  <c r="H16" i="6" s="1"/>
  <c r="D16" i="6"/>
  <c r="F16" i="6" s="1"/>
  <c r="C17" i="6"/>
  <c r="E17" i="6" s="1"/>
  <c r="H17" i="6" s="1"/>
  <c r="D17" i="6"/>
  <c r="F17" i="6" s="1"/>
  <c r="C18" i="6"/>
  <c r="E18" i="6" s="1"/>
  <c r="H18" i="6" s="1"/>
  <c r="D18" i="6"/>
  <c r="C19" i="6"/>
  <c r="E19" i="6" s="1"/>
  <c r="H19" i="6" s="1"/>
  <c r="D19" i="6"/>
  <c r="G19" i="6" s="1"/>
  <c r="C20" i="6"/>
  <c r="E20" i="6" s="1"/>
  <c r="H20" i="6" s="1"/>
  <c r="D20" i="6"/>
  <c r="F20" i="6" s="1"/>
  <c r="C21" i="6"/>
  <c r="E21" i="6" s="1"/>
  <c r="H21" i="6" s="1"/>
  <c r="D21" i="6"/>
  <c r="F21" i="6" s="1"/>
  <c r="C22" i="6"/>
  <c r="E22" i="6" s="1"/>
  <c r="H22" i="6" s="1"/>
  <c r="D22" i="6"/>
  <c r="C23" i="6"/>
  <c r="D23" i="6"/>
  <c r="E23" i="6"/>
  <c r="F23" i="6"/>
  <c r="G23" i="6"/>
  <c r="H23" i="6"/>
  <c r="I23" i="6"/>
  <c r="C24" i="6"/>
  <c r="E24" i="6" s="1"/>
  <c r="H24" i="6" s="1"/>
  <c r="D24" i="6"/>
  <c r="G24" i="6" s="1"/>
  <c r="C25" i="6"/>
  <c r="D25" i="6"/>
  <c r="E25" i="6"/>
  <c r="F25" i="6"/>
  <c r="G25" i="6"/>
  <c r="H25" i="6"/>
  <c r="I25" i="6"/>
  <c r="C26" i="6"/>
  <c r="E26" i="6" s="1"/>
  <c r="H26" i="6" s="1"/>
  <c r="D26" i="6"/>
  <c r="C27" i="6"/>
  <c r="E27" i="6" s="1"/>
  <c r="H27" i="6" s="1"/>
  <c r="D27" i="6"/>
  <c r="G27" i="6" s="1"/>
  <c r="C28" i="6"/>
  <c r="E28" i="6" s="1"/>
  <c r="H28" i="6" s="1"/>
  <c r="D28" i="6"/>
  <c r="G28" i="6" s="1"/>
  <c r="C29" i="6"/>
  <c r="E29" i="6" s="1"/>
  <c r="H29" i="6" s="1"/>
  <c r="D29" i="6"/>
  <c r="F29" i="6" s="1"/>
  <c r="C30" i="6"/>
  <c r="E30" i="6" s="1"/>
  <c r="H30" i="6" s="1"/>
  <c r="D30" i="6"/>
  <c r="C31" i="6"/>
  <c r="E31" i="6" s="1"/>
  <c r="H31" i="6" s="1"/>
  <c r="D31" i="6"/>
  <c r="G31" i="6" s="1"/>
  <c r="C32" i="6"/>
  <c r="E32" i="6" s="1"/>
  <c r="H32" i="6" s="1"/>
  <c r="D32" i="6"/>
  <c r="G32" i="6" s="1"/>
  <c r="C33" i="6"/>
  <c r="E33" i="6" s="1"/>
  <c r="H33" i="6" s="1"/>
  <c r="D33" i="6"/>
  <c r="F33" i="6" s="1"/>
  <c r="C34" i="6"/>
  <c r="E34" i="6" s="1"/>
  <c r="H34" i="6" s="1"/>
  <c r="D34" i="6"/>
  <c r="C35" i="6"/>
  <c r="E35" i="6" s="1"/>
  <c r="H35" i="6" s="1"/>
  <c r="D35" i="6"/>
  <c r="F35" i="6" s="1"/>
  <c r="C36" i="6"/>
  <c r="E36" i="6" s="1"/>
  <c r="H36" i="6" s="1"/>
  <c r="D36" i="6"/>
  <c r="F36" i="6" s="1"/>
  <c r="C37" i="6"/>
  <c r="E37" i="6" s="1"/>
  <c r="H37" i="6" s="1"/>
  <c r="D37" i="6"/>
  <c r="F37" i="6" s="1"/>
  <c r="C38" i="6"/>
  <c r="E38" i="6" s="1"/>
  <c r="H38" i="6" s="1"/>
  <c r="D38" i="6"/>
  <c r="C39" i="6"/>
  <c r="E39" i="6" s="1"/>
  <c r="H39" i="6" s="1"/>
  <c r="D39" i="6"/>
  <c r="F39" i="6" s="1"/>
  <c r="C40" i="6"/>
  <c r="E40" i="6" s="1"/>
  <c r="H40" i="6" s="1"/>
  <c r="D40" i="6"/>
  <c r="F40" i="6" s="1"/>
  <c r="C41" i="6"/>
  <c r="E41" i="6" s="1"/>
  <c r="H41" i="6" s="1"/>
  <c r="D41" i="6"/>
  <c r="F41" i="6" s="1"/>
  <c r="C42" i="6"/>
  <c r="E42" i="6" s="1"/>
  <c r="H42" i="6" s="1"/>
  <c r="D42" i="6"/>
  <c r="C43" i="6"/>
  <c r="D43" i="6"/>
  <c r="E43" i="6"/>
  <c r="F43" i="6"/>
  <c r="G43" i="6"/>
  <c r="H43" i="6"/>
  <c r="I43" i="6"/>
  <c r="C44" i="6"/>
  <c r="E44" i="6" s="1"/>
  <c r="H44" i="6" s="1"/>
  <c r="D44" i="6"/>
  <c r="F44" i="6" s="1"/>
  <c r="C45" i="6"/>
  <c r="D45" i="6"/>
  <c r="E45" i="6"/>
  <c r="F45" i="6"/>
  <c r="G45" i="6"/>
  <c r="H45" i="6"/>
  <c r="I45" i="6"/>
  <c r="C46" i="6"/>
  <c r="E46" i="6" s="1"/>
  <c r="H46" i="6" s="1"/>
  <c r="D46" i="6"/>
  <c r="C47" i="6"/>
  <c r="D47" i="6"/>
  <c r="E47" i="6"/>
  <c r="F47" i="6"/>
  <c r="G47" i="6"/>
  <c r="H47" i="6"/>
  <c r="I47" i="6"/>
  <c r="C48" i="6"/>
  <c r="E48" i="6" s="1"/>
  <c r="H48" i="6" s="1"/>
  <c r="D48" i="6"/>
  <c r="F48" i="6" s="1"/>
  <c r="C49" i="6"/>
  <c r="D49" i="6"/>
  <c r="E49" i="6"/>
  <c r="F49" i="6"/>
  <c r="G49" i="6"/>
  <c r="H49" i="6"/>
  <c r="I49" i="6"/>
  <c r="C50" i="6"/>
  <c r="E50" i="6" s="1"/>
  <c r="H50" i="6" s="1"/>
  <c r="D50" i="6"/>
  <c r="C51" i="6"/>
  <c r="D51" i="6"/>
  <c r="E51" i="6"/>
  <c r="F51" i="6"/>
  <c r="G51" i="6"/>
  <c r="H51" i="6"/>
  <c r="I51" i="6"/>
  <c r="C52" i="6"/>
  <c r="E52" i="6" s="1"/>
  <c r="H52" i="6" s="1"/>
  <c r="D52" i="6"/>
  <c r="F52" i="6" s="1"/>
  <c r="C53" i="6"/>
  <c r="D53" i="6"/>
  <c r="E53" i="6"/>
  <c r="F53" i="6"/>
  <c r="G53" i="6"/>
  <c r="H53" i="6"/>
  <c r="I53" i="6"/>
  <c r="C54" i="6"/>
  <c r="E54" i="6" s="1"/>
  <c r="H54" i="6" s="1"/>
  <c r="D54" i="6"/>
  <c r="C55" i="6"/>
  <c r="D55" i="6"/>
  <c r="E55" i="6"/>
  <c r="F55" i="6"/>
  <c r="G55" i="6"/>
  <c r="H55" i="6"/>
  <c r="I55" i="6"/>
  <c r="C56" i="6"/>
  <c r="E56" i="6" s="1"/>
  <c r="H56" i="6" s="1"/>
  <c r="D56" i="6"/>
  <c r="F56" i="6" s="1"/>
  <c r="C57" i="6"/>
  <c r="D57" i="6"/>
  <c r="E57" i="6"/>
  <c r="F57" i="6"/>
  <c r="G57" i="6"/>
  <c r="H57" i="6"/>
  <c r="I57" i="6"/>
  <c r="C58" i="6"/>
  <c r="E58" i="6" s="1"/>
  <c r="H58" i="6" s="1"/>
  <c r="D58" i="6"/>
  <c r="C59" i="6"/>
  <c r="D59" i="6"/>
  <c r="E59" i="6"/>
  <c r="F59" i="6"/>
  <c r="G59" i="6"/>
  <c r="H59" i="6"/>
  <c r="I59" i="6"/>
  <c r="C60" i="6"/>
  <c r="E60" i="6" s="1"/>
  <c r="H60" i="6" s="1"/>
  <c r="D60" i="6"/>
  <c r="F60" i="6" s="1"/>
  <c r="C61" i="6"/>
  <c r="D61" i="6"/>
  <c r="E61" i="6"/>
  <c r="F61" i="6"/>
  <c r="G61" i="6"/>
  <c r="H61" i="6"/>
  <c r="I61" i="6"/>
  <c r="C62" i="6"/>
  <c r="E62" i="6" s="1"/>
  <c r="H62" i="6" s="1"/>
  <c r="D62" i="6"/>
  <c r="C63" i="6"/>
  <c r="D63" i="6"/>
  <c r="E63" i="6"/>
  <c r="F63" i="6"/>
  <c r="G63" i="6"/>
  <c r="H63" i="6"/>
  <c r="I63" i="6"/>
  <c r="C64" i="6"/>
  <c r="E64" i="6" s="1"/>
  <c r="H64" i="6" s="1"/>
  <c r="D64" i="6"/>
  <c r="F64" i="6" s="1"/>
  <c r="C65" i="6"/>
  <c r="D65" i="6"/>
  <c r="E65" i="6"/>
  <c r="F65" i="6"/>
  <c r="G65" i="6"/>
  <c r="H65" i="6"/>
  <c r="I65" i="6"/>
  <c r="C66" i="6"/>
  <c r="E66" i="6" s="1"/>
  <c r="H66" i="6" s="1"/>
  <c r="D66" i="6"/>
  <c r="C67" i="6"/>
  <c r="D67" i="6"/>
  <c r="E67" i="6"/>
  <c r="F67" i="6"/>
  <c r="G67" i="6"/>
  <c r="H67" i="6"/>
  <c r="I67" i="6"/>
  <c r="C68" i="6"/>
  <c r="E68" i="6" s="1"/>
  <c r="H68" i="6" s="1"/>
  <c r="D68" i="6"/>
  <c r="G68" i="6" s="1"/>
  <c r="C69" i="6"/>
  <c r="D69" i="6"/>
  <c r="E69" i="6"/>
  <c r="F69" i="6"/>
  <c r="G69" i="6"/>
  <c r="H69" i="6"/>
  <c r="I69" i="6"/>
  <c r="C70" i="6"/>
  <c r="E70" i="6" s="1"/>
  <c r="H70" i="6" s="1"/>
  <c r="D70" i="6"/>
  <c r="C71" i="6"/>
  <c r="D71" i="6"/>
  <c r="E71" i="6"/>
  <c r="F71" i="6"/>
  <c r="G71" i="6"/>
  <c r="H71" i="6"/>
  <c r="I71" i="6"/>
  <c r="C72" i="6"/>
  <c r="E72" i="6" s="1"/>
  <c r="H72" i="6" s="1"/>
  <c r="D72" i="6"/>
  <c r="F72" i="6" s="1"/>
  <c r="C73" i="6"/>
  <c r="D73" i="6"/>
  <c r="E73" i="6"/>
  <c r="F73" i="6"/>
  <c r="G73" i="6"/>
  <c r="H73" i="6"/>
  <c r="I73" i="6"/>
  <c r="C74" i="6"/>
  <c r="E74" i="6" s="1"/>
  <c r="H74" i="6" s="1"/>
  <c r="D74" i="6"/>
  <c r="C75" i="6"/>
  <c r="D75" i="6"/>
  <c r="E75" i="6"/>
  <c r="F75" i="6"/>
  <c r="G75" i="6"/>
  <c r="H75" i="6"/>
  <c r="I75" i="6"/>
  <c r="C76" i="6"/>
  <c r="E76" i="6" s="1"/>
  <c r="H76" i="6" s="1"/>
  <c r="D76" i="6"/>
  <c r="F76" i="6" s="1"/>
  <c r="C77" i="6"/>
  <c r="D77" i="6"/>
  <c r="E77" i="6"/>
  <c r="F77" i="6"/>
  <c r="G77" i="6"/>
  <c r="H77" i="6"/>
  <c r="I77" i="6"/>
  <c r="C78" i="6"/>
  <c r="E78" i="6" s="1"/>
  <c r="H78" i="6" s="1"/>
  <c r="D78" i="6"/>
  <c r="C79" i="6"/>
  <c r="D79" i="6"/>
  <c r="E79" i="6"/>
  <c r="F79" i="6"/>
  <c r="G79" i="6"/>
  <c r="H79" i="6"/>
  <c r="I79" i="6"/>
  <c r="C80" i="6"/>
  <c r="E80" i="6" s="1"/>
  <c r="H80" i="6" s="1"/>
  <c r="D80" i="6"/>
  <c r="G80" i="6" s="1"/>
  <c r="C81" i="6"/>
  <c r="D81" i="6"/>
  <c r="E81" i="6"/>
  <c r="F81" i="6"/>
  <c r="G81" i="6"/>
  <c r="H81" i="6"/>
  <c r="I81" i="6"/>
  <c r="C82" i="6"/>
  <c r="E82" i="6" s="1"/>
  <c r="H82" i="6" s="1"/>
  <c r="D82" i="6"/>
  <c r="C83" i="6"/>
  <c r="E83" i="6" s="1"/>
  <c r="H83" i="6" s="1"/>
  <c r="D83" i="6"/>
  <c r="G83" i="6" s="1"/>
  <c r="C84" i="6"/>
  <c r="D84" i="6"/>
  <c r="E84" i="6"/>
  <c r="F84" i="6"/>
  <c r="G84" i="6"/>
  <c r="H84" i="6"/>
  <c r="I84" i="6"/>
  <c r="C85" i="6"/>
  <c r="E85" i="6" s="1"/>
  <c r="H85" i="6" s="1"/>
  <c r="D85" i="6"/>
  <c r="F85" i="6" s="1"/>
  <c r="C86" i="6"/>
  <c r="D86" i="6"/>
  <c r="E86" i="6"/>
  <c r="F86" i="6"/>
  <c r="G86" i="6"/>
  <c r="H86" i="6"/>
  <c r="I86" i="6"/>
  <c r="C87" i="6"/>
  <c r="E87" i="6" s="1"/>
  <c r="H87" i="6" s="1"/>
  <c r="D87" i="6"/>
  <c r="F87" i="6" s="1"/>
  <c r="C88" i="6"/>
  <c r="D88" i="6"/>
  <c r="E88" i="6"/>
  <c r="F88" i="6"/>
  <c r="G88" i="6"/>
  <c r="H88" i="6"/>
  <c r="I88" i="6"/>
  <c r="C89" i="6"/>
  <c r="E89" i="6" s="1"/>
  <c r="H89" i="6" s="1"/>
  <c r="D89" i="6"/>
  <c r="F89" i="6" s="1"/>
  <c r="C90" i="6"/>
  <c r="D90" i="6"/>
  <c r="E90" i="6"/>
  <c r="F90" i="6"/>
  <c r="G90" i="6"/>
  <c r="H90" i="6"/>
  <c r="I90" i="6"/>
  <c r="C91" i="6"/>
  <c r="E91" i="6" s="1"/>
  <c r="H91" i="6" s="1"/>
  <c r="D91" i="6"/>
  <c r="C92" i="6"/>
  <c r="D92" i="6"/>
  <c r="E92" i="6"/>
  <c r="F92" i="6"/>
  <c r="G92" i="6"/>
  <c r="H92" i="6"/>
  <c r="I92" i="6"/>
  <c r="C93" i="6"/>
  <c r="E93" i="6" s="1"/>
  <c r="H93" i="6" s="1"/>
  <c r="D93" i="6"/>
  <c r="F93" i="6" s="1"/>
  <c r="C94" i="6"/>
  <c r="D94" i="6"/>
  <c r="E94" i="6"/>
  <c r="F94" i="6"/>
  <c r="G94" i="6"/>
  <c r="H94" i="6"/>
  <c r="I94" i="6"/>
  <c r="C95" i="6"/>
  <c r="E95" i="6" s="1"/>
  <c r="H95" i="6" s="1"/>
  <c r="D95" i="6"/>
  <c r="G95" i="6" s="1"/>
  <c r="C96" i="6"/>
  <c r="E96" i="6" s="1"/>
  <c r="H96" i="6" s="1"/>
  <c r="D96" i="6"/>
  <c r="G96" i="6" s="1"/>
  <c r="C101" i="6"/>
  <c r="D101" i="6"/>
  <c r="E101" i="6"/>
  <c r="F101" i="6"/>
  <c r="G101" i="6"/>
  <c r="H101" i="6"/>
  <c r="I101" i="6"/>
  <c r="C102" i="6"/>
  <c r="E102" i="6" s="1"/>
  <c r="H102" i="6" s="1"/>
  <c r="D102" i="6"/>
  <c r="F102" i="6" s="1"/>
  <c r="C103" i="6"/>
  <c r="D103" i="6"/>
  <c r="E103" i="6"/>
  <c r="F103" i="6"/>
  <c r="G103" i="6"/>
  <c r="H103" i="6"/>
  <c r="I103" i="6"/>
  <c r="C104" i="6"/>
  <c r="E104" i="6" s="1"/>
  <c r="H104" i="6" s="1"/>
  <c r="D104" i="6"/>
  <c r="F104" i="6" s="1"/>
  <c r="C105" i="6"/>
  <c r="E105" i="6" s="1"/>
  <c r="H105" i="6" s="1"/>
  <c r="D105" i="6"/>
  <c r="G105" i="6" s="1"/>
  <c r="C106" i="6"/>
  <c r="D106" i="6"/>
  <c r="E106" i="6"/>
  <c r="F106" i="6"/>
  <c r="G106" i="6"/>
  <c r="H106" i="6"/>
  <c r="I106" i="6"/>
  <c r="C107" i="6"/>
  <c r="E107" i="6" s="1"/>
  <c r="H107" i="6" s="1"/>
  <c r="D107" i="6"/>
  <c r="C108" i="6"/>
  <c r="D108" i="6"/>
  <c r="E108" i="6"/>
  <c r="F108" i="6"/>
  <c r="G108" i="6"/>
  <c r="H108" i="6"/>
  <c r="I108" i="6"/>
  <c r="C109" i="6"/>
  <c r="E109" i="6" s="1"/>
  <c r="H109" i="6" s="1"/>
  <c r="D109" i="6"/>
  <c r="F109" i="6" s="1"/>
  <c r="C110" i="6"/>
  <c r="E110" i="6" s="1"/>
  <c r="H110" i="6" s="1"/>
  <c r="D110" i="6"/>
  <c r="F110" i="6" s="1"/>
  <c r="C111" i="6"/>
  <c r="D111" i="6"/>
  <c r="E111" i="6"/>
  <c r="F111" i="6"/>
  <c r="G111" i="6"/>
  <c r="H111" i="6"/>
  <c r="I111" i="6"/>
  <c r="C112" i="6"/>
  <c r="E112" i="6" s="1"/>
  <c r="H112" i="6" s="1"/>
  <c r="D112" i="6"/>
  <c r="G112" i="6" s="1"/>
  <c r="C113" i="6"/>
  <c r="E113" i="6" s="1"/>
  <c r="H113" i="6" s="1"/>
  <c r="D113" i="6"/>
  <c r="F113" i="6" s="1"/>
  <c r="C114" i="6"/>
  <c r="D114" i="6"/>
  <c r="E114" i="6"/>
  <c r="F114" i="6"/>
  <c r="G114" i="6"/>
  <c r="H114" i="6"/>
  <c r="I114" i="6"/>
  <c r="C115" i="6"/>
  <c r="E115" i="6" s="1"/>
  <c r="H115" i="6" s="1"/>
  <c r="D115" i="6"/>
  <c r="C116" i="6"/>
  <c r="E116" i="6" s="1"/>
  <c r="H116" i="6" s="1"/>
  <c r="D116" i="6"/>
  <c r="C120" i="6"/>
  <c r="E120" i="6" s="1"/>
  <c r="H120" i="6" s="1"/>
  <c r="D120" i="6"/>
  <c r="F120" i="6" s="1"/>
  <c r="C121" i="6"/>
  <c r="D121" i="6"/>
  <c r="E121" i="6"/>
  <c r="F121" i="6"/>
  <c r="G121" i="6"/>
  <c r="H121" i="6"/>
  <c r="I121" i="6"/>
  <c r="C122" i="6"/>
  <c r="E122" i="6" s="1"/>
  <c r="H122" i="6" s="1"/>
  <c r="D122" i="6"/>
  <c r="G122" i="6" s="1"/>
  <c r="C123" i="6"/>
  <c r="D123" i="6"/>
  <c r="E123" i="6"/>
  <c r="F123" i="6"/>
  <c r="G123" i="6"/>
  <c r="H123" i="6"/>
  <c r="I123" i="6"/>
  <c r="C124" i="6"/>
  <c r="E124" i="6" s="1"/>
  <c r="H124" i="6" s="1"/>
  <c r="D124" i="6"/>
  <c r="F124" i="6" s="1"/>
  <c r="C125" i="6"/>
  <c r="E125" i="6" s="1"/>
  <c r="H125" i="6" s="1"/>
  <c r="D125" i="6"/>
  <c r="F125" i="6" s="1"/>
  <c r="C126" i="6"/>
  <c r="D126" i="6"/>
  <c r="E126" i="6"/>
  <c r="F126" i="6"/>
  <c r="G126" i="6"/>
  <c r="H126" i="6"/>
  <c r="I126" i="6"/>
  <c r="C127" i="6"/>
  <c r="E127" i="6" s="1"/>
  <c r="H127" i="6" s="1"/>
  <c r="D127" i="6"/>
  <c r="C128" i="6"/>
  <c r="D128" i="6"/>
  <c r="E128" i="6"/>
  <c r="F128" i="6"/>
  <c r="G128" i="6"/>
  <c r="H128" i="6"/>
  <c r="I128" i="6"/>
  <c r="C129" i="6"/>
  <c r="E129" i="6" s="1"/>
  <c r="H129" i="6" s="1"/>
  <c r="D129" i="6"/>
  <c r="F129" i="6" s="1"/>
  <c r="C130" i="6"/>
  <c r="E130" i="6" s="1"/>
  <c r="H130" i="6" s="1"/>
  <c r="D130" i="6"/>
  <c r="G130" i="6" s="1"/>
  <c r="C131" i="6"/>
  <c r="D131" i="6"/>
  <c r="E131" i="6"/>
  <c r="F131" i="6"/>
  <c r="G131" i="6"/>
  <c r="H131" i="6"/>
  <c r="I131" i="6"/>
  <c r="C132" i="6"/>
  <c r="E132" i="6" s="1"/>
  <c r="H132" i="6" s="1"/>
  <c r="D132" i="6"/>
  <c r="F132" i="6" s="1"/>
  <c r="C133" i="6"/>
  <c r="D133" i="6"/>
  <c r="E133" i="6"/>
  <c r="F133" i="6"/>
  <c r="G133" i="6"/>
  <c r="H133" i="6"/>
  <c r="I133" i="6"/>
  <c r="C134" i="6"/>
  <c r="E134" i="6" s="1"/>
  <c r="H134" i="6" s="1"/>
  <c r="D134" i="6"/>
  <c r="G134" i="6" s="1"/>
  <c r="C135" i="6"/>
  <c r="D135" i="6"/>
  <c r="E135" i="6"/>
  <c r="F135" i="6"/>
  <c r="G135" i="6"/>
  <c r="H135" i="6"/>
  <c r="I135" i="6"/>
  <c r="C136" i="6"/>
  <c r="E136" i="6" s="1"/>
  <c r="H136" i="6" s="1"/>
  <c r="D136" i="6"/>
  <c r="F136" i="6" s="1"/>
  <c r="C137" i="6"/>
  <c r="D137" i="6"/>
  <c r="E137" i="6"/>
  <c r="F137" i="6"/>
  <c r="G137" i="6"/>
  <c r="H137" i="6"/>
  <c r="I137" i="6"/>
  <c r="C138" i="6"/>
  <c r="E138" i="6" s="1"/>
  <c r="H138" i="6" s="1"/>
  <c r="D138" i="6"/>
  <c r="G138" i="6" s="1"/>
  <c r="C139" i="6"/>
  <c r="D139" i="6"/>
  <c r="E139" i="6"/>
  <c r="F139" i="6"/>
  <c r="G139" i="6"/>
  <c r="H139" i="6"/>
  <c r="I139" i="6"/>
  <c r="C140" i="6"/>
  <c r="E140" i="6" s="1"/>
  <c r="H140" i="6" s="1"/>
  <c r="D140" i="6"/>
  <c r="F140" i="6" s="1"/>
  <c r="C141" i="6"/>
  <c r="D141" i="6"/>
  <c r="E141" i="6"/>
  <c r="F141" i="6"/>
  <c r="G141" i="6"/>
  <c r="H141" i="6"/>
  <c r="I141" i="6"/>
  <c r="C142" i="6"/>
  <c r="E142" i="6" s="1"/>
  <c r="H142" i="6" s="1"/>
  <c r="D142" i="6"/>
  <c r="G142" i="6" s="1"/>
  <c r="C143" i="6"/>
  <c r="D143" i="6"/>
  <c r="E143" i="6"/>
  <c r="F143" i="6"/>
  <c r="G143" i="6"/>
  <c r="H143" i="6"/>
  <c r="I143" i="6"/>
  <c r="C144" i="6"/>
  <c r="E144" i="6" s="1"/>
  <c r="H144" i="6" s="1"/>
  <c r="D144" i="6"/>
  <c r="F144" i="6" s="1"/>
  <c r="C145" i="6"/>
  <c r="D145" i="6"/>
  <c r="E145" i="6"/>
  <c r="F145" i="6"/>
  <c r="G145" i="6"/>
  <c r="H145" i="6"/>
  <c r="I145" i="6"/>
  <c r="C146" i="6"/>
  <c r="E146" i="6" s="1"/>
  <c r="H146" i="6" s="1"/>
  <c r="D146" i="6"/>
  <c r="G146" i="6" s="1"/>
  <c r="C147" i="6"/>
  <c r="E147" i="6" s="1"/>
  <c r="H147" i="6" s="1"/>
  <c r="D147" i="6"/>
  <c r="G147" i="6" s="1"/>
  <c r="C148" i="6"/>
  <c r="E148" i="6" s="1"/>
  <c r="H148" i="6" s="1"/>
  <c r="D148" i="6"/>
  <c r="F148" i="6" s="1"/>
  <c r="I148" i="6" s="1"/>
  <c r="C149" i="6"/>
  <c r="E149" i="6" s="1"/>
  <c r="H149" i="6" s="1"/>
  <c r="D149" i="6"/>
  <c r="F149" i="6" s="1"/>
  <c r="C150" i="6"/>
  <c r="E150" i="6" s="1"/>
  <c r="H150" i="6" s="1"/>
  <c r="D150" i="6"/>
  <c r="C151" i="6"/>
  <c r="E151" i="6" s="1"/>
  <c r="H151" i="6" s="1"/>
  <c r="D151" i="6"/>
  <c r="G151" i="6" s="1"/>
  <c r="C152" i="6"/>
  <c r="E152" i="6" s="1"/>
  <c r="H152" i="6" s="1"/>
  <c r="D152" i="6"/>
  <c r="F152" i="6" s="1"/>
  <c r="I152" i="6" s="1"/>
  <c r="G152" i="6"/>
  <c r="C153" i="6"/>
  <c r="E153" i="6" s="1"/>
  <c r="H153" i="6" s="1"/>
  <c r="D153" i="6"/>
  <c r="F153" i="6" s="1"/>
  <c r="C154" i="6"/>
  <c r="E154" i="6" s="1"/>
  <c r="H154" i="6" s="1"/>
  <c r="D154" i="6"/>
  <c r="C155" i="6"/>
  <c r="E155" i="6" s="1"/>
  <c r="H155" i="6" s="1"/>
  <c r="D155" i="6"/>
  <c r="C156" i="6"/>
  <c r="E156" i="6" s="1"/>
  <c r="H156" i="6" s="1"/>
  <c r="D156" i="6"/>
  <c r="C157" i="6"/>
  <c r="E157" i="6" s="1"/>
  <c r="H157" i="6" s="1"/>
  <c r="D157" i="6"/>
  <c r="F157" i="6" s="1"/>
  <c r="C158" i="6"/>
  <c r="E158" i="6" s="1"/>
  <c r="H158" i="6" s="1"/>
  <c r="D158" i="6"/>
  <c r="C159" i="6"/>
  <c r="E159" i="6" s="1"/>
  <c r="H159" i="6" s="1"/>
  <c r="D159" i="6"/>
  <c r="G159" i="6" s="1"/>
  <c r="C160" i="6"/>
  <c r="E160" i="6" s="1"/>
  <c r="H160" i="6" s="1"/>
  <c r="D160" i="6"/>
  <c r="G160" i="6" s="1"/>
  <c r="C161" i="6"/>
  <c r="E161" i="6" s="1"/>
  <c r="H161" i="6" s="1"/>
  <c r="D161" i="6"/>
  <c r="F161" i="6" s="1"/>
  <c r="I161" i="6" s="1"/>
  <c r="G161" i="6"/>
  <c r="C162" i="6"/>
  <c r="E162" i="6" s="1"/>
  <c r="H162" i="6" s="1"/>
  <c r="D162" i="6"/>
  <c r="C163" i="6"/>
  <c r="E163" i="6" s="1"/>
  <c r="H163" i="6" s="1"/>
  <c r="D163" i="6"/>
  <c r="C164" i="6"/>
  <c r="E164" i="6" s="1"/>
  <c r="H164" i="6" s="1"/>
  <c r="D164" i="6"/>
  <c r="C165" i="6"/>
  <c r="E165" i="6" s="1"/>
  <c r="H165" i="6" s="1"/>
  <c r="D165" i="6"/>
  <c r="F165" i="6" s="1"/>
  <c r="I165" i="6" s="1"/>
  <c r="C166" i="6"/>
  <c r="E166" i="6" s="1"/>
  <c r="H166" i="6" s="1"/>
  <c r="D166" i="6"/>
  <c r="C167" i="6"/>
  <c r="E167" i="6" s="1"/>
  <c r="H167" i="6" s="1"/>
  <c r="D167" i="6"/>
  <c r="G167" i="6" s="1"/>
  <c r="F167" i="6"/>
  <c r="I167" i="6" s="1"/>
  <c r="C168" i="6"/>
  <c r="E168" i="6" s="1"/>
  <c r="H168" i="6" s="1"/>
  <c r="D168" i="6"/>
  <c r="C169" i="6"/>
  <c r="E169" i="6" s="1"/>
  <c r="H169" i="6" s="1"/>
  <c r="D169" i="6"/>
  <c r="G169" i="6" s="1"/>
  <c r="C170" i="6"/>
  <c r="E170" i="6" s="1"/>
  <c r="H170" i="6" s="1"/>
  <c r="D170" i="6"/>
  <c r="F170" i="6" s="1"/>
  <c r="C171" i="6"/>
  <c r="E171" i="6" s="1"/>
  <c r="H171" i="6" s="1"/>
  <c r="D171" i="6"/>
  <c r="G171" i="6" s="1"/>
  <c r="C172" i="6"/>
  <c r="E172" i="6" s="1"/>
  <c r="H172" i="6" s="1"/>
  <c r="D172" i="6"/>
  <c r="C173" i="6"/>
  <c r="E173" i="6" s="1"/>
  <c r="H173" i="6" s="1"/>
  <c r="D173" i="6"/>
  <c r="G173" i="6" s="1"/>
  <c r="C174" i="6"/>
  <c r="E174" i="6" s="1"/>
  <c r="H174" i="6" s="1"/>
  <c r="D174" i="6"/>
  <c r="F174" i="6" s="1"/>
  <c r="C175" i="6"/>
  <c r="E175" i="6" s="1"/>
  <c r="H175" i="6" s="1"/>
  <c r="D175" i="6"/>
  <c r="C176" i="6"/>
  <c r="E176" i="6" s="1"/>
  <c r="H176" i="6" s="1"/>
  <c r="D176" i="6"/>
  <c r="C177" i="6"/>
  <c r="E177" i="6" s="1"/>
  <c r="H177" i="6" s="1"/>
  <c r="D177" i="6"/>
  <c r="G177" i="6" s="1"/>
  <c r="C178" i="6"/>
  <c r="E178" i="6" s="1"/>
  <c r="H178" i="6" s="1"/>
  <c r="D178" i="6"/>
  <c r="F178" i="6" s="1"/>
  <c r="C179" i="6"/>
  <c r="E179" i="6" s="1"/>
  <c r="H179" i="6" s="1"/>
  <c r="D179" i="6"/>
  <c r="G179" i="6" s="1"/>
  <c r="C180" i="6"/>
  <c r="E180" i="6" s="1"/>
  <c r="H180" i="6" s="1"/>
  <c r="D180" i="6"/>
  <c r="C181" i="6"/>
  <c r="E181" i="6" s="1"/>
  <c r="H181" i="6" s="1"/>
  <c r="D181" i="6"/>
  <c r="G181" i="6" s="1"/>
  <c r="C182" i="6"/>
  <c r="E182" i="6" s="1"/>
  <c r="H182" i="6" s="1"/>
  <c r="D182" i="6"/>
  <c r="F182" i="6" s="1"/>
  <c r="C183" i="6"/>
  <c r="E183" i="6" s="1"/>
  <c r="H183" i="6" s="1"/>
  <c r="D183" i="6"/>
  <c r="C184" i="6"/>
  <c r="E184" i="6" s="1"/>
  <c r="H184" i="6" s="1"/>
  <c r="D184" i="6"/>
  <c r="C185" i="6"/>
  <c r="E185" i="6" s="1"/>
  <c r="H185" i="6" s="1"/>
  <c r="D185" i="6"/>
  <c r="G185" i="6" s="1"/>
  <c r="C186" i="6"/>
  <c r="E186" i="6" s="1"/>
  <c r="H186" i="6" s="1"/>
  <c r="D186" i="6"/>
  <c r="F186" i="6" s="1"/>
  <c r="C187" i="6"/>
  <c r="E187" i="6" s="1"/>
  <c r="H187" i="6" s="1"/>
  <c r="D187" i="6"/>
  <c r="G187" i="6" s="1"/>
  <c r="C188" i="6"/>
  <c r="E188" i="6" s="1"/>
  <c r="H188" i="6" s="1"/>
  <c r="D188" i="6"/>
  <c r="C189" i="6"/>
  <c r="E189" i="6" s="1"/>
  <c r="H189" i="6" s="1"/>
  <c r="D189" i="6"/>
  <c r="G189" i="6" s="1"/>
  <c r="C190" i="6"/>
  <c r="E190" i="6" s="1"/>
  <c r="H190" i="6" s="1"/>
  <c r="D190" i="6"/>
  <c r="F190" i="6" s="1"/>
  <c r="I190" i="6" s="1"/>
  <c r="C191" i="6"/>
  <c r="E191" i="6" s="1"/>
  <c r="H191" i="6" s="1"/>
  <c r="D191" i="6"/>
  <c r="C192" i="6"/>
  <c r="E192" i="6" s="1"/>
  <c r="H192" i="6" s="1"/>
  <c r="D192" i="6"/>
  <c r="C193" i="6"/>
  <c r="E193" i="6" s="1"/>
  <c r="H193" i="6" s="1"/>
  <c r="D193" i="6"/>
  <c r="G193" i="6" s="1"/>
  <c r="C194" i="6"/>
  <c r="E194" i="6" s="1"/>
  <c r="H194" i="6" s="1"/>
  <c r="D194" i="6"/>
  <c r="F194" i="6" s="1"/>
  <c r="I194" i="6" s="1"/>
  <c r="C195" i="6"/>
  <c r="E195" i="6" s="1"/>
  <c r="H195" i="6" s="1"/>
  <c r="D195" i="6"/>
  <c r="G195" i="6" s="1"/>
  <c r="C196" i="6"/>
  <c r="E196" i="6" s="1"/>
  <c r="H196" i="6" s="1"/>
  <c r="D196" i="6"/>
  <c r="C197" i="6"/>
  <c r="E197" i="6" s="1"/>
  <c r="H197" i="6" s="1"/>
  <c r="D197" i="6"/>
  <c r="G197" i="6" s="1"/>
  <c r="C198" i="6"/>
  <c r="E198" i="6" s="1"/>
  <c r="H198" i="6" s="1"/>
  <c r="D198" i="6"/>
  <c r="F198" i="6" s="1"/>
  <c r="I198" i="6" s="1"/>
  <c r="C199" i="6"/>
  <c r="E199" i="6" s="1"/>
  <c r="H199" i="6" s="1"/>
  <c r="D199" i="6"/>
  <c r="C200" i="6"/>
  <c r="E200" i="6" s="1"/>
  <c r="H200" i="6" s="1"/>
  <c r="D200" i="6"/>
  <c r="C201" i="6"/>
  <c r="E201" i="6" s="1"/>
  <c r="H201" i="6" s="1"/>
  <c r="D201" i="6"/>
  <c r="G201" i="6" s="1"/>
  <c r="C202" i="6"/>
  <c r="E202" i="6" s="1"/>
  <c r="H202" i="6" s="1"/>
  <c r="D202" i="6"/>
  <c r="F202" i="6" s="1"/>
  <c r="C203" i="6"/>
  <c r="E203" i="6" s="1"/>
  <c r="H203" i="6" s="1"/>
  <c r="D203" i="6"/>
  <c r="G203" i="6" s="1"/>
  <c r="C204" i="6"/>
  <c r="E204" i="6" s="1"/>
  <c r="H204" i="6" s="1"/>
  <c r="D204" i="6"/>
  <c r="C205" i="6"/>
  <c r="E205" i="6" s="1"/>
  <c r="H205" i="6" s="1"/>
  <c r="D205" i="6"/>
  <c r="G205" i="6" s="1"/>
  <c r="C206" i="6"/>
  <c r="E206" i="6" s="1"/>
  <c r="H206" i="6" s="1"/>
  <c r="D206" i="6"/>
  <c r="F206" i="6" s="1"/>
  <c r="C207" i="6"/>
  <c r="E207" i="6" s="1"/>
  <c r="H207" i="6" s="1"/>
  <c r="D207" i="6"/>
  <c r="C208" i="6"/>
  <c r="E208" i="6" s="1"/>
  <c r="H208" i="6" s="1"/>
  <c r="D208" i="6"/>
  <c r="C209" i="6"/>
  <c r="E209" i="6" s="1"/>
  <c r="H209" i="6" s="1"/>
  <c r="D209" i="6"/>
  <c r="G209" i="6" s="1"/>
  <c r="C210" i="6"/>
  <c r="E210" i="6" s="1"/>
  <c r="H210" i="6" s="1"/>
  <c r="D210" i="6"/>
  <c r="F210" i="6" s="1"/>
  <c r="I210" i="6" s="1"/>
  <c r="C211" i="6"/>
  <c r="E211" i="6" s="1"/>
  <c r="H211" i="6" s="1"/>
  <c r="D211" i="6"/>
  <c r="G211" i="6" s="1"/>
  <c r="C212" i="6"/>
  <c r="E212" i="6" s="1"/>
  <c r="H212" i="6" s="1"/>
  <c r="D212" i="6"/>
  <c r="C213" i="6"/>
  <c r="E213" i="6" s="1"/>
  <c r="H213" i="6" s="1"/>
  <c r="D213" i="6"/>
  <c r="G213" i="6" s="1"/>
  <c r="C214" i="6"/>
  <c r="E214" i="6" s="1"/>
  <c r="H214" i="6" s="1"/>
  <c r="D214" i="6"/>
  <c r="F214" i="6" s="1"/>
  <c r="C215" i="6"/>
  <c r="E215" i="6" s="1"/>
  <c r="H215" i="6" s="1"/>
  <c r="D215" i="6"/>
  <c r="F215" i="6" s="1"/>
  <c r="I215" i="6" s="1"/>
  <c r="C216" i="6"/>
  <c r="E216" i="6" s="1"/>
  <c r="H216" i="6" s="1"/>
  <c r="D216" i="6"/>
  <c r="G216" i="6" s="1"/>
  <c r="C217" i="6"/>
  <c r="E217" i="6" s="1"/>
  <c r="H217" i="6" s="1"/>
  <c r="D217" i="6"/>
  <c r="G217" i="6" s="1"/>
  <c r="C218" i="6"/>
  <c r="E218" i="6" s="1"/>
  <c r="H218" i="6" s="1"/>
  <c r="D218" i="6"/>
  <c r="F218" i="6" s="1"/>
  <c r="I218" i="6" s="1"/>
  <c r="C219" i="6"/>
  <c r="E219" i="6" s="1"/>
  <c r="H219" i="6" s="1"/>
  <c r="D219" i="6"/>
  <c r="F219" i="6" s="1"/>
  <c r="C220" i="6"/>
  <c r="E220" i="6" s="1"/>
  <c r="H220" i="6" s="1"/>
  <c r="D220" i="6"/>
  <c r="G220" i="6" s="1"/>
  <c r="C221" i="6"/>
  <c r="E221" i="6" s="1"/>
  <c r="H221" i="6" s="1"/>
  <c r="D221" i="6"/>
  <c r="G221" i="6" s="1"/>
  <c r="C222" i="6"/>
  <c r="E222" i="6" s="1"/>
  <c r="H222" i="6" s="1"/>
  <c r="D222" i="6"/>
  <c r="C223" i="6"/>
  <c r="E223" i="6" s="1"/>
  <c r="H223" i="6" s="1"/>
  <c r="D223" i="6"/>
  <c r="F223" i="6" s="1"/>
  <c r="I223" i="6" s="1"/>
  <c r="C224" i="6"/>
  <c r="E224" i="6" s="1"/>
  <c r="H224" i="6" s="1"/>
  <c r="D224" i="6"/>
  <c r="C225" i="6"/>
  <c r="E225" i="6" s="1"/>
  <c r="H225" i="6" s="1"/>
  <c r="D225" i="6"/>
  <c r="G225" i="6" s="1"/>
  <c r="C226" i="6"/>
  <c r="E226" i="6" s="1"/>
  <c r="H226" i="6" s="1"/>
  <c r="D226" i="6"/>
  <c r="F226" i="6" s="1"/>
  <c r="C227" i="6"/>
  <c r="E227" i="6" s="1"/>
  <c r="H227" i="6" s="1"/>
  <c r="D227" i="6"/>
  <c r="F227" i="6" s="1"/>
  <c r="I227" i="6" s="1"/>
  <c r="C228" i="6"/>
  <c r="E228" i="6" s="1"/>
  <c r="H228" i="6" s="1"/>
  <c r="D228" i="6"/>
  <c r="F228" i="6" s="1"/>
  <c r="C229" i="6"/>
  <c r="E229" i="6" s="1"/>
  <c r="H229" i="6" s="1"/>
  <c r="D229" i="6"/>
  <c r="G229" i="6" s="1"/>
  <c r="C230" i="6"/>
  <c r="E230" i="6" s="1"/>
  <c r="H230" i="6" s="1"/>
  <c r="D230" i="6"/>
  <c r="F230" i="6" s="1"/>
  <c r="I230" i="6" s="1"/>
  <c r="C231" i="6"/>
  <c r="E231" i="6" s="1"/>
  <c r="H231" i="6" s="1"/>
  <c r="D231" i="6"/>
  <c r="F231" i="6" s="1"/>
  <c r="C232" i="6"/>
  <c r="E232" i="6" s="1"/>
  <c r="H232" i="6" s="1"/>
  <c r="D232" i="6"/>
  <c r="F232" i="6" s="1"/>
  <c r="I232" i="6" s="1"/>
  <c r="C233" i="6"/>
  <c r="E233" i="6" s="1"/>
  <c r="H233" i="6" s="1"/>
  <c r="D233" i="6"/>
  <c r="G233" i="6" s="1"/>
  <c r="C234" i="6"/>
  <c r="E234" i="6" s="1"/>
  <c r="H234" i="6" s="1"/>
  <c r="D234" i="6"/>
  <c r="C235" i="6"/>
  <c r="E235" i="6" s="1"/>
  <c r="H235" i="6" s="1"/>
  <c r="D235" i="6"/>
  <c r="F235" i="6" s="1"/>
  <c r="I235" i="6" s="1"/>
  <c r="C236" i="6"/>
  <c r="E236" i="6" s="1"/>
  <c r="H236" i="6" s="1"/>
  <c r="D236" i="6"/>
  <c r="F236" i="6" s="1"/>
  <c r="C237" i="6"/>
  <c r="E237" i="6" s="1"/>
  <c r="H237" i="6" s="1"/>
  <c r="D237" i="6"/>
  <c r="C238" i="6"/>
  <c r="E238" i="6" s="1"/>
  <c r="H238" i="6" s="1"/>
  <c r="D238" i="6"/>
  <c r="F238" i="6" s="1"/>
  <c r="C239" i="6"/>
  <c r="E239" i="6" s="1"/>
  <c r="H239" i="6" s="1"/>
  <c r="D239" i="6"/>
  <c r="F239" i="6" s="1"/>
  <c r="I239" i="6" s="1"/>
  <c r="C240" i="6"/>
  <c r="E240" i="6" s="1"/>
  <c r="H240" i="6" s="1"/>
  <c r="D240" i="6"/>
  <c r="C241" i="6"/>
  <c r="E241" i="6" s="1"/>
  <c r="H241" i="6" s="1"/>
  <c r="D241" i="6"/>
  <c r="C242" i="6"/>
  <c r="E242" i="6" s="1"/>
  <c r="H242" i="6" s="1"/>
  <c r="D242" i="6"/>
  <c r="F242" i="6" s="1"/>
  <c r="C243" i="6"/>
  <c r="E243" i="6" s="1"/>
  <c r="H243" i="6" s="1"/>
  <c r="D243" i="6"/>
  <c r="F243" i="6" s="1"/>
  <c r="I243" i="6" s="1"/>
  <c r="C244" i="6"/>
  <c r="E244" i="6" s="1"/>
  <c r="H244" i="6" s="1"/>
  <c r="D244" i="6"/>
  <c r="G244" i="6" s="1"/>
  <c r="C245" i="6"/>
  <c r="E245" i="6" s="1"/>
  <c r="H245" i="6" s="1"/>
  <c r="D245" i="6"/>
  <c r="C246" i="6"/>
  <c r="E246" i="6" s="1"/>
  <c r="H246" i="6" s="1"/>
  <c r="D246" i="6"/>
  <c r="C247" i="6"/>
  <c r="E247" i="6" s="1"/>
  <c r="H247" i="6" s="1"/>
  <c r="D247" i="6"/>
  <c r="F247" i="6" s="1"/>
  <c r="I247" i="6" s="1"/>
  <c r="C248" i="6"/>
  <c r="E248" i="6" s="1"/>
  <c r="H248" i="6" s="1"/>
  <c r="D248" i="6"/>
  <c r="C249" i="6"/>
  <c r="E249" i="6" s="1"/>
  <c r="H249" i="6" s="1"/>
  <c r="D249" i="6"/>
  <c r="C250" i="6"/>
  <c r="E250" i="6" s="1"/>
  <c r="H250" i="6" s="1"/>
  <c r="D250" i="6"/>
  <c r="C251" i="6"/>
  <c r="E251" i="6" s="1"/>
  <c r="H251" i="6" s="1"/>
  <c r="D251" i="6"/>
  <c r="F251" i="6" s="1"/>
  <c r="C252" i="6"/>
  <c r="E252" i="6" s="1"/>
  <c r="H252" i="6" s="1"/>
  <c r="D252" i="6"/>
  <c r="G252" i="6" s="1"/>
  <c r="C253" i="6"/>
  <c r="E253" i="6" s="1"/>
  <c r="H253" i="6" s="1"/>
  <c r="D253" i="6"/>
  <c r="C254" i="6"/>
  <c r="E254" i="6" s="1"/>
  <c r="H254" i="6" s="1"/>
  <c r="D254" i="6"/>
  <c r="C255" i="6"/>
  <c r="E255" i="6" s="1"/>
  <c r="H255" i="6" s="1"/>
  <c r="D255" i="6"/>
  <c r="F255" i="6" s="1"/>
  <c r="C256" i="6"/>
  <c r="E256" i="6" s="1"/>
  <c r="H256" i="6" s="1"/>
  <c r="D256" i="6"/>
  <c r="G256" i="6" s="1"/>
  <c r="C257" i="6"/>
  <c r="E257" i="6" s="1"/>
  <c r="H257" i="6" s="1"/>
  <c r="D257" i="6"/>
  <c r="C258" i="6"/>
  <c r="E258" i="6" s="1"/>
  <c r="H258" i="6" s="1"/>
  <c r="D258" i="6"/>
  <c r="C259" i="6"/>
  <c r="E259" i="6" s="1"/>
  <c r="H259" i="6" s="1"/>
  <c r="D259" i="6"/>
  <c r="F259" i="6" s="1"/>
  <c r="C260" i="6"/>
  <c r="E260" i="6" s="1"/>
  <c r="H260" i="6" s="1"/>
  <c r="D260" i="6"/>
  <c r="G260" i="6" s="1"/>
  <c r="C261" i="6"/>
  <c r="E261" i="6" s="1"/>
  <c r="H261" i="6" s="1"/>
  <c r="D261" i="6"/>
  <c r="C262" i="6"/>
  <c r="E262" i="6" s="1"/>
  <c r="H262" i="6" s="1"/>
  <c r="D262" i="6"/>
  <c r="C263" i="6"/>
  <c r="E263" i="6" s="1"/>
  <c r="H263" i="6" s="1"/>
  <c r="D263" i="6"/>
  <c r="C264" i="6"/>
  <c r="E264" i="6" s="1"/>
  <c r="H264" i="6" s="1"/>
  <c r="D264" i="6"/>
  <c r="C265" i="6"/>
  <c r="E265" i="6" s="1"/>
  <c r="H265" i="6" s="1"/>
  <c r="D265" i="6"/>
  <c r="C266" i="6"/>
  <c r="E266" i="6" s="1"/>
  <c r="H266" i="6" s="1"/>
  <c r="D266" i="6"/>
  <c r="F266" i="6" s="1"/>
  <c r="C267" i="6"/>
  <c r="E267" i="6" s="1"/>
  <c r="H267" i="6" s="1"/>
  <c r="D267" i="6"/>
  <c r="C268" i="6"/>
  <c r="E268" i="6" s="1"/>
  <c r="H268" i="6" s="1"/>
  <c r="D268" i="6"/>
  <c r="G268" i="6" s="1"/>
  <c r="C269" i="6"/>
  <c r="E269" i="6" s="1"/>
  <c r="H269" i="6" s="1"/>
  <c r="D269" i="6"/>
  <c r="C270" i="6"/>
  <c r="E270" i="6" s="1"/>
  <c r="H270" i="6" s="1"/>
  <c r="D270" i="6"/>
  <c r="F270" i="6" s="1"/>
  <c r="C271" i="6"/>
  <c r="E271" i="6" s="1"/>
  <c r="H271" i="6" s="1"/>
  <c r="D271" i="6"/>
  <c r="C272" i="6"/>
  <c r="E272" i="6" s="1"/>
  <c r="H272" i="6" s="1"/>
  <c r="D272" i="6"/>
  <c r="G272" i="6" s="1"/>
  <c r="C273" i="6"/>
  <c r="E273" i="6" s="1"/>
  <c r="H273" i="6" s="1"/>
  <c r="D273" i="6"/>
  <c r="G273" i="6" s="1"/>
  <c r="C274" i="6"/>
  <c r="E274" i="6" s="1"/>
  <c r="H274" i="6" s="1"/>
  <c r="D274" i="6"/>
  <c r="C275" i="6"/>
  <c r="E275" i="6" s="1"/>
  <c r="H275" i="6" s="1"/>
  <c r="D275" i="6"/>
  <c r="C276" i="6"/>
  <c r="E276" i="6" s="1"/>
  <c r="H276" i="6" s="1"/>
  <c r="D276" i="6"/>
  <c r="C277" i="6"/>
  <c r="E277" i="6" s="1"/>
  <c r="H277" i="6" s="1"/>
  <c r="D277" i="6"/>
  <c r="C278" i="6"/>
  <c r="E278" i="6" s="1"/>
  <c r="H278" i="6" s="1"/>
  <c r="D278" i="6"/>
  <c r="C279" i="6"/>
  <c r="E279" i="6" s="1"/>
  <c r="H279" i="6" s="1"/>
  <c r="D279" i="6"/>
  <c r="G279" i="6" s="1"/>
  <c r="C280" i="6"/>
  <c r="E280" i="6" s="1"/>
  <c r="H280" i="6" s="1"/>
  <c r="D280" i="6"/>
  <c r="F280" i="6" s="1"/>
  <c r="C281" i="6"/>
  <c r="E281" i="6" s="1"/>
  <c r="H281" i="6" s="1"/>
  <c r="D281" i="6"/>
  <c r="F281" i="6" s="1"/>
  <c r="I281" i="6" s="1"/>
  <c r="C282" i="6"/>
  <c r="E282" i="6" s="1"/>
  <c r="H282" i="6" s="1"/>
  <c r="D282" i="6"/>
  <c r="F282" i="6" s="1"/>
  <c r="C283" i="6"/>
  <c r="E283" i="6" s="1"/>
  <c r="H283" i="6" s="1"/>
  <c r="D283" i="6"/>
  <c r="G283" i="6" s="1"/>
  <c r="C284" i="6"/>
  <c r="E284" i="6" s="1"/>
  <c r="H284" i="6" s="1"/>
  <c r="D284" i="6"/>
  <c r="C285" i="6"/>
  <c r="E285" i="6" s="1"/>
  <c r="H285" i="6" s="1"/>
  <c r="D285" i="6"/>
  <c r="F285" i="6" s="1"/>
  <c r="C286" i="6"/>
  <c r="E286" i="6" s="1"/>
  <c r="H286" i="6" s="1"/>
  <c r="D286" i="6"/>
  <c r="F286" i="6" s="1"/>
  <c r="I286" i="6" s="1"/>
  <c r="C287" i="6"/>
  <c r="E287" i="6" s="1"/>
  <c r="H287" i="6" s="1"/>
  <c r="D287" i="6"/>
  <c r="G287" i="6" s="1"/>
  <c r="C288" i="6"/>
  <c r="E288" i="6" s="1"/>
  <c r="H288" i="6" s="1"/>
  <c r="D288" i="6"/>
  <c r="C289" i="6"/>
  <c r="E289" i="6" s="1"/>
  <c r="H289" i="6" s="1"/>
  <c r="D289" i="6"/>
  <c r="F289" i="6" s="1"/>
  <c r="C290" i="6"/>
  <c r="E290" i="6" s="1"/>
  <c r="H290" i="6" s="1"/>
  <c r="D290" i="6"/>
  <c r="G290" i="6" s="1"/>
  <c r="C291" i="6"/>
  <c r="E291" i="6" s="1"/>
  <c r="H291" i="6" s="1"/>
  <c r="D291" i="6"/>
  <c r="G291" i="6" s="1"/>
  <c r="C292" i="6"/>
  <c r="E292" i="6" s="1"/>
  <c r="H292" i="6" s="1"/>
  <c r="D292" i="6"/>
  <c r="C293" i="6"/>
  <c r="E293" i="6" s="1"/>
  <c r="H293" i="6" s="1"/>
  <c r="D293" i="6"/>
  <c r="F293" i="6" s="1"/>
  <c r="C294" i="6"/>
  <c r="E294" i="6" s="1"/>
  <c r="H294" i="6" s="1"/>
  <c r="D294" i="6"/>
  <c r="G294" i="6" s="1"/>
  <c r="C295" i="6"/>
  <c r="E295" i="6" s="1"/>
  <c r="H295" i="6" s="1"/>
  <c r="D295" i="6"/>
  <c r="C296" i="6"/>
  <c r="E296" i="6" s="1"/>
  <c r="H296" i="6" s="1"/>
  <c r="D296" i="6"/>
  <c r="C297" i="6"/>
  <c r="E297" i="6" s="1"/>
  <c r="H297" i="6" s="1"/>
  <c r="D297" i="6"/>
  <c r="F297" i="6" s="1"/>
  <c r="C298" i="6"/>
  <c r="E298" i="6" s="1"/>
  <c r="H298" i="6" s="1"/>
  <c r="D298" i="6"/>
  <c r="C299" i="6"/>
  <c r="E299" i="6" s="1"/>
  <c r="H299" i="6" s="1"/>
  <c r="D299" i="6"/>
  <c r="F299" i="6" s="1"/>
  <c r="I299" i="6" s="1"/>
  <c r="C300" i="6"/>
  <c r="E300" i="6" s="1"/>
  <c r="H300" i="6" s="1"/>
  <c r="D300" i="6"/>
  <c r="F300" i="6" s="1"/>
  <c r="C301" i="6"/>
  <c r="E301" i="6" s="1"/>
  <c r="H301" i="6" s="1"/>
  <c r="D301" i="6"/>
  <c r="F301" i="6" s="1"/>
  <c r="I301" i="6" s="1"/>
  <c r="C302" i="6"/>
  <c r="E302" i="6" s="1"/>
  <c r="H302" i="6" s="1"/>
  <c r="D302" i="6"/>
  <c r="G302" i="6" s="1"/>
  <c r="C303" i="6"/>
  <c r="E303" i="6" s="1"/>
  <c r="H303" i="6" s="1"/>
  <c r="D303" i="6"/>
  <c r="C304" i="6"/>
  <c r="E304" i="6" s="1"/>
  <c r="H304" i="6" s="1"/>
  <c r="D304" i="6"/>
  <c r="C305" i="6"/>
  <c r="E305" i="6" s="1"/>
  <c r="H305" i="6" s="1"/>
  <c r="D305" i="6"/>
  <c r="F305" i="6" s="1"/>
  <c r="I305" i="6" s="1"/>
  <c r="C306" i="6"/>
  <c r="E306" i="6" s="1"/>
  <c r="H306" i="6" s="1"/>
  <c r="D306" i="6"/>
  <c r="G306" i="6" s="1"/>
  <c r="C307" i="6"/>
  <c r="E307" i="6" s="1"/>
  <c r="H307" i="6" s="1"/>
  <c r="D307" i="6"/>
  <c r="C308" i="6"/>
  <c r="E308" i="6" s="1"/>
  <c r="H308" i="6" s="1"/>
  <c r="D308" i="6"/>
  <c r="F308" i="6" s="1"/>
  <c r="I308" i="6" s="1"/>
  <c r="C309" i="6"/>
  <c r="E309" i="6" s="1"/>
  <c r="H309" i="6" s="1"/>
  <c r="D309" i="6"/>
  <c r="F309" i="6" s="1"/>
  <c r="C310" i="6"/>
  <c r="E310" i="6" s="1"/>
  <c r="H310" i="6" s="1"/>
  <c r="D310" i="6"/>
  <c r="C311" i="6"/>
  <c r="E311" i="6" s="1"/>
  <c r="H311" i="6" s="1"/>
  <c r="D311" i="6"/>
  <c r="C312" i="6"/>
  <c r="E312" i="6" s="1"/>
  <c r="H312" i="6" s="1"/>
  <c r="D312" i="6"/>
  <c r="C313" i="6"/>
  <c r="E313" i="6" s="1"/>
  <c r="H313" i="6" s="1"/>
  <c r="D313" i="6"/>
  <c r="C314" i="6"/>
  <c r="E314" i="6" s="1"/>
  <c r="H314" i="6" s="1"/>
  <c r="D314" i="6"/>
  <c r="F314" i="6" s="1"/>
  <c r="C315" i="6"/>
  <c r="E315" i="6" s="1"/>
  <c r="H315" i="6" s="1"/>
  <c r="D315" i="6"/>
  <c r="F315" i="6" s="1"/>
  <c r="C316" i="6"/>
  <c r="E316" i="6" s="1"/>
  <c r="H316" i="6" s="1"/>
  <c r="D316" i="6"/>
  <c r="C317" i="6"/>
  <c r="E317" i="6" s="1"/>
  <c r="H317" i="6" s="1"/>
  <c r="D317" i="6"/>
  <c r="C318" i="6"/>
  <c r="E318" i="6" s="1"/>
  <c r="H318" i="6" s="1"/>
  <c r="D318" i="6"/>
  <c r="F318" i="6" s="1"/>
  <c r="C319" i="6"/>
  <c r="E319" i="6" s="1"/>
  <c r="H319" i="6" s="1"/>
  <c r="D319" i="6"/>
  <c r="G319" i="6" s="1"/>
  <c r="C320" i="6"/>
  <c r="E320" i="6" s="1"/>
  <c r="H320" i="6" s="1"/>
  <c r="D320" i="6"/>
  <c r="F320" i="6" s="1"/>
  <c r="C321" i="6"/>
  <c r="E321" i="6" s="1"/>
  <c r="H321" i="6" s="1"/>
  <c r="D321" i="6"/>
  <c r="C322" i="6"/>
  <c r="E322" i="6" s="1"/>
  <c r="H322" i="6" s="1"/>
  <c r="D322" i="6"/>
  <c r="F322" i="6" s="1"/>
  <c r="C323" i="6"/>
  <c r="E323" i="6" s="1"/>
  <c r="H323" i="6" s="1"/>
  <c r="D323" i="6"/>
  <c r="G323" i="6" s="1"/>
  <c r="F323" i="6"/>
  <c r="I323" i="6" s="1"/>
  <c r="C324" i="6"/>
  <c r="E324" i="6" s="1"/>
  <c r="H324" i="6" s="1"/>
  <c r="D324" i="6"/>
  <c r="C325" i="6"/>
  <c r="E325" i="6" s="1"/>
  <c r="H325" i="6" s="1"/>
  <c r="D325" i="6"/>
  <c r="C326" i="6"/>
  <c r="E326" i="6" s="1"/>
  <c r="H326" i="6" s="1"/>
  <c r="D326" i="6"/>
  <c r="C327" i="6"/>
  <c r="E327" i="6" s="1"/>
  <c r="H327" i="6" s="1"/>
  <c r="D327" i="6"/>
  <c r="F327" i="6" s="1"/>
  <c r="C328" i="6"/>
  <c r="E328" i="6" s="1"/>
  <c r="H328" i="6" s="1"/>
  <c r="D328" i="6"/>
  <c r="C329" i="6"/>
  <c r="E329" i="6" s="1"/>
  <c r="H329" i="6" s="1"/>
  <c r="D329" i="6"/>
  <c r="C330" i="6"/>
  <c r="E330" i="6" s="1"/>
  <c r="H330" i="6" s="1"/>
  <c r="D330" i="6"/>
  <c r="F330" i="6" s="1"/>
  <c r="I330" i="6" s="1"/>
  <c r="C331" i="6"/>
  <c r="E331" i="6" s="1"/>
  <c r="H331" i="6" s="1"/>
  <c r="D331" i="6"/>
  <c r="F331" i="6" s="1"/>
  <c r="C332" i="6"/>
  <c r="E332" i="6" s="1"/>
  <c r="H332" i="6" s="1"/>
  <c r="D332" i="6"/>
  <c r="F332" i="6" s="1"/>
  <c r="C333" i="6"/>
  <c r="E333" i="6" s="1"/>
  <c r="H333" i="6" s="1"/>
  <c r="D333" i="6"/>
  <c r="C334" i="6"/>
  <c r="E334" i="6" s="1"/>
  <c r="H334" i="6" s="1"/>
  <c r="D334" i="6"/>
  <c r="C335" i="6"/>
  <c r="E335" i="6" s="1"/>
  <c r="H335" i="6" s="1"/>
  <c r="D335" i="6"/>
  <c r="C336" i="6"/>
  <c r="E336" i="6" s="1"/>
  <c r="H336" i="6" s="1"/>
  <c r="D336" i="6"/>
  <c r="F336" i="6" s="1"/>
  <c r="C337" i="6"/>
  <c r="E337" i="6" s="1"/>
  <c r="H337" i="6" s="1"/>
  <c r="D337" i="6"/>
  <c r="C338" i="6"/>
  <c r="E338" i="6" s="1"/>
  <c r="H338" i="6" s="1"/>
  <c r="D338" i="6"/>
  <c r="G338" i="6" s="1"/>
  <c r="C339" i="6"/>
  <c r="E339" i="6" s="1"/>
  <c r="H339" i="6" s="1"/>
  <c r="D339" i="6"/>
  <c r="G339" i="6" s="1"/>
  <c r="C340" i="6"/>
  <c r="E340" i="6" s="1"/>
  <c r="H340" i="6" s="1"/>
  <c r="D340" i="6"/>
  <c r="C341" i="6"/>
  <c r="E341" i="6" s="1"/>
  <c r="H341" i="6" s="1"/>
  <c r="D341" i="6"/>
  <c r="G341" i="6" s="1"/>
  <c r="C342" i="6"/>
  <c r="E342" i="6" s="1"/>
  <c r="H342" i="6" s="1"/>
  <c r="D342" i="6"/>
  <c r="G342" i="6" s="1"/>
  <c r="C343" i="6"/>
  <c r="E343" i="6" s="1"/>
  <c r="H343" i="6" s="1"/>
  <c r="D343" i="6"/>
  <c r="F343" i="6" s="1"/>
  <c r="I343" i="6" s="1"/>
  <c r="C344" i="6"/>
  <c r="E344" i="6" s="1"/>
  <c r="H344" i="6" s="1"/>
  <c r="D344" i="6"/>
  <c r="C345" i="6"/>
  <c r="E345" i="6" s="1"/>
  <c r="H345" i="6" s="1"/>
  <c r="D345" i="6"/>
  <c r="F345" i="6" s="1"/>
  <c r="C346" i="6"/>
  <c r="E346" i="6" s="1"/>
  <c r="H346" i="6" s="1"/>
  <c r="D346" i="6"/>
  <c r="C347" i="6"/>
  <c r="E347" i="6" s="1"/>
  <c r="H347" i="6" s="1"/>
  <c r="D347" i="6"/>
  <c r="C348" i="6"/>
  <c r="E348" i="6" s="1"/>
  <c r="H348" i="6" s="1"/>
  <c r="D348" i="6"/>
  <c r="C349" i="6"/>
  <c r="E349" i="6" s="1"/>
  <c r="H349" i="6" s="1"/>
  <c r="D349" i="6"/>
  <c r="C350" i="6"/>
  <c r="E350" i="6" s="1"/>
  <c r="H350" i="6" s="1"/>
  <c r="D350" i="6"/>
  <c r="C351" i="6"/>
  <c r="E351" i="6" s="1"/>
  <c r="H351" i="6" s="1"/>
  <c r="D351" i="6"/>
  <c r="G351" i="6" s="1"/>
  <c r="C352" i="6"/>
  <c r="E352" i="6" s="1"/>
  <c r="H352" i="6" s="1"/>
  <c r="D352" i="6"/>
  <c r="C353" i="6"/>
  <c r="E353" i="6" s="1"/>
  <c r="H353" i="6" s="1"/>
  <c r="D353" i="6"/>
  <c r="F353" i="6" s="1"/>
  <c r="C354" i="6"/>
  <c r="E354" i="6" s="1"/>
  <c r="H354" i="6" s="1"/>
  <c r="D354" i="6"/>
  <c r="C355" i="6"/>
  <c r="E355" i="6" s="1"/>
  <c r="H355" i="6" s="1"/>
  <c r="D355" i="6"/>
  <c r="C356" i="6"/>
  <c r="E356" i="6" s="1"/>
  <c r="H356" i="6" s="1"/>
  <c r="D356" i="6"/>
  <c r="F356" i="6" s="1"/>
  <c r="C357" i="6"/>
  <c r="E357" i="6" s="1"/>
  <c r="H357" i="6" s="1"/>
  <c r="D357" i="6"/>
  <c r="C358" i="6"/>
  <c r="E358" i="6" s="1"/>
  <c r="H358" i="6" s="1"/>
  <c r="D358" i="6"/>
  <c r="C359" i="6"/>
  <c r="E359" i="6" s="1"/>
  <c r="H359" i="6" s="1"/>
  <c r="D359" i="6"/>
  <c r="F359" i="6" s="1"/>
  <c r="I359" i="6" s="1"/>
  <c r="C360" i="6"/>
  <c r="E360" i="6" s="1"/>
  <c r="H360" i="6" s="1"/>
  <c r="D360" i="6"/>
  <c r="G360" i="6" s="1"/>
  <c r="C361" i="6"/>
  <c r="E361" i="6" s="1"/>
  <c r="H361" i="6" s="1"/>
  <c r="D361" i="6"/>
  <c r="C362" i="6"/>
  <c r="E362" i="6" s="1"/>
  <c r="H362" i="6" s="1"/>
  <c r="D362" i="6"/>
  <c r="C363" i="6"/>
  <c r="E363" i="6" s="1"/>
  <c r="H363" i="6" s="1"/>
  <c r="D363" i="6"/>
  <c r="F363" i="6" s="1"/>
  <c r="I363" i="6" s="1"/>
  <c r="C364" i="6"/>
  <c r="E364" i="6" s="1"/>
  <c r="H364" i="6" s="1"/>
  <c r="D364" i="6"/>
  <c r="C365" i="6"/>
  <c r="E365" i="6" s="1"/>
  <c r="H365" i="6" s="1"/>
  <c r="D365" i="6"/>
  <c r="C366" i="6"/>
  <c r="E366" i="6" s="1"/>
  <c r="H366" i="6" s="1"/>
  <c r="D366" i="6"/>
  <c r="C367" i="6"/>
  <c r="E367" i="6" s="1"/>
  <c r="H367" i="6" s="1"/>
  <c r="D367" i="6"/>
  <c r="F367" i="6" s="1"/>
  <c r="C368" i="6"/>
  <c r="E368" i="6" s="1"/>
  <c r="H368" i="6" s="1"/>
  <c r="D368" i="6"/>
  <c r="F368" i="6" s="1"/>
  <c r="C369" i="6"/>
  <c r="E369" i="6" s="1"/>
  <c r="H369" i="6" s="1"/>
  <c r="D369" i="6"/>
  <c r="F369" i="6" s="1"/>
  <c r="C370" i="6"/>
  <c r="E370" i="6" s="1"/>
  <c r="H370" i="6" s="1"/>
  <c r="D370" i="6"/>
  <c r="C371" i="6"/>
  <c r="E371" i="6" s="1"/>
  <c r="H371" i="6" s="1"/>
  <c r="D371" i="6"/>
  <c r="C372" i="6"/>
  <c r="E372" i="6" s="1"/>
  <c r="H372" i="6" s="1"/>
  <c r="D372" i="6"/>
  <c r="C373" i="6"/>
  <c r="E373" i="6" s="1"/>
  <c r="H373" i="6" s="1"/>
  <c r="D373" i="6"/>
  <c r="F373" i="6" s="1"/>
  <c r="C374" i="6"/>
  <c r="E374" i="6" s="1"/>
  <c r="H374" i="6" s="1"/>
  <c r="D374" i="6"/>
  <c r="C375" i="6"/>
  <c r="E375" i="6" s="1"/>
  <c r="H375" i="6" s="1"/>
  <c r="D375" i="6"/>
  <c r="C376" i="6"/>
  <c r="E376" i="6" s="1"/>
  <c r="H376" i="6" s="1"/>
  <c r="D376" i="6"/>
  <c r="C377" i="6"/>
  <c r="E377" i="6" s="1"/>
  <c r="H377" i="6" s="1"/>
  <c r="D377" i="6"/>
  <c r="F377" i="6" s="1"/>
  <c r="C378" i="6"/>
  <c r="E378" i="6" s="1"/>
  <c r="H378" i="6" s="1"/>
  <c r="D378" i="6"/>
  <c r="C379" i="6"/>
  <c r="E379" i="6" s="1"/>
  <c r="H379" i="6" s="1"/>
  <c r="D379" i="6"/>
  <c r="C380" i="6"/>
  <c r="E380" i="6" s="1"/>
  <c r="H380" i="6" s="1"/>
  <c r="D380" i="6"/>
  <c r="C381" i="6"/>
  <c r="E381" i="6" s="1"/>
  <c r="H381" i="6" s="1"/>
  <c r="D381" i="6"/>
  <c r="C382" i="6"/>
  <c r="E382" i="6" s="1"/>
  <c r="H382" i="6" s="1"/>
  <c r="D382" i="6"/>
  <c r="C383" i="6"/>
  <c r="E383" i="6" s="1"/>
  <c r="H383" i="6" s="1"/>
  <c r="D383" i="6"/>
  <c r="F383" i="6" s="1"/>
  <c r="I383" i="6" s="1"/>
  <c r="C384" i="6"/>
  <c r="E384" i="6" s="1"/>
  <c r="H384" i="6" s="1"/>
  <c r="D384" i="6"/>
  <c r="F384" i="6" s="1"/>
  <c r="C385" i="6"/>
  <c r="E385" i="6" s="1"/>
  <c r="H385" i="6" s="1"/>
  <c r="D385" i="6"/>
  <c r="F385" i="6" s="1"/>
  <c r="C386" i="6"/>
  <c r="E386" i="6" s="1"/>
  <c r="H386" i="6" s="1"/>
  <c r="D386" i="6"/>
  <c r="C387" i="6"/>
  <c r="E387" i="6" s="1"/>
  <c r="H387" i="6" s="1"/>
  <c r="D387" i="6"/>
  <c r="C388" i="6"/>
  <c r="E388" i="6" s="1"/>
  <c r="H388" i="6" s="1"/>
  <c r="D388" i="6"/>
  <c r="G388" i="6" s="1"/>
  <c r="C389" i="6"/>
  <c r="E389" i="6" s="1"/>
  <c r="H389" i="6" s="1"/>
  <c r="D389" i="6"/>
  <c r="F389" i="6" s="1"/>
  <c r="C390" i="6"/>
  <c r="E390" i="6" s="1"/>
  <c r="H390" i="6" s="1"/>
  <c r="D390" i="6"/>
  <c r="C391" i="6"/>
  <c r="E391" i="6" s="1"/>
  <c r="H391" i="6" s="1"/>
  <c r="D391" i="6"/>
  <c r="C392" i="6"/>
  <c r="E392" i="6" s="1"/>
  <c r="H392" i="6" s="1"/>
  <c r="D392" i="6"/>
  <c r="G392" i="6" s="1"/>
  <c r="C393" i="6"/>
  <c r="E393" i="6" s="1"/>
  <c r="H393" i="6" s="1"/>
  <c r="D393" i="6"/>
  <c r="F393" i="6" s="1"/>
  <c r="C394" i="6"/>
  <c r="E394" i="6" s="1"/>
  <c r="H394" i="6" s="1"/>
  <c r="D394" i="6"/>
  <c r="C395" i="6"/>
  <c r="E395" i="6" s="1"/>
  <c r="H395" i="6" s="1"/>
  <c r="D395" i="6"/>
  <c r="G395" i="6" s="1"/>
  <c r="C396" i="6"/>
  <c r="E396" i="6" s="1"/>
  <c r="H396" i="6" s="1"/>
  <c r="D396" i="6"/>
  <c r="C397" i="6"/>
  <c r="E397" i="6" s="1"/>
  <c r="H397" i="6" s="1"/>
  <c r="D397" i="6"/>
  <c r="C398" i="6"/>
  <c r="E398" i="6" s="1"/>
  <c r="H398" i="6" s="1"/>
  <c r="D398" i="6"/>
  <c r="C399" i="6"/>
  <c r="E399" i="6" s="1"/>
  <c r="H399" i="6" s="1"/>
  <c r="D399" i="6"/>
  <c r="F399" i="6" s="1"/>
  <c r="C400" i="6"/>
  <c r="E400" i="6" s="1"/>
  <c r="H400" i="6" s="1"/>
  <c r="D400" i="6"/>
  <c r="C401" i="6"/>
  <c r="E401" i="6" s="1"/>
  <c r="H401" i="6" s="1"/>
  <c r="D401" i="6"/>
  <c r="F401" i="6" s="1"/>
  <c r="C402" i="6"/>
  <c r="E402" i="6" s="1"/>
  <c r="H402" i="6" s="1"/>
  <c r="D402" i="6"/>
  <c r="C403" i="6"/>
  <c r="E403" i="6" s="1"/>
  <c r="H403" i="6" s="1"/>
  <c r="D403" i="6"/>
  <c r="C404" i="6"/>
  <c r="E404" i="6" s="1"/>
  <c r="H404" i="6" s="1"/>
  <c r="D404" i="6"/>
  <c r="F404" i="6" s="1"/>
  <c r="C405" i="6"/>
  <c r="E405" i="6" s="1"/>
  <c r="H405" i="6" s="1"/>
  <c r="D405" i="6"/>
  <c r="F405" i="6" s="1"/>
  <c r="I405" i="6" s="1"/>
  <c r="C406" i="6"/>
  <c r="E406" i="6" s="1"/>
  <c r="H406" i="6" s="1"/>
  <c r="D406" i="6"/>
  <c r="C407" i="6"/>
  <c r="E407" i="6" s="1"/>
  <c r="H407" i="6" s="1"/>
  <c r="D407" i="6"/>
  <c r="G407" i="6" s="1"/>
  <c r="C408" i="6"/>
  <c r="E408" i="6" s="1"/>
  <c r="H408" i="6" s="1"/>
  <c r="D408" i="6"/>
  <c r="G408" i="6" s="1"/>
  <c r="C409" i="6"/>
  <c r="E409" i="6" s="1"/>
  <c r="H409" i="6" s="1"/>
  <c r="D409" i="6"/>
  <c r="C410" i="6"/>
  <c r="E410" i="6" s="1"/>
  <c r="H410" i="6" s="1"/>
  <c r="D410" i="6"/>
  <c r="C411" i="6"/>
  <c r="E411" i="6" s="1"/>
  <c r="H411" i="6" s="1"/>
  <c r="D411" i="6"/>
  <c r="G411" i="6" s="1"/>
  <c r="C412" i="6"/>
  <c r="E412" i="6" s="1"/>
  <c r="H412" i="6" s="1"/>
  <c r="D412" i="6"/>
  <c r="C413" i="6"/>
  <c r="E413" i="6" s="1"/>
  <c r="H413" i="6" s="1"/>
  <c r="D413" i="6"/>
  <c r="C414" i="6"/>
  <c r="E414" i="6" s="1"/>
  <c r="H414" i="6" s="1"/>
  <c r="D414" i="6"/>
  <c r="C415" i="6"/>
  <c r="E415" i="6" s="1"/>
  <c r="H415" i="6" s="1"/>
  <c r="D415" i="6"/>
  <c r="F415" i="6" s="1"/>
  <c r="I415" i="6" s="1"/>
  <c r="C416" i="6"/>
  <c r="E416" i="6" s="1"/>
  <c r="H416" i="6" s="1"/>
  <c r="D416" i="6"/>
  <c r="C417" i="6"/>
  <c r="E417" i="6" s="1"/>
  <c r="H417" i="6" s="1"/>
  <c r="D417" i="6"/>
  <c r="F417" i="6" s="1"/>
  <c r="I417" i="6" s="1"/>
  <c r="C418" i="6"/>
  <c r="E418" i="6" s="1"/>
  <c r="H418" i="6" s="1"/>
  <c r="D418" i="6"/>
  <c r="C419" i="6"/>
  <c r="E419" i="6" s="1"/>
  <c r="H419" i="6" s="1"/>
  <c r="D419" i="6"/>
  <c r="C420" i="6"/>
  <c r="E420" i="6" s="1"/>
  <c r="H420" i="6" s="1"/>
  <c r="D420" i="6"/>
  <c r="F420" i="6" s="1"/>
  <c r="C421" i="6"/>
  <c r="E421" i="6" s="1"/>
  <c r="H421" i="6" s="1"/>
  <c r="D421" i="6"/>
  <c r="F421" i="6" s="1"/>
  <c r="I421" i="6" s="1"/>
  <c r="C422" i="6"/>
  <c r="E422" i="6" s="1"/>
  <c r="H422" i="6" s="1"/>
  <c r="D422" i="6"/>
  <c r="C423" i="6"/>
  <c r="E423" i="6" s="1"/>
  <c r="H423" i="6" s="1"/>
  <c r="D423" i="6"/>
  <c r="F423" i="6" s="1"/>
  <c r="I423" i="6" s="1"/>
  <c r="C424" i="6"/>
  <c r="E424" i="6" s="1"/>
  <c r="H424" i="6" s="1"/>
  <c r="D424" i="6"/>
  <c r="F424" i="6" s="1"/>
  <c r="C425" i="6"/>
  <c r="E425" i="6" s="1"/>
  <c r="H425" i="6" s="1"/>
  <c r="D425" i="6"/>
  <c r="F425" i="6" s="1"/>
  <c r="I425" i="6" s="1"/>
  <c r="C426" i="6"/>
  <c r="E426" i="6" s="1"/>
  <c r="H426" i="6" s="1"/>
  <c r="D426" i="6"/>
  <c r="C427" i="6"/>
  <c r="E427" i="6" s="1"/>
  <c r="H427" i="6" s="1"/>
  <c r="D427" i="6"/>
  <c r="C428" i="6"/>
  <c r="E428" i="6" s="1"/>
  <c r="H428" i="6" s="1"/>
  <c r="D428" i="6"/>
  <c r="C429" i="6"/>
  <c r="E429" i="6" s="1"/>
  <c r="H429" i="6" s="1"/>
  <c r="D429" i="6"/>
  <c r="C430" i="6"/>
  <c r="E430" i="6" s="1"/>
  <c r="H430" i="6" s="1"/>
  <c r="D430" i="6"/>
  <c r="C431" i="6"/>
  <c r="E431" i="6" s="1"/>
  <c r="H431" i="6" s="1"/>
  <c r="D431" i="6"/>
  <c r="C432" i="6"/>
  <c r="E432" i="6" s="1"/>
  <c r="H432" i="6" s="1"/>
  <c r="D432" i="6"/>
  <c r="F432" i="6" s="1"/>
  <c r="I432" i="6" s="1"/>
  <c r="G432" i="6"/>
  <c r="C433" i="6"/>
  <c r="E433" i="6" s="1"/>
  <c r="H433" i="6" s="1"/>
  <c r="D433" i="6"/>
  <c r="F433" i="6" s="1"/>
  <c r="C434" i="6"/>
  <c r="E434" i="6" s="1"/>
  <c r="H434" i="6" s="1"/>
  <c r="D434" i="6"/>
  <c r="C435" i="6"/>
  <c r="E435" i="6" s="1"/>
  <c r="H435" i="6" s="1"/>
  <c r="D435" i="6"/>
  <c r="C436" i="6"/>
  <c r="E436" i="6" s="1"/>
  <c r="H436" i="6" s="1"/>
  <c r="D436" i="6"/>
  <c r="C437" i="6"/>
  <c r="E437" i="6" s="1"/>
  <c r="H437" i="6" s="1"/>
  <c r="D437" i="6"/>
  <c r="C438" i="6"/>
  <c r="E438" i="6" s="1"/>
  <c r="H438" i="6" s="1"/>
  <c r="D438" i="6"/>
  <c r="C439" i="6"/>
  <c r="E439" i="6" s="1"/>
  <c r="H439" i="6" s="1"/>
  <c r="D439" i="6"/>
  <c r="F439" i="6" s="1"/>
  <c r="C440" i="6"/>
  <c r="E440" i="6" s="1"/>
  <c r="H440" i="6" s="1"/>
  <c r="D440" i="6"/>
  <c r="F440" i="6" s="1"/>
  <c r="I440" i="6" s="1"/>
  <c r="C441" i="6"/>
  <c r="E441" i="6" s="1"/>
  <c r="H441" i="6" s="1"/>
  <c r="D441" i="6"/>
  <c r="F441" i="6" s="1"/>
  <c r="C442" i="6"/>
  <c r="E442" i="6" s="1"/>
  <c r="H442" i="6" s="1"/>
  <c r="D442" i="6"/>
  <c r="C443" i="6"/>
  <c r="E443" i="6" s="1"/>
  <c r="H443" i="6" s="1"/>
  <c r="D443" i="6"/>
  <c r="F443" i="6" s="1"/>
  <c r="C444" i="6"/>
  <c r="E444" i="6" s="1"/>
  <c r="H444" i="6" s="1"/>
  <c r="D444" i="6"/>
  <c r="C445" i="6"/>
  <c r="E445" i="6" s="1"/>
  <c r="H445" i="6" s="1"/>
  <c r="D445" i="6"/>
  <c r="F445" i="6" s="1"/>
  <c r="I445" i="6" s="1"/>
  <c r="C446" i="6"/>
  <c r="E446" i="6" s="1"/>
  <c r="H446" i="6" s="1"/>
  <c r="D446" i="6"/>
  <c r="C447" i="6"/>
  <c r="E447" i="6" s="1"/>
  <c r="H447" i="6" s="1"/>
  <c r="D447" i="6"/>
  <c r="C448" i="6"/>
  <c r="E448" i="6" s="1"/>
  <c r="H448" i="6" s="1"/>
  <c r="D448" i="6"/>
  <c r="C449" i="6"/>
  <c r="E449" i="6" s="1"/>
  <c r="H449" i="6" s="1"/>
  <c r="D449" i="6"/>
  <c r="F449" i="6" s="1"/>
  <c r="I449" i="6" s="1"/>
  <c r="C450" i="6"/>
  <c r="E450" i="6" s="1"/>
  <c r="H450" i="6" s="1"/>
  <c r="D450" i="6"/>
  <c r="C451" i="6"/>
  <c r="E451" i="6" s="1"/>
  <c r="H451" i="6" s="1"/>
  <c r="D451" i="6"/>
  <c r="G451" i="6" s="1"/>
  <c r="C452" i="6"/>
  <c r="E452" i="6" s="1"/>
  <c r="H452" i="6" s="1"/>
  <c r="D452" i="6"/>
  <c r="C453" i="6"/>
  <c r="E453" i="6" s="1"/>
  <c r="H453" i="6" s="1"/>
  <c r="D453" i="6"/>
  <c r="F453" i="6" s="1"/>
  <c r="I453" i="6" s="1"/>
  <c r="C454" i="6"/>
  <c r="E454" i="6" s="1"/>
  <c r="H454" i="6" s="1"/>
  <c r="D454" i="6"/>
  <c r="C455" i="6"/>
  <c r="E455" i="6" s="1"/>
  <c r="H455" i="6" s="1"/>
  <c r="D455" i="6"/>
  <c r="G455" i="6" s="1"/>
  <c r="F455" i="6"/>
  <c r="I455" i="6" s="1"/>
  <c r="C456" i="6"/>
  <c r="E456" i="6" s="1"/>
  <c r="H456" i="6" s="1"/>
  <c r="D456" i="6"/>
  <c r="F456" i="6" s="1"/>
  <c r="C457" i="6"/>
  <c r="E457" i="6" s="1"/>
  <c r="H457" i="6" s="1"/>
  <c r="D457" i="6"/>
  <c r="F457" i="6" s="1"/>
  <c r="C458" i="6"/>
  <c r="E458" i="6" s="1"/>
  <c r="H458" i="6" s="1"/>
  <c r="D458" i="6"/>
  <c r="C459" i="6"/>
  <c r="E459" i="6" s="1"/>
  <c r="H459" i="6" s="1"/>
  <c r="D459" i="6"/>
  <c r="G459" i="6" s="1"/>
  <c r="C460" i="6"/>
  <c r="E460" i="6" s="1"/>
  <c r="H460" i="6" s="1"/>
  <c r="D460" i="6"/>
  <c r="G460" i="6" s="1"/>
  <c r="C461" i="6"/>
  <c r="E461" i="6" s="1"/>
  <c r="H461" i="6" s="1"/>
  <c r="D461" i="6"/>
  <c r="C462" i="6"/>
  <c r="E462" i="6" s="1"/>
  <c r="H462" i="6" s="1"/>
  <c r="D462" i="6"/>
  <c r="C463" i="6"/>
  <c r="E463" i="6" s="1"/>
  <c r="H463" i="6" s="1"/>
  <c r="D463" i="6"/>
  <c r="F463" i="6" s="1"/>
  <c r="C464" i="6"/>
  <c r="E464" i="6" s="1"/>
  <c r="H464" i="6" s="1"/>
  <c r="D464" i="6"/>
  <c r="F464" i="6" s="1"/>
  <c r="I464" i="6" s="1"/>
  <c r="C465" i="6"/>
  <c r="E465" i="6" s="1"/>
  <c r="H465" i="6" s="1"/>
  <c r="D465" i="6"/>
  <c r="F465" i="6" s="1"/>
  <c r="C466" i="6"/>
  <c r="E466" i="6" s="1"/>
  <c r="H466" i="6" s="1"/>
  <c r="D466" i="6"/>
  <c r="C467" i="6"/>
  <c r="E467" i="6" s="1"/>
  <c r="H467" i="6" s="1"/>
  <c r="D467" i="6"/>
  <c r="G467" i="6" s="1"/>
  <c r="C468" i="6"/>
  <c r="E468" i="6" s="1"/>
  <c r="H468" i="6" s="1"/>
  <c r="D468" i="6"/>
  <c r="F468" i="6" s="1"/>
  <c r="C469" i="6"/>
  <c r="E469" i="6" s="1"/>
  <c r="H469" i="6" s="1"/>
  <c r="D469" i="6"/>
  <c r="F469" i="6" s="1"/>
  <c r="I469" i="6"/>
  <c r="C470" i="6"/>
  <c r="E470" i="6" s="1"/>
  <c r="H470" i="6" s="1"/>
  <c r="D470" i="6"/>
  <c r="C471" i="6"/>
  <c r="E471" i="6" s="1"/>
  <c r="H471" i="6" s="1"/>
  <c r="D471" i="6"/>
  <c r="G471" i="6" s="1"/>
  <c r="C472" i="6"/>
  <c r="E472" i="6" s="1"/>
  <c r="H472" i="6" s="1"/>
  <c r="D472" i="6"/>
  <c r="C473" i="6"/>
  <c r="E473" i="6" s="1"/>
  <c r="H473" i="6" s="1"/>
  <c r="D473" i="6"/>
  <c r="F473" i="6" s="1"/>
  <c r="C474" i="6"/>
  <c r="E474" i="6" s="1"/>
  <c r="H474" i="6" s="1"/>
  <c r="D474" i="6"/>
  <c r="C475" i="6"/>
  <c r="E475" i="6" s="1"/>
  <c r="H475" i="6" s="1"/>
  <c r="D475" i="6"/>
  <c r="C476" i="6"/>
  <c r="E476" i="6" s="1"/>
  <c r="H476" i="6" s="1"/>
  <c r="D476" i="6"/>
  <c r="F476" i="6" s="1"/>
  <c r="C477" i="6"/>
  <c r="E477" i="6" s="1"/>
  <c r="H477" i="6" s="1"/>
  <c r="D477" i="6"/>
  <c r="F477" i="6" s="1"/>
  <c r="C478" i="6"/>
  <c r="E478" i="6" s="1"/>
  <c r="H478" i="6" s="1"/>
  <c r="D478" i="6"/>
  <c r="G478" i="6" s="1"/>
  <c r="F478" i="6"/>
  <c r="I478" i="6" s="1"/>
  <c r="C479" i="6"/>
  <c r="E479" i="6" s="1"/>
  <c r="H479" i="6" s="1"/>
  <c r="D479" i="6"/>
  <c r="G479" i="6" s="1"/>
  <c r="C480" i="6"/>
  <c r="E480" i="6" s="1"/>
  <c r="H480" i="6" s="1"/>
  <c r="D480" i="6"/>
  <c r="F480" i="6" s="1"/>
  <c r="I480" i="6" s="1"/>
  <c r="C481" i="6"/>
  <c r="E481" i="6" s="1"/>
  <c r="H481" i="6" s="1"/>
  <c r="D481" i="6"/>
  <c r="F481" i="6" s="1"/>
  <c r="C482" i="6"/>
  <c r="E482" i="6" s="1"/>
  <c r="H482" i="6" s="1"/>
  <c r="D482" i="6"/>
  <c r="C483" i="6"/>
  <c r="E483" i="6" s="1"/>
  <c r="H483" i="6" s="1"/>
  <c r="D483" i="6"/>
  <c r="C484" i="6"/>
  <c r="E484" i="6" s="1"/>
  <c r="H484" i="6" s="1"/>
  <c r="D484" i="6"/>
  <c r="F484" i="6" s="1"/>
  <c r="I484" i="6" s="1"/>
  <c r="C485" i="6"/>
  <c r="E485" i="6" s="1"/>
  <c r="H485" i="6" s="1"/>
  <c r="D485" i="6"/>
  <c r="F485" i="6" s="1"/>
  <c r="C486" i="6"/>
  <c r="E486" i="6" s="1"/>
  <c r="H486" i="6" s="1"/>
  <c r="D486" i="6"/>
  <c r="G486" i="6" s="1"/>
  <c r="C487" i="6"/>
  <c r="E487" i="6" s="1"/>
  <c r="H487" i="6" s="1"/>
  <c r="D487" i="6"/>
  <c r="G487" i="6" s="1"/>
  <c r="C488" i="6"/>
  <c r="E488" i="6" s="1"/>
  <c r="H488" i="6" s="1"/>
  <c r="D488" i="6"/>
  <c r="F488" i="6" s="1"/>
  <c r="C489" i="6"/>
  <c r="E489" i="6" s="1"/>
  <c r="H489" i="6" s="1"/>
  <c r="D489" i="6"/>
  <c r="F489" i="6" s="1"/>
  <c r="I489" i="6" s="1"/>
  <c r="C490" i="6"/>
  <c r="E490" i="6" s="1"/>
  <c r="H490" i="6" s="1"/>
  <c r="D490" i="6"/>
  <c r="G490" i="6" s="1"/>
  <c r="C491" i="6"/>
  <c r="E491" i="6" s="1"/>
  <c r="H491" i="6" s="1"/>
  <c r="D491" i="6"/>
  <c r="C492" i="6"/>
  <c r="E492" i="6" s="1"/>
  <c r="H492" i="6" s="1"/>
  <c r="D492" i="6"/>
  <c r="F492" i="6" s="1"/>
  <c r="I492" i="6" s="1"/>
  <c r="C493" i="6"/>
  <c r="E493" i="6" s="1"/>
  <c r="H493" i="6" s="1"/>
  <c r="D493" i="6"/>
  <c r="F493" i="6" s="1"/>
  <c r="C494" i="6"/>
  <c r="E494" i="6" s="1"/>
  <c r="H494" i="6" s="1"/>
  <c r="D494" i="6"/>
  <c r="G494" i="6" s="1"/>
  <c r="C495" i="6"/>
  <c r="E495" i="6" s="1"/>
  <c r="H495" i="6" s="1"/>
  <c r="D495" i="6"/>
  <c r="G495" i="6" s="1"/>
  <c r="C496" i="6"/>
  <c r="E496" i="6" s="1"/>
  <c r="H496" i="6" s="1"/>
  <c r="D496" i="6"/>
  <c r="F496" i="6" s="1"/>
  <c r="I496" i="6" s="1"/>
  <c r="C497" i="6"/>
  <c r="E497" i="6" s="1"/>
  <c r="H497" i="6" s="1"/>
  <c r="D497" i="6"/>
  <c r="F497" i="6" s="1"/>
  <c r="C498" i="6"/>
  <c r="E498" i="6" s="1"/>
  <c r="H498" i="6" s="1"/>
  <c r="D498" i="6"/>
  <c r="G498" i="6" s="1"/>
  <c r="C499" i="6"/>
  <c r="E499" i="6" s="1"/>
  <c r="H499" i="6" s="1"/>
  <c r="D499" i="6"/>
  <c r="C500" i="6"/>
  <c r="E500" i="6" s="1"/>
  <c r="H500" i="6" s="1"/>
  <c r="D500" i="6"/>
  <c r="F500" i="6" s="1"/>
  <c r="I500" i="6" s="1"/>
  <c r="C501" i="6"/>
  <c r="E501" i="6" s="1"/>
  <c r="H501" i="6" s="1"/>
  <c r="D501" i="6"/>
  <c r="F501" i="6" s="1"/>
  <c r="C502" i="6"/>
  <c r="E502" i="6" s="1"/>
  <c r="H502" i="6" s="1"/>
  <c r="D502" i="6"/>
  <c r="G502" i="6" s="1"/>
  <c r="C503" i="6"/>
  <c r="E503" i="6" s="1"/>
  <c r="H503" i="6" s="1"/>
  <c r="D503" i="6"/>
  <c r="G503" i="6" s="1"/>
  <c r="C504" i="6"/>
  <c r="E504" i="6" s="1"/>
  <c r="H504" i="6" s="1"/>
  <c r="D504" i="6"/>
  <c r="F504" i="6" s="1"/>
  <c r="I504" i="6" s="1"/>
  <c r="G504" i="6"/>
  <c r="C505" i="6"/>
  <c r="E505" i="6" s="1"/>
  <c r="H505" i="6" s="1"/>
  <c r="D505" i="6"/>
  <c r="F505" i="6" s="1"/>
  <c r="C506" i="6"/>
  <c r="E506" i="6" s="1"/>
  <c r="H506" i="6" s="1"/>
  <c r="D506" i="6"/>
  <c r="G506" i="6" s="1"/>
  <c r="C507" i="6"/>
  <c r="E507" i="6" s="1"/>
  <c r="H507" i="6" s="1"/>
  <c r="D507" i="6"/>
  <c r="C508" i="6"/>
  <c r="E508" i="6" s="1"/>
  <c r="H508" i="6" s="1"/>
  <c r="D508" i="6"/>
  <c r="F508" i="6" s="1"/>
  <c r="C509" i="6"/>
  <c r="E509" i="6" s="1"/>
  <c r="H509" i="6" s="1"/>
  <c r="D509" i="6"/>
  <c r="F509" i="6" s="1"/>
  <c r="I509" i="6" s="1"/>
  <c r="C510" i="6"/>
  <c r="E510" i="6" s="1"/>
  <c r="H510" i="6" s="1"/>
  <c r="D510" i="6"/>
  <c r="G510" i="6" s="1"/>
  <c r="C511" i="6"/>
  <c r="E511" i="6" s="1"/>
  <c r="H511" i="6" s="1"/>
  <c r="D511" i="6"/>
  <c r="G511" i="6" s="1"/>
  <c r="C512" i="6"/>
  <c r="E512" i="6" s="1"/>
  <c r="H512" i="6" s="1"/>
  <c r="D512" i="6"/>
  <c r="F512" i="6" s="1"/>
  <c r="C513" i="6"/>
  <c r="E513" i="6" s="1"/>
  <c r="H513" i="6" s="1"/>
  <c r="D513" i="6"/>
  <c r="F513" i="6" s="1"/>
  <c r="I513" i="6" s="1"/>
  <c r="C514" i="6"/>
  <c r="E514" i="6" s="1"/>
  <c r="H514" i="6" s="1"/>
  <c r="D514" i="6"/>
  <c r="G514" i="6" s="1"/>
  <c r="C515" i="6"/>
  <c r="E515" i="6" s="1"/>
  <c r="H515" i="6" s="1"/>
  <c r="D515" i="6"/>
  <c r="C516" i="6"/>
  <c r="E516" i="6" s="1"/>
  <c r="H516" i="6" s="1"/>
  <c r="D516" i="6"/>
  <c r="F516" i="6" s="1"/>
  <c r="C517" i="6"/>
  <c r="E517" i="6" s="1"/>
  <c r="H517" i="6" s="1"/>
  <c r="D517" i="6"/>
  <c r="F517" i="6" s="1"/>
  <c r="I517" i="6" s="1"/>
  <c r="C518" i="6"/>
  <c r="E518" i="6" s="1"/>
  <c r="H518" i="6" s="1"/>
  <c r="D518" i="6"/>
  <c r="G518" i="6" s="1"/>
  <c r="C519" i="6"/>
  <c r="E519" i="6" s="1"/>
  <c r="H519" i="6" s="1"/>
  <c r="D519" i="6"/>
  <c r="G519" i="6" s="1"/>
  <c r="C520" i="6"/>
  <c r="E520" i="6" s="1"/>
  <c r="H520" i="6" s="1"/>
  <c r="D520" i="6"/>
  <c r="F520" i="6" s="1"/>
  <c r="C521" i="6"/>
  <c r="E521" i="6" s="1"/>
  <c r="H521" i="6" s="1"/>
  <c r="D521" i="6"/>
  <c r="F521" i="6" s="1"/>
  <c r="C522" i="6"/>
  <c r="E522" i="6" s="1"/>
  <c r="H522" i="6" s="1"/>
  <c r="D522" i="6"/>
  <c r="G522" i="6" s="1"/>
  <c r="C523" i="6"/>
  <c r="E523" i="6" s="1"/>
  <c r="H523" i="6" s="1"/>
  <c r="D523" i="6"/>
  <c r="C524" i="6"/>
  <c r="E524" i="6" s="1"/>
  <c r="H524" i="6" s="1"/>
  <c r="D524" i="6"/>
  <c r="F524" i="6" s="1"/>
  <c r="I524" i="6" s="1"/>
  <c r="C525" i="6"/>
  <c r="E525" i="6" s="1"/>
  <c r="H525" i="6" s="1"/>
  <c r="D525" i="6"/>
  <c r="F525" i="6" s="1"/>
  <c r="C526" i="6"/>
  <c r="E526" i="6" s="1"/>
  <c r="H526" i="6" s="1"/>
  <c r="D526" i="6"/>
  <c r="G526" i="6" s="1"/>
  <c r="C527" i="6"/>
  <c r="E527" i="6" s="1"/>
  <c r="H527" i="6" s="1"/>
  <c r="D527" i="6"/>
  <c r="G527" i="6" s="1"/>
  <c r="C528" i="6"/>
  <c r="E528" i="6" s="1"/>
  <c r="H528" i="6" s="1"/>
  <c r="D528" i="6"/>
  <c r="F528" i="6" s="1"/>
  <c r="I528" i="6" s="1"/>
  <c r="C529" i="6"/>
  <c r="E529" i="6" s="1"/>
  <c r="H529" i="6" s="1"/>
  <c r="D529" i="6"/>
  <c r="F529" i="6" s="1"/>
  <c r="C530" i="6"/>
  <c r="E530" i="6" s="1"/>
  <c r="H530" i="6" s="1"/>
  <c r="D530" i="6"/>
  <c r="G530" i="6" s="1"/>
  <c r="F530" i="6"/>
  <c r="I530" i="6" s="1"/>
  <c r="C531" i="6"/>
  <c r="E531" i="6" s="1"/>
  <c r="H531" i="6" s="1"/>
  <c r="D531" i="6"/>
  <c r="G531" i="6" s="1"/>
  <c r="C532" i="6"/>
  <c r="E532" i="6" s="1"/>
  <c r="H532" i="6" s="1"/>
  <c r="D532" i="6"/>
  <c r="F532" i="6" s="1"/>
  <c r="I532" i="6" s="1"/>
  <c r="C533" i="6"/>
  <c r="E533" i="6" s="1"/>
  <c r="H533" i="6" s="1"/>
  <c r="D533" i="6"/>
  <c r="F533" i="6" s="1"/>
  <c r="C534" i="6"/>
  <c r="E534" i="6" s="1"/>
  <c r="H534" i="6" s="1"/>
  <c r="D534" i="6"/>
  <c r="G534" i="6" s="1"/>
  <c r="C535" i="6"/>
  <c r="E535" i="6" s="1"/>
  <c r="H535" i="6" s="1"/>
  <c r="D535" i="6"/>
  <c r="G535" i="6" s="1"/>
  <c r="I7" i="6"/>
  <c r="H16" i="1"/>
  <c r="H17" i="1"/>
  <c r="C73" i="5"/>
  <c r="E73" i="5" s="1"/>
  <c r="H73" i="5" s="1"/>
  <c r="D73" i="5"/>
  <c r="F73" i="5" s="1"/>
  <c r="C74" i="5"/>
  <c r="D74" i="5"/>
  <c r="E74" i="5"/>
  <c r="F74" i="5"/>
  <c r="G74" i="5"/>
  <c r="H74" i="5"/>
  <c r="C67" i="5"/>
  <c r="D67" i="5"/>
  <c r="E67" i="5"/>
  <c r="F67" i="5"/>
  <c r="G67" i="5"/>
  <c r="H67" i="5"/>
  <c r="C68" i="5"/>
  <c r="E68" i="5" s="1"/>
  <c r="H68" i="5" s="1"/>
  <c r="D68" i="5"/>
  <c r="G68" i="5" s="1"/>
  <c r="C69" i="5"/>
  <c r="D69" i="5"/>
  <c r="E69" i="5"/>
  <c r="F69" i="5"/>
  <c r="G69" i="5"/>
  <c r="H69" i="5"/>
  <c r="C70" i="5"/>
  <c r="E70" i="5" s="1"/>
  <c r="H70" i="5" s="1"/>
  <c r="D70" i="5"/>
  <c r="F70" i="5" s="1"/>
  <c r="C71" i="5"/>
  <c r="E71" i="5" s="1"/>
  <c r="H71" i="5" s="1"/>
  <c r="D71" i="5"/>
  <c r="G71" i="5" s="1"/>
  <c r="C72" i="5"/>
  <c r="E72" i="5" s="1"/>
  <c r="H72" i="5" s="1"/>
  <c r="D72" i="5"/>
  <c r="F72" i="5" s="1"/>
  <c r="C75" i="5"/>
  <c r="E75" i="5" s="1"/>
  <c r="H75" i="5" s="1"/>
  <c r="D75" i="5"/>
  <c r="F75" i="5" s="1"/>
  <c r="C76" i="5"/>
  <c r="D76" i="5"/>
  <c r="E76" i="5"/>
  <c r="F76" i="5"/>
  <c r="G76" i="5"/>
  <c r="H76" i="5"/>
  <c r="C77" i="5"/>
  <c r="E77" i="5" s="1"/>
  <c r="H77" i="5" s="1"/>
  <c r="D77" i="5"/>
  <c r="G77" i="5" s="1"/>
  <c r="C78" i="5"/>
  <c r="E78" i="5" s="1"/>
  <c r="H78" i="5" s="1"/>
  <c r="D78" i="5"/>
  <c r="F78" i="5" s="1"/>
  <c r="C79" i="5"/>
  <c r="E79" i="5" s="1"/>
  <c r="H79" i="5" s="1"/>
  <c r="D79" i="5"/>
  <c r="F79" i="5" s="1"/>
  <c r="C80" i="5"/>
  <c r="E80" i="5" s="1"/>
  <c r="H80" i="5" s="1"/>
  <c r="D80" i="5"/>
  <c r="G80" i="5" s="1"/>
  <c r="C81" i="5"/>
  <c r="E81" i="5" s="1"/>
  <c r="H81" i="5" s="1"/>
  <c r="D81" i="5"/>
  <c r="F81" i="5"/>
  <c r="G81" i="5"/>
  <c r="C82" i="5"/>
  <c r="E82" i="5" s="1"/>
  <c r="H82" i="5" s="1"/>
  <c r="D82" i="5"/>
  <c r="F82" i="5" s="1"/>
  <c r="C83" i="5"/>
  <c r="E83" i="5" s="1"/>
  <c r="H83" i="5" s="1"/>
  <c r="D83" i="5"/>
  <c r="F83" i="5" s="1"/>
  <c r="C84" i="5"/>
  <c r="E84" i="5" s="1"/>
  <c r="H84" i="5" s="1"/>
  <c r="D84" i="5"/>
  <c r="G84" i="5" s="1"/>
  <c r="C85" i="5"/>
  <c r="E85" i="5" s="1"/>
  <c r="H85" i="5" s="1"/>
  <c r="D85" i="5"/>
  <c r="F85" i="5" s="1"/>
  <c r="I85" i="5" s="1"/>
  <c r="C86" i="5"/>
  <c r="E86" i="5" s="1"/>
  <c r="H86" i="5" s="1"/>
  <c r="D86" i="5"/>
  <c r="F86" i="5" s="1"/>
  <c r="C46" i="5"/>
  <c r="E46" i="5" s="1"/>
  <c r="H46" i="5" s="1"/>
  <c r="D46" i="5"/>
  <c r="G46" i="5" s="1"/>
  <c r="C47" i="5"/>
  <c r="D47" i="5"/>
  <c r="E47" i="5"/>
  <c r="F47" i="5"/>
  <c r="G47" i="5"/>
  <c r="H47" i="5"/>
  <c r="C48" i="5"/>
  <c r="E48" i="5" s="1"/>
  <c r="H48" i="5" s="1"/>
  <c r="D48" i="5"/>
  <c r="F48" i="5" s="1"/>
  <c r="C49" i="5"/>
  <c r="D49" i="5"/>
  <c r="E49" i="5"/>
  <c r="F49" i="5"/>
  <c r="G49" i="5"/>
  <c r="H49" i="5"/>
  <c r="C50" i="5"/>
  <c r="E50" i="5" s="1"/>
  <c r="H50" i="5" s="1"/>
  <c r="D50" i="5"/>
  <c r="G50" i="5" s="1"/>
  <c r="C51" i="5"/>
  <c r="D51" i="5"/>
  <c r="E51" i="5"/>
  <c r="F51" i="5"/>
  <c r="G51" i="5"/>
  <c r="H51" i="5"/>
  <c r="C52" i="5"/>
  <c r="E52" i="5" s="1"/>
  <c r="H52" i="5" s="1"/>
  <c r="D52" i="5"/>
  <c r="F52" i="5" s="1"/>
  <c r="C53" i="5"/>
  <c r="D53" i="5"/>
  <c r="E53" i="5"/>
  <c r="F53" i="5"/>
  <c r="G53" i="5"/>
  <c r="H53" i="5"/>
  <c r="C54" i="5"/>
  <c r="E54" i="5" s="1"/>
  <c r="H54" i="5" s="1"/>
  <c r="D54" i="5"/>
  <c r="G54" i="5" s="1"/>
  <c r="C55" i="5"/>
  <c r="D55" i="5"/>
  <c r="E55" i="5"/>
  <c r="F55" i="5"/>
  <c r="G55" i="5"/>
  <c r="H55" i="5"/>
  <c r="C56" i="5"/>
  <c r="E56" i="5" s="1"/>
  <c r="H56" i="5" s="1"/>
  <c r="D56" i="5"/>
  <c r="F56" i="5" s="1"/>
  <c r="C57" i="5"/>
  <c r="D57" i="5"/>
  <c r="E57" i="5"/>
  <c r="F57" i="5"/>
  <c r="G57" i="5"/>
  <c r="H57" i="5"/>
  <c r="C58" i="5"/>
  <c r="E58" i="5" s="1"/>
  <c r="H58" i="5" s="1"/>
  <c r="D58" i="5"/>
  <c r="G58" i="5" s="1"/>
  <c r="C59" i="5"/>
  <c r="E59" i="5" s="1"/>
  <c r="H59" i="5" s="1"/>
  <c r="D59" i="5"/>
  <c r="G59" i="5" s="1"/>
  <c r="C61" i="5"/>
  <c r="E61" i="5" s="1"/>
  <c r="H61" i="5" s="1"/>
  <c r="D61" i="5"/>
  <c r="F61" i="5" s="1"/>
  <c r="C63" i="5"/>
  <c r="D63" i="5"/>
  <c r="E63" i="5"/>
  <c r="F63" i="5"/>
  <c r="G63" i="5"/>
  <c r="H63" i="5"/>
  <c r="C64" i="5"/>
  <c r="E64" i="5" s="1"/>
  <c r="H64" i="5" s="1"/>
  <c r="D64" i="5"/>
  <c r="G64" i="5" s="1"/>
  <c r="C65" i="5"/>
  <c r="D65" i="5"/>
  <c r="E65" i="5"/>
  <c r="F65" i="5"/>
  <c r="G65" i="5"/>
  <c r="H65" i="5"/>
  <c r="C66" i="5"/>
  <c r="E66" i="5" s="1"/>
  <c r="H66" i="5" s="1"/>
  <c r="D66" i="5"/>
  <c r="F66" i="5" s="1"/>
  <c r="C7" i="6"/>
  <c r="C22" i="5"/>
  <c r="C23" i="5"/>
  <c r="E23" i="5" s="1"/>
  <c r="H23" i="5" s="1"/>
  <c r="C24" i="5"/>
  <c r="C25" i="5"/>
  <c r="E25" i="5" s="1"/>
  <c r="H25" i="5" s="1"/>
  <c r="C26" i="5"/>
  <c r="E26" i="5" s="1"/>
  <c r="H26" i="5" s="1"/>
  <c r="C27" i="5"/>
  <c r="E27" i="5" s="1"/>
  <c r="H27" i="5" s="1"/>
  <c r="C28" i="5"/>
  <c r="E28" i="5" s="1"/>
  <c r="H28" i="5" s="1"/>
  <c r="C29" i="5"/>
  <c r="E29" i="5" s="1"/>
  <c r="H29" i="5" s="1"/>
  <c r="C30" i="5"/>
  <c r="E30" i="5" s="1"/>
  <c r="H30" i="5" s="1"/>
  <c r="C31" i="5"/>
  <c r="E31" i="5" s="1"/>
  <c r="H31" i="5" s="1"/>
  <c r="C32" i="5"/>
  <c r="E32" i="5" s="1"/>
  <c r="H32" i="5" s="1"/>
  <c r="C33" i="5"/>
  <c r="E33" i="5" s="1"/>
  <c r="H33" i="5" s="1"/>
  <c r="C34" i="5"/>
  <c r="E34" i="5" s="1"/>
  <c r="H34" i="5" s="1"/>
  <c r="C35" i="5"/>
  <c r="E35" i="5" s="1"/>
  <c r="H35" i="5" s="1"/>
  <c r="C36" i="5"/>
  <c r="C37" i="5"/>
  <c r="E37" i="5" s="1"/>
  <c r="H37" i="5" s="1"/>
  <c r="C38" i="5"/>
  <c r="C39" i="5"/>
  <c r="E39" i="5" s="1"/>
  <c r="H39" i="5" s="1"/>
  <c r="C40" i="5"/>
  <c r="E40" i="5" s="1"/>
  <c r="H40" i="5" s="1"/>
  <c r="C41" i="5"/>
  <c r="E41" i="5" s="1"/>
  <c r="H41" i="5" s="1"/>
  <c r="C42" i="5"/>
  <c r="C43" i="5"/>
  <c r="E43" i="5" s="1"/>
  <c r="H43" i="5" s="1"/>
  <c r="C44" i="5"/>
  <c r="C45" i="5"/>
  <c r="E45" i="5" s="1"/>
  <c r="H45" i="5" s="1"/>
  <c r="C87" i="5"/>
  <c r="E87" i="5" s="1"/>
  <c r="H87" i="5" s="1"/>
  <c r="C88" i="5"/>
  <c r="E88" i="5" s="1"/>
  <c r="H88" i="5" s="1"/>
  <c r="C89" i="5"/>
  <c r="C90" i="5"/>
  <c r="E90" i="5" s="1"/>
  <c r="H90" i="5" s="1"/>
  <c r="C91" i="5"/>
  <c r="E91" i="5" s="1"/>
  <c r="H91" i="5" s="1"/>
  <c r="C92" i="5"/>
  <c r="E92" i="5" s="1"/>
  <c r="H92" i="5" s="1"/>
  <c r="C93" i="5"/>
  <c r="E93" i="5" s="1"/>
  <c r="H93" i="5" s="1"/>
  <c r="C94" i="5"/>
  <c r="E94" i="5" s="1"/>
  <c r="H94" i="5" s="1"/>
  <c r="C95" i="5"/>
  <c r="E95" i="5" s="1"/>
  <c r="H95" i="5" s="1"/>
  <c r="C96" i="5"/>
  <c r="E96" i="5" s="1"/>
  <c r="H96" i="5" s="1"/>
  <c r="C97" i="5"/>
  <c r="E97" i="5" s="1"/>
  <c r="H97" i="5" s="1"/>
  <c r="C98" i="5"/>
  <c r="E98" i="5" s="1"/>
  <c r="H98" i="5" s="1"/>
  <c r="C99" i="5"/>
  <c r="E99" i="5" s="1"/>
  <c r="H99" i="5" s="1"/>
  <c r="C100" i="5"/>
  <c r="E100" i="5" s="1"/>
  <c r="H100" i="5" s="1"/>
  <c r="C101" i="5"/>
  <c r="E101" i="5" s="1"/>
  <c r="H101" i="5" s="1"/>
  <c r="C102" i="5"/>
  <c r="E102" i="5" s="1"/>
  <c r="H102" i="5" s="1"/>
  <c r="C103" i="5"/>
  <c r="E103" i="5" s="1"/>
  <c r="H103" i="5" s="1"/>
  <c r="C104" i="5"/>
  <c r="E104" i="5" s="1"/>
  <c r="H104" i="5" s="1"/>
  <c r="C105" i="5"/>
  <c r="E105" i="5" s="1"/>
  <c r="H105" i="5" s="1"/>
  <c r="C106" i="5"/>
  <c r="E106" i="5" s="1"/>
  <c r="H106" i="5" s="1"/>
  <c r="C107" i="5"/>
  <c r="E107" i="5" s="1"/>
  <c r="H107" i="5" s="1"/>
  <c r="C108" i="5"/>
  <c r="E108" i="5" s="1"/>
  <c r="H108" i="5" s="1"/>
  <c r="C109" i="5"/>
  <c r="E109" i="5" s="1"/>
  <c r="H109" i="5" s="1"/>
  <c r="C110" i="5"/>
  <c r="E110" i="5" s="1"/>
  <c r="H110" i="5" s="1"/>
  <c r="C111" i="5"/>
  <c r="E111" i="5" s="1"/>
  <c r="H111" i="5" s="1"/>
  <c r="C112" i="5"/>
  <c r="E112" i="5" s="1"/>
  <c r="H112" i="5" s="1"/>
  <c r="C113" i="5"/>
  <c r="E113" i="5" s="1"/>
  <c r="H113" i="5" s="1"/>
  <c r="C114" i="5"/>
  <c r="E114" i="5" s="1"/>
  <c r="H114" i="5" s="1"/>
  <c r="C115" i="5"/>
  <c r="E115" i="5" s="1"/>
  <c r="H115" i="5" s="1"/>
  <c r="C116" i="5"/>
  <c r="E116" i="5" s="1"/>
  <c r="H116" i="5" s="1"/>
  <c r="C117" i="5"/>
  <c r="E117" i="5" s="1"/>
  <c r="H117" i="5" s="1"/>
  <c r="C118" i="5"/>
  <c r="E118" i="5" s="1"/>
  <c r="H118" i="5" s="1"/>
  <c r="C119" i="5"/>
  <c r="E119" i="5" s="1"/>
  <c r="H119" i="5" s="1"/>
  <c r="C120" i="5"/>
  <c r="E120" i="5" s="1"/>
  <c r="H120" i="5" s="1"/>
  <c r="C121" i="5"/>
  <c r="E121" i="5" s="1"/>
  <c r="H121" i="5" s="1"/>
  <c r="C122" i="5"/>
  <c r="E122" i="5" s="1"/>
  <c r="H122" i="5" s="1"/>
  <c r="C123" i="5"/>
  <c r="E123" i="5" s="1"/>
  <c r="H123" i="5" s="1"/>
  <c r="C124" i="5"/>
  <c r="E124" i="5" s="1"/>
  <c r="H124" i="5" s="1"/>
  <c r="C125" i="5"/>
  <c r="E125" i="5" s="1"/>
  <c r="H125" i="5" s="1"/>
  <c r="C126" i="5"/>
  <c r="E126" i="5" s="1"/>
  <c r="H126" i="5" s="1"/>
  <c r="C127" i="5"/>
  <c r="E127" i="5" s="1"/>
  <c r="H127" i="5" s="1"/>
  <c r="C128" i="5"/>
  <c r="E128" i="5" s="1"/>
  <c r="H128" i="5" s="1"/>
  <c r="C129" i="5"/>
  <c r="E129" i="5" s="1"/>
  <c r="H129" i="5" s="1"/>
  <c r="C130" i="5"/>
  <c r="E130" i="5" s="1"/>
  <c r="H130" i="5" s="1"/>
  <c r="C131" i="5"/>
  <c r="E131" i="5" s="1"/>
  <c r="H131" i="5" s="1"/>
  <c r="C132" i="5"/>
  <c r="E132" i="5" s="1"/>
  <c r="H132" i="5" s="1"/>
  <c r="C133" i="5"/>
  <c r="E133" i="5" s="1"/>
  <c r="H133" i="5" s="1"/>
  <c r="C134" i="5"/>
  <c r="E134" i="5" s="1"/>
  <c r="H134" i="5" s="1"/>
  <c r="C135" i="5"/>
  <c r="E135" i="5" s="1"/>
  <c r="H135" i="5" s="1"/>
  <c r="C136" i="5"/>
  <c r="E136" i="5" s="1"/>
  <c r="H136" i="5" s="1"/>
  <c r="C137" i="5"/>
  <c r="E137" i="5" s="1"/>
  <c r="H137" i="5" s="1"/>
  <c r="C138" i="5"/>
  <c r="E138" i="5" s="1"/>
  <c r="H138" i="5" s="1"/>
  <c r="C139" i="5"/>
  <c r="E139" i="5" s="1"/>
  <c r="H139" i="5" s="1"/>
  <c r="C140" i="5"/>
  <c r="E140" i="5" s="1"/>
  <c r="H140" i="5" s="1"/>
  <c r="C141" i="5"/>
  <c r="E141" i="5" s="1"/>
  <c r="H141" i="5" s="1"/>
  <c r="C142" i="5"/>
  <c r="E142" i="5" s="1"/>
  <c r="H142" i="5" s="1"/>
  <c r="C143" i="5"/>
  <c r="E143" i="5" s="1"/>
  <c r="H143" i="5" s="1"/>
  <c r="C144" i="5"/>
  <c r="E144" i="5" s="1"/>
  <c r="H144" i="5" s="1"/>
  <c r="C145" i="5"/>
  <c r="E145" i="5" s="1"/>
  <c r="H145" i="5" s="1"/>
  <c r="C146" i="5"/>
  <c r="E146" i="5" s="1"/>
  <c r="H146" i="5" s="1"/>
  <c r="C147" i="5"/>
  <c r="E147" i="5" s="1"/>
  <c r="H147" i="5" s="1"/>
  <c r="C148" i="5"/>
  <c r="E148" i="5" s="1"/>
  <c r="H148" i="5" s="1"/>
  <c r="C149" i="5"/>
  <c r="E149" i="5" s="1"/>
  <c r="H149" i="5" s="1"/>
  <c r="C150" i="5"/>
  <c r="E150" i="5" s="1"/>
  <c r="H150" i="5" s="1"/>
  <c r="C151" i="5"/>
  <c r="E151" i="5" s="1"/>
  <c r="H151" i="5" s="1"/>
  <c r="C152" i="5"/>
  <c r="E152" i="5" s="1"/>
  <c r="H152" i="5" s="1"/>
  <c r="C153" i="5"/>
  <c r="E153" i="5" s="1"/>
  <c r="H153" i="5" s="1"/>
  <c r="C154" i="5"/>
  <c r="E154" i="5" s="1"/>
  <c r="H154" i="5" s="1"/>
  <c r="C155" i="5"/>
  <c r="E155" i="5" s="1"/>
  <c r="H155" i="5" s="1"/>
  <c r="C156" i="5"/>
  <c r="E156" i="5" s="1"/>
  <c r="H156" i="5" s="1"/>
  <c r="C157" i="5"/>
  <c r="E157" i="5" s="1"/>
  <c r="H157" i="5" s="1"/>
  <c r="C158" i="5"/>
  <c r="E158" i="5" s="1"/>
  <c r="H158" i="5" s="1"/>
  <c r="C159" i="5"/>
  <c r="E159" i="5" s="1"/>
  <c r="H159" i="5" s="1"/>
  <c r="C160" i="5"/>
  <c r="E160" i="5" s="1"/>
  <c r="H160" i="5" s="1"/>
  <c r="C161" i="5"/>
  <c r="E161" i="5" s="1"/>
  <c r="H161" i="5" s="1"/>
  <c r="C162" i="5"/>
  <c r="E162" i="5" s="1"/>
  <c r="H162" i="5" s="1"/>
  <c r="C163" i="5"/>
  <c r="E163" i="5" s="1"/>
  <c r="H163" i="5" s="1"/>
  <c r="C164" i="5"/>
  <c r="E164" i="5" s="1"/>
  <c r="H164" i="5" s="1"/>
  <c r="C165" i="5"/>
  <c r="E165" i="5" s="1"/>
  <c r="H165" i="5" s="1"/>
  <c r="C166" i="5"/>
  <c r="E166" i="5" s="1"/>
  <c r="H166" i="5" s="1"/>
  <c r="C167" i="5"/>
  <c r="E167" i="5" s="1"/>
  <c r="H167" i="5" s="1"/>
  <c r="C168" i="5"/>
  <c r="E168" i="5" s="1"/>
  <c r="H168" i="5" s="1"/>
  <c r="C169" i="5"/>
  <c r="E169" i="5" s="1"/>
  <c r="H169" i="5" s="1"/>
  <c r="C170" i="5"/>
  <c r="E170" i="5" s="1"/>
  <c r="H170" i="5" s="1"/>
  <c r="C171" i="5"/>
  <c r="E171" i="5" s="1"/>
  <c r="H171" i="5" s="1"/>
  <c r="C172" i="5"/>
  <c r="E172" i="5" s="1"/>
  <c r="H172" i="5" s="1"/>
  <c r="C173" i="5"/>
  <c r="E173" i="5" s="1"/>
  <c r="H173" i="5" s="1"/>
  <c r="C174" i="5"/>
  <c r="E174" i="5" s="1"/>
  <c r="H174" i="5" s="1"/>
  <c r="C175" i="5"/>
  <c r="E175" i="5" s="1"/>
  <c r="H175" i="5" s="1"/>
  <c r="C176" i="5"/>
  <c r="E176" i="5" s="1"/>
  <c r="H176" i="5" s="1"/>
  <c r="C177" i="5"/>
  <c r="E177" i="5" s="1"/>
  <c r="H177" i="5" s="1"/>
  <c r="C178" i="5"/>
  <c r="E178" i="5" s="1"/>
  <c r="H178" i="5" s="1"/>
  <c r="C179" i="5"/>
  <c r="E179" i="5" s="1"/>
  <c r="H179" i="5" s="1"/>
  <c r="C180" i="5"/>
  <c r="E180" i="5" s="1"/>
  <c r="H180" i="5" s="1"/>
  <c r="C181" i="5"/>
  <c r="E181" i="5" s="1"/>
  <c r="H181" i="5" s="1"/>
  <c r="C182" i="5"/>
  <c r="E182" i="5" s="1"/>
  <c r="H182" i="5" s="1"/>
  <c r="C183" i="5"/>
  <c r="E183" i="5" s="1"/>
  <c r="H183" i="5" s="1"/>
  <c r="C184" i="5"/>
  <c r="E184" i="5" s="1"/>
  <c r="H184" i="5" s="1"/>
  <c r="C185" i="5"/>
  <c r="E185" i="5" s="1"/>
  <c r="H185" i="5" s="1"/>
  <c r="C186" i="5"/>
  <c r="E186" i="5" s="1"/>
  <c r="H186" i="5" s="1"/>
  <c r="C187" i="5"/>
  <c r="E187" i="5" s="1"/>
  <c r="H187" i="5" s="1"/>
  <c r="C188" i="5"/>
  <c r="E188" i="5" s="1"/>
  <c r="H188" i="5" s="1"/>
  <c r="C189" i="5"/>
  <c r="E189" i="5" s="1"/>
  <c r="H189" i="5" s="1"/>
  <c r="C190" i="5"/>
  <c r="E190" i="5" s="1"/>
  <c r="H190" i="5" s="1"/>
  <c r="C191" i="5"/>
  <c r="E191" i="5" s="1"/>
  <c r="H191" i="5" s="1"/>
  <c r="C192" i="5"/>
  <c r="E192" i="5" s="1"/>
  <c r="H192" i="5" s="1"/>
  <c r="C193" i="5"/>
  <c r="E193" i="5" s="1"/>
  <c r="H193" i="5" s="1"/>
  <c r="C208" i="5"/>
  <c r="E208" i="5" s="1"/>
  <c r="H208" i="5" s="1"/>
  <c r="C209" i="5"/>
  <c r="E209" i="5" s="1"/>
  <c r="H209" i="5" s="1"/>
  <c r="C210" i="5"/>
  <c r="E210" i="5" s="1"/>
  <c r="H210" i="5" s="1"/>
  <c r="C211" i="5"/>
  <c r="E211" i="5" s="1"/>
  <c r="H211" i="5" s="1"/>
  <c r="C212" i="5"/>
  <c r="E212" i="5" s="1"/>
  <c r="H212" i="5" s="1"/>
  <c r="C213" i="5"/>
  <c r="E213" i="5" s="1"/>
  <c r="H213" i="5" s="1"/>
  <c r="C214" i="5"/>
  <c r="E214" i="5" s="1"/>
  <c r="H214" i="5" s="1"/>
  <c r="C215" i="5"/>
  <c r="E215" i="5" s="1"/>
  <c r="H215" i="5" s="1"/>
  <c r="C216" i="5"/>
  <c r="E216" i="5" s="1"/>
  <c r="H216" i="5" s="1"/>
  <c r="C217" i="5"/>
  <c r="E217" i="5" s="1"/>
  <c r="H217" i="5" s="1"/>
  <c r="C218" i="5"/>
  <c r="E218" i="5" s="1"/>
  <c r="H218" i="5" s="1"/>
  <c r="C219" i="5"/>
  <c r="E219" i="5" s="1"/>
  <c r="H219" i="5" s="1"/>
  <c r="C220" i="5"/>
  <c r="E220" i="5" s="1"/>
  <c r="H220" i="5" s="1"/>
  <c r="C221" i="5"/>
  <c r="E221" i="5" s="1"/>
  <c r="H221" i="5" s="1"/>
  <c r="C222" i="5"/>
  <c r="E222" i="5" s="1"/>
  <c r="H222" i="5" s="1"/>
  <c r="C223" i="5"/>
  <c r="E223" i="5" s="1"/>
  <c r="H223" i="5" s="1"/>
  <c r="C224" i="5"/>
  <c r="E224" i="5" s="1"/>
  <c r="H224" i="5" s="1"/>
  <c r="C225" i="5"/>
  <c r="E225" i="5" s="1"/>
  <c r="H225" i="5" s="1"/>
  <c r="C226" i="5"/>
  <c r="E226" i="5" s="1"/>
  <c r="H226" i="5" s="1"/>
  <c r="C227" i="5"/>
  <c r="E227" i="5" s="1"/>
  <c r="H227" i="5" s="1"/>
  <c r="C228" i="5"/>
  <c r="E228" i="5" s="1"/>
  <c r="H228" i="5" s="1"/>
  <c r="C229" i="5"/>
  <c r="E229" i="5" s="1"/>
  <c r="H229" i="5" s="1"/>
  <c r="C230" i="5"/>
  <c r="E230" i="5" s="1"/>
  <c r="H230" i="5" s="1"/>
  <c r="C231" i="5"/>
  <c r="E231" i="5" s="1"/>
  <c r="H231" i="5" s="1"/>
  <c r="C232" i="5"/>
  <c r="E232" i="5" s="1"/>
  <c r="H232" i="5" s="1"/>
  <c r="C233" i="5"/>
  <c r="E233" i="5" s="1"/>
  <c r="H233" i="5" s="1"/>
  <c r="C234" i="5"/>
  <c r="E234" i="5" s="1"/>
  <c r="H234" i="5" s="1"/>
  <c r="C235" i="5"/>
  <c r="E235" i="5" s="1"/>
  <c r="H235" i="5" s="1"/>
  <c r="C236" i="5"/>
  <c r="E236" i="5" s="1"/>
  <c r="H236" i="5" s="1"/>
  <c r="C237" i="5"/>
  <c r="E237" i="5" s="1"/>
  <c r="H237" i="5" s="1"/>
  <c r="C238" i="5"/>
  <c r="E238" i="5" s="1"/>
  <c r="H238" i="5" s="1"/>
  <c r="C239" i="5"/>
  <c r="E239" i="5" s="1"/>
  <c r="H239" i="5" s="1"/>
  <c r="C240" i="5"/>
  <c r="E240" i="5" s="1"/>
  <c r="H240" i="5" s="1"/>
  <c r="C241" i="5"/>
  <c r="E241" i="5" s="1"/>
  <c r="H241" i="5" s="1"/>
  <c r="C242" i="5"/>
  <c r="E242" i="5" s="1"/>
  <c r="H242" i="5" s="1"/>
  <c r="C243" i="5"/>
  <c r="E243" i="5" s="1"/>
  <c r="H243" i="5" s="1"/>
  <c r="C244" i="5"/>
  <c r="E244" i="5" s="1"/>
  <c r="H244" i="5" s="1"/>
  <c r="C245" i="5"/>
  <c r="E245" i="5" s="1"/>
  <c r="H245" i="5" s="1"/>
  <c r="C246" i="5"/>
  <c r="E246" i="5" s="1"/>
  <c r="H246" i="5" s="1"/>
  <c r="C247" i="5"/>
  <c r="E247" i="5" s="1"/>
  <c r="H247" i="5" s="1"/>
  <c r="C248" i="5"/>
  <c r="E248" i="5" s="1"/>
  <c r="H248" i="5" s="1"/>
  <c r="C249" i="5"/>
  <c r="E249" i="5" s="1"/>
  <c r="H249" i="5" s="1"/>
  <c r="C250" i="5"/>
  <c r="E250" i="5" s="1"/>
  <c r="H250" i="5" s="1"/>
  <c r="C251" i="5"/>
  <c r="E251" i="5" s="1"/>
  <c r="H251" i="5" s="1"/>
  <c r="C252" i="5"/>
  <c r="E252" i="5" s="1"/>
  <c r="H252" i="5" s="1"/>
  <c r="C253" i="5"/>
  <c r="E253" i="5" s="1"/>
  <c r="H253" i="5" s="1"/>
  <c r="C254" i="5"/>
  <c r="E254" i="5" s="1"/>
  <c r="H254" i="5" s="1"/>
  <c r="C255" i="5"/>
  <c r="E255" i="5" s="1"/>
  <c r="H255" i="5" s="1"/>
  <c r="C256" i="5"/>
  <c r="E256" i="5" s="1"/>
  <c r="H256" i="5" s="1"/>
  <c r="C257" i="5"/>
  <c r="E257" i="5" s="1"/>
  <c r="H257" i="5" s="1"/>
  <c r="C258" i="5"/>
  <c r="E258" i="5" s="1"/>
  <c r="H258" i="5" s="1"/>
  <c r="C259" i="5"/>
  <c r="E259" i="5" s="1"/>
  <c r="H259" i="5" s="1"/>
  <c r="C260" i="5"/>
  <c r="E260" i="5" s="1"/>
  <c r="H260" i="5" s="1"/>
  <c r="C261" i="5"/>
  <c r="E261" i="5" s="1"/>
  <c r="H261" i="5" s="1"/>
  <c r="C262" i="5"/>
  <c r="E262" i="5" s="1"/>
  <c r="H262" i="5" s="1"/>
  <c r="C263" i="5"/>
  <c r="E263" i="5" s="1"/>
  <c r="H263" i="5" s="1"/>
  <c r="C264" i="5"/>
  <c r="E264" i="5" s="1"/>
  <c r="H264" i="5" s="1"/>
  <c r="C265" i="5"/>
  <c r="E265" i="5" s="1"/>
  <c r="H265" i="5" s="1"/>
  <c r="C266" i="5"/>
  <c r="E266" i="5" s="1"/>
  <c r="H266" i="5" s="1"/>
  <c r="C267" i="5"/>
  <c r="E267" i="5" s="1"/>
  <c r="H267" i="5" s="1"/>
  <c r="C268" i="5"/>
  <c r="E268" i="5" s="1"/>
  <c r="H268" i="5" s="1"/>
  <c r="C269" i="5"/>
  <c r="E269" i="5" s="1"/>
  <c r="H269" i="5" s="1"/>
  <c r="C270" i="5"/>
  <c r="E270" i="5" s="1"/>
  <c r="H270" i="5" s="1"/>
  <c r="C271" i="5"/>
  <c r="E271" i="5" s="1"/>
  <c r="H271" i="5" s="1"/>
  <c r="C272" i="5"/>
  <c r="E272" i="5" s="1"/>
  <c r="H272" i="5" s="1"/>
  <c r="C274" i="5"/>
  <c r="E274" i="5" s="1"/>
  <c r="H274" i="5" s="1"/>
  <c r="C275" i="5"/>
  <c r="E275" i="5" s="1"/>
  <c r="H275" i="5" s="1"/>
  <c r="C276" i="5"/>
  <c r="E276" i="5" s="1"/>
  <c r="H276" i="5" s="1"/>
  <c r="C277" i="5"/>
  <c r="E277" i="5" s="1"/>
  <c r="H277" i="5" s="1"/>
  <c r="C278" i="5"/>
  <c r="E278" i="5" s="1"/>
  <c r="H278" i="5" s="1"/>
  <c r="C294" i="5"/>
  <c r="E294" i="5" s="1"/>
  <c r="H294" i="5" s="1"/>
  <c r="C295" i="5"/>
  <c r="E295" i="5" s="1"/>
  <c r="H295" i="5" s="1"/>
  <c r="C8" i="5"/>
  <c r="E8" i="5" s="1"/>
  <c r="H8" i="5" s="1"/>
  <c r="C9" i="5"/>
  <c r="E9" i="5" s="1"/>
  <c r="H9" i="5" s="1"/>
  <c r="C10" i="5"/>
  <c r="C11" i="5"/>
  <c r="E11" i="5" s="1"/>
  <c r="H11" i="5" s="1"/>
  <c r="C12" i="5"/>
  <c r="E12" i="5" s="1"/>
  <c r="H12" i="5" s="1"/>
  <c r="C13" i="5"/>
  <c r="E13" i="5" s="1"/>
  <c r="H13" i="5" s="1"/>
  <c r="C14" i="5"/>
  <c r="E14" i="5" s="1"/>
  <c r="H14" i="5" s="1"/>
  <c r="C15" i="5"/>
  <c r="E15" i="5" s="1"/>
  <c r="H15" i="5" s="1"/>
  <c r="C16" i="5"/>
  <c r="C17" i="5"/>
  <c r="E17" i="5" s="1"/>
  <c r="H17" i="5" s="1"/>
  <c r="C18" i="5"/>
  <c r="C19" i="5"/>
  <c r="E19" i="5" s="1"/>
  <c r="H19" i="5" s="1"/>
  <c r="C20" i="5"/>
  <c r="E20" i="5" s="1"/>
  <c r="H20" i="5" s="1"/>
  <c r="C21" i="5"/>
  <c r="E21" i="5" s="1"/>
  <c r="H21" i="5" s="1"/>
  <c r="E7" i="6"/>
  <c r="H7" i="6" s="1"/>
  <c r="D7" i="6"/>
  <c r="G7" i="6" s="1"/>
  <c r="D26" i="5"/>
  <c r="F26" i="5" s="1"/>
  <c r="D27" i="5"/>
  <c r="F27" i="5" s="1"/>
  <c r="D28" i="5"/>
  <c r="F28" i="5" s="1"/>
  <c r="D29" i="5"/>
  <c r="F29" i="5" s="1"/>
  <c r="D30" i="5"/>
  <c r="F30" i="5" s="1"/>
  <c r="D31" i="5"/>
  <c r="F31" i="5" s="1"/>
  <c r="D32" i="5"/>
  <c r="G32" i="5" s="1"/>
  <c r="D33" i="5"/>
  <c r="F33" i="5" s="1"/>
  <c r="D34" i="5"/>
  <c r="F34" i="5" s="1"/>
  <c r="D35" i="5"/>
  <c r="F35" i="5" s="1"/>
  <c r="D36" i="5"/>
  <c r="E36" i="5"/>
  <c r="F36" i="5"/>
  <c r="G36" i="5"/>
  <c r="H36" i="5"/>
  <c r="D37" i="5"/>
  <c r="F37" i="5" s="1"/>
  <c r="D38" i="5"/>
  <c r="E38" i="5"/>
  <c r="F38" i="5"/>
  <c r="G38" i="5"/>
  <c r="H38" i="5"/>
  <c r="D39" i="5"/>
  <c r="F39" i="5" s="1"/>
  <c r="D40" i="5"/>
  <c r="G40" i="5" s="1"/>
  <c r="D41" i="5"/>
  <c r="F41" i="5" s="1"/>
  <c r="D42" i="5"/>
  <c r="E42" i="5"/>
  <c r="F42" i="5"/>
  <c r="G42" i="5"/>
  <c r="H42" i="5"/>
  <c r="D43" i="5"/>
  <c r="F43" i="5" s="1"/>
  <c r="D44" i="5"/>
  <c r="E44" i="5"/>
  <c r="F44" i="5"/>
  <c r="G44" i="5"/>
  <c r="H44" i="5"/>
  <c r="D45" i="5"/>
  <c r="F45" i="5" s="1"/>
  <c r="D87" i="5"/>
  <c r="F87" i="5" s="1"/>
  <c r="I87" i="5" s="1"/>
  <c r="D88" i="5"/>
  <c r="F88" i="5" s="1"/>
  <c r="D89" i="5"/>
  <c r="F89" i="5" s="1"/>
  <c r="I89" i="5" s="1"/>
  <c r="E89" i="5"/>
  <c r="H89" i="5" s="1"/>
  <c r="D90" i="5"/>
  <c r="F90" i="5" s="1"/>
  <c r="D91" i="5"/>
  <c r="F91" i="5" s="1"/>
  <c r="I91" i="5" s="1"/>
  <c r="D92" i="5"/>
  <c r="D93" i="5"/>
  <c r="F93" i="5" s="1"/>
  <c r="D94" i="5"/>
  <c r="D95" i="5"/>
  <c r="G95" i="5" s="1"/>
  <c r="D96" i="5"/>
  <c r="D97" i="5"/>
  <c r="F97" i="5" s="1"/>
  <c r="I97" i="5" s="1"/>
  <c r="D98" i="5"/>
  <c r="D99" i="5"/>
  <c r="D100" i="5"/>
  <c r="D101" i="5"/>
  <c r="F101" i="5" s="1"/>
  <c r="I101" i="5" s="1"/>
  <c r="D102" i="5"/>
  <c r="D103" i="5"/>
  <c r="D104" i="5"/>
  <c r="D105" i="5"/>
  <c r="G105" i="5" s="1"/>
  <c r="D106" i="5"/>
  <c r="D107" i="5"/>
  <c r="D108" i="5"/>
  <c r="D109" i="5"/>
  <c r="F109" i="5" s="1"/>
  <c r="D110" i="5"/>
  <c r="D111" i="5"/>
  <c r="G111" i="5" s="1"/>
  <c r="D112" i="5"/>
  <c r="F112" i="5" s="1"/>
  <c r="D113" i="5"/>
  <c r="F113" i="5" s="1"/>
  <c r="I113" i="5" s="1"/>
  <c r="D114" i="5"/>
  <c r="D115" i="5"/>
  <c r="D116" i="5"/>
  <c r="D117" i="5"/>
  <c r="F117" i="5" s="1"/>
  <c r="I117" i="5" s="1"/>
  <c r="D118" i="5"/>
  <c r="D119" i="5"/>
  <c r="G119" i="5" s="1"/>
  <c r="D120" i="5"/>
  <c r="D121" i="5"/>
  <c r="D122" i="5"/>
  <c r="D123" i="5"/>
  <c r="F123" i="5" s="1"/>
  <c r="I123" i="5" s="1"/>
  <c r="D124" i="5"/>
  <c r="D125" i="5"/>
  <c r="D126" i="5"/>
  <c r="G126" i="5" s="1"/>
  <c r="D127" i="5"/>
  <c r="F127" i="5" s="1"/>
  <c r="D128" i="5"/>
  <c r="G128" i="5" s="1"/>
  <c r="D129" i="5"/>
  <c r="F129" i="5" s="1"/>
  <c r="D130" i="5"/>
  <c r="D131" i="5"/>
  <c r="D132" i="5"/>
  <c r="G132" i="5" s="1"/>
  <c r="D133" i="5"/>
  <c r="F133" i="5" s="1"/>
  <c r="D134" i="5"/>
  <c r="G134" i="5" s="1"/>
  <c r="D135" i="5"/>
  <c r="F135" i="5" s="1"/>
  <c r="D136" i="5"/>
  <c r="D137" i="5"/>
  <c r="D138" i="5"/>
  <c r="D139" i="5"/>
  <c r="F139" i="5" s="1"/>
  <c r="D140" i="5"/>
  <c r="G140" i="5" s="1"/>
  <c r="D141" i="5"/>
  <c r="D142" i="5"/>
  <c r="D143" i="5"/>
  <c r="D144" i="5"/>
  <c r="G144" i="5" s="1"/>
  <c r="D145" i="5"/>
  <c r="D146" i="5"/>
  <c r="D147" i="5"/>
  <c r="D148" i="5"/>
  <c r="G148" i="5" s="1"/>
  <c r="D149" i="5"/>
  <c r="D150" i="5"/>
  <c r="D151" i="5"/>
  <c r="D152" i="5"/>
  <c r="G152" i="5" s="1"/>
  <c r="D153" i="5"/>
  <c r="D154" i="5"/>
  <c r="G154" i="5" s="1"/>
  <c r="D155" i="5"/>
  <c r="D156" i="5"/>
  <c r="D157" i="5"/>
  <c r="D158" i="5"/>
  <c r="G158" i="5" s="1"/>
  <c r="D159" i="5"/>
  <c r="D160" i="5"/>
  <c r="G160" i="5" s="1"/>
  <c r="D161" i="5"/>
  <c r="D162" i="5"/>
  <c r="D163" i="5"/>
  <c r="G163" i="5" s="1"/>
  <c r="D164" i="5"/>
  <c r="G164" i="5" s="1"/>
  <c r="D165" i="5"/>
  <c r="F165" i="5" s="1"/>
  <c r="D166" i="5"/>
  <c r="D167" i="5"/>
  <c r="D168" i="5"/>
  <c r="D169" i="5"/>
  <c r="F169" i="5" s="1"/>
  <c r="I169" i="5" s="1"/>
  <c r="D170" i="5"/>
  <c r="D171" i="5"/>
  <c r="G171" i="5" s="1"/>
  <c r="D172" i="5"/>
  <c r="G172" i="5" s="1"/>
  <c r="D173" i="5"/>
  <c r="F173" i="5" s="1"/>
  <c r="D174" i="5"/>
  <c r="D175" i="5"/>
  <c r="F175" i="5" s="1"/>
  <c r="D176" i="5"/>
  <c r="D177" i="5"/>
  <c r="F177" i="5" s="1"/>
  <c r="I177" i="5" s="1"/>
  <c r="D178" i="5"/>
  <c r="D179" i="5"/>
  <c r="G179" i="5" s="1"/>
  <c r="D180" i="5"/>
  <c r="G180" i="5" s="1"/>
  <c r="D181" i="5"/>
  <c r="F181" i="5" s="1"/>
  <c r="D182" i="5"/>
  <c r="D183" i="5"/>
  <c r="D184" i="5"/>
  <c r="G184" i="5" s="1"/>
  <c r="D185" i="5"/>
  <c r="F185" i="5" s="1"/>
  <c r="D186" i="5"/>
  <c r="D187" i="5"/>
  <c r="F187" i="5" s="1"/>
  <c r="D188" i="5"/>
  <c r="G188" i="5" s="1"/>
  <c r="D189" i="5"/>
  <c r="F189" i="5" s="1"/>
  <c r="D190" i="5"/>
  <c r="D191" i="5"/>
  <c r="D192" i="5"/>
  <c r="D193" i="5"/>
  <c r="D208" i="5"/>
  <c r="G208" i="5" s="1"/>
  <c r="D209" i="5"/>
  <c r="D210" i="5"/>
  <c r="G210" i="5" s="1"/>
  <c r="D211" i="5"/>
  <c r="D212" i="5"/>
  <c r="G212" i="5" s="1"/>
  <c r="D213" i="5"/>
  <c r="D214" i="5"/>
  <c r="F214" i="5" s="1"/>
  <c r="I214" i="5" s="1"/>
  <c r="D215" i="5"/>
  <c r="D216" i="5"/>
  <c r="F216" i="5" s="1"/>
  <c r="D217" i="5"/>
  <c r="D218" i="5"/>
  <c r="F218" i="5" s="1"/>
  <c r="D219" i="5"/>
  <c r="D220" i="5"/>
  <c r="G220" i="5" s="1"/>
  <c r="D221" i="5"/>
  <c r="D222" i="5"/>
  <c r="F222" i="5" s="1"/>
  <c r="D223" i="5"/>
  <c r="D224" i="5"/>
  <c r="F224" i="5" s="1"/>
  <c r="D225" i="5"/>
  <c r="D226" i="5"/>
  <c r="F226" i="5" s="1"/>
  <c r="D227" i="5"/>
  <c r="D228" i="5"/>
  <c r="F228" i="5" s="1"/>
  <c r="I228" i="5" s="1"/>
  <c r="D229" i="5"/>
  <c r="D230" i="5"/>
  <c r="F230" i="5" s="1"/>
  <c r="I230" i="5" s="1"/>
  <c r="D231" i="5"/>
  <c r="D232" i="5"/>
  <c r="G232" i="5" s="1"/>
  <c r="D233" i="5"/>
  <c r="D234" i="5"/>
  <c r="G234" i="5" s="1"/>
  <c r="D235" i="5"/>
  <c r="D236" i="5"/>
  <c r="F236" i="5" s="1"/>
  <c r="D237" i="5"/>
  <c r="D238" i="5"/>
  <c r="F238" i="5" s="1"/>
  <c r="D239" i="5"/>
  <c r="D240" i="5"/>
  <c r="G240" i="5" s="1"/>
  <c r="D241" i="5"/>
  <c r="D242" i="5"/>
  <c r="G242" i="5" s="1"/>
  <c r="D243" i="5"/>
  <c r="D244" i="5"/>
  <c r="G244" i="5" s="1"/>
  <c r="D245" i="5"/>
  <c r="D246" i="5"/>
  <c r="G246" i="5" s="1"/>
  <c r="D247" i="5"/>
  <c r="D248" i="5"/>
  <c r="F248" i="5" s="1"/>
  <c r="I248" i="5" s="1"/>
  <c r="D249" i="5"/>
  <c r="D250" i="5"/>
  <c r="F250" i="5" s="1"/>
  <c r="I250" i="5" s="1"/>
  <c r="D251" i="5"/>
  <c r="D252" i="5"/>
  <c r="F252" i="5" s="1"/>
  <c r="D253" i="5"/>
  <c r="D254" i="5"/>
  <c r="F254" i="5" s="1"/>
  <c r="D255" i="5"/>
  <c r="D256" i="5"/>
  <c r="G256" i="5" s="1"/>
  <c r="D257" i="5"/>
  <c r="D258" i="5"/>
  <c r="G258" i="5" s="1"/>
  <c r="D259" i="5"/>
  <c r="D260" i="5"/>
  <c r="F260" i="5" s="1"/>
  <c r="D261" i="5"/>
  <c r="D262" i="5"/>
  <c r="G262" i="5" s="1"/>
  <c r="D263" i="5"/>
  <c r="D264" i="5"/>
  <c r="F264" i="5" s="1"/>
  <c r="D265" i="5"/>
  <c r="D266" i="5"/>
  <c r="G266" i="5" s="1"/>
  <c r="D267" i="5"/>
  <c r="D268" i="5"/>
  <c r="G268" i="5" s="1"/>
  <c r="D269" i="5"/>
  <c r="F269" i="5" s="1"/>
  <c r="D270" i="5"/>
  <c r="F270" i="5" s="1"/>
  <c r="D271" i="5"/>
  <c r="G271" i="5" s="1"/>
  <c r="D272" i="5"/>
  <c r="F272" i="5" s="1"/>
  <c r="D274" i="5"/>
  <c r="F274" i="5" s="1"/>
  <c r="I274" i="5" s="1"/>
  <c r="D275" i="5"/>
  <c r="F275" i="5" s="1"/>
  <c r="D276" i="5"/>
  <c r="F276" i="5" s="1"/>
  <c r="D277" i="5"/>
  <c r="F277" i="5" s="1"/>
  <c r="D278" i="5"/>
  <c r="F278" i="5" s="1"/>
  <c r="I278" i="5" s="1"/>
  <c r="D294" i="5"/>
  <c r="G294" i="5" s="1"/>
  <c r="D295" i="5"/>
  <c r="G295" i="5" s="1"/>
  <c r="D8" i="5"/>
  <c r="G8" i="5" s="1"/>
  <c r="D9" i="5"/>
  <c r="F9" i="5" s="1"/>
  <c r="D10" i="5"/>
  <c r="E10" i="5"/>
  <c r="F10" i="5"/>
  <c r="G10" i="5"/>
  <c r="H10" i="5"/>
  <c r="D11" i="5"/>
  <c r="F11" i="5" s="1"/>
  <c r="D12" i="5"/>
  <c r="G12" i="5" s="1"/>
  <c r="D13" i="5"/>
  <c r="F13" i="5" s="1"/>
  <c r="D14" i="5"/>
  <c r="F14" i="5" s="1"/>
  <c r="D15" i="5"/>
  <c r="F15" i="5" s="1"/>
  <c r="D16" i="5"/>
  <c r="E16" i="5"/>
  <c r="F16" i="5"/>
  <c r="G16" i="5"/>
  <c r="H16" i="5"/>
  <c r="D17" i="5"/>
  <c r="F17" i="5" s="1"/>
  <c r="D18" i="5"/>
  <c r="E18" i="5"/>
  <c r="F18" i="5"/>
  <c r="G18" i="5"/>
  <c r="H18" i="5"/>
  <c r="D19" i="5"/>
  <c r="F19" i="5" s="1"/>
  <c r="D20" i="5"/>
  <c r="G20" i="5" s="1"/>
  <c r="D21" i="5"/>
  <c r="F21" i="5" s="1"/>
  <c r="D22" i="5"/>
  <c r="E22" i="5"/>
  <c r="F22" i="5"/>
  <c r="G22" i="5"/>
  <c r="H22" i="5"/>
  <c r="D23" i="5"/>
  <c r="F23" i="5" s="1"/>
  <c r="D24" i="5"/>
  <c r="E24" i="5"/>
  <c r="F24" i="5"/>
  <c r="G24" i="5"/>
  <c r="H24" i="5"/>
  <c r="D25" i="5"/>
  <c r="F25" i="5" s="1"/>
  <c r="H7" i="5"/>
  <c r="G7" i="5"/>
  <c r="F7" i="5"/>
  <c r="E7" i="5"/>
  <c r="D7" i="5"/>
  <c r="C7" i="5"/>
  <c r="C7" i="2"/>
  <c r="E7" i="2" s="1"/>
  <c r="H7" i="2" s="1"/>
  <c r="D7" i="2"/>
  <c r="G7" i="2" s="1"/>
  <c r="C8" i="2"/>
  <c r="E8" i="2" s="1"/>
  <c r="H8" i="2" s="1"/>
  <c r="D8" i="2"/>
  <c r="F8" i="2" s="1"/>
  <c r="C9" i="2"/>
  <c r="E9" i="2" s="1"/>
  <c r="H9" i="2" s="1"/>
  <c r="D9" i="2"/>
  <c r="C10" i="2"/>
  <c r="E10" i="2" s="1"/>
  <c r="H10" i="2" s="1"/>
  <c r="D10" i="2"/>
  <c r="C11" i="2"/>
  <c r="E11" i="2" s="1"/>
  <c r="H11" i="2" s="1"/>
  <c r="D11" i="2"/>
  <c r="G11" i="2" s="1"/>
  <c r="C12" i="2"/>
  <c r="E12" i="2" s="1"/>
  <c r="H12" i="2" s="1"/>
  <c r="D12" i="2"/>
  <c r="F12" i="2" s="1"/>
  <c r="G12" i="2"/>
  <c r="C13" i="2"/>
  <c r="E13" i="2" s="1"/>
  <c r="H13" i="2" s="1"/>
  <c r="D13" i="2"/>
  <c r="C14" i="2"/>
  <c r="E14" i="2" s="1"/>
  <c r="H14" i="2" s="1"/>
  <c r="D14" i="2"/>
  <c r="C15" i="2"/>
  <c r="E15" i="2" s="1"/>
  <c r="H15" i="2" s="1"/>
  <c r="D15" i="2"/>
  <c r="G15" i="2" s="1"/>
  <c r="C16" i="2"/>
  <c r="E16" i="2" s="1"/>
  <c r="H16" i="2" s="1"/>
  <c r="D16" i="2"/>
  <c r="F16" i="2" s="1"/>
  <c r="C17" i="2"/>
  <c r="E17" i="2" s="1"/>
  <c r="H17" i="2" s="1"/>
  <c r="D17" i="2"/>
  <c r="C18" i="2"/>
  <c r="E18" i="2" s="1"/>
  <c r="H18" i="2" s="1"/>
  <c r="D18" i="2"/>
  <c r="C19" i="2"/>
  <c r="E19" i="2" s="1"/>
  <c r="H19" i="2" s="1"/>
  <c r="D19" i="2"/>
  <c r="G19" i="2" s="1"/>
  <c r="C20" i="2"/>
  <c r="E20" i="2" s="1"/>
  <c r="H20" i="2" s="1"/>
  <c r="D20" i="2"/>
  <c r="F20" i="2" s="1"/>
  <c r="C21" i="2"/>
  <c r="E21" i="2" s="1"/>
  <c r="H21" i="2" s="1"/>
  <c r="D21" i="2"/>
  <c r="C22" i="2"/>
  <c r="E22" i="2" s="1"/>
  <c r="H22" i="2" s="1"/>
  <c r="D22" i="2"/>
  <c r="C23" i="2"/>
  <c r="E23" i="2" s="1"/>
  <c r="H23" i="2" s="1"/>
  <c r="D23" i="2"/>
  <c r="C24" i="2"/>
  <c r="E24" i="2" s="1"/>
  <c r="H24" i="2" s="1"/>
  <c r="D24" i="2"/>
  <c r="F24" i="2" s="1"/>
  <c r="C25" i="2"/>
  <c r="E25" i="2" s="1"/>
  <c r="H25" i="2" s="1"/>
  <c r="D25" i="2"/>
  <c r="C26" i="2"/>
  <c r="E26" i="2" s="1"/>
  <c r="H26" i="2" s="1"/>
  <c r="D26" i="2"/>
  <c r="C27" i="2"/>
  <c r="E27" i="2" s="1"/>
  <c r="H27" i="2" s="1"/>
  <c r="D27" i="2"/>
  <c r="G27" i="2" s="1"/>
  <c r="C28" i="2"/>
  <c r="E28" i="2" s="1"/>
  <c r="H28" i="2" s="1"/>
  <c r="D28" i="2"/>
  <c r="C29" i="2"/>
  <c r="E29" i="2" s="1"/>
  <c r="H29" i="2" s="1"/>
  <c r="D29" i="2"/>
  <c r="C30" i="2"/>
  <c r="E30" i="2" s="1"/>
  <c r="H30" i="2" s="1"/>
  <c r="D30" i="2"/>
  <c r="C31" i="2"/>
  <c r="E31" i="2" s="1"/>
  <c r="H31" i="2" s="1"/>
  <c r="D31" i="2"/>
  <c r="G31" i="2" s="1"/>
  <c r="C32" i="2"/>
  <c r="E32" i="2" s="1"/>
  <c r="H32" i="2" s="1"/>
  <c r="D32" i="2"/>
  <c r="F32" i="2" s="1"/>
  <c r="C33" i="2"/>
  <c r="E33" i="2" s="1"/>
  <c r="H33" i="2" s="1"/>
  <c r="D33" i="2"/>
  <c r="C34" i="2"/>
  <c r="E34" i="2" s="1"/>
  <c r="H34" i="2" s="1"/>
  <c r="D34" i="2"/>
  <c r="C35" i="2"/>
  <c r="E35" i="2" s="1"/>
  <c r="H35" i="2" s="1"/>
  <c r="D35" i="2"/>
  <c r="C36" i="2"/>
  <c r="E36" i="2" s="1"/>
  <c r="H36" i="2" s="1"/>
  <c r="D36" i="2"/>
  <c r="F36" i="2" s="1"/>
  <c r="C37" i="2"/>
  <c r="E37" i="2" s="1"/>
  <c r="H37" i="2" s="1"/>
  <c r="D37" i="2"/>
  <c r="C38" i="2"/>
  <c r="E38" i="2" s="1"/>
  <c r="H38" i="2" s="1"/>
  <c r="D38" i="2"/>
  <c r="C39" i="2"/>
  <c r="E39" i="2" s="1"/>
  <c r="H39" i="2" s="1"/>
  <c r="D39" i="2"/>
  <c r="G39" i="2" s="1"/>
  <c r="C40" i="2"/>
  <c r="E40" i="2" s="1"/>
  <c r="H40" i="2" s="1"/>
  <c r="D40" i="2"/>
  <c r="F40" i="2" s="1"/>
  <c r="C41" i="2"/>
  <c r="E41" i="2" s="1"/>
  <c r="H41" i="2" s="1"/>
  <c r="D41" i="2"/>
  <c r="C42" i="2"/>
  <c r="E42" i="2" s="1"/>
  <c r="H42" i="2" s="1"/>
  <c r="D42" i="2"/>
  <c r="C43" i="2"/>
  <c r="E43" i="2" s="1"/>
  <c r="H43" i="2" s="1"/>
  <c r="D43" i="2"/>
  <c r="G43" i="2" s="1"/>
  <c r="C44" i="2"/>
  <c r="E44" i="2" s="1"/>
  <c r="H44" i="2" s="1"/>
  <c r="D44" i="2"/>
  <c r="F44" i="2" s="1"/>
  <c r="G44" i="2"/>
  <c r="C45" i="2"/>
  <c r="E45" i="2" s="1"/>
  <c r="H45" i="2" s="1"/>
  <c r="D45" i="2"/>
  <c r="C46" i="2"/>
  <c r="E46" i="2" s="1"/>
  <c r="H46" i="2" s="1"/>
  <c r="D46" i="2"/>
  <c r="C47" i="2"/>
  <c r="E47" i="2" s="1"/>
  <c r="H47" i="2" s="1"/>
  <c r="D47" i="2"/>
  <c r="G47" i="2" s="1"/>
  <c r="C48" i="2"/>
  <c r="E48" i="2" s="1"/>
  <c r="H48" i="2" s="1"/>
  <c r="D48" i="2"/>
  <c r="F48" i="2" s="1"/>
  <c r="C49" i="2"/>
  <c r="E49" i="2" s="1"/>
  <c r="H49" i="2" s="1"/>
  <c r="D49" i="2"/>
  <c r="C50" i="2"/>
  <c r="E50" i="2" s="1"/>
  <c r="H50" i="2" s="1"/>
  <c r="D50" i="2"/>
  <c r="C51" i="2"/>
  <c r="E51" i="2" s="1"/>
  <c r="H51" i="2" s="1"/>
  <c r="D51" i="2"/>
  <c r="G51" i="2" s="1"/>
  <c r="C52" i="2"/>
  <c r="E52" i="2" s="1"/>
  <c r="H52" i="2" s="1"/>
  <c r="D52" i="2"/>
  <c r="F52" i="2" s="1"/>
  <c r="C53" i="2"/>
  <c r="E53" i="2" s="1"/>
  <c r="H53" i="2" s="1"/>
  <c r="D53" i="2"/>
  <c r="C54" i="2"/>
  <c r="E54" i="2" s="1"/>
  <c r="H54" i="2" s="1"/>
  <c r="D54" i="2"/>
  <c r="C55" i="2"/>
  <c r="E55" i="2" s="1"/>
  <c r="H55" i="2" s="1"/>
  <c r="D55" i="2"/>
  <c r="C56" i="2"/>
  <c r="E56" i="2" s="1"/>
  <c r="H56" i="2" s="1"/>
  <c r="D56" i="2"/>
  <c r="F56" i="2" s="1"/>
  <c r="C57" i="2"/>
  <c r="E57" i="2" s="1"/>
  <c r="H57" i="2" s="1"/>
  <c r="D57" i="2"/>
  <c r="C58" i="2"/>
  <c r="E58" i="2" s="1"/>
  <c r="H58" i="2" s="1"/>
  <c r="D58" i="2"/>
  <c r="C59" i="2"/>
  <c r="E59" i="2" s="1"/>
  <c r="H59" i="2" s="1"/>
  <c r="D59" i="2"/>
  <c r="G59" i="2" s="1"/>
  <c r="C60" i="2"/>
  <c r="E60" i="2" s="1"/>
  <c r="H60" i="2" s="1"/>
  <c r="D60" i="2"/>
  <c r="C61" i="2"/>
  <c r="E61" i="2" s="1"/>
  <c r="H61" i="2" s="1"/>
  <c r="D61" i="2"/>
  <c r="F61" i="2" s="1"/>
  <c r="C62" i="2"/>
  <c r="E62" i="2" s="1"/>
  <c r="H62" i="2" s="1"/>
  <c r="D62" i="2"/>
  <c r="F62" i="2" s="1"/>
  <c r="C63" i="2"/>
  <c r="E63" i="2" s="1"/>
  <c r="H63" i="2" s="1"/>
  <c r="D63" i="2"/>
  <c r="C64" i="2"/>
  <c r="E64" i="2" s="1"/>
  <c r="H64" i="2" s="1"/>
  <c r="D64" i="2"/>
  <c r="G64" i="2" s="1"/>
  <c r="C65" i="2"/>
  <c r="E65" i="2" s="1"/>
  <c r="H65" i="2" s="1"/>
  <c r="D65" i="2"/>
  <c r="G65" i="2" s="1"/>
  <c r="C66" i="2"/>
  <c r="E66" i="2" s="1"/>
  <c r="H66" i="2" s="1"/>
  <c r="D66" i="2"/>
  <c r="F66" i="2" s="1"/>
  <c r="C67" i="2"/>
  <c r="E67" i="2" s="1"/>
  <c r="H67" i="2" s="1"/>
  <c r="D67" i="2"/>
  <c r="G67" i="2" s="1"/>
  <c r="C68" i="2"/>
  <c r="E68" i="2" s="1"/>
  <c r="H68" i="2" s="1"/>
  <c r="D68" i="2"/>
  <c r="C69" i="2"/>
  <c r="E69" i="2" s="1"/>
  <c r="H69" i="2" s="1"/>
  <c r="D69" i="2"/>
  <c r="F69" i="2" s="1"/>
  <c r="C70" i="2"/>
  <c r="E70" i="2" s="1"/>
  <c r="H70" i="2" s="1"/>
  <c r="D70" i="2"/>
  <c r="C71" i="2"/>
  <c r="E71" i="2" s="1"/>
  <c r="H71" i="2" s="1"/>
  <c r="D71" i="2"/>
  <c r="G71" i="2" s="1"/>
  <c r="C72" i="2"/>
  <c r="E72" i="2" s="1"/>
  <c r="H72" i="2" s="1"/>
  <c r="D72" i="2"/>
  <c r="G72" i="2" s="1"/>
  <c r="F72" i="2"/>
  <c r="C73" i="2"/>
  <c r="E73" i="2" s="1"/>
  <c r="H73" i="2" s="1"/>
  <c r="D73" i="2"/>
  <c r="G73" i="2" s="1"/>
  <c r="C74" i="2"/>
  <c r="E74" i="2" s="1"/>
  <c r="H74" i="2" s="1"/>
  <c r="D74" i="2"/>
  <c r="F74" i="2" s="1"/>
  <c r="C75" i="2"/>
  <c r="E75" i="2" s="1"/>
  <c r="H75" i="2" s="1"/>
  <c r="D75" i="2"/>
  <c r="G75" i="2" s="1"/>
  <c r="C76" i="2"/>
  <c r="E76" i="2" s="1"/>
  <c r="H76" i="2" s="1"/>
  <c r="D76" i="2"/>
  <c r="G76" i="2" s="1"/>
  <c r="C77" i="2"/>
  <c r="E77" i="2" s="1"/>
  <c r="H77" i="2" s="1"/>
  <c r="D77" i="2"/>
  <c r="F77" i="2" s="1"/>
  <c r="C78" i="2"/>
  <c r="E78" i="2" s="1"/>
  <c r="H78" i="2" s="1"/>
  <c r="D78" i="2"/>
  <c r="F78" i="2" s="1"/>
  <c r="C79" i="2"/>
  <c r="E79" i="2" s="1"/>
  <c r="H79" i="2" s="1"/>
  <c r="D79" i="2"/>
  <c r="G79" i="2" s="1"/>
  <c r="C80" i="2"/>
  <c r="E80" i="2" s="1"/>
  <c r="H80" i="2" s="1"/>
  <c r="D80" i="2"/>
  <c r="F80" i="2" s="1"/>
  <c r="C81" i="2"/>
  <c r="E81" i="2" s="1"/>
  <c r="H81" i="2" s="1"/>
  <c r="D81" i="2"/>
  <c r="F81" i="2" s="1"/>
  <c r="C82" i="2"/>
  <c r="E82" i="2" s="1"/>
  <c r="H82" i="2" s="1"/>
  <c r="D82" i="2"/>
  <c r="F82" i="2" s="1"/>
  <c r="C83" i="2"/>
  <c r="E83" i="2" s="1"/>
  <c r="H83" i="2" s="1"/>
  <c r="D83" i="2"/>
  <c r="C84" i="2"/>
  <c r="E84" i="2" s="1"/>
  <c r="H84" i="2" s="1"/>
  <c r="D84" i="2"/>
  <c r="G84" i="2" s="1"/>
  <c r="C85" i="2"/>
  <c r="E85" i="2" s="1"/>
  <c r="H85" i="2" s="1"/>
  <c r="D85" i="2"/>
  <c r="F85" i="2" s="1"/>
  <c r="C86" i="2"/>
  <c r="E86" i="2" s="1"/>
  <c r="H86" i="2" s="1"/>
  <c r="D86" i="2"/>
  <c r="F86" i="2" s="1"/>
  <c r="C87" i="2"/>
  <c r="E87" i="2" s="1"/>
  <c r="H87" i="2" s="1"/>
  <c r="D87" i="2"/>
  <c r="G87" i="2" s="1"/>
  <c r="C88" i="2"/>
  <c r="E88" i="2" s="1"/>
  <c r="H88" i="2" s="1"/>
  <c r="D88" i="2"/>
  <c r="F88" i="2" s="1"/>
  <c r="C89" i="2"/>
  <c r="E89" i="2" s="1"/>
  <c r="H89" i="2" s="1"/>
  <c r="D89" i="2"/>
  <c r="G89" i="2" s="1"/>
  <c r="C90" i="2"/>
  <c r="E90" i="2" s="1"/>
  <c r="H90" i="2" s="1"/>
  <c r="D90" i="2"/>
  <c r="F90" i="2" s="1"/>
  <c r="C91" i="2"/>
  <c r="E91" i="2" s="1"/>
  <c r="H91" i="2" s="1"/>
  <c r="D91" i="2"/>
  <c r="G91" i="2" s="1"/>
  <c r="C92" i="2"/>
  <c r="E92" i="2" s="1"/>
  <c r="H92" i="2" s="1"/>
  <c r="D92" i="2"/>
  <c r="C93" i="2"/>
  <c r="E93" i="2" s="1"/>
  <c r="H93" i="2" s="1"/>
  <c r="D93" i="2"/>
  <c r="F93" i="2" s="1"/>
  <c r="C94" i="2"/>
  <c r="E94" i="2" s="1"/>
  <c r="H94" i="2" s="1"/>
  <c r="D94" i="2"/>
  <c r="F94" i="2" s="1"/>
  <c r="C95" i="2"/>
  <c r="E95" i="2" s="1"/>
  <c r="H95" i="2" s="1"/>
  <c r="D95" i="2"/>
  <c r="C96" i="2"/>
  <c r="E96" i="2" s="1"/>
  <c r="H96" i="2" s="1"/>
  <c r="D96" i="2"/>
  <c r="F96" i="2" s="1"/>
  <c r="C97" i="2"/>
  <c r="E97" i="2" s="1"/>
  <c r="H97" i="2" s="1"/>
  <c r="D97" i="2"/>
  <c r="F97" i="2" s="1"/>
  <c r="C98" i="2"/>
  <c r="E98" i="2" s="1"/>
  <c r="H98" i="2" s="1"/>
  <c r="D98" i="2"/>
  <c r="F98" i="2" s="1"/>
  <c r="C99" i="2"/>
  <c r="E99" i="2" s="1"/>
  <c r="H99" i="2" s="1"/>
  <c r="D99" i="2"/>
  <c r="C100" i="2"/>
  <c r="E100" i="2" s="1"/>
  <c r="H100" i="2" s="1"/>
  <c r="D100" i="2"/>
  <c r="G100" i="2" s="1"/>
  <c r="F100" i="2"/>
  <c r="C101" i="2"/>
  <c r="E101" i="2" s="1"/>
  <c r="H101" i="2" s="1"/>
  <c r="D101" i="2"/>
  <c r="F101" i="2" s="1"/>
  <c r="C102" i="2"/>
  <c r="E102" i="2" s="1"/>
  <c r="H102" i="2" s="1"/>
  <c r="D102" i="2"/>
  <c r="F102" i="2" s="1"/>
  <c r="C103" i="2"/>
  <c r="E103" i="2" s="1"/>
  <c r="H103" i="2" s="1"/>
  <c r="D103" i="2"/>
  <c r="G103" i="2" s="1"/>
  <c r="D6" i="2"/>
  <c r="C6" i="2"/>
  <c r="E6" i="2" s="1"/>
  <c r="H6" i="2" s="1"/>
  <c r="N6" i="4"/>
  <c r="Q6" i="4" s="1"/>
  <c r="M6" i="4"/>
  <c r="O6" i="4" s="1"/>
  <c r="R6" i="4" s="1"/>
  <c r="C8" i="3"/>
  <c r="E8" i="3" s="1"/>
  <c r="H8" i="3" s="1"/>
  <c r="D8" i="3"/>
  <c r="G8" i="3" s="1"/>
  <c r="C9" i="3"/>
  <c r="E9" i="3" s="1"/>
  <c r="H9" i="3" s="1"/>
  <c r="D9" i="3"/>
  <c r="G9" i="3" s="1"/>
  <c r="C10" i="3"/>
  <c r="E10" i="3" s="1"/>
  <c r="H10" i="3" s="1"/>
  <c r="D10" i="3"/>
  <c r="F10" i="3" s="1"/>
  <c r="C11" i="3"/>
  <c r="E11" i="3" s="1"/>
  <c r="H11" i="3" s="1"/>
  <c r="D11" i="3"/>
  <c r="C12" i="3"/>
  <c r="E12" i="3" s="1"/>
  <c r="H12" i="3" s="1"/>
  <c r="D12" i="3"/>
  <c r="G12" i="3" s="1"/>
  <c r="C14" i="3"/>
  <c r="E14" i="3" s="1"/>
  <c r="H14" i="3" s="1"/>
  <c r="D14" i="3"/>
  <c r="G14" i="3" s="1"/>
  <c r="C15" i="3"/>
  <c r="E15" i="3" s="1"/>
  <c r="H15" i="3" s="1"/>
  <c r="D15" i="3"/>
  <c r="F15" i="3" s="1"/>
  <c r="C16" i="3"/>
  <c r="E16" i="3" s="1"/>
  <c r="H16" i="3" s="1"/>
  <c r="D16" i="3"/>
  <c r="C17" i="3"/>
  <c r="E17" i="3" s="1"/>
  <c r="H17" i="3" s="1"/>
  <c r="D17" i="3"/>
  <c r="G17" i="3" s="1"/>
  <c r="C18" i="3"/>
  <c r="E18" i="3" s="1"/>
  <c r="H18" i="3" s="1"/>
  <c r="D18" i="3"/>
  <c r="F18" i="3" s="1"/>
  <c r="C19" i="3"/>
  <c r="E19" i="3" s="1"/>
  <c r="H19" i="3" s="1"/>
  <c r="D19" i="3"/>
  <c r="F19" i="3" s="1"/>
  <c r="C20" i="3"/>
  <c r="E20" i="3" s="1"/>
  <c r="H20" i="3" s="1"/>
  <c r="D20" i="3"/>
  <c r="C22" i="3"/>
  <c r="E22" i="3" s="1"/>
  <c r="H22" i="3" s="1"/>
  <c r="D22" i="3"/>
  <c r="G22" i="3" s="1"/>
  <c r="C23" i="3"/>
  <c r="E23" i="3" s="1"/>
  <c r="H23" i="3" s="1"/>
  <c r="D23" i="3"/>
  <c r="C24" i="3"/>
  <c r="E24" i="3" s="1"/>
  <c r="H24" i="3" s="1"/>
  <c r="D24" i="3"/>
  <c r="C26" i="3"/>
  <c r="E26" i="3" s="1"/>
  <c r="H26" i="3" s="1"/>
  <c r="D26" i="3"/>
  <c r="C27" i="3"/>
  <c r="E27" i="3" s="1"/>
  <c r="H27" i="3" s="1"/>
  <c r="D27" i="3"/>
  <c r="G27" i="3" s="1"/>
  <c r="C28" i="3"/>
  <c r="E28" i="3" s="1"/>
  <c r="H28" i="3" s="1"/>
  <c r="D28" i="3"/>
  <c r="G28" i="3" s="1"/>
  <c r="C30" i="3"/>
  <c r="E30" i="3" s="1"/>
  <c r="H30" i="3" s="1"/>
  <c r="D30" i="3"/>
  <c r="F30" i="3" s="1"/>
  <c r="C31" i="3"/>
  <c r="E31" i="3" s="1"/>
  <c r="H31" i="3" s="1"/>
  <c r="D31" i="3"/>
  <c r="C32" i="3"/>
  <c r="E32" i="3" s="1"/>
  <c r="H32" i="3" s="1"/>
  <c r="D32" i="3"/>
  <c r="G32" i="3" s="1"/>
  <c r="C33" i="3"/>
  <c r="E33" i="3" s="1"/>
  <c r="H33" i="3" s="1"/>
  <c r="D33" i="3"/>
  <c r="G33" i="3" s="1"/>
  <c r="C34" i="3"/>
  <c r="E34" i="3" s="1"/>
  <c r="H34" i="3" s="1"/>
  <c r="D34" i="3"/>
  <c r="F34" i="3" s="1"/>
  <c r="C37" i="3"/>
  <c r="E37" i="3" s="1"/>
  <c r="H37" i="3" s="1"/>
  <c r="D37" i="3"/>
  <c r="G37" i="3" s="1"/>
  <c r="C38" i="3"/>
  <c r="E38" i="3" s="1"/>
  <c r="H38" i="3" s="1"/>
  <c r="D38" i="3"/>
  <c r="G38" i="3" s="1"/>
  <c r="C39" i="3"/>
  <c r="E39" i="3" s="1"/>
  <c r="H39" i="3" s="1"/>
  <c r="D39" i="3"/>
  <c r="G39" i="3" s="1"/>
  <c r="C41" i="3"/>
  <c r="E41" i="3" s="1"/>
  <c r="H41" i="3" s="1"/>
  <c r="D41" i="3"/>
  <c r="F41" i="3" s="1"/>
  <c r="C42" i="3"/>
  <c r="E42" i="3" s="1"/>
  <c r="H42" i="3" s="1"/>
  <c r="D42" i="3"/>
  <c r="G42" i="3" s="1"/>
  <c r="C43" i="3"/>
  <c r="E43" i="3" s="1"/>
  <c r="H43" i="3" s="1"/>
  <c r="D43" i="3"/>
  <c r="F43" i="3" s="1"/>
  <c r="C44" i="3"/>
  <c r="E44" i="3" s="1"/>
  <c r="H44" i="3" s="1"/>
  <c r="D44" i="3"/>
  <c r="F44" i="3" s="1"/>
  <c r="C46" i="3"/>
  <c r="E46" i="3" s="1"/>
  <c r="H46" i="3" s="1"/>
  <c r="D46" i="3"/>
  <c r="F46" i="3" s="1"/>
  <c r="C47" i="3"/>
  <c r="E47" i="3" s="1"/>
  <c r="H47" i="3" s="1"/>
  <c r="D47" i="3"/>
  <c r="G47" i="3" s="1"/>
  <c r="C48" i="3"/>
  <c r="E48" i="3" s="1"/>
  <c r="H48" i="3" s="1"/>
  <c r="D48" i="3"/>
  <c r="F48" i="3" s="1"/>
  <c r="C49" i="3"/>
  <c r="E49" i="3" s="1"/>
  <c r="H49" i="3" s="1"/>
  <c r="D49" i="3"/>
  <c r="F49" i="3" s="1"/>
  <c r="C50" i="3"/>
  <c r="E50" i="3" s="1"/>
  <c r="H50" i="3" s="1"/>
  <c r="D50" i="3"/>
  <c r="F50" i="3" s="1"/>
  <c r="C51" i="3"/>
  <c r="E51" i="3" s="1"/>
  <c r="H51" i="3" s="1"/>
  <c r="D51" i="3"/>
  <c r="G51" i="3" s="1"/>
  <c r="C53" i="3"/>
  <c r="E53" i="3" s="1"/>
  <c r="H53" i="3" s="1"/>
  <c r="D53" i="3"/>
  <c r="F53" i="3" s="1"/>
  <c r="C54" i="3"/>
  <c r="E54" i="3" s="1"/>
  <c r="H54" i="3" s="1"/>
  <c r="D54" i="3"/>
  <c r="G54" i="3" s="1"/>
  <c r="C55" i="3"/>
  <c r="E55" i="3" s="1"/>
  <c r="H55" i="3" s="1"/>
  <c r="D55" i="3"/>
  <c r="F55" i="3" s="1"/>
  <c r="C56" i="3"/>
  <c r="E56" i="3" s="1"/>
  <c r="H56" i="3" s="1"/>
  <c r="D56" i="3"/>
  <c r="G56" i="3" s="1"/>
  <c r="C58" i="3"/>
  <c r="E58" i="3" s="1"/>
  <c r="H58" i="3" s="1"/>
  <c r="D58" i="3"/>
  <c r="F58" i="3" s="1"/>
  <c r="C59" i="3"/>
  <c r="E59" i="3" s="1"/>
  <c r="H59" i="3" s="1"/>
  <c r="D59" i="3"/>
  <c r="F59" i="3" s="1"/>
  <c r="C60" i="3"/>
  <c r="E60" i="3" s="1"/>
  <c r="H60" i="3" s="1"/>
  <c r="D60" i="3"/>
  <c r="F60" i="3" s="1"/>
  <c r="C62" i="3"/>
  <c r="E62" i="3" s="1"/>
  <c r="H62" i="3" s="1"/>
  <c r="D62" i="3"/>
  <c r="F62" i="3" s="1"/>
  <c r="C63" i="3"/>
  <c r="E63" i="3" s="1"/>
  <c r="H63" i="3" s="1"/>
  <c r="D63" i="3"/>
  <c r="F63" i="3" s="1"/>
  <c r="C64" i="3"/>
  <c r="E64" i="3" s="1"/>
  <c r="H64" i="3" s="1"/>
  <c r="D64" i="3"/>
  <c r="G64" i="3" s="1"/>
  <c r="C65" i="3"/>
  <c r="E65" i="3" s="1"/>
  <c r="H65" i="3" s="1"/>
  <c r="D65" i="3"/>
  <c r="F65" i="3" s="1"/>
  <c r="C67" i="3"/>
  <c r="E67" i="3" s="1"/>
  <c r="H67" i="3" s="1"/>
  <c r="D67" i="3"/>
  <c r="F67" i="3" s="1"/>
  <c r="C70" i="3"/>
  <c r="E70" i="3" s="1"/>
  <c r="H70" i="3" s="1"/>
  <c r="D70" i="3"/>
  <c r="G70" i="3" s="1"/>
  <c r="C71" i="3"/>
  <c r="E71" i="3" s="1"/>
  <c r="H71" i="3" s="1"/>
  <c r="D71" i="3"/>
  <c r="F71" i="3" s="1"/>
  <c r="C72" i="3"/>
  <c r="E72" i="3" s="1"/>
  <c r="H72" i="3" s="1"/>
  <c r="D72" i="3"/>
  <c r="F72" i="3" s="1"/>
  <c r="C73" i="3"/>
  <c r="E73" i="3" s="1"/>
  <c r="H73" i="3" s="1"/>
  <c r="D73" i="3"/>
  <c r="F73" i="3" s="1"/>
  <c r="C74" i="3"/>
  <c r="E74" i="3" s="1"/>
  <c r="H74" i="3" s="1"/>
  <c r="D74" i="3"/>
  <c r="G74" i="3" s="1"/>
  <c r="C75" i="3"/>
  <c r="E75" i="3" s="1"/>
  <c r="H75" i="3" s="1"/>
  <c r="D75" i="3"/>
  <c r="F75" i="3" s="1"/>
  <c r="C76" i="3"/>
  <c r="E76" i="3" s="1"/>
  <c r="H76" i="3" s="1"/>
  <c r="D76" i="3"/>
  <c r="F76" i="3" s="1"/>
  <c r="D7" i="3"/>
  <c r="G7" i="3" s="1"/>
  <c r="C7" i="3"/>
  <c r="E7" i="3" s="1"/>
  <c r="H7" i="3" s="1"/>
  <c r="C7" i="4"/>
  <c r="E7" i="4" s="1"/>
  <c r="H7" i="4" s="1"/>
  <c r="D7" i="4"/>
  <c r="F7" i="4" s="1"/>
  <c r="C8" i="4"/>
  <c r="E8" i="4" s="1"/>
  <c r="H8" i="4" s="1"/>
  <c r="D8" i="4"/>
  <c r="G8" i="4" s="1"/>
  <c r="C9" i="4"/>
  <c r="E9" i="4" s="1"/>
  <c r="H9" i="4" s="1"/>
  <c r="D9" i="4"/>
  <c r="G9" i="4" s="1"/>
  <c r="C10" i="4"/>
  <c r="E10" i="4" s="1"/>
  <c r="H10" i="4" s="1"/>
  <c r="D10" i="4"/>
  <c r="F10" i="4" s="1"/>
  <c r="C11" i="4"/>
  <c r="E11" i="4" s="1"/>
  <c r="H11" i="4" s="1"/>
  <c r="D11" i="4"/>
  <c r="C12" i="4"/>
  <c r="E12" i="4" s="1"/>
  <c r="H12" i="4" s="1"/>
  <c r="D12" i="4"/>
  <c r="G12" i="4" s="1"/>
  <c r="C13" i="4"/>
  <c r="E13" i="4" s="1"/>
  <c r="H13" i="4" s="1"/>
  <c r="D13" i="4"/>
  <c r="G13" i="4" s="1"/>
  <c r="C14" i="4"/>
  <c r="E14" i="4" s="1"/>
  <c r="H14" i="4" s="1"/>
  <c r="D14" i="4"/>
  <c r="F14" i="4" s="1"/>
  <c r="C15" i="4"/>
  <c r="E15" i="4" s="1"/>
  <c r="H15" i="4" s="1"/>
  <c r="D15" i="4"/>
  <c r="F15" i="4" s="1"/>
  <c r="C16" i="4"/>
  <c r="E16" i="4" s="1"/>
  <c r="H16" i="4" s="1"/>
  <c r="D16" i="4"/>
  <c r="G16" i="4" s="1"/>
  <c r="C17" i="4"/>
  <c r="E17" i="4" s="1"/>
  <c r="H17" i="4" s="1"/>
  <c r="D17" i="4"/>
  <c r="G17" i="4" s="1"/>
  <c r="C18" i="4"/>
  <c r="E18" i="4" s="1"/>
  <c r="H18" i="4" s="1"/>
  <c r="D18" i="4"/>
  <c r="F18" i="4" s="1"/>
  <c r="C19" i="4"/>
  <c r="E19" i="4" s="1"/>
  <c r="H19" i="4" s="1"/>
  <c r="D19" i="4"/>
  <c r="F19" i="4" s="1"/>
  <c r="C20" i="4"/>
  <c r="E20" i="4" s="1"/>
  <c r="H20" i="4" s="1"/>
  <c r="D20" i="4"/>
  <c r="G20" i="4" s="1"/>
  <c r="C21" i="4"/>
  <c r="E21" i="4" s="1"/>
  <c r="H21" i="4" s="1"/>
  <c r="D21" i="4"/>
  <c r="G21" i="4" s="1"/>
  <c r="C22" i="4"/>
  <c r="E22" i="4" s="1"/>
  <c r="H22" i="4" s="1"/>
  <c r="D22" i="4"/>
  <c r="F22" i="4" s="1"/>
  <c r="C23" i="4"/>
  <c r="E23" i="4" s="1"/>
  <c r="H23" i="4" s="1"/>
  <c r="D23" i="4"/>
  <c r="F23" i="4" s="1"/>
  <c r="C24" i="4"/>
  <c r="E24" i="4" s="1"/>
  <c r="H24" i="4" s="1"/>
  <c r="D24" i="4"/>
  <c r="G24" i="4" s="1"/>
  <c r="C25" i="4"/>
  <c r="E25" i="4" s="1"/>
  <c r="H25" i="4" s="1"/>
  <c r="D25" i="4"/>
  <c r="G25" i="4" s="1"/>
  <c r="C26" i="4"/>
  <c r="E26" i="4" s="1"/>
  <c r="H26" i="4" s="1"/>
  <c r="D26" i="4"/>
  <c r="F26" i="4" s="1"/>
  <c r="C27" i="4"/>
  <c r="E27" i="4" s="1"/>
  <c r="H27" i="4" s="1"/>
  <c r="D27" i="4"/>
  <c r="F27" i="4" s="1"/>
  <c r="C28" i="4"/>
  <c r="E28" i="4" s="1"/>
  <c r="H28" i="4" s="1"/>
  <c r="D28" i="4"/>
  <c r="G28" i="4" s="1"/>
  <c r="C29" i="4"/>
  <c r="E29" i="4" s="1"/>
  <c r="H29" i="4" s="1"/>
  <c r="D29" i="4"/>
  <c r="G29" i="4" s="1"/>
  <c r="C30" i="4"/>
  <c r="E30" i="4" s="1"/>
  <c r="H30" i="4" s="1"/>
  <c r="D30" i="4"/>
  <c r="F30" i="4" s="1"/>
  <c r="C31" i="4"/>
  <c r="E31" i="4" s="1"/>
  <c r="H31" i="4" s="1"/>
  <c r="D31" i="4"/>
  <c r="F31" i="4" s="1"/>
  <c r="C32" i="4"/>
  <c r="E32" i="4" s="1"/>
  <c r="H32" i="4" s="1"/>
  <c r="D32" i="4"/>
  <c r="G32" i="4" s="1"/>
  <c r="C33" i="4"/>
  <c r="E33" i="4" s="1"/>
  <c r="H33" i="4" s="1"/>
  <c r="D33" i="4"/>
  <c r="C34" i="4"/>
  <c r="E34" i="4" s="1"/>
  <c r="H34" i="4" s="1"/>
  <c r="D34" i="4"/>
  <c r="F34" i="4" s="1"/>
  <c r="C35" i="4"/>
  <c r="E35" i="4" s="1"/>
  <c r="H35" i="4" s="1"/>
  <c r="D35" i="4"/>
  <c r="F35" i="4" s="1"/>
  <c r="C36" i="4"/>
  <c r="E36" i="4" s="1"/>
  <c r="H36" i="4" s="1"/>
  <c r="D36" i="4"/>
  <c r="G36" i="4" s="1"/>
  <c r="C37" i="4"/>
  <c r="E37" i="4" s="1"/>
  <c r="H37" i="4" s="1"/>
  <c r="D37" i="4"/>
  <c r="G37" i="4" s="1"/>
  <c r="C38" i="4"/>
  <c r="E38" i="4" s="1"/>
  <c r="H38" i="4" s="1"/>
  <c r="D38" i="4"/>
  <c r="F38" i="4" s="1"/>
  <c r="C39" i="4"/>
  <c r="E39" i="4" s="1"/>
  <c r="H39" i="4" s="1"/>
  <c r="D39" i="4"/>
  <c r="F39" i="4" s="1"/>
  <c r="C40" i="4"/>
  <c r="E40" i="4" s="1"/>
  <c r="H40" i="4" s="1"/>
  <c r="D40" i="4"/>
  <c r="G40" i="4" s="1"/>
  <c r="C41" i="4"/>
  <c r="E41" i="4" s="1"/>
  <c r="H41" i="4" s="1"/>
  <c r="D41" i="4"/>
  <c r="G41" i="4" s="1"/>
  <c r="C42" i="4"/>
  <c r="E42" i="4" s="1"/>
  <c r="H42" i="4" s="1"/>
  <c r="D42" i="4"/>
  <c r="F42" i="4" s="1"/>
  <c r="C43" i="4"/>
  <c r="E43" i="4" s="1"/>
  <c r="H43" i="4" s="1"/>
  <c r="D43" i="4"/>
  <c r="F43" i="4" s="1"/>
  <c r="C44" i="4"/>
  <c r="E44" i="4" s="1"/>
  <c r="H44" i="4" s="1"/>
  <c r="D44" i="4"/>
  <c r="G44" i="4" s="1"/>
  <c r="C45" i="4"/>
  <c r="E45" i="4" s="1"/>
  <c r="H45" i="4" s="1"/>
  <c r="D45" i="4"/>
  <c r="G45" i="4" s="1"/>
  <c r="C46" i="4"/>
  <c r="E46" i="4" s="1"/>
  <c r="H46" i="4" s="1"/>
  <c r="D46" i="4"/>
  <c r="F46" i="4" s="1"/>
  <c r="C47" i="4"/>
  <c r="E47" i="4" s="1"/>
  <c r="H47" i="4" s="1"/>
  <c r="D47" i="4"/>
  <c r="F47" i="4" s="1"/>
  <c r="C48" i="4"/>
  <c r="E48" i="4" s="1"/>
  <c r="H48" i="4" s="1"/>
  <c r="D48" i="4"/>
  <c r="G48" i="4" s="1"/>
  <c r="C49" i="4"/>
  <c r="E49" i="4" s="1"/>
  <c r="H49" i="4" s="1"/>
  <c r="D49" i="4"/>
  <c r="G49" i="4" s="1"/>
  <c r="C50" i="4"/>
  <c r="E50" i="4" s="1"/>
  <c r="H50" i="4" s="1"/>
  <c r="D50" i="4"/>
  <c r="F50" i="4" s="1"/>
  <c r="C51" i="4"/>
  <c r="E51" i="4" s="1"/>
  <c r="H51" i="4" s="1"/>
  <c r="D51" i="4"/>
  <c r="F51" i="4" s="1"/>
  <c r="C52" i="4"/>
  <c r="E52" i="4" s="1"/>
  <c r="H52" i="4" s="1"/>
  <c r="D52" i="4"/>
  <c r="G52" i="4" s="1"/>
  <c r="C53" i="4"/>
  <c r="E53" i="4" s="1"/>
  <c r="H53" i="4" s="1"/>
  <c r="D53" i="4"/>
  <c r="G53" i="4" s="1"/>
  <c r="C54" i="4"/>
  <c r="E54" i="4" s="1"/>
  <c r="H54" i="4" s="1"/>
  <c r="D54" i="4"/>
  <c r="F54" i="4" s="1"/>
  <c r="C55" i="4"/>
  <c r="E55" i="4" s="1"/>
  <c r="H55" i="4" s="1"/>
  <c r="D55" i="4"/>
  <c r="F55" i="4" s="1"/>
  <c r="C56" i="4"/>
  <c r="E56" i="4" s="1"/>
  <c r="H56" i="4" s="1"/>
  <c r="D56" i="4"/>
  <c r="G56" i="4" s="1"/>
  <c r="C57" i="4"/>
  <c r="E57" i="4" s="1"/>
  <c r="H57" i="4" s="1"/>
  <c r="D57" i="4"/>
  <c r="G57" i="4" s="1"/>
  <c r="C58" i="4"/>
  <c r="E58" i="4" s="1"/>
  <c r="H58" i="4" s="1"/>
  <c r="D58" i="4"/>
  <c r="F58" i="4" s="1"/>
  <c r="C59" i="4"/>
  <c r="E59" i="4" s="1"/>
  <c r="H59" i="4" s="1"/>
  <c r="D59" i="4"/>
  <c r="F59" i="4" s="1"/>
  <c r="C60" i="4"/>
  <c r="E60" i="4" s="1"/>
  <c r="H60" i="4" s="1"/>
  <c r="D60" i="4"/>
  <c r="G60" i="4" s="1"/>
  <c r="C61" i="4"/>
  <c r="E61" i="4" s="1"/>
  <c r="H61" i="4" s="1"/>
  <c r="D61" i="4"/>
  <c r="G61" i="4" s="1"/>
  <c r="C62" i="4"/>
  <c r="E62" i="4" s="1"/>
  <c r="H62" i="4" s="1"/>
  <c r="D62" i="4"/>
  <c r="F62" i="4" s="1"/>
  <c r="C63" i="4"/>
  <c r="E63" i="4" s="1"/>
  <c r="H63" i="4" s="1"/>
  <c r="D63" i="4"/>
  <c r="F63" i="4" s="1"/>
  <c r="C64" i="4"/>
  <c r="E64" i="4" s="1"/>
  <c r="H64" i="4" s="1"/>
  <c r="D64" i="4"/>
  <c r="G64" i="4" s="1"/>
  <c r="C65" i="4"/>
  <c r="E65" i="4" s="1"/>
  <c r="H65" i="4" s="1"/>
  <c r="D65" i="4"/>
  <c r="C66" i="4"/>
  <c r="E66" i="4" s="1"/>
  <c r="H66" i="4" s="1"/>
  <c r="D66" i="4"/>
  <c r="F66" i="4" s="1"/>
  <c r="C67" i="4"/>
  <c r="E67" i="4" s="1"/>
  <c r="H67" i="4" s="1"/>
  <c r="D67" i="4"/>
  <c r="F67" i="4" s="1"/>
  <c r="C68" i="4"/>
  <c r="E68" i="4" s="1"/>
  <c r="H68" i="4" s="1"/>
  <c r="D68" i="4"/>
  <c r="G68" i="4" s="1"/>
  <c r="C69" i="4"/>
  <c r="E69" i="4" s="1"/>
  <c r="H69" i="4" s="1"/>
  <c r="D69" i="4"/>
  <c r="G69" i="4" s="1"/>
  <c r="C70" i="4"/>
  <c r="E70" i="4" s="1"/>
  <c r="H70" i="4" s="1"/>
  <c r="D70" i="4"/>
  <c r="F70" i="4" s="1"/>
  <c r="C71" i="4"/>
  <c r="E71" i="4" s="1"/>
  <c r="H71" i="4" s="1"/>
  <c r="D71" i="4"/>
  <c r="F71" i="4" s="1"/>
  <c r="C72" i="4"/>
  <c r="E72" i="4" s="1"/>
  <c r="H72" i="4" s="1"/>
  <c r="D72" i="4"/>
  <c r="G72" i="4" s="1"/>
  <c r="C73" i="4"/>
  <c r="E73" i="4" s="1"/>
  <c r="H73" i="4" s="1"/>
  <c r="D73" i="4"/>
  <c r="G73" i="4" s="1"/>
  <c r="C74" i="4"/>
  <c r="E74" i="4" s="1"/>
  <c r="H74" i="4" s="1"/>
  <c r="D74" i="4"/>
  <c r="F74" i="4" s="1"/>
  <c r="C75" i="4"/>
  <c r="E75" i="4" s="1"/>
  <c r="H75" i="4" s="1"/>
  <c r="D75" i="4"/>
  <c r="F75" i="4" s="1"/>
  <c r="C76" i="4"/>
  <c r="E76" i="4" s="1"/>
  <c r="H76" i="4" s="1"/>
  <c r="D76" i="4"/>
  <c r="G76" i="4" s="1"/>
  <c r="C77" i="4"/>
  <c r="E77" i="4" s="1"/>
  <c r="H77" i="4" s="1"/>
  <c r="D77" i="4"/>
  <c r="G77" i="4" s="1"/>
  <c r="C78" i="4"/>
  <c r="E78" i="4" s="1"/>
  <c r="H78" i="4" s="1"/>
  <c r="D78" i="4"/>
  <c r="F78" i="4" s="1"/>
  <c r="C79" i="4"/>
  <c r="E79" i="4" s="1"/>
  <c r="H79" i="4" s="1"/>
  <c r="D79" i="4"/>
  <c r="F79" i="4" s="1"/>
  <c r="C80" i="4"/>
  <c r="E80" i="4" s="1"/>
  <c r="H80" i="4" s="1"/>
  <c r="D80" i="4"/>
  <c r="G80" i="4" s="1"/>
  <c r="C81" i="4"/>
  <c r="E81" i="4" s="1"/>
  <c r="H81" i="4" s="1"/>
  <c r="D81" i="4"/>
  <c r="G81" i="4" s="1"/>
  <c r="C82" i="4"/>
  <c r="E82" i="4" s="1"/>
  <c r="H82" i="4" s="1"/>
  <c r="D82" i="4"/>
  <c r="F82" i="4" s="1"/>
  <c r="C83" i="4"/>
  <c r="E83" i="4" s="1"/>
  <c r="H83" i="4" s="1"/>
  <c r="D83" i="4"/>
  <c r="C84" i="4"/>
  <c r="E84" i="4" s="1"/>
  <c r="H84" i="4" s="1"/>
  <c r="D84" i="4"/>
  <c r="G84" i="4" s="1"/>
  <c r="C85" i="4"/>
  <c r="E85" i="4" s="1"/>
  <c r="H85" i="4" s="1"/>
  <c r="D85" i="4"/>
  <c r="G85" i="4" s="1"/>
  <c r="C86" i="4"/>
  <c r="E86" i="4" s="1"/>
  <c r="H86" i="4" s="1"/>
  <c r="D86" i="4"/>
  <c r="F86" i="4" s="1"/>
  <c r="C87" i="4"/>
  <c r="E87" i="4" s="1"/>
  <c r="H87" i="4" s="1"/>
  <c r="D87" i="4"/>
  <c r="F87" i="4" s="1"/>
  <c r="C88" i="4"/>
  <c r="E88" i="4" s="1"/>
  <c r="H88" i="4" s="1"/>
  <c r="D88" i="4"/>
  <c r="C89" i="4"/>
  <c r="E89" i="4" s="1"/>
  <c r="H89" i="4" s="1"/>
  <c r="D89" i="4"/>
  <c r="G89" i="4" s="1"/>
  <c r="C90" i="4"/>
  <c r="E90" i="4" s="1"/>
  <c r="H90" i="4" s="1"/>
  <c r="D90" i="4"/>
  <c r="F90" i="4" s="1"/>
  <c r="C91" i="4"/>
  <c r="E91" i="4" s="1"/>
  <c r="H91" i="4" s="1"/>
  <c r="D91" i="4"/>
  <c r="F91" i="4" s="1"/>
  <c r="C92" i="4"/>
  <c r="E92" i="4" s="1"/>
  <c r="H92" i="4" s="1"/>
  <c r="D92" i="4"/>
  <c r="F92" i="4" s="1"/>
  <c r="C93" i="4"/>
  <c r="E93" i="4" s="1"/>
  <c r="H93" i="4" s="1"/>
  <c r="D93" i="4"/>
  <c r="G93" i="4" s="1"/>
  <c r="C94" i="4"/>
  <c r="E94" i="4" s="1"/>
  <c r="H94" i="4" s="1"/>
  <c r="D94" i="4"/>
  <c r="F94" i="4" s="1"/>
  <c r="C95" i="4"/>
  <c r="E95" i="4" s="1"/>
  <c r="H95" i="4" s="1"/>
  <c r="D95" i="4"/>
  <c r="F95" i="4" s="1"/>
  <c r="C96" i="4"/>
  <c r="E96" i="4" s="1"/>
  <c r="H96" i="4" s="1"/>
  <c r="D96" i="4"/>
  <c r="G96" i="4" s="1"/>
  <c r="C97" i="4"/>
  <c r="E97" i="4" s="1"/>
  <c r="H97" i="4" s="1"/>
  <c r="D97" i="4"/>
  <c r="G97" i="4" s="1"/>
  <c r="C98" i="4"/>
  <c r="E98" i="4" s="1"/>
  <c r="H98" i="4" s="1"/>
  <c r="D98" i="4"/>
  <c r="F98" i="4" s="1"/>
  <c r="C99" i="4"/>
  <c r="E99" i="4" s="1"/>
  <c r="H99" i="4" s="1"/>
  <c r="D99" i="4"/>
  <c r="C100" i="4"/>
  <c r="E100" i="4" s="1"/>
  <c r="H100" i="4" s="1"/>
  <c r="D100" i="4"/>
  <c r="G100" i="4" s="1"/>
  <c r="C101" i="4"/>
  <c r="E101" i="4" s="1"/>
  <c r="H101" i="4" s="1"/>
  <c r="D101" i="4"/>
  <c r="G101" i="4" s="1"/>
  <c r="C102" i="4"/>
  <c r="E102" i="4" s="1"/>
  <c r="H102" i="4" s="1"/>
  <c r="D102" i="4"/>
  <c r="F102" i="4" s="1"/>
  <c r="C103" i="4"/>
  <c r="E103" i="4" s="1"/>
  <c r="H103" i="4" s="1"/>
  <c r="D103" i="4"/>
  <c r="F103" i="4" s="1"/>
  <c r="C104" i="4"/>
  <c r="E104" i="4" s="1"/>
  <c r="H104" i="4" s="1"/>
  <c r="D104" i="4"/>
  <c r="C105" i="4"/>
  <c r="E105" i="4" s="1"/>
  <c r="H105" i="4" s="1"/>
  <c r="D105" i="4"/>
  <c r="G105" i="4" s="1"/>
  <c r="C106" i="4"/>
  <c r="E106" i="4" s="1"/>
  <c r="H106" i="4" s="1"/>
  <c r="D106" i="4"/>
  <c r="F106" i="4" s="1"/>
  <c r="C107" i="4"/>
  <c r="E107" i="4" s="1"/>
  <c r="H107" i="4" s="1"/>
  <c r="D107" i="4"/>
  <c r="F107" i="4" s="1"/>
  <c r="C108" i="4"/>
  <c r="E108" i="4" s="1"/>
  <c r="H108" i="4" s="1"/>
  <c r="D108" i="4"/>
  <c r="F108" i="4" s="1"/>
  <c r="C109" i="4"/>
  <c r="E109" i="4" s="1"/>
  <c r="H109" i="4" s="1"/>
  <c r="D109" i="4"/>
  <c r="G109" i="4" s="1"/>
  <c r="C110" i="4"/>
  <c r="E110" i="4" s="1"/>
  <c r="H110" i="4" s="1"/>
  <c r="D110" i="4"/>
  <c r="F110" i="4" s="1"/>
  <c r="C111" i="4"/>
  <c r="E111" i="4" s="1"/>
  <c r="H111" i="4" s="1"/>
  <c r="D111" i="4"/>
  <c r="F111" i="4" s="1"/>
  <c r="C112" i="4"/>
  <c r="E112" i="4" s="1"/>
  <c r="H112" i="4" s="1"/>
  <c r="D112" i="4"/>
  <c r="G112" i="4" s="1"/>
  <c r="C113" i="4"/>
  <c r="E113" i="4" s="1"/>
  <c r="H113" i="4" s="1"/>
  <c r="D113" i="4"/>
  <c r="G113" i="4" s="1"/>
  <c r="C6" i="4"/>
  <c r="E6" i="4" s="1"/>
  <c r="H6" i="4" s="1"/>
  <c r="D6" i="4"/>
  <c r="F6" i="4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3" i="1"/>
  <c r="H7" i="1"/>
  <c r="H8" i="1"/>
  <c r="H9" i="1"/>
  <c r="H10" i="1"/>
  <c r="H11" i="1"/>
  <c r="H12" i="1"/>
  <c r="H13" i="1"/>
  <c r="H14" i="1"/>
  <c r="H15" i="1"/>
  <c r="F109" i="4" l="1"/>
  <c r="F76" i="2"/>
  <c r="F858" i="5"/>
  <c r="F794" i="5"/>
  <c r="I794" i="5" s="1"/>
  <c r="G786" i="5"/>
  <c r="F1263" i="6"/>
  <c r="F1227" i="6"/>
  <c r="F1214" i="6"/>
  <c r="F57" i="15"/>
  <c r="F167" i="17"/>
  <c r="I167" i="17" s="1"/>
  <c r="G145" i="17"/>
  <c r="F49" i="18"/>
  <c r="I49" i="18" s="1"/>
  <c r="F41" i="18"/>
  <c r="G31" i="15"/>
  <c r="F53" i="18"/>
  <c r="F45" i="18"/>
  <c r="I45" i="18" s="1"/>
  <c r="F45" i="4"/>
  <c r="F79" i="2"/>
  <c r="F7" i="2"/>
  <c r="F467" i="5"/>
  <c r="G950" i="5"/>
  <c r="G940" i="5"/>
  <c r="G864" i="5"/>
  <c r="G837" i="5"/>
  <c r="I837" i="5" s="1"/>
  <c r="F834" i="5"/>
  <c r="G831" i="5"/>
  <c r="F1046" i="6"/>
  <c r="F1203" i="6"/>
  <c r="F1194" i="6"/>
  <c r="G1183" i="6"/>
  <c r="F61" i="15"/>
  <c r="G161" i="17"/>
  <c r="G986" i="5"/>
  <c r="G19" i="4"/>
  <c r="F73" i="2"/>
  <c r="F64" i="2"/>
  <c r="I64" i="2" s="1"/>
  <c r="F31" i="2"/>
  <c r="G987" i="5"/>
  <c r="F961" i="5"/>
  <c r="G1316" i="6"/>
  <c r="F204" i="17"/>
  <c r="I204" i="17" s="1"/>
  <c r="F189" i="17"/>
  <c r="I189" i="17" s="1"/>
  <c r="F69" i="4"/>
  <c r="F93" i="4"/>
  <c r="P6" i="4"/>
  <c r="F75" i="2"/>
  <c r="F65" i="2"/>
  <c r="F39" i="2"/>
  <c r="F11" i="2"/>
  <c r="G659" i="5"/>
  <c r="F698" i="5"/>
  <c r="G1062" i="6"/>
  <c r="G1239" i="6"/>
  <c r="F185" i="17"/>
  <c r="I185" i="17" s="1"/>
  <c r="F29" i="4"/>
  <c r="G88" i="2"/>
  <c r="F51" i="2"/>
  <c r="F19" i="2"/>
  <c r="G624" i="5"/>
  <c r="F632" i="5"/>
  <c r="F662" i="5"/>
  <c r="F965" i="5"/>
  <c r="F947" i="5"/>
  <c r="F882" i="5"/>
  <c r="I882" i="5" s="1"/>
  <c r="F809" i="5"/>
  <c r="G1332" i="6"/>
  <c r="G1280" i="6"/>
  <c r="G1174" i="6"/>
  <c r="G18" i="9"/>
  <c r="F39" i="15"/>
  <c r="I39" i="15" s="1"/>
  <c r="F76" i="16"/>
  <c r="I76" i="16" s="1"/>
  <c r="F206" i="17"/>
  <c r="I206" i="17" s="1"/>
  <c r="G195" i="17"/>
  <c r="G169" i="17"/>
  <c r="F160" i="17"/>
  <c r="I160" i="17" s="1"/>
  <c r="I53" i="18"/>
  <c r="I83" i="17"/>
  <c r="I146" i="17"/>
  <c r="I74" i="18"/>
  <c r="I71" i="18"/>
  <c r="I67" i="18"/>
  <c r="I65" i="18"/>
  <c r="I86" i="18"/>
  <c r="I82" i="18"/>
  <c r="I59" i="18"/>
  <c r="I56" i="18"/>
  <c r="I48" i="18"/>
  <c r="I72" i="16"/>
  <c r="I158" i="17"/>
  <c r="I156" i="17"/>
  <c r="I154" i="17"/>
  <c r="I117" i="18"/>
  <c r="I115" i="18"/>
  <c r="I113" i="18"/>
  <c r="I99" i="18"/>
  <c r="I97" i="18"/>
  <c r="I131" i="18"/>
  <c r="I95" i="18"/>
  <c r="I93" i="18"/>
  <c r="I91" i="18"/>
  <c r="I108" i="18"/>
  <c r="F96" i="18"/>
  <c r="I96" i="18" s="1"/>
  <c r="G153" i="17"/>
  <c r="I153" i="17" s="1"/>
  <c r="G201" i="17"/>
  <c r="F193" i="17"/>
  <c r="I193" i="17" s="1"/>
  <c r="F184" i="17"/>
  <c r="I184" i="17" s="1"/>
  <c r="G164" i="17"/>
  <c r="G197" i="17"/>
  <c r="G177" i="17"/>
  <c r="F151" i="17"/>
  <c r="I151" i="17" s="1"/>
  <c r="G140" i="17"/>
  <c r="G99" i="17"/>
  <c r="I99" i="17" s="1"/>
  <c r="F98" i="17"/>
  <c r="I98" i="17" s="1"/>
  <c r="F94" i="17"/>
  <c r="I94" i="17" s="1"/>
  <c r="F78" i="17"/>
  <c r="I78" i="17" s="1"/>
  <c r="G205" i="17"/>
  <c r="F168" i="17"/>
  <c r="I168" i="17" s="1"/>
  <c r="F152" i="17"/>
  <c r="I152" i="17" s="1"/>
  <c r="G112" i="17"/>
  <c r="G95" i="17"/>
  <c r="I95" i="17" s="1"/>
  <c r="G120" i="17"/>
  <c r="F107" i="17"/>
  <c r="I107" i="17" s="1"/>
  <c r="G165" i="17"/>
  <c r="F163" i="17"/>
  <c r="I163" i="17" s="1"/>
  <c r="G190" i="17"/>
  <c r="F55" i="17"/>
  <c r="G199" i="17"/>
  <c r="G194" i="17"/>
  <c r="F192" i="17"/>
  <c r="I192" i="17" s="1"/>
  <c r="F188" i="17"/>
  <c r="I188" i="17" s="1"/>
  <c r="F176" i="17"/>
  <c r="I176" i="17" s="1"/>
  <c r="G172" i="17"/>
  <c r="G156" i="17"/>
  <c r="F144" i="17"/>
  <c r="I144" i="17" s="1"/>
  <c r="I140" i="17"/>
  <c r="I125" i="17"/>
  <c r="I120" i="17"/>
  <c r="F106" i="17"/>
  <c r="I106" i="17" s="1"/>
  <c r="G181" i="17"/>
  <c r="F180" i="17"/>
  <c r="I180" i="17" s="1"/>
  <c r="G173" i="17"/>
  <c r="F171" i="17"/>
  <c r="I171" i="17" s="1"/>
  <c r="G157" i="17"/>
  <c r="I157" i="17" s="1"/>
  <c r="F155" i="17"/>
  <c r="I155" i="17" s="1"/>
  <c r="G103" i="17"/>
  <c r="I103" i="17" s="1"/>
  <c r="F102" i="17"/>
  <c r="I102" i="17" s="1"/>
  <c r="I145" i="17"/>
  <c r="G137" i="17"/>
  <c r="I137" i="17" s="1"/>
  <c r="F124" i="17"/>
  <c r="I124" i="17" s="1"/>
  <c r="G108" i="17"/>
  <c r="I108" i="17" s="1"/>
  <c r="G104" i="17"/>
  <c r="I104" i="17" s="1"/>
  <c r="G100" i="17"/>
  <c r="I100" i="17" s="1"/>
  <c r="G96" i="17"/>
  <c r="I96" i="17" s="1"/>
  <c r="G109" i="17"/>
  <c r="I109" i="17" s="1"/>
  <c r="G105" i="17"/>
  <c r="I105" i="17" s="1"/>
  <c r="G101" i="17"/>
  <c r="I101" i="17" s="1"/>
  <c r="G97" i="17"/>
  <c r="I97" i="17" s="1"/>
  <c r="I41" i="18"/>
  <c r="I52" i="18"/>
  <c r="I44" i="18"/>
  <c r="G54" i="18"/>
  <c r="I54" i="18" s="1"/>
  <c r="G50" i="18"/>
  <c r="I50" i="18" s="1"/>
  <c r="G46" i="18"/>
  <c r="I46" i="18" s="1"/>
  <c r="G42" i="18"/>
  <c r="I42" i="18" s="1"/>
  <c r="G55" i="18"/>
  <c r="I55" i="18" s="1"/>
  <c r="G51" i="18"/>
  <c r="I51" i="18" s="1"/>
  <c r="G47" i="18"/>
  <c r="I47" i="18" s="1"/>
  <c r="G43" i="18"/>
  <c r="I43" i="18" s="1"/>
  <c r="F155" i="18"/>
  <c r="I155" i="18" s="1"/>
  <c r="F139" i="18"/>
  <c r="I139" i="18" s="1"/>
  <c r="F140" i="18"/>
  <c r="I140" i="18" s="1"/>
  <c r="G117" i="18"/>
  <c r="G159" i="18"/>
  <c r="G103" i="18"/>
  <c r="I103" i="18" s="1"/>
  <c r="F167" i="18"/>
  <c r="I167" i="18" s="1"/>
  <c r="F156" i="18"/>
  <c r="I156" i="18" s="1"/>
  <c r="F151" i="18"/>
  <c r="I151" i="18" s="1"/>
  <c r="F111" i="18"/>
  <c r="I111" i="18" s="1"/>
  <c r="F168" i="18"/>
  <c r="I168" i="18" s="1"/>
  <c r="F135" i="18"/>
  <c r="I135" i="18" s="1"/>
  <c r="F119" i="18"/>
  <c r="I119" i="18" s="1"/>
  <c r="G97" i="18"/>
  <c r="G171" i="18"/>
  <c r="F136" i="18"/>
  <c r="I136" i="18" s="1"/>
  <c r="F127" i="18"/>
  <c r="I127" i="18" s="1"/>
  <c r="G116" i="18"/>
  <c r="I116" i="18" s="1"/>
  <c r="F92" i="18"/>
  <c r="I92" i="18" s="1"/>
  <c r="F61" i="18"/>
  <c r="I61" i="18" s="1"/>
  <c r="F104" i="18"/>
  <c r="I104" i="18" s="1"/>
  <c r="F88" i="18"/>
  <c r="I88" i="18" s="1"/>
  <c r="G93" i="18"/>
  <c r="F176" i="18"/>
  <c r="I176" i="18" s="1"/>
  <c r="F152" i="18"/>
  <c r="I152" i="18" s="1"/>
  <c r="G143" i="18"/>
  <c r="F123" i="18"/>
  <c r="I123" i="18" s="1"/>
  <c r="F172" i="18"/>
  <c r="I172" i="18" s="1"/>
  <c r="G163" i="18"/>
  <c r="F160" i="18"/>
  <c r="I160" i="18" s="1"/>
  <c r="G147" i="18"/>
  <c r="F144" i="18"/>
  <c r="I144" i="18" s="1"/>
  <c r="I36" i="18"/>
  <c r="G175" i="18"/>
  <c r="F164" i="18"/>
  <c r="I164" i="18" s="1"/>
  <c r="F148" i="18"/>
  <c r="I148" i="18" s="1"/>
  <c r="F132" i="18"/>
  <c r="I132" i="18" s="1"/>
  <c r="G115" i="18"/>
  <c r="F114" i="18"/>
  <c r="I114" i="18" s="1"/>
  <c r="G112" i="18"/>
  <c r="I112" i="18" s="1"/>
  <c r="F110" i="18"/>
  <c r="I110" i="18" s="1"/>
  <c r="G77" i="18"/>
  <c r="I77" i="18" s="1"/>
  <c r="F76" i="18"/>
  <c r="I76" i="18" s="1"/>
  <c r="G73" i="18"/>
  <c r="I73" i="18" s="1"/>
  <c r="F60" i="18"/>
  <c r="I60" i="18" s="1"/>
  <c r="F130" i="18"/>
  <c r="I130" i="18" s="1"/>
  <c r="G128" i="18"/>
  <c r="I128" i="18" s="1"/>
  <c r="F85" i="18"/>
  <c r="I85" i="18" s="1"/>
  <c r="G81" i="18"/>
  <c r="I81" i="18" s="1"/>
  <c r="F80" i="18"/>
  <c r="I80" i="18" s="1"/>
  <c r="F69" i="18"/>
  <c r="I69" i="18" s="1"/>
  <c r="G65" i="18"/>
  <c r="F64" i="18"/>
  <c r="I64" i="18" s="1"/>
  <c r="F126" i="18"/>
  <c r="I126" i="18" s="1"/>
  <c r="G107" i="18"/>
  <c r="I107" i="18" s="1"/>
  <c r="G105" i="18"/>
  <c r="I105" i="18" s="1"/>
  <c r="G177" i="18"/>
  <c r="G173" i="18"/>
  <c r="G169" i="18"/>
  <c r="G165" i="18"/>
  <c r="G161" i="18"/>
  <c r="G157" i="18"/>
  <c r="G153" i="18"/>
  <c r="G149" i="18"/>
  <c r="G145" i="18"/>
  <c r="G141" i="18"/>
  <c r="G133" i="18"/>
  <c r="I133" i="18" s="1"/>
  <c r="G121" i="18"/>
  <c r="I121" i="18" s="1"/>
  <c r="F84" i="18"/>
  <c r="I84" i="18" s="1"/>
  <c r="F68" i="18"/>
  <c r="I68" i="18" s="1"/>
  <c r="G174" i="18"/>
  <c r="G170" i="18"/>
  <c r="G166" i="18"/>
  <c r="G162" i="18"/>
  <c r="G158" i="18"/>
  <c r="G154" i="18"/>
  <c r="G150" i="18"/>
  <c r="G146" i="18"/>
  <c r="G142" i="18"/>
  <c r="G138" i="18"/>
  <c r="G134" i="18"/>
  <c r="I134" i="18" s="1"/>
  <c r="G125" i="18"/>
  <c r="I125" i="18" s="1"/>
  <c r="F118" i="18"/>
  <c r="I118" i="18" s="1"/>
  <c r="G101" i="18"/>
  <c r="I101" i="18" s="1"/>
  <c r="G129" i="18"/>
  <c r="I129" i="18" s="1"/>
  <c r="G124" i="18"/>
  <c r="I124" i="18" s="1"/>
  <c r="F122" i="18"/>
  <c r="I122" i="18" s="1"/>
  <c r="G113" i="18"/>
  <c r="G108" i="18"/>
  <c r="F106" i="18"/>
  <c r="I106" i="18" s="1"/>
  <c r="F102" i="18"/>
  <c r="I102" i="18" s="1"/>
  <c r="G102" i="18"/>
  <c r="G98" i="18"/>
  <c r="I98" i="18" s="1"/>
  <c r="G94" i="18"/>
  <c r="I94" i="18" s="1"/>
  <c r="G90" i="18"/>
  <c r="I90" i="18" s="1"/>
  <c r="G86" i="18"/>
  <c r="G82" i="18"/>
  <c r="G74" i="18"/>
  <c r="G70" i="18"/>
  <c r="I70" i="18" s="1"/>
  <c r="G66" i="18"/>
  <c r="I66" i="18" s="1"/>
  <c r="G62" i="18"/>
  <c r="I62" i="18" s="1"/>
  <c r="G58" i="18"/>
  <c r="I58" i="18" s="1"/>
  <c r="G99" i="18"/>
  <c r="G95" i="18"/>
  <c r="G91" i="18"/>
  <c r="G87" i="18"/>
  <c r="I87" i="18" s="1"/>
  <c r="G83" i="18"/>
  <c r="I83" i="18" s="1"/>
  <c r="G79" i="18"/>
  <c r="I79" i="18" s="1"/>
  <c r="G75" i="18"/>
  <c r="I75" i="18" s="1"/>
  <c r="G71" i="18"/>
  <c r="G67" i="18"/>
  <c r="G59" i="18"/>
  <c r="I33" i="18"/>
  <c r="I31" i="18"/>
  <c r="I29" i="18"/>
  <c r="F38" i="18"/>
  <c r="I38" i="18" s="1"/>
  <c r="F148" i="17"/>
  <c r="I148" i="17" s="1"/>
  <c r="F147" i="17"/>
  <c r="I147" i="17" s="1"/>
  <c r="F143" i="17"/>
  <c r="I143" i="17" s="1"/>
  <c r="F139" i="17"/>
  <c r="I139" i="17" s="1"/>
  <c r="G136" i="17"/>
  <c r="I136" i="17" s="1"/>
  <c r="G133" i="17"/>
  <c r="I133" i="17" s="1"/>
  <c r="F132" i="17"/>
  <c r="I132" i="17" s="1"/>
  <c r="F131" i="17"/>
  <c r="I131" i="17" s="1"/>
  <c r="I130" i="17"/>
  <c r="G129" i="17"/>
  <c r="I129" i="17" s="1"/>
  <c r="F127" i="17"/>
  <c r="G125" i="17"/>
  <c r="F123" i="17"/>
  <c r="I123" i="17" s="1"/>
  <c r="G121" i="17"/>
  <c r="I121" i="17" s="1"/>
  <c r="I17" i="18"/>
  <c r="I71" i="17"/>
  <c r="I116" i="17"/>
  <c r="I114" i="17"/>
  <c r="I112" i="17"/>
  <c r="I68" i="17"/>
  <c r="G117" i="17"/>
  <c r="I117" i="17" s="1"/>
  <c r="G116" i="17"/>
  <c r="F115" i="17"/>
  <c r="I115" i="17" s="1"/>
  <c r="G113" i="17"/>
  <c r="I113" i="17" s="1"/>
  <c r="G203" i="17"/>
  <c r="G198" i="17"/>
  <c r="F196" i="17"/>
  <c r="I196" i="17" s="1"/>
  <c r="G187" i="17"/>
  <c r="G178" i="17"/>
  <c r="G202" i="17"/>
  <c r="F200" i="17"/>
  <c r="I200" i="17" s="1"/>
  <c r="G191" i="17"/>
  <c r="G186" i="17"/>
  <c r="F179" i="17"/>
  <c r="I179" i="17" s="1"/>
  <c r="G179" i="17"/>
  <c r="G182" i="17"/>
  <c r="G174" i="17"/>
  <c r="F183" i="17"/>
  <c r="I183" i="17" s="1"/>
  <c r="G183" i="17"/>
  <c r="F175" i="17"/>
  <c r="I175" i="17" s="1"/>
  <c r="G175" i="17"/>
  <c r="G170" i="17"/>
  <c r="G166" i="17"/>
  <c r="G162" i="17"/>
  <c r="G158" i="17"/>
  <c r="G154" i="17"/>
  <c r="G150" i="17"/>
  <c r="I150" i="17" s="1"/>
  <c r="G146" i="17"/>
  <c r="G142" i="17"/>
  <c r="I142" i="17" s="1"/>
  <c r="G138" i="17"/>
  <c r="I138" i="17" s="1"/>
  <c r="G134" i="17"/>
  <c r="I134" i="17" s="1"/>
  <c r="G130" i="17"/>
  <c r="G126" i="17"/>
  <c r="I126" i="17" s="1"/>
  <c r="G122" i="17"/>
  <c r="I122" i="17" s="1"/>
  <c r="G118" i="17"/>
  <c r="I118" i="17" s="1"/>
  <c r="G114" i="17"/>
  <c r="F90" i="17"/>
  <c r="I90" i="17" s="1"/>
  <c r="G89" i="17"/>
  <c r="I89" i="17" s="1"/>
  <c r="G68" i="17"/>
  <c r="G111" i="17"/>
  <c r="I111" i="17" s="1"/>
  <c r="F67" i="17"/>
  <c r="I67" i="17" s="1"/>
  <c r="F58" i="17"/>
  <c r="I58" i="17" s="1"/>
  <c r="F77" i="17"/>
  <c r="I77" i="17" s="1"/>
  <c r="G71" i="17"/>
  <c r="F49" i="17"/>
  <c r="I49" i="17" s="1"/>
  <c r="F28" i="18"/>
  <c r="I28" i="18" s="1"/>
  <c r="I12" i="18"/>
  <c r="F39" i="18"/>
  <c r="I39" i="18" s="1"/>
  <c r="G33" i="18"/>
  <c r="G29" i="18"/>
  <c r="G8" i="18"/>
  <c r="G35" i="18"/>
  <c r="I35" i="18" s="1"/>
  <c r="F23" i="18"/>
  <c r="I23" i="18" s="1"/>
  <c r="G20" i="18"/>
  <c r="I20" i="18" s="1"/>
  <c r="F14" i="18"/>
  <c r="I14" i="18" s="1"/>
  <c r="F24" i="18"/>
  <c r="I24" i="18" s="1"/>
  <c r="F18" i="18"/>
  <c r="I18" i="18" s="1"/>
  <c r="F15" i="18"/>
  <c r="I15" i="18" s="1"/>
  <c r="G9" i="18"/>
  <c r="I9" i="18" s="1"/>
  <c r="G36" i="18"/>
  <c r="G37" i="18"/>
  <c r="I37" i="18" s="1"/>
  <c r="G30" i="18"/>
  <c r="I30" i="18" s="1"/>
  <c r="G25" i="18"/>
  <c r="I25" i="18" s="1"/>
  <c r="G21" i="18"/>
  <c r="I21" i="18" s="1"/>
  <c r="G16" i="18"/>
  <c r="I16" i="18" s="1"/>
  <c r="G10" i="18"/>
  <c r="G31" i="18"/>
  <c r="G26" i="18"/>
  <c r="I26" i="18" s="1"/>
  <c r="G22" i="18"/>
  <c r="I22" i="18" s="1"/>
  <c r="G17" i="18"/>
  <c r="G12" i="18"/>
  <c r="F7" i="18"/>
  <c r="I7" i="18" s="1"/>
  <c r="F41" i="17"/>
  <c r="I41" i="17" s="1"/>
  <c r="F53" i="17"/>
  <c r="I53" i="17" s="1"/>
  <c r="F39" i="17"/>
  <c r="I39" i="17" s="1"/>
  <c r="F72" i="17"/>
  <c r="I72" i="17" s="1"/>
  <c r="F63" i="17"/>
  <c r="I63" i="17" s="1"/>
  <c r="F11" i="17"/>
  <c r="I11" i="17" s="1"/>
  <c r="F74" i="17"/>
  <c r="I74" i="17" s="1"/>
  <c r="F45" i="17"/>
  <c r="I45" i="17" s="1"/>
  <c r="F33" i="17"/>
  <c r="I33" i="17" s="1"/>
  <c r="F31" i="17"/>
  <c r="I31" i="17" s="1"/>
  <c r="F29" i="17"/>
  <c r="I29" i="17" s="1"/>
  <c r="F27" i="17"/>
  <c r="I27" i="17" s="1"/>
  <c r="G85" i="17"/>
  <c r="I85" i="17" s="1"/>
  <c r="F70" i="17"/>
  <c r="I70" i="17" s="1"/>
  <c r="F65" i="17"/>
  <c r="I65" i="17" s="1"/>
  <c r="F61" i="17"/>
  <c r="I61" i="17" s="1"/>
  <c r="F56" i="17"/>
  <c r="I56" i="17" s="1"/>
  <c r="F51" i="17"/>
  <c r="I51" i="17" s="1"/>
  <c r="F43" i="17"/>
  <c r="I43" i="17" s="1"/>
  <c r="F35" i="17"/>
  <c r="I35" i="17" s="1"/>
  <c r="F9" i="17"/>
  <c r="I9" i="17" s="1"/>
  <c r="F86" i="17"/>
  <c r="I86" i="17" s="1"/>
  <c r="F82" i="17"/>
  <c r="I82" i="17" s="1"/>
  <c r="G73" i="17"/>
  <c r="I73" i="17" s="1"/>
  <c r="F47" i="17"/>
  <c r="I47" i="17" s="1"/>
  <c r="F25" i="17"/>
  <c r="I25" i="17" s="1"/>
  <c r="F15" i="17"/>
  <c r="I15" i="17" s="1"/>
  <c r="F13" i="17"/>
  <c r="I13" i="17" s="1"/>
  <c r="F23" i="17"/>
  <c r="F21" i="17"/>
  <c r="F19" i="17"/>
  <c r="F92" i="17"/>
  <c r="I92" i="17" s="1"/>
  <c r="G91" i="17"/>
  <c r="I91" i="17" s="1"/>
  <c r="F88" i="17"/>
  <c r="I88" i="17" s="1"/>
  <c r="G87" i="17"/>
  <c r="I87" i="17" s="1"/>
  <c r="F84" i="17"/>
  <c r="I84" i="17" s="1"/>
  <c r="G83" i="17"/>
  <c r="F80" i="17"/>
  <c r="I80" i="17" s="1"/>
  <c r="G79" i="17"/>
  <c r="I79" i="17" s="1"/>
  <c r="F76" i="17"/>
  <c r="I76" i="17" s="1"/>
  <c r="G75" i="17"/>
  <c r="I75" i="17" s="1"/>
  <c r="F64" i="17"/>
  <c r="G64" i="17"/>
  <c r="F59" i="17"/>
  <c r="I59" i="17" s="1"/>
  <c r="G59" i="17"/>
  <c r="F54" i="17"/>
  <c r="I54" i="17" s="1"/>
  <c r="G54" i="17"/>
  <c r="F50" i="17"/>
  <c r="I50" i="17" s="1"/>
  <c r="G50" i="17"/>
  <c r="F46" i="17"/>
  <c r="G46" i="17"/>
  <c r="F42" i="17"/>
  <c r="G42" i="17"/>
  <c r="F38" i="17"/>
  <c r="G38" i="17"/>
  <c r="F34" i="17"/>
  <c r="I34" i="17" s="1"/>
  <c r="G34" i="17"/>
  <c r="F30" i="17"/>
  <c r="I30" i="17" s="1"/>
  <c r="G30" i="17"/>
  <c r="F66" i="17"/>
  <c r="G66" i="17"/>
  <c r="F62" i="17"/>
  <c r="I62" i="17" s="1"/>
  <c r="G62" i="17"/>
  <c r="F57" i="17"/>
  <c r="I57" i="17" s="1"/>
  <c r="G57" i="17"/>
  <c r="F52" i="17"/>
  <c r="I52" i="17" s="1"/>
  <c r="G52" i="17"/>
  <c r="F44" i="17"/>
  <c r="G44" i="17"/>
  <c r="F40" i="17"/>
  <c r="I40" i="17" s="1"/>
  <c r="G40" i="17"/>
  <c r="F36" i="17"/>
  <c r="I36" i="17" s="1"/>
  <c r="G36" i="17"/>
  <c r="F32" i="17"/>
  <c r="I32" i="17" s="1"/>
  <c r="G32" i="17"/>
  <c r="G28" i="17"/>
  <c r="G24" i="17"/>
  <c r="I24" i="17" s="1"/>
  <c r="G22" i="17"/>
  <c r="I22" i="17" s="1"/>
  <c r="G20" i="17"/>
  <c r="I20" i="17" s="1"/>
  <c r="G18" i="17"/>
  <c r="I18" i="17" s="1"/>
  <c r="G16" i="17"/>
  <c r="G14" i="17"/>
  <c r="G12" i="17"/>
  <c r="G10" i="17"/>
  <c r="G8" i="17"/>
  <c r="F7" i="17"/>
  <c r="I7" i="17" s="1"/>
  <c r="G74" i="16"/>
  <c r="I74" i="16" s="1"/>
  <c r="G70" i="16"/>
  <c r="I70" i="16" s="1"/>
  <c r="F63" i="16"/>
  <c r="I63" i="16" s="1"/>
  <c r="F58" i="16"/>
  <c r="I58" i="16" s="1"/>
  <c r="G67" i="16"/>
  <c r="I67" i="16" s="1"/>
  <c r="F45" i="16"/>
  <c r="I45" i="16" s="1"/>
  <c r="G13" i="16"/>
  <c r="I13" i="16" s="1"/>
  <c r="G9" i="16"/>
  <c r="I9" i="16" s="1"/>
  <c r="F36" i="16"/>
  <c r="I36" i="16" s="1"/>
  <c r="H39" i="16"/>
  <c r="F54" i="16"/>
  <c r="I54" i="16" s="1"/>
  <c r="F49" i="16"/>
  <c r="I49" i="16" s="1"/>
  <c r="G41" i="16"/>
  <c r="I41" i="16" s="1"/>
  <c r="F40" i="16"/>
  <c r="I40" i="16" s="1"/>
  <c r="G11" i="16"/>
  <c r="I11" i="16" s="1"/>
  <c r="G65" i="16"/>
  <c r="I65" i="16" s="1"/>
  <c r="G61" i="16"/>
  <c r="I61" i="16" s="1"/>
  <c r="G56" i="16"/>
  <c r="I56" i="16" s="1"/>
  <c r="G52" i="16"/>
  <c r="I52" i="16" s="1"/>
  <c r="G47" i="16"/>
  <c r="I47" i="16" s="1"/>
  <c r="G43" i="16"/>
  <c r="I43" i="16" s="1"/>
  <c r="G38" i="16"/>
  <c r="I38" i="16" s="1"/>
  <c r="G39" i="16"/>
  <c r="F29" i="16"/>
  <c r="I29" i="16" s="1"/>
  <c r="G18" i="16"/>
  <c r="I18" i="16" s="1"/>
  <c r="F20" i="16"/>
  <c r="I20" i="16" s="1"/>
  <c r="G34" i="16"/>
  <c r="I34" i="16" s="1"/>
  <c r="F16" i="16"/>
  <c r="I16" i="16" s="1"/>
  <c r="F25" i="16"/>
  <c r="I25" i="16" s="1"/>
  <c r="G31" i="16"/>
  <c r="I31" i="16" s="1"/>
  <c r="G27" i="16"/>
  <c r="I27" i="16" s="1"/>
  <c r="G22" i="16"/>
  <c r="I22" i="16" s="1"/>
  <c r="F7" i="16"/>
  <c r="I7" i="16" s="1"/>
  <c r="F14" i="3"/>
  <c r="F9" i="3"/>
  <c r="I9" i="3" s="1"/>
  <c r="F40" i="3"/>
  <c r="I40" i="3" s="1"/>
  <c r="F33" i="3"/>
  <c r="G15" i="3"/>
  <c r="F28" i="3"/>
  <c r="I28" i="3" s="1"/>
  <c r="F64" i="3"/>
  <c r="I64" i="3" s="1"/>
  <c r="G34" i="3"/>
  <c r="I34" i="3" s="1"/>
  <c r="G18" i="3"/>
  <c r="I18" i="3" s="1"/>
  <c r="F38" i="3"/>
  <c r="I38" i="3" s="1"/>
  <c r="F7" i="3"/>
  <c r="I7" i="3" s="1"/>
  <c r="G30" i="3"/>
  <c r="I30" i="3" s="1"/>
  <c r="G75" i="3"/>
  <c r="I75" i="3" s="1"/>
  <c r="F39" i="3"/>
  <c r="I39" i="3" s="1"/>
  <c r="G23" i="3"/>
  <c r="F23" i="3"/>
  <c r="G35" i="2"/>
  <c r="F35" i="2"/>
  <c r="F53" i="4"/>
  <c r="F21" i="4"/>
  <c r="I21" i="4" s="1"/>
  <c r="F77" i="4"/>
  <c r="G50" i="3"/>
  <c r="I50" i="3" s="1"/>
  <c r="G92" i="2"/>
  <c r="F92" i="2"/>
  <c r="G68" i="2"/>
  <c r="F68" i="2"/>
  <c r="G66" i="2"/>
  <c r="F60" i="2"/>
  <c r="G60" i="2"/>
  <c r="F43" i="2"/>
  <c r="G36" i="2"/>
  <c r="G23" i="2"/>
  <c r="F23" i="2"/>
  <c r="G95" i="2"/>
  <c r="F95" i="2"/>
  <c r="G55" i="2"/>
  <c r="F55" i="2"/>
  <c r="F28" i="2"/>
  <c r="G28" i="2"/>
  <c r="F99" i="4"/>
  <c r="G99" i="4"/>
  <c r="F83" i="4"/>
  <c r="G83" i="4"/>
  <c r="G65" i="4"/>
  <c r="F65" i="4"/>
  <c r="G33" i="4"/>
  <c r="F33" i="4"/>
  <c r="G11" i="4"/>
  <c r="F11" i="4"/>
  <c r="F49" i="4"/>
  <c r="F17" i="4"/>
  <c r="G27" i="4"/>
  <c r="F24" i="3"/>
  <c r="G24" i="3"/>
  <c r="G10" i="3"/>
  <c r="I10" i="3" s="1"/>
  <c r="G63" i="2"/>
  <c r="F63" i="2"/>
  <c r="G61" i="2"/>
  <c r="F534" i="5"/>
  <c r="F622" i="5"/>
  <c r="F615" i="5"/>
  <c r="I615" i="5" s="1"/>
  <c r="F647" i="5"/>
  <c r="G1006" i="5"/>
  <c r="G1002" i="5"/>
  <c r="F998" i="5"/>
  <c r="I998" i="5" s="1"/>
  <c r="G995" i="5"/>
  <c r="F994" i="5"/>
  <c r="G970" i="5"/>
  <c r="G967" i="5"/>
  <c r="I967" i="5" s="1"/>
  <c r="G963" i="5"/>
  <c r="I963" i="5" s="1"/>
  <c r="G959" i="5"/>
  <c r="F958" i="5"/>
  <c r="F954" i="5"/>
  <c r="F942" i="5"/>
  <c r="G936" i="5"/>
  <c r="F935" i="5"/>
  <c r="F934" i="5"/>
  <c r="I934" i="5" s="1"/>
  <c r="G930" i="5"/>
  <c r="I930" i="5" s="1"/>
  <c r="F927" i="5"/>
  <c r="G924" i="5"/>
  <c r="G904" i="5"/>
  <c r="I904" i="5" s="1"/>
  <c r="G894" i="5"/>
  <c r="I894" i="5" s="1"/>
  <c r="F886" i="5"/>
  <c r="G880" i="5"/>
  <c r="G874" i="5"/>
  <c r="I874" i="5" s="1"/>
  <c r="G850" i="5"/>
  <c r="G849" i="5"/>
  <c r="G845" i="5"/>
  <c r="F826" i="5"/>
  <c r="I826" i="5" s="1"/>
  <c r="G814" i="5"/>
  <c r="F797" i="5"/>
  <c r="G778" i="5"/>
  <c r="G762" i="5"/>
  <c r="F753" i="5"/>
  <c r="G750" i="5"/>
  <c r="F741" i="5"/>
  <c r="I713" i="5"/>
  <c r="F706" i="5"/>
  <c r="G686" i="5"/>
  <c r="G1010" i="5"/>
  <c r="G1005" i="6"/>
  <c r="I1005" i="6" s="1"/>
  <c r="F989" i="6"/>
  <c r="F1074" i="6"/>
  <c r="G1304" i="6"/>
  <c r="G1284" i="6"/>
  <c r="G1259" i="6"/>
  <c r="I1259" i="6" s="1"/>
  <c r="G1243" i="6"/>
  <c r="F1223" i="6"/>
  <c r="I24" i="7"/>
  <c r="F13" i="10"/>
  <c r="I13" i="10" s="1"/>
  <c r="F10" i="10"/>
  <c r="I10" i="10" s="1"/>
  <c r="G29" i="15"/>
  <c r="I29" i="15" s="1"/>
  <c r="F28" i="15"/>
  <c r="I28" i="15" s="1"/>
  <c r="G37" i="15"/>
  <c r="I37" i="15" s="1"/>
  <c r="F36" i="15"/>
  <c r="I36" i="15" s="1"/>
  <c r="F45" i="15"/>
  <c r="I45" i="15" s="1"/>
  <c r="F40" i="15"/>
  <c r="I40" i="15" s="1"/>
  <c r="F49" i="15"/>
  <c r="I49" i="15" s="1"/>
  <c r="G59" i="14"/>
  <c r="F569" i="5"/>
  <c r="G566" i="5"/>
  <c r="I566" i="5" s="1"/>
  <c r="F619" i="5"/>
  <c r="F629" i="5"/>
  <c r="F667" i="5"/>
  <c r="F651" i="5"/>
  <c r="I651" i="5" s="1"/>
  <c r="F642" i="5"/>
  <c r="G983" i="5"/>
  <c r="G979" i="5"/>
  <c r="G975" i="5"/>
  <c r="I975" i="5" s="1"/>
  <c r="G971" i="5"/>
  <c r="I971" i="5" s="1"/>
  <c r="F943" i="5"/>
  <c r="G900" i="5"/>
  <c r="I900" i="5" s="1"/>
  <c r="G890" i="5"/>
  <c r="I890" i="5" s="1"/>
  <c r="F871" i="5"/>
  <c r="G868" i="5"/>
  <c r="F857" i="5"/>
  <c r="G851" i="5"/>
  <c r="I851" i="5" s="1"/>
  <c r="G842" i="5"/>
  <c r="F830" i="5"/>
  <c r="F821" i="5"/>
  <c r="G779" i="5"/>
  <c r="I779" i="5" s="1"/>
  <c r="F770" i="5"/>
  <c r="G763" i="5"/>
  <c r="G1011" i="5"/>
  <c r="G1008" i="5"/>
  <c r="I1008" i="5" s="1"/>
  <c r="F1045" i="6"/>
  <c r="F1163" i="6"/>
  <c r="F1178" i="6"/>
  <c r="I29" i="7"/>
  <c r="G20" i="9"/>
  <c r="I20" i="9" s="1"/>
  <c r="F41" i="15"/>
  <c r="I741" i="5"/>
  <c r="G19" i="3"/>
  <c r="I19" i="3" s="1"/>
  <c r="F91" i="2"/>
  <c r="F59" i="2"/>
  <c r="G52" i="2"/>
  <c r="F47" i="2"/>
  <c r="F27" i="2"/>
  <c r="G20" i="2"/>
  <c r="F15" i="2"/>
  <c r="F640" i="5"/>
  <c r="I640" i="5" s="1"/>
  <c r="G625" i="5"/>
  <c r="I625" i="5" s="1"/>
  <c r="G663" i="5"/>
  <c r="G991" i="5"/>
  <c r="F981" i="5"/>
  <c r="F977" i="5"/>
  <c r="I977" i="5" s="1"/>
  <c r="F973" i="5"/>
  <c r="G951" i="5"/>
  <c r="G948" i="5"/>
  <c r="F923" i="5"/>
  <c r="I923" i="5" s="1"/>
  <c r="G908" i="5"/>
  <c r="G892" i="5"/>
  <c r="F883" i="5"/>
  <c r="F862" i="5"/>
  <c r="I862" i="5" s="1"/>
  <c r="G855" i="5"/>
  <c r="G838" i="5"/>
  <c r="F825" i="5"/>
  <c r="I825" i="5" s="1"/>
  <c r="G819" i="5"/>
  <c r="I819" i="5" s="1"/>
  <c r="G813" i="5"/>
  <c r="F777" i="5"/>
  <c r="G768" i="5"/>
  <c r="F765" i="5"/>
  <c r="F761" i="5"/>
  <c r="G746" i="5"/>
  <c r="F702" i="5"/>
  <c r="F1057" i="6"/>
  <c r="I1057" i="6" s="1"/>
  <c r="F849" i="8"/>
  <c r="F53" i="15"/>
  <c r="F48" i="15"/>
  <c r="I48" i="15" s="1"/>
  <c r="F8" i="4"/>
  <c r="I8" i="4" s="1"/>
  <c r="G90" i="4"/>
  <c r="G66" i="4"/>
  <c r="G34" i="4"/>
  <c r="G99" i="2"/>
  <c r="F99" i="2"/>
  <c r="F49" i="2"/>
  <c r="G49" i="2"/>
  <c r="F41" i="2"/>
  <c r="G41" i="2"/>
  <c r="F17" i="2"/>
  <c r="G17" i="2"/>
  <c r="F28" i="4"/>
  <c r="F76" i="4"/>
  <c r="I76" i="4" s="1"/>
  <c r="G58" i="4"/>
  <c r="G48" i="3"/>
  <c r="I48" i="3" s="1"/>
  <c r="G83" i="2"/>
  <c r="F83" i="2"/>
  <c r="G10" i="4"/>
  <c r="F57" i="2"/>
  <c r="G57" i="2"/>
  <c r="F33" i="2"/>
  <c r="G33" i="2"/>
  <c r="F9" i="2"/>
  <c r="G9" i="2"/>
  <c r="F16" i="4"/>
  <c r="G18" i="4"/>
  <c r="G65" i="3"/>
  <c r="I65" i="3" s="1"/>
  <c r="G6" i="2"/>
  <c r="F6" i="2"/>
  <c r="F61" i="4"/>
  <c r="F37" i="4"/>
  <c r="I37" i="4" s="1"/>
  <c r="F12" i="4"/>
  <c r="F101" i="4"/>
  <c r="I101" i="4" s="1"/>
  <c r="F85" i="4"/>
  <c r="G107" i="4"/>
  <c r="I107" i="4" s="1"/>
  <c r="G75" i="4"/>
  <c r="G50" i="4"/>
  <c r="G26" i="4"/>
  <c r="G15" i="4"/>
  <c r="I15" i="4" s="1"/>
  <c r="G71" i="3"/>
  <c r="I71" i="3" s="1"/>
  <c r="F70" i="3"/>
  <c r="I70" i="3" s="1"/>
  <c r="G59" i="3"/>
  <c r="I59" i="3" s="1"/>
  <c r="G58" i="3"/>
  <c r="I58" i="3" s="1"/>
  <c r="F56" i="3"/>
  <c r="I56" i="3" s="1"/>
  <c r="G53" i="3"/>
  <c r="I53" i="3" s="1"/>
  <c r="G44" i="3"/>
  <c r="I44" i="3" s="1"/>
  <c r="G43" i="3"/>
  <c r="I43" i="3" s="1"/>
  <c r="F42" i="3"/>
  <c r="I42" i="3" s="1"/>
  <c r="F103" i="2"/>
  <c r="I103" i="2" s="1"/>
  <c r="G96" i="2"/>
  <c r="F84" i="2"/>
  <c r="G56" i="2"/>
  <c r="F53" i="2"/>
  <c r="G53" i="2"/>
  <c r="G48" i="2"/>
  <c r="F45" i="2"/>
  <c r="G45" i="2"/>
  <c r="G40" i="2"/>
  <c r="F37" i="2"/>
  <c r="G37" i="2"/>
  <c r="G32" i="2"/>
  <c r="F29" i="2"/>
  <c r="G29" i="2"/>
  <c r="G24" i="2"/>
  <c r="I24" i="2" s="1"/>
  <c r="F21" i="2"/>
  <c r="G21" i="2"/>
  <c r="G16" i="2"/>
  <c r="F13" i="2"/>
  <c r="G13" i="2"/>
  <c r="G8" i="2"/>
  <c r="F100" i="4"/>
  <c r="I100" i="4" s="1"/>
  <c r="F84" i="4"/>
  <c r="I84" i="4" s="1"/>
  <c r="G74" i="4"/>
  <c r="G42" i="4"/>
  <c r="G22" i="4"/>
  <c r="I22" i="4" s="1"/>
  <c r="F74" i="3"/>
  <c r="I74" i="3" s="1"/>
  <c r="F54" i="3"/>
  <c r="I54" i="3" s="1"/>
  <c r="G46" i="3"/>
  <c r="I46" i="3" s="1"/>
  <c r="F37" i="3"/>
  <c r="I37" i="3" s="1"/>
  <c r="F32" i="3"/>
  <c r="I32" i="3" s="1"/>
  <c r="F27" i="3"/>
  <c r="I27" i="3" s="1"/>
  <c r="F22" i="3"/>
  <c r="I22" i="3" s="1"/>
  <c r="F17" i="3"/>
  <c r="I17" i="3" s="1"/>
  <c r="F12" i="3"/>
  <c r="I12" i="3" s="1"/>
  <c r="F8" i="3"/>
  <c r="I8" i="3" s="1"/>
  <c r="F87" i="2"/>
  <c r="G80" i="2"/>
  <c r="F70" i="2"/>
  <c r="G70" i="2"/>
  <c r="F25" i="2"/>
  <c r="G25" i="2"/>
  <c r="I942" i="5"/>
  <c r="I922" i="5"/>
  <c r="I886" i="5"/>
  <c r="I809" i="5"/>
  <c r="I797" i="5"/>
  <c r="G573" i="5"/>
  <c r="F674" i="5"/>
  <c r="F654" i="5"/>
  <c r="F646" i="5"/>
  <c r="G952" i="5"/>
  <c r="I952" i="5" s="1"/>
  <c r="G896" i="5"/>
  <c r="G876" i="5"/>
  <c r="G839" i="5"/>
  <c r="G815" i="5"/>
  <c r="G791" i="5"/>
  <c r="G788" i="5"/>
  <c r="F781" i="5"/>
  <c r="F773" i="5"/>
  <c r="I773" i="5" s="1"/>
  <c r="F757" i="5"/>
  <c r="F737" i="5"/>
  <c r="F709" i="5"/>
  <c r="G691" i="5"/>
  <c r="I691" i="5" s="1"/>
  <c r="G683" i="5"/>
  <c r="F677" i="5"/>
  <c r="G986" i="6"/>
  <c r="G976" i="6"/>
  <c r="I976" i="6" s="1"/>
  <c r="G957" i="6"/>
  <c r="G1002" i="6"/>
  <c r="F1095" i="6"/>
  <c r="F1082" i="6"/>
  <c r="F1299" i="6"/>
  <c r="F1279" i="6"/>
  <c r="G1260" i="6"/>
  <c r="F1175" i="6"/>
  <c r="I1175" i="6" s="1"/>
  <c r="G938" i="5"/>
  <c r="I938" i="5" s="1"/>
  <c r="G919" i="5"/>
  <c r="G915" i="5"/>
  <c r="I915" i="5" s="1"/>
  <c r="G911" i="5"/>
  <c r="G910" i="5"/>
  <c r="I910" i="5" s="1"/>
  <c r="G906" i="5"/>
  <c r="I906" i="5" s="1"/>
  <c r="G902" i="5"/>
  <c r="I902" i="5" s="1"/>
  <c r="G898" i="5"/>
  <c r="I898" i="5" s="1"/>
  <c r="G878" i="5"/>
  <c r="I878" i="5" s="1"/>
  <c r="G866" i="5"/>
  <c r="I866" i="5" s="1"/>
  <c r="G853" i="5"/>
  <c r="G817" i="5"/>
  <c r="I817" i="5" s="1"/>
  <c r="G806" i="5"/>
  <c r="G802" i="5"/>
  <c r="G775" i="5"/>
  <c r="G766" i="5"/>
  <c r="I766" i="5" s="1"/>
  <c r="G759" i="5"/>
  <c r="G734" i="5"/>
  <c r="G730" i="5"/>
  <c r="G726" i="5"/>
  <c r="I726" i="5" s="1"/>
  <c r="G722" i="5"/>
  <c r="G718" i="5"/>
  <c r="G714" i="5"/>
  <c r="G1320" i="6"/>
  <c r="I1320" i="6" s="1"/>
  <c r="G1264" i="6"/>
  <c r="I1264" i="6" s="1"/>
  <c r="G1198" i="6"/>
  <c r="I13" i="7"/>
  <c r="F637" i="5"/>
  <c r="F658" i="5"/>
  <c r="F1001" i="5"/>
  <c r="F993" i="5"/>
  <c r="F989" i="5"/>
  <c r="F985" i="5"/>
  <c r="F969" i="5"/>
  <c r="I950" i="5"/>
  <c r="G916" i="5"/>
  <c r="F907" i="5"/>
  <c r="F903" i="5"/>
  <c r="F899" i="5"/>
  <c r="I899" i="5" s="1"/>
  <c r="G888" i="5"/>
  <c r="I888" i="5" s="1"/>
  <c r="G884" i="5"/>
  <c r="F867" i="5"/>
  <c r="I867" i="5" s="1"/>
  <c r="F863" i="5"/>
  <c r="G823" i="5"/>
  <c r="I813" i="5"/>
  <c r="G811" i="5"/>
  <c r="G799" i="5"/>
  <c r="F793" i="5"/>
  <c r="I793" i="5" s="1"/>
  <c r="G735" i="5"/>
  <c r="I735" i="5" s="1"/>
  <c r="F693" i="5"/>
  <c r="F689" i="5"/>
  <c r="I689" i="5" s="1"/>
  <c r="F685" i="5"/>
  <c r="I685" i="5" s="1"/>
  <c r="F681" i="5"/>
  <c r="I681" i="5" s="1"/>
  <c r="I1010" i="5"/>
  <c r="G982" i="6"/>
  <c r="G974" i="6"/>
  <c r="G1030" i="6"/>
  <c r="I1030" i="6" s="1"/>
  <c r="F1162" i="6"/>
  <c r="F1324" i="6"/>
  <c r="F1303" i="6"/>
  <c r="I1303" i="6" s="1"/>
  <c r="F1295" i="6"/>
  <c r="I1295" i="6" s="1"/>
  <c r="F1283" i="6"/>
  <c r="F1215" i="6"/>
  <c r="F1207" i="6"/>
  <c r="F1199" i="6"/>
  <c r="I1199" i="6" s="1"/>
  <c r="F1179" i="6"/>
  <c r="I12" i="7"/>
  <c r="I16" i="7"/>
  <c r="F14" i="10"/>
  <c r="I14" i="10" s="1"/>
  <c r="I20" i="7"/>
  <c r="G60" i="15"/>
  <c r="F60" i="15"/>
  <c r="F57" i="14"/>
  <c r="G57" i="14"/>
  <c r="F9" i="10"/>
  <c r="I9" i="10" s="1"/>
  <c r="G17" i="9"/>
  <c r="I17" i="9" s="1"/>
  <c r="G52" i="15"/>
  <c r="F52" i="15"/>
  <c r="G56" i="15"/>
  <c r="F56" i="15"/>
  <c r="F850" i="8"/>
  <c r="G850" i="8"/>
  <c r="F27" i="15"/>
  <c r="G27" i="15"/>
  <c r="I31" i="15"/>
  <c r="E849" i="8"/>
  <c r="H849" i="8" s="1"/>
  <c r="I640" i="7"/>
  <c r="I372" i="7"/>
  <c r="I53" i="15"/>
  <c r="I408" i="7"/>
  <c r="I367" i="7"/>
  <c r="I97" i="7"/>
  <c r="I9" i="7"/>
  <c r="I672" i="7"/>
  <c r="I543" i="7"/>
  <c r="I340" i="7"/>
  <c r="I61" i="15"/>
  <c r="E847" i="8"/>
  <c r="H847" i="8" s="1"/>
  <c r="I847" i="8"/>
  <c r="I35" i="7"/>
  <c r="I579" i="8"/>
  <c r="I619" i="8"/>
  <c r="I679" i="8"/>
  <c r="E48" i="7"/>
  <c r="H48" i="7" s="1"/>
  <c r="I48" i="7"/>
  <c r="E80" i="7"/>
  <c r="H80" i="7" s="1"/>
  <c r="I80" i="7"/>
  <c r="E120" i="7"/>
  <c r="H120" i="7" s="1"/>
  <c r="I120" i="7"/>
  <c r="E152" i="7"/>
  <c r="H152" i="7" s="1"/>
  <c r="I152" i="7"/>
  <c r="E200" i="7"/>
  <c r="H200" i="7" s="1"/>
  <c r="I200" i="7"/>
  <c r="E306" i="7"/>
  <c r="H306" i="7" s="1"/>
  <c r="I306" i="7"/>
  <c r="E358" i="7"/>
  <c r="H358" i="7" s="1"/>
  <c r="I358" i="7"/>
  <c r="E370" i="7"/>
  <c r="H370" i="7" s="1"/>
  <c r="I370" i="7"/>
  <c r="E382" i="7"/>
  <c r="H382" i="7" s="1"/>
  <c r="I382" i="7"/>
  <c r="E434" i="7"/>
  <c r="H434" i="7" s="1"/>
  <c r="I434" i="7"/>
  <c r="E454" i="7"/>
  <c r="H454" i="7" s="1"/>
  <c r="I454" i="7"/>
  <c r="E462" i="7"/>
  <c r="H462" i="7" s="1"/>
  <c r="I462" i="7"/>
  <c r="E574" i="7"/>
  <c r="H574" i="7" s="1"/>
  <c r="I574" i="7"/>
  <c r="E626" i="7"/>
  <c r="H626" i="7" s="1"/>
  <c r="I626" i="7"/>
  <c r="I8" i="7"/>
  <c r="I671" i="7"/>
  <c r="I635" i="7"/>
  <c r="I617" i="7"/>
  <c r="I604" i="7"/>
  <c r="I505" i="7"/>
  <c r="I488" i="7"/>
  <c r="I467" i="7"/>
  <c r="I448" i="7"/>
  <c r="I429" i="7"/>
  <c r="I397" i="7"/>
  <c r="I311" i="7"/>
  <c r="I288" i="7"/>
  <c r="I31" i="7"/>
  <c r="E55" i="7"/>
  <c r="H55" i="7" s="1"/>
  <c r="I55" i="7"/>
  <c r="E115" i="7"/>
  <c r="H115" i="7" s="1"/>
  <c r="I115" i="7"/>
  <c r="E675" i="8"/>
  <c r="H675" i="8" s="1"/>
  <c r="I675" i="8"/>
  <c r="I577" i="7"/>
  <c r="I453" i="7"/>
  <c r="I321" i="7"/>
  <c r="I297" i="7"/>
  <c r="I167" i="7"/>
  <c r="I155" i="7"/>
  <c r="I631" i="8"/>
  <c r="E73" i="7"/>
  <c r="H73" i="7" s="1"/>
  <c r="I73" i="7"/>
  <c r="E89" i="7"/>
  <c r="H89" i="7" s="1"/>
  <c r="I89" i="7"/>
  <c r="E221" i="7"/>
  <c r="H221" i="7" s="1"/>
  <c r="I221" i="7"/>
  <c r="E410" i="8"/>
  <c r="H410" i="8" s="1"/>
  <c r="I410" i="8"/>
  <c r="E570" i="8"/>
  <c r="H570" i="8" s="1"/>
  <c r="I570" i="8"/>
  <c r="E670" i="8"/>
  <c r="H670" i="8" s="1"/>
  <c r="I670" i="8"/>
  <c r="E674" i="8"/>
  <c r="H674" i="8" s="1"/>
  <c r="I674" i="8"/>
  <c r="E722" i="8"/>
  <c r="H722" i="8" s="1"/>
  <c r="I722" i="8"/>
  <c r="E758" i="8"/>
  <c r="H758" i="8" s="1"/>
  <c r="I758" i="8"/>
  <c r="E848" i="8"/>
  <c r="H848" i="8" s="1"/>
  <c r="I848" i="8"/>
  <c r="I674" i="7"/>
  <c r="I650" i="7"/>
  <c r="I638" i="7"/>
  <c r="I608" i="7"/>
  <c r="I589" i="7"/>
  <c r="I565" i="7"/>
  <c r="I504" i="7"/>
  <c r="I401" i="7"/>
  <c r="I309" i="7"/>
  <c r="I275" i="7"/>
  <c r="I195" i="7"/>
  <c r="I125" i="7"/>
  <c r="I19" i="7"/>
  <c r="E850" i="8"/>
  <c r="H850" i="8" s="1"/>
  <c r="I850" i="8"/>
  <c r="E15" i="7"/>
  <c r="H15" i="7" s="1"/>
  <c r="I15" i="7"/>
  <c r="E58" i="7"/>
  <c r="H58" i="7" s="1"/>
  <c r="I58" i="7"/>
  <c r="E62" i="7"/>
  <c r="H62" i="7" s="1"/>
  <c r="I62" i="7"/>
  <c r="E134" i="7"/>
  <c r="H134" i="7" s="1"/>
  <c r="I134" i="7"/>
  <c r="E182" i="7"/>
  <c r="H182" i="7" s="1"/>
  <c r="I182" i="7"/>
  <c r="E186" i="7"/>
  <c r="H186" i="7" s="1"/>
  <c r="I186" i="7"/>
  <c r="I673" i="7"/>
  <c r="I669" i="7"/>
  <c r="I665" i="7"/>
  <c r="I579" i="7"/>
  <c r="I556" i="7"/>
  <c r="I415" i="7"/>
  <c r="I349" i="7"/>
  <c r="I336" i="7"/>
  <c r="I237" i="7"/>
  <c r="I187" i="7"/>
  <c r="I157" i="7"/>
  <c r="I143" i="7"/>
  <c r="I819" i="8"/>
  <c r="I41" i="15"/>
  <c r="G106" i="14"/>
  <c r="I61" i="14"/>
  <c r="E59" i="14"/>
  <c r="H59" i="14" s="1"/>
  <c r="I103" i="14"/>
  <c r="I91" i="14"/>
  <c r="I68" i="14"/>
  <c r="F37" i="14"/>
  <c r="I37" i="14" s="1"/>
  <c r="G58" i="14"/>
  <c r="I58" i="14" s="1"/>
  <c r="I107" i="14"/>
  <c r="G51" i="14"/>
  <c r="I51" i="14" s="1"/>
  <c r="I36" i="14"/>
  <c r="I34" i="14"/>
  <c r="F74" i="14"/>
  <c r="F13" i="14"/>
  <c r="I13" i="14" s="1"/>
  <c r="G108" i="14"/>
  <c r="I108" i="14" s="1"/>
  <c r="I79" i="14"/>
  <c r="I63" i="14"/>
  <c r="G61" i="14"/>
  <c r="F54" i="14"/>
  <c r="I54" i="14" s="1"/>
  <c r="I18" i="14"/>
  <c r="I9" i="14"/>
  <c r="F109" i="14"/>
  <c r="F105" i="14"/>
  <c r="I57" i="15"/>
  <c r="G62" i="15"/>
  <c r="I62" i="15" s="1"/>
  <c r="G58" i="15"/>
  <c r="I58" i="15" s="1"/>
  <c r="G63" i="15"/>
  <c r="I63" i="15" s="1"/>
  <c r="G59" i="15"/>
  <c r="I59" i="15" s="1"/>
  <c r="G50" i="15"/>
  <c r="I50" i="15" s="1"/>
  <c r="G55" i="15"/>
  <c r="I55" i="15" s="1"/>
  <c r="F54" i="15"/>
  <c r="I54" i="15" s="1"/>
  <c r="G51" i="15"/>
  <c r="I51" i="15" s="1"/>
  <c r="G44" i="15"/>
  <c r="I44" i="15" s="1"/>
  <c r="G46" i="15"/>
  <c r="I46" i="15" s="1"/>
  <c r="G42" i="15"/>
  <c r="I42" i="15" s="1"/>
  <c r="G47" i="15"/>
  <c r="I47" i="15" s="1"/>
  <c r="G43" i="15"/>
  <c r="I43" i="15" s="1"/>
  <c r="G33" i="15"/>
  <c r="I33" i="15" s="1"/>
  <c r="G32" i="15"/>
  <c r="I32" i="15" s="1"/>
  <c r="G38" i="15"/>
  <c r="I38" i="15" s="1"/>
  <c r="G34" i="15"/>
  <c r="I34" i="15" s="1"/>
  <c r="G35" i="15"/>
  <c r="I35" i="15" s="1"/>
  <c r="G30" i="15"/>
  <c r="I30" i="15" s="1"/>
  <c r="G9" i="15"/>
  <c r="G20" i="15"/>
  <c r="G25" i="15"/>
  <c r="I25" i="15" s="1"/>
  <c r="G24" i="15"/>
  <c r="I24" i="15" s="1"/>
  <c r="G26" i="15"/>
  <c r="I26" i="15" s="1"/>
  <c r="G16" i="15"/>
  <c r="I16" i="15" s="1"/>
  <c r="G23" i="15"/>
  <c r="G21" i="15"/>
  <c r="I20" i="15"/>
  <c r="I21" i="15"/>
  <c r="G22" i="15"/>
  <c r="I22" i="15" s="1"/>
  <c r="F18" i="15"/>
  <c r="I18" i="15" s="1"/>
  <c r="G19" i="15"/>
  <c r="I19" i="15" s="1"/>
  <c r="G17" i="15"/>
  <c r="I17" i="15" s="1"/>
  <c r="G13" i="15"/>
  <c r="I13" i="15" s="1"/>
  <c r="F12" i="15"/>
  <c r="I12" i="15" s="1"/>
  <c r="B1" i="15"/>
  <c r="F8" i="15"/>
  <c r="I8" i="15" s="1"/>
  <c r="G14" i="15"/>
  <c r="I14" i="15" s="1"/>
  <c r="G10" i="15"/>
  <c r="I10" i="15" s="1"/>
  <c r="G15" i="15"/>
  <c r="I15" i="15" s="1"/>
  <c r="G11" i="15"/>
  <c r="I11" i="15" s="1"/>
  <c r="E9" i="15"/>
  <c r="H9" i="15" s="1"/>
  <c r="I106" i="14"/>
  <c r="I109" i="14"/>
  <c r="G107" i="14"/>
  <c r="I105" i="14"/>
  <c r="I95" i="14"/>
  <c r="F102" i="14"/>
  <c r="I102" i="14" s="1"/>
  <c r="G98" i="14"/>
  <c r="I98" i="14" s="1"/>
  <c r="G90" i="14"/>
  <c r="I90" i="14" s="1"/>
  <c r="G91" i="14"/>
  <c r="G103" i="14"/>
  <c r="F101" i="14"/>
  <c r="I101" i="14" s="1"/>
  <c r="F97" i="14"/>
  <c r="I97" i="14" s="1"/>
  <c r="F78" i="14"/>
  <c r="I78" i="14" s="1"/>
  <c r="F86" i="14"/>
  <c r="I86" i="14" s="1"/>
  <c r="F87" i="14"/>
  <c r="I87" i="14" s="1"/>
  <c r="F83" i="14"/>
  <c r="I83" i="14" s="1"/>
  <c r="I74" i="14"/>
  <c r="I72" i="14"/>
  <c r="G67" i="14"/>
  <c r="I67" i="14" s="1"/>
  <c r="F66" i="14"/>
  <c r="I66" i="14" s="1"/>
  <c r="G65" i="14"/>
  <c r="I65" i="14" s="1"/>
  <c r="G63" i="14"/>
  <c r="F62" i="14"/>
  <c r="I62" i="14" s="1"/>
  <c r="G55" i="14"/>
  <c r="I55" i="14" s="1"/>
  <c r="F70" i="14"/>
  <c r="I70" i="14" s="1"/>
  <c r="G70" i="14"/>
  <c r="F99" i="14"/>
  <c r="I99" i="14" s="1"/>
  <c r="F89" i="14"/>
  <c r="I89" i="14" s="1"/>
  <c r="F82" i="14"/>
  <c r="I82" i="14" s="1"/>
  <c r="F92" i="14"/>
  <c r="G92" i="14"/>
  <c r="G73" i="14"/>
  <c r="F73" i="14"/>
  <c r="F71" i="14"/>
  <c r="G71" i="14"/>
  <c r="F69" i="14"/>
  <c r="G69" i="14"/>
  <c r="F94" i="14"/>
  <c r="I94" i="14" s="1"/>
  <c r="F85" i="14"/>
  <c r="I85" i="14" s="1"/>
  <c r="G76" i="14"/>
  <c r="I76" i="14" s="1"/>
  <c r="I32" i="14"/>
  <c r="F25" i="14"/>
  <c r="I25" i="14" s="1"/>
  <c r="I26" i="14"/>
  <c r="G10" i="14"/>
  <c r="I43" i="14"/>
  <c r="I22" i="14"/>
  <c r="I10" i="14"/>
  <c r="G53" i="14"/>
  <c r="I53" i="14" s="1"/>
  <c r="I52" i="14"/>
  <c r="F50" i="14"/>
  <c r="I50" i="14" s="1"/>
  <c r="G49" i="14"/>
  <c r="I49" i="14" s="1"/>
  <c r="G47" i="14"/>
  <c r="I47" i="14" s="1"/>
  <c r="F46" i="14"/>
  <c r="I46" i="14" s="1"/>
  <c r="G45" i="14"/>
  <c r="I45" i="14" s="1"/>
  <c r="G43" i="14"/>
  <c r="I41" i="14"/>
  <c r="G41" i="14"/>
  <c r="F42" i="14"/>
  <c r="I42" i="14" s="1"/>
  <c r="F38" i="14"/>
  <c r="I38" i="14"/>
  <c r="G36" i="14"/>
  <c r="F34" i="14"/>
  <c r="F33" i="14"/>
  <c r="I33" i="14" s="1"/>
  <c r="G32" i="14"/>
  <c r="I30" i="14"/>
  <c r="G30" i="14"/>
  <c r="F29" i="14"/>
  <c r="I29" i="14" s="1"/>
  <c r="G28" i="14"/>
  <c r="I28" i="14" s="1"/>
  <c r="G26" i="14"/>
  <c r="G16" i="14"/>
  <c r="F8" i="14"/>
  <c r="I8" i="14" s="1"/>
  <c r="G24" i="14"/>
  <c r="I24" i="14" s="1"/>
  <c r="G22" i="14"/>
  <c r="F21" i="14"/>
  <c r="I21" i="14" s="1"/>
  <c r="G18" i="14"/>
  <c r="G20" i="14"/>
  <c r="I20" i="14" s="1"/>
  <c r="F17" i="14"/>
  <c r="I17" i="14" s="1"/>
  <c r="B1" i="14"/>
  <c r="E16" i="14"/>
  <c r="H16" i="14" s="1"/>
  <c r="F14" i="14"/>
  <c r="I14" i="14" s="1"/>
  <c r="G12" i="14"/>
  <c r="I12" i="14" s="1"/>
  <c r="F9" i="14"/>
  <c r="G96" i="14"/>
  <c r="I96" i="14" s="1"/>
  <c r="G80" i="14"/>
  <c r="I80" i="14" s="1"/>
  <c r="G100" i="14"/>
  <c r="I100" i="14" s="1"/>
  <c r="G95" i="14"/>
  <c r="F93" i="14"/>
  <c r="I93" i="14" s="1"/>
  <c r="G84" i="14"/>
  <c r="I84" i="14" s="1"/>
  <c r="G79" i="14"/>
  <c r="F77" i="14"/>
  <c r="I77" i="14" s="1"/>
  <c r="G104" i="14"/>
  <c r="I104" i="14" s="1"/>
  <c r="G88" i="14"/>
  <c r="I88" i="14" s="1"/>
  <c r="F81" i="14"/>
  <c r="I81" i="14" s="1"/>
  <c r="G72" i="14"/>
  <c r="G68" i="14"/>
  <c r="G64" i="14"/>
  <c r="I64" i="14" s="1"/>
  <c r="G60" i="14"/>
  <c r="I60" i="14" s="1"/>
  <c r="G56" i="14"/>
  <c r="I56" i="14" s="1"/>
  <c r="G52" i="14"/>
  <c r="G48" i="14"/>
  <c r="I48" i="14" s="1"/>
  <c r="G44" i="14"/>
  <c r="I44" i="14" s="1"/>
  <c r="G40" i="14"/>
  <c r="I40" i="14" s="1"/>
  <c r="G35" i="14"/>
  <c r="I35" i="14" s="1"/>
  <c r="G31" i="14"/>
  <c r="I31" i="14" s="1"/>
  <c r="G27" i="14"/>
  <c r="I27" i="14" s="1"/>
  <c r="G23" i="14"/>
  <c r="I23" i="14" s="1"/>
  <c r="G19" i="14"/>
  <c r="I19" i="14" s="1"/>
  <c r="G15" i="14"/>
  <c r="I15" i="14" s="1"/>
  <c r="G11" i="14"/>
  <c r="I11" i="14" s="1"/>
  <c r="E9" i="8"/>
  <c r="H9" i="8" s="1"/>
  <c r="E77" i="8"/>
  <c r="H77" i="8" s="1"/>
  <c r="E135" i="8"/>
  <c r="H135" i="8" s="1"/>
  <c r="E191" i="8"/>
  <c r="H191" i="8" s="1"/>
  <c r="E236" i="8"/>
  <c r="H236" i="8" s="1"/>
  <c r="E294" i="8"/>
  <c r="H294" i="8" s="1"/>
  <c r="E352" i="8"/>
  <c r="H352" i="8" s="1"/>
  <c r="E476" i="8"/>
  <c r="H476" i="8" s="1"/>
  <c r="E568" i="8"/>
  <c r="H568" i="8" s="1"/>
  <c r="E668" i="8"/>
  <c r="H668" i="8" s="1"/>
  <c r="E672" i="8"/>
  <c r="H672" i="8" s="1"/>
  <c r="E676" i="8"/>
  <c r="H676" i="8" s="1"/>
  <c r="E8" i="8"/>
  <c r="H8" i="8" s="1"/>
  <c r="E22" i="8"/>
  <c r="H22" i="8" s="1"/>
  <c r="E108" i="8"/>
  <c r="H108" i="8" s="1"/>
  <c r="E325" i="8"/>
  <c r="H325" i="8" s="1"/>
  <c r="E383" i="8"/>
  <c r="H383" i="8" s="1"/>
  <c r="E537" i="8"/>
  <c r="H537" i="8" s="1"/>
  <c r="E593" i="8"/>
  <c r="H593" i="8" s="1"/>
  <c r="E605" i="8"/>
  <c r="H605" i="8" s="1"/>
  <c r="E645" i="8"/>
  <c r="H645" i="8" s="1"/>
  <c r="E657" i="8"/>
  <c r="H657" i="8" s="1"/>
  <c r="E669" i="8"/>
  <c r="H669" i="8" s="1"/>
  <c r="E677" i="8"/>
  <c r="H677" i="8" s="1"/>
  <c r="E681" i="8"/>
  <c r="H681" i="8" s="1"/>
  <c r="F779" i="8"/>
  <c r="F683" i="8"/>
  <c r="F669" i="8"/>
  <c r="G671" i="8"/>
  <c r="I671" i="8" s="1"/>
  <c r="F711" i="8"/>
  <c r="I711" i="8" s="1"/>
  <c r="G719" i="8"/>
  <c r="F721" i="8"/>
  <c r="I721" i="8" s="1"/>
  <c r="F232" i="8"/>
  <c r="I232" i="8" s="1"/>
  <c r="G490" i="8"/>
  <c r="I490" i="8" s="1"/>
  <c r="G448" i="8"/>
  <c r="I448" i="8" s="1"/>
  <c r="G468" i="8"/>
  <c r="I468" i="8" s="1"/>
  <c r="G498" i="8"/>
  <c r="I498" i="8" s="1"/>
  <c r="F467" i="8"/>
  <c r="I467" i="8" s="1"/>
  <c r="F507" i="8"/>
  <c r="I507" i="8" s="1"/>
  <c r="F180" i="8"/>
  <c r="I180" i="8" s="1"/>
  <c r="F296" i="8"/>
  <c r="I296" i="8" s="1"/>
  <c r="F406" i="8"/>
  <c r="F411" i="8"/>
  <c r="I411" i="8" s="1"/>
  <c r="G488" i="8"/>
  <c r="I488" i="8" s="1"/>
  <c r="G496" i="8"/>
  <c r="I496" i="8" s="1"/>
  <c r="G504" i="8"/>
  <c r="I504" i="8" s="1"/>
  <c r="F624" i="8"/>
  <c r="I624" i="8" s="1"/>
  <c r="F632" i="8"/>
  <c r="F15" i="8"/>
  <c r="I15" i="8" s="1"/>
  <c r="G119" i="8"/>
  <c r="G132" i="8"/>
  <c r="I132" i="8" s="1"/>
  <c r="F134" i="8"/>
  <c r="G142" i="8"/>
  <c r="I142" i="8" s="1"/>
  <c r="G494" i="8"/>
  <c r="I494" i="8" s="1"/>
  <c r="G502" i="8"/>
  <c r="I502" i="8" s="1"/>
  <c r="G538" i="8"/>
  <c r="I538" i="8" s="1"/>
  <c r="G492" i="8"/>
  <c r="I492" i="8" s="1"/>
  <c r="G500" i="8"/>
  <c r="I500" i="8" s="1"/>
  <c r="G536" i="8"/>
  <c r="I536" i="8" s="1"/>
  <c r="F74" i="8"/>
  <c r="I74" i="8" s="1"/>
  <c r="G99" i="8"/>
  <c r="F101" i="8"/>
  <c r="F178" i="8"/>
  <c r="I178" i="8" s="1"/>
  <c r="F205" i="8"/>
  <c r="I205" i="8" s="1"/>
  <c r="G526" i="8"/>
  <c r="I526" i="8" s="1"/>
  <c r="G542" i="8"/>
  <c r="I542" i="8" s="1"/>
  <c r="G558" i="8"/>
  <c r="G659" i="8"/>
  <c r="I659" i="8" s="1"/>
  <c r="F681" i="8"/>
  <c r="G726" i="8"/>
  <c r="I726" i="8" s="1"/>
  <c r="G753" i="8"/>
  <c r="G774" i="8"/>
  <c r="I774" i="8" s="1"/>
  <c r="G157" i="8"/>
  <c r="F159" i="8"/>
  <c r="I159" i="8" s="1"/>
  <c r="F176" i="8"/>
  <c r="I176" i="8" s="1"/>
  <c r="F253" i="8"/>
  <c r="I253" i="8" s="1"/>
  <c r="F273" i="8"/>
  <c r="G336" i="8"/>
  <c r="F346" i="8"/>
  <c r="I346" i="8" s="1"/>
  <c r="G452" i="8"/>
  <c r="I452" i="8" s="1"/>
  <c r="F462" i="8"/>
  <c r="G464" i="8"/>
  <c r="I464" i="8" s="1"/>
  <c r="F516" i="8"/>
  <c r="I516" i="8" s="1"/>
  <c r="F541" i="8"/>
  <c r="I541" i="8" s="1"/>
  <c r="G582" i="8"/>
  <c r="G587" i="8"/>
  <c r="I587" i="8" s="1"/>
  <c r="G781" i="8"/>
  <c r="G795" i="8"/>
  <c r="I795" i="8" s="1"/>
  <c r="G805" i="8"/>
  <c r="G816" i="8"/>
  <c r="I816" i="8" s="1"/>
  <c r="F48" i="8"/>
  <c r="G100" i="8"/>
  <c r="I100" i="8" s="1"/>
  <c r="F174" i="8"/>
  <c r="I174" i="8" s="1"/>
  <c r="F250" i="8"/>
  <c r="I250" i="8" s="1"/>
  <c r="G312" i="8"/>
  <c r="I312" i="8" s="1"/>
  <c r="F331" i="8"/>
  <c r="G449" i="8"/>
  <c r="I449" i="8" s="1"/>
  <c r="G469" i="8"/>
  <c r="I469" i="8" s="1"/>
  <c r="F471" i="8"/>
  <c r="G825" i="8"/>
  <c r="I825" i="8" s="1"/>
  <c r="F29" i="8"/>
  <c r="I29" i="8" s="1"/>
  <c r="G34" i="8"/>
  <c r="I34" i="8" s="1"/>
  <c r="F89" i="8"/>
  <c r="I89" i="8" s="1"/>
  <c r="G110" i="8"/>
  <c r="I110" i="8" s="1"/>
  <c r="G307" i="8"/>
  <c r="F322" i="8"/>
  <c r="I322" i="8" s="1"/>
  <c r="G354" i="8"/>
  <c r="I354" i="8" s="1"/>
  <c r="G376" i="8"/>
  <c r="G423" i="8"/>
  <c r="G434" i="8"/>
  <c r="I434" i="8" s="1"/>
  <c r="G440" i="8"/>
  <c r="I440" i="8" s="1"/>
  <c r="F456" i="8"/>
  <c r="I456" i="8" s="1"/>
  <c r="G457" i="8"/>
  <c r="I457" i="8" s="1"/>
  <c r="G477" i="8"/>
  <c r="I477" i="8" s="1"/>
  <c r="G484" i="8"/>
  <c r="I484" i="8" s="1"/>
  <c r="G546" i="8"/>
  <c r="I546" i="8" s="1"/>
  <c r="F550" i="8"/>
  <c r="G553" i="8"/>
  <c r="I553" i="8" s="1"/>
  <c r="G573" i="8"/>
  <c r="F610" i="8"/>
  <c r="F9" i="8"/>
  <c r="G16" i="8"/>
  <c r="I16" i="8" s="1"/>
  <c r="F40" i="8"/>
  <c r="F81" i="8"/>
  <c r="I81" i="8" s="1"/>
  <c r="F92" i="8"/>
  <c r="F97" i="8"/>
  <c r="F123" i="8"/>
  <c r="G128" i="8"/>
  <c r="G151" i="8"/>
  <c r="I151" i="8" s="1"/>
  <c r="F164" i="8"/>
  <c r="I164" i="8" s="1"/>
  <c r="F223" i="8"/>
  <c r="I223" i="8" s="1"/>
  <c r="F275" i="8"/>
  <c r="F281" i="8"/>
  <c r="I281" i="8" s="1"/>
  <c r="F317" i="8"/>
  <c r="I317" i="8" s="1"/>
  <c r="F347" i="8"/>
  <c r="I347" i="8" s="1"/>
  <c r="G416" i="8"/>
  <c r="I416" i="8" s="1"/>
  <c r="F418" i="8"/>
  <c r="G432" i="8"/>
  <c r="I432" i="8" s="1"/>
  <c r="F439" i="8"/>
  <c r="I439" i="8" s="1"/>
  <c r="G453" i="8"/>
  <c r="I453" i="8" s="1"/>
  <c r="G465" i="8"/>
  <c r="I465" i="8" s="1"/>
  <c r="G508" i="8"/>
  <c r="I508" i="8" s="1"/>
  <c r="F519" i="8"/>
  <c r="I519" i="8" s="1"/>
  <c r="F545" i="8"/>
  <c r="I545" i="8" s="1"/>
  <c r="F568" i="8"/>
  <c r="G589" i="8"/>
  <c r="I589" i="8" s="1"/>
  <c r="F591" i="8"/>
  <c r="G608" i="8"/>
  <c r="G633" i="8"/>
  <c r="I633" i="8" s="1"/>
  <c r="G636" i="8"/>
  <c r="F647" i="8"/>
  <c r="G668" i="8"/>
  <c r="F725" i="8"/>
  <c r="I725" i="8" s="1"/>
  <c r="F734" i="8"/>
  <c r="I734" i="8" s="1"/>
  <c r="F820" i="8"/>
  <c r="I820" i="8" s="1"/>
  <c r="F821" i="8"/>
  <c r="I821" i="8" s="1"/>
  <c r="G822" i="8"/>
  <c r="I822" i="8" s="1"/>
  <c r="G834" i="8"/>
  <c r="G842" i="8"/>
  <c r="F37" i="8"/>
  <c r="I37" i="8" s="1"/>
  <c r="F56" i="8"/>
  <c r="F69" i="8"/>
  <c r="I69" i="8" s="1"/>
  <c r="F91" i="8"/>
  <c r="I91" i="8" s="1"/>
  <c r="G96" i="8"/>
  <c r="I96" i="8" s="1"/>
  <c r="F127" i="8"/>
  <c r="I127" i="8" s="1"/>
  <c r="F129" i="8"/>
  <c r="I129" i="8" s="1"/>
  <c r="G144" i="8"/>
  <c r="I144" i="8" s="1"/>
  <c r="F150" i="8"/>
  <c r="F152" i="8"/>
  <c r="G187" i="8"/>
  <c r="F189" i="8"/>
  <c r="I189" i="8" s="1"/>
  <c r="F235" i="8"/>
  <c r="I235" i="8" s="1"/>
  <c r="G254" i="8"/>
  <c r="I254" i="8" s="1"/>
  <c r="F256" i="8"/>
  <c r="G326" i="8"/>
  <c r="I326" i="8" s="1"/>
  <c r="G356" i="8"/>
  <c r="I356" i="8" s="1"/>
  <c r="G398" i="8"/>
  <c r="G425" i="8"/>
  <c r="F443" i="8"/>
  <c r="I443" i="8" s="1"/>
  <c r="G485" i="8"/>
  <c r="I485" i="8" s="1"/>
  <c r="F577" i="8"/>
  <c r="F598" i="8"/>
  <c r="I598" i="8" s="1"/>
  <c r="F620" i="8"/>
  <c r="I620" i="8" s="1"/>
  <c r="F653" i="8"/>
  <c r="I653" i="8" s="1"/>
  <c r="G661" i="8"/>
  <c r="I661" i="8" s="1"/>
  <c r="F697" i="8"/>
  <c r="I697" i="8" s="1"/>
  <c r="F742" i="8"/>
  <c r="I742" i="8" s="1"/>
  <c r="F744" i="8"/>
  <c r="G828" i="8"/>
  <c r="I828" i="8" s="1"/>
  <c r="F325" i="8"/>
  <c r="G325" i="8"/>
  <c r="F581" i="8"/>
  <c r="G581" i="8"/>
  <c r="G771" i="8"/>
  <c r="F771" i="8"/>
  <c r="F12" i="8"/>
  <c r="I12" i="8" s="1"/>
  <c r="F20" i="8"/>
  <c r="I20" i="8" s="1"/>
  <c r="F26" i="8"/>
  <c r="I26" i="8" s="1"/>
  <c r="F52" i="8"/>
  <c r="F61" i="8"/>
  <c r="F63" i="8"/>
  <c r="F65" i="8"/>
  <c r="F72" i="8"/>
  <c r="I72" i="8" s="1"/>
  <c r="F105" i="8"/>
  <c r="I105" i="8" s="1"/>
  <c r="F116" i="8"/>
  <c r="F121" i="8"/>
  <c r="G130" i="8"/>
  <c r="I130" i="8" s="1"/>
  <c r="G155" i="8"/>
  <c r="F162" i="8"/>
  <c r="I162" i="8" s="1"/>
  <c r="F199" i="8"/>
  <c r="G249" i="8"/>
  <c r="F249" i="8"/>
  <c r="F284" i="8"/>
  <c r="G284" i="8"/>
  <c r="F320" i="8"/>
  <c r="G320" i="8"/>
  <c r="G333" i="8"/>
  <c r="F333" i="8"/>
  <c r="G342" i="8"/>
  <c r="F342" i="8"/>
  <c r="F421" i="8"/>
  <c r="G421" i="8"/>
  <c r="F437" i="8"/>
  <c r="G437" i="8"/>
  <c r="G455" i="8"/>
  <c r="F455" i="8"/>
  <c r="G595" i="8"/>
  <c r="F595" i="8"/>
  <c r="G650" i="8"/>
  <c r="F650" i="8"/>
  <c r="G672" i="8"/>
  <c r="F672" i="8"/>
  <c r="F396" i="8"/>
  <c r="G396" i="8"/>
  <c r="G459" i="8"/>
  <c r="F459" i="8"/>
  <c r="G483" i="8"/>
  <c r="F483" i="8"/>
  <c r="F557" i="8"/>
  <c r="G557" i="8"/>
  <c r="G564" i="8"/>
  <c r="F564" i="8"/>
  <c r="G662" i="8"/>
  <c r="F662" i="8"/>
  <c r="F77" i="8"/>
  <c r="F139" i="8"/>
  <c r="I139" i="8" s="1"/>
  <c r="G184" i="8"/>
  <c r="F184" i="8"/>
  <c r="G215" i="8"/>
  <c r="F215" i="8"/>
  <c r="F297" i="8"/>
  <c r="G297" i="8"/>
  <c r="F306" i="8"/>
  <c r="G306" i="8"/>
  <c r="G340" i="8"/>
  <c r="F340" i="8"/>
  <c r="G351" i="8"/>
  <c r="F351" i="8"/>
  <c r="F372" i="8"/>
  <c r="G372" i="8"/>
  <c r="F414" i="8"/>
  <c r="G414" i="8"/>
  <c r="G431" i="8"/>
  <c r="F431" i="8"/>
  <c r="G451" i="8"/>
  <c r="F451" i="8"/>
  <c r="G535" i="8"/>
  <c r="F535" i="8"/>
  <c r="G562" i="8"/>
  <c r="F562" i="8"/>
  <c r="G566" i="8"/>
  <c r="F566" i="8"/>
  <c r="G606" i="8"/>
  <c r="F606" i="8"/>
  <c r="G634" i="8"/>
  <c r="F634" i="8"/>
  <c r="F666" i="8"/>
  <c r="G666" i="8"/>
  <c r="F731" i="8"/>
  <c r="G731" i="8"/>
  <c r="F750" i="8"/>
  <c r="G750" i="8"/>
  <c r="G773" i="8"/>
  <c r="F773" i="8"/>
  <c r="F785" i="8"/>
  <c r="G785" i="8"/>
  <c r="F832" i="8"/>
  <c r="G832" i="8"/>
  <c r="F523" i="8"/>
  <c r="G523" i="8"/>
  <c r="F597" i="8"/>
  <c r="G597" i="8"/>
  <c r="G730" i="8"/>
  <c r="F730" i="8"/>
  <c r="F804" i="8"/>
  <c r="G804" i="8"/>
  <c r="G30" i="8"/>
  <c r="I30" i="8" s="1"/>
  <c r="F44" i="8"/>
  <c r="G86" i="8"/>
  <c r="I86" i="8" s="1"/>
  <c r="F88" i="8"/>
  <c r="G104" i="8"/>
  <c r="G115" i="8"/>
  <c r="I115" i="8" s="1"/>
  <c r="G135" i="8"/>
  <c r="F137" i="8"/>
  <c r="I137" i="8" s="1"/>
  <c r="F167" i="8"/>
  <c r="I167" i="8" s="1"/>
  <c r="G171" i="8"/>
  <c r="F171" i="8"/>
  <c r="F203" i="8"/>
  <c r="I203" i="8" s="1"/>
  <c r="F208" i="8"/>
  <c r="I208" i="8" s="1"/>
  <c r="F213" i="8"/>
  <c r="G220" i="8"/>
  <c r="F220" i="8"/>
  <c r="F238" i="8"/>
  <c r="G238" i="8"/>
  <c r="G268" i="8"/>
  <c r="F268" i="8"/>
  <c r="G344" i="8"/>
  <c r="F344" i="8"/>
  <c r="G447" i="8"/>
  <c r="F447" i="8"/>
  <c r="G463" i="8"/>
  <c r="F463" i="8"/>
  <c r="G487" i="8"/>
  <c r="F487" i="8"/>
  <c r="G525" i="8"/>
  <c r="F525" i="8"/>
  <c r="G604" i="8"/>
  <c r="F604" i="8"/>
  <c r="G631" i="8"/>
  <c r="F631" i="8"/>
  <c r="F674" i="8"/>
  <c r="G674" i="8"/>
  <c r="G794" i="8"/>
  <c r="F794" i="8"/>
  <c r="G815" i="8"/>
  <c r="F815" i="8"/>
  <c r="F840" i="8"/>
  <c r="G840" i="8"/>
  <c r="F219" i="8"/>
  <c r="I219" i="8" s="1"/>
  <c r="F237" i="8"/>
  <c r="I237" i="8" s="1"/>
  <c r="F246" i="8"/>
  <c r="I246" i="8" s="1"/>
  <c r="F262" i="8"/>
  <c r="F283" i="8"/>
  <c r="I283" i="8" s="1"/>
  <c r="G288" i="8"/>
  <c r="I288" i="8" s="1"/>
  <c r="F290" i="8"/>
  <c r="G300" i="8"/>
  <c r="I300" i="8" s="1"/>
  <c r="F302" i="8"/>
  <c r="G304" i="8"/>
  <c r="I304" i="8" s="1"/>
  <c r="F309" i="8"/>
  <c r="F311" i="8"/>
  <c r="F319" i="8"/>
  <c r="I319" i="8" s="1"/>
  <c r="G329" i="8"/>
  <c r="G338" i="8"/>
  <c r="G358" i="8"/>
  <c r="I358" i="8" s="1"/>
  <c r="F360" i="8"/>
  <c r="G394" i="8"/>
  <c r="G412" i="8"/>
  <c r="I412" i="8" s="1"/>
  <c r="G427" i="8"/>
  <c r="F429" i="8"/>
  <c r="I429" i="8" s="1"/>
  <c r="G444" i="8"/>
  <c r="I444" i="8" s="1"/>
  <c r="F474" i="8"/>
  <c r="I474" i="8" s="1"/>
  <c r="F480" i="8"/>
  <c r="I480" i="8" s="1"/>
  <c r="F520" i="8"/>
  <c r="I520" i="8" s="1"/>
  <c r="F552" i="8"/>
  <c r="G560" i="8"/>
  <c r="G569" i="8"/>
  <c r="I569" i="8" s="1"/>
  <c r="G584" i="8"/>
  <c r="F593" i="8"/>
  <c r="F613" i="8"/>
  <c r="I613" i="8" s="1"/>
  <c r="F615" i="8"/>
  <c r="I615" i="8" s="1"/>
  <c r="F616" i="8"/>
  <c r="I616" i="8" s="1"/>
  <c r="F619" i="8"/>
  <c r="F639" i="8"/>
  <c r="I639" i="8" s="1"/>
  <c r="F641" i="8"/>
  <c r="I641" i="8" s="1"/>
  <c r="G682" i="8"/>
  <c r="I682" i="8" s="1"/>
  <c r="F690" i="8"/>
  <c r="F713" i="8"/>
  <c r="I713" i="8" s="1"/>
  <c r="F729" i="8"/>
  <c r="I729" i="8" s="1"/>
  <c r="G736" i="8"/>
  <c r="I736" i="8" s="1"/>
  <c r="F743" i="8"/>
  <c r="I743" i="8" s="1"/>
  <c r="F749" i="8"/>
  <c r="I749" i="8" s="1"/>
  <c r="F752" i="8"/>
  <c r="I752" i="8" s="1"/>
  <c r="G756" i="8"/>
  <c r="I756" i="8" s="1"/>
  <c r="F758" i="8"/>
  <c r="F775" i="8"/>
  <c r="G778" i="8"/>
  <c r="I778" i="8" s="1"/>
  <c r="F791" i="8"/>
  <c r="I791" i="8" s="1"/>
  <c r="F799" i="8"/>
  <c r="I799" i="8" s="1"/>
  <c r="G800" i="8"/>
  <c r="I800" i="8" s="1"/>
  <c r="F803" i="8"/>
  <c r="I803" i="8" s="1"/>
  <c r="F808" i="8"/>
  <c r="I808" i="8" s="1"/>
  <c r="F809" i="8"/>
  <c r="I809" i="8" s="1"/>
  <c r="G810" i="8"/>
  <c r="I810" i="8" s="1"/>
  <c r="F813" i="8"/>
  <c r="I813" i="8" s="1"/>
  <c r="G819" i="8"/>
  <c r="G838" i="8"/>
  <c r="G846" i="8"/>
  <c r="G649" i="8"/>
  <c r="I649" i="8" s="1"/>
  <c r="F685" i="8"/>
  <c r="G770" i="8"/>
  <c r="I770" i="8" s="1"/>
  <c r="F786" i="8"/>
  <c r="I786" i="8" s="1"/>
  <c r="F802" i="8"/>
  <c r="I802" i="8" s="1"/>
  <c r="F812" i="8"/>
  <c r="I812" i="8" s="1"/>
  <c r="G826" i="8"/>
  <c r="I826" i="8" s="1"/>
  <c r="G829" i="8"/>
  <c r="I829" i="8" s="1"/>
  <c r="G836" i="8"/>
  <c r="G844" i="8"/>
  <c r="G38" i="8"/>
  <c r="I38" i="8" s="1"/>
  <c r="G85" i="8"/>
  <c r="G90" i="8"/>
  <c r="G120" i="8"/>
  <c r="I120" i="8" s="1"/>
  <c r="G192" i="8"/>
  <c r="I192" i="8" s="1"/>
  <c r="F194" i="8"/>
  <c r="G224" i="8"/>
  <c r="I224" i="8" s="1"/>
  <c r="F227" i="8"/>
  <c r="I227" i="8" s="1"/>
  <c r="G228" i="8"/>
  <c r="I228" i="8" s="1"/>
  <c r="F241" i="8"/>
  <c r="I241" i="8" s="1"/>
  <c r="G242" i="8"/>
  <c r="I242" i="8" s="1"/>
  <c r="F258" i="8"/>
  <c r="G264" i="8"/>
  <c r="F264" i="8"/>
  <c r="G277" i="8"/>
  <c r="F277" i="8"/>
  <c r="G293" i="8"/>
  <c r="G337" i="8"/>
  <c r="F337" i="8"/>
  <c r="G365" i="8"/>
  <c r="F365" i="8"/>
  <c r="G369" i="8"/>
  <c r="F369" i="8"/>
  <c r="G380" i="8"/>
  <c r="F380" i="8"/>
  <c r="G384" i="8"/>
  <c r="F384" i="8"/>
  <c r="F8" i="8"/>
  <c r="F19" i="8"/>
  <c r="I19" i="8" s="1"/>
  <c r="F22" i="8"/>
  <c r="F33" i="8"/>
  <c r="I33" i="8" s="1"/>
  <c r="F46" i="8"/>
  <c r="F54" i="8"/>
  <c r="F67" i="8"/>
  <c r="I67" i="8" s="1"/>
  <c r="F82" i="8"/>
  <c r="G113" i="8"/>
  <c r="I113" i="8" s="1"/>
  <c r="F141" i="8"/>
  <c r="I141" i="8" s="1"/>
  <c r="F146" i="8"/>
  <c r="F148" i="8"/>
  <c r="F161" i="8"/>
  <c r="I161" i="8" s="1"/>
  <c r="F173" i="8"/>
  <c r="I173" i="8" s="1"/>
  <c r="F182" i="8"/>
  <c r="F201" i="8"/>
  <c r="I201" i="8" s="1"/>
  <c r="G298" i="8"/>
  <c r="F298" i="8"/>
  <c r="F321" i="8"/>
  <c r="G321" i="8"/>
  <c r="G387" i="8"/>
  <c r="F387" i="8"/>
  <c r="G391" i="8"/>
  <c r="F391" i="8"/>
  <c r="G402" i="8"/>
  <c r="F402" i="8"/>
  <c r="F405" i="8"/>
  <c r="G405" i="8"/>
  <c r="G295" i="8"/>
  <c r="F295" i="8"/>
  <c r="G305" i="8"/>
  <c r="F305" i="8"/>
  <c r="F334" i="8"/>
  <c r="G334" i="8"/>
  <c r="G363" i="8"/>
  <c r="F363" i="8"/>
  <c r="G367" i="8"/>
  <c r="F367" i="8"/>
  <c r="G378" i="8"/>
  <c r="F378" i="8"/>
  <c r="G382" i="8"/>
  <c r="F382" i="8"/>
  <c r="F385" i="8"/>
  <c r="G385" i="8"/>
  <c r="F11" i="8"/>
  <c r="I11" i="8" s="1"/>
  <c r="F25" i="8"/>
  <c r="I25" i="8" s="1"/>
  <c r="F42" i="8"/>
  <c r="F50" i="8"/>
  <c r="F58" i="8"/>
  <c r="F71" i="8"/>
  <c r="I71" i="8" s="1"/>
  <c r="F76" i="8"/>
  <c r="F79" i="8"/>
  <c r="I79" i="8" s="1"/>
  <c r="F83" i="8"/>
  <c r="I83" i="8" s="1"/>
  <c r="G98" i="8"/>
  <c r="I98" i="8" s="1"/>
  <c r="F103" i="8"/>
  <c r="I103" i="8" s="1"/>
  <c r="F114" i="8"/>
  <c r="F125" i="8"/>
  <c r="I125" i="8" s="1"/>
  <c r="G140" i="8"/>
  <c r="G147" i="8"/>
  <c r="I147" i="8" s="1"/>
  <c r="F169" i="8"/>
  <c r="I169" i="8" s="1"/>
  <c r="F196" i="8"/>
  <c r="F207" i="8"/>
  <c r="I207" i="8" s="1"/>
  <c r="F210" i="8"/>
  <c r="F217" i="8"/>
  <c r="I217" i="8" s="1"/>
  <c r="F231" i="8"/>
  <c r="I231" i="8" s="1"/>
  <c r="F245" i="8"/>
  <c r="I245" i="8" s="1"/>
  <c r="F260" i="8"/>
  <c r="F266" i="8"/>
  <c r="F271" i="8"/>
  <c r="F279" i="8"/>
  <c r="I279" i="8" s="1"/>
  <c r="G286" i="8"/>
  <c r="I286" i="8" s="1"/>
  <c r="G299" i="8"/>
  <c r="F308" i="8"/>
  <c r="G308" i="8"/>
  <c r="G315" i="8"/>
  <c r="F315" i="8"/>
  <c r="F324" i="8"/>
  <c r="I324" i="8" s="1"/>
  <c r="F330" i="8"/>
  <c r="G330" i="8"/>
  <c r="G339" i="8"/>
  <c r="F339" i="8"/>
  <c r="F350" i="8"/>
  <c r="G350" i="8"/>
  <c r="G389" i="8"/>
  <c r="F389" i="8"/>
  <c r="G400" i="8"/>
  <c r="F400" i="8"/>
  <c r="G404" i="8"/>
  <c r="F404" i="8"/>
  <c r="G617" i="8"/>
  <c r="F617" i="8"/>
  <c r="G652" i="8"/>
  <c r="F652" i="8"/>
  <c r="F673" i="8"/>
  <c r="G673" i="8"/>
  <c r="F686" i="8"/>
  <c r="G686" i="8"/>
  <c r="G696" i="8"/>
  <c r="F696" i="8"/>
  <c r="G704" i="8"/>
  <c r="F704" i="8"/>
  <c r="G718" i="8"/>
  <c r="F718" i="8"/>
  <c r="G720" i="8"/>
  <c r="F720" i="8"/>
  <c r="F732" i="8"/>
  <c r="G732" i="8"/>
  <c r="G769" i="8"/>
  <c r="F769" i="8"/>
  <c r="G777" i="8"/>
  <c r="F777" i="8"/>
  <c r="G818" i="8"/>
  <c r="F818" i="8"/>
  <c r="F824" i="8"/>
  <c r="G824" i="8"/>
  <c r="G407" i="8"/>
  <c r="I407" i="8" s="1"/>
  <c r="F409" i="8"/>
  <c r="G410" i="8"/>
  <c r="G430" i="8"/>
  <c r="F473" i="8"/>
  <c r="I473" i="8" s="1"/>
  <c r="F476" i="8"/>
  <c r="F479" i="8"/>
  <c r="I479" i="8" s="1"/>
  <c r="F512" i="8"/>
  <c r="I512" i="8" s="1"/>
  <c r="F515" i="8"/>
  <c r="I515" i="8" s="1"/>
  <c r="F530" i="8"/>
  <c r="I530" i="8" s="1"/>
  <c r="F554" i="8"/>
  <c r="F556" i="8"/>
  <c r="G561" i="8"/>
  <c r="I561" i="8" s="1"/>
  <c r="F570" i="8"/>
  <c r="F575" i="8"/>
  <c r="I575" i="8" s="1"/>
  <c r="G576" i="8"/>
  <c r="I576" i="8" s="1"/>
  <c r="F578" i="8"/>
  <c r="I578" i="8" s="1"/>
  <c r="F580" i="8"/>
  <c r="G585" i="8"/>
  <c r="I585" i="8" s="1"/>
  <c r="F596" i="8"/>
  <c r="I596" i="8" s="1"/>
  <c r="F601" i="8"/>
  <c r="I601" i="8" s="1"/>
  <c r="F605" i="8"/>
  <c r="F614" i="8"/>
  <c r="G614" i="8"/>
  <c r="G629" i="8"/>
  <c r="F629" i="8"/>
  <c r="F638" i="8"/>
  <c r="I638" i="8" s="1"/>
  <c r="F643" i="8"/>
  <c r="F645" i="8"/>
  <c r="G657" i="8"/>
  <c r="F657" i="8"/>
  <c r="F658" i="8"/>
  <c r="G660" i="8"/>
  <c r="F665" i="8"/>
  <c r="I665" i="8" s="1"/>
  <c r="F679" i="8"/>
  <c r="F694" i="8"/>
  <c r="F702" i="8"/>
  <c r="F709" i="8"/>
  <c r="I709" i="8" s="1"/>
  <c r="G741" i="8"/>
  <c r="F741" i="8"/>
  <c r="F748" i="8"/>
  <c r="I748" i="8" s="1"/>
  <c r="G755" i="8"/>
  <c r="F755" i="8"/>
  <c r="G762" i="8"/>
  <c r="I762" i="8" s="1"/>
  <c r="G764" i="8"/>
  <c r="F764" i="8"/>
  <c r="G787" i="8"/>
  <c r="F787" i="8"/>
  <c r="F806" i="8"/>
  <c r="G806" i="8"/>
  <c r="G310" i="8"/>
  <c r="I310" i="8" s="1"/>
  <c r="F313" i="8"/>
  <c r="I313" i="8" s="1"/>
  <c r="G323" i="8"/>
  <c r="F327" i="8"/>
  <c r="I327" i="8" s="1"/>
  <c r="G343" i="8"/>
  <c r="G359" i="8"/>
  <c r="I359" i="8" s="1"/>
  <c r="F371" i="8"/>
  <c r="I371" i="8" s="1"/>
  <c r="F373" i="8"/>
  <c r="I373" i="8" s="1"/>
  <c r="F375" i="8"/>
  <c r="I375" i="8" s="1"/>
  <c r="F377" i="8"/>
  <c r="I377" i="8" s="1"/>
  <c r="F393" i="8"/>
  <c r="I393" i="8" s="1"/>
  <c r="F395" i="8"/>
  <c r="I395" i="8" s="1"/>
  <c r="F397" i="8"/>
  <c r="I397" i="8" s="1"/>
  <c r="F399" i="8"/>
  <c r="I399" i="8" s="1"/>
  <c r="G417" i="8"/>
  <c r="I417" i="8" s="1"/>
  <c r="G419" i="8"/>
  <c r="I419" i="8" s="1"/>
  <c r="G435" i="8"/>
  <c r="I435" i="8" s="1"/>
  <c r="G441" i="8"/>
  <c r="I441" i="8" s="1"/>
  <c r="G445" i="8"/>
  <c r="I445" i="8" s="1"/>
  <c r="F461" i="8"/>
  <c r="I461" i="8" s="1"/>
  <c r="F511" i="8"/>
  <c r="I511" i="8" s="1"/>
  <c r="F529" i="8"/>
  <c r="I529" i="8" s="1"/>
  <c r="F532" i="8"/>
  <c r="G549" i="8"/>
  <c r="I549" i="8" s="1"/>
  <c r="G565" i="8"/>
  <c r="I565" i="8" s="1"/>
  <c r="F572" i="8"/>
  <c r="I572" i="8" s="1"/>
  <c r="F574" i="8"/>
  <c r="I574" i="8" s="1"/>
  <c r="G590" i="8"/>
  <c r="I590" i="8" s="1"/>
  <c r="F592" i="8"/>
  <c r="I592" i="8" s="1"/>
  <c r="F600" i="8"/>
  <c r="I600" i="8" s="1"/>
  <c r="G607" i="8"/>
  <c r="I607" i="8" s="1"/>
  <c r="G609" i="8"/>
  <c r="I609" i="8" s="1"/>
  <c r="F611" i="8"/>
  <c r="G611" i="8"/>
  <c r="G623" i="8"/>
  <c r="I623" i="8" s="1"/>
  <c r="F627" i="8"/>
  <c r="I627" i="8" s="1"/>
  <c r="G635" i="8"/>
  <c r="I635" i="8" s="1"/>
  <c r="G637" i="8"/>
  <c r="I637" i="8" s="1"/>
  <c r="F640" i="8"/>
  <c r="G640" i="8"/>
  <c r="F664" i="8"/>
  <c r="I664" i="8" s="1"/>
  <c r="F667" i="8"/>
  <c r="I667" i="8" s="1"/>
  <c r="G670" i="8"/>
  <c r="F677" i="8"/>
  <c r="F687" i="8"/>
  <c r="F692" i="8"/>
  <c r="G698" i="8"/>
  <c r="I698" i="8" s="1"/>
  <c r="F700" i="8"/>
  <c r="G705" i="8"/>
  <c r="F707" i="8"/>
  <c r="I707" i="8" s="1"/>
  <c r="G714" i="8"/>
  <c r="I714" i="8" s="1"/>
  <c r="F716" i="8"/>
  <c r="F722" i="8"/>
  <c r="G727" i="8"/>
  <c r="I727" i="8" s="1"/>
  <c r="G747" i="8"/>
  <c r="F747" i="8"/>
  <c r="G761" i="8"/>
  <c r="F761" i="8"/>
  <c r="G766" i="8"/>
  <c r="I766" i="8" s="1"/>
  <c r="G768" i="8"/>
  <c r="F768" i="8"/>
  <c r="F780" i="8"/>
  <c r="G780" i="8"/>
  <c r="G626" i="8"/>
  <c r="F626" i="8"/>
  <c r="G655" i="8"/>
  <c r="F655" i="8"/>
  <c r="F663" i="8"/>
  <c r="G663" i="8"/>
  <c r="G676" i="8"/>
  <c r="F676" i="8"/>
  <c r="G706" i="8"/>
  <c r="F706" i="8"/>
  <c r="G738" i="8"/>
  <c r="F738" i="8"/>
  <c r="G754" i="8"/>
  <c r="F754" i="8"/>
  <c r="G760" i="8"/>
  <c r="F760" i="8"/>
  <c r="G765" i="8"/>
  <c r="F765" i="8"/>
  <c r="F772" i="8"/>
  <c r="G772" i="8"/>
  <c r="G784" i="8"/>
  <c r="F784" i="8"/>
  <c r="G790" i="8"/>
  <c r="F790" i="8"/>
  <c r="F798" i="8"/>
  <c r="G798" i="8"/>
  <c r="G776" i="8"/>
  <c r="I776" i="8" s="1"/>
  <c r="G783" i="8"/>
  <c r="G830" i="8"/>
  <c r="I830" i="8" s="1"/>
  <c r="G847" i="8"/>
  <c r="G14" i="7"/>
  <c r="I14" i="7" s="1"/>
  <c r="F18" i="7"/>
  <c r="I18" i="7" s="1"/>
  <c r="G15" i="7"/>
  <c r="F138" i="7"/>
  <c r="I138" i="7" s="1"/>
  <c r="G143" i="7"/>
  <c r="F467" i="7"/>
  <c r="G281" i="7"/>
  <c r="I281" i="7" s="1"/>
  <c r="F504" i="7"/>
  <c r="F509" i="7"/>
  <c r="I509" i="7" s="1"/>
  <c r="G206" i="7"/>
  <c r="I206" i="7" s="1"/>
  <c r="G409" i="7"/>
  <c r="I409" i="7" s="1"/>
  <c r="F282" i="7"/>
  <c r="I282" i="7" s="1"/>
  <c r="F399" i="7"/>
  <c r="I399" i="7" s="1"/>
  <c r="G490" i="7"/>
  <c r="G569" i="7"/>
  <c r="I569" i="7" s="1"/>
  <c r="G54" i="7"/>
  <c r="I54" i="7" s="1"/>
  <c r="G165" i="7"/>
  <c r="F170" i="7"/>
  <c r="I170" i="7" s="1"/>
  <c r="F227" i="7"/>
  <c r="I227" i="7" s="1"/>
  <c r="F651" i="7"/>
  <c r="I651" i="7" s="1"/>
  <c r="G537" i="7"/>
  <c r="I537" i="7" s="1"/>
  <c r="F603" i="7"/>
  <c r="I603" i="7" s="1"/>
  <c r="F608" i="7"/>
  <c r="F637" i="7"/>
  <c r="I637" i="7" s="1"/>
  <c r="F291" i="7"/>
  <c r="I291" i="7" s="1"/>
  <c r="F523" i="7"/>
  <c r="I523" i="7" s="1"/>
  <c r="F64" i="7"/>
  <c r="F192" i="7"/>
  <c r="I192" i="7" s="1"/>
  <c r="G385" i="7"/>
  <c r="I385" i="7" s="1"/>
  <c r="G407" i="7"/>
  <c r="I407" i="7" s="1"/>
  <c r="F462" i="7"/>
  <c r="F573" i="7"/>
  <c r="I573" i="7" s="1"/>
  <c r="F76" i="7"/>
  <c r="I76" i="7" s="1"/>
  <c r="F126" i="7"/>
  <c r="I126" i="7" s="1"/>
  <c r="F132" i="7"/>
  <c r="I132" i="7" s="1"/>
  <c r="F157" i="7"/>
  <c r="G163" i="7"/>
  <c r="F66" i="7"/>
  <c r="I66" i="7" s="1"/>
  <c r="G84" i="7"/>
  <c r="I84" i="7" s="1"/>
  <c r="F89" i="7"/>
  <c r="F98" i="7"/>
  <c r="I98" i="7" s="1"/>
  <c r="F124" i="7"/>
  <c r="I124" i="7" s="1"/>
  <c r="F130" i="7"/>
  <c r="I130" i="7" s="1"/>
  <c r="F146" i="7"/>
  <c r="I146" i="7" s="1"/>
  <c r="F190" i="7"/>
  <c r="I190" i="7" s="1"/>
  <c r="F232" i="7"/>
  <c r="I232" i="7" s="1"/>
  <c r="G237" i="7"/>
  <c r="F243" i="7"/>
  <c r="I243" i="7" s="1"/>
  <c r="F412" i="7"/>
  <c r="F417" i="7"/>
  <c r="I417" i="7" s="1"/>
  <c r="F439" i="7"/>
  <c r="I439" i="7" s="1"/>
  <c r="G475" i="7"/>
  <c r="I475" i="7" s="1"/>
  <c r="F46" i="7"/>
  <c r="I46" i="7" s="1"/>
  <c r="F122" i="7"/>
  <c r="I122" i="7" s="1"/>
  <c r="G150" i="7"/>
  <c r="I150" i="7" s="1"/>
  <c r="F160" i="7"/>
  <c r="I160" i="7" s="1"/>
  <c r="F184" i="7"/>
  <c r="I184" i="7" s="1"/>
  <c r="G208" i="7"/>
  <c r="I208" i="7" s="1"/>
  <c r="G230" i="7"/>
  <c r="I230" i="7" s="1"/>
  <c r="G241" i="7"/>
  <c r="I241" i="7" s="1"/>
  <c r="G268" i="7"/>
  <c r="F273" i="7"/>
  <c r="I273" i="7" s="1"/>
  <c r="G443" i="7"/>
  <c r="I443" i="7" s="1"/>
  <c r="G511" i="7"/>
  <c r="I511" i="7" s="1"/>
  <c r="F338" i="7"/>
  <c r="I338" i="7" s="1"/>
  <c r="F343" i="7"/>
  <c r="I343" i="7" s="1"/>
  <c r="G463" i="7"/>
  <c r="I463" i="7" s="1"/>
  <c r="F663" i="7"/>
  <c r="I663" i="7" s="1"/>
  <c r="F115" i="7"/>
  <c r="F166" i="7"/>
  <c r="I166" i="7" s="1"/>
  <c r="G294" i="7"/>
  <c r="G303" i="7"/>
  <c r="I303" i="7" s="1"/>
  <c r="F377" i="7"/>
  <c r="I377" i="7" s="1"/>
  <c r="F510" i="7"/>
  <c r="G590" i="7"/>
  <c r="I590" i="7" s="1"/>
  <c r="F379" i="7"/>
  <c r="I379" i="7" s="1"/>
  <c r="F513" i="7"/>
  <c r="I513" i="7" s="1"/>
  <c r="G118" i="7"/>
  <c r="I118" i="7" s="1"/>
  <c r="F162" i="7"/>
  <c r="I162" i="7" s="1"/>
  <c r="F283" i="7"/>
  <c r="I283" i="7" s="1"/>
  <c r="F331" i="7"/>
  <c r="I331" i="7" s="1"/>
  <c r="G505" i="7"/>
  <c r="F525" i="7"/>
  <c r="I525" i="7" s="1"/>
  <c r="F551" i="7"/>
  <c r="I551" i="7" s="1"/>
  <c r="G639" i="7"/>
  <c r="I639" i="7" s="1"/>
  <c r="G420" i="7"/>
  <c r="I420" i="7" s="1"/>
  <c r="G104" i="7"/>
  <c r="F217" i="7"/>
  <c r="I217" i="7" s="1"/>
  <c r="F296" i="7"/>
  <c r="I296" i="7" s="1"/>
  <c r="F310" i="7"/>
  <c r="I310" i="7" s="1"/>
  <c r="F534" i="7"/>
  <c r="I534" i="7" s="1"/>
  <c r="F209" i="7"/>
  <c r="I209" i="7" s="1"/>
  <c r="G19" i="7"/>
  <c r="G318" i="7"/>
  <c r="I318" i="7" s="1"/>
  <c r="G405" i="7"/>
  <c r="G478" i="7"/>
  <c r="I478" i="7" s="1"/>
  <c r="F610" i="7"/>
  <c r="I610" i="7" s="1"/>
  <c r="G640" i="7"/>
  <c r="F582" i="7"/>
  <c r="I582" i="7" s="1"/>
  <c r="F292" i="7"/>
  <c r="I292" i="7" s="1"/>
  <c r="F112" i="7"/>
  <c r="I112" i="7" s="1"/>
  <c r="F156" i="7"/>
  <c r="I156" i="7" s="1"/>
  <c r="F257" i="7"/>
  <c r="I257" i="7" s="1"/>
  <c r="F425" i="7"/>
  <c r="I425" i="7" s="1"/>
  <c r="G445" i="7"/>
  <c r="I445" i="7" s="1"/>
  <c r="G535" i="7"/>
  <c r="I535" i="7" s="1"/>
  <c r="F545" i="7"/>
  <c r="I545" i="7" s="1"/>
  <c r="G614" i="7"/>
  <c r="G631" i="7"/>
  <c r="I631" i="7" s="1"/>
  <c r="F649" i="7"/>
  <c r="I649" i="7" s="1"/>
  <c r="F655" i="7"/>
  <c r="I655" i="7" s="1"/>
  <c r="F267" i="7"/>
  <c r="I267" i="7" s="1"/>
  <c r="F288" i="7"/>
  <c r="F299" i="7"/>
  <c r="I299" i="7" s="1"/>
  <c r="F26" i="7"/>
  <c r="I26" i="7" s="1"/>
  <c r="F30" i="7"/>
  <c r="I30" i="7" s="1"/>
  <c r="F32" i="7"/>
  <c r="I32" i="7" s="1"/>
  <c r="F55" i="7"/>
  <c r="F72" i="7"/>
  <c r="I72" i="7" s="1"/>
  <c r="F74" i="7"/>
  <c r="I74" i="7" s="1"/>
  <c r="G88" i="7"/>
  <c r="I88" i="7" s="1"/>
  <c r="F90" i="7"/>
  <c r="I90" i="7" s="1"/>
  <c r="F264" i="7"/>
  <c r="F269" i="7"/>
  <c r="I269" i="7" s="1"/>
  <c r="G271" i="7"/>
  <c r="I271" i="7" s="1"/>
  <c r="F306" i="7"/>
  <c r="F313" i="7"/>
  <c r="I313" i="7" s="1"/>
  <c r="F323" i="7"/>
  <c r="I323" i="7" s="1"/>
  <c r="F335" i="7"/>
  <c r="I335" i="7" s="1"/>
  <c r="G346" i="7"/>
  <c r="G373" i="7"/>
  <c r="I373" i="7" s="1"/>
  <c r="F450" i="7"/>
  <c r="F532" i="7"/>
  <c r="F562" i="7"/>
  <c r="G647" i="7"/>
  <c r="I647" i="7" s="1"/>
  <c r="F659" i="7"/>
  <c r="I659" i="7" s="1"/>
  <c r="G22" i="7"/>
  <c r="I22" i="7" s="1"/>
  <c r="G327" i="7"/>
  <c r="I327" i="7" s="1"/>
  <c r="F351" i="7"/>
  <c r="I351" i="7" s="1"/>
  <c r="F435" i="7"/>
  <c r="I435" i="7" s="1"/>
  <c r="G441" i="7"/>
  <c r="I441" i="7" s="1"/>
  <c r="G448" i="7"/>
  <c r="F474" i="7"/>
  <c r="G611" i="7"/>
  <c r="I611" i="7" s="1"/>
  <c r="F634" i="7"/>
  <c r="G634" i="7"/>
  <c r="G616" i="7"/>
  <c r="F616" i="7"/>
  <c r="G564" i="7"/>
  <c r="F564" i="7"/>
  <c r="G522" i="7"/>
  <c r="F522" i="7"/>
  <c r="G493" i="7"/>
  <c r="F493" i="7"/>
  <c r="G440" i="7"/>
  <c r="F440" i="7"/>
  <c r="G432" i="7"/>
  <c r="F432" i="7"/>
  <c r="G390" i="7"/>
  <c r="F390" i="7"/>
  <c r="G376" i="7"/>
  <c r="F376" i="7"/>
  <c r="G368" i="7"/>
  <c r="F368" i="7"/>
  <c r="G261" i="7"/>
  <c r="F261" i="7"/>
  <c r="G204" i="7"/>
  <c r="F204" i="7"/>
  <c r="G153" i="7"/>
  <c r="F153" i="7"/>
  <c r="G147" i="7"/>
  <c r="F147" i="7"/>
  <c r="G135" i="7"/>
  <c r="F135" i="7"/>
  <c r="G133" i="7"/>
  <c r="F133" i="7"/>
  <c r="G111" i="7"/>
  <c r="F111" i="7"/>
  <c r="G87" i="7"/>
  <c r="F87" i="7"/>
  <c r="G82" i="7"/>
  <c r="F82" i="7"/>
  <c r="G77" i="7"/>
  <c r="F77" i="7"/>
  <c r="F21" i="7"/>
  <c r="I21" i="7" s="1"/>
  <c r="F62" i="7"/>
  <c r="F71" i="7"/>
  <c r="I71" i="7" s="1"/>
  <c r="F175" i="7"/>
  <c r="I175" i="7" s="1"/>
  <c r="G193" i="7"/>
  <c r="I193" i="7" s="1"/>
  <c r="F215" i="7"/>
  <c r="I215" i="7" s="1"/>
  <c r="F279" i="7"/>
  <c r="F290" i="7"/>
  <c r="I290" i="7" s="1"/>
  <c r="F308" i="7"/>
  <c r="I308" i="7" s="1"/>
  <c r="G316" i="7"/>
  <c r="I316" i="7" s="1"/>
  <c r="F350" i="7"/>
  <c r="I350" i="7" s="1"/>
  <c r="G362" i="7"/>
  <c r="I362" i="7" s="1"/>
  <c r="G486" i="7"/>
  <c r="I486" i="7" s="1"/>
  <c r="F547" i="7"/>
  <c r="F580" i="7"/>
  <c r="I580" i="7" s="1"/>
  <c r="G588" i="7"/>
  <c r="I588" i="7" s="1"/>
  <c r="G602" i="7"/>
  <c r="I602" i="7" s="1"/>
  <c r="F630" i="7"/>
  <c r="I630" i="7" s="1"/>
  <c r="F665" i="7"/>
  <c r="G570" i="7"/>
  <c r="F570" i="7"/>
  <c r="G527" i="7"/>
  <c r="F527" i="7"/>
  <c r="G471" i="7"/>
  <c r="F471" i="7"/>
  <c r="G437" i="7"/>
  <c r="F437" i="7"/>
  <c r="G430" i="7"/>
  <c r="F430" i="7"/>
  <c r="G366" i="7"/>
  <c r="F366" i="7"/>
  <c r="G334" i="7"/>
  <c r="F334" i="7"/>
  <c r="G120" i="7"/>
  <c r="F120" i="7"/>
  <c r="G10" i="7"/>
  <c r="I10" i="7" s="1"/>
  <c r="F25" i="7"/>
  <c r="I25" i="7" s="1"/>
  <c r="F37" i="7"/>
  <c r="I37" i="7" s="1"/>
  <c r="F39" i="7"/>
  <c r="I39" i="7" s="1"/>
  <c r="F41" i="7"/>
  <c r="I41" i="7" s="1"/>
  <c r="F43" i="7"/>
  <c r="I43" i="7" s="1"/>
  <c r="F47" i="7"/>
  <c r="I47" i="7" s="1"/>
  <c r="F49" i="7"/>
  <c r="I49" i="7" s="1"/>
  <c r="F51" i="7"/>
  <c r="I51" i="7" s="1"/>
  <c r="F57" i="7"/>
  <c r="I57" i="7" s="1"/>
  <c r="F59" i="7"/>
  <c r="I59" i="7" s="1"/>
  <c r="F69" i="7"/>
  <c r="I69" i="7" s="1"/>
  <c r="F99" i="7"/>
  <c r="I99" i="7" s="1"/>
  <c r="G108" i="7"/>
  <c r="F141" i="7"/>
  <c r="I141" i="7" s="1"/>
  <c r="G185" i="7"/>
  <c r="I185" i="7" s="1"/>
  <c r="F213" i="7"/>
  <c r="I213" i="7" s="1"/>
  <c r="F276" i="7"/>
  <c r="I276" i="7" s="1"/>
  <c r="F302" i="7"/>
  <c r="I302" i="7" s="1"/>
  <c r="G322" i="7"/>
  <c r="I322" i="7" s="1"/>
  <c r="F348" i="7"/>
  <c r="I348" i="7" s="1"/>
  <c r="G356" i="7"/>
  <c r="I356" i="7" s="1"/>
  <c r="F402" i="7"/>
  <c r="I402" i="7" s="1"/>
  <c r="F415" i="7"/>
  <c r="F544" i="7"/>
  <c r="I544" i="7" s="1"/>
  <c r="G553" i="7"/>
  <c r="F558" i="7"/>
  <c r="I558" i="7" s="1"/>
  <c r="F578" i="7"/>
  <c r="I578" i="7" s="1"/>
  <c r="G586" i="7"/>
  <c r="I586" i="7" s="1"/>
  <c r="G624" i="7"/>
  <c r="I624" i="7" s="1"/>
  <c r="F662" i="7"/>
  <c r="I662" i="7" s="1"/>
  <c r="G670" i="7"/>
  <c r="I670" i="7" s="1"/>
  <c r="G673" i="7"/>
  <c r="F673" i="7"/>
  <c r="G654" i="7"/>
  <c r="F654" i="7"/>
  <c r="G618" i="7"/>
  <c r="F618" i="7"/>
  <c r="G566" i="7"/>
  <c r="F566" i="7"/>
  <c r="G529" i="7"/>
  <c r="F529" i="7"/>
  <c r="G482" i="7"/>
  <c r="F482" i="7"/>
  <c r="G452" i="7"/>
  <c r="F452" i="7"/>
  <c r="G444" i="7"/>
  <c r="F444" i="7"/>
  <c r="G428" i="7"/>
  <c r="F428" i="7"/>
  <c r="G424" i="7"/>
  <c r="F424" i="7"/>
  <c r="G410" i="7"/>
  <c r="F410" i="7"/>
  <c r="G342" i="7"/>
  <c r="F342" i="7"/>
  <c r="G330" i="7"/>
  <c r="F330" i="7"/>
  <c r="G326" i="7"/>
  <c r="F326" i="7"/>
  <c r="G285" i="7"/>
  <c r="F285" i="7"/>
  <c r="G266" i="7"/>
  <c r="F266" i="7"/>
  <c r="G259" i="7"/>
  <c r="F259" i="7"/>
  <c r="G235" i="7"/>
  <c r="F235" i="7"/>
  <c r="G226" i="7"/>
  <c r="F226" i="7"/>
  <c r="G202" i="7"/>
  <c r="F202" i="7"/>
  <c r="G161" i="7"/>
  <c r="F161" i="7"/>
  <c r="G151" i="7"/>
  <c r="F151" i="7"/>
  <c r="G85" i="7"/>
  <c r="F85" i="7"/>
  <c r="G80" i="7"/>
  <c r="F80" i="7"/>
  <c r="F67" i="7"/>
  <c r="I67" i="7" s="1"/>
  <c r="G106" i="7"/>
  <c r="G114" i="7"/>
  <c r="F117" i="7"/>
  <c r="I117" i="7" s="1"/>
  <c r="G127" i="7"/>
  <c r="I127" i="7" s="1"/>
  <c r="F139" i="7"/>
  <c r="I139" i="7" s="1"/>
  <c r="G182" i="7"/>
  <c r="F211" i="7"/>
  <c r="I211" i="7" s="1"/>
  <c r="F219" i="7"/>
  <c r="I219" i="7" s="1"/>
  <c r="G228" i="7"/>
  <c r="F274" i="7"/>
  <c r="I274" i="7" s="1"/>
  <c r="F298" i="7"/>
  <c r="I298" i="7" s="1"/>
  <c r="F312" i="7"/>
  <c r="I312" i="7" s="1"/>
  <c r="G320" i="7"/>
  <c r="I320" i="7" s="1"/>
  <c r="G354" i="7"/>
  <c r="I354" i="7" s="1"/>
  <c r="G507" i="7"/>
  <c r="F517" i="7"/>
  <c r="F542" i="7"/>
  <c r="I542" i="7" s="1"/>
  <c r="G550" i="7"/>
  <c r="I550" i="7" s="1"/>
  <c r="F576" i="7"/>
  <c r="I576" i="7" s="1"/>
  <c r="G584" i="7"/>
  <c r="I584" i="7" s="1"/>
  <c r="F598" i="7"/>
  <c r="I598" i="7" s="1"/>
  <c r="G622" i="7"/>
  <c r="I622" i="7" s="1"/>
  <c r="F658" i="7"/>
  <c r="I658" i="7" s="1"/>
  <c r="G668" i="7"/>
  <c r="I668" i="7" s="1"/>
  <c r="G91" i="7"/>
  <c r="G101" i="7"/>
  <c r="G110" i="7"/>
  <c r="I110" i="7" s="1"/>
  <c r="G116" i="7"/>
  <c r="I116" i="7" s="1"/>
  <c r="F167" i="7"/>
  <c r="F187" i="7"/>
  <c r="F195" i="7"/>
  <c r="F197" i="7"/>
  <c r="F221" i="7"/>
  <c r="F234" i="7"/>
  <c r="I234" i="7" s="1"/>
  <c r="F246" i="7"/>
  <c r="F251" i="7"/>
  <c r="I251" i="7" s="1"/>
  <c r="G265" i="7"/>
  <c r="I265" i="7" s="1"/>
  <c r="F419" i="7"/>
  <c r="I419" i="7" s="1"/>
  <c r="G423" i="7"/>
  <c r="I423" i="7" s="1"/>
  <c r="G449" i="7"/>
  <c r="I449" i="7" s="1"/>
  <c r="F459" i="7"/>
  <c r="I459" i="7" s="1"/>
  <c r="G464" i="7"/>
  <c r="F497" i="7"/>
  <c r="I497" i="7" s="1"/>
  <c r="G499" i="7"/>
  <c r="I499" i="7" s="1"/>
  <c r="F575" i="7"/>
  <c r="I575" i="7" s="1"/>
  <c r="F583" i="7"/>
  <c r="I583" i="7" s="1"/>
  <c r="G607" i="7"/>
  <c r="I607" i="7" s="1"/>
  <c r="F609" i="7"/>
  <c r="I609" i="7" s="1"/>
  <c r="F629" i="7"/>
  <c r="I629" i="7" s="1"/>
  <c r="F633" i="7"/>
  <c r="I633" i="7" s="1"/>
  <c r="G31" i="7"/>
  <c r="G9" i="7"/>
  <c r="G28" i="7"/>
  <c r="I28" i="7" s="1"/>
  <c r="G34" i="7"/>
  <c r="I34" i="7" s="1"/>
  <c r="G56" i="7"/>
  <c r="I56" i="7" s="1"/>
  <c r="G73" i="7"/>
  <c r="G93" i="7"/>
  <c r="G96" i="7"/>
  <c r="I96" i="7" s="1"/>
  <c r="F155" i="7"/>
  <c r="F174" i="7"/>
  <c r="I174" i="7" s="1"/>
  <c r="F178" i="7"/>
  <c r="I178" i="7" s="1"/>
  <c r="F223" i="7"/>
  <c r="F253" i="7"/>
  <c r="I253" i="7" s="1"/>
  <c r="G270" i="7"/>
  <c r="F389" i="7"/>
  <c r="I389" i="7" s="1"/>
  <c r="F393" i="7"/>
  <c r="I393" i="7" s="1"/>
  <c r="G451" i="7"/>
  <c r="I451" i="7" s="1"/>
  <c r="F473" i="7"/>
  <c r="I473" i="7" s="1"/>
  <c r="G593" i="7"/>
  <c r="I593" i="7" s="1"/>
  <c r="F597" i="7"/>
  <c r="I597" i="7" s="1"/>
  <c r="G601" i="7"/>
  <c r="I601" i="7" s="1"/>
  <c r="G613" i="7"/>
  <c r="I613" i="7" s="1"/>
  <c r="F615" i="7"/>
  <c r="I615" i="7" s="1"/>
  <c r="F621" i="7"/>
  <c r="I621" i="7" s="1"/>
  <c r="F626" i="7"/>
  <c r="F643" i="7"/>
  <c r="I643" i="7" s="1"/>
  <c r="G646" i="7"/>
  <c r="F648" i="7"/>
  <c r="G488" i="7"/>
  <c r="G604" i="7"/>
  <c r="F638" i="7"/>
  <c r="G194" i="7"/>
  <c r="G210" i="7"/>
  <c r="G250" i="7"/>
  <c r="I250" i="7" s="1"/>
  <c r="G596" i="7"/>
  <c r="I596" i="7" s="1"/>
  <c r="F364" i="7"/>
  <c r="I364" i="7" s="1"/>
  <c r="G218" i="7"/>
  <c r="F238" i="7"/>
  <c r="I238" i="7" s="1"/>
  <c r="G240" i="7"/>
  <c r="I240" i="7" s="1"/>
  <c r="G337" i="7"/>
  <c r="I337" i="7" s="1"/>
  <c r="F340" i="7"/>
  <c r="F344" i="7"/>
  <c r="I344" i="7" s="1"/>
  <c r="F357" i="7"/>
  <c r="I357" i="7" s="1"/>
  <c r="G359" i="7"/>
  <c r="I359" i="7" s="1"/>
  <c r="F363" i="7"/>
  <c r="I363" i="7" s="1"/>
  <c r="G414" i="7"/>
  <c r="I414" i="7" s="1"/>
  <c r="G479" i="7"/>
  <c r="G491" i="7"/>
  <c r="I491" i="7" s="1"/>
  <c r="G498" i="7"/>
  <c r="G503" i="7"/>
  <c r="I503" i="7" s="1"/>
  <c r="F556" i="7"/>
  <c r="G559" i="7"/>
  <c r="I559" i="7" s="1"/>
  <c r="F641" i="7"/>
  <c r="I641" i="7" s="1"/>
  <c r="G623" i="7"/>
  <c r="G332" i="7"/>
  <c r="F332" i="7"/>
  <c r="F311" i="7"/>
  <c r="G311" i="7"/>
  <c r="F369" i="7"/>
  <c r="I369" i="7" s="1"/>
  <c r="G371" i="7"/>
  <c r="I371" i="7" s="1"/>
  <c r="G421" i="7"/>
  <c r="I421" i="7" s="1"/>
  <c r="G436" i="7"/>
  <c r="I436" i="7" s="1"/>
  <c r="F520" i="7"/>
  <c r="G539" i="7"/>
  <c r="I539" i="7" s="1"/>
  <c r="F627" i="7"/>
  <c r="I627" i="7" s="1"/>
  <c r="F645" i="7"/>
  <c r="I645" i="7" s="1"/>
  <c r="G674" i="7"/>
  <c r="G572" i="7"/>
  <c r="I572" i="7" s="1"/>
  <c r="G304" i="7"/>
  <c r="I304" i="7" s="1"/>
  <c r="F617" i="7"/>
  <c r="G617" i="7"/>
  <c r="F600" i="7"/>
  <c r="G600" i="7"/>
  <c r="G592" i="7"/>
  <c r="F592" i="7"/>
  <c r="G587" i="7"/>
  <c r="F587" i="7"/>
  <c r="G579" i="7"/>
  <c r="F579" i="7"/>
  <c r="G568" i="7"/>
  <c r="F568" i="7"/>
  <c r="G560" i="7"/>
  <c r="F560" i="7"/>
  <c r="G552" i="7"/>
  <c r="F552" i="7"/>
  <c r="G546" i="7"/>
  <c r="F546" i="7"/>
  <c r="G543" i="7"/>
  <c r="F543" i="7"/>
  <c r="G530" i="7"/>
  <c r="F530" i="7"/>
  <c r="G526" i="7"/>
  <c r="F526" i="7"/>
  <c r="G518" i="7"/>
  <c r="F518" i="7"/>
  <c r="G404" i="7"/>
  <c r="F404" i="7"/>
  <c r="F186" i="7"/>
  <c r="G189" i="7"/>
  <c r="I189" i="7" s="1"/>
  <c r="G199" i="7"/>
  <c r="I199" i="7" s="1"/>
  <c r="G203" i="7"/>
  <c r="I203" i="7" s="1"/>
  <c r="F212" i="7"/>
  <c r="G229" i="7"/>
  <c r="I229" i="7" s="1"/>
  <c r="F275" i="7"/>
  <c r="F297" i="7"/>
  <c r="G317" i="7"/>
  <c r="F355" i="7"/>
  <c r="F360" i="7"/>
  <c r="I360" i="7" s="1"/>
  <c r="F367" i="7"/>
  <c r="F401" i="7"/>
  <c r="G406" i="7"/>
  <c r="I406" i="7" s="1"/>
  <c r="G461" i="7"/>
  <c r="F528" i="7"/>
  <c r="I528" i="7" s="1"/>
  <c r="F548" i="7"/>
  <c r="I548" i="7" s="1"/>
  <c r="G426" i="7"/>
  <c r="F426" i="7"/>
  <c r="G416" i="7"/>
  <c r="F416" i="7"/>
  <c r="G398" i="7"/>
  <c r="F398" i="7"/>
  <c r="G396" i="7"/>
  <c r="F396" i="7"/>
  <c r="G388" i="7"/>
  <c r="F388" i="7"/>
  <c r="G352" i="7"/>
  <c r="F352" i="7"/>
  <c r="G324" i="7"/>
  <c r="F324" i="7"/>
  <c r="G314" i="7"/>
  <c r="F314" i="7"/>
  <c r="F205" i="7"/>
  <c r="G205" i="7"/>
  <c r="G152" i="7"/>
  <c r="G169" i="7"/>
  <c r="I169" i="7" s="1"/>
  <c r="G173" i="7"/>
  <c r="I173" i="7" s="1"/>
  <c r="G183" i="7"/>
  <c r="I183" i="7" s="1"/>
  <c r="G214" i="7"/>
  <c r="G248" i="7"/>
  <c r="I248" i="7" s="1"/>
  <c r="G278" i="7"/>
  <c r="I278" i="7" s="1"/>
  <c r="F284" i="7"/>
  <c r="I284" i="7" s="1"/>
  <c r="F319" i="7"/>
  <c r="F328" i="7"/>
  <c r="I328" i="7" s="1"/>
  <c r="F384" i="7"/>
  <c r="I384" i="7" s="1"/>
  <c r="F392" i="7"/>
  <c r="I392" i="7" s="1"/>
  <c r="F431" i="7"/>
  <c r="G446" i="7"/>
  <c r="I446" i="7" s="1"/>
  <c r="F470" i="7"/>
  <c r="I470" i="7" s="1"/>
  <c r="G492" i="7"/>
  <c r="I492" i="7" s="1"/>
  <c r="F516" i="7"/>
  <c r="I516" i="7" s="1"/>
  <c r="F540" i="7"/>
  <c r="I540" i="7" s="1"/>
  <c r="F554" i="7"/>
  <c r="I554" i="7" s="1"/>
  <c r="G565" i="7"/>
  <c r="G585" i="7"/>
  <c r="G606" i="7"/>
  <c r="I606" i="7" s="1"/>
  <c r="G620" i="7"/>
  <c r="I620" i="7" s="1"/>
  <c r="G635" i="7"/>
  <c r="G506" i="7"/>
  <c r="F506" i="7"/>
  <c r="G496" i="7"/>
  <c r="F496" i="7"/>
  <c r="G494" i="7"/>
  <c r="F494" i="7"/>
  <c r="G485" i="7"/>
  <c r="F485" i="7"/>
  <c r="G483" i="7"/>
  <c r="F483" i="7"/>
  <c r="G477" i="7"/>
  <c r="F477" i="7"/>
  <c r="G472" i="7"/>
  <c r="F472" i="7"/>
  <c r="G466" i="7"/>
  <c r="F466" i="7"/>
  <c r="G456" i="7"/>
  <c r="F456" i="7"/>
  <c r="G453" i="7"/>
  <c r="F453" i="7"/>
  <c r="G374" i="7"/>
  <c r="F374" i="7"/>
  <c r="G262" i="7"/>
  <c r="F262" i="7"/>
  <c r="F201" i="7"/>
  <c r="G201" i="7"/>
  <c r="F181" i="7"/>
  <c r="G181" i="7"/>
  <c r="F177" i="7"/>
  <c r="G177" i="7"/>
  <c r="F159" i="7"/>
  <c r="G159" i="7"/>
  <c r="F216" i="7"/>
  <c r="G225" i="7"/>
  <c r="I225" i="7" s="1"/>
  <c r="G258" i="7"/>
  <c r="I258" i="7" s="1"/>
  <c r="G321" i="7"/>
  <c r="G349" i="7"/>
  <c r="F468" i="7"/>
  <c r="I468" i="7" s="1"/>
  <c r="G481" i="7"/>
  <c r="F508" i="7"/>
  <c r="I508" i="7" s="1"/>
  <c r="F577" i="7"/>
  <c r="G589" i="7"/>
  <c r="I18" i="9"/>
  <c r="G19" i="9"/>
  <c r="I19" i="9" s="1"/>
  <c r="G14" i="9"/>
  <c r="I14" i="9" s="1"/>
  <c r="F13" i="9"/>
  <c r="G10" i="9"/>
  <c r="I10" i="9" s="1"/>
  <c r="F9" i="9"/>
  <c r="I9" i="9" s="1"/>
  <c r="G8" i="9"/>
  <c r="I8" i="9" s="1"/>
  <c r="G15" i="10"/>
  <c r="I15" i="10" s="1"/>
  <c r="G11" i="10"/>
  <c r="I11" i="10" s="1"/>
  <c r="B1" i="10"/>
  <c r="G16" i="10"/>
  <c r="I16" i="10" s="1"/>
  <c r="G12" i="10"/>
  <c r="I12" i="10" s="1"/>
  <c r="F8" i="10"/>
  <c r="I8" i="10" s="1"/>
  <c r="I13" i="9"/>
  <c r="B1" i="9"/>
  <c r="G15" i="9"/>
  <c r="I15" i="9" s="1"/>
  <c r="G11" i="9"/>
  <c r="I11" i="9" s="1"/>
  <c r="G16" i="9"/>
  <c r="I16" i="9" s="1"/>
  <c r="G12" i="9"/>
  <c r="I12" i="9" s="1"/>
  <c r="B1" i="7"/>
  <c r="G107" i="8"/>
  <c r="F107" i="8"/>
  <c r="B1" i="8"/>
  <c r="F10" i="8"/>
  <c r="I10" i="8" s="1"/>
  <c r="F14" i="8"/>
  <c r="I14" i="8" s="1"/>
  <c r="F18" i="8"/>
  <c r="I18" i="8" s="1"/>
  <c r="F24" i="8"/>
  <c r="I24" i="8" s="1"/>
  <c r="F28" i="8"/>
  <c r="I28" i="8" s="1"/>
  <c r="F32" i="8"/>
  <c r="I32" i="8" s="1"/>
  <c r="F36" i="8"/>
  <c r="I36" i="8" s="1"/>
  <c r="F60" i="8"/>
  <c r="I60" i="8" s="1"/>
  <c r="F62" i="8"/>
  <c r="I62" i="8" s="1"/>
  <c r="F64" i="8"/>
  <c r="I64" i="8" s="1"/>
  <c r="F66" i="8"/>
  <c r="I66" i="8" s="1"/>
  <c r="F73" i="8"/>
  <c r="F78" i="8"/>
  <c r="I78" i="8" s="1"/>
  <c r="F93" i="8"/>
  <c r="I93" i="8" s="1"/>
  <c r="F94" i="8"/>
  <c r="F102" i="8"/>
  <c r="G102" i="8"/>
  <c r="F131" i="8"/>
  <c r="G131" i="8"/>
  <c r="F133" i="8"/>
  <c r="G133" i="8"/>
  <c r="F13" i="8"/>
  <c r="I13" i="8" s="1"/>
  <c r="F17" i="8"/>
  <c r="I17" i="8" s="1"/>
  <c r="F21" i="8"/>
  <c r="I21" i="8" s="1"/>
  <c r="F23" i="8"/>
  <c r="I23" i="8" s="1"/>
  <c r="F27" i="8"/>
  <c r="I27" i="8" s="1"/>
  <c r="F31" i="8"/>
  <c r="I31" i="8" s="1"/>
  <c r="F35" i="8"/>
  <c r="I35" i="8" s="1"/>
  <c r="F39" i="8"/>
  <c r="I39" i="8" s="1"/>
  <c r="F41" i="8"/>
  <c r="I41" i="8" s="1"/>
  <c r="F43" i="8"/>
  <c r="I43" i="8" s="1"/>
  <c r="F45" i="8"/>
  <c r="I45" i="8" s="1"/>
  <c r="F47" i="8"/>
  <c r="I47" i="8" s="1"/>
  <c r="F49" i="8"/>
  <c r="I49" i="8" s="1"/>
  <c r="F51" i="8"/>
  <c r="I51" i="8" s="1"/>
  <c r="F53" i="8"/>
  <c r="I53" i="8" s="1"/>
  <c r="F55" i="8"/>
  <c r="I55" i="8" s="1"/>
  <c r="F57" i="8"/>
  <c r="I57" i="8" s="1"/>
  <c r="F59" i="8"/>
  <c r="I59" i="8" s="1"/>
  <c r="F68" i="8"/>
  <c r="F70" i="8"/>
  <c r="F75" i="8"/>
  <c r="I75" i="8" s="1"/>
  <c r="F80" i="8"/>
  <c r="G84" i="8"/>
  <c r="I84" i="8" s="1"/>
  <c r="F87" i="8"/>
  <c r="I87" i="8" s="1"/>
  <c r="F95" i="8"/>
  <c r="I95" i="8" s="1"/>
  <c r="G183" i="8"/>
  <c r="F183" i="8"/>
  <c r="G195" i="8"/>
  <c r="F195" i="8"/>
  <c r="G106" i="8"/>
  <c r="F106" i="8"/>
  <c r="G117" i="8"/>
  <c r="F117" i="8"/>
  <c r="F138" i="8"/>
  <c r="G138" i="8"/>
  <c r="F149" i="8"/>
  <c r="G149" i="8"/>
  <c r="F124" i="8"/>
  <c r="G124" i="8"/>
  <c r="F156" i="8"/>
  <c r="G156" i="8"/>
  <c r="G168" i="8"/>
  <c r="F168" i="8"/>
  <c r="G185" i="8"/>
  <c r="F185" i="8"/>
  <c r="G190" i="8"/>
  <c r="F190" i="8"/>
  <c r="G197" i="8"/>
  <c r="F197" i="8"/>
  <c r="G202" i="8"/>
  <c r="F202" i="8"/>
  <c r="F108" i="8"/>
  <c r="F111" i="8"/>
  <c r="I111" i="8" s="1"/>
  <c r="F143" i="8"/>
  <c r="G143" i="8"/>
  <c r="F154" i="8"/>
  <c r="G154" i="8"/>
  <c r="G170" i="8"/>
  <c r="F170" i="8"/>
  <c r="G204" i="8"/>
  <c r="F204" i="8"/>
  <c r="F109" i="8"/>
  <c r="I109" i="8" s="1"/>
  <c r="F112" i="8"/>
  <c r="G118" i="8"/>
  <c r="I118" i="8" s="1"/>
  <c r="G122" i="8"/>
  <c r="I122" i="8" s="1"/>
  <c r="G126" i="8"/>
  <c r="F136" i="8"/>
  <c r="G136" i="8"/>
  <c r="G145" i="8"/>
  <c r="I145" i="8" s="1"/>
  <c r="G153" i="8"/>
  <c r="I153" i="8" s="1"/>
  <c r="G160" i="8"/>
  <c r="F160" i="8"/>
  <c r="G165" i="8"/>
  <c r="F165" i="8"/>
  <c r="G172" i="8"/>
  <c r="F172" i="8"/>
  <c r="G181" i="8"/>
  <c r="F181" i="8"/>
  <c r="G193" i="8"/>
  <c r="F193" i="8"/>
  <c r="G206" i="8"/>
  <c r="F206" i="8"/>
  <c r="G158" i="8"/>
  <c r="I158" i="8" s="1"/>
  <c r="G163" i="8"/>
  <c r="G166" i="8"/>
  <c r="I166" i="8" s="1"/>
  <c r="G175" i="8"/>
  <c r="G177" i="8"/>
  <c r="G179" i="8"/>
  <c r="G186" i="8"/>
  <c r="I186" i="8" s="1"/>
  <c r="G188" i="8"/>
  <c r="I188" i="8" s="1"/>
  <c r="G191" i="8"/>
  <c r="G198" i="8"/>
  <c r="I198" i="8" s="1"/>
  <c r="G200" i="8"/>
  <c r="I200" i="8" s="1"/>
  <c r="F209" i="8"/>
  <c r="I209" i="8" s="1"/>
  <c r="F211" i="8"/>
  <c r="I211" i="8" s="1"/>
  <c r="G212" i="8"/>
  <c r="I212" i="8" s="1"/>
  <c r="G214" i="8"/>
  <c r="I214" i="8" s="1"/>
  <c r="F216" i="8"/>
  <c r="F218" i="8"/>
  <c r="F221" i="8"/>
  <c r="I221" i="8" s="1"/>
  <c r="G222" i="8"/>
  <c r="I222" i="8" s="1"/>
  <c r="F225" i="8"/>
  <c r="I225" i="8" s="1"/>
  <c r="G226" i="8"/>
  <c r="I226" i="8" s="1"/>
  <c r="F229" i="8"/>
  <c r="I229" i="8" s="1"/>
  <c r="G230" i="8"/>
  <c r="I230" i="8" s="1"/>
  <c r="F233" i="8"/>
  <c r="I233" i="8" s="1"/>
  <c r="G234" i="8"/>
  <c r="I234" i="8" s="1"/>
  <c r="F236" i="8"/>
  <c r="F239" i="8"/>
  <c r="I239" i="8" s="1"/>
  <c r="G240" i="8"/>
  <c r="I240" i="8" s="1"/>
  <c r="F243" i="8"/>
  <c r="I243" i="8" s="1"/>
  <c r="G244" i="8"/>
  <c r="I244" i="8" s="1"/>
  <c r="F247" i="8"/>
  <c r="I247" i="8" s="1"/>
  <c r="G248" i="8"/>
  <c r="I248" i="8" s="1"/>
  <c r="F251" i="8"/>
  <c r="I251" i="8" s="1"/>
  <c r="G252" i="8"/>
  <c r="I252" i="8" s="1"/>
  <c r="F255" i="8"/>
  <c r="I255" i="8" s="1"/>
  <c r="F257" i="8"/>
  <c r="I257" i="8" s="1"/>
  <c r="F259" i="8"/>
  <c r="I259" i="8" s="1"/>
  <c r="F261" i="8"/>
  <c r="I261" i="8" s="1"/>
  <c r="F263" i="8"/>
  <c r="I263" i="8" s="1"/>
  <c r="F265" i="8"/>
  <c r="I265" i="8" s="1"/>
  <c r="F267" i="8"/>
  <c r="I267" i="8" s="1"/>
  <c r="F269" i="8"/>
  <c r="I269" i="8" s="1"/>
  <c r="G270" i="8"/>
  <c r="I270" i="8" s="1"/>
  <c r="G272" i="8"/>
  <c r="I272" i="8" s="1"/>
  <c r="G274" i="8"/>
  <c r="I274" i="8" s="1"/>
  <c r="G276" i="8"/>
  <c r="I276" i="8" s="1"/>
  <c r="F278" i="8"/>
  <c r="F280" i="8"/>
  <c r="F282" i="8"/>
  <c r="G285" i="8"/>
  <c r="G287" i="8"/>
  <c r="F289" i="8"/>
  <c r="I289" i="8" s="1"/>
  <c r="F291" i="8"/>
  <c r="I291" i="8" s="1"/>
  <c r="G292" i="8"/>
  <c r="I292" i="8" s="1"/>
  <c r="F294" i="8"/>
  <c r="F301" i="8"/>
  <c r="I301" i="8" s="1"/>
  <c r="F303" i="8"/>
  <c r="I303" i="8" s="1"/>
  <c r="F314" i="8"/>
  <c r="F316" i="8"/>
  <c r="F318" i="8"/>
  <c r="G328" i="8"/>
  <c r="I328" i="8" s="1"/>
  <c r="G332" i="8"/>
  <c r="I332" i="8" s="1"/>
  <c r="F335" i="8"/>
  <c r="I335" i="8" s="1"/>
  <c r="G345" i="8"/>
  <c r="G349" i="8"/>
  <c r="I349" i="8" s="1"/>
  <c r="G352" i="8"/>
  <c r="F353" i="8"/>
  <c r="I353" i="8" s="1"/>
  <c r="G355" i="8"/>
  <c r="F355" i="8"/>
  <c r="G366" i="8"/>
  <c r="F366" i="8"/>
  <c r="G379" i="8"/>
  <c r="F379" i="8"/>
  <c r="G386" i="8"/>
  <c r="F386" i="8"/>
  <c r="G390" i="8"/>
  <c r="F390" i="8"/>
  <c r="G364" i="8"/>
  <c r="F364" i="8"/>
  <c r="G362" i="8"/>
  <c r="F362" i="8"/>
  <c r="G370" i="8"/>
  <c r="F370" i="8"/>
  <c r="G383" i="8"/>
  <c r="F383" i="8"/>
  <c r="G388" i="8"/>
  <c r="F388" i="8"/>
  <c r="F341" i="8"/>
  <c r="I341" i="8" s="1"/>
  <c r="F348" i="8"/>
  <c r="G357" i="8"/>
  <c r="F357" i="8"/>
  <c r="G361" i="8"/>
  <c r="I361" i="8" s="1"/>
  <c r="G368" i="8"/>
  <c r="F368" i="8"/>
  <c r="G374" i="8"/>
  <c r="G381" i="8"/>
  <c r="F381" i="8"/>
  <c r="F392" i="8"/>
  <c r="I392" i="8" s="1"/>
  <c r="F401" i="8"/>
  <c r="F403" i="8"/>
  <c r="F408" i="8"/>
  <c r="I408" i="8" s="1"/>
  <c r="F413" i="8"/>
  <c r="F415" i="8"/>
  <c r="F420" i="8"/>
  <c r="I420" i="8" s="1"/>
  <c r="F422" i="8"/>
  <c r="I422" i="8" s="1"/>
  <c r="F424" i="8"/>
  <c r="I424" i="8" s="1"/>
  <c r="F426" i="8"/>
  <c r="I426" i="8" s="1"/>
  <c r="F428" i="8"/>
  <c r="I428" i="8" s="1"/>
  <c r="F433" i="8"/>
  <c r="F436" i="8"/>
  <c r="I436" i="8" s="1"/>
  <c r="F438" i="8"/>
  <c r="I438" i="8" s="1"/>
  <c r="F442" i="8"/>
  <c r="I442" i="8" s="1"/>
  <c r="F446" i="8"/>
  <c r="I446" i="8" s="1"/>
  <c r="F450" i="8"/>
  <c r="I450" i="8" s="1"/>
  <c r="F454" i="8"/>
  <c r="I454" i="8" s="1"/>
  <c r="F458" i="8"/>
  <c r="I458" i="8" s="1"/>
  <c r="G460" i="8"/>
  <c r="I460" i="8" s="1"/>
  <c r="G466" i="8"/>
  <c r="I466" i="8" s="1"/>
  <c r="G472" i="8"/>
  <c r="F472" i="8"/>
  <c r="G481" i="8"/>
  <c r="I481" i="8" s="1"/>
  <c r="G505" i="8"/>
  <c r="F505" i="8"/>
  <c r="G470" i="8"/>
  <c r="F470" i="8"/>
  <c r="G478" i="8"/>
  <c r="F478" i="8"/>
  <c r="G486" i="8"/>
  <c r="F486" i="8"/>
  <c r="G489" i="8"/>
  <c r="F489" i="8"/>
  <c r="G513" i="8"/>
  <c r="F513" i="8"/>
  <c r="G475" i="8"/>
  <c r="I475" i="8" s="1"/>
  <c r="G482" i="8"/>
  <c r="F482" i="8"/>
  <c r="G509" i="8"/>
  <c r="F509" i="8"/>
  <c r="F491" i="8"/>
  <c r="F493" i="8"/>
  <c r="F495" i="8"/>
  <c r="F497" i="8"/>
  <c r="F499" i="8"/>
  <c r="F501" i="8"/>
  <c r="F503" i="8"/>
  <c r="F506" i="8"/>
  <c r="I506" i="8" s="1"/>
  <c r="F510" i="8"/>
  <c r="I510" i="8" s="1"/>
  <c r="F514" i="8"/>
  <c r="I514" i="8" s="1"/>
  <c r="F518" i="8"/>
  <c r="I518" i="8" s="1"/>
  <c r="F522" i="8"/>
  <c r="I522" i="8" s="1"/>
  <c r="F524" i="8"/>
  <c r="I524" i="8" s="1"/>
  <c r="F528" i="8"/>
  <c r="I528" i="8" s="1"/>
  <c r="F534" i="8"/>
  <c r="I534" i="8" s="1"/>
  <c r="F537" i="8"/>
  <c r="F540" i="8"/>
  <c r="I540" i="8" s="1"/>
  <c r="F544" i="8"/>
  <c r="I544" i="8" s="1"/>
  <c r="F548" i="8"/>
  <c r="I548" i="8" s="1"/>
  <c r="G551" i="8"/>
  <c r="I551" i="8" s="1"/>
  <c r="G555" i="8"/>
  <c r="I555" i="8" s="1"/>
  <c r="G559" i="8"/>
  <c r="I559" i="8" s="1"/>
  <c r="G563" i="8"/>
  <c r="I563" i="8" s="1"/>
  <c r="G567" i="8"/>
  <c r="I567" i="8" s="1"/>
  <c r="G571" i="8"/>
  <c r="I571" i="8" s="1"/>
  <c r="F579" i="8"/>
  <c r="G588" i="8"/>
  <c r="F602" i="8"/>
  <c r="I602" i="8" s="1"/>
  <c r="F603" i="8"/>
  <c r="F612" i="8"/>
  <c r="I612" i="8" s="1"/>
  <c r="F622" i="8"/>
  <c r="I622" i="8" s="1"/>
  <c r="G625" i="8"/>
  <c r="F625" i="8"/>
  <c r="G644" i="8"/>
  <c r="F644" i="8"/>
  <c r="F517" i="8"/>
  <c r="I517" i="8" s="1"/>
  <c r="F521" i="8"/>
  <c r="I521" i="8" s="1"/>
  <c r="F527" i="8"/>
  <c r="I527" i="8" s="1"/>
  <c r="F531" i="8"/>
  <c r="I531" i="8" s="1"/>
  <c r="F533" i="8"/>
  <c r="I533" i="8" s="1"/>
  <c r="F539" i="8"/>
  <c r="I539" i="8" s="1"/>
  <c r="F543" i="8"/>
  <c r="I543" i="8" s="1"/>
  <c r="F547" i="8"/>
  <c r="I547" i="8" s="1"/>
  <c r="G583" i="8"/>
  <c r="I583" i="8" s="1"/>
  <c r="F586" i="8"/>
  <c r="I586" i="8" s="1"/>
  <c r="F621" i="8"/>
  <c r="G630" i="8"/>
  <c r="F630" i="8"/>
  <c r="F594" i="8"/>
  <c r="I594" i="8" s="1"/>
  <c r="F599" i="8"/>
  <c r="F618" i="8"/>
  <c r="I618" i="8" s="1"/>
  <c r="G642" i="8"/>
  <c r="F642" i="8"/>
  <c r="G628" i="8"/>
  <c r="F628" i="8"/>
  <c r="F646" i="8"/>
  <c r="I646" i="8" s="1"/>
  <c r="F648" i="8"/>
  <c r="I648" i="8" s="1"/>
  <c r="F651" i="8"/>
  <c r="F654" i="8"/>
  <c r="I654" i="8" s="1"/>
  <c r="F656" i="8"/>
  <c r="I656" i="8" s="1"/>
  <c r="F693" i="8"/>
  <c r="G693" i="8"/>
  <c r="F701" i="8"/>
  <c r="G701" i="8"/>
  <c r="G684" i="8"/>
  <c r="I684" i="8" s="1"/>
  <c r="F691" i="8"/>
  <c r="G691" i="8"/>
  <c r="F689" i="8"/>
  <c r="G689" i="8"/>
  <c r="F695" i="8"/>
  <c r="G695" i="8"/>
  <c r="F699" i="8"/>
  <c r="G699" i="8"/>
  <c r="G675" i="8"/>
  <c r="G678" i="8"/>
  <c r="I678" i="8" s="1"/>
  <c r="G680" i="8"/>
  <c r="I680" i="8" s="1"/>
  <c r="G688" i="8"/>
  <c r="I688" i="8" s="1"/>
  <c r="G703" i="8"/>
  <c r="I703" i="8" s="1"/>
  <c r="G708" i="8"/>
  <c r="G710" i="8"/>
  <c r="G712" i="8"/>
  <c r="G715" i="8"/>
  <c r="I715" i="8" s="1"/>
  <c r="G717" i="8"/>
  <c r="I717" i="8" s="1"/>
  <c r="G724" i="8"/>
  <c r="I724" i="8" s="1"/>
  <c r="F733" i="8"/>
  <c r="I733" i="8" s="1"/>
  <c r="G735" i="8"/>
  <c r="I735" i="8" s="1"/>
  <c r="G740" i="8"/>
  <c r="I740" i="8" s="1"/>
  <c r="G746" i="8"/>
  <c r="I746" i="8" s="1"/>
  <c r="G757" i="8"/>
  <c r="F757" i="8"/>
  <c r="G751" i="8"/>
  <c r="F751" i="8"/>
  <c r="G759" i="8"/>
  <c r="F759" i="8"/>
  <c r="F723" i="8"/>
  <c r="I723" i="8" s="1"/>
  <c r="F739" i="8"/>
  <c r="I739" i="8" s="1"/>
  <c r="F745" i="8"/>
  <c r="I745" i="8" s="1"/>
  <c r="G728" i="8"/>
  <c r="I728" i="8" s="1"/>
  <c r="F737" i="8"/>
  <c r="I737" i="8" s="1"/>
  <c r="F763" i="8"/>
  <c r="I763" i="8" s="1"/>
  <c r="F767" i="8"/>
  <c r="I767" i="8" s="1"/>
  <c r="G793" i="8"/>
  <c r="F793" i="8"/>
  <c r="G814" i="8"/>
  <c r="F814" i="8"/>
  <c r="G831" i="8"/>
  <c r="F831" i="8"/>
  <c r="G835" i="8"/>
  <c r="F835" i="8"/>
  <c r="G839" i="8"/>
  <c r="F839" i="8"/>
  <c r="G843" i="8"/>
  <c r="F843" i="8"/>
  <c r="F782" i="8"/>
  <c r="I782" i="8" s="1"/>
  <c r="G792" i="8"/>
  <c r="I792" i="8" s="1"/>
  <c r="G801" i="8"/>
  <c r="F801" i="8"/>
  <c r="G789" i="8"/>
  <c r="F789" i="8"/>
  <c r="G797" i="8"/>
  <c r="F797" i="8"/>
  <c r="G807" i="8"/>
  <c r="F807" i="8"/>
  <c r="G817" i="8"/>
  <c r="F817" i="8"/>
  <c r="G823" i="8"/>
  <c r="F823" i="8"/>
  <c r="G833" i="8"/>
  <c r="F833" i="8"/>
  <c r="G837" i="8"/>
  <c r="F837" i="8"/>
  <c r="G841" i="8"/>
  <c r="F841" i="8"/>
  <c r="G845" i="8"/>
  <c r="F845" i="8"/>
  <c r="G788" i="8"/>
  <c r="I788" i="8" s="1"/>
  <c r="G796" i="8"/>
  <c r="I796" i="8" s="1"/>
  <c r="G811" i="8"/>
  <c r="F811" i="8"/>
  <c r="G827" i="8"/>
  <c r="F827" i="8"/>
  <c r="F848" i="8"/>
  <c r="F144" i="7"/>
  <c r="G144" i="7"/>
  <c r="G42" i="7"/>
  <c r="F42" i="7"/>
  <c r="G45" i="7"/>
  <c r="F45" i="7"/>
  <c r="G50" i="7"/>
  <c r="F50" i="7"/>
  <c r="G58" i="7"/>
  <c r="F58" i="7"/>
  <c r="G61" i="7"/>
  <c r="F61" i="7"/>
  <c r="G78" i="7"/>
  <c r="I78" i="7" s="1"/>
  <c r="G94" i="7"/>
  <c r="I94" i="7" s="1"/>
  <c r="G102" i="7"/>
  <c r="I102" i="7" s="1"/>
  <c r="G109" i="7"/>
  <c r="F109" i="7"/>
  <c r="F123" i="7"/>
  <c r="G123" i="7"/>
  <c r="G172" i="7"/>
  <c r="F172" i="7"/>
  <c r="G63" i="7"/>
  <c r="F63" i="7"/>
  <c r="G79" i="7"/>
  <c r="F79" i="7"/>
  <c r="G95" i="7"/>
  <c r="F95" i="7"/>
  <c r="G103" i="7"/>
  <c r="F103" i="7"/>
  <c r="G196" i="7"/>
  <c r="F196" i="7"/>
  <c r="F8" i="7"/>
  <c r="F11" i="7"/>
  <c r="I11" i="7" s="1"/>
  <c r="F17" i="7"/>
  <c r="I17" i="7" s="1"/>
  <c r="F23" i="7"/>
  <c r="I23" i="7" s="1"/>
  <c r="F27" i="7"/>
  <c r="I27" i="7" s="1"/>
  <c r="F33" i="7"/>
  <c r="I33" i="7" s="1"/>
  <c r="F35" i="7"/>
  <c r="G38" i="7"/>
  <c r="G40" i="7"/>
  <c r="F40" i="7"/>
  <c r="G44" i="7"/>
  <c r="I44" i="7" s="1"/>
  <c r="G48" i="7"/>
  <c r="F48" i="7"/>
  <c r="G52" i="7"/>
  <c r="I52" i="7" s="1"/>
  <c r="G60" i="7"/>
  <c r="I60" i="7" s="1"/>
  <c r="G75" i="7"/>
  <c r="F75" i="7"/>
  <c r="G83" i="7"/>
  <c r="F83" i="7"/>
  <c r="G92" i="7"/>
  <c r="I92" i="7" s="1"/>
  <c r="G97" i="7"/>
  <c r="G100" i="7"/>
  <c r="I100" i="7" s="1"/>
  <c r="G107" i="7"/>
  <c r="F107" i="7"/>
  <c r="F125" i="7"/>
  <c r="G125" i="7"/>
  <c r="F131" i="7"/>
  <c r="G131" i="7"/>
  <c r="F136" i="7"/>
  <c r="G136" i="7"/>
  <c r="F179" i="7"/>
  <c r="G179" i="7"/>
  <c r="G68" i="7"/>
  <c r="F68" i="7"/>
  <c r="F128" i="7"/>
  <c r="G128" i="7"/>
  <c r="F164" i="7"/>
  <c r="G164" i="7"/>
  <c r="G180" i="7"/>
  <c r="F180" i="7"/>
  <c r="G53" i="7"/>
  <c r="F53" i="7"/>
  <c r="F36" i="7"/>
  <c r="I36" i="7" s="1"/>
  <c r="G65" i="7"/>
  <c r="F65" i="7"/>
  <c r="G70" i="7"/>
  <c r="F70" i="7"/>
  <c r="G81" i="7"/>
  <c r="F81" i="7"/>
  <c r="G86" i="7"/>
  <c r="F86" i="7"/>
  <c r="G105" i="7"/>
  <c r="F105" i="7"/>
  <c r="G113" i="7"/>
  <c r="F113" i="7"/>
  <c r="G119" i="7"/>
  <c r="F119" i="7"/>
  <c r="F142" i="7"/>
  <c r="G142" i="7"/>
  <c r="F148" i="7"/>
  <c r="G148" i="7"/>
  <c r="F171" i="7"/>
  <c r="G171" i="7"/>
  <c r="G188" i="7"/>
  <c r="F188" i="7"/>
  <c r="G198" i="7"/>
  <c r="F198" i="7"/>
  <c r="G207" i="7"/>
  <c r="F207" i="7"/>
  <c r="F121" i="7"/>
  <c r="I121" i="7" s="1"/>
  <c r="F129" i="7"/>
  <c r="I129" i="7" s="1"/>
  <c r="F134" i="7"/>
  <c r="F137" i="7"/>
  <c r="I137" i="7" s="1"/>
  <c r="F140" i="7"/>
  <c r="F145" i="7"/>
  <c r="I145" i="7" s="1"/>
  <c r="F149" i="7"/>
  <c r="I149" i="7" s="1"/>
  <c r="G154" i="7"/>
  <c r="I154" i="7" s="1"/>
  <c r="G158" i="7"/>
  <c r="I158" i="7" s="1"/>
  <c r="G191" i="7"/>
  <c r="F191" i="7"/>
  <c r="G200" i="7"/>
  <c r="G168" i="7"/>
  <c r="F168" i="7"/>
  <c r="G176" i="7"/>
  <c r="F176" i="7"/>
  <c r="G287" i="7"/>
  <c r="F287" i="7"/>
  <c r="G301" i="7"/>
  <c r="F301" i="7"/>
  <c r="F220" i="7"/>
  <c r="I220" i="7" s="1"/>
  <c r="F222" i="7"/>
  <c r="I222" i="7" s="1"/>
  <c r="F224" i="7"/>
  <c r="I224" i="7" s="1"/>
  <c r="F231" i="7"/>
  <c r="F233" i="7"/>
  <c r="F236" i="7"/>
  <c r="I236" i="7" s="1"/>
  <c r="F242" i="7"/>
  <c r="F245" i="7"/>
  <c r="I245" i="7" s="1"/>
  <c r="F247" i="7"/>
  <c r="I247" i="7" s="1"/>
  <c r="F252" i="7"/>
  <c r="F255" i="7"/>
  <c r="I255" i="7" s="1"/>
  <c r="F277" i="7"/>
  <c r="I277" i="7" s="1"/>
  <c r="G280" i="7"/>
  <c r="I280" i="7" s="1"/>
  <c r="G286" i="7"/>
  <c r="I286" i="7" s="1"/>
  <c r="G295" i="7"/>
  <c r="F295" i="7"/>
  <c r="G300" i="7"/>
  <c r="I300" i="7" s="1"/>
  <c r="G309" i="7"/>
  <c r="F239" i="7"/>
  <c r="F244" i="7"/>
  <c r="I244" i="7" s="1"/>
  <c r="F249" i="7"/>
  <c r="F254" i="7"/>
  <c r="I254" i="7" s="1"/>
  <c r="F256" i="7"/>
  <c r="G260" i="7"/>
  <c r="I260" i="7" s="1"/>
  <c r="F263" i="7"/>
  <c r="I263" i="7" s="1"/>
  <c r="G272" i="7"/>
  <c r="I272" i="7" s="1"/>
  <c r="G293" i="7"/>
  <c r="F293" i="7"/>
  <c r="G307" i="7"/>
  <c r="F307" i="7"/>
  <c r="G289" i="7"/>
  <c r="F289" i="7"/>
  <c r="G305" i="7"/>
  <c r="F305" i="7"/>
  <c r="G315" i="7"/>
  <c r="F315" i="7"/>
  <c r="F380" i="7"/>
  <c r="G383" i="7"/>
  <c r="F383" i="7"/>
  <c r="G386" i="7"/>
  <c r="I386" i="7" s="1"/>
  <c r="G397" i="7"/>
  <c r="F325" i="7"/>
  <c r="I325" i="7" s="1"/>
  <c r="F329" i="7"/>
  <c r="I329" i="7" s="1"/>
  <c r="F333" i="7"/>
  <c r="I333" i="7" s="1"/>
  <c r="F336" i="7"/>
  <c r="F339" i="7"/>
  <c r="I339" i="7" s="1"/>
  <c r="F341" i="7"/>
  <c r="I341" i="7" s="1"/>
  <c r="F345" i="7"/>
  <c r="I345" i="7" s="1"/>
  <c r="F347" i="7"/>
  <c r="I347" i="7" s="1"/>
  <c r="F353" i="7"/>
  <c r="I353" i="7" s="1"/>
  <c r="F358" i="7"/>
  <c r="F361" i="7"/>
  <c r="I361" i="7" s="1"/>
  <c r="F365" i="7"/>
  <c r="I365" i="7" s="1"/>
  <c r="F370" i="7"/>
  <c r="F372" i="7"/>
  <c r="F375" i="7"/>
  <c r="I375" i="7" s="1"/>
  <c r="F378" i="7"/>
  <c r="F381" i="7"/>
  <c r="I381" i="7" s="1"/>
  <c r="F382" i="7"/>
  <c r="G395" i="7"/>
  <c r="F395" i="7"/>
  <c r="G400" i="7"/>
  <c r="I400" i="7" s="1"/>
  <c r="G411" i="7"/>
  <c r="F411" i="7"/>
  <c r="G391" i="7"/>
  <c r="F391" i="7"/>
  <c r="G394" i="7"/>
  <c r="I394" i="7" s="1"/>
  <c r="G387" i="7"/>
  <c r="F387" i="7"/>
  <c r="G403" i="7"/>
  <c r="F403" i="7"/>
  <c r="G408" i="7"/>
  <c r="F408" i="7"/>
  <c r="F469" i="7"/>
  <c r="G469" i="7"/>
  <c r="F460" i="7"/>
  <c r="G460" i="7"/>
  <c r="G465" i="7"/>
  <c r="F465" i="7"/>
  <c r="F413" i="7"/>
  <c r="I413" i="7" s="1"/>
  <c r="F418" i="7"/>
  <c r="G422" i="7"/>
  <c r="I422" i="7" s="1"/>
  <c r="G429" i="7"/>
  <c r="F433" i="7"/>
  <c r="I433" i="7" s="1"/>
  <c r="G442" i="7"/>
  <c r="I442" i="7" s="1"/>
  <c r="F454" i="7"/>
  <c r="F455" i="7"/>
  <c r="I455" i="7" s="1"/>
  <c r="F457" i="7"/>
  <c r="I457" i="7" s="1"/>
  <c r="F458" i="7"/>
  <c r="F427" i="7"/>
  <c r="I427" i="7" s="1"/>
  <c r="F434" i="7"/>
  <c r="G438" i="7"/>
  <c r="I438" i="7" s="1"/>
  <c r="F447" i="7"/>
  <c r="I447" i="7" s="1"/>
  <c r="F476" i="7"/>
  <c r="G476" i="7"/>
  <c r="F480" i="7"/>
  <c r="G480" i="7"/>
  <c r="F484" i="7"/>
  <c r="G484" i="7"/>
  <c r="G487" i="7"/>
  <c r="F487" i="7"/>
  <c r="G495" i="7"/>
  <c r="F501" i="7"/>
  <c r="I501" i="7" s="1"/>
  <c r="G502" i="7"/>
  <c r="I502" i="7" s="1"/>
  <c r="F514" i="7"/>
  <c r="F515" i="7"/>
  <c r="I515" i="7" s="1"/>
  <c r="G519" i="7"/>
  <c r="F519" i="7"/>
  <c r="G549" i="7"/>
  <c r="F549" i="7"/>
  <c r="F489" i="7"/>
  <c r="I489" i="7" s="1"/>
  <c r="F500" i="7"/>
  <c r="G524" i="7"/>
  <c r="F524" i="7"/>
  <c r="G536" i="7"/>
  <c r="F536" i="7"/>
  <c r="G541" i="7"/>
  <c r="F541" i="7"/>
  <c r="F512" i="7"/>
  <c r="G512" i="7"/>
  <c r="G521" i="7"/>
  <c r="F521" i="7"/>
  <c r="G533" i="7"/>
  <c r="F533" i="7"/>
  <c r="G555" i="7"/>
  <c r="F555" i="7"/>
  <c r="G563" i="7"/>
  <c r="F563" i="7"/>
  <c r="G531" i="7"/>
  <c r="F531" i="7"/>
  <c r="G538" i="7"/>
  <c r="F538" i="7"/>
  <c r="G557" i="7"/>
  <c r="F557" i="7"/>
  <c r="G561" i="7"/>
  <c r="F561" i="7"/>
  <c r="G567" i="7"/>
  <c r="I567" i="7" s="1"/>
  <c r="G571" i="7"/>
  <c r="I571" i="7" s="1"/>
  <c r="G574" i="7"/>
  <c r="G581" i="7"/>
  <c r="I581" i="7" s="1"/>
  <c r="G591" i="7"/>
  <c r="I591" i="7" s="1"/>
  <c r="G595" i="7"/>
  <c r="I595" i="7" s="1"/>
  <c r="G605" i="7"/>
  <c r="I605" i="7" s="1"/>
  <c r="F636" i="7"/>
  <c r="I636" i="7" s="1"/>
  <c r="F642" i="7"/>
  <c r="I642" i="7" s="1"/>
  <c r="F666" i="7"/>
  <c r="G666" i="7"/>
  <c r="F671" i="7"/>
  <c r="G671" i="7"/>
  <c r="F594" i="7"/>
  <c r="I594" i="7" s="1"/>
  <c r="F652" i="7"/>
  <c r="G652" i="7"/>
  <c r="F656" i="7"/>
  <c r="G656" i="7"/>
  <c r="F660" i="7"/>
  <c r="G660" i="7"/>
  <c r="F664" i="7"/>
  <c r="G664" i="7"/>
  <c r="G599" i="7"/>
  <c r="I599" i="7" s="1"/>
  <c r="F612" i="7"/>
  <c r="I612" i="7" s="1"/>
  <c r="G619" i="7"/>
  <c r="I619" i="7" s="1"/>
  <c r="G625" i="7"/>
  <c r="I625" i="7" s="1"/>
  <c r="F628" i="7"/>
  <c r="I628" i="7" s="1"/>
  <c r="F632" i="7"/>
  <c r="I632" i="7" s="1"/>
  <c r="F644" i="7"/>
  <c r="I644" i="7" s="1"/>
  <c r="F669" i="7"/>
  <c r="G669" i="7"/>
  <c r="F650" i="7"/>
  <c r="F653" i="7"/>
  <c r="I653" i="7" s="1"/>
  <c r="F657" i="7"/>
  <c r="I657" i="7" s="1"/>
  <c r="F661" i="7"/>
  <c r="I661" i="7" s="1"/>
  <c r="F667" i="7"/>
  <c r="I667" i="7" s="1"/>
  <c r="F672" i="7"/>
  <c r="B1" i="5"/>
  <c r="I932" i="5"/>
  <c r="I1283" i="6"/>
  <c r="I880" i="5"/>
  <c r="I1339" i="6"/>
  <c r="I659" i="5"/>
  <c r="I1001" i="5"/>
  <c r="I864" i="5"/>
  <c r="I775" i="5"/>
  <c r="I954" i="5"/>
  <c r="I994" i="5"/>
  <c r="I821" i="5"/>
  <c r="I788" i="5"/>
  <c r="I763" i="5"/>
  <c r="I759" i="5"/>
  <c r="I718" i="5"/>
  <c r="I686" i="5"/>
  <c r="I995" i="5"/>
  <c r="I987" i="5"/>
  <c r="I935" i="5"/>
  <c r="I868" i="5"/>
  <c r="I768" i="5"/>
  <c r="I936" i="5"/>
  <c r="I646" i="5"/>
  <c r="I642" i="5"/>
  <c r="I989" i="5"/>
  <c r="I853" i="5"/>
  <c r="I622" i="5"/>
  <c r="I629" i="5"/>
  <c r="I1006" i="5"/>
  <c r="I993" i="5"/>
  <c r="I981" i="5"/>
  <c r="I969" i="5"/>
  <c r="I958" i="5"/>
  <c r="I947" i="5"/>
  <c r="I842" i="5"/>
  <c r="I802" i="5"/>
  <c r="I750" i="5"/>
  <c r="I734" i="5"/>
  <c r="I677" i="5"/>
  <c r="I624" i="5"/>
  <c r="I619" i="5"/>
  <c r="I983" i="5"/>
  <c r="I943" i="5"/>
  <c r="I940" i="5"/>
  <c r="I927" i="5"/>
  <c r="I908" i="5"/>
  <c r="I857" i="5"/>
  <c r="I838" i="5"/>
  <c r="I762" i="5"/>
  <c r="I761" i="5"/>
  <c r="I737" i="5"/>
  <c r="I693" i="5"/>
  <c r="I985" i="5"/>
  <c r="I965" i="5"/>
  <c r="I1263" i="6"/>
  <c r="G1222" i="6"/>
  <c r="I1222" i="6" s="1"/>
  <c r="I1198" i="6"/>
  <c r="I1174" i="6"/>
  <c r="F1086" i="6"/>
  <c r="I1086" i="6" s="1"/>
  <c r="G1139" i="6"/>
  <c r="I1139" i="6" s="1"/>
  <c r="G1336" i="6"/>
  <c r="I1336" i="6" s="1"/>
  <c r="G1251" i="6"/>
  <c r="I1251" i="6" s="1"/>
  <c r="G1231" i="6"/>
  <c r="I1231" i="6" s="1"/>
  <c r="G1190" i="6"/>
  <c r="I1190" i="6" s="1"/>
  <c r="I1183" i="6"/>
  <c r="I1214" i="6"/>
  <c r="G949" i="6"/>
  <c r="I949" i="6" s="1"/>
  <c r="G1105" i="6"/>
  <c r="I1105" i="6" s="1"/>
  <c r="F1308" i="6"/>
  <c r="I1308" i="6" s="1"/>
  <c r="F1275" i="6"/>
  <c r="I1275" i="6" s="1"/>
  <c r="F1268" i="6"/>
  <c r="I1268" i="6" s="1"/>
  <c r="F1235" i="6"/>
  <c r="I1235" i="6" s="1"/>
  <c r="G1219" i="6"/>
  <c r="I1219" i="6" s="1"/>
  <c r="F1191" i="6"/>
  <c r="I1191" i="6" s="1"/>
  <c r="G1340" i="6"/>
  <c r="I1340" i="6" s="1"/>
  <c r="G1341" i="6"/>
  <c r="I1341" i="6" s="1"/>
  <c r="G1342" i="6"/>
  <c r="I1342" i="6" s="1"/>
  <c r="I1162" i="6"/>
  <c r="I1324" i="6"/>
  <c r="I1227" i="6"/>
  <c r="I957" i="6"/>
  <c r="I1304" i="6"/>
  <c r="I1299" i="6"/>
  <c r="I1288" i="6"/>
  <c r="I1284" i="6"/>
  <c r="I1279" i="6"/>
  <c r="I1260" i="6"/>
  <c r="G1258" i="6"/>
  <c r="I1258" i="6" s="1"/>
  <c r="I1243" i="6"/>
  <c r="G1218" i="6"/>
  <c r="I1218" i="6" s="1"/>
  <c r="G1210" i="6"/>
  <c r="I1210" i="6" s="1"/>
  <c r="I1207" i="6"/>
  <c r="G1202" i="6"/>
  <c r="I1202" i="6" s="1"/>
  <c r="I1194" i="6"/>
  <c r="G1182" i="6"/>
  <c r="I1182" i="6" s="1"/>
  <c r="I1179" i="6"/>
  <c r="I1178" i="6"/>
  <c r="F988" i="6"/>
  <c r="G972" i="6"/>
  <c r="I972" i="6" s="1"/>
  <c r="G1022" i="6"/>
  <c r="I1022" i="6" s="1"/>
  <c r="G993" i="6"/>
  <c r="I993" i="6" s="1"/>
  <c r="G1066" i="6"/>
  <c r="I1066" i="6" s="1"/>
  <c r="G1033" i="6"/>
  <c r="I1033" i="6" s="1"/>
  <c r="G1080" i="6"/>
  <c r="I1080" i="6" s="1"/>
  <c r="F1120" i="6"/>
  <c r="I1120" i="6" s="1"/>
  <c r="G1148" i="6"/>
  <c r="I1148" i="6" s="1"/>
  <c r="F1144" i="6"/>
  <c r="I1144" i="6" s="1"/>
  <c r="F1132" i="6"/>
  <c r="I1132" i="6" s="1"/>
  <c r="G1158" i="6"/>
  <c r="I1158" i="6" s="1"/>
  <c r="G1328" i="6"/>
  <c r="I1328" i="6" s="1"/>
  <c r="G1312" i="6"/>
  <c r="I1312" i="6" s="1"/>
  <c r="G1292" i="6"/>
  <c r="I1292" i="6" s="1"/>
  <c r="F1291" i="6"/>
  <c r="G1272" i="6"/>
  <c r="I1272" i="6" s="1"/>
  <c r="F1271" i="6"/>
  <c r="I1271" i="6" s="1"/>
  <c r="G1255" i="6"/>
  <c r="I1255" i="6" s="1"/>
  <c r="G1247" i="6"/>
  <c r="G1187" i="6"/>
  <c r="I1187" i="6" s="1"/>
  <c r="G1186" i="6"/>
  <c r="I1186" i="6" s="1"/>
  <c r="I980" i="6"/>
  <c r="G978" i="6"/>
  <c r="I978" i="6" s="1"/>
  <c r="G969" i="6"/>
  <c r="I969" i="6" s="1"/>
  <c r="G1026" i="6"/>
  <c r="I1026" i="6" s="1"/>
  <c r="I1002" i="6"/>
  <c r="F1070" i="6"/>
  <c r="G1078" i="6"/>
  <c r="I1078" i="6" s="1"/>
  <c r="F1091" i="6"/>
  <c r="I1091" i="6" s="1"/>
  <c r="F1116" i="6"/>
  <c r="I1116" i="6" s="1"/>
  <c r="G1101" i="6"/>
  <c r="I1101" i="6" s="1"/>
  <c r="F1152" i="6"/>
  <c r="F1307" i="6"/>
  <c r="I1307" i="6" s="1"/>
  <c r="F1267" i="6"/>
  <c r="I1267" i="6" s="1"/>
  <c r="F1257" i="6"/>
  <c r="I1257" i="6" s="1"/>
  <c r="I1332" i="6"/>
  <c r="I1316" i="6"/>
  <c r="I1300" i="6"/>
  <c r="I1291" i="6"/>
  <c r="I1280" i="6"/>
  <c r="F1237" i="6"/>
  <c r="G1237" i="6"/>
  <c r="G1305" i="6"/>
  <c r="I1305" i="6" s="1"/>
  <c r="G1301" i="6"/>
  <c r="I1301" i="6" s="1"/>
  <c r="G1297" i="6"/>
  <c r="I1297" i="6" s="1"/>
  <c r="G1293" i="6"/>
  <c r="I1293" i="6" s="1"/>
  <c r="G1285" i="6"/>
  <c r="I1285" i="6" s="1"/>
  <c r="G1281" i="6"/>
  <c r="I1281" i="6" s="1"/>
  <c r="G1277" i="6"/>
  <c r="I1277" i="6" s="1"/>
  <c r="G1273" i="6"/>
  <c r="I1273" i="6" s="1"/>
  <c r="G1269" i="6"/>
  <c r="I1269" i="6" s="1"/>
  <c r="G1265" i="6"/>
  <c r="I1265" i="6" s="1"/>
  <c r="G1261" i="6"/>
  <c r="I1261" i="6" s="1"/>
  <c r="I1247" i="6"/>
  <c r="F1241" i="6"/>
  <c r="G1241" i="6"/>
  <c r="F1208" i="6"/>
  <c r="G1208" i="6"/>
  <c r="F1192" i="6"/>
  <c r="G1192" i="6"/>
  <c r="F1188" i="6"/>
  <c r="G1188" i="6"/>
  <c r="F1184" i="6"/>
  <c r="G1184" i="6"/>
  <c r="F1180" i="6"/>
  <c r="G1180" i="6"/>
  <c r="F1176" i="6"/>
  <c r="G1176" i="6"/>
  <c r="G1338" i="6"/>
  <c r="I1338" i="6" s="1"/>
  <c r="G1334" i="6"/>
  <c r="I1334" i="6" s="1"/>
  <c r="G1330" i="6"/>
  <c r="I1330" i="6" s="1"/>
  <c r="G1326" i="6"/>
  <c r="I1326" i="6" s="1"/>
  <c r="G1322" i="6"/>
  <c r="I1322" i="6" s="1"/>
  <c r="G1318" i="6"/>
  <c r="I1318" i="6" s="1"/>
  <c r="G1314" i="6"/>
  <c r="I1314" i="6" s="1"/>
  <c r="G1310" i="6"/>
  <c r="I1310" i="6" s="1"/>
  <c r="G1306" i="6"/>
  <c r="I1306" i="6" s="1"/>
  <c r="G1302" i="6"/>
  <c r="I1302" i="6" s="1"/>
  <c r="G1298" i="6"/>
  <c r="I1298" i="6" s="1"/>
  <c r="G1290" i="6"/>
  <c r="I1290" i="6" s="1"/>
  <c r="G1286" i="6"/>
  <c r="I1286" i="6" s="1"/>
  <c r="G1282" i="6"/>
  <c r="I1282" i="6" s="1"/>
  <c r="G1274" i="6"/>
  <c r="I1274" i="6" s="1"/>
  <c r="G1270" i="6"/>
  <c r="I1270" i="6" s="1"/>
  <c r="G1266" i="6"/>
  <c r="I1266" i="6" s="1"/>
  <c r="G1262" i="6"/>
  <c r="I1262" i="6" s="1"/>
  <c r="F1253" i="6"/>
  <c r="I1253" i="6" s="1"/>
  <c r="F1245" i="6"/>
  <c r="G1245" i="6"/>
  <c r="F1229" i="6"/>
  <c r="G1229" i="6"/>
  <c r="I1223" i="6"/>
  <c r="I1215" i="6"/>
  <c r="F1212" i="6"/>
  <c r="G1212" i="6"/>
  <c r="I1203" i="6"/>
  <c r="F1249" i="6"/>
  <c r="G1249" i="6"/>
  <c r="I1239" i="6"/>
  <c r="F1233" i="6"/>
  <c r="G1233" i="6"/>
  <c r="F1224" i="6"/>
  <c r="G1224" i="6"/>
  <c r="F1220" i="6"/>
  <c r="G1220" i="6"/>
  <c r="F1216" i="6"/>
  <c r="G1216" i="6"/>
  <c r="F1200" i="6"/>
  <c r="G1200" i="6"/>
  <c r="F1196" i="6"/>
  <c r="G1196" i="6"/>
  <c r="G1225" i="6"/>
  <c r="I1225" i="6" s="1"/>
  <c r="G1221" i="6"/>
  <c r="I1221" i="6" s="1"/>
  <c r="G1217" i="6"/>
  <c r="I1217" i="6" s="1"/>
  <c r="G1209" i="6"/>
  <c r="I1209" i="6" s="1"/>
  <c r="G1205" i="6"/>
  <c r="I1205" i="6" s="1"/>
  <c r="G1201" i="6"/>
  <c r="I1201" i="6" s="1"/>
  <c r="G1197" i="6"/>
  <c r="I1197" i="6" s="1"/>
  <c r="G1189" i="6"/>
  <c r="I1189" i="6" s="1"/>
  <c r="G1185" i="6"/>
  <c r="I1185" i="6" s="1"/>
  <c r="G1181" i="6"/>
  <c r="I1181" i="6" s="1"/>
  <c r="G1177" i="6"/>
  <c r="I1177" i="6" s="1"/>
  <c r="F1170" i="6"/>
  <c r="I1170" i="6" s="1"/>
  <c r="I964" i="6"/>
  <c r="I1074" i="6"/>
  <c r="I1070" i="6"/>
  <c r="G958" i="6"/>
  <c r="I958" i="6" s="1"/>
  <c r="G1013" i="6"/>
  <c r="I1013" i="6" s="1"/>
  <c r="G1001" i="6"/>
  <c r="I1001" i="6" s="1"/>
  <c r="I989" i="6"/>
  <c r="G1053" i="6"/>
  <c r="I1053" i="6" s="1"/>
  <c r="I1046" i="6"/>
  <c r="I1045" i="6"/>
  <c r="G1041" i="6"/>
  <c r="I1041" i="6" s="1"/>
  <c r="I1082" i="6"/>
  <c r="F984" i="6"/>
  <c r="I984" i="6" s="1"/>
  <c r="G965" i="6"/>
  <c r="I965" i="6" s="1"/>
  <c r="G961" i="6"/>
  <c r="I961" i="6" s="1"/>
  <c r="G953" i="6"/>
  <c r="I953" i="6" s="1"/>
  <c r="G945" i="6"/>
  <c r="I945" i="6" s="1"/>
  <c r="G1018" i="6"/>
  <c r="I1018" i="6" s="1"/>
  <c r="G1009" i="6"/>
  <c r="I1009" i="6" s="1"/>
  <c r="G997" i="6"/>
  <c r="I997" i="6" s="1"/>
  <c r="G1049" i="6"/>
  <c r="I1049" i="6" s="1"/>
  <c r="G1037" i="6"/>
  <c r="I1037" i="6" s="1"/>
  <c r="G1099" i="6"/>
  <c r="I1099" i="6" s="1"/>
  <c r="G1126" i="6"/>
  <c r="I1126" i="6" s="1"/>
  <c r="G1156" i="6"/>
  <c r="I1156" i="6" s="1"/>
  <c r="G1136" i="6"/>
  <c r="I1136" i="6" s="1"/>
  <c r="G1127" i="6"/>
  <c r="I1127" i="6" s="1"/>
  <c r="G1167" i="6"/>
  <c r="I1167" i="6" s="1"/>
  <c r="I982" i="6"/>
  <c r="I974" i="6"/>
  <c r="F1090" i="6"/>
  <c r="I1090" i="6" s="1"/>
  <c r="G1128" i="6"/>
  <c r="I1128" i="6" s="1"/>
  <c r="G1172" i="6"/>
  <c r="I1172" i="6" s="1"/>
  <c r="G1168" i="6"/>
  <c r="I1168" i="6" s="1"/>
  <c r="I1163" i="6"/>
  <c r="G1173" i="6"/>
  <c r="I1173" i="6" s="1"/>
  <c r="G1169" i="6"/>
  <c r="G1165" i="6"/>
  <c r="I1165" i="6" s="1"/>
  <c r="G1160" i="6"/>
  <c r="I1160" i="6" s="1"/>
  <c r="F1143" i="6"/>
  <c r="I1143" i="6" s="1"/>
  <c r="I1152" i="6"/>
  <c r="G1157" i="6"/>
  <c r="I1157" i="6" s="1"/>
  <c r="G1141" i="6"/>
  <c r="I1141" i="6" s="1"/>
  <c r="G1129" i="6"/>
  <c r="I1129" i="6" s="1"/>
  <c r="G1154" i="6"/>
  <c r="I1154" i="6" s="1"/>
  <c r="G1150" i="6"/>
  <c r="I1150" i="6" s="1"/>
  <c r="G1146" i="6"/>
  <c r="I1146" i="6" s="1"/>
  <c r="G1138" i="6"/>
  <c r="I1138" i="6" s="1"/>
  <c r="G1134" i="6"/>
  <c r="I1134" i="6" s="1"/>
  <c r="G1130" i="6"/>
  <c r="I1130" i="6" s="1"/>
  <c r="G1113" i="6"/>
  <c r="I1113" i="6" s="1"/>
  <c r="F1109" i="6"/>
  <c r="I1109" i="6" s="1"/>
  <c r="F1124" i="6"/>
  <c r="I1124" i="6" s="1"/>
  <c r="G1122" i="6"/>
  <c r="I1122" i="6" s="1"/>
  <c r="G1118" i="6"/>
  <c r="I1118" i="6" s="1"/>
  <c r="G1114" i="6"/>
  <c r="I1114" i="6" s="1"/>
  <c r="G1110" i="6"/>
  <c r="G1106" i="6"/>
  <c r="G1102" i="6"/>
  <c r="G1123" i="6"/>
  <c r="G1119" i="6"/>
  <c r="G1115" i="6"/>
  <c r="G1111" i="6"/>
  <c r="I1111" i="6" s="1"/>
  <c r="G1107" i="6"/>
  <c r="I1107" i="6" s="1"/>
  <c r="G1103" i="6"/>
  <c r="I1103" i="6" s="1"/>
  <c r="I1095" i="6"/>
  <c r="G1088" i="6"/>
  <c r="I1088" i="6" s="1"/>
  <c r="G1084" i="6"/>
  <c r="I1084" i="6" s="1"/>
  <c r="G1097" i="6"/>
  <c r="I1097" i="6" s="1"/>
  <c r="G1093" i="6"/>
  <c r="I1093" i="6" s="1"/>
  <c r="G1089" i="6"/>
  <c r="I1089" i="6" s="1"/>
  <c r="G1079" i="6"/>
  <c r="I1079" i="6" s="1"/>
  <c r="I1062" i="6"/>
  <c r="G1071" i="6"/>
  <c r="I1071" i="6" s="1"/>
  <c r="G1059" i="6"/>
  <c r="I1059" i="6" s="1"/>
  <c r="G1055" i="6"/>
  <c r="I1055" i="6" s="1"/>
  <c r="G1051" i="6"/>
  <c r="I1051" i="6" s="1"/>
  <c r="G1047" i="6"/>
  <c r="I1047" i="6" s="1"/>
  <c r="G1043" i="6"/>
  <c r="I1043" i="6" s="1"/>
  <c r="G1039" i="6"/>
  <c r="I1039" i="6" s="1"/>
  <c r="G1035" i="6"/>
  <c r="I1035" i="6" s="1"/>
  <c r="G1076" i="6"/>
  <c r="I1076" i="6" s="1"/>
  <c r="G1072" i="6"/>
  <c r="I1072" i="6" s="1"/>
  <c r="G1068" i="6"/>
  <c r="I1068" i="6" s="1"/>
  <c r="G1064" i="6"/>
  <c r="I1064" i="6" s="1"/>
  <c r="G1060" i="6"/>
  <c r="I1060" i="6" s="1"/>
  <c r="G1052" i="6"/>
  <c r="I1052" i="6" s="1"/>
  <c r="G1027" i="6"/>
  <c r="I1027" i="6" s="1"/>
  <c r="G1015" i="6"/>
  <c r="I1015" i="6" s="1"/>
  <c r="G1011" i="6"/>
  <c r="I1011" i="6" s="1"/>
  <c r="G1007" i="6"/>
  <c r="I1007" i="6" s="1"/>
  <c r="G1003" i="6"/>
  <c r="I1003" i="6" s="1"/>
  <c r="G999" i="6"/>
  <c r="I999" i="6" s="1"/>
  <c r="G995" i="6"/>
  <c r="I995" i="6" s="1"/>
  <c r="G991" i="6"/>
  <c r="I991" i="6" s="1"/>
  <c r="G1032" i="6"/>
  <c r="I1032" i="6" s="1"/>
  <c r="G1028" i="6"/>
  <c r="I1028" i="6" s="1"/>
  <c r="G1024" i="6"/>
  <c r="I1024" i="6" s="1"/>
  <c r="G1020" i="6"/>
  <c r="I1020" i="6" s="1"/>
  <c r="G1016" i="6"/>
  <c r="I1016" i="6" s="1"/>
  <c r="G1008" i="6"/>
  <c r="I1008" i="6" s="1"/>
  <c r="I988" i="6"/>
  <c r="I986" i="6"/>
  <c r="G983" i="6"/>
  <c r="I983" i="6" s="1"/>
  <c r="G971" i="6"/>
  <c r="I971" i="6" s="1"/>
  <c r="G967" i="6"/>
  <c r="I967" i="6" s="1"/>
  <c r="G963" i="6"/>
  <c r="I963" i="6" s="1"/>
  <c r="G959" i="6"/>
  <c r="I959" i="6" s="1"/>
  <c r="G955" i="6"/>
  <c r="I955" i="6" s="1"/>
  <c r="G951" i="6"/>
  <c r="I951" i="6" s="1"/>
  <c r="G947" i="6"/>
  <c r="I947" i="6" s="1"/>
  <c r="F867" i="6"/>
  <c r="I867" i="6" s="1"/>
  <c r="G932" i="6"/>
  <c r="I932" i="6" s="1"/>
  <c r="G915" i="6"/>
  <c r="I915" i="6" s="1"/>
  <c r="F942" i="6"/>
  <c r="I942" i="6" s="1"/>
  <c r="G938" i="6"/>
  <c r="I938" i="6" s="1"/>
  <c r="G934" i="6"/>
  <c r="I934" i="6" s="1"/>
  <c r="G933" i="6"/>
  <c r="G819" i="6"/>
  <c r="I819" i="6" s="1"/>
  <c r="G925" i="6"/>
  <c r="I925" i="6" s="1"/>
  <c r="G921" i="6"/>
  <c r="I921" i="6" s="1"/>
  <c r="G868" i="6"/>
  <c r="I868" i="6" s="1"/>
  <c r="F930" i="6"/>
  <c r="I930" i="6" s="1"/>
  <c r="F896" i="6"/>
  <c r="I896" i="6" s="1"/>
  <c r="G876" i="6"/>
  <c r="I876" i="6" s="1"/>
  <c r="F872" i="6"/>
  <c r="I872" i="6" s="1"/>
  <c r="G869" i="6"/>
  <c r="I869" i="6" s="1"/>
  <c r="G827" i="6"/>
  <c r="I827" i="6" s="1"/>
  <c r="G919" i="6"/>
  <c r="I919" i="6" s="1"/>
  <c r="F914" i="6"/>
  <c r="I914" i="6" s="1"/>
  <c r="F910" i="6"/>
  <c r="I910" i="6" s="1"/>
  <c r="F906" i="6"/>
  <c r="I906" i="6" s="1"/>
  <c r="F902" i="6"/>
  <c r="I902" i="6" s="1"/>
  <c r="G927" i="6"/>
  <c r="I927" i="6" s="1"/>
  <c r="F900" i="6"/>
  <c r="I900" i="6" s="1"/>
  <c r="G923" i="6"/>
  <c r="I923" i="6" s="1"/>
  <c r="G917" i="6"/>
  <c r="I917" i="6" s="1"/>
  <c r="G939" i="6"/>
  <c r="I939" i="6" s="1"/>
  <c r="G928" i="6"/>
  <c r="I928" i="6" s="1"/>
  <c r="G944" i="6"/>
  <c r="I944" i="6" s="1"/>
  <c r="G940" i="6"/>
  <c r="I940" i="6" s="1"/>
  <c r="G936" i="6"/>
  <c r="I936" i="6" s="1"/>
  <c r="G924" i="6"/>
  <c r="G920" i="6"/>
  <c r="I920" i="6" s="1"/>
  <c r="G916" i="6"/>
  <c r="G912" i="6"/>
  <c r="I912" i="6" s="1"/>
  <c r="G908" i="6"/>
  <c r="I908" i="6" s="1"/>
  <c r="G904" i="6"/>
  <c r="I904" i="6" s="1"/>
  <c r="F789" i="6"/>
  <c r="I789" i="6" s="1"/>
  <c r="G864" i="6"/>
  <c r="I864" i="6" s="1"/>
  <c r="G859" i="6"/>
  <c r="I859" i="6" s="1"/>
  <c r="G752" i="6"/>
  <c r="I752" i="6" s="1"/>
  <c r="F783" i="6"/>
  <c r="I783" i="6" s="1"/>
  <c r="F801" i="6"/>
  <c r="I801" i="6" s="1"/>
  <c r="F797" i="6"/>
  <c r="I797" i="6" s="1"/>
  <c r="G884" i="6"/>
  <c r="I884" i="6" s="1"/>
  <c r="G855" i="6"/>
  <c r="I855" i="6" s="1"/>
  <c r="G847" i="6"/>
  <c r="I847" i="6" s="1"/>
  <c r="G835" i="6"/>
  <c r="I835" i="6" s="1"/>
  <c r="G820" i="6"/>
  <c r="I820" i="6" s="1"/>
  <c r="G781" i="6"/>
  <c r="I781" i="6" s="1"/>
  <c r="F817" i="6"/>
  <c r="I817" i="6" s="1"/>
  <c r="G813" i="6"/>
  <c r="I813" i="6" s="1"/>
  <c r="F809" i="6"/>
  <c r="I809" i="6" s="1"/>
  <c r="G860" i="6"/>
  <c r="I860" i="6" s="1"/>
  <c r="G843" i="6"/>
  <c r="I843" i="6" s="1"/>
  <c r="G836" i="6"/>
  <c r="I836" i="6" s="1"/>
  <c r="F831" i="6"/>
  <c r="I831" i="6" s="1"/>
  <c r="G774" i="6"/>
  <c r="I774" i="6" s="1"/>
  <c r="F785" i="6"/>
  <c r="I785" i="6" s="1"/>
  <c r="G892" i="6"/>
  <c r="F852" i="6"/>
  <c r="I852" i="6" s="1"/>
  <c r="G844" i="6"/>
  <c r="I844" i="6" s="1"/>
  <c r="F832" i="6"/>
  <c r="I832" i="6" s="1"/>
  <c r="F777" i="6"/>
  <c r="I777" i="6" s="1"/>
  <c r="F784" i="6"/>
  <c r="I784" i="6" s="1"/>
  <c r="G888" i="6"/>
  <c r="I888" i="6" s="1"/>
  <c r="G880" i="6"/>
  <c r="I880" i="6" s="1"/>
  <c r="F863" i="6"/>
  <c r="I863" i="6" s="1"/>
  <c r="G848" i="6"/>
  <c r="I848" i="6" s="1"/>
  <c r="F839" i="6"/>
  <c r="I839" i="6" s="1"/>
  <c r="G828" i="6"/>
  <c r="I828" i="6" s="1"/>
  <c r="F824" i="6"/>
  <c r="I824" i="6" s="1"/>
  <c r="F823" i="6"/>
  <c r="I823" i="6" s="1"/>
  <c r="F780" i="6"/>
  <c r="I780" i="6" s="1"/>
  <c r="G865" i="6"/>
  <c r="I865" i="6" s="1"/>
  <c r="G861" i="6"/>
  <c r="I861" i="6" s="1"/>
  <c r="I1011" i="5"/>
  <c r="G1009" i="5"/>
  <c r="I1009" i="5" s="1"/>
  <c r="I986" i="5"/>
  <c r="I959" i="5"/>
  <c r="I1002" i="5"/>
  <c r="I990" i="5"/>
  <c r="I979" i="5"/>
  <c r="I973" i="5"/>
  <c r="I991" i="5"/>
  <c r="I970" i="5"/>
  <c r="I961" i="5"/>
  <c r="F836" i="5"/>
  <c r="G836" i="5"/>
  <c r="G1004" i="5"/>
  <c r="I1004" i="5" s="1"/>
  <c r="G1000" i="5"/>
  <c r="I1000" i="5" s="1"/>
  <c r="G996" i="5"/>
  <c r="I996" i="5" s="1"/>
  <c r="G992" i="5"/>
  <c r="I992" i="5" s="1"/>
  <c r="G988" i="5"/>
  <c r="I988" i="5" s="1"/>
  <c r="G984" i="5"/>
  <c r="I984" i="5" s="1"/>
  <c r="G968" i="5"/>
  <c r="I968" i="5" s="1"/>
  <c r="G956" i="5"/>
  <c r="I956" i="5" s="1"/>
  <c r="I951" i="5"/>
  <c r="F949" i="5"/>
  <c r="G949" i="5"/>
  <c r="I948" i="5"/>
  <c r="F945" i="5"/>
  <c r="G945" i="5"/>
  <c r="F937" i="5"/>
  <c r="G937" i="5"/>
  <c r="F929" i="5"/>
  <c r="G929" i="5"/>
  <c r="I916" i="5"/>
  <c r="F909" i="5"/>
  <c r="G909" i="5"/>
  <c r="F905" i="5"/>
  <c r="G905" i="5"/>
  <c r="F901" i="5"/>
  <c r="G901" i="5"/>
  <c r="I884" i="5"/>
  <c r="I871" i="5"/>
  <c r="F869" i="5"/>
  <c r="G869" i="5"/>
  <c r="F865" i="5"/>
  <c r="G865" i="5"/>
  <c r="I845" i="5"/>
  <c r="F873" i="5"/>
  <c r="G873" i="5"/>
  <c r="F953" i="5"/>
  <c r="G953" i="5"/>
  <c r="I924" i="5"/>
  <c r="I919" i="5"/>
  <c r="F917" i="5"/>
  <c r="G917" i="5"/>
  <c r="I911" i="5"/>
  <c r="I907" i="5"/>
  <c r="I903" i="5"/>
  <c r="I892" i="5"/>
  <c r="F885" i="5"/>
  <c r="G885" i="5"/>
  <c r="I863" i="5"/>
  <c r="G860" i="5"/>
  <c r="F860" i="5"/>
  <c r="F748" i="5"/>
  <c r="G748" i="5"/>
  <c r="F921" i="5"/>
  <c r="G921" i="5"/>
  <c r="F913" i="5"/>
  <c r="G913" i="5"/>
  <c r="F925" i="5"/>
  <c r="G925" i="5"/>
  <c r="I896" i="5"/>
  <c r="I883" i="5"/>
  <c r="I876" i="5"/>
  <c r="I849" i="5"/>
  <c r="F847" i="5"/>
  <c r="G847" i="5"/>
  <c r="F808" i="5"/>
  <c r="G808" i="5"/>
  <c r="F800" i="5"/>
  <c r="G800" i="5"/>
  <c r="F783" i="5"/>
  <c r="G783" i="5"/>
  <c r="I855" i="5"/>
  <c r="F840" i="5"/>
  <c r="G840" i="5"/>
  <c r="I839" i="5"/>
  <c r="F824" i="5"/>
  <c r="G824" i="5"/>
  <c r="I823" i="5"/>
  <c r="I791" i="5"/>
  <c r="I781" i="5"/>
  <c r="I778" i="5"/>
  <c r="I777" i="5"/>
  <c r="I770" i="5"/>
  <c r="I757" i="5"/>
  <c r="F755" i="5"/>
  <c r="G755" i="5"/>
  <c r="F711" i="5"/>
  <c r="G711" i="5"/>
  <c r="F704" i="5"/>
  <c r="G704" i="5"/>
  <c r="I850" i="5"/>
  <c r="F844" i="5"/>
  <c r="G844" i="5"/>
  <c r="I834" i="5"/>
  <c r="I830" i="5"/>
  <c r="I814" i="5"/>
  <c r="I806" i="5"/>
  <c r="F804" i="5"/>
  <c r="G804" i="5"/>
  <c r="I786" i="5"/>
  <c r="I765" i="5"/>
  <c r="I753" i="5"/>
  <c r="I709" i="5"/>
  <c r="I858" i="5"/>
  <c r="F852" i="5"/>
  <c r="G852" i="5"/>
  <c r="F832" i="5"/>
  <c r="G832" i="5"/>
  <c r="I831" i="5"/>
  <c r="F828" i="5"/>
  <c r="G828" i="5"/>
  <c r="I815" i="5"/>
  <c r="I811" i="5"/>
  <c r="I799" i="5"/>
  <c r="I795" i="5"/>
  <c r="F772" i="5"/>
  <c r="G772" i="5"/>
  <c r="F728" i="5"/>
  <c r="G728" i="5"/>
  <c r="F789" i="5"/>
  <c r="I789" i="5" s="1"/>
  <c r="G784" i="5"/>
  <c r="I784" i="5" s="1"/>
  <c r="F752" i="5"/>
  <c r="G752" i="5"/>
  <c r="G739" i="5"/>
  <c r="F732" i="5"/>
  <c r="G732" i="5"/>
  <c r="I722" i="5"/>
  <c r="F716" i="5"/>
  <c r="G716" i="5"/>
  <c r="F708" i="5"/>
  <c r="G708" i="5"/>
  <c r="I698" i="5"/>
  <c r="G695" i="5"/>
  <c r="I695" i="5" s="1"/>
  <c r="I683" i="5"/>
  <c r="G679" i="5"/>
  <c r="I679" i="5" s="1"/>
  <c r="I746" i="5"/>
  <c r="G743" i="5"/>
  <c r="I743" i="5" s="1"/>
  <c r="I739" i="5"/>
  <c r="F720" i="5"/>
  <c r="G720" i="5"/>
  <c r="I702" i="5"/>
  <c r="F696" i="5"/>
  <c r="G696" i="5"/>
  <c r="F688" i="5"/>
  <c r="G688" i="5"/>
  <c r="F680" i="5"/>
  <c r="G680" i="5"/>
  <c r="F744" i="5"/>
  <c r="G744" i="5"/>
  <c r="I730" i="5"/>
  <c r="F724" i="5"/>
  <c r="G724" i="5"/>
  <c r="I714" i="5"/>
  <c r="I706" i="5"/>
  <c r="F700" i="5"/>
  <c r="G700" i="5"/>
  <c r="I671" i="5"/>
  <c r="I662" i="5"/>
  <c r="I647" i="5"/>
  <c r="I674" i="5"/>
  <c r="I667" i="5"/>
  <c r="I663" i="5"/>
  <c r="I658" i="5"/>
  <c r="I654" i="5"/>
  <c r="G676" i="5"/>
  <c r="I676" i="5" s="1"/>
  <c r="G664" i="5"/>
  <c r="I664" i="5" s="1"/>
  <c r="G660" i="5"/>
  <c r="I660" i="5" s="1"/>
  <c r="G656" i="5"/>
  <c r="I656" i="5" s="1"/>
  <c r="G652" i="5"/>
  <c r="I652" i="5" s="1"/>
  <c r="G644" i="5"/>
  <c r="I644" i="5" s="1"/>
  <c r="G673" i="5"/>
  <c r="I673" i="5" s="1"/>
  <c r="G669" i="5"/>
  <c r="I669" i="5" s="1"/>
  <c r="G665" i="5"/>
  <c r="I665" i="5" s="1"/>
  <c r="G661" i="5"/>
  <c r="I661" i="5" s="1"/>
  <c r="G657" i="5"/>
  <c r="I657" i="5" s="1"/>
  <c r="G649" i="5"/>
  <c r="I649" i="5" s="1"/>
  <c r="G638" i="5"/>
  <c r="I638" i="5" s="1"/>
  <c r="I637" i="5"/>
  <c r="G636" i="5"/>
  <c r="I636" i="5" s="1"/>
  <c r="G634" i="5"/>
  <c r="I634" i="5" s="1"/>
  <c r="G633" i="5"/>
  <c r="I633" i="5" s="1"/>
  <c r="I632" i="5"/>
  <c r="G630" i="5"/>
  <c r="I630" i="5" s="1"/>
  <c r="G639" i="5"/>
  <c r="G635" i="5"/>
  <c r="I635" i="5" s="1"/>
  <c r="G631" i="5"/>
  <c r="I631" i="5" s="1"/>
  <c r="G627" i="5"/>
  <c r="I627" i="5" s="1"/>
  <c r="I620" i="5"/>
  <c r="G617" i="5"/>
  <c r="I617" i="5" s="1"/>
  <c r="G611" i="5"/>
  <c r="I611" i="5" s="1"/>
  <c r="G612" i="5"/>
  <c r="G589" i="5"/>
  <c r="I589" i="5" s="1"/>
  <c r="F538" i="5"/>
  <c r="I538" i="5" s="1"/>
  <c r="G604" i="5"/>
  <c r="I604" i="5" s="1"/>
  <c r="G512" i="5"/>
  <c r="I512" i="5" s="1"/>
  <c r="G511" i="5"/>
  <c r="G598" i="5"/>
  <c r="I598" i="5" s="1"/>
  <c r="G590" i="5"/>
  <c r="G546" i="5"/>
  <c r="I546" i="5" s="1"/>
  <c r="G545" i="5"/>
  <c r="I545" i="5" s="1"/>
  <c r="F521" i="5"/>
  <c r="I521" i="5" s="1"/>
  <c r="F428" i="5"/>
  <c r="I428" i="5" s="1"/>
  <c r="G513" i="5"/>
  <c r="I513" i="5" s="1"/>
  <c r="F451" i="5"/>
  <c r="I451" i="5" s="1"/>
  <c r="G440" i="5"/>
  <c r="G517" i="5"/>
  <c r="I517" i="5" s="1"/>
  <c r="F554" i="5"/>
  <c r="I554" i="5" s="1"/>
  <c r="F533" i="5"/>
  <c r="I533" i="5" s="1"/>
  <c r="G480" i="5"/>
  <c r="I480" i="5" s="1"/>
  <c r="G479" i="5"/>
  <c r="G459" i="5"/>
  <c r="I459" i="5" s="1"/>
  <c r="G488" i="5"/>
  <c r="I488" i="5" s="1"/>
  <c r="G481" i="5"/>
  <c r="I481" i="5" s="1"/>
  <c r="G476" i="5"/>
  <c r="I476" i="5" s="1"/>
  <c r="G469" i="5"/>
  <c r="I469" i="5" s="1"/>
  <c r="G447" i="5"/>
  <c r="I447" i="5" s="1"/>
  <c r="I440" i="5"/>
  <c r="I590" i="5"/>
  <c r="G581" i="5"/>
  <c r="I581" i="5" s="1"/>
  <c r="I573" i="5"/>
  <c r="G561" i="5"/>
  <c r="F557" i="5"/>
  <c r="I557" i="5" s="1"/>
  <c r="G525" i="5"/>
  <c r="I525" i="5" s="1"/>
  <c r="I511" i="5"/>
  <c r="G509" i="5"/>
  <c r="G594" i="5"/>
  <c r="I594" i="5" s="1"/>
  <c r="G585" i="5"/>
  <c r="I585" i="5" s="1"/>
  <c r="G582" i="5"/>
  <c r="F526" i="5"/>
  <c r="I526" i="5" s="1"/>
  <c r="I479" i="5"/>
  <c r="I582" i="5"/>
  <c r="I561" i="5"/>
  <c r="I467" i="5"/>
  <c r="G453" i="5"/>
  <c r="I453" i="5" s="1"/>
  <c r="G443" i="5"/>
  <c r="I443" i="5" s="1"/>
  <c r="G441" i="5"/>
  <c r="I441" i="5" s="1"/>
  <c r="G597" i="5"/>
  <c r="I597" i="5" s="1"/>
  <c r="G577" i="5"/>
  <c r="I577" i="5" s="1"/>
  <c r="G565" i="5"/>
  <c r="I565" i="5" s="1"/>
  <c r="G541" i="5"/>
  <c r="I541" i="5" s="1"/>
  <c r="I534" i="5"/>
  <c r="G507" i="5"/>
  <c r="I507" i="5" s="1"/>
  <c r="G504" i="5"/>
  <c r="I504" i="5" s="1"/>
  <c r="G503" i="5"/>
  <c r="I503" i="5" s="1"/>
  <c r="G500" i="5"/>
  <c r="I500" i="5" s="1"/>
  <c r="G499" i="5"/>
  <c r="I499" i="5" s="1"/>
  <c r="G496" i="5"/>
  <c r="I496" i="5" s="1"/>
  <c r="G495" i="5"/>
  <c r="I495" i="5" s="1"/>
  <c r="G492" i="5"/>
  <c r="I492" i="5" s="1"/>
  <c r="G484" i="5"/>
  <c r="I484" i="5" s="1"/>
  <c r="G472" i="5"/>
  <c r="I472" i="5" s="1"/>
  <c r="G464" i="5"/>
  <c r="I464" i="5" s="1"/>
  <c r="G463" i="5"/>
  <c r="I463" i="5" s="1"/>
  <c r="G460" i="5"/>
  <c r="I460" i="5" s="1"/>
  <c r="G456" i="5"/>
  <c r="I456" i="5" s="1"/>
  <c r="G448" i="5"/>
  <c r="I448" i="5" s="1"/>
  <c r="G436" i="5"/>
  <c r="I436" i="5" s="1"/>
  <c r="G520" i="5"/>
  <c r="I520" i="5" s="1"/>
  <c r="F519" i="5"/>
  <c r="I519" i="5" s="1"/>
  <c r="G586" i="5"/>
  <c r="I586" i="5" s="1"/>
  <c r="G550" i="5"/>
  <c r="I550" i="5" s="1"/>
  <c r="G549" i="5"/>
  <c r="I549" i="5" s="1"/>
  <c r="G530" i="5"/>
  <c r="I530" i="5" s="1"/>
  <c r="G614" i="5"/>
  <c r="I614" i="5" s="1"/>
  <c r="G608" i="5"/>
  <c r="I608" i="5" s="1"/>
  <c r="G505" i="5"/>
  <c r="I505" i="5" s="1"/>
  <c r="G501" i="5"/>
  <c r="I501" i="5" s="1"/>
  <c r="G497" i="5"/>
  <c r="I497" i="5" s="1"/>
  <c r="G465" i="5"/>
  <c r="I465" i="5" s="1"/>
  <c r="G461" i="5"/>
  <c r="I461" i="5" s="1"/>
  <c r="G449" i="5"/>
  <c r="I449" i="5" s="1"/>
  <c r="G445" i="5"/>
  <c r="I445" i="5" s="1"/>
  <c r="F603" i="5"/>
  <c r="I603" i="5" s="1"/>
  <c r="G609" i="5"/>
  <c r="I609" i="5" s="1"/>
  <c r="G613" i="5"/>
  <c r="I613" i="5" s="1"/>
  <c r="G606" i="5"/>
  <c r="I606" i="5" s="1"/>
  <c r="G602" i="5"/>
  <c r="I602" i="5" s="1"/>
  <c r="F890" i="6"/>
  <c r="G890" i="6"/>
  <c r="F894" i="6"/>
  <c r="G894" i="6"/>
  <c r="F878" i="6"/>
  <c r="G878" i="6"/>
  <c r="F862" i="6"/>
  <c r="G862" i="6"/>
  <c r="G857" i="6"/>
  <c r="I857" i="6" s="1"/>
  <c r="G853" i="6"/>
  <c r="F853" i="6"/>
  <c r="G837" i="6"/>
  <c r="F837" i="6"/>
  <c r="G833" i="6"/>
  <c r="F833" i="6"/>
  <c r="G829" i="6"/>
  <c r="F829" i="6"/>
  <c r="G825" i="6"/>
  <c r="F825" i="6"/>
  <c r="G821" i="6"/>
  <c r="F821" i="6"/>
  <c r="F874" i="6"/>
  <c r="G874" i="6"/>
  <c r="F898" i="6"/>
  <c r="G898" i="6"/>
  <c r="F882" i="6"/>
  <c r="G882" i="6"/>
  <c r="F866" i="6"/>
  <c r="G866" i="6"/>
  <c r="I892" i="6"/>
  <c r="F886" i="6"/>
  <c r="G886" i="6"/>
  <c r="F870" i="6"/>
  <c r="G870" i="6"/>
  <c r="G845" i="6"/>
  <c r="F845" i="6"/>
  <c r="G841" i="6"/>
  <c r="F841" i="6"/>
  <c r="G854" i="6"/>
  <c r="I854" i="6" s="1"/>
  <c r="G850" i="6"/>
  <c r="I850" i="6" s="1"/>
  <c r="G846" i="6"/>
  <c r="I846" i="6" s="1"/>
  <c r="G842" i="6"/>
  <c r="I842" i="6" s="1"/>
  <c r="G834" i="6"/>
  <c r="I834" i="6" s="1"/>
  <c r="G830" i="6"/>
  <c r="I830" i="6" s="1"/>
  <c r="G826" i="6"/>
  <c r="I826" i="6" s="1"/>
  <c r="G822" i="6"/>
  <c r="I822" i="6" s="1"/>
  <c r="G805" i="6"/>
  <c r="I805" i="6" s="1"/>
  <c r="G793" i="6"/>
  <c r="I793" i="6" s="1"/>
  <c r="G786" i="6"/>
  <c r="I786" i="6" s="1"/>
  <c r="G815" i="6"/>
  <c r="I815" i="6" s="1"/>
  <c r="G811" i="6"/>
  <c r="I811" i="6" s="1"/>
  <c r="G807" i="6"/>
  <c r="I807" i="6" s="1"/>
  <c r="G803" i="6"/>
  <c r="I803" i="6" s="1"/>
  <c r="G799" i="6"/>
  <c r="I799" i="6" s="1"/>
  <c r="G795" i="6"/>
  <c r="I795" i="6" s="1"/>
  <c r="G791" i="6"/>
  <c r="I791" i="6" s="1"/>
  <c r="G787" i="6"/>
  <c r="I787" i="6" s="1"/>
  <c r="G782" i="6"/>
  <c r="I782" i="6" s="1"/>
  <c r="G776" i="6"/>
  <c r="I776" i="6" s="1"/>
  <c r="G772" i="6"/>
  <c r="I772" i="6" s="1"/>
  <c r="G214" i="6"/>
  <c r="G779" i="6"/>
  <c r="I779" i="6" s="1"/>
  <c r="G767" i="6"/>
  <c r="I767" i="6" s="1"/>
  <c r="G763" i="6"/>
  <c r="I763" i="6" s="1"/>
  <c r="G778" i="6"/>
  <c r="I778" i="6" s="1"/>
  <c r="G638" i="6"/>
  <c r="I638" i="6" s="1"/>
  <c r="G635" i="6"/>
  <c r="I635" i="6" s="1"/>
  <c r="F735" i="6"/>
  <c r="I735" i="6" s="1"/>
  <c r="G754" i="6"/>
  <c r="I754" i="6" s="1"/>
  <c r="G238" i="6"/>
  <c r="I238" i="6" s="1"/>
  <c r="F560" i="6"/>
  <c r="I560" i="6" s="1"/>
  <c r="G749" i="6"/>
  <c r="I749" i="6" s="1"/>
  <c r="G759" i="6"/>
  <c r="I759" i="6" s="1"/>
  <c r="G771" i="6"/>
  <c r="I771" i="6" s="1"/>
  <c r="G764" i="6"/>
  <c r="I764" i="6" s="1"/>
  <c r="G769" i="6"/>
  <c r="I769" i="6" s="1"/>
  <c r="G765" i="6"/>
  <c r="I765" i="6" s="1"/>
  <c r="G770" i="6"/>
  <c r="I770" i="6" s="1"/>
  <c r="G758" i="6"/>
  <c r="I758" i="6" s="1"/>
  <c r="G760" i="6"/>
  <c r="I760" i="6" s="1"/>
  <c r="G756" i="6"/>
  <c r="I756" i="6" s="1"/>
  <c r="G761" i="6"/>
  <c r="I761" i="6" s="1"/>
  <c r="G757" i="6"/>
  <c r="G709" i="6"/>
  <c r="I709" i="6" s="1"/>
  <c r="G545" i="6"/>
  <c r="I545" i="6" s="1"/>
  <c r="G541" i="6"/>
  <c r="I541" i="6" s="1"/>
  <c r="G738" i="6"/>
  <c r="I738" i="6" s="1"/>
  <c r="F689" i="6"/>
  <c r="I689" i="6" s="1"/>
  <c r="G739" i="6"/>
  <c r="I739" i="6" s="1"/>
  <c r="G12" i="6"/>
  <c r="I12" i="6" s="1"/>
  <c r="G581" i="6"/>
  <c r="I581" i="6" s="1"/>
  <c r="F633" i="6"/>
  <c r="I633" i="6" s="1"/>
  <c r="G627" i="6"/>
  <c r="I627" i="6" s="1"/>
  <c r="G601" i="6"/>
  <c r="I601" i="6" s="1"/>
  <c r="G595" i="6"/>
  <c r="I595" i="6" s="1"/>
  <c r="G740" i="6"/>
  <c r="I740" i="6" s="1"/>
  <c r="G651" i="6"/>
  <c r="I651" i="6" s="1"/>
  <c r="F618" i="6"/>
  <c r="I618" i="6" s="1"/>
  <c r="F556" i="6"/>
  <c r="I556" i="6" s="1"/>
  <c r="G746" i="6"/>
  <c r="I746" i="6" s="1"/>
  <c r="G762" i="6"/>
  <c r="I762" i="6" s="1"/>
  <c r="G715" i="6"/>
  <c r="I715" i="6" s="1"/>
  <c r="G639" i="6"/>
  <c r="I639" i="6" s="1"/>
  <c r="F629" i="6"/>
  <c r="I629" i="6" s="1"/>
  <c r="F620" i="6"/>
  <c r="I620" i="6" s="1"/>
  <c r="G589" i="6"/>
  <c r="I589" i="6" s="1"/>
  <c r="G575" i="6"/>
  <c r="I575" i="6" s="1"/>
  <c r="F572" i="6"/>
  <c r="I572" i="6" s="1"/>
  <c r="G561" i="6"/>
  <c r="I561" i="6" s="1"/>
  <c r="G747" i="6"/>
  <c r="I747" i="6" s="1"/>
  <c r="F745" i="6"/>
  <c r="I745" i="6" s="1"/>
  <c r="G743" i="6"/>
  <c r="I743" i="6" s="1"/>
  <c r="F748" i="6"/>
  <c r="I748" i="6" s="1"/>
  <c r="F751" i="6"/>
  <c r="I751" i="6" s="1"/>
  <c r="G753" i="6"/>
  <c r="I753" i="6" s="1"/>
  <c r="G750" i="6"/>
  <c r="I750" i="6" s="1"/>
  <c r="G742" i="6"/>
  <c r="I742" i="6" s="1"/>
  <c r="G744" i="6"/>
  <c r="I744" i="6" s="1"/>
  <c r="G736" i="6"/>
  <c r="I736" i="6" s="1"/>
  <c r="G741" i="6"/>
  <c r="I741" i="6" s="1"/>
  <c r="G737" i="6"/>
  <c r="I737" i="6" s="1"/>
  <c r="I569" i="5"/>
  <c r="G591" i="5"/>
  <c r="I591" i="5" s="1"/>
  <c r="G587" i="5"/>
  <c r="I587" i="5" s="1"/>
  <c r="G583" i="5"/>
  <c r="I583" i="5" s="1"/>
  <c r="G579" i="5"/>
  <c r="I579" i="5" s="1"/>
  <c r="G575" i="5"/>
  <c r="I575" i="5" s="1"/>
  <c r="G571" i="5"/>
  <c r="I571" i="5" s="1"/>
  <c r="G567" i="5"/>
  <c r="I567" i="5" s="1"/>
  <c r="G563" i="5"/>
  <c r="I563" i="5" s="1"/>
  <c r="G559" i="5"/>
  <c r="I559" i="5" s="1"/>
  <c r="G555" i="5"/>
  <c r="I555" i="5" s="1"/>
  <c r="G547" i="5"/>
  <c r="I547" i="5" s="1"/>
  <c r="G543" i="5"/>
  <c r="I543" i="5" s="1"/>
  <c r="G539" i="5"/>
  <c r="I539" i="5" s="1"/>
  <c r="G531" i="5"/>
  <c r="I531" i="5" s="1"/>
  <c r="G523" i="5"/>
  <c r="I523" i="5" s="1"/>
  <c r="G600" i="5"/>
  <c r="I600" i="5" s="1"/>
  <c r="G596" i="5"/>
  <c r="I596" i="5" s="1"/>
  <c r="G592" i="5"/>
  <c r="I592" i="5" s="1"/>
  <c r="G588" i="5"/>
  <c r="I588" i="5" s="1"/>
  <c r="G584" i="5"/>
  <c r="I584" i="5" s="1"/>
  <c r="G580" i="5"/>
  <c r="I580" i="5" s="1"/>
  <c r="G564" i="5"/>
  <c r="I564" i="5" s="1"/>
  <c r="G552" i="5"/>
  <c r="I552" i="5" s="1"/>
  <c r="G548" i="5"/>
  <c r="I548" i="5" s="1"/>
  <c r="G544" i="5"/>
  <c r="I544" i="5" s="1"/>
  <c r="G536" i="5"/>
  <c r="I536" i="5" s="1"/>
  <c r="G532" i="5"/>
  <c r="I532" i="5" s="1"/>
  <c r="G528" i="5"/>
  <c r="I528" i="5" s="1"/>
  <c r="G518" i="5"/>
  <c r="I518" i="5" s="1"/>
  <c r="F515" i="5"/>
  <c r="I515" i="5" s="1"/>
  <c r="I509" i="5"/>
  <c r="G506" i="5"/>
  <c r="I506" i="5" s="1"/>
  <c r="G502" i="5"/>
  <c r="I502" i="5" s="1"/>
  <c r="G498" i="5"/>
  <c r="I498" i="5" s="1"/>
  <c r="G494" i="5"/>
  <c r="I494" i="5" s="1"/>
  <c r="G490" i="5"/>
  <c r="I490" i="5" s="1"/>
  <c r="G486" i="5"/>
  <c r="I486" i="5" s="1"/>
  <c r="G482" i="5"/>
  <c r="I482" i="5" s="1"/>
  <c r="G478" i="5"/>
  <c r="I478" i="5" s="1"/>
  <c r="G474" i="5"/>
  <c r="I474" i="5" s="1"/>
  <c r="G470" i="5"/>
  <c r="I470" i="5" s="1"/>
  <c r="G462" i="5"/>
  <c r="I462" i="5" s="1"/>
  <c r="G458" i="5"/>
  <c r="I458" i="5" s="1"/>
  <c r="G454" i="5"/>
  <c r="I454" i="5" s="1"/>
  <c r="G446" i="5"/>
  <c r="I446" i="5" s="1"/>
  <c r="G438" i="5"/>
  <c r="I438" i="5" s="1"/>
  <c r="G284" i="5"/>
  <c r="I284" i="5" s="1"/>
  <c r="F422" i="5"/>
  <c r="I422" i="5" s="1"/>
  <c r="G326" i="5"/>
  <c r="I326" i="5" s="1"/>
  <c r="F377" i="5"/>
  <c r="I377" i="5" s="1"/>
  <c r="F405" i="5"/>
  <c r="I405" i="5" s="1"/>
  <c r="G279" i="5"/>
  <c r="I279" i="5" s="1"/>
  <c r="G318" i="5"/>
  <c r="I318" i="5" s="1"/>
  <c r="G357" i="5"/>
  <c r="I357" i="5" s="1"/>
  <c r="G409" i="5"/>
  <c r="I409" i="5" s="1"/>
  <c r="G309" i="5"/>
  <c r="I309" i="5" s="1"/>
  <c r="F335" i="5"/>
  <c r="I335" i="5" s="1"/>
  <c r="F361" i="5"/>
  <c r="I361" i="5" s="1"/>
  <c r="G410" i="5"/>
  <c r="I410" i="5" s="1"/>
  <c r="G424" i="5"/>
  <c r="I424" i="5" s="1"/>
  <c r="G331" i="5"/>
  <c r="I331" i="5" s="1"/>
  <c r="G348" i="5"/>
  <c r="I348" i="5" s="1"/>
  <c r="G285" i="5"/>
  <c r="I285" i="5" s="1"/>
  <c r="G369" i="5"/>
  <c r="I369" i="5" s="1"/>
  <c r="G393" i="5"/>
  <c r="I393" i="5" s="1"/>
  <c r="G419" i="5"/>
  <c r="I419" i="5" s="1"/>
  <c r="G411" i="5"/>
  <c r="I411" i="5" s="1"/>
  <c r="F289" i="5"/>
  <c r="I289" i="5" s="1"/>
  <c r="F304" i="5"/>
  <c r="I304" i="5" s="1"/>
  <c r="F300" i="5"/>
  <c r="I300" i="5" s="1"/>
  <c r="G314" i="5"/>
  <c r="I314" i="5" s="1"/>
  <c r="G389" i="5"/>
  <c r="I389" i="5" s="1"/>
  <c r="F427" i="5"/>
  <c r="I427" i="5" s="1"/>
  <c r="G435" i="5"/>
  <c r="I435" i="5" s="1"/>
  <c r="G433" i="5"/>
  <c r="I433" i="5" s="1"/>
  <c r="F432" i="5"/>
  <c r="I432" i="5" s="1"/>
  <c r="G434" i="5"/>
  <c r="I434" i="5" s="1"/>
  <c r="G430" i="5"/>
  <c r="I430" i="5" s="1"/>
  <c r="G426" i="5"/>
  <c r="I426" i="5" s="1"/>
  <c r="G420" i="5"/>
  <c r="I420" i="5" s="1"/>
  <c r="G415" i="5"/>
  <c r="I415" i="5" s="1"/>
  <c r="G421" i="5"/>
  <c r="I421" i="5" s="1"/>
  <c r="G417" i="5"/>
  <c r="I417" i="5" s="1"/>
  <c r="G413" i="5"/>
  <c r="I413" i="5" s="1"/>
  <c r="G407" i="5"/>
  <c r="I407" i="5" s="1"/>
  <c r="G398" i="5"/>
  <c r="I398" i="5" s="1"/>
  <c r="F401" i="5"/>
  <c r="I401" i="5" s="1"/>
  <c r="G402" i="5"/>
  <c r="I402" i="5" s="1"/>
  <c r="G403" i="5"/>
  <c r="G399" i="5"/>
  <c r="G404" i="5"/>
  <c r="I404" i="5" s="1"/>
  <c r="G400" i="5"/>
  <c r="I400" i="5" s="1"/>
  <c r="F396" i="5"/>
  <c r="I396" i="5" s="1"/>
  <c r="G394" i="5"/>
  <c r="G390" i="5"/>
  <c r="I390" i="5" s="1"/>
  <c r="G395" i="5"/>
  <c r="I395" i="5" s="1"/>
  <c r="G391" i="5"/>
  <c r="I391" i="5" s="1"/>
  <c r="G387" i="5"/>
  <c r="I387" i="5" s="1"/>
  <c r="F385" i="5"/>
  <c r="I385" i="5" s="1"/>
  <c r="G382" i="5"/>
  <c r="I382" i="5" s="1"/>
  <c r="G379" i="5"/>
  <c r="I379" i="5" s="1"/>
  <c r="G384" i="5"/>
  <c r="I384" i="5" s="1"/>
  <c r="G380" i="5"/>
  <c r="I380" i="5" s="1"/>
  <c r="G373" i="5"/>
  <c r="I373" i="5" s="1"/>
  <c r="F368" i="5"/>
  <c r="I368" i="5" s="1"/>
  <c r="F364" i="5"/>
  <c r="I364" i="5" s="1"/>
  <c r="G374" i="5"/>
  <c r="I374" i="5" s="1"/>
  <c r="G366" i="5"/>
  <c r="I366" i="5" s="1"/>
  <c r="G375" i="5"/>
  <c r="I375" i="5" s="1"/>
  <c r="G371" i="5"/>
  <c r="I371" i="5" s="1"/>
  <c r="G362" i="5"/>
  <c r="I362" i="5" s="1"/>
  <c r="G358" i="5"/>
  <c r="I358" i="5" s="1"/>
  <c r="G363" i="5"/>
  <c r="G359" i="5"/>
  <c r="I359" i="5" s="1"/>
  <c r="F353" i="5"/>
  <c r="I353" i="5" s="1"/>
  <c r="G349" i="5"/>
  <c r="I349" i="5" s="1"/>
  <c r="G344" i="5"/>
  <c r="I344" i="5" s="1"/>
  <c r="F340" i="5"/>
  <c r="I340" i="5" s="1"/>
  <c r="F339" i="5"/>
  <c r="I339" i="5" s="1"/>
  <c r="G355" i="5"/>
  <c r="I355" i="5" s="1"/>
  <c r="G351" i="5"/>
  <c r="I351" i="5" s="1"/>
  <c r="F346" i="5"/>
  <c r="I346" i="5" s="1"/>
  <c r="F342" i="5"/>
  <c r="I342" i="5" s="1"/>
  <c r="G338" i="5"/>
  <c r="F337" i="5"/>
  <c r="I337" i="5" s="1"/>
  <c r="G334" i="5"/>
  <c r="F333" i="5"/>
  <c r="I333" i="5" s="1"/>
  <c r="G292" i="5"/>
  <c r="I292" i="5" s="1"/>
  <c r="G330" i="5"/>
  <c r="I330" i="5" s="1"/>
  <c r="G322" i="5"/>
  <c r="I322" i="5" s="1"/>
  <c r="G328" i="5"/>
  <c r="I328" i="5" s="1"/>
  <c r="G324" i="5"/>
  <c r="I324" i="5" s="1"/>
  <c r="G320" i="5"/>
  <c r="I320" i="5" s="1"/>
  <c r="G316" i="5"/>
  <c r="I316" i="5" s="1"/>
  <c r="G329" i="5"/>
  <c r="G325" i="5"/>
  <c r="G321" i="5"/>
  <c r="G307" i="5"/>
  <c r="I307" i="5" s="1"/>
  <c r="G305" i="5"/>
  <c r="I305" i="5" s="1"/>
  <c r="F296" i="5"/>
  <c r="I296" i="5" s="1"/>
  <c r="F312" i="5"/>
  <c r="I312" i="5" s="1"/>
  <c r="G310" i="5"/>
  <c r="I310" i="5" s="1"/>
  <c r="G306" i="5"/>
  <c r="G302" i="5"/>
  <c r="I302" i="5" s="1"/>
  <c r="G298" i="5"/>
  <c r="I298" i="5" s="1"/>
  <c r="G281" i="5"/>
  <c r="I281" i="5" s="1"/>
  <c r="G291" i="5"/>
  <c r="I291" i="5" s="1"/>
  <c r="G287" i="5"/>
  <c r="I287" i="5" s="1"/>
  <c r="G282" i="5"/>
  <c r="I282" i="5" s="1"/>
  <c r="G273" i="5"/>
  <c r="I273" i="5" s="1"/>
  <c r="F198" i="5"/>
  <c r="I198" i="5" s="1"/>
  <c r="G195" i="5"/>
  <c r="I195" i="5" s="1"/>
  <c r="F202" i="5"/>
  <c r="I202" i="5" s="1"/>
  <c r="B1" i="6"/>
  <c r="G203" i="5"/>
  <c r="I203" i="5" s="1"/>
  <c r="F395" i="6"/>
  <c r="I395" i="6" s="1"/>
  <c r="F302" i="6"/>
  <c r="I302" i="6" s="1"/>
  <c r="F229" i="6"/>
  <c r="I229" i="6" s="1"/>
  <c r="G614" i="6"/>
  <c r="I614" i="6" s="1"/>
  <c r="G565" i="6"/>
  <c r="I565" i="6" s="1"/>
  <c r="F696" i="6"/>
  <c r="I696" i="6" s="1"/>
  <c r="G645" i="6"/>
  <c r="I645" i="6" s="1"/>
  <c r="G637" i="6"/>
  <c r="I637" i="6" s="1"/>
  <c r="F616" i="6"/>
  <c r="I616" i="6" s="1"/>
  <c r="G597" i="6"/>
  <c r="I597" i="6" s="1"/>
  <c r="F552" i="6"/>
  <c r="I552" i="6" s="1"/>
  <c r="F206" i="5"/>
  <c r="I206" i="5" s="1"/>
  <c r="G204" i="5"/>
  <c r="I204" i="5" s="1"/>
  <c r="G200" i="5"/>
  <c r="I200" i="5" s="1"/>
  <c r="G205" i="5"/>
  <c r="I205" i="5" s="1"/>
  <c r="G197" i="5"/>
  <c r="I197" i="5" s="1"/>
  <c r="F62" i="5"/>
  <c r="I62" i="5" s="1"/>
  <c r="F68" i="5"/>
  <c r="I68" i="5" s="1"/>
  <c r="G732" i="6"/>
  <c r="I732" i="6" s="1"/>
  <c r="G476" i="6"/>
  <c r="I476" i="6" s="1"/>
  <c r="G48" i="6"/>
  <c r="I48" i="6" s="1"/>
  <c r="F32" i="6"/>
  <c r="I32" i="6" s="1"/>
  <c r="F719" i="6"/>
  <c r="I719" i="6" s="1"/>
  <c r="G719" i="6"/>
  <c r="F730" i="6"/>
  <c r="I730" i="6" s="1"/>
  <c r="G730" i="6"/>
  <c r="F678" i="6"/>
  <c r="I678" i="6" s="1"/>
  <c r="F622" i="6"/>
  <c r="I622" i="6" s="1"/>
  <c r="G609" i="6"/>
  <c r="I609" i="6" s="1"/>
  <c r="G605" i="6"/>
  <c r="I605" i="6" s="1"/>
  <c r="G603" i="6"/>
  <c r="I603" i="6" s="1"/>
  <c r="G594" i="6"/>
  <c r="I594" i="6" s="1"/>
  <c r="F592" i="6"/>
  <c r="I592" i="6" s="1"/>
  <c r="F590" i="6"/>
  <c r="I590" i="6" s="1"/>
  <c r="G585" i="6"/>
  <c r="I585" i="6" s="1"/>
  <c r="G583" i="6"/>
  <c r="I583" i="6" s="1"/>
  <c r="G577" i="6"/>
  <c r="I577" i="6" s="1"/>
  <c r="F548" i="6"/>
  <c r="I548" i="6" s="1"/>
  <c r="G537" i="6"/>
  <c r="I537" i="6" s="1"/>
  <c r="G701" i="6"/>
  <c r="I701" i="6" s="1"/>
  <c r="G694" i="6"/>
  <c r="I694" i="6" s="1"/>
  <c r="G681" i="6"/>
  <c r="I681" i="6" s="1"/>
  <c r="G679" i="6"/>
  <c r="I679" i="6" s="1"/>
  <c r="F641" i="6"/>
  <c r="I641" i="6" s="1"/>
  <c r="G625" i="6"/>
  <c r="I625" i="6" s="1"/>
  <c r="G611" i="6"/>
  <c r="I611" i="6" s="1"/>
  <c r="F580" i="6"/>
  <c r="I580" i="6" s="1"/>
  <c r="F578" i="6"/>
  <c r="I578" i="6" s="1"/>
  <c r="G569" i="6"/>
  <c r="I569" i="6" s="1"/>
  <c r="G687" i="6"/>
  <c r="I687" i="6" s="1"/>
  <c r="F682" i="6"/>
  <c r="I682" i="6" s="1"/>
  <c r="G587" i="6"/>
  <c r="I587" i="6" s="1"/>
  <c r="G725" i="6"/>
  <c r="I725" i="6" s="1"/>
  <c r="G726" i="6"/>
  <c r="I726" i="6" s="1"/>
  <c r="G721" i="6"/>
  <c r="I721" i="6" s="1"/>
  <c r="G649" i="6"/>
  <c r="I649" i="6" s="1"/>
  <c r="G713" i="6"/>
  <c r="I713" i="6" s="1"/>
  <c r="G705" i="6"/>
  <c r="I705" i="6" s="1"/>
  <c r="G699" i="6"/>
  <c r="I699" i="6" s="1"/>
  <c r="G693" i="6"/>
  <c r="I693" i="6" s="1"/>
  <c r="G685" i="6"/>
  <c r="I685" i="6" s="1"/>
  <c r="G674" i="6"/>
  <c r="I674" i="6" s="1"/>
  <c r="G662" i="6"/>
  <c r="I662" i="6" s="1"/>
  <c r="G658" i="6"/>
  <c r="I658" i="6" s="1"/>
  <c r="G654" i="6"/>
  <c r="I654" i="6" s="1"/>
  <c r="G703" i="6"/>
  <c r="I703" i="6" s="1"/>
  <c r="G698" i="6"/>
  <c r="I698" i="6" s="1"/>
  <c r="G691" i="6"/>
  <c r="I691" i="6" s="1"/>
  <c r="F673" i="6"/>
  <c r="I673" i="6" s="1"/>
  <c r="G671" i="6"/>
  <c r="I671" i="6" s="1"/>
  <c r="F669" i="6"/>
  <c r="I669" i="6" s="1"/>
  <c r="G667" i="6"/>
  <c r="I667" i="6" s="1"/>
  <c r="F665" i="6"/>
  <c r="I665" i="6" s="1"/>
  <c r="G647" i="6"/>
  <c r="I647" i="6" s="1"/>
  <c r="G676" i="6"/>
  <c r="F676" i="6"/>
  <c r="G672" i="6"/>
  <c r="F672" i="6"/>
  <c r="I672" i="6" s="1"/>
  <c r="G668" i="6"/>
  <c r="F668" i="6"/>
  <c r="I668" i="6" s="1"/>
  <c r="G716" i="6"/>
  <c r="F716" i="6"/>
  <c r="F711" i="6"/>
  <c r="G711" i="6"/>
  <c r="G700" i="6"/>
  <c r="F700" i="6"/>
  <c r="I700" i="6" s="1"/>
  <c r="F695" i="6"/>
  <c r="I695" i="6" s="1"/>
  <c r="G695" i="6"/>
  <c r="G688" i="6"/>
  <c r="F688" i="6"/>
  <c r="I688" i="6" s="1"/>
  <c r="G680" i="6"/>
  <c r="F680" i="6"/>
  <c r="I680" i="6" s="1"/>
  <c r="G731" i="6"/>
  <c r="F731" i="6"/>
  <c r="F727" i="6"/>
  <c r="I727" i="6" s="1"/>
  <c r="F722" i="6"/>
  <c r="I722" i="6" s="1"/>
  <c r="F706" i="6"/>
  <c r="I706" i="6" s="1"/>
  <c r="G734" i="6"/>
  <c r="I734" i="6" s="1"/>
  <c r="F733" i="6"/>
  <c r="I733" i="6" s="1"/>
  <c r="G729" i="6"/>
  <c r="I729" i="6" s="1"/>
  <c r="F723" i="6"/>
  <c r="G723" i="6"/>
  <c r="G720" i="6"/>
  <c r="F720" i="6"/>
  <c r="F718" i="6"/>
  <c r="G718" i="6"/>
  <c r="F707" i="6"/>
  <c r="G707" i="6"/>
  <c r="G704" i="6"/>
  <c r="F704" i="6"/>
  <c r="I704" i="6" s="1"/>
  <c r="F702" i="6"/>
  <c r="I702" i="6" s="1"/>
  <c r="G702" i="6"/>
  <c r="G692" i="6"/>
  <c r="F692" i="6"/>
  <c r="I692" i="6" s="1"/>
  <c r="G684" i="6"/>
  <c r="F684" i="6"/>
  <c r="F643" i="6"/>
  <c r="G643" i="6"/>
  <c r="G664" i="6"/>
  <c r="F664" i="6"/>
  <c r="G660" i="6"/>
  <c r="F660" i="6"/>
  <c r="G656" i="6"/>
  <c r="F656" i="6"/>
  <c r="G652" i="6"/>
  <c r="F652" i="6"/>
  <c r="F650" i="6"/>
  <c r="I650" i="6" s="1"/>
  <c r="F554" i="6"/>
  <c r="G554" i="6"/>
  <c r="F640" i="6"/>
  <c r="I640" i="6" s="1"/>
  <c r="G631" i="6"/>
  <c r="I631" i="6" s="1"/>
  <c r="F612" i="6"/>
  <c r="I612" i="6" s="1"/>
  <c r="G607" i="6"/>
  <c r="I607" i="6" s="1"/>
  <c r="G599" i="6"/>
  <c r="I599" i="6" s="1"/>
  <c r="F570" i="6"/>
  <c r="G570" i="6"/>
  <c r="F550" i="6"/>
  <c r="G550" i="6"/>
  <c r="F624" i="6"/>
  <c r="I624" i="6" s="1"/>
  <c r="F648" i="6"/>
  <c r="I648" i="6" s="1"/>
  <c r="F574" i="6"/>
  <c r="I574" i="6" s="1"/>
  <c r="F558" i="6"/>
  <c r="G558" i="6"/>
  <c r="G567" i="6"/>
  <c r="I567" i="6" s="1"/>
  <c r="G563" i="6"/>
  <c r="I563" i="6" s="1"/>
  <c r="G547" i="6"/>
  <c r="I547" i="6" s="1"/>
  <c r="G543" i="6"/>
  <c r="I543" i="6" s="1"/>
  <c r="G539" i="6"/>
  <c r="I539" i="6" s="1"/>
  <c r="F351" i="6"/>
  <c r="I351" i="6" s="1"/>
  <c r="G520" i="6"/>
  <c r="I520" i="6" s="1"/>
  <c r="G492" i="6"/>
  <c r="F342" i="6"/>
  <c r="I342" i="6" s="1"/>
  <c r="G98" i="6"/>
  <c r="I98" i="6" s="1"/>
  <c r="G512" i="6"/>
  <c r="I512" i="6" s="1"/>
  <c r="F495" i="6"/>
  <c r="I495" i="6" s="1"/>
  <c r="F490" i="6"/>
  <c r="I490" i="6" s="1"/>
  <c r="F411" i="6"/>
  <c r="I411" i="6" s="1"/>
  <c r="G356" i="6"/>
  <c r="I356" i="6" s="1"/>
  <c r="G345" i="6"/>
  <c r="I345" i="6" s="1"/>
  <c r="F220" i="6"/>
  <c r="I220" i="6" s="1"/>
  <c r="G56" i="6"/>
  <c r="I56" i="6" s="1"/>
  <c r="F31" i="6"/>
  <c r="I31" i="6" s="1"/>
  <c r="G270" i="6"/>
  <c r="I270" i="6" s="1"/>
  <c r="G226" i="6"/>
  <c r="I226" i="6" s="1"/>
  <c r="G266" i="6"/>
  <c r="I266" i="6" s="1"/>
  <c r="I214" i="6"/>
  <c r="G60" i="5"/>
  <c r="I60" i="5" s="1"/>
  <c r="G99" i="6"/>
  <c r="G100" i="6"/>
  <c r="I100" i="6" s="1"/>
  <c r="F522" i="6"/>
  <c r="I522" i="6" s="1"/>
  <c r="G484" i="6"/>
  <c r="F408" i="6"/>
  <c r="I408" i="6" s="1"/>
  <c r="G373" i="6"/>
  <c r="I373" i="6" s="1"/>
  <c r="G327" i="6"/>
  <c r="I327" i="6" s="1"/>
  <c r="G308" i="6"/>
  <c r="G228" i="6"/>
  <c r="I228" i="6" s="1"/>
  <c r="F225" i="6"/>
  <c r="I225" i="6" s="1"/>
  <c r="F216" i="6"/>
  <c r="I216" i="6" s="1"/>
  <c r="F147" i="6"/>
  <c r="I147" i="6" s="1"/>
  <c r="F95" i="6"/>
  <c r="I95" i="6" s="1"/>
  <c r="G299" i="6"/>
  <c r="F526" i="6"/>
  <c r="I526" i="6" s="1"/>
  <c r="G508" i="6"/>
  <c r="I508" i="6" s="1"/>
  <c r="F503" i="6"/>
  <c r="I503" i="6" s="1"/>
  <c r="F498" i="6"/>
  <c r="I498" i="6" s="1"/>
  <c r="F459" i="6"/>
  <c r="I459" i="6" s="1"/>
  <c r="G423" i="6"/>
  <c r="F407" i="6"/>
  <c r="I407" i="6" s="1"/>
  <c r="F388" i="6"/>
  <c r="I388" i="6" s="1"/>
  <c r="F339" i="6"/>
  <c r="I339" i="6" s="1"/>
  <c r="G300" i="6"/>
  <c r="I300" i="6" s="1"/>
  <c r="F290" i="6"/>
  <c r="I290" i="6" s="1"/>
  <c r="G232" i="6"/>
  <c r="G198" i="6"/>
  <c r="F169" i="6"/>
  <c r="I169" i="6" s="1"/>
  <c r="F159" i="6"/>
  <c r="I159" i="6" s="1"/>
  <c r="G363" i="6"/>
  <c r="G359" i="6"/>
  <c r="G532" i="6"/>
  <c r="F527" i="6"/>
  <c r="I527" i="6" s="1"/>
  <c r="G524" i="6"/>
  <c r="G516" i="6"/>
  <c r="I516" i="6" s="1"/>
  <c r="F494" i="6"/>
  <c r="I494" i="6" s="1"/>
  <c r="G488" i="6"/>
  <c r="I488" i="6" s="1"/>
  <c r="G464" i="6"/>
  <c r="G389" i="6"/>
  <c r="I389" i="6" s="1"/>
  <c r="G384" i="6"/>
  <c r="I384" i="6" s="1"/>
  <c r="G377" i="6"/>
  <c r="I377" i="6" s="1"/>
  <c r="G368" i="6"/>
  <c r="I368" i="6" s="1"/>
  <c r="F360" i="6"/>
  <c r="I360" i="6" s="1"/>
  <c r="F338" i="6"/>
  <c r="I338" i="6" s="1"/>
  <c r="G320" i="6"/>
  <c r="I320" i="6" s="1"/>
  <c r="G242" i="6"/>
  <c r="I242" i="6" s="1"/>
  <c r="F233" i="6"/>
  <c r="I233" i="6" s="1"/>
  <c r="G230" i="6"/>
  <c r="G76" i="6"/>
  <c r="I76" i="6" s="1"/>
  <c r="G8" i="6"/>
  <c r="I8" i="6" s="1"/>
  <c r="G118" i="6"/>
  <c r="I118" i="6" s="1"/>
  <c r="F105" i="6"/>
  <c r="I105" i="6" s="1"/>
  <c r="F96" i="6"/>
  <c r="I96" i="6" s="1"/>
  <c r="F68" i="6"/>
  <c r="I68" i="6" s="1"/>
  <c r="G16" i="6"/>
  <c r="I16" i="6" s="1"/>
  <c r="G148" i="6"/>
  <c r="F80" i="6"/>
  <c r="I80" i="6" s="1"/>
  <c r="F15" i="6"/>
  <c r="I15" i="6" s="1"/>
  <c r="F467" i="6"/>
  <c r="I467" i="6" s="1"/>
  <c r="G440" i="6"/>
  <c r="G424" i="6"/>
  <c r="I424" i="6" s="1"/>
  <c r="G420" i="6"/>
  <c r="I420" i="6" s="1"/>
  <c r="G404" i="6"/>
  <c r="I404" i="6" s="1"/>
  <c r="G318" i="6"/>
  <c r="I318" i="6" s="1"/>
  <c r="F256" i="6"/>
  <c r="I256" i="6" s="1"/>
  <c r="G218" i="6"/>
  <c r="F122" i="6"/>
  <c r="I122" i="6" s="1"/>
  <c r="G39" i="6"/>
  <c r="I39" i="6" s="1"/>
  <c r="F518" i="6"/>
  <c r="I518" i="6" s="1"/>
  <c r="F486" i="6"/>
  <c r="I486" i="6" s="1"/>
  <c r="F531" i="6"/>
  <c r="I531" i="6" s="1"/>
  <c r="G528" i="6"/>
  <c r="F519" i="6"/>
  <c r="I519" i="6" s="1"/>
  <c r="F514" i="6"/>
  <c r="I514" i="6" s="1"/>
  <c r="G496" i="6"/>
  <c r="F487" i="6"/>
  <c r="I487" i="6" s="1"/>
  <c r="G480" i="6"/>
  <c r="F471" i="6"/>
  <c r="I471" i="6" s="1"/>
  <c r="G441" i="6"/>
  <c r="I441" i="6" s="1"/>
  <c r="G425" i="6"/>
  <c r="G421" i="6"/>
  <c r="G405" i="6"/>
  <c r="F392" i="6"/>
  <c r="I392" i="6" s="1"/>
  <c r="G353" i="6"/>
  <c r="I353" i="6" s="1"/>
  <c r="G331" i="6"/>
  <c r="I331" i="6" s="1"/>
  <c r="G322" i="6"/>
  <c r="I322" i="6" s="1"/>
  <c r="F319" i="6"/>
  <c r="I319" i="6" s="1"/>
  <c r="G315" i="6"/>
  <c r="I315" i="6" s="1"/>
  <c r="F306" i="6"/>
  <c r="I306" i="6" s="1"/>
  <c r="F272" i="6"/>
  <c r="I272" i="6" s="1"/>
  <c r="G236" i="6"/>
  <c r="I236" i="6" s="1"/>
  <c r="G206" i="6"/>
  <c r="I206" i="6" s="1"/>
  <c r="G190" i="6"/>
  <c r="F24" i="6"/>
  <c r="I24" i="6" s="1"/>
  <c r="F472" i="6"/>
  <c r="I472" i="6" s="1"/>
  <c r="G472" i="6"/>
  <c r="G204" i="6"/>
  <c r="F204" i="6"/>
  <c r="G507" i="6"/>
  <c r="F507" i="6"/>
  <c r="G470" i="6"/>
  <c r="F470" i="6"/>
  <c r="F447" i="6"/>
  <c r="I447" i="6" s="1"/>
  <c r="G447" i="6"/>
  <c r="F437" i="6"/>
  <c r="G437" i="6"/>
  <c r="F435" i="6"/>
  <c r="G435" i="6"/>
  <c r="G391" i="6"/>
  <c r="F391" i="6"/>
  <c r="F375" i="6"/>
  <c r="G375" i="6"/>
  <c r="G352" i="6"/>
  <c r="F352" i="6"/>
  <c r="I352" i="6" s="1"/>
  <c r="F324" i="6"/>
  <c r="G324" i="6"/>
  <c r="G207" i="6"/>
  <c r="F207" i="6"/>
  <c r="I207" i="6" s="1"/>
  <c r="G191" i="6"/>
  <c r="F191" i="6"/>
  <c r="G180" i="6"/>
  <c r="F180" i="6"/>
  <c r="F156" i="6"/>
  <c r="I156" i="6" s="1"/>
  <c r="G156" i="6"/>
  <c r="G515" i="6"/>
  <c r="F515" i="6"/>
  <c r="I515" i="6" s="1"/>
  <c r="G347" i="6"/>
  <c r="F347" i="6"/>
  <c r="I347" i="6" s="1"/>
  <c r="F254" i="6"/>
  <c r="I254" i="6" s="1"/>
  <c r="G254" i="6"/>
  <c r="G241" i="6"/>
  <c r="F241" i="6"/>
  <c r="I241" i="6" s="1"/>
  <c r="F234" i="6"/>
  <c r="G234" i="6"/>
  <c r="G188" i="6"/>
  <c r="F188" i="6"/>
  <c r="I188" i="6" s="1"/>
  <c r="F534" i="6"/>
  <c r="I534" i="6" s="1"/>
  <c r="F510" i="6"/>
  <c r="I510" i="6" s="1"/>
  <c r="G499" i="6"/>
  <c r="F499" i="6"/>
  <c r="G482" i="6"/>
  <c r="F482" i="6"/>
  <c r="I482" i="6" s="1"/>
  <c r="G475" i="6"/>
  <c r="F475" i="6"/>
  <c r="I475" i="6" s="1"/>
  <c r="G452" i="6"/>
  <c r="F452" i="6"/>
  <c r="F427" i="6"/>
  <c r="I427" i="6" s="1"/>
  <c r="G427" i="6"/>
  <c r="G379" i="6"/>
  <c r="F379" i="6"/>
  <c r="G355" i="6"/>
  <c r="F355" i="6"/>
  <c r="F348" i="6"/>
  <c r="G348" i="6"/>
  <c r="F250" i="6"/>
  <c r="G250" i="6"/>
  <c r="G212" i="6"/>
  <c r="F212" i="6"/>
  <c r="I212" i="6" s="1"/>
  <c r="G196" i="6"/>
  <c r="F196" i="6"/>
  <c r="I196" i="6" s="1"/>
  <c r="G172" i="6"/>
  <c r="F172" i="6"/>
  <c r="G483" i="6"/>
  <c r="F483" i="6"/>
  <c r="G474" i="6"/>
  <c r="F474" i="6"/>
  <c r="G372" i="6"/>
  <c r="F372" i="6"/>
  <c r="F349" i="6"/>
  <c r="I349" i="6" s="1"/>
  <c r="G349" i="6"/>
  <c r="F311" i="6"/>
  <c r="G311" i="6"/>
  <c r="G175" i="6"/>
  <c r="F175" i="6"/>
  <c r="I175" i="6" s="1"/>
  <c r="F535" i="6"/>
  <c r="I535" i="6" s="1"/>
  <c r="G523" i="6"/>
  <c r="F523" i="6"/>
  <c r="F511" i="6"/>
  <c r="I511" i="6" s="1"/>
  <c r="F506" i="6"/>
  <c r="I506" i="6" s="1"/>
  <c r="F502" i="6"/>
  <c r="I502" i="6" s="1"/>
  <c r="G500" i="6"/>
  <c r="G491" i="6"/>
  <c r="F491" i="6"/>
  <c r="F436" i="6"/>
  <c r="I436" i="6" s="1"/>
  <c r="G436" i="6"/>
  <c r="F409" i="6"/>
  <c r="I409" i="6" s="1"/>
  <c r="G409" i="6"/>
  <c r="F400" i="6"/>
  <c r="G400" i="6"/>
  <c r="G310" i="6"/>
  <c r="F310" i="6"/>
  <c r="I310" i="6" s="1"/>
  <c r="F262" i="6"/>
  <c r="G262" i="6"/>
  <c r="F222" i="6"/>
  <c r="G222" i="6"/>
  <c r="G199" i="6"/>
  <c r="F199" i="6"/>
  <c r="G183" i="6"/>
  <c r="F183" i="6"/>
  <c r="I183" i="6" s="1"/>
  <c r="F479" i="6"/>
  <c r="I479" i="6" s="1"/>
  <c r="G463" i="6"/>
  <c r="I463" i="6" s="1"/>
  <c r="F448" i="6"/>
  <c r="G448" i="6"/>
  <c r="G443" i="6"/>
  <c r="I443" i="6" s="1"/>
  <c r="G393" i="6"/>
  <c r="I393" i="6" s="1"/>
  <c r="G376" i="6"/>
  <c r="F376" i="6"/>
  <c r="G237" i="6"/>
  <c r="F237" i="6"/>
  <c r="I237" i="6" s="1"/>
  <c r="G208" i="6"/>
  <c r="F208" i="6"/>
  <c r="G200" i="6"/>
  <c r="F200" i="6"/>
  <c r="G192" i="6"/>
  <c r="F192" i="6"/>
  <c r="I192" i="6" s="1"/>
  <c r="G184" i="6"/>
  <c r="F184" i="6"/>
  <c r="G176" i="6"/>
  <c r="F176" i="6"/>
  <c r="F164" i="6"/>
  <c r="G164" i="6"/>
  <c r="F416" i="6"/>
  <c r="G416" i="6"/>
  <c r="F357" i="6"/>
  <c r="I357" i="6" s="1"/>
  <c r="G357" i="6"/>
  <c r="G326" i="6"/>
  <c r="F326" i="6"/>
  <c r="G276" i="6"/>
  <c r="F276" i="6"/>
  <c r="F258" i="6"/>
  <c r="I258" i="6" s="1"/>
  <c r="G258" i="6"/>
  <c r="G248" i="6"/>
  <c r="F248" i="6"/>
  <c r="F240" i="6"/>
  <c r="G240" i="6"/>
  <c r="G182" i="6"/>
  <c r="I182" i="6" s="1"/>
  <c r="G174" i="6"/>
  <c r="I174" i="6" s="1"/>
  <c r="F461" i="6"/>
  <c r="G461" i="6"/>
  <c r="G444" i="6"/>
  <c r="F444" i="6"/>
  <c r="F361" i="6"/>
  <c r="I361" i="6" s="1"/>
  <c r="G361" i="6"/>
  <c r="F316" i="6"/>
  <c r="I316" i="6" s="1"/>
  <c r="G316" i="6"/>
  <c r="G284" i="6"/>
  <c r="F284" i="6"/>
  <c r="G264" i="6"/>
  <c r="F264" i="6"/>
  <c r="F246" i="6"/>
  <c r="G246" i="6"/>
  <c r="F224" i="6"/>
  <c r="G224" i="6"/>
  <c r="F151" i="6"/>
  <c r="I151" i="6" s="1"/>
  <c r="F146" i="6"/>
  <c r="I146" i="6" s="1"/>
  <c r="F142" i="6"/>
  <c r="I142" i="6" s="1"/>
  <c r="F138" i="6"/>
  <c r="I138" i="6" s="1"/>
  <c r="F134" i="6"/>
  <c r="I134" i="6" s="1"/>
  <c r="F130" i="6"/>
  <c r="I130" i="6" s="1"/>
  <c r="F112" i="6"/>
  <c r="I112" i="6" s="1"/>
  <c r="F83" i="6"/>
  <c r="I83" i="6" s="1"/>
  <c r="G33" i="6"/>
  <c r="I33" i="6" s="1"/>
  <c r="G29" i="6"/>
  <c r="I29" i="6" s="1"/>
  <c r="F419" i="6"/>
  <c r="I419" i="6" s="1"/>
  <c r="G419" i="6"/>
  <c r="F397" i="6"/>
  <c r="G397" i="6"/>
  <c r="F365" i="6"/>
  <c r="G365" i="6"/>
  <c r="G245" i="6"/>
  <c r="F245" i="6"/>
  <c r="I245" i="6" s="1"/>
  <c r="F412" i="6"/>
  <c r="G412" i="6"/>
  <c r="F403" i="6"/>
  <c r="I403" i="6" s="1"/>
  <c r="G403" i="6"/>
  <c r="F387" i="6"/>
  <c r="G387" i="6"/>
  <c r="G334" i="6"/>
  <c r="F334" i="6"/>
  <c r="F303" i="6"/>
  <c r="I303" i="6" s="1"/>
  <c r="G303" i="6"/>
  <c r="F292" i="6"/>
  <c r="I292" i="6" s="1"/>
  <c r="G292" i="6"/>
  <c r="G456" i="6"/>
  <c r="I456" i="6" s="1"/>
  <c r="G439" i="6"/>
  <c r="I439" i="6" s="1"/>
  <c r="F396" i="6"/>
  <c r="G396" i="6"/>
  <c r="G335" i="6"/>
  <c r="F335" i="6"/>
  <c r="I335" i="6" s="1"/>
  <c r="G253" i="6"/>
  <c r="F253" i="6"/>
  <c r="F381" i="6"/>
  <c r="I381" i="6" s="1"/>
  <c r="G381" i="6"/>
  <c r="F278" i="6"/>
  <c r="G278" i="6"/>
  <c r="G261" i="6"/>
  <c r="F261" i="6"/>
  <c r="F127" i="6"/>
  <c r="G127" i="6"/>
  <c r="F428" i="6"/>
  <c r="G428" i="6"/>
  <c r="F371" i="6"/>
  <c r="G371" i="6"/>
  <c r="F340" i="6"/>
  <c r="G340" i="6"/>
  <c r="G307" i="6"/>
  <c r="F307" i="6"/>
  <c r="F295" i="6"/>
  <c r="G295" i="6"/>
  <c r="F431" i="6"/>
  <c r="G431" i="6"/>
  <c r="F380" i="6"/>
  <c r="G380" i="6"/>
  <c r="F364" i="6"/>
  <c r="G364" i="6"/>
  <c r="F460" i="6"/>
  <c r="I460" i="6" s="1"/>
  <c r="G457" i="6"/>
  <c r="I457" i="6" s="1"/>
  <c r="F451" i="6"/>
  <c r="I451" i="6" s="1"/>
  <c r="G445" i="6"/>
  <c r="F429" i="6"/>
  <c r="I429" i="6" s="1"/>
  <c r="G429" i="6"/>
  <c r="F413" i="6"/>
  <c r="I413" i="6" s="1"/>
  <c r="G413" i="6"/>
  <c r="F344" i="6"/>
  <c r="G344" i="6"/>
  <c r="F304" i="6"/>
  <c r="G304" i="6"/>
  <c r="F298" i="6"/>
  <c r="G298" i="6"/>
  <c r="F288" i="6"/>
  <c r="I288" i="6" s="1"/>
  <c r="G288" i="6"/>
  <c r="F277" i="6"/>
  <c r="I277" i="6" s="1"/>
  <c r="G277" i="6"/>
  <c r="F274" i="6"/>
  <c r="G274" i="6"/>
  <c r="G269" i="6"/>
  <c r="F269" i="6"/>
  <c r="F296" i="6"/>
  <c r="I296" i="6" s="1"/>
  <c r="G296" i="6"/>
  <c r="G275" i="6"/>
  <c r="F275" i="6"/>
  <c r="I275" i="6" s="1"/>
  <c r="G168" i="6"/>
  <c r="F168" i="6"/>
  <c r="G433" i="6"/>
  <c r="I433" i="6" s="1"/>
  <c r="G417" i="6"/>
  <c r="G415" i="6"/>
  <c r="G401" i="6"/>
  <c r="I401" i="6" s="1"/>
  <c r="G399" i="6"/>
  <c r="I399" i="6" s="1"/>
  <c r="G385" i="6"/>
  <c r="I385" i="6" s="1"/>
  <c r="G383" i="6"/>
  <c r="G369" i="6"/>
  <c r="I369" i="6" s="1"/>
  <c r="G367" i="6"/>
  <c r="I367" i="6" s="1"/>
  <c r="G337" i="6"/>
  <c r="F337" i="6"/>
  <c r="I337" i="6" s="1"/>
  <c r="F328" i="6"/>
  <c r="I328" i="6" s="1"/>
  <c r="G328" i="6"/>
  <c r="F312" i="6"/>
  <c r="G312" i="6"/>
  <c r="F291" i="6"/>
  <c r="I291" i="6" s="1"/>
  <c r="F287" i="6"/>
  <c r="I287" i="6" s="1"/>
  <c r="G282" i="6"/>
  <c r="I282" i="6" s="1"/>
  <c r="G265" i="6"/>
  <c r="F265" i="6"/>
  <c r="G257" i="6"/>
  <c r="F257" i="6"/>
  <c r="G249" i="6"/>
  <c r="F249" i="6"/>
  <c r="I249" i="6" s="1"/>
  <c r="G330" i="6"/>
  <c r="G314" i="6"/>
  <c r="I314" i="6" s="1"/>
  <c r="F294" i="6"/>
  <c r="I294" i="6" s="1"/>
  <c r="G280" i="6"/>
  <c r="I280" i="6" s="1"/>
  <c r="F268" i="6"/>
  <c r="I268" i="6" s="1"/>
  <c r="F260" i="6"/>
  <c r="I260" i="6" s="1"/>
  <c r="F252" i="6"/>
  <c r="I252" i="6" s="1"/>
  <c r="F244" i="6"/>
  <c r="I244" i="6" s="1"/>
  <c r="F211" i="6"/>
  <c r="I211" i="6" s="1"/>
  <c r="G210" i="6"/>
  <c r="F203" i="6"/>
  <c r="I203" i="6" s="1"/>
  <c r="G202" i="6"/>
  <c r="I202" i="6" s="1"/>
  <c r="F195" i="6"/>
  <c r="I195" i="6" s="1"/>
  <c r="G194" i="6"/>
  <c r="F187" i="6"/>
  <c r="I187" i="6" s="1"/>
  <c r="G186" i="6"/>
  <c r="I186" i="6" s="1"/>
  <c r="F179" i="6"/>
  <c r="I179" i="6" s="1"/>
  <c r="G178" i="6"/>
  <c r="I178" i="6" s="1"/>
  <c r="F171" i="6"/>
  <c r="I171" i="6" s="1"/>
  <c r="G163" i="6"/>
  <c r="F163" i="6"/>
  <c r="I163" i="6" s="1"/>
  <c r="F160" i="6"/>
  <c r="I160" i="6" s="1"/>
  <c r="F116" i="6"/>
  <c r="G116" i="6"/>
  <c r="F91" i="6"/>
  <c r="G91" i="6"/>
  <c r="G155" i="6"/>
  <c r="F155" i="6"/>
  <c r="G115" i="6"/>
  <c r="F115" i="6"/>
  <c r="G107" i="6"/>
  <c r="F107" i="6"/>
  <c r="G102" i="6"/>
  <c r="I102" i="6" s="1"/>
  <c r="G87" i="6"/>
  <c r="I87" i="6" s="1"/>
  <c r="G72" i="6"/>
  <c r="I72" i="6" s="1"/>
  <c r="G64" i="6"/>
  <c r="I64" i="6" s="1"/>
  <c r="G44" i="6"/>
  <c r="I44" i="6" s="1"/>
  <c r="G20" i="6"/>
  <c r="I20" i="6" s="1"/>
  <c r="G13" i="6"/>
  <c r="I13" i="6" s="1"/>
  <c r="F11" i="6"/>
  <c r="I11" i="6" s="1"/>
  <c r="G9" i="6"/>
  <c r="I9" i="6" s="1"/>
  <c r="G93" i="6"/>
  <c r="I93" i="6" s="1"/>
  <c r="G60" i="6"/>
  <c r="I60" i="6" s="1"/>
  <c r="G52" i="6"/>
  <c r="I52" i="6" s="1"/>
  <c r="G40" i="6"/>
  <c r="I40" i="6" s="1"/>
  <c r="G21" i="6"/>
  <c r="I21" i="6" s="1"/>
  <c r="F19" i="6"/>
  <c r="I19" i="6" s="1"/>
  <c r="G36" i="6"/>
  <c r="I36" i="6" s="1"/>
  <c r="G35" i="6"/>
  <c r="I35" i="6" s="1"/>
  <c r="G37" i="6"/>
  <c r="I37" i="6" s="1"/>
  <c r="F28" i="6"/>
  <c r="I28" i="6" s="1"/>
  <c r="F27" i="6"/>
  <c r="I27" i="6" s="1"/>
  <c r="F370" i="6"/>
  <c r="G370" i="6"/>
  <c r="F418" i="6"/>
  <c r="G418" i="6"/>
  <c r="F386" i="6"/>
  <c r="G386" i="6"/>
  <c r="G533" i="6"/>
  <c r="I533" i="6" s="1"/>
  <c r="G529" i="6"/>
  <c r="I529" i="6" s="1"/>
  <c r="G525" i="6"/>
  <c r="I525" i="6" s="1"/>
  <c r="G521" i="6"/>
  <c r="I521" i="6" s="1"/>
  <c r="G517" i="6"/>
  <c r="G513" i="6"/>
  <c r="G509" i="6"/>
  <c r="G505" i="6"/>
  <c r="I505" i="6" s="1"/>
  <c r="G501" i="6"/>
  <c r="I501" i="6" s="1"/>
  <c r="G497" i="6"/>
  <c r="I497" i="6" s="1"/>
  <c r="G493" i="6"/>
  <c r="I493" i="6" s="1"/>
  <c r="G489" i="6"/>
  <c r="G485" i="6"/>
  <c r="I485" i="6" s="1"/>
  <c r="G481" i="6"/>
  <c r="I481" i="6" s="1"/>
  <c r="G477" i="6"/>
  <c r="I477" i="6" s="1"/>
  <c r="G473" i="6"/>
  <c r="I473" i="6" s="1"/>
  <c r="G469" i="6"/>
  <c r="F458" i="6"/>
  <c r="I458" i="6" s="1"/>
  <c r="G458" i="6"/>
  <c r="F442" i="6"/>
  <c r="I442" i="6" s="1"/>
  <c r="G442" i="6"/>
  <c r="F430" i="6"/>
  <c r="G430" i="6"/>
  <c r="F414" i="6"/>
  <c r="G414" i="6"/>
  <c r="F398" i="6"/>
  <c r="G398" i="6"/>
  <c r="F382" i="6"/>
  <c r="G382" i="6"/>
  <c r="F366" i="6"/>
  <c r="G366" i="6"/>
  <c r="F434" i="6"/>
  <c r="I434" i="6" s="1"/>
  <c r="G434" i="6"/>
  <c r="F402" i="6"/>
  <c r="G402" i="6"/>
  <c r="G468" i="6"/>
  <c r="I468" i="6" s="1"/>
  <c r="G465" i="6"/>
  <c r="I465" i="6" s="1"/>
  <c r="F462" i="6"/>
  <c r="I462" i="6" s="1"/>
  <c r="G462" i="6"/>
  <c r="G449" i="6"/>
  <c r="F446" i="6"/>
  <c r="G446" i="6"/>
  <c r="F426" i="6"/>
  <c r="G426" i="6"/>
  <c r="F410" i="6"/>
  <c r="G410" i="6"/>
  <c r="F394" i="6"/>
  <c r="G394" i="6"/>
  <c r="F378" i="6"/>
  <c r="G378" i="6"/>
  <c r="F362" i="6"/>
  <c r="G362" i="6"/>
  <c r="F454" i="6"/>
  <c r="G454" i="6"/>
  <c r="F466" i="6"/>
  <c r="G466" i="6"/>
  <c r="G453" i="6"/>
  <c r="F450" i="6"/>
  <c r="G450" i="6"/>
  <c r="F438" i="6"/>
  <c r="I438" i="6" s="1"/>
  <c r="G438" i="6"/>
  <c r="F422" i="6"/>
  <c r="G422" i="6"/>
  <c r="F406" i="6"/>
  <c r="G406" i="6"/>
  <c r="F390" i="6"/>
  <c r="G390" i="6"/>
  <c r="F374" i="6"/>
  <c r="G374" i="6"/>
  <c r="F358" i="6"/>
  <c r="G358" i="6"/>
  <c r="F354" i="6"/>
  <c r="I354" i="6" s="1"/>
  <c r="G354" i="6"/>
  <c r="F350" i="6"/>
  <c r="G350" i="6"/>
  <c r="F346" i="6"/>
  <c r="G346" i="6"/>
  <c r="G343" i="6"/>
  <c r="F341" i="6"/>
  <c r="I341" i="6" s="1"/>
  <c r="F325" i="6"/>
  <c r="I325" i="6" s="1"/>
  <c r="G325" i="6"/>
  <c r="G336" i="6"/>
  <c r="I336" i="6" s="1"/>
  <c r="G332" i="6"/>
  <c r="I332" i="6" s="1"/>
  <c r="F329" i="6"/>
  <c r="G329" i="6"/>
  <c r="F317" i="6"/>
  <c r="G317" i="6"/>
  <c r="F333" i="6"/>
  <c r="I333" i="6" s="1"/>
  <c r="G333" i="6"/>
  <c r="F313" i="6"/>
  <c r="I313" i="6" s="1"/>
  <c r="G313" i="6"/>
  <c r="F321" i="6"/>
  <c r="I321" i="6" s="1"/>
  <c r="G321" i="6"/>
  <c r="G309" i="6"/>
  <c r="I309" i="6" s="1"/>
  <c r="G305" i="6"/>
  <c r="G301" i="6"/>
  <c r="G297" i="6"/>
  <c r="I297" i="6" s="1"/>
  <c r="G293" i="6"/>
  <c r="I293" i="6" s="1"/>
  <c r="G289" i="6"/>
  <c r="I289" i="6" s="1"/>
  <c r="G286" i="6"/>
  <c r="G281" i="6"/>
  <c r="F279" i="6"/>
  <c r="I279" i="6" s="1"/>
  <c r="F273" i="6"/>
  <c r="I273" i="6" s="1"/>
  <c r="G285" i="6"/>
  <c r="I285" i="6" s="1"/>
  <c r="F283" i="6"/>
  <c r="I283" i="6" s="1"/>
  <c r="F271" i="6"/>
  <c r="G271" i="6"/>
  <c r="F267" i="6"/>
  <c r="G267" i="6"/>
  <c r="F263" i="6"/>
  <c r="I263" i="6" s="1"/>
  <c r="G263" i="6"/>
  <c r="F221" i="6"/>
  <c r="I221" i="6" s="1"/>
  <c r="F217" i="6"/>
  <c r="I217" i="6" s="1"/>
  <c r="F213" i="6"/>
  <c r="I213" i="6" s="1"/>
  <c r="F209" i="6"/>
  <c r="I209" i="6" s="1"/>
  <c r="F205" i="6"/>
  <c r="I205" i="6" s="1"/>
  <c r="F201" i="6"/>
  <c r="I201" i="6" s="1"/>
  <c r="F197" i="6"/>
  <c r="I197" i="6" s="1"/>
  <c r="F193" i="6"/>
  <c r="I193" i="6" s="1"/>
  <c r="F189" i="6"/>
  <c r="I189" i="6" s="1"/>
  <c r="F185" i="6"/>
  <c r="I185" i="6" s="1"/>
  <c r="F181" i="6"/>
  <c r="I181" i="6" s="1"/>
  <c r="F177" i="6"/>
  <c r="I177" i="6" s="1"/>
  <c r="F173" i="6"/>
  <c r="I173" i="6" s="1"/>
  <c r="G170" i="6"/>
  <c r="I170" i="6" s="1"/>
  <c r="G162" i="6"/>
  <c r="F162" i="6"/>
  <c r="G154" i="6"/>
  <c r="F154" i="6"/>
  <c r="I154" i="6" s="1"/>
  <c r="G259" i="6"/>
  <c r="I259" i="6" s="1"/>
  <c r="G255" i="6"/>
  <c r="I255" i="6" s="1"/>
  <c r="G251" i="6"/>
  <c r="I251" i="6" s="1"/>
  <c r="G247" i="6"/>
  <c r="G243" i="6"/>
  <c r="G239" i="6"/>
  <c r="G235" i="6"/>
  <c r="G231" i="6"/>
  <c r="I231" i="6" s="1"/>
  <c r="G227" i="6"/>
  <c r="G223" i="6"/>
  <c r="G219" i="6"/>
  <c r="I219" i="6" s="1"/>
  <c r="G215" i="6"/>
  <c r="G165" i="6"/>
  <c r="G157" i="6"/>
  <c r="I157" i="6" s="1"/>
  <c r="G149" i="6"/>
  <c r="I149" i="6" s="1"/>
  <c r="G166" i="6"/>
  <c r="F166" i="6"/>
  <c r="G158" i="6"/>
  <c r="F158" i="6"/>
  <c r="I158" i="6" s="1"/>
  <c r="G150" i="6"/>
  <c r="F150" i="6"/>
  <c r="I150" i="6" s="1"/>
  <c r="G153" i="6"/>
  <c r="I153" i="6" s="1"/>
  <c r="F74" i="6"/>
  <c r="G74" i="6"/>
  <c r="F58" i="6"/>
  <c r="G58" i="6"/>
  <c r="F42" i="6"/>
  <c r="G42" i="6"/>
  <c r="F18" i="6"/>
  <c r="G18" i="6"/>
  <c r="G144" i="6"/>
  <c r="I144" i="6" s="1"/>
  <c r="G140" i="6"/>
  <c r="I140" i="6" s="1"/>
  <c r="G136" i="6"/>
  <c r="I136" i="6" s="1"/>
  <c r="G132" i="6"/>
  <c r="I132" i="6" s="1"/>
  <c r="G124" i="6"/>
  <c r="I124" i="6" s="1"/>
  <c r="G120" i="6"/>
  <c r="I120" i="6" s="1"/>
  <c r="G113" i="6"/>
  <c r="I113" i="6" s="1"/>
  <c r="G109" i="6"/>
  <c r="I109" i="6" s="1"/>
  <c r="F78" i="6"/>
  <c r="G78" i="6"/>
  <c r="F62" i="6"/>
  <c r="G62" i="6"/>
  <c r="F46" i="6"/>
  <c r="G46" i="6"/>
  <c r="F30" i="6"/>
  <c r="G30" i="6"/>
  <c r="G129" i="6"/>
  <c r="I129" i="6" s="1"/>
  <c r="G125" i="6"/>
  <c r="I125" i="6" s="1"/>
  <c r="G110" i="6"/>
  <c r="I110" i="6" s="1"/>
  <c r="G104" i="6"/>
  <c r="I104" i="6" s="1"/>
  <c r="G89" i="6"/>
  <c r="I89" i="6" s="1"/>
  <c r="F82" i="6"/>
  <c r="G82" i="6"/>
  <c r="F66" i="6"/>
  <c r="G66" i="6"/>
  <c r="F50" i="6"/>
  <c r="G50" i="6"/>
  <c r="F34" i="6"/>
  <c r="G34" i="6"/>
  <c r="F22" i="6"/>
  <c r="G22" i="6"/>
  <c r="F14" i="6"/>
  <c r="G14" i="6"/>
  <c r="G85" i="6"/>
  <c r="I85" i="6" s="1"/>
  <c r="F70" i="6"/>
  <c r="G70" i="6"/>
  <c r="F54" i="6"/>
  <c r="G54" i="6"/>
  <c r="G41" i="6"/>
  <c r="I41" i="6" s="1"/>
  <c r="F38" i="6"/>
  <c r="G38" i="6"/>
  <c r="F26" i="6"/>
  <c r="G26" i="6"/>
  <c r="G17" i="6"/>
  <c r="I17" i="6" s="1"/>
  <c r="F77" i="5"/>
  <c r="I77" i="5" s="1"/>
  <c r="G73" i="5"/>
  <c r="I73" i="5" s="1"/>
  <c r="F54" i="5"/>
  <c r="I54" i="5" s="1"/>
  <c r="F50" i="5"/>
  <c r="I50" i="5" s="1"/>
  <c r="F46" i="5"/>
  <c r="I46" i="5" s="1"/>
  <c r="G85" i="5"/>
  <c r="F80" i="5"/>
  <c r="I80" i="5" s="1"/>
  <c r="F84" i="5"/>
  <c r="I84" i="5" s="1"/>
  <c r="G75" i="5"/>
  <c r="I75" i="5" s="1"/>
  <c r="G72" i="5"/>
  <c r="I72" i="5" s="1"/>
  <c r="F71" i="5"/>
  <c r="I71" i="5" s="1"/>
  <c r="G70" i="5"/>
  <c r="I70" i="5" s="1"/>
  <c r="G86" i="5"/>
  <c r="I86" i="5" s="1"/>
  <c r="G82" i="5"/>
  <c r="I82" i="5" s="1"/>
  <c r="G78" i="5"/>
  <c r="I78" i="5" s="1"/>
  <c r="G83" i="5"/>
  <c r="I83" i="5" s="1"/>
  <c r="G79" i="5"/>
  <c r="F59" i="5"/>
  <c r="I59" i="5" s="1"/>
  <c r="F64" i="5"/>
  <c r="I64" i="5" s="1"/>
  <c r="F266" i="5"/>
  <c r="I266" i="5" s="1"/>
  <c r="F58" i="5"/>
  <c r="I58" i="5" s="1"/>
  <c r="G66" i="5"/>
  <c r="I66" i="5" s="1"/>
  <c r="G61" i="5"/>
  <c r="I61" i="5" s="1"/>
  <c r="G56" i="5"/>
  <c r="I56" i="5" s="1"/>
  <c r="G52" i="5"/>
  <c r="I52" i="5" s="1"/>
  <c r="G48" i="5"/>
  <c r="I48" i="5" s="1"/>
  <c r="F256" i="5"/>
  <c r="I256" i="5" s="1"/>
  <c r="G214" i="5"/>
  <c r="F268" i="5"/>
  <c r="I268" i="5" s="1"/>
  <c r="G187" i="5"/>
  <c r="I187" i="5" s="1"/>
  <c r="F128" i="5"/>
  <c r="I128" i="5" s="1"/>
  <c r="F126" i="5"/>
  <c r="I126" i="5" s="1"/>
  <c r="G264" i="5"/>
  <c r="I264" i="5" s="1"/>
  <c r="F164" i="5"/>
  <c r="I164" i="5" s="1"/>
  <c r="F105" i="5"/>
  <c r="I105" i="5" s="1"/>
  <c r="G101" i="5"/>
  <c r="F220" i="5"/>
  <c r="I220" i="5" s="1"/>
  <c r="G238" i="5"/>
  <c r="I238" i="5" s="1"/>
  <c r="G236" i="5"/>
  <c r="I236" i="5" s="1"/>
  <c r="G216" i="5"/>
  <c r="I216" i="5" s="1"/>
  <c r="F208" i="5"/>
  <c r="I208" i="5" s="1"/>
  <c r="G133" i="5"/>
  <c r="I133" i="5" s="1"/>
  <c r="G117" i="5"/>
  <c r="G113" i="5"/>
  <c r="F111" i="5"/>
  <c r="I111" i="5" s="1"/>
  <c r="F32" i="5"/>
  <c r="I32" i="5" s="1"/>
  <c r="G270" i="5"/>
  <c r="I270" i="5" s="1"/>
  <c r="F262" i="5"/>
  <c r="I262" i="5" s="1"/>
  <c r="G260" i="5"/>
  <c r="I260" i="5" s="1"/>
  <c r="F240" i="5"/>
  <c r="I240" i="5" s="1"/>
  <c r="G218" i="5"/>
  <c r="I218" i="5" s="1"/>
  <c r="F210" i="5"/>
  <c r="I210" i="5" s="1"/>
  <c r="F180" i="5"/>
  <c r="I180" i="5" s="1"/>
  <c r="F171" i="5"/>
  <c r="I171" i="5" s="1"/>
  <c r="F154" i="5"/>
  <c r="I154" i="5" s="1"/>
  <c r="F8" i="5"/>
  <c r="I8" i="5" s="1"/>
  <c r="F295" i="5"/>
  <c r="I295" i="5" s="1"/>
  <c r="G277" i="5"/>
  <c r="I277" i="5" s="1"/>
  <c r="G275" i="5"/>
  <c r="I275" i="5" s="1"/>
  <c r="G226" i="5"/>
  <c r="I226" i="5" s="1"/>
  <c r="G222" i="5"/>
  <c r="I222" i="5" s="1"/>
  <c r="F188" i="5"/>
  <c r="I188" i="5" s="1"/>
  <c r="F144" i="5"/>
  <c r="I144" i="5" s="1"/>
  <c r="G139" i="5"/>
  <c r="I139" i="5" s="1"/>
  <c r="F132" i="5"/>
  <c r="I132" i="5" s="1"/>
  <c r="G112" i="5"/>
  <c r="I112" i="5" s="1"/>
  <c r="G274" i="5"/>
  <c r="F232" i="5"/>
  <c r="I232" i="5" s="1"/>
  <c r="G224" i="5"/>
  <c r="I224" i="5" s="1"/>
  <c r="F212" i="5"/>
  <c r="I212" i="5" s="1"/>
  <c r="F148" i="5"/>
  <c r="I148" i="5" s="1"/>
  <c r="G123" i="5"/>
  <c r="F119" i="5"/>
  <c r="I119" i="5" s="1"/>
  <c r="G276" i="5"/>
  <c r="I276" i="5" s="1"/>
  <c r="G252" i="5"/>
  <c r="I252" i="5" s="1"/>
  <c r="G230" i="5"/>
  <c r="G250" i="5"/>
  <c r="F184" i="5"/>
  <c r="I184" i="5" s="1"/>
  <c r="F179" i="5"/>
  <c r="I179" i="5" s="1"/>
  <c r="F172" i="5"/>
  <c r="I172" i="5" s="1"/>
  <c r="F152" i="5"/>
  <c r="I152" i="5" s="1"/>
  <c r="F134" i="5"/>
  <c r="I134" i="5" s="1"/>
  <c r="G129" i="5"/>
  <c r="I129" i="5" s="1"/>
  <c r="G127" i="5"/>
  <c r="I127" i="5" s="1"/>
  <c r="F95" i="5"/>
  <c r="I95" i="5" s="1"/>
  <c r="G88" i="5"/>
  <c r="I88" i="5" s="1"/>
  <c r="F40" i="5"/>
  <c r="I40" i="5" s="1"/>
  <c r="F20" i="5"/>
  <c r="I20" i="5" s="1"/>
  <c r="F160" i="5"/>
  <c r="I160" i="5" s="1"/>
  <c r="F158" i="5"/>
  <c r="I158" i="5" s="1"/>
  <c r="F140" i="5"/>
  <c r="I140" i="5" s="1"/>
  <c r="G135" i="5"/>
  <c r="I135" i="5" s="1"/>
  <c r="G34" i="5"/>
  <c r="I34" i="5" s="1"/>
  <c r="F12" i="5"/>
  <c r="I12" i="5" s="1"/>
  <c r="F294" i="5"/>
  <c r="I294" i="5" s="1"/>
  <c r="F271" i="5"/>
  <c r="I271" i="5" s="1"/>
  <c r="G254" i="5"/>
  <c r="I254" i="5" s="1"/>
  <c r="F244" i="5"/>
  <c r="I244" i="5" s="1"/>
  <c r="F242" i="5"/>
  <c r="I242" i="5" s="1"/>
  <c r="F234" i="5"/>
  <c r="I234" i="5" s="1"/>
  <c r="G175" i="5"/>
  <c r="I175" i="5" s="1"/>
  <c r="G168" i="5"/>
  <c r="F168" i="5"/>
  <c r="G136" i="5"/>
  <c r="F136" i="5"/>
  <c r="I136" i="5" s="1"/>
  <c r="G124" i="5"/>
  <c r="F124" i="5"/>
  <c r="F120" i="5"/>
  <c r="G120" i="5"/>
  <c r="G99" i="5"/>
  <c r="F99" i="5"/>
  <c r="I99" i="5" s="1"/>
  <c r="G97" i="5"/>
  <c r="G90" i="5"/>
  <c r="I90" i="5" s="1"/>
  <c r="G192" i="5"/>
  <c r="F192" i="5"/>
  <c r="G162" i="5"/>
  <c r="F162" i="5"/>
  <c r="G150" i="5"/>
  <c r="F150" i="5"/>
  <c r="I150" i="5" s="1"/>
  <c r="G146" i="5"/>
  <c r="F146" i="5"/>
  <c r="G142" i="5"/>
  <c r="F142" i="5"/>
  <c r="I142" i="5" s="1"/>
  <c r="G138" i="5"/>
  <c r="F138" i="5"/>
  <c r="I138" i="5" s="1"/>
  <c r="G130" i="5"/>
  <c r="F130" i="5"/>
  <c r="I130" i="5" s="1"/>
  <c r="G115" i="5"/>
  <c r="F115" i="5"/>
  <c r="I115" i="5" s="1"/>
  <c r="G92" i="5"/>
  <c r="F92" i="5"/>
  <c r="G167" i="5"/>
  <c r="F167" i="5"/>
  <c r="F137" i="5"/>
  <c r="G137" i="5"/>
  <c r="F131" i="5"/>
  <c r="G131" i="5"/>
  <c r="F125" i="5"/>
  <c r="I125" i="5" s="1"/>
  <c r="G125" i="5"/>
  <c r="G121" i="5"/>
  <c r="F121" i="5"/>
  <c r="F116" i="5"/>
  <c r="G116" i="5"/>
  <c r="G107" i="5"/>
  <c r="F107" i="5"/>
  <c r="G14" i="5"/>
  <c r="I14" i="5" s="1"/>
  <c r="F258" i="5"/>
  <c r="I258" i="5" s="1"/>
  <c r="G248" i="5"/>
  <c r="F246" i="5"/>
  <c r="I246" i="5" s="1"/>
  <c r="G228" i="5"/>
  <c r="G191" i="5"/>
  <c r="F191" i="5"/>
  <c r="G183" i="5"/>
  <c r="F183" i="5"/>
  <c r="G176" i="5"/>
  <c r="F176" i="5"/>
  <c r="F163" i="5"/>
  <c r="I163" i="5" s="1"/>
  <c r="G156" i="5"/>
  <c r="F156" i="5"/>
  <c r="G109" i="5"/>
  <c r="I109" i="5" s="1"/>
  <c r="F108" i="5"/>
  <c r="G108" i="5"/>
  <c r="G103" i="5"/>
  <c r="F103" i="5"/>
  <c r="F7" i="6"/>
  <c r="F261" i="5"/>
  <c r="G261" i="5"/>
  <c r="F253" i="5"/>
  <c r="G253" i="5"/>
  <c r="F161" i="5"/>
  <c r="I161" i="5" s="1"/>
  <c r="G161" i="5"/>
  <c r="F153" i="5"/>
  <c r="I153" i="5" s="1"/>
  <c r="G153" i="5"/>
  <c r="F145" i="5"/>
  <c r="G145" i="5"/>
  <c r="F118" i="5"/>
  <c r="G118" i="5"/>
  <c r="G269" i="5"/>
  <c r="I269" i="5" s="1"/>
  <c r="F265" i="5"/>
  <c r="I265" i="5" s="1"/>
  <c r="G265" i="5"/>
  <c r="F257" i="5"/>
  <c r="G257" i="5"/>
  <c r="F249" i="5"/>
  <c r="G249" i="5"/>
  <c r="F241" i="5"/>
  <c r="G241" i="5"/>
  <c r="F233" i="5"/>
  <c r="G233" i="5"/>
  <c r="F225" i="5"/>
  <c r="I225" i="5" s="1"/>
  <c r="G225" i="5"/>
  <c r="F217" i="5"/>
  <c r="G217" i="5"/>
  <c r="F209" i="5"/>
  <c r="I209" i="5" s="1"/>
  <c r="G209" i="5"/>
  <c r="G178" i="5"/>
  <c r="F178" i="5"/>
  <c r="G278" i="5"/>
  <c r="G272" i="5"/>
  <c r="I272" i="5" s="1"/>
  <c r="F267" i="5"/>
  <c r="I267" i="5" s="1"/>
  <c r="G267" i="5"/>
  <c r="F259" i="5"/>
  <c r="G259" i="5"/>
  <c r="F251" i="5"/>
  <c r="G251" i="5"/>
  <c r="F243" i="5"/>
  <c r="G243" i="5"/>
  <c r="F235" i="5"/>
  <c r="G235" i="5"/>
  <c r="F227" i="5"/>
  <c r="G227" i="5"/>
  <c r="F219" i="5"/>
  <c r="G219" i="5"/>
  <c r="F211" i="5"/>
  <c r="G211" i="5"/>
  <c r="G182" i="5"/>
  <c r="F182" i="5"/>
  <c r="I182" i="5" s="1"/>
  <c r="G166" i="5"/>
  <c r="F166" i="5"/>
  <c r="F155" i="5"/>
  <c r="I155" i="5" s="1"/>
  <c r="G155" i="5"/>
  <c r="F147" i="5"/>
  <c r="G147" i="5"/>
  <c r="F245" i="5"/>
  <c r="G245" i="5"/>
  <c r="F237" i="5"/>
  <c r="G237" i="5"/>
  <c r="F229" i="5"/>
  <c r="G229" i="5"/>
  <c r="F221" i="5"/>
  <c r="G221" i="5"/>
  <c r="F213" i="5"/>
  <c r="G213" i="5"/>
  <c r="F193" i="5"/>
  <c r="G193" i="5"/>
  <c r="G186" i="5"/>
  <c r="F186" i="5"/>
  <c r="I186" i="5" s="1"/>
  <c r="G170" i="5"/>
  <c r="F170" i="5"/>
  <c r="F157" i="5"/>
  <c r="I157" i="5" s="1"/>
  <c r="G157" i="5"/>
  <c r="F149" i="5"/>
  <c r="G149" i="5"/>
  <c r="F141" i="5"/>
  <c r="G141" i="5"/>
  <c r="F263" i="5"/>
  <c r="G263" i="5"/>
  <c r="F255" i="5"/>
  <c r="G255" i="5"/>
  <c r="F247" i="5"/>
  <c r="G247" i="5"/>
  <c r="F239" i="5"/>
  <c r="G239" i="5"/>
  <c r="F231" i="5"/>
  <c r="G231" i="5"/>
  <c r="F223" i="5"/>
  <c r="I223" i="5" s="1"/>
  <c r="G223" i="5"/>
  <c r="F215" i="5"/>
  <c r="G215" i="5"/>
  <c r="G190" i="5"/>
  <c r="F190" i="5"/>
  <c r="G174" i="5"/>
  <c r="F174" i="5"/>
  <c r="F159" i="5"/>
  <c r="I159" i="5" s="1"/>
  <c r="G159" i="5"/>
  <c r="F151" i="5"/>
  <c r="G151" i="5"/>
  <c r="F143" i="5"/>
  <c r="G143" i="5"/>
  <c r="F114" i="5"/>
  <c r="G114" i="5"/>
  <c r="G189" i="5"/>
  <c r="I189" i="5" s="1"/>
  <c r="G185" i="5"/>
  <c r="I185" i="5" s="1"/>
  <c r="G181" i="5"/>
  <c r="I181" i="5" s="1"/>
  <c r="G177" i="5"/>
  <c r="G173" i="5"/>
  <c r="I173" i="5" s="1"/>
  <c r="G169" i="5"/>
  <c r="G165" i="5"/>
  <c r="I165" i="5" s="1"/>
  <c r="F110" i="5"/>
  <c r="G110" i="5"/>
  <c r="F122" i="5"/>
  <c r="G122" i="5"/>
  <c r="F106" i="5"/>
  <c r="I106" i="5" s="1"/>
  <c r="G106" i="5"/>
  <c r="F104" i="5"/>
  <c r="G104" i="5"/>
  <c r="F102" i="5"/>
  <c r="G102" i="5"/>
  <c r="F100" i="5"/>
  <c r="G100" i="5"/>
  <c r="F98" i="5"/>
  <c r="G98" i="5"/>
  <c r="F96" i="5"/>
  <c r="G96" i="5"/>
  <c r="F94" i="5"/>
  <c r="G94" i="5"/>
  <c r="G93" i="5"/>
  <c r="I93" i="5" s="1"/>
  <c r="G91" i="5"/>
  <c r="G89" i="5"/>
  <c r="G87" i="5"/>
  <c r="G45" i="5"/>
  <c r="I45" i="5" s="1"/>
  <c r="G43" i="5"/>
  <c r="I43" i="5" s="1"/>
  <c r="G41" i="5"/>
  <c r="I41" i="5" s="1"/>
  <c r="G39" i="5"/>
  <c r="I39" i="5" s="1"/>
  <c r="G37" i="5"/>
  <c r="I37" i="5" s="1"/>
  <c r="G35" i="5"/>
  <c r="I35" i="5" s="1"/>
  <c r="G33" i="5"/>
  <c r="I33" i="5" s="1"/>
  <c r="G31" i="5"/>
  <c r="I31" i="5" s="1"/>
  <c r="G30" i="5"/>
  <c r="I30" i="5" s="1"/>
  <c r="G29" i="5"/>
  <c r="I29" i="5" s="1"/>
  <c r="G28" i="5"/>
  <c r="I28" i="5" s="1"/>
  <c r="G27" i="5"/>
  <c r="I27" i="5" s="1"/>
  <c r="G26" i="5"/>
  <c r="I26" i="5" s="1"/>
  <c r="G25" i="5"/>
  <c r="I25" i="5" s="1"/>
  <c r="G23" i="5"/>
  <c r="I23" i="5" s="1"/>
  <c r="G21" i="5"/>
  <c r="I21" i="5" s="1"/>
  <c r="G19" i="5"/>
  <c r="I19" i="5" s="1"/>
  <c r="G17" i="5"/>
  <c r="I17" i="5" s="1"/>
  <c r="G15" i="5"/>
  <c r="I15" i="5" s="1"/>
  <c r="G13" i="5"/>
  <c r="I13" i="5" s="1"/>
  <c r="G11" i="5"/>
  <c r="I11" i="5" s="1"/>
  <c r="G9" i="5"/>
  <c r="I9" i="5" s="1"/>
  <c r="I32" i="2"/>
  <c r="I55" i="2"/>
  <c r="I56" i="2"/>
  <c r="I15" i="2"/>
  <c r="I68" i="2"/>
  <c r="I16" i="4"/>
  <c r="I27" i="4"/>
  <c r="I87" i="2"/>
  <c r="I76" i="2"/>
  <c r="I66" i="2"/>
  <c r="I48" i="2"/>
  <c r="I43" i="2"/>
  <c r="I39" i="2"/>
  <c r="I16" i="2"/>
  <c r="I11" i="2"/>
  <c r="I7" i="2"/>
  <c r="I99" i="2"/>
  <c r="I88" i="2"/>
  <c r="I83" i="2"/>
  <c r="I40" i="2"/>
  <c r="I35" i="2"/>
  <c r="I31" i="2"/>
  <c r="I8" i="2"/>
  <c r="I59" i="2"/>
  <c r="I27" i="2"/>
  <c r="I28" i="4"/>
  <c r="I51" i="2"/>
  <c r="I47" i="2"/>
  <c r="I19" i="2"/>
  <c r="I100" i="2"/>
  <c r="I84" i="2"/>
  <c r="I79" i="2"/>
  <c r="I72" i="2"/>
  <c r="I96" i="2"/>
  <c r="I91" i="2"/>
  <c r="I80" i="2"/>
  <c r="I75" i="2"/>
  <c r="G101" i="2"/>
  <c r="I101" i="2" s="1"/>
  <c r="G93" i="2"/>
  <c r="I93" i="2" s="1"/>
  <c r="G85" i="2"/>
  <c r="I85" i="2" s="1"/>
  <c r="G77" i="2"/>
  <c r="I77" i="2" s="1"/>
  <c r="I61" i="2"/>
  <c r="I57" i="2"/>
  <c r="I49" i="2"/>
  <c r="F42" i="2"/>
  <c r="G42" i="2"/>
  <c r="I33" i="2"/>
  <c r="F26" i="2"/>
  <c r="G26" i="2"/>
  <c r="F18" i="2"/>
  <c r="G18" i="2"/>
  <c r="G102" i="2"/>
  <c r="I102" i="2" s="1"/>
  <c r="G94" i="2"/>
  <c r="I94" i="2" s="1"/>
  <c r="F89" i="2"/>
  <c r="I89" i="2" s="1"/>
  <c r="G82" i="2"/>
  <c r="I82" i="2" s="1"/>
  <c r="G78" i="2"/>
  <c r="I78" i="2" s="1"/>
  <c r="I52" i="2"/>
  <c r="I73" i="2"/>
  <c r="G97" i="2"/>
  <c r="I97" i="2" s="1"/>
  <c r="G81" i="2"/>
  <c r="I81" i="2" s="1"/>
  <c r="F58" i="2"/>
  <c r="G58" i="2"/>
  <c r="F50" i="2"/>
  <c r="G50" i="2"/>
  <c r="F34" i="2"/>
  <c r="G34" i="2"/>
  <c r="I25" i="2"/>
  <c r="I17" i="2"/>
  <c r="F10" i="2"/>
  <c r="G10" i="2"/>
  <c r="G98" i="2"/>
  <c r="I98" i="2" s="1"/>
  <c r="G90" i="2"/>
  <c r="I90" i="2" s="1"/>
  <c r="G86" i="2"/>
  <c r="I86" i="2" s="1"/>
  <c r="G74" i="2"/>
  <c r="I74" i="2" s="1"/>
  <c r="G69" i="2"/>
  <c r="I69" i="2" s="1"/>
  <c r="F67" i="2"/>
  <c r="I67" i="2" s="1"/>
  <c r="I65" i="2"/>
  <c r="I44" i="2"/>
  <c r="I36" i="2"/>
  <c r="I20" i="2"/>
  <c r="I12" i="2"/>
  <c r="F71" i="2"/>
  <c r="I71" i="2" s="1"/>
  <c r="G62" i="2"/>
  <c r="I62" i="2" s="1"/>
  <c r="F54" i="2"/>
  <c r="G54" i="2"/>
  <c r="I53" i="2"/>
  <c r="F46" i="2"/>
  <c r="G46" i="2"/>
  <c r="F38" i="2"/>
  <c r="G38" i="2"/>
  <c r="I37" i="2"/>
  <c r="F30" i="2"/>
  <c r="G30" i="2"/>
  <c r="I29" i="2"/>
  <c r="F22" i="2"/>
  <c r="G22" i="2"/>
  <c r="I21" i="2"/>
  <c r="F14" i="2"/>
  <c r="G14" i="2"/>
  <c r="I6" i="2"/>
  <c r="S6" i="4"/>
  <c r="F24" i="4"/>
  <c r="I24" i="4" s="1"/>
  <c r="G91" i="4"/>
  <c r="I91" i="4" s="1"/>
  <c r="F68" i="4"/>
  <c r="I68" i="4" s="1"/>
  <c r="F52" i="4"/>
  <c r="I52" i="4" s="1"/>
  <c r="F44" i="4"/>
  <c r="I44" i="4" s="1"/>
  <c r="F13" i="4"/>
  <c r="I13" i="4" s="1"/>
  <c r="G6" i="4"/>
  <c r="I6" i="4" s="1"/>
  <c r="G106" i="4"/>
  <c r="I106" i="4" s="1"/>
  <c r="G98" i="4"/>
  <c r="I98" i="4" s="1"/>
  <c r="G82" i="4"/>
  <c r="I82" i="4" s="1"/>
  <c r="G104" i="4"/>
  <c r="G92" i="4"/>
  <c r="I92" i="4" s="1"/>
  <c r="I90" i="4"/>
  <c r="F73" i="4"/>
  <c r="F57" i="4"/>
  <c r="I57" i="4" s="1"/>
  <c r="F41" i="4"/>
  <c r="I41" i="4" s="1"/>
  <c r="F20" i="4"/>
  <c r="I20" i="4" s="1"/>
  <c r="I12" i="4"/>
  <c r="F113" i="4"/>
  <c r="I113" i="4" s="1"/>
  <c r="F105" i="4"/>
  <c r="I105" i="4" s="1"/>
  <c r="F97" i="4"/>
  <c r="I97" i="4" s="1"/>
  <c r="F89" i="4"/>
  <c r="I89" i="4" s="1"/>
  <c r="F81" i="4"/>
  <c r="I81" i="4" s="1"/>
  <c r="G111" i="4"/>
  <c r="I111" i="4" s="1"/>
  <c r="G103" i="4"/>
  <c r="I103" i="4" s="1"/>
  <c r="G95" i="4"/>
  <c r="I95" i="4" s="1"/>
  <c r="G87" i="4"/>
  <c r="I87" i="4" s="1"/>
  <c r="G79" i="4"/>
  <c r="I79" i="4" s="1"/>
  <c r="G71" i="4"/>
  <c r="I71" i="4" s="1"/>
  <c r="G63" i="4"/>
  <c r="I63" i="4" s="1"/>
  <c r="G55" i="4"/>
  <c r="I55" i="4" s="1"/>
  <c r="G47" i="4"/>
  <c r="I47" i="4" s="1"/>
  <c r="G39" i="4"/>
  <c r="I39" i="4" s="1"/>
  <c r="G31" i="4"/>
  <c r="I31" i="4" s="1"/>
  <c r="G23" i="4"/>
  <c r="I23" i="4" s="1"/>
  <c r="G7" i="4"/>
  <c r="I7" i="4" s="1"/>
  <c r="G108" i="4"/>
  <c r="I108" i="4" s="1"/>
  <c r="G88" i="4"/>
  <c r="F9" i="4"/>
  <c r="G67" i="4"/>
  <c r="I67" i="4" s="1"/>
  <c r="G59" i="4"/>
  <c r="I59" i="4" s="1"/>
  <c r="G51" i="4"/>
  <c r="I51" i="4" s="1"/>
  <c r="G43" i="4"/>
  <c r="I43" i="4" s="1"/>
  <c r="G35" i="4"/>
  <c r="I35" i="4" s="1"/>
  <c r="I109" i="4"/>
  <c r="I19" i="4"/>
  <c r="F60" i="4"/>
  <c r="F36" i="4"/>
  <c r="I36" i="4" s="1"/>
  <c r="I93" i="4"/>
  <c r="I85" i="4"/>
  <c r="I77" i="4"/>
  <c r="I75" i="4"/>
  <c r="F72" i="4"/>
  <c r="I72" i="4" s="1"/>
  <c r="F64" i="4"/>
  <c r="I64" i="4" s="1"/>
  <c r="F56" i="4"/>
  <c r="I56" i="4" s="1"/>
  <c r="F48" i="4"/>
  <c r="F40" i="4"/>
  <c r="I40" i="4" s="1"/>
  <c r="F32" i="4"/>
  <c r="I32" i="4" s="1"/>
  <c r="F25" i="4"/>
  <c r="F112" i="4"/>
  <c r="I112" i="4" s="1"/>
  <c r="F104" i="4"/>
  <c r="I104" i="4" s="1"/>
  <c r="F96" i="4"/>
  <c r="I96" i="4" s="1"/>
  <c r="F88" i="4"/>
  <c r="F80" i="4"/>
  <c r="I80" i="4" s="1"/>
  <c r="G110" i="4"/>
  <c r="I110" i="4" s="1"/>
  <c r="G102" i="4"/>
  <c r="I102" i="4" s="1"/>
  <c r="G94" i="4"/>
  <c r="I94" i="4" s="1"/>
  <c r="G86" i="4"/>
  <c r="I86" i="4" s="1"/>
  <c r="G78" i="4"/>
  <c r="I78" i="4" s="1"/>
  <c r="G70" i="4"/>
  <c r="G62" i="4"/>
  <c r="G54" i="4"/>
  <c r="I54" i="4" s="1"/>
  <c r="G46" i="4"/>
  <c r="G38" i="4"/>
  <c r="G30" i="4"/>
  <c r="I30" i="4" s="1"/>
  <c r="G14" i="4"/>
  <c r="I14" i="4" s="1"/>
  <c r="G62" i="3"/>
  <c r="I62" i="3" s="1"/>
  <c r="F31" i="3"/>
  <c r="G31" i="3"/>
  <c r="G76" i="3"/>
  <c r="I76" i="3" s="1"/>
  <c r="G72" i="3"/>
  <c r="I72" i="3" s="1"/>
  <c r="G67" i="3"/>
  <c r="I67" i="3" s="1"/>
  <c r="G73" i="3"/>
  <c r="I73" i="3" s="1"/>
  <c r="G63" i="3"/>
  <c r="I63" i="3" s="1"/>
  <c r="G55" i="3"/>
  <c r="I55" i="3" s="1"/>
  <c r="G49" i="3"/>
  <c r="I49" i="3" s="1"/>
  <c r="F47" i="3"/>
  <c r="I47" i="3" s="1"/>
  <c r="I33" i="3"/>
  <c r="I14" i="3"/>
  <c r="F20" i="3"/>
  <c r="G20" i="3"/>
  <c r="F11" i="3"/>
  <c r="G11" i="3"/>
  <c r="G60" i="3"/>
  <c r="I60" i="3" s="1"/>
  <c r="F51" i="3"/>
  <c r="I51" i="3" s="1"/>
  <c r="G41" i="3"/>
  <c r="I41" i="3" s="1"/>
  <c r="F26" i="3"/>
  <c r="G26" i="3"/>
  <c r="F16" i="3"/>
  <c r="G16" i="3"/>
  <c r="I15" i="3"/>
  <c r="I65" i="4"/>
  <c r="I83" i="4"/>
  <c r="I66" i="4"/>
  <c r="I60" i="4"/>
  <c r="I29" i="4"/>
  <c r="I69" i="4"/>
  <c r="I61" i="4"/>
  <c r="I48" i="4"/>
  <c r="I45" i="4"/>
  <c r="I49" i="4"/>
  <c r="I34" i="4"/>
  <c r="I26" i="4"/>
  <c r="I18" i="4"/>
  <c r="I10" i="4"/>
  <c r="I52" i="15" l="1"/>
  <c r="I57" i="14"/>
  <c r="I27" i="15"/>
  <c r="I56" i="15"/>
  <c r="I60" i="15"/>
  <c r="I38" i="2"/>
  <c r="I42" i="2"/>
  <c r="I716" i="5"/>
  <c r="I800" i="5"/>
  <c r="I847" i="5"/>
  <c r="I913" i="5"/>
  <c r="I748" i="5"/>
  <c r="I937" i="5"/>
  <c r="I836" i="5"/>
  <c r="I315" i="8"/>
  <c r="I378" i="8"/>
  <c r="I384" i="8"/>
  <c r="I337" i="8"/>
  <c r="I794" i="8"/>
  <c r="I525" i="8"/>
  <c r="I463" i="8"/>
  <c r="I344" i="8"/>
  <c r="I730" i="8"/>
  <c r="I451" i="8"/>
  <c r="I215" i="8"/>
  <c r="I483" i="8"/>
  <c r="I650" i="8"/>
  <c r="I455" i="8"/>
  <c r="I11" i="4"/>
  <c r="I99" i="4"/>
  <c r="I23" i="2"/>
  <c r="I60" i="2"/>
  <c r="I92" i="2"/>
  <c r="I696" i="5"/>
  <c r="I804" i="5"/>
  <c r="I744" i="5"/>
  <c r="I133" i="8"/>
  <c r="I102" i="8"/>
  <c r="I600" i="7"/>
  <c r="I806" i="8"/>
  <c r="I686" i="8"/>
  <c r="I13" i="2"/>
  <c r="I45" i="2"/>
  <c r="I9" i="2"/>
  <c r="I41" i="2"/>
  <c r="I28" i="2"/>
  <c r="I95" i="2"/>
  <c r="I711" i="5"/>
  <c r="I873" i="5"/>
  <c r="I905" i="5"/>
  <c r="I660" i="7"/>
  <c r="I652" i="7"/>
  <c r="I512" i="7"/>
  <c r="I148" i="7"/>
  <c r="I196" i="7"/>
  <c r="I817" i="8"/>
  <c r="I693" i="8"/>
  <c r="I642" i="8"/>
  <c r="I478" i="8"/>
  <c r="I505" i="8"/>
  <c r="I388" i="8"/>
  <c r="I370" i="8"/>
  <c r="I364" i="8"/>
  <c r="I386" i="8"/>
  <c r="I366" i="8"/>
  <c r="I197" i="8"/>
  <c r="I185" i="8"/>
  <c r="I117" i="8"/>
  <c r="I195" i="8"/>
  <c r="I374" i="7"/>
  <c r="I456" i="7"/>
  <c r="I472" i="7"/>
  <c r="I494" i="7"/>
  <c r="I506" i="7"/>
  <c r="I314" i="7"/>
  <c r="I352" i="7"/>
  <c r="I396" i="7"/>
  <c r="I416" i="7"/>
  <c r="I77" i="7"/>
  <c r="I87" i="7"/>
  <c r="I133" i="7"/>
  <c r="I368" i="7"/>
  <c r="I522" i="7"/>
  <c r="I616" i="7"/>
  <c r="I765" i="8"/>
  <c r="I754" i="8"/>
  <c r="I768" i="8"/>
  <c r="I611" i="8"/>
  <c r="I755" i="8"/>
  <c r="I824" i="8"/>
  <c r="I732" i="8"/>
  <c r="I673" i="8"/>
  <c r="I350" i="8"/>
  <c r="I330" i="8"/>
  <c r="I815" i="8"/>
  <c r="I487" i="8"/>
  <c r="I447" i="8"/>
  <c r="I535" i="8"/>
  <c r="I459" i="8"/>
  <c r="I70" i="2"/>
  <c r="I63" i="2"/>
  <c r="I64" i="17"/>
  <c r="I66" i="17"/>
  <c r="I44" i="17"/>
  <c r="I42" i="17"/>
  <c r="I38" i="17"/>
  <c r="I46" i="17"/>
  <c r="I39" i="16"/>
  <c r="I24" i="3"/>
  <c r="I23" i="3"/>
  <c r="I26" i="3"/>
  <c r="I11" i="3"/>
  <c r="I700" i="5"/>
  <c r="I724" i="5"/>
  <c r="I666" i="7"/>
  <c r="I557" i="7"/>
  <c r="I531" i="7"/>
  <c r="I555" i="7"/>
  <c r="I521" i="7"/>
  <c r="I541" i="7"/>
  <c r="I549" i="7"/>
  <c r="I484" i="7"/>
  <c r="I476" i="7"/>
  <c r="I391" i="7"/>
  <c r="I305" i="7"/>
  <c r="I307" i="7"/>
  <c r="I287" i="7"/>
  <c r="I168" i="7"/>
  <c r="I198" i="7"/>
  <c r="I113" i="7"/>
  <c r="I128" i="7"/>
  <c r="I179" i="7"/>
  <c r="I83" i="7"/>
  <c r="I45" i="7"/>
  <c r="I751" i="8"/>
  <c r="I630" i="8"/>
  <c r="I509" i="8"/>
  <c r="I368" i="8"/>
  <c r="I193" i="8"/>
  <c r="I798" i="8"/>
  <c r="I663" i="8"/>
  <c r="I764" i="8"/>
  <c r="I818" i="8"/>
  <c r="I769" i="8"/>
  <c r="I308" i="8"/>
  <c r="I334" i="8"/>
  <c r="I804" i="8"/>
  <c r="I597" i="8"/>
  <c r="I731" i="8"/>
  <c r="I557" i="8"/>
  <c r="I320" i="8"/>
  <c r="I487" i="7"/>
  <c r="I387" i="7"/>
  <c r="I395" i="7"/>
  <c r="I53" i="7"/>
  <c r="I103" i="7"/>
  <c r="I79" i="7"/>
  <c r="I172" i="7"/>
  <c r="I109" i="7"/>
  <c r="I811" i="8"/>
  <c r="I845" i="8"/>
  <c r="I837" i="8"/>
  <c r="I823" i="8"/>
  <c r="I807" i="8"/>
  <c r="I789" i="8"/>
  <c r="I839" i="8"/>
  <c r="I831" i="8"/>
  <c r="I793" i="8"/>
  <c r="I628" i="8"/>
  <c r="I644" i="8"/>
  <c r="I513" i="8"/>
  <c r="I486" i="8"/>
  <c r="I470" i="8"/>
  <c r="I362" i="8"/>
  <c r="I390" i="8"/>
  <c r="I183" i="8"/>
  <c r="I262" i="7"/>
  <c r="I466" i="7"/>
  <c r="I496" i="7"/>
  <c r="I324" i="7"/>
  <c r="I388" i="7"/>
  <c r="I398" i="7"/>
  <c r="I426" i="7"/>
  <c r="I332" i="7"/>
  <c r="I111" i="7"/>
  <c r="I135" i="7"/>
  <c r="I153" i="7"/>
  <c r="I376" i="7"/>
  <c r="I432" i="7"/>
  <c r="I564" i="7"/>
  <c r="I790" i="8"/>
  <c r="I760" i="8"/>
  <c r="I738" i="8"/>
  <c r="I88" i="4"/>
  <c r="I30" i="2"/>
  <c r="I50" i="2"/>
  <c r="I26" i="2"/>
  <c r="I518" i="7"/>
  <c r="I530" i="7"/>
  <c r="I761" i="8"/>
  <c r="I741" i="8"/>
  <c r="I696" i="8"/>
  <c r="I750" i="8"/>
  <c r="I1196" i="6"/>
  <c r="I1216" i="6"/>
  <c r="I1224" i="6"/>
  <c r="I1237" i="6"/>
  <c r="I561" i="7"/>
  <c r="I563" i="7"/>
  <c r="I533" i="7"/>
  <c r="I519" i="7"/>
  <c r="I480" i="7"/>
  <c r="I460" i="7"/>
  <c r="I411" i="7"/>
  <c r="I315" i="7"/>
  <c r="I289" i="7"/>
  <c r="I293" i="7"/>
  <c r="I295" i="7"/>
  <c r="I301" i="7"/>
  <c r="I176" i="7"/>
  <c r="I188" i="7"/>
  <c r="I119" i="7"/>
  <c r="I105" i="7"/>
  <c r="I81" i="7"/>
  <c r="I65" i="7"/>
  <c r="I164" i="7"/>
  <c r="I136" i="7"/>
  <c r="I75" i="7"/>
  <c r="I61" i="7"/>
  <c r="I759" i="8"/>
  <c r="I757" i="8"/>
  <c r="I695" i="8"/>
  <c r="I691" i="8"/>
  <c r="I482" i="8"/>
  <c r="I472" i="8"/>
  <c r="I181" i="8"/>
  <c r="I165" i="8"/>
  <c r="I124" i="8"/>
  <c r="I107" i="8"/>
  <c r="I177" i="7"/>
  <c r="I201" i="7"/>
  <c r="I404" i="7"/>
  <c r="I526" i="7"/>
  <c r="I552" i="7"/>
  <c r="I568" i="7"/>
  <c r="I151" i="7"/>
  <c r="I235" i="7"/>
  <c r="I266" i="7"/>
  <c r="I326" i="7"/>
  <c r="I342" i="7"/>
  <c r="I424" i="7"/>
  <c r="I444" i="7"/>
  <c r="I482" i="7"/>
  <c r="I566" i="7"/>
  <c r="I654" i="7"/>
  <c r="I366" i="7"/>
  <c r="I465" i="7"/>
  <c r="I403" i="7"/>
  <c r="I383" i="7"/>
  <c r="I180" i="7"/>
  <c r="I107" i="7"/>
  <c r="I95" i="7"/>
  <c r="I63" i="7"/>
  <c r="I827" i="8"/>
  <c r="I841" i="8"/>
  <c r="I833" i="8"/>
  <c r="I797" i="8"/>
  <c r="I801" i="8"/>
  <c r="I843" i="8"/>
  <c r="I835" i="8"/>
  <c r="I699" i="8"/>
  <c r="I689" i="8"/>
  <c r="I154" i="8"/>
  <c r="I156" i="8"/>
  <c r="I149" i="8"/>
  <c r="I159" i="7"/>
  <c r="I181" i="7"/>
  <c r="I205" i="7"/>
  <c r="I546" i="7"/>
  <c r="I560" i="7"/>
  <c r="I592" i="7"/>
  <c r="I85" i="7"/>
  <c r="I161" i="7"/>
  <c r="I330" i="7"/>
  <c r="I410" i="7"/>
  <c r="I428" i="7"/>
  <c r="I452" i="7"/>
  <c r="I618" i="7"/>
  <c r="I334" i="7"/>
  <c r="I430" i="7"/>
  <c r="I570" i="7"/>
  <c r="I634" i="7"/>
  <c r="I708" i="5"/>
  <c r="I832" i="5"/>
  <c r="I844" i="5"/>
  <c r="I704" i="5"/>
  <c r="I755" i="5"/>
  <c r="I783" i="5"/>
  <c r="I808" i="5"/>
  <c r="I925" i="5"/>
  <c r="I921" i="5"/>
  <c r="I885" i="5"/>
  <c r="I953" i="5"/>
  <c r="I901" i="5"/>
  <c r="I909" i="5"/>
  <c r="I929" i="5"/>
  <c r="I945" i="5"/>
  <c r="I664" i="7"/>
  <c r="I656" i="7"/>
  <c r="I171" i="7"/>
  <c r="I142" i="7"/>
  <c r="I144" i="7"/>
  <c r="I701" i="8"/>
  <c r="I136" i="8"/>
  <c r="I147" i="7"/>
  <c r="I390" i="7"/>
  <c r="I440" i="7"/>
  <c r="I784" i="8"/>
  <c r="I706" i="8"/>
  <c r="I626" i="8"/>
  <c r="I382" i="8"/>
  <c r="I295" i="8"/>
  <c r="I402" i="8"/>
  <c r="I298" i="8"/>
  <c r="I380" i="8"/>
  <c r="I604" i="8"/>
  <c r="I220" i="8"/>
  <c r="I431" i="8"/>
  <c r="I342" i="8"/>
  <c r="I249" i="8"/>
  <c r="I581" i="8"/>
  <c r="I9" i="15"/>
  <c r="I747" i="8"/>
  <c r="I720" i="8"/>
  <c r="I704" i="8"/>
  <c r="I652" i="8"/>
  <c r="I404" i="8"/>
  <c r="I339" i="8"/>
  <c r="I277" i="8"/>
  <c r="I171" i="8"/>
  <c r="I772" i="8"/>
  <c r="I780" i="8"/>
  <c r="I787" i="8"/>
  <c r="I718" i="8"/>
  <c r="I400" i="8"/>
  <c r="I385" i="8"/>
  <c r="I405" i="8"/>
  <c r="I238" i="8"/>
  <c r="I414" i="8"/>
  <c r="I306" i="8"/>
  <c r="I284" i="8"/>
  <c r="I73" i="14"/>
  <c r="I69" i="14"/>
  <c r="I92" i="14"/>
  <c r="I71" i="14"/>
  <c r="I16" i="14"/>
  <c r="I1212" i="6"/>
  <c r="I1245" i="6"/>
  <c r="I1184" i="6"/>
  <c r="I1200" i="6"/>
  <c r="I1220" i="6"/>
  <c r="I1233" i="6"/>
  <c r="I1229" i="6"/>
  <c r="I1241" i="6"/>
  <c r="I1249" i="6"/>
  <c r="I1176" i="6"/>
  <c r="I1192" i="6"/>
  <c r="I1180" i="6"/>
  <c r="I1188" i="6"/>
  <c r="I1208" i="6"/>
  <c r="I862" i="6"/>
  <c r="I890" i="6"/>
  <c r="I845" i="6"/>
  <c r="I870" i="6"/>
  <c r="I821" i="6"/>
  <c r="I829" i="6"/>
  <c r="I837" i="6"/>
  <c r="I886" i="6"/>
  <c r="I874" i="6"/>
  <c r="I680" i="5"/>
  <c r="I720" i="5"/>
  <c r="I732" i="5"/>
  <c r="I752" i="5"/>
  <c r="I728" i="5"/>
  <c r="I828" i="5"/>
  <c r="I824" i="5"/>
  <c r="I840" i="5"/>
  <c r="I865" i="5"/>
  <c r="I688" i="5"/>
  <c r="I772" i="5"/>
  <c r="I852" i="5"/>
  <c r="I860" i="5"/>
  <c r="I917" i="5"/>
  <c r="I869" i="5"/>
  <c r="I949" i="5"/>
  <c r="I898" i="6"/>
  <c r="I841" i="6"/>
  <c r="I866" i="6"/>
  <c r="I882" i="6"/>
  <c r="I894" i="6"/>
  <c r="I825" i="6"/>
  <c r="I833" i="6"/>
  <c r="I853" i="6"/>
  <c r="I878" i="6"/>
  <c r="I375" i="6"/>
  <c r="I379" i="6"/>
  <c r="I180" i="6"/>
  <c r="I204" i="6"/>
  <c r="I652" i="6"/>
  <c r="I660" i="6"/>
  <c r="I324" i="6"/>
  <c r="I435" i="6"/>
  <c r="I554" i="6"/>
  <c r="I371" i="6"/>
  <c r="I466" i="6"/>
  <c r="I362" i="6"/>
  <c r="I426" i="6"/>
  <c r="I370" i="6"/>
  <c r="I264" i="6"/>
  <c r="I248" i="6"/>
  <c r="I184" i="6"/>
  <c r="I200" i="6"/>
  <c r="I199" i="6"/>
  <c r="I676" i="6"/>
  <c r="I397" i="6"/>
  <c r="I155" i="6"/>
  <c r="I261" i="5"/>
  <c r="I116" i="5"/>
  <c r="I137" i="5"/>
  <c r="I217" i="5"/>
  <c r="I233" i="5"/>
  <c r="I249" i="5"/>
  <c r="I253" i="5"/>
  <c r="I229" i="5"/>
  <c r="I245" i="5"/>
  <c r="I241" i="5"/>
  <c r="I257" i="5"/>
  <c r="I114" i="5"/>
  <c r="I151" i="5"/>
  <c r="I149" i="5"/>
  <c r="I193" i="5"/>
  <c r="I570" i="6"/>
  <c r="I284" i="6"/>
  <c r="I326" i="6"/>
  <c r="I263" i="5"/>
  <c r="I259" i="5"/>
  <c r="I255" i="5"/>
  <c r="I247" i="5"/>
  <c r="I243" i="5"/>
  <c r="I251" i="5"/>
  <c r="I239" i="5"/>
  <c r="I235" i="5"/>
  <c r="I237" i="5"/>
  <c r="I231" i="5"/>
  <c r="I227" i="5"/>
  <c r="I221" i="5"/>
  <c r="I219" i="5"/>
  <c r="I213" i="5"/>
  <c r="I215" i="5"/>
  <c r="I211" i="5"/>
  <c r="I183" i="5"/>
  <c r="I162" i="5"/>
  <c r="I122" i="5"/>
  <c r="I190" i="5"/>
  <c r="I118" i="5"/>
  <c r="I107" i="5"/>
  <c r="I121" i="5"/>
  <c r="I167" i="5"/>
  <c r="I174" i="5"/>
  <c r="I170" i="5"/>
  <c r="I178" i="5"/>
  <c r="I145" i="5"/>
  <c r="I108" i="5"/>
  <c r="I731" i="6"/>
  <c r="I317" i="6"/>
  <c r="I350" i="6"/>
  <c r="I358" i="6"/>
  <c r="I390" i="6"/>
  <c r="I422" i="6"/>
  <c r="I450" i="6"/>
  <c r="I366" i="6"/>
  <c r="I246" i="6"/>
  <c r="I461" i="6"/>
  <c r="I416" i="6"/>
  <c r="I448" i="6"/>
  <c r="I222" i="6"/>
  <c r="I711" i="6"/>
  <c r="I378" i="6"/>
  <c r="I418" i="6"/>
  <c r="I298" i="6"/>
  <c r="I344" i="6"/>
  <c r="I295" i="6"/>
  <c r="I348" i="6"/>
  <c r="I437" i="6"/>
  <c r="I558" i="6"/>
  <c r="I723" i="6"/>
  <c r="I271" i="6"/>
  <c r="I267" i="6"/>
  <c r="I346" i="6"/>
  <c r="I374" i="6"/>
  <c r="I382" i="6"/>
  <c r="I168" i="6"/>
  <c r="I307" i="6"/>
  <c r="I253" i="6"/>
  <c r="I334" i="6"/>
  <c r="I483" i="6"/>
  <c r="I355" i="6"/>
  <c r="I499" i="6"/>
  <c r="I656" i="6"/>
  <c r="I664" i="6"/>
  <c r="I684" i="6"/>
  <c r="I720" i="6"/>
  <c r="I716" i="6"/>
  <c r="I718" i="6"/>
  <c r="I707" i="6"/>
  <c r="I643" i="6"/>
  <c r="I550" i="6"/>
  <c r="I454" i="6"/>
  <c r="I446" i="6"/>
  <c r="I431" i="6"/>
  <c r="I491" i="6"/>
  <c r="I507" i="6"/>
  <c r="I474" i="6"/>
  <c r="I452" i="6"/>
  <c r="I444" i="6"/>
  <c r="I523" i="6"/>
  <c r="I470" i="6"/>
  <c r="I430" i="6"/>
  <c r="I428" i="6"/>
  <c r="I412" i="6"/>
  <c r="I414" i="6"/>
  <c r="I410" i="6"/>
  <c r="I406" i="6"/>
  <c r="I402" i="6"/>
  <c r="I400" i="6"/>
  <c r="I398" i="6"/>
  <c r="I396" i="6"/>
  <c r="I394" i="6"/>
  <c r="I391" i="6"/>
  <c r="I386" i="6"/>
  <c r="I387" i="6"/>
  <c r="I380" i="6"/>
  <c r="I376" i="6"/>
  <c r="I372" i="6"/>
  <c r="I365" i="6"/>
  <c r="I364" i="6"/>
  <c r="I164" i="6"/>
  <c r="I262" i="6"/>
  <c r="I166" i="6"/>
  <c r="I162" i="6"/>
  <c r="I240" i="6"/>
  <c r="I172" i="6"/>
  <c r="I329" i="6"/>
  <c r="I304" i="6"/>
  <c r="I278" i="6"/>
  <c r="I311" i="6"/>
  <c r="I312" i="6"/>
  <c r="I340" i="6"/>
  <c r="I276" i="6"/>
  <c r="I265" i="6"/>
  <c r="I269" i="6"/>
  <c r="I224" i="6"/>
  <c r="I234" i="6"/>
  <c r="I274" i="6"/>
  <c r="I176" i="6"/>
  <c r="I208" i="6"/>
  <c r="I250" i="6"/>
  <c r="I191" i="6"/>
  <c r="I257" i="6"/>
  <c r="I261" i="6"/>
  <c r="I192" i="5"/>
  <c r="I191" i="5"/>
  <c r="I176" i="5"/>
  <c r="I168" i="5"/>
  <c r="I166" i="5"/>
  <c r="I156" i="5"/>
  <c r="I147" i="5"/>
  <c r="I146" i="5"/>
  <c r="I92" i="5"/>
  <c r="I143" i="5"/>
  <c r="I141" i="5"/>
  <c r="I131" i="5"/>
  <c r="I120" i="5"/>
  <c r="I124" i="5"/>
  <c r="I110" i="5"/>
  <c r="I103" i="5"/>
  <c r="I102" i="5"/>
  <c r="I98" i="5"/>
  <c r="I94" i="5"/>
  <c r="I104" i="5"/>
  <c r="I100" i="5"/>
  <c r="I96" i="5"/>
  <c r="I115" i="6"/>
  <c r="I116" i="6"/>
  <c r="I50" i="6"/>
  <c r="I54" i="6"/>
  <c r="I22" i="6"/>
  <c r="I78" i="6"/>
  <c r="I42" i="6"/>
  <c r="I74" i="6"/>
  <c r="I127" i="6"/>
  <c r="I82" i="6"/>
  <c r="I46" i="6"/>
  <c r="I58" i="6"/>
  <c r="I91" i="6"/>
  <c r="I107" i="6"/>
  <c r="I26" i="6"/>
  <c r="I38" i="6"/>
  <c r="I70" i="6"/>
  <c r="I34" i="6"/>
  <c r="I62" i="6"/>
  <c r="I14" i="6"/>
  <c r="I66" i="6"/>
  <c r="I30" i="6"/>
  <c r="I18" i="6"/>
  <c r="I22" i="2"/>
  <c r="I34" i="2"/>
  <c r="I14" i="2"/>
  <c r="I46" i="2"/>
  <c r="I58" i="2"/>
  <c r="I18" i="2"/>
  <c r="I54" i="2"/>
  <c r="I10" i="2"/>
  <c r="I16" i="3"/>
  <c r="I20" i="3"/>
  <c r="I31" i="3"/>
  <c r="I42" i="4"/>
  <c r="I74" i="4"/>
  <c r="I50" i="4"/>
  <c r="I70" i="4"/>
  <c r="I9" i="4"/>
  <c r="I17" i="4"/>
  <c r="I25" i="4"/>
  <c r="I33" i="4"/>
  <c r="I73" i="4"/>
  <c r="I38" i="4"/>
  <c r="I46" i="4"/>
  <c r="I62" i="4"/>
  <c r="I58" i="4"/>
  <c r="I53" i="4"/>
</calcChain>
</file>

<file path=xl/sharedStrings.xml><?xml version="1.0" encoding="utf-8"?>
<sst xmlns="http://schemas.openxmlformats.org/spreadsheetml/2006/main" count="11915" uniqueCount="430">
  <si>
    <t>ósemka</t>
  </si>
  <si>
    <t>ćwierćnuta</t>
  </si>
  <si>
    <t>szestnastka</t>
  </si>
  <si>
    <t>cała nuta</t>
  </si>
  <si>
    <t>bit 1</t>
  </si>
  <si>
    <t>bit 2</t>
  </si>
  <si>
    <t>bit 3</t>
  </si>
  <si>
    <t>ton</t>
  </si>
  <si>
    <t>długość</t>
  </si>
  <si>
    <t>nuta</t>
  </si>
  <si>
    <t>A4</t>
  </si>
  <si>
    <t>G4</t>
  </si>
  <si>
    <t>C5</t>
  </si>
  <si>
    <t>F4</t>
  </si>
  <si>
    <t>E4</t>
  </si>
  <si>
    <t>D4</t>
  </si>
  <si>
    <t>C4</t>
  </si>
  <si>
    <t>Tablica częstotliwości</t>
  </si>
  <si>
    <t>częstotliwość</t>
  </si>
  <si>
    <t>konwersja</t>
  </si>
  <si>
    <t>tempo</t>
  </si>
  <si>
    <t>klatki</t>
  </si>
  <si>
    <t>część</t>
  </si>
  <si>
    <t>czas trwania (klatki)</t>
  </si>
  <si>
    <t>czysty</t>
  </si>
  <si>
    <t>gotowy kod</t>
  </si>
  <si>
    <t>uderzeń na sekundy</t>
  </si>
  <si>
    <t>B4</t>
  </si>
  <si>
    <t>cała nuta z kropką</t>
  </si>
  <si>
    <t>ćwierćnuta z kropką</t>
  </si>
  <si>
    <t>ósemka z kropką</t>
  </si>
  <si>
    <t>szestnastka z kropką</t>
  </si>
  <si>
    <t>D5</t>
  </si>
  <si>
    <t>E5</t>
  </si>
  <si>
    <t>G5</t>
  </si>
  <si>
    <t>F5</t>
  </si>
  <si>
    <t>C0</t>
  </si>
  <si>
    <t>C#0</t>
  </si>
  <si>
    <t>D0</t>
  </si>
  <si>
    <t>E0</t>
  </si>
  <si>
    <t>F0</t>
  </si>
  <si>
    <t>F#0</t>
  </si>
  <si>
    <t>G0</t>
  </si>
  <si>
    <t>G#0</t>
  </si>
  <si>
    <t>A0</t>
  </si>
  <si>
    <t>B0</t>
  </si>
  <si>
    <t>C1</t>
  </si>
  <si>
    <t>C#1</t>
  </si>
  <si>
    <t>D1</t>
  </si>
  <si>
    <t>E1</t>
  </si>
  <si>
    <t>F1</t>
  </si>
  <si>
    <t>F#1</t>
  </si>
  <si>
    <t>G1</t>
  </si>
  <si>
    <t>G#1</t>
  </si>
  <si>
    <t>A1</t>
  </si>
  <si>
    <t>B1</t>
  </si>
  <si>
    <t>C2</t>
  </si>
  <si>
    <t>C#2</t>
  </si>
  <si>
    <t>D3</t>
  </si>
  <si>
    <t>D2</t>
  </si>
  <si>
    <t>E2</t>
  </si>
  <si>
    <t>F2</t>
  </si>
  <si>
    <t>F#2</t>
  </si>
  <si>
    <t>G2</t>
  </si>
  <si>
    <t>G#2</t>
  </si>
  <si>
    <t>A2</t>
  </si>
  <si>
    <t>B2</t>
  </si>
  <si>
    <t>C3</t>
  </si>
  <si>
    <t>C#3</t>
  </si>
  <si>
    <t>E3</t>
  </si>
  <si>
    <t>F3</t>
  </si>
  <si>
    <t>F#3</t>
  </si>
  <si>
    <t>G3</t>
  </si>
  <si>
    <t>G#3</t>
  </si>
  <si>
    <t>A3</t>
  </si>
  <si>
    <t>B3</t>
  </si>
  <si>
    <t>D#0</t>
  </si>
  <si>
    <t>A#0</t>
  </si>
  <si>
    <t>D#1</t>
  </si>
  <si>
    <t>A#1</t>
  </si>
  <si>
    <t>D#2</t>
  </si>
  <si>
    <t>A#2</t>
  </si>
  <si>
    <t>D#3</t>
  </si>
  <si>
    <t>A#3</t>
  </si>
  <si>
    <t>C#4</t>
  </si>
  <si>
    <t>D#4</t>
  </si>
  <si>
    <t>F#4</t>
  </si>
  <si>
    <t>G#4</t>
  </si>
  <si>
    <t>A#4</t>
  </si>
  <si>
    <t>C#5</t>
  </si>
  <si>
    <t>D#5</t>
  </si>
  <si>
    <t>F#5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</si>
  <si>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</si>
  <si>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</si>
  <si>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</si>
  <si>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</si>
  <si>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</si>
  <si>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</si>
  <si>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</si>
  <si>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</si>
  <si>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</si>
  <si>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</si>
  <si>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</si>
  <si>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</si>
  <si>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</si>
  <si>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</si>
  <si>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</si>
  <si>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</si>
  <si>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</si>
  <si>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</si>
  <si>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</si>
  <si>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</si>
  <si>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</si>
  <si>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</si>
  <si>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</si>
  <si>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</si>
  <si>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</si>
  <si>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</si>
  <si>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</si>
  <si>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</si>
  <si>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</si>
  <si>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</si>
  <si>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</si>
  <si>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</si>
  <si>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</si>
  <si>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</si>
  <si>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</si>
  <si>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</si>
  <si>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</si>
  <si>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</si>
  <si>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</si>
  <si>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</si>
  <si>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półnuta</t>
  </si>
  <si>
    <t>półnuta z kropką</t>
  </si>
  <si>
    <t>Melodia (Pulse 1)</t>
  </si>
  <si>
    <t>Melodia (Pulse 2)</t>
  </si>
  <si>
    <t>binarnie</t>
  </si>
  <si>
    <t>bit 1,2</t>
  </si>
  <si>
    <t>bit 1, 2</t>
  </si>
  <si>
    <t>ZMIEŃ GŁOŚNOŚĆ NA 0</t>
  </si>
  <si>
    <t>ZMIEŃ GŁOŚNOŚĆ NA 15</t>
  </si>
  <si>
    <t>stran</t>
  </si>
  <si>
    <t>początek zwrotki</t>
  </si>
  <si>
    <t>komentarze</t>
  </si>
  <si>
    <t>wstęp</t>
  </si>
  <si>
    <t>no</t>
  </si>
  <si>
    <t>we're</t>
  </si>
  <si>
    <t>gers</t>
  </si>
  <si>
    <t>to</t>
  </si>
  <si>
    <t>lo-</t>
  </si>
  <si>
    <t>-ve</t>
  </si>
  <si>
    <t>you</t>
  </si>
  <si>
    <t>know</t>
  </si>
  <si>
    <t>the</t>
  </si>
  <si>
    <t>and</t>
  </si>
  <si>
    <t>ru-</t>
  </si>
  <si>
    <t>-les</t>
  </si>
  <si>
    <t>so</t>
  </si>
  <si>
    <t>do</t>
  </si>
  <si>
    <t>I</t>
  </si>
  <si>
    <t>trzydziestodwójka z kropką</t>
  </si>
  <si>
    <t>trzydziestodwójka</t>
  </si>
  <si>
    <t>zwrotka</t>
  </si>
  <si>
    <t>A</t>
  </si>
  <si>
    <t>full</t>
  </si>
  <si>
    <t>co-</t>
  </si>
  <si>
    <t>what</t>
  </si>
  <si>
    <t>-mitt-</t>
  </si>
  <si>
    <t>-ment's</t>
  </si>
  <si>
    <t>th-</t>
  </si>
  <si>
    <t>-ink</t>
  </si>
  <si>
    <t>-ing</t>
  </si>
  <si>
    <t>o-</t>
  </si>
  <si>
    <t>-o-</t>
  </si>
  <si>
    <t>-of</t>
  </si>
  <si>
    <t>-ther</t>
  </si>
  <si>
    <t>a-</t>
  </si>
  <si>
    <t>-ny</t>
  </si>
  <si>
    <t>guy</t>
  </si>
  <si>
    <t>wo-</t>
  </si>
  <si>
    <t>-uldn't</t>
  </si>
  <si>
    <t>get</t>
  </si>
  <si>
    <t>this</t>
  </si>
  <si>
    <t>from</t>
  </si>
  <si>
    <t>just</t>
  </si>
  <si>
    <t>wan-</t>
  </si>
  <si>
    <t>-na</t>
  </si>
  <si>
    <t>tell</t>
  </si>
  <si>
    <t>how</t>
  </si>
  <si>
    <t>fe-</t>
  </si>
  <si>
    <t>-eling</t>
  </si>
  <si>
    <t>got-</t>
  </si>
  <si>
    <t>-ta</t>
  </si>
  <si>
    <t>make</t>
  </si>
  <si>
    <t>un-</t>
  </si>
  <si>
    <t>-der-</t>
  </si>
  <si>
    <t>-stand</t>
  </si>
  <si>
    <t>4 takty potem powtarzaja się</t>
  </si>
  <si>
    <t>tutaj powtórzony fragment się kończy</t>
  </si>
  <si>
    <t>zmieniony jest ostatni takt</t>
  </si>
  <si>
    <t>zwrotka 2</t>
  </si>
  <si>
    <t>wariacja na koniec zwrotki 2</t>
  </si>
  <si>
    <t>refren 2</t>
  </si>
  <si>
    <t>wariacja wcześniejszego refrenu</t>
  </si>
  <si>
    <t>ne-</t>
  </si>
  <si>
    <t>-ver</t>
  </si>
  <si>
    <t>go-</t>
  </si>
  <si>
    <t>-nna</t>
  </si>
  <si>
    <t>let</t>
  </si>
  <si>
    <t>down</t>
  </si>
  <si>
    <t>give</t>
  </si>
  <si>
    <t>up</t>
  </si>
  <si>
    <t>run</t>
  </si>
  <si>
    <t>-round</t>
  </si>
  <si>
    <t>-</t>
  </si>
  <si>
    <t>hurt</t>
  </si>
  <si>
    <t>cry</t>
  </si>
  <si>
    <t>say</t>
  </si>
  <si>
    <t>good-</t>
  </si>
  <si>
    <t>-bye</t>
  </si>
  <si>
    <t>a</t>
  </si>
  <si>
    <t>lie</t>
  </si>
  <si>
    <t>Kontrola poprawności</t>
  </si>
  <si>
    <t>różni się od 1 !</t>
  </si>
  <si>
    <t>we</t>
  </si>
  <si>
    <t>each</t>
  </si>
  <si>
    <t>for</t>
  </si>
  <si>
    <t>long</t>
  </si>
  <si>
    <t>your</t>
  </si>
  <si>
    <t>heart</t>
  </si>
  <si>
    <t>-ching</t>
  </si>
  <si>
    <t>been</t>
  </si>
  <si>
    <t>but</t>
  </si>
  <si>
    <t>you're</t>
  </si>
  <si>
    <t>shy</t>
  </si>
  <si>
    <t>it</t>
  </si>
  <si>
    <t>in-</t>
  </si>
  <si>
    <t>-side</t>
  </si>
  <si>
    <t>both</t>
  </si>
  <si>
    <t>what's</t>
  </si>
  <si>
    <t>on</t>
  </si>
  <si>
    <t>game</t>
  </si>
  <si>
    <t>gon-</t>
  </si>
  <si>
    <t>play</t>
  </si>
  <si>
    <t>wa-</t>
  </si>
  <si>
    <t>feel-</t>
  </si>
  <si>
    <t>don't</t>
  </si>
  <si>
    <t>me</t>
  </si>
  <si>
    <t>too</t>
  </si>
  <si>
    <t>blind</t>
  </si>
  <si>
    <t>see</t>
  </si>
  <si>
    <t>refren 1</t>
  </si>
  <si>
    <t>refren 3</t>
  </si>
  <si>
    <t>przejście</t>
  </si>
  <si>
    <t>zwrotka 3</t>
  </si>
  <si>
    <t>Podkład (Triangle)</t>
  </si>
  <si>
    <t>pauza</t>
  </si>
  <si>
    <t xml:space="preserve">    .byte %10101000, %11111111, %00000000</t>
  </si>
  <si>
    <t xml:space="preserve">    .byte %11101000, %00111100</t>
  </si>
  <si>
    <t xml:space="preserve">    .byte %11101000, %00001111</t>
  </si>
  <si>
    <t xml:space="preserve">    .byte %00000000, %11001000, %00101101</t>
  </si>
  <si>
    <t xml:space="preserve">    .byte %00000000, %10110010, %00101101</t>
  </si>
  <si>
    <t xml:space="preserve">    .byte %00000001, %00001100, %00011110</t>
  </si>
  <si>
    <t xml:space="preserve">    .byte %00000000, %10011111, %00101101</t>
  </si>
  <si>
    <t xml:space="preserve">    .byte %11101000, %00011110</t>
  </si>
  <si>
    <t xml:space="preserve">    .byte %00000001, %00001100, %01011010</t>
  </si>
  <si>
    <t xml:space="preserve">    .byte %00000000, %10000101, %00000111</t>
  </si>
  <si>
    <t xml:space="preserve">    .byte %00000000, %10000101, %00001000</t>
  </si>
  <si>
    <t xml:space="preserve">    .byte %00000000, %01110110, %00000111</t>
  </si>
  <si>
    <t xml:space="preserve">    .byte %00000000, %01100011, %00001000</t>
  </si>
  <si>
    <t xml:space="preserve">    .byte %11101000, %01011010</t>
  </si>
  <si>
    <t xml:space="preserve">    .byte %00000000, %11101110, %00001111</t>
  </si>
  <si>
    <t xml:space="preserve">    .byte %00000000, %11010100, %00000111</t>
  </si>
  <si>
    <t xml:space="preserve">    .byte %11101000, %00001000</t>
  </si>
  <si>
    <t xml:space="preserve">    .byte %00000000, %11001000, %00000111</t>
  </si>
  <si>
    <t xml:space="preserve">    .byte %00000000, %10110010, %00001111</t>
  </si>
  <si>
    <t xml:space="preserve">    .byte %00000000, %11101110, %00000111</t>
  </si>
  <si>
    <t xml:space="preserve">    .byte %00000000, %11010100, %00001000</t>
  </si>
  <si>
    <t xml:space="preserve">    .byte %00000000, %11101110, %00111100</t>
  </si>
  <si>
    <t xml:space="preserve">    .byte %11101000, %00101101</t>
  </si>
  <si>
    <t xml:space="preserve">    .byte %00000000, %11010100, %00001111</t>
  </si>
  <si>
    <t xml:space="preserve">    .byte %00000000, %11001000, %00001111</t>
  </si>
  <si>
    <t xml:space="preserve">    .byte %00000001, %00001100, %00001111</t>
  </si>
  <si>
    <t xml:space="preserve">    .byte %00000000, %10000101, %00001111</t>
  </si>
  <si>
    <t xml:space="preserve">    .byte %00000000, %10110010, %00111100</t>
  </si>
  <si>
    <t xml:space="preserve">    .byte %00000000, %11101110, %00001000</t>
  </si>
  <si>
    <t xml:space="preserve">    .byte %00000001, %00001100, %00101101</t>
  </si>
  <si>
    <t xml:space="preserve">    .byte %00000000, %10110010, %00000111</t>
  </si>
  <si>
    <t xml:space="preserve">    .byte %00000000, %10011111, %00001111</t>
  </si>
  <si>
    <t xml:space="preserve">    .byte %00000000, %10110010, %00011110</t>
  </si>
  <si>
    <t xml:space="preserve">    .byte %00000000, %11001000, %00111100</t>
  </si>
  <si>
    <t xml:space="preserve">    .byte %00000001, %00001100, %00000111</t>
  </si>
  <si>
    <t xml:space="preserve">    .byte %11101000, %00010111</t>
  </si>
  <si>
    <t xml:space="preserve">    .byte %00000000, %10011111, %00000111</t>
  </si>
  <si>
    <t xml:space="preserve">    .byte %00000000, %10110010, %00010110</t>
  </si>
  <si>
    <t xml:space="preserve">    .byte %11101000, %00010110</t>
  </si>
  <si>
    <t xml:space="preserve">    .byte %11101000, %00000111</t>
  </si>
  <si>
    <t xml:space="preserve">    .byte %00000000, %10011111, %00010111</t>
  </si>
  <si>
    <t xml:space="preserve">    .byte %00000000, %10110010, %00010111</t>
  </si>
  <si>
    <t xml:space="preserve">    .byte %00000000, %11001000, %00011110</t>
  </si>
  <si>
    <t xml:space="preserve">    .byte %00000000, %11010100, %00011110</t>
  </si>
  <si>
    <t xml:space="preserve">    .byte %00000000, %10000101, %00011110</t>
  </si>
  <si>
    <t xml:space="preserve">    .byte %00000000, %11010100, %00101101</t>
  </si>
  <si>
    <t xml:space="preserve">    .byte %00000001, %00001100, %00111100</t>
  </si>
  <si>
    <t xml:space="preserve">    .byte %00000001, %00001100, %00010110</t>
  </si>
  <si>
    <t xml:space="preserve">    .byte %00000000, %10011111, %00011110</t>
  </si>
  <si>
    <t xml:space="preserve">    .byte %00000010, %00011001, %00011110</t>
  </si>
  <si>
    <t xml:space="preserve">    .byte %00000001, %00001100, %01111000</t>
  </si>
  <si>
    <t xml:space="preserve">    .byte %00000000, %11001000, %00010111</t>
  </si>
  <si>
    <t xml:space="preserve">    .byte %11101000, %01111000</t>
  </si>
  <si>
    <t>WSTĘP 1</t>
  </si>
  <si>
    <t>WSTĘP 2</t>
  </si>
  <si>
    <t>WSTĘP 3</t>
  </si>
  <si>
    <t>Refren</t>
  </si>
  <si>
    <t>ZWROTKA 1</t>
  </si>
  <si>
    <t>ZWROTKA 2/3</t>
  </si>
  <si>
    <t>REFREN</t>
  </si>
  <si>
    <t>KONIEC</t>
  </si>
  <si>
    <t>I just wanna tell you</t>
  </si>
  <si>
    <t>PRZEJŚCIE 1</t>
  </si>
  <si>
    <t>PRZEJŚCIE2</t>
  </si>
  <si>
    <t>PRZEJŚCIE 2</t>
  </si>
  <si>
    <t>I JUST WANNA TELL YOU</t>
  </si>
  <si>
    <t xml:space="preserve">    .byte %10101000, %11111111</t>
  </si>
  <si>
    <t xml:space="preserve">    .byte %11101000 %00111100</t>
  </si>
  <si>
    <t xml:space="preserve">    .byte %11101000 %00001111</t>
  </si>
  <si>
    <t xml:space="preserve">    .byte %00000000, %01100011, %00101101</t>
  </si>
  <si>
    <t xml:space="preserve">    .byte %00000000, %01011000, %00101101</t>
  </si>
  <si>
    <t xml:space="preserve">    .byte %00000000, %01001111, %00101101</t>
  </si>
  <si>
    <t xml:space="preserve">    .byte %00000000, %01000010, %00000111</t>
  </si>
  <si>
    <t xml:space="preserve">    .byte %00000000, %01001010, %00001000</t>
  </si>
  <si>
    <t xml:space="preserve">    .byte %00000000, %01001111, %00000111</t>
  </si>
  <si>
    <t xml:space="preserve">    .byte %11101000 %00011110</t>
  </si>
  <si>
    <t xml:space="preserve">    .byte %00000000, %01100011, %00000011</t>
  </si>
  <si>
    <t xml:space="preserve">    .byte %11101000 %00000100</t>
  </si>
  <si>
    <t xml:space="preserve">    .byte %00000000, %01100011, %00000100</t>
  </si>
  <si>
    <t xml:space="preserve">    .byte %00000000, %01100011, %00000111</t>
  </si>
  <si>
    <t xml:space="preserve">    .byte %11101000 %00001000</t>
  </si>
  <si>
    <t xml:space="preserve">    .byte %00000001, %11011110, %00000111</t>
  </si>
  <si>
    <t xml:space="preserve">    .byte %00000001, %11011110, %00000011</t>
  </si>
  <si>
    <t xml:space="preserve">    .byte %00000001, %11011110, %00001000</t>
  </si>
  <si>
    <t xml:space="preserve">    .byte %11101000 %00000111</t>
  </si>
  <si>
    <t xml:space="preserve">    .byte %00000001, %10010010, %00001000</t>
  </si>
  <si>
    <t xml:space="preserve">    .byte %00000001, %10101010, %00000111</t>
  </si>
  <si>
    <t xml:space="preserve">    .byte %00000010, %00011001, %00000111</t>
  </si>
  <si>
    <t xml:space="preserve">    .byte %11101000 %00010111</t>
  </si>
  <si>
    <t xml:space="preserve">    .byte %00000010, %01111111, %00000111</t>
  </si>
  <si>
    <t xml:space="preserve">    .byte %00000001, %11011110, %00000100</t>
  </si>
  <si>
    <t xml:space="preserve">    .byte %11101000 %00101101</t>
  </si>
  <si>
    <t xml:space="preserve">    .byte %00000010, %11001110, %00000111</t>
  </si>
  <si>
    <t xml:space="preserve">    .byte %00000010, %11001110, %00000100</t>
  </si>
  <si>
    <t xml:space="preserve">    .byte %00000010, %11001110, %00001000</t>
  </si>
  <si>
    <t xml:space="preserve">    .byte %00000010, %00011001, %00000100</t>
  </si>
  <si>
    <t xml:space="preserve">    .byte %00000010, %00011001, %00001000</t>
  </si>
  <si>
    <t xml:space="preserve">    .byte %00000011, %00100110, %00001000</t>
  </si>
  <si>
    <t xml:space="preserve">    .byte %00000011, %01010110, %00000111</t>
  </si>
  <si>
    <t xml:space="preserve">    .byte %00000000, %10000101, %00000100</t>
  </si>
  <si>
    <t xml:space="preserve">    .byte %00000011, %00100110, %00000111</t>
  </si>
  <si>
    <t xml:space="preserve">    .byte %00000000, %01100011, %00001111</t>
  </si>
  <si>
    <t xml:space="preserve">    .byte %00000000, %01100011, %00010111</t>
  </si>
  <si>
    <t xml:space="preserve">    .byte %00000000, %01101001, %00001111</t>
  </si>
  <si>
    <t xml:space="preserve">    .byte %00000000, %01101001, %00010111</t>
  </si>
  <si>
    <t xml:space="preserve">    .byte %00000000, %01110110, %00011110</t>
  </si>
  <si>
    <t xml:space="preserve">    .byte %00000000, %01000010, %00000100</t>
  </si>
  <si>
    <t xml:space="preserve">    .byte %00000000, %00111010, %00000111</t>
  </si>
  <si>
    <t xml:space="preserve">    .byte %00000000, %00110001, %00001000</t>
  </si>
  <si>
    <t xml:space="preserve">    .byte %00000000, %01100011, %00011110</t>
  </si>
  <si>
    <t xml:space="preserve">    .byte %00000000, %00110001, %00000011</t>
  </si>
  <si>
    <t xml:space="preserve">    .byte %00000000, %00110001, %00000100</t>
  </si>
  <si>
    <t xml:space="preserve">    .byte %00000101, %10011101, %00001000</t>
  </si>
  <si>
    <t xml:space="preserve">    .byte %00000101, %00000000, %00000100</t>
  </si>
  <si>
    <t xml:space="preserve">    .byte %00000101, %00000000, %00000111</t>
  </si>
  <si>
    <t xml:space="preserve">    .byte %00000100, %00110100, %00000111</t>
  </si>
  <si>
    <t xml:space="preserve">    .byte %00000011, %10111110, %00001000</t>
  </si>
  <si>
    <t xml:space="preserve">    .byte %00000011, %10111110, %00000100</t>
  </si>
  <si>
    <t xml:space="preserve">    .byte %00000011, %10111110, %00000111</t>
  </si>
  <si>
    <t xml:space="preserve">    .byte %11101000 %01111000</t>
  </si>
  <si>
    <t xml:space="preserve">    .byte %00000000, %01011000, %00001111</t>
  </si>
  <si>
    <t xml:space="preserve">    .byte %00000000, %01011000, %00111100</t>
  </si>
  <si>
    <t xml:space="preserve">    .byte %00000000, %01110110, %00001000</t>
  </si>
  <si>
    <t>Podkład 1</t>
  </si>
  <si>
    <t>PODKŁAD 1</t>
  </si>
  <si>
    <t>PODKŁAD 1 WAR 1</t>
  </si>
  <si>
    <t>PODKŁAD 1 WAR 2</t>
  </si>
  <si>
    <t>PODKŁAD 1 WAR 3</t>
  </si>
  <si>
    <t>REFREN OUTRO</t>
  </si>
  <si>
    <t>REFREN 1</t>
  </si>
  <si>
    <t>REFREN 2</t>
  </si>
  <si>
    <t xml:space="preserve">    .byte %00000000, %10000101, %00111100</t>
  </si>
  <si>
    <t>PODKŁAD 1 WAR 4</t>
  </si>
  <si>
    <t>REFREN 1 WAR 1</t>
  </si>
  <si>
    <t>REFREN 2 WAR 1</t>
  </si>
  <si>
    <t>REFREN OUTRO WAR 1</t>
  </si>
  <si>
    <t>NIEUŻYWANY REFREN 2</t>
  </si>
  <si>
    <t>PRZEJŚCIE</t>
  </si>
  <si>
    <t>PAUZA</t>
  </si>
  <si>
    <t>PAUZA WSTAWKA</t>
  </si>
  <si>
    <t>akord E</t>
  </si>
  <si>
    <t>akord Am</t>
  </si>
  <si>
    <t>akord Dm</t>
  </si>
  <si>
    <t>Przejście Am</t>
  </si>
  <si>
    <t>akord C</t>
  </si>
  <si>
    <t>akord G</t>
  </si>
  <si>
    <t>akord P Am</t>
  </si>
  <si>
    <t>akord P Bm</t>
  </si>
  <si>
    <t>akord P E</t>
  </si>
  <si>
    <t xml:space="preserve">    .byte %11101000, %00000110</t>
  </si>
  <si>
    <t>BLOK 1</t>
  </si>
  <si>
    <t>BLOK 2</t>
  </si>
  <si>
    <t>BLOK 3</t>
  </si>
  <si>
    <t>BLOK 4</t>
  </si>
  <si>
    <t xml:space="preserve">    .byte %11101000, %00001100</t>
  </si>
  <si>
    <t>BLOK 5</t>
  </si>
  <si>
    <t>BLOK 6</t>
  </si>
  <si>
    <t>Blok 2</t>
  </si>
  <si>
    <t xml:space="preserve">    .byte %11101000, %00011000</t>
  </si>
  <si>
    <t>Podkład (TRIANGLE)</t>
  </si>
  <si>
    <t>BLOK 7</t>
  </si>
  <si>
    <t>BLOK 8</t>
  </si>
  <si>
    <t>dźwięk</t>
  </si>
  <si>
    <t>kod</t>
  </si>
  <si>
    <t>Rytm (NOISE)</t>
  </si>
  <si>
    <t>hat</t>
  </si>
  <si>
    <t>00001010</t>
  </si>
  <si>
    <t>00001110</t>
  </si>
  <si>
    <t>bęben niski</t>
  </si>
  <si>
    <t>bęben wysoki</t>
  </si>
  <si>
    <t>00000001</t>
  </si>
  <si>
    <t>sześćdziesięcioczwórka</t>
  </si>
  <si>
    <t>7 klatek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</si>
</sst>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EEFFEE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49" fontId="0" fillId="0" borderId="0" xfId="0" applyNumberFormat="1"/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 applyFill="1" applyBorder="1"/>
    <xf numFmtId="0" fontId="0" fillId="0" borderId="1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1" xfId="0" applyFill="1" applyBorder="1" applyAlignment="1"/>
    <xf numFmtId="0" fontId="0" fillId="0" borderId="2" xfId="0" applyFill="1" applyBorder="1"/>
    <xf numFmtId="0" fontId="0" fillId="0" borderId="2" xfId="0" applyNumberFormat="1" applyFill="1" applyBorder="1"/>
    <xf numFmtId="0" fontId="0" fillId="0" borderId="2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Border="1"/>
    <xf numFmtId="1" fontId="0" fillId="0" borderId="0" xfId="0" applyNumberFormat="1" applyAlignment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ny" xfId="0" builtinId="0"/>
  </cellStyles>
  <dxfs count="8"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28B1-3715-4181-A856-B6F363DCE0EF}">
  <dimension ref="A1:R110"/>
  <sheetViews>
    <sheetView workbookViewId="0">
      <selection activeCell="G20" sqref="G20"/>
    </sheetView>
  </sheetViews>
  <sheetFormatPr defaultRowHeight="15" customHeight="1" x14ac:dyDescent="0.25"/>
  <cols>
    <col min="1" max="1" width="11.28515625" customWidth="1"/>
    <col min="2" max="3" width="14.42578125" customWidth="1"/>
    <col min="4" max="4" width="15.42578125" customWidth="1"/>
    <col min="6" max="6" width="27.42578125" customWidth="1"/>
    <col min="9" max="12" width="11.140625" customWidth="1"/>
    <col min="18" max="18" width="9.42578125" style="1" customWidth="1"/>
    <col min="19" max="19" width="39.42578125" customWidth="1"/>
  </cols>
  <sheetData>
    <row r="1" spans="1:12" ht="15" customHeight="1" x14ac:dyDescent="0.25">
      <c r="A1" s="43" t="s">
        <v>17</v>
      </c>
      <c r="B1" s="43"/>
      <c r="C1" s="43"/>
      <c r="D1" s="43"/>
      <c r="E1" s="2"/>
    </row>
    <row r="2" spans="1:12" ht="15" customHeight="1" x14ac:dyDescent="0.25">
      <c r="A2" t="s">
        <v>9</v>
      </c>
      <c r="B2" t="s">
        <v>18</v>
      </c>
      <c r="C2" t="s">
        <v>19</v>
      </c>
      <c r="D2" t="s">
        <v>136</v>
      </c>
      <c r="G2" t="s">
        <v>26</v>
      </c>
      <c r="K2" t="s">
        <v>20</v>
      </c>
      <c r="L2" t="s">
        <v>20</v>
      </c>
    </row>
    <row r="3" spans="1:12" ht="15" customHeight="1" x14ac:dyDescent="0.25">
      <c r="A3" s="4" t="s">
        <v>36</v>
      </c>
      <c r="B3" s="4">
        <v>16.350000000000001</v>
      </c>
      <c r="C3">
        <f t="shared" ref="C3:C34" si="0">(1789773/(16*B3))-1</f>
        <v>6840.6399082568805</v>
      </c>
      <c r="D3" s="7">
        <v>1101010111000</v>
      </c>
      <c r="F3" t="s">
        <v>20</v>
      </c>
      <c r="G3">
        <v>120</v>
      </c>
      <c r="H3">
        <v>60</v>
      </c>
      <c r="K3">
        <v>120</v>
      </c>
      <c r="L3">
        <v>150</v>
      </c>
    </row>
    <row r="4" spans="1:12" ht="15" customHeight="1" x14ac:dyDescent="0.25">
      <c r="A4" s="4" t="s">
        <v>37</v>
      </c>
      <c r="B4" s="4">
        <v>17.32</v>
      </c>
      <c r="C4">
        <f t="shared" si="0"/>
        <v>6457.4764722863738</v>
      </c>
      <c r="D4" s="7">
        <v>1100100111001</v>
      </c>
    </row>
    <row r="5" spans="1:12" ht="15" customHeight="1" x14ac:dyDescent="0.25">
      <c r="A5" s="4" t="s">
        <v>38</v>
      </c>
      <c r="B5" s="4">
        <v>18.350000000000001</v>
      </c>
      <c r="C5">
        <f t="shared" si="0"/>
        <v>6094.9570844686641</v>
      </c>
      <c r="D5" s="7">
        <v>1011111001110</v>
      </c>
      <c r="G5" t="s">
        <v>22</v>
      </c>
      <c r="H5" t="s">
        <v>21</v>
      </c>
    </row>
    <row r="6" spans="1:12" ht="15" customHeight="1" x14ac:dyDescent="0.25">
      <c r="A6" s="4" t="s">
        <v>76</v>
      </c>
      <c r="B6" s="4">
        <v>19.45</v>
      </c>
      <c r="C6">
        <f t="shared" si="0"/>
        <v>5750.198586118252</v>
      </c>
      <c r="D6" s="7">
        <v>1011001110110</v>
      </c>
      <c r="F6" t="s">
        <v>28</v>
      </c>
      <c r="G6">
        <v>1.5</v>
      </c>
      <c r="H6">
        <f>240/$G$3*60*G6</f>
        <v>180</v>
      </c>
      <c r="J6">
        <v>5760</v>
      </c>
      <c r="K6">
        <f>240/K$3*$J6/64</f>
        <v>180</v>
      </c>
      <c r="L6">
        <f>240/L$3*$J6/64</f>
        <v>144</v>
      </c>
    </row>
    <row r="7" spans="1:12" ht="15" customHeight="1" x14ac:dyDescent="0.25">
      <c r="A7" s="4" t="s">
        <v>39</v>
      </c>
      <c r="B7" s="4">
        <v>20.6</v>
      </c>
      <c r="C7">
        <f t="shared" si="0"/>
        <v>5429.1365291262136</v>
      </c>
      <c r="D7" s="7">
        <v>1010100110101</v>
      </c>
      <c r="F7" t="s">
        <v>3</v>
      </c>
      <c r="G7">
        <v>1</v>
      </c>
      <c r="H7">
        <f t="shared" ref="H7:H17" si="1">240/$G$3*60*G7</f>
        <v>120</v>
      </c>
      <c r="J7">
        <v>3840</v>
      </c>
      <c r="K7">
        <f t="shared" ref="K7:L18" si="2">240/K$3*$J7/64</f>
        <v>120</v>
      </c>
      <c r="L7">
        <f t="shared" si="2"/>
        <v>96</v>
      </c>
    </row>
    <row r="8" spans="1:12" ht="15" customHeight="1" x14ac:dyDescent="0.25">
      <c r="A8" s="4" t="s">
        <v>40</v>
      </c>
      <c r="B8" s="4">
        <v>21.83</v>
      </c>
      <c r="C8">
        <f t="shared" si="0"/>
        <v>5123.1783096655981</v>
      </c>
      <c r="D8" s="7">
        <v>1010000000011</v>
      </c>
      <c r="F8" t="s">
        <v>133</v>
      </c>
      <c r="G8">
        <v>0.75</v>
      </c>
      <c r="H8">
        <f t="shared" si="1"/>
        <v>90</v>
      </c>
      <c r="J8">
        <v>2880</v>
      </c>
      <c r="K8">
        <f t="shared" si="2"/>
        <v>90</v>
      </c>
      <c r="L8">
        <f t="shared" si="2"/>
        <v>72</v>
      </c>
    </row>
    <row r="9" spans="1:12" ht="15" customHeight="1" x14ac:dyDescent="0.25">
      <c r="A9" s="4" t="s">
        <v>41</v>
      </c>
      <c r="B9" s="5">
        <v>23.12</v>
      </c>
      <c r="C9">
        <f t="shared" si="0"/>
        <v>4837.2704368512104</v>
      </c>
      <c r="D9" s="7">
        <v>1001011100101</v>
      </c>
      <c r="F9" t="s">
        <v>132</v>
      </c>
      <c r="G9">
        <v>0.5</v>
      </c>
      <c r="H9">
        <f t="shared" si="1"/>
        <v>60</v>
      </c>
      <c r="J9">
        <v>1920</v>
      </c>
      <c r="K9">
        <f t="shared" si="2"/>
        <v>60</v>
      </c>
      <c r="L9">
        <f t="shared" si="2"/>
        <v>48</v>
      </c>
    </row>
    <row r="10" spans="1:12" ht="15" customHeight="1" x14ac:dyDescent="0.25">
      <c r="A10" s="4" t="s">
        <v>42</v>
      </c>
      <c r="B10" s="4">
        <v>24.5</v>
      </c>
      <c r="C10">
        <f t="shared" si="0"/>
        <v>4564.7474489795923</v>
      </c>
      <c r="D10" s="7">
        <v>1000111010100</v>
      </c>
      <c r="F10" t="s">
        <v>29</v>
      </c>
      <c r="G10">
        <v>0.375</v>
      </c>
      <c r="H10">
        <f t="shared" si="1"/>
        <v>45</v>
      </c>
      <c r="J10">
        <v>1440</v>
      </c>
      <c r="K10">
        <f t="shared" si="2"/>
        <v>45</v>
      </c>
      <c r="L10">
        <f t="shared" si="2"/>
        <v>36</v>
      </c>
    </row>
    <row r="11" spans="1:12" ht="15" customHeight="1" x14ac:dyDescent="0.25">
      <c r="A11" s="4" t="s">
        <v>43</v>
      </c>
      <c r="B11" s="4">
        <v>25.96</v>
      </c>
      <c r="C11">
        <f t="shared" si="0"/>
        <v>4307.96812403698</v>
      </c>
      <c r="D11" s="7">
        <v>1000011010011</v>
      </c>
      <c r="F11" t="s">
        <v>1</v>
      </c>
      <c r="G11">
        <v>0.25</v>
      </c>
      <c r="H11">
        <f t="shared" si="1"/>
        <v>30</v>
      </c>
      <c r="J11">
        <v>960</v>
      </c>
      <c r="K11">
        <f t="shared" si="2"/>
        <v>30</v>
      </c>
      <c r="L11">
        <f t="shared" si="2"/>
        <v>24</v>
      </c>
    </row>
    <row r="12" spans="1:12" ht="15" customHeight="1" x14ac:dyDescent="0.25">
      <c r="A12" s="4" t="s">
        <v>44</v>
      </c>
      <c r="B12" s="4">
        <v>27.5</v>
      </c>
      <c r="C12">
        <f t="shared" si="0"/>
        <v>4066.6659090909093</v>
      </c>
      <c r="D12" s="7">
        <v>111111100010</v>
      </c>
      <c r="F12" t="s">
        <v>30</v>
      </c>
      <c r="G12">
        <v>0.1875</v>
      </c>
      <c r="H12">
        <f t="shared" si="1"/>
        <v>22.5</v>
      </c>
      <c r="J12">
        <v>720</v>
      </c>
      <c r="K12">
        <f t="shared" si="2"/>
        <v>22.5</v>
      </c>
      <c r="L12">
        <f t="shared" si="2"/>
        <v>18</v>
      </c>
    </row>
    <row r="13" spans="1:12" ht="15" customHeight="1" x14ac:dyDescent="0.25">
      <c r="A13" s="4" t="s">
        <v>77</v>
      </c>
      <c r="B13" s="4">
        <v>29.14</v>
      </c>
      <c r="C13">
        <f t="shared" si="0"/>
        <v>3837.7375600549071</v>
      </c>
      <c r="D13" s="7">
        <v>111011111101</v>
      </c>
      <c r="F13" t="s">
        <v>0</v>
      </c>
      <c r="G13">
        <v>0.125</v>
      </c>
      <c r="H13">
        <f t="shared" si="1"/>
        <v>15</v>
      </c>
      <c r="J13">
        <v>480</v>
      </c>
      <c r="K13">
        <f t="shared" si="2"/>
        <v>15</v>
      </c>
      <c r="L13">
        <f t="shared" si="2"/>
        <v>12</v>
      </c>
    </row>
    <row r="14" spans="1:12" ht="15" customHeight="1" x14ac:dyDescent="0.25">
      <c r="A14" s="4" t="s">
        <v>45</v>
      </c>
      <c r="B14" s="4">
        <v>30.87</v>
      </c>
      <c r="C14">
        <f t="shared" si="0"/>
        <v>3622.6090864917396</v>
      </c>
      <c r="D14" s="7">
        <v>111000100110</v>
      </c>
      <c r="F14" t="s">
        <v>31</v>
      </c>
      <c r="G14">
        <v>9.375E-2</v>
      </c>
      <c r="H14">
        <f t="shared" si="1"/>
        <v>11.25</v>
      </c>
      <c r="J14">
        <v>360</v>
      </c>
      <c r="K14">
        <f t="shared" si="2"/>
        <v>11.25</v>
      </c>
      <c r="L14">
        <f t="shared" si="2"/>
        <v>9</v>
      </c>
    </row>
    <row r="15" spans="1:12" ht="15" customHeight="1" x14ac:dyDescent="0.25">
      <c r="A15" s="4" t="s">
        <v>46</v>
      </c>
      <c r="B15" s="4">
        <v>32.700000000000003</v>
      </c>
      <c r="C15">
        <f t="shared" si="0"/>
        <v>3419.8199541284403</v>
      </c>
      <c r="D15" s="7">
        <v>110101011011</v>
      </c>
      <c r="F15" t="s">
        <v>2</v>
      </c>
      <c r="G15">
        <v>6.25E-2</v>
      </c>
      <c r="H15">
        <f t="shared" si="1"/>
        <v>7.5</v>
      </c>
      <c r="J15">
        <v>240</v>
      </c>
      <c r="K15">
        <f t="shared" si="2"/>
        <v>7.5</v>
      </c>
      <c r="L15">
        <f t="shared" si="2"/>
        <v>6</v>
      </c>
    </row>
    <row r="16" spans="1:12" ht="15" customHeight="1" x14ac:dyDescent="0.25">
      <c r="A16" s="4" t="s">
        <v>47</v>
      </c>
      <c r="B16" s="4">
        <v>34.65</v>
      </c>
      <c r="C16">
        <f t="shared" si="0"/>
        <v>3227.3062770562774</v>
      </c>
      <c r="D16" s="7">
        <v>110010011011</v>
      </c>
      <c r="F16" t="s">
        <v>160</v>
      </c>
      <c r="G16">
        <v>4.6875E-2</v>
      </c>
      <c r="H16">
        <f t="shared" si="1"/>
        <v>5.625</v>
      </c>
      <c r="J16">
        <v>180</v>
      </c>
      <c r="K16">
        <f t="shared" si="2"/>
        <v>5.625</v>
      </c>
      <c r="L16">
        <f t="shared" si="2"/>
        <v>4.5</v>
      </c>
    </row>
    <row r="17" spans="1:12" ht="15" customHeight="1" x14ac:dyDescent="0.25">
      <c r="A17" s="4" t="s">
        <v>48</v>
      </c>
      <c r="B17" s="4">
        <v>36.71</v>
      </c>
      <c r="C17">
        <f t="shared" si="0"/>
        <v>3046.1482566058294</v>
      </c>
      <c r="D17" s="7">
        <v>101111100110</v>
      </c>
      <c r="F17" t="s">
        <v>161</v>
      </c>
      <c r="G17">
        <v>3.125E-2</v>
      </c>
      <c r="H17">
        <f t="shared" si="1"/>
        <v>3.75</v>
      </c>
      <c r="J17">
        <v>120</v>
      </c>
      <c r="K17">
        <f t="shared" si="2"/>
        <v>3.75</v>
      </c>
      <c r="L17">
        <f t="shared" si="2"/>
        <v>3</v>
      </c>
    </row>
    <row r="18" spans="1:12" ht="15" customHeight="1" x14ac:dyDescent="0.25">
      <c r="A18" s="4" t="s">
        <v>78</v>
      </c>
      <c r="B18" s="4">
        <v>38.89</v>
      </c>
      <c r="C18">
        <f t="shared" si="0"/>
        <v>2875.3387117510929</v>
      </c>
      <c r="D18" s="7">
        <v>101100111011</v>
      </c>
      <c r="F18" t="s">
        <v>428</v>
      </c>
      <c r="G18">
        <v>1.5625E-2</v>
      </c>
      <c r="H18">
        <f t="shared" ref="H18:H20" si="3">240/$G$3*60*G18</f>
        <v>1.875</v>
      </c>
      <c r="J18">
        <v>121</v>
      </c>
      <c r="K18">
        <f t="shared" si="2"/>
        <v>3.78125</v>
      </c>
      <c r="L18">
        <f t="shared" si="2"/>
        <v>3.0250000000000004</v>
      </c>
    </row>
    <row r="19" spans="1:12" ht="15" customHeight="1" x14ac:dyDescent="0.25">
      <c r="A19" s="4" t="s">
        <v>49</v>
      </c>
      <c r="B19" s="4">
        <v>41.2</v>
      </c>
      <c r="C19">
        <f t="shared" si="0"/>
        <v>2714.0682645631068</v>
      </c>
      <c r="D19" s="7">
        <v>101010011010</v>
      </c>
      <c r="F19" t="s">
        <v>429</v>
      </c>
      <c r="G19">
        <v>0.109375</v>
      </c>
      <c r="H19">
        <f t="shared" si="3"/>
        <v>13.125</v>
      </c>
    </row>
    <row r="20" spans="1:12" ht="15" customHeight="1" x14ac:dyDescent="0.25">
      <c r="A20" s="4" t="s">
        <v>50</v>
      </c>
      <c r="B20" s="4">
        <v>43.65</v>
      </c>
      <c r="C20">
        <f t="shared" si="0"/>
        <v>2561.6761168384883</v>
      </c>
      <c r="D20" s="7">
        <v>101000000001</v>
      </c>
    </row>
    <row r="21" spans="1:12" ht="15" customHeight="1" x14ac:dyDescent="0.25">
      <c r="A21" s="4" t="s">
        <v>51</v>
      </c>
      <c r="B21" s="4">
        <v>46.25</v>
      </c>
      <c r="C21">
        <f t="shared" si="0"/>
        <v>2417.6121621621623</v>
      </c>
      <c r="D21" s="7">
        <v>100101110001</v>
      </c>
    </row>
    <row r="22" spans="1:12" ht="15" customHeight="1" x14ac:dyDescent="0.25">
      <c r="A22" s="4" t="s">
        <v>52</v>
      </c>
      <c r="B22" s="4">
        <v>49</v>
      </c>
      <c r="C22">
        <f t="shared" si="0"/>
        <v>2281.8737244897961</v>
      </c>
      <c r="D22" s="7">
        <v>100011101001</v>
      </c>
    </row>
    <row r="23" spans="1:12" ht="15" customHeight="1" x14ac:dyDescent="0.25">
      <c r="A23" s="4" t="s">
        <v>53</v>
      </c>
      <c r="B23" s="4">
        <v>51.91</v>
      </c>
      <c r="C23">
        <f t="shared" si="0"/>
        <v>2153.8991042188404</v>
      </c>
      <c r="D23" s="7">
        <v>100001101001</v>
      </c>
    </row>
    <row r="24" spans="1:12" ht="15" customHeight="1" x14ac:dyDescent="0.25">
      <c r="A24" s="4" t="s">
        <v>54</v>
      </c>
      <c r="B24" s="4">
        <v>55</v>
      </c>
      <c r="C24">
        <f t="shared" si="0"/>
        <v>2032.8329545454546</v>
      </c>
      <c r="D24" s="7">
        <v>11111110000</v>
      </c>
    </row>
    <row r="25" spans="1:12" ht="15" customHeight="1" x14ac:dyDescent="0.25">
      <c r="A25" s="4" t="s">
        <v>79</v>
      </c>
      <c r="B25" s="4">
        <v>58.27</v>
      </c>
      <c r="C25">
        <f t="shared" si="0"/>
        <v>1918.6981723013557</v>
      </c>
      <c r="D25" s="7">
        <v>11101111110</v>
      </c>
    </row>
    <row r="26" spans="1:12" ht="15" customHeight="1" x14ac:dyDescent="0.25">
      <c r="A26" s="4" t="s">
        <v>55</v>
      </c>
      <c r="B26" s="4">
        <v>61.74</v>
      </c>
      <c r="C26">
        <f t="shared" si="0"/>
        <v>1810.8045432458698</v>
      </c>
      <c r="D26" s="7">
        <v>11100010010</v>
      </c>
    </row>
    <row r="27" spans="1:12" ht="15" customHeight="1" x14ac:dyDescent="0.25">
      <c r="A27" s="4" t="s">
        <v>56</v>
      </c>
      <c r="B27" s="4">
        <v>65.41</v>
      </c>
      <c r="C27">
        <f t="shared" si="0"/>
        <v>1709.1484864699587</v>
      </c>
      <c r="D27" s="7">
        <v>11010101101</v>
      </c>
    </row>
    <row r="28" spans="1:12" ht="15" customHeight="1" x14ac:dyDescent="0.25">
      <c r="A28" s="4" t="s">
        <v>57</v>
      </c>
      <c r="B28" s="4">
        <v>69.3</v>
      </c>
      <c r="C28">
        <f t="shared" si="0"/>
        <v>1613.1531385281387</v>
      </c>
      <c r="D28" s="7">
        <v>11001001101</v>
      </c>
    </row>
    <row r="29" spans="1:12" ht="15" customHeight="1" x14ac:dyDescent="0.25">
      <c r="A29" s="4" t="s">
        <v>59</v>
      </c>
      <c r="B29" s="4">
        <v>73.42</v>
      </c>
      <c r="C29">
        <f t="shared" si="0"/>
        <v>1522.5741283029147</v>
      </c>
      <c r="D29" s="7">
        <v>10111110010</v>
      </c>
    </row>
    <row r="30" spans="1:12" ht="15" customHeight="1" x14ac:dyDescent="0.25">
      <c r="A30" s="4" t="s">
        <v>80</v>
      </c>
      <c r="B30" s="4">
        <v>77.78</v>
      </c>
      <c r="C30">
        <f t="shared" si="0"/>
        <v>1437.1693558755464</v>
      </c>
      <c r="D30" s="7">
        <v>10110011101</v>
      </c>
    </row>
    <row r="31" spans="1:12" ht="15" customHeight="1" x14ac:dyDescent="0.25">
      <c r="A31" s="4" t="s">
        <v>60</v>
      </c>
      <c r="B31" s="4">
        <v>82.41</v>
      </c>
      <c r="C31">
        <f t="shared" si="0"/>
        <v>1356.3694029850747</v>
      </c>
      <c r="D31" s="7">
        <v>10101001100</v>
      </c>
    </row>
    <row r="32" spans="1:12" ht="15" customHeight="1" x14ac:dyDescent="0.25">
      <c r="A32" s="4" t="s">
        <v>61</v>
      </c>
      <c r="B32" s="4">
        <v>87.31</v>
      </c>
      <c r="C32">
        <f t="shared" si="0"/>
        <v>1280.1913011109839</v>
      </c>
      <c r="D32" s="7">
        <v>10100000000</v>
      </c>
    </row>
    <row r="33" spans="1:4" ht="15" customHeight="1" x14ac:dyDescent="0.25">
      <c r="A33" s="4" t="s">
        <v>62</v>
      </c>
      <c r="B33" s="4">
        <v>92.5</v>
      </c>
      <c r="C33">
        <f t="shared" si="0"/>
        <v>1208.3060810810812</v>
      </c>
      <c r="D33" s="7">
        <v>10010111000</v>
      </c>
    </row>
    <row r="34" spans="1:4" ht="15" customHeight="1" x14ac:dyDescent="0.25">
      <c r="A34" s="4" t="s">
        <v>63</v>
      </c>
      <c r="B34" s="4">
        <v>98</v>
      </c>
      <c r="C34">
        <f t="shared" si="0"/>
        <v>1140.4368622448981</v>
      </c>
      <c r="D34" s="7">
        <v>10001110100</v>
      </c>
    </row>
    <row r="35" spans="1:4" ht="15" customHeight="1" x14ac:dyDescent="0.25">
      <c r="A35" s="4" t="s">
        <v>64</v>
      </c>
      <c r="B35" s="4">
        <v>103.83</v>
      </c>
      <c r="C35">
        <f t="shared" ref="C35:C66" si="4">(1789773/(16*B35))-1</f>
        <v>1076.3457815660213</v>
      </c>
      <c r="D35" s="7">
        <v>10000110100</v>
      </c>
    </row>
    <row r="36" spans="1:4" ht="15" customHeight="1" x14ac:dyDescent="0.25">
      <c r="A36" s="4" t="s">
        <v>65</v>
      </c>
      <c r="B36" s="4">
        <v>110</v>
      </c>
      <c r="C36">
        <f t="shared" si="4"/>
        <v>1015.9164772727273</v>
      </c>
      <c r="D36" s="7">
        <v>1111110111</v>
      </c>
    </row>
    <row r="37" spans="1:4" ht="15" customHeight="1" x14ac:dyDescent="0.25">
      <c r="A37" s="4" t="s">
        <v>81</v>
      </c>
      <c r="B37" s="4">
        <v>116.54</v>
      </c>
      <c r="C37">
        <f t="shared" si="4"/>
        <v>958.84908615067786</v>
      </c>
      <c r="D37" s="7">
        <v>1110111110</v>
      </c>
    </row>
    <row r="38" spans="1:4" ht="15" customHeight="1" x14ac:dyDescent="0.25">
      <c r="A38" s="4" t="s">
        <v>66</v>
      </c>
      <c r="B38" s="4">
        <v>123.47</v>
      </c>
      <c r="C38">
        <f t="shared" si="4"/>
        <v>904.97564185632143</v>
      </c>
      <c r="D38" s="7">
        <v>1110001000</v>
      </c>
    </row>
    <row r="39" spans="1:4" ht="15" customHeight="1" x14ac:dyDescent="0.25">
      <c r="A39" s="4" t="s">
        <v>67</v>
      </c>
      <c r="B39" s="4">
        <v>130.81</v>
      </c>
      <c r="C39">
        <f t="shared" si="4"/>
        <v>854.13961088601786</v>
      </c>
      <c r="D39" s="7">
        <v>1101010110</v>
      </c>
    </row>
    <row r="40" spans="1:4" ht="15" customHeight="1" x14ac:dyDescent="0.25">
      <c r="A40" s="4" t="s">
        <v>68</v>
      </c>
      <c r="B40" s="4">
        <v>138.59</v>
      </c>
      <c r="C40">
        <f t="shared" si="4"/>
        <v>806.13480409841975</v>
      </c>
      <c r="D40" s="7">
        <v>1100100110</v>
      </c>
    </row>
    <row r="41" spans="1:4" ht="15" customHeight="1" x14ac:dyDescent="0.25">
      <c r="A41" s="4" t="s">
        <v>58</v>
      </c>
      <c r="B41" s="4">
        <v>146.83000000000001</v>
      </c>
      <c r="C41">
        <f t="shared" si="4"/>
        <v>760.8389464005993</v>
      </c>
      <c r="D41" s="7">
        <v>1011111000</v>
      </c>
    </row>
    <row r="42" spans="1:4" ht="15" customHeight="1" x14ac:dyDescent="0.25">
      <c r="A42" s="4" t="s">
        <v>82</v>
      </c>
      <c r="B42" s="4">
        <v>155.56</v>
      </c>
      <c r="C42">
        <f t="shared" si="4"/>
        <v>718.08467793777322</v>
      </c>
      <c r="D42" s="7">
        <v>1011001110</v>
      </c>
    </row>
    <row r="43" spans="1:4" ht="15" customHeight="1" x14ac:dyDescent="0.25">
      <c r="A43" s="4" t="s">
        <v>69</v>
      </c>
      <c r="B43" s="4">
        <v>164.81</v>
      </c>
      <c r="C43">
        <f t="shared" si="4"/>
        <v>677.7258813178812</v>
      </c>
      <c r="D43" s="7">
        <v>1010100101</v>
      </c>
    </row>
    <row r="44" spans="1:4" ht="15" customHeight="1" x14ac:dyDescent="0.25">
      <c r="A44" s="4" t="s">
        <v>70</v>
      </c>
      <c r="B44" s="4">
        <v>174.61</v>
      </c>
      <c r="C44">
        <f t="shared" si="4"/>
        <v>639.63233778134122</v>
      </c>
      <c r="D44" s="7">
        <v>1001111111</v>
      </c>
    </row>
    <row r="45" spans="1:4" ht="15" customHeight="1" x14ac:dyDescent="0.25">
      <c r="A45" s="4" t="s">
        <v>71</v>
      </c>
      <c r="B45" s="4">
        <v>185</v>
      </c>
      <c r="C45">
        <f t="shared" si="4"/>
        <v>603.65304054054059</v>
      </c>
      <c r="D45" s="7">
        <v>1001011011</v>
      </c>
    </row>
    <row r="46" spans="1:4" ht="15" customHeight="1" x14ac:dyDescent="0.25">
      <c r="A46" s="4" t="s">
        <v>72</v>
      </c>
      <c r="B46" s="4">
        <v>196</v>
      </c>
      <c r="C46">
        <f t="shared" si="4"/>
        <v>569.71843112244903</v>
      </c>
      <c r="D46" s="7">
        <v>1000111001</v>
      </c>
    </row>
    <row r="47" spans="1:4" ht="15" customHeight="1" x14ac:dyDescent="0.25">
      <c r="A47" s="4" t="s">
        <v>73</v>
      </c>
      <c r="B47" s="4">
        <v>207.65</v>
      </c>
      <c r="C47">
        <f t="shared" si="4"/>
        <v>537.69883216951598</v>
      </c>
      <c r="D47" s="7">
        <v>1000011001</v>
      </c>
    </row>
    <row r="48" spans="1:4" ht="15" customHeight="1" x14ac:dyDescent="0.25">
      <c r="A48" s="4" t="s">
        <v>74</v>
      </c>
      <c r="B48" s="4">
        <v>220</v>
      </c>
      <c r="C48">
        <f t="shared" si="4"/>
        <v>507.45823863636366</v>
      </c>
      <c r="D48" s="7">
        <v>111111011</v>
      </c>
    </row>
    <row r="49" spans="1:4" ht="15" customHeight="1" x14ac:dyDescent="0.25">
      <c r="A49" s="4" t="s">
        <v>83</v>
      </c>
      <c r="B49" s="4">
        <v>233.08</v>
      </c>
      <c r="C49">
        <f t="shared" si="4"/>
        <v>478.92454307533893</v>
      </c>
      <c r="D49" s="7">
        <v>111011110</v>
      </c>
    </row>
    <row r="50" spans="1:4" ht="15" customHeight="1" x14ac:dyDescent="0.25">
      <c r="A50" s="4" t="s">
        <v>75</v>
      </c>
      <c r="B50" s="4">
        <v>246.94</v>
      </c>
      <c r="C50">
        <f t="shared" si="4"/>
        <v>451.98782092816072</v>
      </c>
      <c r="D50" s="7">
        <v>111000011</v>
      </c>
    </row>
    <row r="51" spans="1:4" ht="15" customHeight="1" x14ac:dyDescent="0.25">
      <c r="A51" s="4" t="s">
        <v>16</v>
      </c>
      <c r="B51" s="4">
        <v>261.63</v>
      </c>
      <c r="C51">
        <f t="shared" si="4"/>
        <v>426.55346290563011</v>
      </c>
      <c r="D51" s="7">
        <v>110101010</v>
      </c>
    </row>
    <row r="52" spans="1:4" ht="15" customHeight="1" x14ac:dyDescent="0.25">
      <c r="A52" s="4" t="s">
        <v>84</v>
      </c>
      <c r="B52" s="4">
        <v>277.18</v>
      </c>
      <c r="C52">
        <f t="shared" si="4"/>
        <v>402.56740204920987</v>
      </c>
      <c r="D52" s="7">
        <v>110010010</v>
      </c>
    </row>
    <row r="53" spans="1:4" ht="15" customHeight="1" x14ac:dyDescent="0.25">
      <c r="A53" s="4" t="s">
        <v>15</v>
      </c>
      <c r="B53" s="4">
        <v>293.66000000000003</v>
      </c>
      <c r="C53">
        <f t="shared" si="4"/>
        <v>379.91947320029965</v>
      </c>
      <c r="D53" s="7">
        <v>101111011</v>
      </c>
    </row>
    <row r="54" spans="1:4" ht="15" customHeight="1" x14ac:dyDescent="0.25">
      <c r="A54" s="4" t="s">
        <v>85</v>
      </c>
      <c r="B54" s="4">
        <v>311.13</v>
      </c>
      <c r="C54">
        <f t="shared" si="4"/>
        <v>358.5307829524636</v>
      </c>
      <c r="D54" s="7">
        <v>101100110</v>
      </c>
    </row>
    <row r="55" spans="1:4" ht="15" customHeight="1" x14ac:dyDescent="0.25">
      <c r="A55" s="4" t="s">
        <v>14</v>
      </c>
      <c r="B55" s="4">
        <v>329.63</v>
      </c>
      <c r="C55">
        <f t="shared" si="4"/>
        <v>338.35264539028606</v>
      </c>
      <c r="D55" s="7">
        <v>101010010</v>
      </c>
    </row>
    <row r="56" spans="1:4" ht="15" customHeight="1" x14ac:dyDescent="0.25">
      <c r="A56" s="4" t="s">
        <v>13</v>
      </c>
      <c r="B56" s="4">
        <v>349.23</v>
      </c>
      <c r="C56">
        <f t="shared" si="4"/>
        <v>319.30699682157888</v>
      </c>
      <c r="D56" s="7">
        <v>100111111</v>
      </c>
    </row>
    <row r="57" spans="1:4" ht="15" customHeight="1" x14ac:dyDescent="0.25">
      <c r="A57" s="4" t="s">
        <v>86</v>
      </c>
      <c r="B57" s="4">
        <v>369.99</v>
      </c>
      <c r="C57">
        <f t="shared" si="4"/>
        <v>301.33469147814805</v>
      </c>
      <c r="D57" s="7">
        <v>100101101</v>
      </c>
    </row>
    <row r="58" spans="1:4" ht="15" customHeight="1" x14ac:dyDescent="0.25">
      <c r="A58" s="4" t="s">
        <v>11</v>
      </c>
      <c r="B58" s="4">
        <v>392</v>
      </c>
      <c r="C58">
        <f t="shared" si="4"/>
        <v>284.35921556122452</v>
      </c>
      <c r="D58" s="7">
        <v>100011100</v>
      </c>
    </row>
    <row r="59" spans="1:4" ht="15" customHeight="1" x14ac:dyDescent="0.25">
      <c r="A59" s="4" t="s">
        <v>87</v>
      </c>
      <c r="B59" s="4">
        <v>415.3</v>
      </c>
      <c r="C59">
        <f t="shared" si="4"/>
        <v>268.34941608475799</v>
      </c>
      <c r="D59" s="7">
        <v>100001100</v>
      </c>
    </row>
    <row r="60" spans="1:4" ht="15" customHeight="1" x14ac:dyDescent="0.25">
      <c r="A60" s="4" t="s">
        <v>10</v>
      </c>
      <c r="B60" s="4">
        <v>440</v>
      </c>
      <c r="C60">
        <f t="shared" si="4"/>
        <v>253.22911931818183</v>
      </c>
      <c r="D60" s="7">
        <v>11111101</v>
      </c>
    </row>
    <row r="61" spans="1:4" ht="15" customHeight="1" x14ac:dyDescent="0.25">
      <c r="A61" s="4" t="s">
        <v>88</v>
      </c>
      <c r="B61" s="4">
        <v>466.16</v>
      </c>
      <c r="C61">
        <f t="shared" si="4"/>
        <v>238.96227153766947</v>
      </c>
      <c r="D61" s="7">
        <v>11101110</v>
      </c>
    </row>
    <row r="62" spans="1:4" ht="15" customHeight="1" x14ac:dyDescent="0.25">
      <c r="A62" s="4" t="s">
        <v>27</v>
      </c>
      <c r="B62" s="4">
        <v>493.88</v>
      </c>
      <c r="C62">
        <f t="shared" si="4"/>
        <v>225.49391046408036</v>
      </c>
      <c r="D62" s="7">
        <v>11100001</v>
      </c>
    </row>
    <row r="63" spans="1:4" ht="15" customHeight="1" x14ac:dyDescent="0.25">
      <c r="A63" s="4" t="s">
        <v>12</v>
      </c>
      <c r="B63" s="4">
        <v>523.25</v>
      </c>
      <c r="C63">
        <f t="shared" si="4"/>
        <v>212.78081700907788</v>
      </c>
      <c r="D63" s="7">
        <v>11010100</v>
      </c>
    </row>
    <row r="64" spans="1:4" ht="15" customHeight="1" x14ac:dyDescent="0.25">
      <c r="A64" s="4" t="s">
        <v>89</v>
      </c>
      <c r="B64" s="4">
        <v>554.37</v>
      </c>
      <c r="C64">
        <f t="shared" si="4"/>
        <v>200.78006115049516</v>
      </c>
      <c r="D64" s="7">
        <v>11001000</v>
      </c>
    </row>
    <row r="65" spans="1:4" ht="15" customHeight="1" x14ac:dyDescent="0.25">
      <c r="A65" s="4" t="s">
        <v>32</v>
      </c>
      <c r="B65" s="4">
        <v>587.33000000000004</v>
      </c>
      <c r="C65">
        <f t="shared" si="4"/>
        <v>189.45649379394888</v>
      </c>
      <c r="D65" s="7">
        <v>10111101</v>
      </c>
    </row>
    <row r="66" spans="1:4" ht="15" customHeight="1" x14ac:dyDescent="0.25">
      <c r="A66" s="4" t="s">
        <v>90</v>
      </c>
      <c r="B66" s="4">
        <v>622.25</v>
      </c>
      <c r="C66">
        <f t="shared" si="4"/>
        <v>178.76828043390921</v>
      </c>
      <c r="D66" s="7">
        <v>10110010</v>
      </c>
    </row>
    <row r="67" spans="1:4" ht="15" customHeight="1" x14ac:dyDescent="0.25">
      <c r="A67" s="4" t="s">
        <v>33</v>
      </c>
      <c r="B67" s="4">
        <v>659.25</v>
      </c>
      <c r="C67">
        <f t="shared" ref="C67:C98" si="5">(1789773/(16*B67))-1</f>
        <v>168.67889647326507</v>
      </c>
      <c r="D67" s="7">
        <v>10101000</v>
      </c>
    </row>
    <row r="68" spans="1:4" ht="15" customHeight="1" x14ac:dyDescent="0.25">
      <c r="A68" s="4" t="s">
        <v>35</v>
      </c>
      <c r="B68" s="4">
        <v>698.46</v>
      </c>
      <c r="C68">
        <f t="shared" si="5"/>
        <v>159.15349841078944</v>
      </c>
      <c r="D68" s="7">
        <v>10011111</v>
      </c>
    </row>
    <row r="69" spans="1:4" ht="15" customHeight="1" x14ac:dyDescent="0.25">
      <c r="A69" s="4" t="s">
        <v>91</v>
      </c>
      <c r="B69" s="4">
        <v>739.99</v>
      </c>
      <c r="C69">
        <f t="shared" si="5"/>
        <v>150.16530290949876</v>
      </c>
      <c r="D69" s="7">
        <v>10010110</v>
      </c>
    </row>
    <row r="70" spans="1:4" ht="15" customHeight="1" x14ac:dyDescent="0.25">
      <c r="A70" s="4" t="s">
        <v>34</v>
      </c>
      <c r="B70" s="4">
        <v>783.99</v>
      </c>
      <c r="C70">
        <f t="shared" si="5"/>
        <v>141.68142769678184</v>
      </c>
      <c r="D70" s="7">
        <v>10001101</v>
      </c>
    </row>
    <row r="71" spans="1:4" ht="15" customHeight="1" x14ac:dyDescent="0.25">
      <c r="A71" s="4" t="s">
        <v>92</v>
      </c>
      <c r="B71" s="4">
        <v>830.61</v>
      </c>
      <c r="C71">
        <f t="shared" si="5"/>
        <v>133.67308664716293</v>
      </c>
      <c r="D71" s="7">
        <v>10000101</v>
      </c>
    </row>
    <row r="72" spans="1:4" ht="15" customHeight="1" x14ac:dyDescent="0.25">
      <c r="A72" s="4" t="s">
        <v>93</v>
      </c>
      <c r="B72" s="4">
        <v>880</v>
      </c>
      <c r="C72">
        <f t="shared" si="5"/>
        <v>126.11455965909092</v>
      </c>
      <c r="D72" s="7">
        <v>1111110</v>
      </c>
    </row>
    <row r="73" spans="1:4" ht="15" customHeight="1" x14ac:dyDescent="0.25">
      <c r="A73" s="4" t="s">
        <v>94</v>
      </c>
      <c r="B73" s="4">
        <v>932.33</v>
      </c>
      <c r="C73">
        <f t="shared" si="5"/>
        <v>118.97984887325303</v>
      </c>
      <c r="D73" s="7">
        <v>1110110</v>
      </c>
    </row>
    <row r="74" spans="1:4" ht="15" customHeight="1" x14ac:dyDescent="0.25">
      <c r="A74" s="4" t="s">
        <v>95</v>
      </c>
      <c r="B74" s="4">
        <v>987.77</v>
      </c>
      <c r="C74">
        <f t="shared" si="5"/>
        <v>112.24580874090123</v>
      </c>
      <c r="D74" s="7">
        <v>1110000</v>
      </c>
    </row>
    <row r="75" spans="1:4" ht="15" customHeight="1" x14ac:dyDescent="0.25">
      <c r="A75" s="4" t="s">
        <v>96</v>
      </c>
      <c r="B75" s="4">
        <v>1046.5</v>
      </c>
      <c r="C75">
        <f t="shared" si="5"/>
        <v>105.89040850453894</v>
      </c>
      <c r="D75" s="7">
        <v>1101001</v>
      </c>
    </row>
    <row r="76" spans="1:4" ht="15" customHeight="1" x14ac:dyDescent="0.25">
      <c r="A76" s="4" t="s">
        <v>97</v>
      </c>
      <c r="B76" s="4">
        <v>1108.73</v>
      </c>
      <c r="C76">
        <f t="shared" si="5"/>
        <v>99.890940535567722</v>
      </c>
      <c r="D76" s="7">
        <v>1100011</v>
      </c>
    </row>
    <row r="77" spans="1:4" ht="15" customHeight="1" x14ac:dyDescent="0.25">
      <c r="A77" s="4" t="s">
        <v>98</v>
      </c>
      <c r="B77" s="4">
        <v>1174.6600000000001</v>
      </c>
      <c r="C77">
        <f t="shared" si="5"/>
        <v>94.22824689697444</v>
      </c>
      <c r="D77" s="7">
        <v>1011110</v>
      </c>
    </row>
    <row r="78" spans="1:4" ht="15" customHeight="1" x14ac:dyDescent="0.25">
      <c r="A78" s="4" t="s">
        <v>99</v>
      </c>
      <c r="B78" s="4">
        <v>1244.51</v>
      </c>
      <c r="C78">
        <f t="shared" si="5"/>
        <v>88.883417971731845</v>
      </c>
      <c r="D78" s="7">
        <v>1011000</v>
      </c>
    </row>
    <row r="79" spans="1:4" ht="15" customHeight="1" x14ac:dyDescent="0.25">
      <c r="A79" s="4" t="s">
        <v>100</v>
      </c>
      <c r="B79" s="4">
        <v>1318.51</v>
      </c>
      <c r="C79">
        <f t="shared" si="5"/>
        <v>83.838804787221946</v>
      </c>
      <c r="D79" s="7">
        <v>1010011</v>
      </c>
    </row>
    <row r="80" spans="1:4" ht="15" customHeight="1" x14ac:dyDescent="0.25">
      <c r="A80" s="4" t="s">
        <v>101</v>
      </c>
      <c r="B80" s="4">
        <v>1396.91</v>
      </c>
      <c r="C80">
        <f t="shared" si="5"/>
        <v>79.077322447401755</v>
      </c>
      <c r="D80" s="7">
        <v>1001111</v>
      </c>
    </row>
    <row r="81" spans="1:4" ht="15" customHeight="1" x14ac:dyDescent="0.25">
      <c r="A81" s="4" t="s">
        <v>102</v>
      </c>
      <c r="B81" s="4">
        <v>1479.98</v>
      </c>
      <c r="C81">
        <f t="shared" si="5"/>
        <v>74.582651454749382</v>
      </c>
      <c r="D81" s="7">
        <v>1001010</v>
      </c>
    </row>
    <row r="82" spans="1:4" ht="15" customHeight="1" x14ac:dyDescent="0.25">
      <c r="A82" s="4" t="s">
        <v>103</v>
      </c>
      <c r="B82" s="4">
        <v>1567.98</v>
      </c>
      <c r="C82">
        <f t="shared" si="5"/>
        <v>70.340713848390919</v>
      </c>
      <c r="D82" s="7">
        <v>1000110</v>
      </c>
    </row>
    <row r="83" spans="1:4" ht="15" customHeight="1" x14ac:dyDescent="0.25">
      <c r="A83" s="4" t="s">
        <v>104</v>
      </c>
      <c r="B83" s="4">
        <v>1661.22</v>
      </c>
      <c r="C83">
        <f t="shared" si="5"/>
        <v>66.336543323581466</v>
      </c>
      <c r="D83" s="7">
        <v>1000010</v>
      </c>
    </row>
    <row r="84" spans="1:4" ht="15" customHeight="1" x14ac:dyDescent="0.25">
      <c r="A84" s="4" t="s">
        <v>105</v>
      </c>
      <c r="B84" s="4">
        <v>1760</v>
      </c>
      <c r="C84">
        <f t="shared" si="5"/>
        <v>62.557279829545458</v>
      </c>
      <c r="D84" s="7">
        <v>111110</v>
      </c>
    </row>
    <row r="85" spans="1:4" ht="15" customHeight="1" x14ac:dyDescent="0.25">
      <c r="A85" s="4" t="s">
        <v>106</v>
      </c>
      <c r="B85" s="4">
        <v>1864.66</v>
      </c>
      <c r="C85">
        <f t="shared" si="5"/>
        <v>58.989924436626517</v>
      </c>
      <c r="D85" s="7">
        <v>111010</v>
      </c>
    </row>
    <row r="86" spans="1:4" ht="15" customHeight="1" x14ac:dyDescent="0.25">
      <c r="A86" s="4" t="s">
        <v>107</v>
      </c>
      <c r="B86" s="4">
        <v>1975.53</v>
      </c>
      <c r="C86">
        <f t="shared" si="5"/>
        <v>55.623190991784483</v>
      </c>
      <c r="D86" s="7">
        <v>110111</v>
      </c>
    </row>
    <row r="87" spans="1:4" ht="15" customHeight="1" x14ac:dyDescent="0.25">
      <c r="A87" s="4" t="s">
        <v>108</v>
      </c>
      <c r="B87" s="4">
        <v>2093</v>
      </c>
      <c r="C87">
        <f t="shared" si="5"/>
        <v>52.44520425226947</v>
      </c>
      <c r="D87" s="7">
        <v>110100</v>
      </c>
    </row>
    <row r="88" spans="1:4" ht="15" customHeight="1" x14ac:dyDescent="0.25">
      <c r="A88" s="4" t="s">
        <v>109</v>
      </c>
      <c r="B88" s="4">
        <v>2217.46</v>
      </c>
      <c r="C88">
        <f t="shared" si="5"/>
        <v>49.445470267783861</v>
      </c>
      <c r="D88" s="7">
        <v>110001</v>
      </c>
    </row>
    <row r="89" spans="1:4" ht="15" customHeight="1" x14ac:dyDescent="0.25">
      <c r="A89" s="4" t="s">
        <v>110</v>
      </c>
      <c r="B89" s="4">
        <v>2349.3200000000002</v>
      </c>
      <c r="C89">
        <f t="shared" si="5"/>
        <v>46.61412344848722</v>
      </c>
      <c r="D89" s="7">
        <v>101110</v>
      </c>
    </row>
    <row r="90" spans="1:4" ht="15" customHeight="1" x14ac:dyDescent="0.25">
      <c r="A90" s="4" t="s">
        <v>111</v>
      </c>
      <c r="B90" s="4">
        <v>2489.02</v>
      </c>
      <c r="C90">
        <f t="shared" si="5"/>
        <v>43.941708985865922</v>
      </c>
      <c r="D90" s="7">
        <v>101011</v>
      </c>
    </row>
    <row r="91" spans="1:4" ht="15" customHeight="1" x14ac:dyDescent="0.25">
      <c r="A91" s="4" t="s">
        <v>112</v>
      </c>
      <c r="B91" s="4">
        <v>2637.02</v>
      </c>
      <c r="C91">
        <f t="shared" si="5"/>
        <v>41.419402393610973</v>
      </c>
      <c r="D91" s="7">
        <v>101001</v>
      </c>
    </row>
    <row r="92" spans="1:4" ht="15" customHeight="1" x14ac:dyDescent="0.25">
      <c r="A92" s="4" t="s">
        <v>113</v>
      </c>
      <c r="B92" s="4">
        <v>2793.83</v>
      </c>
      <c r="C92">
        <f t="shared" si="5"/>
        <v>39.038517912686167</v>
      </c>
      <c r="D92" s="7">
        <v>100111</v>
      </c>
    </row>
    <row r="93" spans="1:4" ht="15" customHeight="1" x14ac:dyDescent="0.25">
      <c r="A93" s="4" t="s">
        <v>114</v>
      </c>
      <c r="B93" s="4">
        <v>2959.96</v>
      </c>
      <c r="C93">
        <f t="shared" si="5"/>
        <v>36.791325727374691</v>
      </c>
      <c r="D93" s="7">
        <v>100100</v>
      </c>
    </row>
    <row r="94" spans="1:4" ht="15" customHeight="1" x14ac:dyDescent="0.25">
      <c r="A94" s="4" t="s">
        <v>115</v>
      </c>
      <c r="B94" s="4">
        <v>3135.96</v>
      </c>
      <c r="C94">
        <f t="shared" si="5"/>
        <v>34.67035692419546</v>
      </c>
      <c r="D94" s="7">
        <v>100010</v>
      </c>
    </row>
    <row r="95" spans="1:4" ht="15" customHeight="1" x14ac:dyDescent="0.25">
      <c r="A95" s="4" t="s">
        <v>116</v>
      </c>
      <c r="B95" s="4">
        <v>3322.44</v>
      </c>
      <c r="C95">
        <f t="shared" si="5"/>
        <v>32.668271661790733</v>
      </c>
      <c r="D95" s="7">
        <v>100000</v>
      </c>
    </row>
    <row r="96" spans="1:4" ht="15" customHeight="1" x14ac:dyDescent="0.25">
      <c r="A96" s="4" t="s">
        <v>117</v>
      </c>
      <c r="B96" s="4">
        <v>3520</v>
      </c>
      <c r="C96">
        <f t="shared" si="5"/>
        <v>30.778639914772729</v>
      </c>
      <c r="D96" s="7">
        <v>11110</v>
      </c>
    </row>
    <row r="97" spans="1:17" ht="15" customHeight="1" x14ac:dyDescent="0.25">
      <c r="A97" s="4" t="s">
        <v>118</v>
      </c>
      <c r="B97" s="4">
        <v>3729.31</v>
      </c>
      <c r="C97">
        <f t="shared" si="5"/>
        <v>28.995042648640098</v>
      </c>
      <c r="D97" s="7">
        <v>11100</v>
      </c>
    </row>
    <row r="98" spans="1:17" ht="15" customHeight="1" x14ac:dyDescent="0.25">
      <c r="A98" s="4" t="s">
        <v>119</v>
      </c>
      <c r="B98" s="4">
        <v>3951.07</v>
      </c>
      <c r="C98">
        <f t="shared" si="5"/>
        <v>27.311523840377415</v>
      </c>
      <c r="D98" s="7">
        <v>11011</v>
      </c>
    </row>
    <row r="99" spans="1:17" ht="15" customHeight="1" x14ac:dyDescent="0.25">
      <c r="A99" s="4" t="s">
        <v>120</v>
      </c>
      <c r="B99" s="4">
        <v>4186.01</v>
      </c>
      <c r="C99">
        <f t="shared" ref="C99:C110" si="6">(1789773/(16*B99))-1</f>
        <v>25.722538288250625</v>
      </c>
      <c r="D99" s="7">
        <v>11001</v>
      </c>
    </row>
    <row r="100" spans="1:17" ht="15" customHeight="1" x14ac:dyDescent="0.25">
      <c r="A100" s="4" t="s">
        <v>121</v>
      </c>
      <c r="B100" s="4">
        <v>4434.92</v>
      </c>
      <c r="C100">
        <f t="shared" si="6"/>
        <v>24.222735133891931</v>
      </c>
      <c r="D100" s="7">
        <v>11000</v>
      </c>
    </row>
    <row r="101" spans="1:17" ht="15" customHeight="1" x14ac:dyDescent="0.25">
      <c r="A101" s="4" t="s">
        <v>122</v>
      </c>
      <c r="B101" s="4">
        <v>4698.63</v>
      </c>
      <c r="C101">
        <f t="shared" si="6"/>
        <v>22.807112392335636</v>
      </c>
      <c r="D101" s="7">
        <v>10110</v>
      </c>
    </row>
    <row r="102" spans="1:17" ht="15" customHeight="1" x14ac:dyDescent="0.25">
      <c r="A102" s="4" t="s">
        <v>123</v>
      </c>
      <c r="B102" s="4">
        <v>4978.03</v>
      </c>
      <c r="C102">
        <f t="shared" si="6"/>
        <v>21.470899632987347</v>
      </c>
      <c r="D102" s="7">
        <v>10101</v>
      </c>
      <c r="P102" s="1"/>
      <c r="Q102" s="1"/>
    </row>
    <row r="103" spans="1:17" ht="15" customHeight="1" x14ac:dyDescent="0.25">
      <c r="A103" s="4" t="s">
        <v>124</v>
      </c>
      <c r="B103" s="4">
        <v>5274.04</v>
      </c>
      <c r="C103">
        <f t="shared" si="6"/>
        <v>20.209701196805486</v>
      </c>
      <c r="D103" s="7">
        <v>10100</v>
      </c>
      <c r="P103" s="1"/>
      <c r="Q103" s="1"/>
    </row>
    <row r="104" spans="1:17" ht="15" customHeight="1" x14ac:dyDescent="0.25">
      <c r="A104" s="4" t="s">
        <v>125</v>
      </c>
      <c r="B104" s="4">
        <v>5587.65</v>
      </c>
      <c r="C104">
        <f t="shared" si="6"/>
        <v>19.019294784032645</v>
      </c>
      <c r="D104" s="7">
        <v>10011</v>
      </c>
      <c r="P104" s="1"/>
      <c r="Q104" s="1"/>
    </row>
    <row r="105" spans="1:17" ht="15" customHeight="1" x14ac:dyDescent="0.25">
      <c r="A105" s="4" t="s">
        <v>126</v>
      </c>
      <c r="B105" s="4">
        <v>5919.91</v>
      </c>
      <c r="C105">
        <f t="shared" si="6"/>
        <v>17.895694782522032</v>
      </c>
      <c r="D105" s="7">
        <v>10001</v>
      </c>
      <c r="P105" s="1"/>
      <c r="Q105" s="1"/>
    </row>
    <row r="106" spans="1:17" ht="15" customHeight="1" x14ac:dyDescent="0.25">
      <c r="A106" s="4" t="s">
        <v>127</v>
      </c>
      <c r="B106" s="4">
        <v>6271.93</v>
      </c>
      <c r="C106">
        <f t="shared" si="6"/>
        <v>16.83515002559021</v>
      </c>
      <c r="D106" s="7">
        <v>10000</v>
      </c>
    </row>
    <row r="107" spans="1:17" ht="15" customHeight="1" x14ac:dyDescent="0.25">
      <c r="A107" s="4" t="s">
        <v>128</v>
      </c>
      <c r="B107" s="4">
        <v>6644.88</v>
      </c>
      <c r="C107">
        <f t="shared" si="6"/>
        <v>15.834135830895367</v>
      </c>
      <c r="D107" s="7">
        <v>1111</v>
      </c>
    </row>
    <row r="108" spans="1:17" ht="15" customHeight="1" x14ac:dyDescent="0.25">
      <c r="A108" s="4" t="s">
        <v>129</v>
      </c>
      <c r="B108" s="4">
        <v>7040</v>
      </c>
      <c r="C108">
        <f t="shared" si="6"/>
        <v>14.889319957386364</v>
      </c>
      <c r="D108" s="7">
        <v>1110</v>
      </c>
    </row>
    <row r="109" spans="1:17" ht="15" customHeight="1" x14ac:dyDescent="0.25">
      <c r="A109" s="4" t="s">
        <v>130</v>
      </c>
      <c r="B109" s="4">
        <v>7458.62</v>
      </c>
      <c r="C109">
        <f t="shared" si="6"/>
        <v>13.997521324320049</v>
      </c>
      <c r="D109" s="7">
        <v>1101</v>
      </c>
    </row>
    <row r="110" spans="1:17" ht="15" customHeight="1" x14ac:dyDescent="0.25">
      <c r="A110" s="4" t="s">
        <v>131</v>
      </c>
      <c r="B110" s="4">
        <v>7902.13</v>
      </c>
      <c r="C110">
        <f t="shared" si="6"/>
        <v>13.155779834044745</v>
      </c>
      <c r="D110" s="7">
        <v>1101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3CDD-80C3-4D7B-ACC6-A302822D5132}">
  <dimension ref="A1:K1965"/>
  <sheetViews>
    <sheetView workbookViewId="0">
      <pane ySplit="1" topLeftCell="A2" activePane="bottomLeft" state="frozen"/>
      <selection pane="bottomLeft" sqref="A1:I13"/>
    </sheetView>
  </sheetViews>
  <sheetFormatPr defaultRowHeight="15" x14ac:dyDescent="0.25"/>
  <cols>
    <col min="2" max="2" width="25.140625" customWidth="1"/>
    <col min="3" max="3" width="19.140625" customWidth="1"/>
    <col min="4" max="4" width="15.42578125" customWidth="1"/>
    <col min="9" max="9" width="39.85546875" customWidth="1"/>
  </cols>
  <sheetData>
    <row r="1" spans="1:9" x14ac:dyDescent="0.25">
      <c r="B1">
        <f>(SUM(C:C)-C8-C9)/96</f>
        <v>96</v>
      </c>
      <c r="C1" t="s">
        <v>222</v>
      </c>
    </row>
    <row r="2" spans="1:9" x14ac:dyDescent="0.25">
      <c r="A2" s="2" t="s">
        <v>20</v>
      </c>
      <c r="B2">
        <v>150</v>
      </c>
      <c r="D2" s="7"/>
    </row>
    <row r="3" spans="1:9" x14ac:dyDescent="0.25">
      <c r="A3" s="2"/>
      <c r="D3" s="7"/>
    </row>
    <row r="4" spans="1:9" x14ac:dyDescent="0.25">
      <c r="A4" s="43" t="s">
        <v>134</v>
      </c>
      <c r="B4" s="43"/>
      <c r="C4" s="43"/>
      <c r="D4" s="43"/>
      <c r="E4" s="43"/>
      <c r="F4" s="43"/>
      <c r="G4" s="43"/>
      <c r="H4" s="43"/>
      <c r="I4" s="43"/>
    </row>
    <row r="5" spans="1:9" x14ac:dyDescent="0.25">
      <c r="A5" s="2"/>
      <c r="D5" s="7" t="s">
        <v>137</v>
      </c>
      <c r="E5" t="s">
        <v>6</v>
      </c>
      <c r="F5" t="s">
        <v>4</v>
      </c>
      <c r="G5" t="s">
        <v>5</v>
      </c>
      <c r="H5" s="1" t="s">
        <v>6</v>
      </c>
    </row>
    <row r="6" spans="1:9" x14ac:dyDescent="0.25">
      <c r="A6" s="2" t="s">
        <v>9</v>
      </c>
      <c r="B6" t="s">
        <v>8</v>
      </c>
      <c r="C6" t="s">
        <v>23</v>
      </c>
      <c r="D6" s="7" t="s">
        <v>24</v>
      </c>
      <c r="E6" t="s">
        <v>24</v>
      </c>
      <c r="F6" t="s">
        <v>7</v>
      </c>
      <c r="G6" t="s">
        <v>7</v>
      </c>
      <c r="H6" s="1" t="s">
        <v>8</v>
      </c>
      <c r="I6" s="1" t="s">
        <v>25</v>
      </c>
    </row>
    <row r="7" spans="1:9" x14ac:dyDescent="0.25">
      <c r="B7" t="s">
        <v>139</v>
      </c>
      <c r="C7" t="str">
        <f>IF(B7="ZMIEŃ GŁOŚNOŚĆ NA 0","N/D",IF(B7="ZMIEŃ GŁOŚNOŚĆ NA 15","N/D",240/$B$2*60*VLOOKUP(B7,Dane!$F:$H,2,FALSE)))</f>
        <v>N/D</v>
      </c>
      <c r="D7" s="7" t="str">
        <f>IF(B7="ZMIEŃ GŁOŚNOŚĆ NA 0","N/D",IF(B7="ZMIEŃ GŁOŚNOŚĆ NA 15","N/D",VLOOKUP(A7,Dane!$A$3:$D$110,4,FALSE)))</f>
        <v>N/D</v>
      </c>
      <c r="E7" s="3" t="str">
        <f>IF(B7="ZMIEŃ GŁOŚNOŚĆ NA 0","N/D",IF(B7="ZMIEŃ GŁOŚNOŚĆ NA 15","N/D",DEC2BIN(C7)))</f>
        <v>N/D</v>
      </c>
      <c r="F7" s="1" t="str">
        <f>IF(B7="ZMIEŃ GŁOŚNOŚĆ NA 0","N/D",IF(B7="ZMIEŃ GŁOŚNOŚĆ NA 15","N/D",IF(LEN(D7)&lt;8,"00000000",_xlfn.CONCAT(REPT("0",8-LEN(LEFT(D7,LEN(D7)-8))),LEFT(D7,LEN(D7)-8)))))</f>
        <v>N/D</v>
      </c>
      <c r="G7" s="1" t="str">
        <f>IF(B7="ZMIEŃ GŁOŚNOŚĆ NA 0","N/D",IF(B7="ZMIEŃ GŁOŚNOŚĆ NA 15","N/D",IF(LEN(D7)&lt;8,_xlfn.CONCAT(REPT("0",8-LEN(D7)),RIGHT(D7,8)),RIGHT(D7,8))))</f>
        <v>N/D</v>
      </c>
      <c r="H7" s="1" t="str">
        <f>IF(B7="ZMIEŃ GŁOŚNOŚĆ NA 0","N/D",IF(B7="ZMIEŃ GŁOŚNOŚĆ NA 15","N/D",_xlfn.CONCAT(REPT("0",8-LEN(E7)),E7)))</f>
        <v>N/D</v>
      </c>
      <c r="I7" t="str">
        <f>IF(B7="ZMIEŃ GŁOŚNOŚĆ NA 0","    .byte %10101000, %00000000",IF(B7="ZMIEŃ GŁOŚNOŚĆ NA 15","    .byte %10101000, %11111111",_xlfn.CONCAT("    .byte %",F7,", %",G7,", %",H7)))</f>
        <v xml:space="preserve">    .byte %10101000, %00000000</v>
      </c>
    </row>
    <row r="8" spans="1:9" x14ac:dyDescent="0.25">
      <c r="A8" t="s">
        <v>36</v>
      </c>
      <c r="B8" s="1" t="s">
        <v>132</v>
      </c>
      <c r="C8">
        <f>IF(B8="ZMIEŃ GŁOŚNOŚĆ NA 0","N/D",IF(B8="ZMIEŃ GŁOŚNOŚĆ NA 15","N/D",240/$B$2*60*VLOOKUP(B8,Dane!$F:$H,2,FALSE)))</f>
        <v>48</v>
      </c>
      <c r="D8" s="7">
        <f>IF(B8="ZMIEŃ GŁOŚNOŚĆ NA 0","N/D",IF(B8="ZMIEŃ GŁOŚNOŚĆ NA 15","N/D",VLOOKUP(A8,Dane!$A$3:$D$110,4,FALSE)))</f>
        <v>1101010111000</v>
      </c>
      <c r="E8" s="3" t="str">
        <f t="shared" ref="E8:E71" si="0">IF(B8="ZMIEŃ GŁOŚNOŚĆ NA 0","N/D",IF(B8="ZMIEŃ GŁOŚNOŚĆ NA 15","N/D",DEC2BIN(C8)))</f>
        <v>110000</v>
      </c>
      <c r="F8" s="1" t="str">
        <f t="shared" ref="F8:F71" si="1">IF(B8="ZMIEŃ GŁOŚNOŚĆ NA 0","N/D",IF(B8="ZMIEŃ GŁOŚNOŚĆ NA 15","N/D",IF(LEN(D8)&lt;8,"00000000",_xlfn.CONCAT(REPT("0",8-LEN(LEFT(D8,LEN(D8)-8))),LEFT(D8,LEN(D8)-8)))))</f>
        <v>00011010</v>
      </c>
      <c r="G8" s="1" t="str">
        <f t="shared" ref="G8:G71" si="2">IF(B8="ZMIEŃ GŁOŚNOŚĆ NA 0","N/D",IF(B8="ZMIEŃ GŁOŚNOŚĆ NA 15","N/D",IF(LEN(D8)&lt;8,_xlfn.CONCAT(REPT("0",8-LEN(D8)),RIGHT(D8,8)),RIGHT(D8,8))))</f>
        <v>10111000</v>
      </c>
      <c r="H8" s="1" t="str">
        <f t="shared" ref="H8:H71" si="3">IF(B8="ZMIEŃ GŁOŚNOŚĆ NA 0","N/D",IF(B8="ZMIEŃ GŁOŚNOŚĆ NA 15","N/D",_xlfn.CONCAT(REPT("0",8-LEN(E8)),E8)))</f>
        <v>00110000</v>
      </c>
      <c r="I8" t="str">
        <f t="shared" ref="I8:I71" si="4">IF(B8="ZMIEŃ GŁOŚNOŚĆ NA 0","    .byte %10101000, %00000000",IF(B8="ZMIEŃ GŁOŚNOŚĆ NA 15","    .byte %10101000, %11111111",_xlfn.CONCAT("    .byte %",F8,", %",G8,", %",H8)))</f>
        <v xml:space="preserve">    .byte %00011010, %10111000, %00110000</v>
      </c>
    </row>
    <row r="9" spans="1:9" x14ac:dyDescent="0.25">
      <c r="A9" t="s">
        <v>36</v>
      </c>
      <c r="B9" s="1" t="s">
        <v>0</v>
      </c>
      <c r="C9">
        <f>IF(B9="ZMIEŃ GŁOŚNOŚĆ NA 0","N/D",IF(B9="ZMIEŃ GŁOŚNOŚĆ NA 15","N/D",240/$B$2*60*VLOOKUP(B9,Dane!$F:$H,2,FALSE)))</f>
        <v>12</v>
      </c>
      <c r="D9" s="7">
        <f>IF(B9="ZMIEŃ GŁOŚNOŚĆ NA 0","N/D",IF(B9="ZMIEŃ GŁOŚNOŚĆ NA 15","N/D",VLOOKUP(A9,Dane!$A$3:$D$110,4,FALSE)))</f>
        <v>1101010111000</v>
      </c>
      <c r="E9" s="3" t="str">
        <f t="shared" si="0"/>
        <v>1100</v>
      </c>
      <c r="F9" s="1" t="str">
        <f t="shared" si="1"/>
        <v>00011010</v>
      </c>
      <c r="G9" s="1" t="str">
        <f t="shared" si="2"/>
        <v>10111000</v>
      </c>
      <c r="H9" s="1" t="str">
        <f t="shared" si="3"/>
        <v>00001100</v>
      </c>
      <c r="I9" t="str">
        <f t="shared" si="4"/>
        <v xml:space="preserve">    .byte %00011010, %10111000, %00001100</v>
      </c>
    </row>
    <row r="10" spans="1:9" ht="15.75" thickBot="1" x14ac:dyDescent="0.3">
      <c r="A10" s="10"/>
      <c r="B10" s="9" t="s">
        <v>140</v>
      </c>
      <c r="C10" s="10" t="str">
        <f>IF(B10="ZMIEŃ GŁOŚNOŚĆ NA 0","N/D",IF(B10="ZMIEŃ GŁOŚNOŚĆ NA 15","N/D",240/$B$2*60*VLOOKUP(B10,Dane!$F:$H,2,FALSE)))</f>
        <v>N/D</v>
      </c>
      <c r="D10" s="11" t="str">
        <f>IF(B10="ZMIEŃ GŁOŚNOŚĆ NA 0","N/D",IF(B10="ZMIEŃ GŁOŚNOŚĆ NA 15","N/D",VLOOKUP(A10,Dane!$A$3:$D$110,4,FALSE)))</f>
        <v>N/D</v>
      </c>
      <c r="E10" s="12" t="str">
        <f t="shared" si="0"/>
        <v>N/D</v>
      </c>
      <c r="F10" s="9" t="str">
        <f t="shared" si="1"/>
        <v>N/D</v>
      </c>
      <c r="G10" s="9" t="str">
        <f t="shared" si="2"/>
        <v>N/D</v>
      </c>
      <c r="H10" s="9" t="str">
        <f t="shared" si="3"/>
        <v>N/D</v>
      </c>
      <c r="I10" s="10" t="str">
        <f t="shared" si="4"/>
        <v xml:space="preserve">    .byte %10101000, %11111111</v>
      </c>
    </row>
    <row r="11" spans="1:9" ht="15.75" thickTop="1" x14ac:dyDescent="0.25">
      <c r="A11" t="s">
        <v>97</v>
      </c>
      <c r="B11" s="1" t="s">
        <v>29</v>
      </c>
      <c r="C11">
        <f>IF(B11="ZMIEŃ GŁOŚNOŚĆ NA 0","N/D",IF(B11="ZMIEŃ GŁOŚNOŚĆ NA 15","N/D",240/$B$2*60*VLOOKUP(B11,Dane!$F:$H,2,FALSE)))</f>
        <v>36</v>
      </c>
      <c r="D11" s="7">
        <f>IF(B11="ZMIEŃ GŁOŚNOŚĆ NA 0","N/D",IF(B11="ZMIEŃ GŁOŚNOŚĆ NA 15","N/D",VLOOKUP(A11,Dane!$A$3:$D$110,4,FALSE)))</f>
        <v>1100011</v>
      </c>
      <c r="E11" s="3" t="str">
        <f t="shared" si="0"/>
        <v>100100</v>
      </c>
      <c r="F11" s="1" t="str">
        <f t="shared" si="1"/>
        <v>00000000</v>
      </c>
      <c r="G11" s="1" t="str">
        <f t="shared" si="2"/>
        <v>01100011</v>
      </c>
      <c r="H11" s="1" t="str">
        <f t="shared" si="3"/>
        <v>00100100</v>
      </c>
      <c r="I11" t="str">
        <f t="shared" si="4"/>
        <v xml:space="preserve">    .byte %00000000, %01100011, %00100100</v>
      </c>
    </row>
    <row r="12" spans="1:9" x14ac:dyDescent="0.25">
      <c r="A12" t="s">
        <v>99</v>
      </c>
      <c r="B12" s="1" t="s">
        <v>29</v>
      </c>
      <c r="C12">
        <f>IF(B12="ZMIEŃ GŁOŚNOŚĆ NA 0","N/D",IF(B12="ZMIEŃ GŁOŚNOŚĆ NA 15","N/D",240/$B$2*60*VLOOKUP(B12,Dane!$F:$H,2,FALSE)))</f>
        <v>36</v>
      </c>
      <c r="D12" s="7">
        <f>IF(B12="ZMIEŃ GŁOŚNOŚĆ NA 0","N/D",IF(B12="ZMIEŃ GŁOŚNOŚĆ NA 15","N/D",VLOOKUP(A12,Dane!$A$3:$D$110,4,FALSE)))</f>
        <v>1011000</v>
      </c>
      <c r="E12" s="3" t="str">
        <f t="shared" si="0"/>
        <v>100100</v>
      </c>
      <c r="F12" s="1" t="str">
        <f t="shared" si="1"/>
        <v>00000000</v>
      </c>
      <c r="G12" s="1" t="str">
        <f t="shared" si="2"/>
        <v>01011000</v>
      </c>
      <c r="H12" s="1" t="str">
        <f t="shared" si="3"/>
        <v>00100100</v>
      </c>
      <c r="I12" t="str">
        <f t="shared" si="4"/>
        <v xml:space="preserve">    .byte %00000000, %01011000, %00100100</v>
      </c>
    </row>
    <row r="13" spans="1:9" ht="15.75" thickBot="1" x14ac:dyDescent="0.3">
      <c r="A13" s="10" t="s">
        <v>92</v>
      </c>
      <c r="B13" s="9" t="s">
        <v>1</v>
      </c>
      <c r="C13" s="10">
        <f>IF(B13="ZMIEŃ GŁOŚNOŚĆ NA 0","N/D",IF(B13="ZMIEŃ GŁOŚNOŚĆ NA 15","N/D",240/$B$2*60*VLOOKUP(B13,Dane!$F:$H,2,FALSE)))</f>
        <v>24</v>
      </c>
      <c r="D13" s="11">
        <f>IF(B13="ZMIEŃ GŁOŚNOŚĆ NA 0","N/D",IF(B13="ZMIEŃ GŁOŚNOŚĆ NA 15","N/D",VLOOKUP(A13,Dane!$A$3:$D$110,4,FALSE)))</f>
        <v>10000101</v>
      </c>
      <c r="E13" s="12" t="str">
        <f t="shared" si="0"/>
        <v>11000</v>
      </c>
      <c r="F13" s="9" t="str">
        <f t="shared" si="1"/>
        <v>00000000</v>
      </c>
      <c r="G13" s="9" t="str">
        <f t="shared" si="2"/>
        <v>10000101</v>
      </c>
      <c r="H13" s="9" t="str">
        <f t="shared" si="3"/>
        <v>00011000</v>
      </c>
      <c r="I13" s="10" t="str">
        <f t="shared" si="4"/>
        <v xml:space="preserve">    .byte %00000000, %10000101, %00011000</v>
      </c>
    </row>
    <row r="14" spans="1:9" ht="15.75" thickTop="1" x14ac:dyDescent="0.25">
      <c r="A14" t="s">
        <v>99</v>
      </c>
      <c r="B14" s="1" t="s">
        <v>29</v>
      </c>
      <c r="C14">
        <f>IF(B14="ZMIEŃ GŁOŚNOŚĆ NA 0","N/D",IF(B14="ZMIEŃ GŁOŚNOŚĆ NA 15","N/D",240/$B$2*60*VLOOKUP(B14,Dane!$F:$H,2,FALSE)))</f>
        <v>36</v>
      </c>
      <c r="D14" s="7">
        <f>IF(B14="ZMIEŃ GŁOŚNOŚĆ NA 0","N/D",IF(B14="ZMIEŃ GŁOŚNOŚĆ NA 15","N/D",VLOOKUP(A14,Dane!$A$3:$D$110,4,FALSE)))</f>
        <v>1011000</v>
      </c>
      <c r="E14" s="3" t="str">
        <f t="shared" si="0"/>
        <v>100100</v>
      </c>
      <c r="F14" s="1" t="str">
        <f t="shared" si="1"/>
        <v>00000000</v>
      </c>
      <c r="G14" s="1" t="str">
        <f t="shared" si="2"/>
        <v>01011000</v>
      </c>
      <c r="H14" s="1" t="str">
        <f t="shared" si="3"/>
        <v>00100100</v>
      </c>
      <c r="I14" t="str">
        <f t="shared" si="4"/>
        <v xml:space="preserve">    .byte %00000000, %01011000, %00100100</v>
      </c>
    </row>
    <row r="15" spans="1:9" x14ac:dyDescent="0.25">
      <c r="A15" t="s">
        <v>101</v>
      </c>
      <c r="B15" s="1" t="s">
        <v>29</v>
      </c>
      <c r="C15">
        <f>IF(B15="ZMIEŃ GŁOŚNOŚĆ NA 0","N/D",IF(B15="ZMIEŃ GŁOŚNOŚĆ NA 15","N/D",240/$B$2*60*VLOOKUP(B15,Dane!$F:$H,2,FALSE)))</f>
        <v>36</v>
      </c>
      <c r="D15" s="7">
        <f>IF(B15="ZMIEŃ GŁOŚNOŚĆ NA 0","N/D",IF(B15="ZMIEŃ GŁOŚNOŚĆ NA 15","N/D",VLOOKUP(A15,Dane!$A$3:$D$110,4,FALSE)))</f>
        <v>1001111</v>
      </c>
      <c r="E15" s="3" t="str">
        <f t="shared" si="0"/>
        <v>100100</v>
      </c>
      <c r="F15" s="1" t="str">
        <f t="shared" si="1"/>
        <v>00000000</v>
      </c>
      <c r="G15" s="1" t="str">
        <f t="shared" si="2"/>
        <v>01001111</v>
      </c>
      <c r="H15" s="1" t="str">
        <f t="shared" si="3"/>
        <v>00100100</v>
      </c>
      <c r="I15" t="str">
        <f t="shared" si="4"/>
        <v xml:space="preserve">    .byte %00000000, %01001111, %00100100</v>
      </c>
    </row>
    <row r="16" spans="1:9" x14ac:dyDescent="0.25">
      <c r="A16" t="s">
        <v>104</v>
      </c>
      <c r="B16" s="1" t="s">
        <v>2</v>
      </c>
      <c r="C16">
        <f>IF(B16="ZMIEŃ GŁOŚNOŚĆ NA 0","N/D",IF(B16="ZMIEŃ GŁOŚNOŚĆ NA 15","N/D",240/$B$2*60*VLOOKUP(B16,Dane!$F:$H,2,FALSE)))</f>
        <v>6</v>
      </c>
      <c r="D16" s="7">
        <f>IF(B16="ZMIEŃ GŁOŚNOŚĆ NA 0","N/D",IF(B16="ZMIEŃ GŁOŚNOŚĆ NA 15","N/D",VLOOKUP(A16,Dane!$A$3:$D$110,4,FALSE)))</f>
        <v>1000010</v>
      </c>
      <c r="E16" s="3" t="str">
        <f t="shared" si="0"/>
        <v>110</v>
      </c>
      <c r="F16" s="1" t="str">
        <f t="shared" si="1"/>
        <v>00000000</v>
      </c>
      <c r="G16" s="1" t="str">
        <f t="shared" si="2"/>
        <v>01000010</v>
      </c>
      <c r="H16" s="1" t="str">
        <f t="shared" si="3"/>
        <v>00000110</v>
      </c>
      <c r="I16" t="str">
        <f t="shared" si="4"/>
        <v xml:space="preserve">    .byte %00000000, %01000010, %00000110</v>
      </c>
    </row>
    <row r="17" spans="1:9" x14ac:dyDescent="0.25">
      <c r="A17" t="s">
        <v>102</v>
      </c>
      <c r="B17" s="1" t="s">
        <v>2</v>
      </c>
      <c r="C17">
        <f>IF(B17="ZMIEŃ GŁOŚNOŚĆ NA 0","N/D",IF(B17="ZMIEŃ GŁOŚNOŚĆ NA 15","N/D",240/$B$2*60*VLOOKUP(B17,Dane!$F:$H,2,FALSE)))</f>
        <v>6</v>
      </c>
      <c r="D17" s="7">
        <f>IF(B17="ZMIEŃ GŁOŚNOŚĆ NA 0","N/D",IF(B17="ZMIEŃ GŁOŚNOŚĆ NA 15","N/D",VLOOKUP(A17,Dane!$A$3:$D$110,4,FALSE)))</f>
        <v>1001010</v>
      </c>
      <c r="E17" s="3" t="str">
        <f t="shared" si="0"/>
        <v>110</v>
      </c>
      <c r="F17" s="1" t="str">
        <f t="shared" si="1"/>
        <v>00000000</v>
      </c>
      <c r="G17" s="1" t="str">
        <f t="shared" si="2"/>
        <v>01001010</v>
      </c>
      <c r="H17" s="1" t="str">
        <f t="shared" si="3"/>
        <v>00000110</v>
      </c>
      <c r="I17" t="str">
        <f t="shared" si="4"/>
        <v xml:space="preserve">    .byte %00000000, %01001010, %00000110</v>
      </c>
    </row>
    <row r="18" spans="1:9" x14ac:dyDescent="0.25">
      <c r="A18" t="s">
        <v>101</v>
      </c>
      <c r="B18" s="1" t="s">
        <v>2</v>
      </c>
      <c r="C18">
        <f>IF(B18="ZMIEŃ GŁOŚNOŚĆ NA 0","N/D",IF(B18="ZMIEŃ GŁOŚNOŚĆ NA 15","N/D",240/$B$2*60*VLOOKUP(B18,Dane!$F:$H,2,FALSE)))</f>
        <v>6</v>
      </c>
      <c r="D18" s="7">
        <f>IF(B18="ZMIEŃ GŁOŚNOŚĆ NA 0","N/D",IF(B18="ZMIEŃ GŁOŚNOŚĆ NA 15","N/D",VLOOKUP(A18,Dane!$A$3:$D$110,4,FALSE)))</f>
        <v>1001111</v>
      </c>
      <c r="E18" s="3" t="str">
        <f t="shared" si="0"/>
        <v>110</v>
      </c>
      <c r="F18" s="1" t="str">
        <f t="shared" si="1"/>
        <v>00000000</v>
      </c>
      <c r="G18" s="1" t="str">
        <f t="shared" si="2"/>
        <v>01001111</v>
      </c>
      <c r="H18" s="1" t="str">
        <f t="shared" si="3"/>
        <v>00000110</v>
      </c>
      <c r="I18" t="str">
        <f t="shared" si="4"/>
        <v xml:space="preserve">    .byte %00000000, %01001111, %00000110</v>
      </c>
    </row>
    <row r="19" spans="1:9" ht="15.75" thickBot="1" x14ac:dyDescent="0.3">
      <c r="A19" s="10" t="s">
        <v>97</v>
      </c>
      <c r="B19" s="9" t="s">
        <v>2</v>
      </c>
      <c r="C19" s="10">
        <f>IF(B19="ZMIEŃ GŁOŚNOŚĆ NA 0","N/D",IF(B19="ZMIEŃ GŁOŚNOŚĆ NA 15","N/D",240/$B$2*60*VLOOKUP(B19,Dane!$F:$H,2,FALSE)))</f>
        <v>6</v>
      </c>
      <c r="D19" s="11">
        <f>IF(B19="ZMIEŃ GŁOŚNOŚĆ NA 0","N/D",IF(B19="ZMIEŃ GŁOŚNOŚĆ NA 15","N/D",VLOOKUP(A19,Dane!$A$3:$D$110,4,FALSE)))</f>
        <v>1100011</v>
      </c>
      <c r="E19" s="12" t="str">
        <f t="shared" si="0"/>
        <v>110</v>
      </c>
      <c r="F19" s="9" t="str">
        <f t="shared" si="1"/>
        <v>00000000</v>
      </c>
      <c r="G19" s="9" t="str">
        <f t="shared" si="2"/>
        <v>01100011</v>
      </c>
      <c r="H19" s="9" t="str">
        <f t="shared" si="3"/>
        <v>00000110</v>
      </c>
      <c r="I19" s="10" t="str">
        <f t="shared" si="4"/>
        <v xml:space="preserve">    .byte %00000000, %01100011, %00000110</v>
      </c>
    </row>
    <row r="20" spans="1:9" ht="15.75" thickTop="1" x14ac:dyDescent="0.25">
      <c r="A20" t="s">
        <v>97</v>
      </c>
      <c r="B20" s="1" t="s">
        <v>29</v>
      </c>
      <c r="C20">
        <f>IF(B20="ZMIEŃ GŁOŚNOŚĆ NA 0","N/D",IF(B20="ZMIEŃ GŁOŚNOŚĆ NA 15","N/D",240/$B$2*60*VLOOKUP(B20,Dane!$F:$H,2,FALSE)))</f>
        <v>36</v>
      </c>
      <c r="D20" s="7">
        <f>IF(B20="ZMIEŃ GŁOŚNOŚĆ NA 0","N/D",IF(B20="ZMIEŃ GŁOŚNOŚĆ NA 15","N/D",VLOOKUP(A20,Dane!$A$3:$D$110,4,FALSE)))</f>
        <v>1100011</v>
      </c>
      <c r="E20" s="3" t="str">
        <f t="shared" si="0"/>
        <v>100100</v>
      </c>
      <c r="F20" s="1" t="str">
        <f t="shared" si="1"/>
        <v>00000000</v>
      </c>
      <c r="G20" s="1" t="str">
        <f t="shared" si="2"/>
        <v>01100011</v>
      </c>
      <c r="H20" s="1" t="str">
        <f t="shared" si="3"/>
        <v>00100100</v>
      </c>
      <c r="I20" t="str">
        <f t="shared" si="4"/>
        <v xml:space="preserve">    .byte %00000000, %01100011, %00100100</v>
      </c>
    </row>
    <row r="21" spans="1:9" x14ac:dyDescent="0.25">
      <c r="A21" t="s">
        <v>99</v>
      </c>
      <c r="B21" s="1" t="s">
        <v>29</v>
      </c>
      <c r="C21">
        <f>IF(B21="ZMIEŃ GŁOŚNOŚĆ NA 0","N/D",IF(B21="ZMIEŃ GŁOŚNOŚĆ NA 15","N/D",240/$B$2*60*VLOOKUP(B21,Dane!$F:$H,2,FALSE)))</f>
        <v>36</v>
      </c>
      <c r="D21" s="7">
        <f>IF(B21="ZMIEŃ GŁOŚNOŚĆ NA 0","N/D",IF(B21="ZMIEŃ GŁOŚNOŚĆ NA 15","N/D",VLOOKUP(A21,Dane!$A$3:$D$110,4,FALSE)))</f>
        <v>1011000</v>
      </c>
      <c r="E21" s="3" t="str">
        <f t="shared" si="0"/>
        <v>100100</v>
      </c>
      <c r="F21" s="1" t="str">
        <f t="shared" si="1"/>
        <v>00000000</v>
      </c>
      <c r="G21" s="1" t="str">
        <f t="shared" si="2"/>
        <v>01011000</v>
      </c>
      <c r="H21" s="1" t="str">
        <f t="shared" si="3"/>
        <v>00100100</v>
      </c>
      <c r="I21" t="str">
        <f t="shared" si="4"/>
        <v xml:space="preserve">    .byte %00000000, %01011000, %00100100</v>
      </c>
    </row>
    <row r="22" spans="1:9" ht="15.75" thickBot="1" x14ac:dyDescent="0.3">
      <c r="A22" s="10" t="s">
        <v>92</v>
      </c>
      <c r="B22" s="9" t="s">
        <v>133</v>
      </c>
      <c r="C22" s="10">
        <f>IF(B22="ZMIEŃ GŁOŚNOŚĆ NA 0","N/D",IF(B22="ZMIEŃ GŁOŚNOŚĆ NA 15","N/D",240/$B$2*60*VLOOKUP(B22,Dane!$F:$H,2,FALSE)))</f>
        <v>72</v>
      </c>
      <c r="D22" s="11">
        <f>IF(B22="ZMIEŃ GŁOŚNOŚĆ NA 0","N/D",IF(B22="ZMIEŃ GŁOŚNOŚĆ NA 15","N/D",VLOOKUP(A22,Dane!$A$3:$D$110,4,FALSE)))</f>
        <v>10000101</v>
      </c>
      <c r="E22" s="12" t="str">
        <f t="shared" si="0"/>
        <v>1001000</v>
      </c>
      <c r="F22" s="9" t="str">
        <f t="shared" si="1"/>
        <v>00000000</v>
      </c>
      <c r="G22" s="9" t="str">
        <f t="shared" si="2"/>
        <v>10000101</v>
      </c>
      <c r="H22" s="9" t="str">
        <f t="shared" si="3"/>
        <v>01001000</v>
      </c>
      <c r="I22" s="10" t="str">
        <f t="shared" si="4"/>
        <v xml:space="preserve">    .byte %00000000, %10000101, %01001000</v>
      </c>
    </row>
    <row r="23" spans="1:9" ht="15.75" thickTop="1" x14ac:dyDescent="0.25">
      <c r="B23" s="1" t="s">
        <v>139</v>
      </c>
      <c r="C23" t="str">
        <f>IF(B23="ZMIEŃ GŁOŚNOŚĆ NA 0","N/D",IF(B23="ZMIEŃ GŁOŚNOŚĆ NA 15","N/D",240/$B$2*60*VLOOKUP(B23,Dane!$F:$H,2,FALSE)))</f>
        <v>N/D</v>
      </c>
      <c r="D23" s="7" t="str">
        <f>IF(B23="ZMIEŃ GŁOŚNOŚĆ NA 0","N/D",IF(B23="ZMIEŃ GŁOŚNOŚĆ NA 15","N/D",VLOOKUP(A23,Dane!$A$3:$D$110,4,FALSE)))</f>
        <v>N/D</v>
      </c>
      <c r="E23" s="3" t="str">
        <f t="shared" si="0"/>
        <v>N/D</v>
      </c>
      <c r="F23" s="1" t="str">
        <f t="shared" si="1"/>
        <v>N/D</v>
      </c>
      <c r="G23" s="1" t="str">
        <f t="shared" si="2"/>
        <v>N/D</v>
      </c>
      <c r="H23" s="1" t="str">
        <f t="shared" si="3"/>
        <v>N/D</v>
      </c>
      <c r="I23" t="str">
        <f t="shared" si="4"/>
        <v xml:space="preserve">    .byte %10101000, %00000000</v>
      </c>
    </row>
    <row r="24" spans="1:9" x14ac:dyDescent="0.25">
      <c r="A24" t="s">
        <v>36</v>
      </c>
      <c r="B24" t="s">
        <v>1</v>
      </c>
      <c r="C24">
        <f>IF(B24="ZMIEŃ GŁOŚNOŚĆ NA 0","N/D",IF(B24="ZMIEŃ GŁOŚNOŚĆ NA 15","N/D",240/$B$2*60*VLOOKUP(B24,Dane!$F:$H,2,FALSE)))</f>
        <v>24</v>
      </c>
      <c r="D24" s="7">
        <f>IF(B24="ZMIEŃ GŁOŚNOŚĆ NA 0","N/D",IF(B24="ZMIEŃ GŁOŚNOŚĆ NA 15","N/D",VLOOKUP(A24,Dane!$A$3:$D$110,4,FALSE)))</f>
        <v>1101010111000</v>
      </c>
      <c r="E24" s="3" t="str">
        <f t="shared" si="0"/>
        <v>11000</v>
      </c>
      <c r="F24" s="1" t="str">
        <f t="shared" si="1"/>
        <v>00011010</v>
      </c>
      <c r="G24" s="1" t="str">
        <f t="shared" si="2"/>
        <v>10111000</v>
      </c>
      <c r="H24" s="1" t="str">
        <f t="shared" si="3"/>
        <v>00011000</v>
      </c>
      <c r="I24" t="str">
        <f t="shared" si="4"/>
        <v xml:space="preserve">    .byte %00011010, %10111000, %00011000</v>
      </c>
    </row>
    <row r="25" spans="1:9" x14ac:dyDescent="0.25">
      <c r="B25" t="s">
        <v>140</v>
      </c>
      <c r="C25" t="str">
        <f>IF(B25="ZMIEŃ GŁOŚNOŚĆ NA 0","N/D",IF(B25="ZMIEŃ GŁOŚNOŚĆ NA 15","N/D",240/$B$2*60*VLOOKUP(B25,Dane!$F:$H,2,FALSE)))</f>
        <v>N/D</v>
      </c>
      <c r="D25" s="7" t="str">
        <f>IF(B25="ZMIEŃ GŁOŚNOŚĆ NA 0","N/D",IF(B25="ZMIEŃ GŁOŚNOŚĆ NA 15","N/D",VLOOKUP(A25,Dane!$A$3:$D$110,4,FALSE)))</f>
        <v>N/D</v>
      </c>
      <c r="E25" s="3" t="str">
        <f t="shared" si="0"/>
        <v>N/D</v>
      </c>
      <c r="F25" s="1" t="str">
        <f t="shared" si="1"/>
        <v>N/D</v>
      </c>
      <c r="G25" s="1" t="str">
        <f t="shared" si="2"/>
        <v>N/D</v>
      </c>
      <c r="H25" s="1" t="str">
        <f t="shared" si="3"/>
        <v>N/D</v>
      </c>
      <c r="I25" t="str">
        <f t="shared" si="4"/>
        <v xml:space="preserve">    .byte %10101000, %11111111</v>
      </c>
    </row>
    <row r="26" spans="1:9" x14ac:dyDescent="0.25">
      <c r="A26" t="s">
        <v>104</v>
      </c>
      <c r="B26" t="s">
        <v>2</v>
      </c>
      <c r="C26">
        <f>IF(B26="ZMIEŃ GŁOŚNOŚĆ NA 0","N/D",IF(B26="ZMIEŃ GŁOŚNOŚĆ NA 15","N/D",240/$B$2*60*VLOOKUP(B26,Dane!$F:$H,2,FALSE)))</f>
        <v>6</v>
      </c>
      <c r="D26" s="7">
        <f>IF(B26="ZMIEŃ GŁOŚNOŚĆ NA 0","N/D",IF(B26="ZMIEŃ GŁOŚNOŚĆ NA 15","N/D",VLOOKUP(A26,Dane!$A$3:$D$110,4,FALSE)))</f>
        <v>1000010</v>
      </c>
      <c r="E26" s="3" t="str">
        <f t="shared" si="0"/>
        <v>110</v>
      </c>
      <c r="F26" s="1" t="str">
        <f t="shared" si="1"/>
        <v>00000000</v>
      </c>
      <c r="G26" s="1" t="str">
        <f t="shared" si="2"/>
        <v>01000010</v>
      </c>
      <c r="H26" s="1" t="str">
        <f t="shared" si="3"/>
        <v>00000110</v>
      </c>
      <c r="I26" t="str">
        <f t="shared" si="4"/>
        <v xml:space="preserve">    .byte %00000000, %01000010, %00000110</v>
      </c>
    </row>
    <row r="27" spans="1:9" x14ac:dyDescent="0.25">
      <c r="A27" t="s">
        <v>102</v>
      </c>
      <c r="B27" t="s">
        <v>2</v>
      </c>
      <c r="C27">
        <f>IF(B27="ZMIEŃ GŁOŚNOŚĆ NA 0","N/D",IF(B27="ZMIEŃ GŁOŚNOŚĆ NA 15","N/D",240/$B$2*60*VLOOKUP(B27,Dane!$F:$H,2,FALSE)))</f>
        <v>6</v>
      </c>
      <c r="D27" s="7">
        <f>IF(B27="ZMIEŃ GŁOŚNOŚĆ NA 0","N/D",IF(B27="ZMIEŃ GŁOŚNOŚĆ NA 15","N/D",VLOOKUP(A27,Dane!$A$3:$D$110,4,FALSE)))</f>
        <v>1001010</v>
      </c>
      <c r="E27" s="3" t="str">
        <f t="shared" si="0"/>
        <v>110</v>
      </c>
      <c r="F27" s="1" t="str">
        <f t="shared" si="1"/>
        <v>00000000</v>
      </c>
      <c r="G27" s="1" t="str">
        <f t="shared" si="2"/>
        <v>01001010</v>
      </c>
      <c r="H27" s="1" t="str">
        <f t="shared" si="3"/>
        <v>00000110</v>
      </c>
      <c r="I27" t="str">
        <f t="shared" si="4"/>
        <v xml:space="preserve">    .byte %00000000, %01001010, %00000110</v>
      </c>
    </row>
    <row r="28" spans="1:9" x14ac:dyDescent="0.25">
      <c r="A28" t="s">
        <v>101</v>
      </c>
      <c r="B28" t="s">
        <v>2</v>
      </c>
      <c r="C28">
        <f>IF(B28="ZMIEŃ GŁOŚNOŚĆ NA 0","N/D",IF(B28="ZMIEŃ GŁOŚNOŚĆ NA 15","N/D",240/$B$2*60*VLOOKUP(B28,Dane!$F:$H,2,FALSE)))</f>
        <v>6</v>
      </c>
      <c r="D28" s="7">
        <f>IF(B28="ZMIEŃ GŁOŚNOŚĆ NA 0","N/D",IF(B28="ZMIEŃ GŁOŚNOŚĆ NA 15","N/D",VLOOKUP(A28,Dane!$A$3:$D$110,4,FALSE)))</f>
        <v>1001111</v>
      </c>
      <c r="E28" s="3" t="str">
        <f t="shared" si="0"/>
        <v>110</v>
      </c>
      <c r="F28" s="1" t="str">
        <f t="shared" si="1"/>
        <v>00000000</v>
      </c>
      <c r="G28" s="1" t="str">
        <f t="shared" si="2"/>
        <v>01001111</v>
      </c>
      <c r="H28" s="1" t="str">
        <f t="shared" si="3"/>
        <v>00000110</v>
      </c>
      <c r="I28" t="str">
        <f t="shared" si="4"/>
        <v xml:space="preserve">    .byte %00000000, %01001111, %00000110</v>
      </c>
    </row>
    <row r="29" spans="1:9" ht="15.75" thickBot="1" x14ac:dyDescent="0.3">
      <c r="A29" s="10" t="s">
        <v>97</v>
      </c>
      <c r="B29" s="10" t="s">
        <v>2</v>
      </c>
      <c r="C29" s="10">
        <f>IF(B29="ZMIEŃ GŁOŚNOŚĆ NA 0","N/D",IF(B29="ZMIEŃ GŁOŚNOŚĆ NA 15","N/D",240/$B$2*60*VLOOKUP(B29,Dane!$F:$H,2,FALSE)))</f>
        <v>6</v>
      </c>
      <c r="D29" s="11">
        <f>IF(B29="ZMIEŃ GŁOŚNOŚĆ NA 0","N/D",IF(B29="ZMIEŃ GŁOŚNOŚĆ NA 15","N/D",VLOOKUP(A29,Dane!$A$3:$D$110,4,FALSE)))</f>
        <v>1100011</v>
      </c>
      <c r="E29" s="12" t="str">
        <f t="shared" si="0"/>
        <v>110</v>
      </c>
      <c r="F29" s="9" t="str">
        <f t="shared" si="1"/>
        <v>00000000</v>
      </c>
      <c r="G29" s="9" t="str">
        <f t="shared" si="2"/>
        <v>01100011</v>
      </c>
      <c r="H29" s="9" t="str">
        <f t="shared" si="3"/>
        <v>00000110</v>
      </c>
      <c r="I29" s="10" t="str">
        <f t="shared" si="4"/>
        <v xml:space="preserve">    .byte %00000000, %01100011, %00000110</v>
      </c>
    </row>
    <row r="30" spans="1:9" ht="15.75" thickTop="1" x14ac:dyDescent="0.25">
      <c r="A30" t="s">
        <v>97</v>
      </c>
      <c r="B30" s="1" t="s">
        <v>29</v>
      </c>
      <c r="C30">
        <f>IF(B30="ZMIEŃ GŁOŚNOŚĆ NA 0","N/D",IF(B30="ZMIEŃ GŁOŚNOŚĆ NA 15","N/D",240/$B$2*60*VLOOKUP(B30,Dane!$F:$H,2,FALSE)))</f>
        <v>36</v>
      </c>
      <c r="D30" s="7">
        <f>IF(B30="ZMIEŃ GŁOŚNOŚĆ NA 0","N/D",IF(B30="ZMIEŃ GŁOŚNOŚĆ NA 15","N/D",VLOOKUP(A30,Dane!$A$3:$D$110,4,FALSE)))</f>
        <v>1100011</v>
      </c>
      <c r="E30" s="3" t="str">
        <f t="shared" si="0"/>
        <v>100100</v>
      </c>
      <c r="F30" s="1" t="str">
        <f t="shared" si="1"/>
        <v>00000000</v>
      </c>
      <c r="G30" s="1" t="str">
        <f t="shared" si="2"/>
        <v>01100011</v>
      </c>
      <c r="H30" s="1" t="str">
        <f t="shared" si="3"/>
        <v>00100100</v>
      </c>
      <c r="I30" t="str">
        <f t="shared" si="4"/>
        <v xml:space="preserve">    .byte %00000000, %01100011, %00100100</v>
      </c>
    </row>
    <row r="31" spans="1:9" x14ac:dyDescent="0.25">
      <c r="A31" t="s">
        <v>99</v>
      </c>
      <c r="B31" s="1" t="s">
        <v>29</v>
      </c>
      <c r="C31">
        <f>IF(B31="ZMIEŃ GŁOŚNOŚĆ NA 0","N/D",IF(B31="ZMIEŃ GŁOŚNOŚĆ NA 15","N/D",240/$B$2*60*VLOOKUP(B31,Dane!$F:$H,2,FALSE)))</f>
        <v>36</v>
      </c>
      <c r="D31" s="7">
        <f>IF(B31="ZMIEŃ GŁOŚNOŚĆ NA 0","N/D",IF(B31="ZMIEŃ GŁOŚNOŚĆ NA 15","N/D",VLOOKUP(A31,Dane!$A$3:$D$110,4,FALSE)))</f>
        <v>1011000</v>
      </c>
      <c r="E31" s="3" t="str">
        <f t="shared" si="0"/>
        <v>100100</v>
      </c>
      <c r="F31" s="1" t="str">
        <f t="shared" si="1"/>
        <v>00000000</v>
      </c>
      <c r="G31" s="1" t="str">
        <f t="shared" si="2"/>
        <v>01011000</v>
      </c>
      <c r="H31" s="1" t="str">
        <f t="shared" si="3"/>
        <v>00100100</v>
      </c>
      <c r="I31" t="str">
        <f t="shared" si="4"/>
        <v xml:space="preserve">    .byte %00000000, %01011000, %00100100</v>
      </c>
    </row>
    <row r="32" spans="1:9" ht="15.75" thickBot="1" x14ac:dyDescent="0.3">
      <c r="A32" s="10" t="s">
        <v>92</v>
      </c>
      <c r="B32" s="9" t="s">
        <v>1</v>
      </c>
      <c r="C32" s="10">
        <f>IF(B32="ZMIEŃ GŁOŚNOŚĆ NA 0","N/D",IF(B32="ZMIEŃ GŁOŚNOŚĆ NA 15","N/D",240/$B$2*60*VLOOKUP(B32,Dane!$F:$H,2,FALSE)))</f>
        <v>24</v>
      </c>
      <c r="D32" s="11">
        <f>IF(B32="ZMIEŃ GŁOŚNOŚĆ NA 0","N/D",IF(B32="ZMIEŃ GŁOŚNOŚĆ NA 15","N/D",VLOOKUP(A32,Dane!$A$3:$D$110,4,FALSE)))</f>
        <v>10000101</v>
      </c>
      <c r="E32" s="12" t="str">
        <f t="shared" si="0"/>
        <v>11000</v>
      </c>
      <c r="F32" s="9" t="str">
        <f t="shared" si="1"/>
        <v>00000000</v>
      </c>
      <c r="G32" s="9" t="str">
        <f t="shared" si="2"/>
        <v>10000101</v>
      </c>
      <c r="H32" s="9" t="str">
        <f t="shared" si="3"/>
        <v>00011000</v>
      </c>
      <c r="I32" s="10" t="str">
        <f t="shared" si="4"/>
        <v xml:space="preserve">    .byte %00000000, %10000101, %00011000</v>
      </c>
    </row>
    <row r="33" spans="1:9" ht="15.75" thickTop="1" x14ac:dyDescent="0.25">
      <c r="A33" t="s">
        <v>99</v>
      </c>
      <c r="B33" s="1" t="s">
        <v>29</v>
      </c>
      <c r="C33">
        <f>IF(B33="ZMIEŃ GŁOŚNOŚĆ NA 0","N/D",IF(B33="ZMIEŃ GŁOŚNOŚĆ NA 15","N/D",240/$B$2*60*VLOOKUP(B33,Dane!$F:$H,2,FALSE)))</f>
        <v>36</v>
      </c>
      <c r="D33" s="7">
        <f>IF(B33="ZMIEŃ GŁOŚNOŚĆ NA 0","N/D",IF(B33="ZMIEŃ GŁOŚNOŚĆ NA 15","N/D",VLOOKUP(A33,Dane!$A$3:$D$110,4,FALSE)))</f>
        <v>1011000</v>
      </c>
      <c r="E33" s="3" t="str">
        <f t="shared" si="0"/>
        <v>100100</v>
      </c>
      <c r="F33" s="1" t="str">
        <f t="shared" si="1"/>
        <v>00000000</v>
      </c>
      <c r="G33" s="1" t="str">
        <f t="shared" si="2"/>
        <v>01011000</v>
      </c>
      <c r="H33" s="1" t="str">
        <f t="shared" si="3"/>
        <v>00100100</v>
      </c>
      <c r="I33" t="str">
        <f t="shared" si="4"/>
        <v xml:space="preserve">    .byte %00000000, %01011000, %00100100</v>
      </c>
    </row>
    <row r="34" spans="1:9" x14ac:dyDescent="0.25">
      <c r="A34" t="s">
        <v>101</v>
      </c>
      <c r="B34" s="1" t="s">
        <v>29</v>
      </c>
      <c r="C34">
        <f>IF(B34="ZMIEŃ GŁOŚNOŚĆ NA 0","N/D",IF(B34="ZMIEŃ GŁOŚNOŚĆ NA 15","N/D",240/$B$2*60*VLOOKUP(B34,Dane!$F:$H,2,FALSE)))</f>
        <v>36</v>
      </c>
      <c r="D34" s="7">
        <f>IF(B34="ZMIEŃ GŁOŚNOŚĆ NA 0","N/D",IF(B34="ZMIEŃ GŁOŚNOŚĆ NA 15","N/D",VLOOKUP(A34,Dane!$A$3:$D$110,4,FALSE)))</f>
        <v>1001111</v>
      </c>
      <c r="E34" s="3" t="str">
        <f t="shared" si="0"/>
        <v>100100</v>
      </c>
      <c r="F34" s="1" t="str">
        <f t="shared" si="1"/>
        <v>00000000</v>
      </c>
      <c r="G34" s="1" t="str">
        <f t="shared" si="2"/>
        <v>01001111</v>
      </c>
      <c r="H34" s="1" t="str">
        <f t="shared" si="3"/>
        <v>00100100</v>
      </c>
      <c r="I34" t="str">
        <f t="shared" si="4"/>
        <v xml:space="preserve">    .byte %00000000, %01001111, %00100100</v>
      </c>
    </row>
    <row r="35" spans="1:9" x14ac:dyDescent="0.25">
      <c r="A35" t="s">
        <v>104</v>
      </c>
      <c r="B35" s="1" t="s">
        <v>2</v>
      </c>
      <c r="C35">
        <f>IF(B35="ZMIEŃ GŁOŚNOŚĆ NA 0","N/D",IF(B35="ZMIEŃ GŁOŚNOŚĆ NA 15","N/D",240/$B$2*60*VLOOKUP(B35,Dane!$F:$H,2,FALSE)))</f>
        <v>6</v>
      </c>
      <c r="D35" s="7">
        <f>IF(B35="ZMIEŃ GŁOŚNOŚĆ NA 0","N/D",IF(B35="ZMIEŃ GŁOŚNOŚĆ NA 15","N/D",VLOOKUP(A35,Dane!$A$3:$D$110,4,FALSE)))</f>
        <v>1000010</v>
      </c>
      <c r="E35" s="3" t="str">
        <f t="shared" si="0"/>
        <v>110</v>
      </c>
      <c r="F35" s="1" t="str">
        <f t="shared" si="1"/>
        <v>00000000</v>
      </c>
      <c r="G35" s="1" t="str">
        <f t="shared" si="2"/>
        <v>01000010</v>
      </c>
      <c r="H35" s="1" t="str">
        <f t="shared" si="3"/>
        <v>00000110</v>
      </c>
      <c r="I35" t="str">
        <f t="shared" si="4"/>
        <v xml:space="preserve">    .byte %00000000, %01000010, %00000110</v>
      </c>
    </row>
    <row r="36" spans="1:9" x14ac:dyDescent="0.25">
      <c r="A36" t="s">
        <v>102</v>
      </c>
      <c r="B36" s="1" t="s">
        <v>2</v>
      </c>
      <c r="C36">
        <f>IF(B36="ZMIEŃ GŁOŚNOŚĆ NA 0","N/D",IF(B36="ZMIEŃ GŁOŚNOŚĆ NA 15","N/D",240/$B$2*60*VLOOKUP(B36,Dane!$F:$H,2,FALSE)))</f>
        <v>6</v>
      </c>
      <c r="D36" s="7">
        <f>IF(B36="ZMIEŃ GŁOŚNOŚĆ NA 0","N/D",IF(B36="ZMIEŃ GŁOŚNOŚĆ NA 15","N/D",VLOOKUP(A36,Dane!$A$3:$D$110,4,FALSE)))</f>
        <v>1001010</v>
      </c>
      <c r="E36" s="3" t="str">
        <f t="shared" si="0"/>
        <v>110</v>
      </c>
      <c r="F36" s="1" t="str">
        <f t="shared" si="1"/>
        <v>00000000</v>
      </c>
      <c r="G36" s="1" t="str">
        <f t="shared" si="2"/>
        <v>01001010</v>
      </c>
      <c r="H36" s="1" t="str">
        <f t="shared" si="3"/>
        <v>00000110</v>
      </c>
      <c r="I36" t="str">
        <f t="shared" si="4"/>
        <v xml:space="preserve">    .byte %00000000, %01001010, %00000110</v>
      </c>
    </row>
    <row r="37" spans="1:9" x14ac:dyDescent="0.25">
      <c r="A37" t="s">
        <v>101</v>
      </c>
      <c r="B37" s="1" t="s">
        <v>2</v>
      </c>
      <c r="C37">
        <f>IF(B37="ZMIEŃ GŁOŚNOŚĆ NA 0","N/D",IF(B37="ZMIEŃ GŁOŚNOŚĆ NA 15","N/D",240/$B$2*60*VLOOKUP(B37,Dane!$F:$H,2,FALSE)))</f>
        <v>6</v>
      </c>
      <c r="D37" s="7">
        <f>IF(B37="ZMIEŃ GŁOŚNOŚĆ NA 0","N/D",IF(B37="ZMIEŃ GŁOŚNOŚĆ NA 15","N/D",VLOOKUP(A37,Dane!$A$3:$D$110,4,FALSE)))</f>
        <v>1001111</v>
      </c>
      <c r="E37" s="3" t="str">
        <f t="shared" si="0"/>
        <v>110</v>
      </c>
      <c r="F37" s="1" t="str">
        <f t="shared" si="1"/>
        <v>00000000</v>
      </c>
      <c r="G37" s="1" t="str">
        <f t="shared" si="2"/>
        <v>01001111</v>
      </c>
      <c r="H37" s="1" t="str">
        <f t="shared" si="3"/>
        <v>00000110</v>
      </c>
      <c r="I37" t="str">
        <f t="shared" si="4"/>
        <v xml:space="preserve">    .byte %00000000, %01001111, %00000110</v>
      </c>
    </row>
    <row r="38" spans="1:9" ht="15.75" thickBot="1" x14ac:dyDescent="0.3">
      <c r="A38" s="10" t="s">
        <v>97</v>
      </c>
      <c r="B38" s="9" t="s">
        <v>2</v>
      </c>
      <c r="C38" s="10">
        <f>IF(B38="ZMIEŃ GŁOŚNOŚĆ NA 0","N/D",IF(B38="ZMIEŃ GŁOŚNOŚĆ NA 15","N/D",240/$B$2*60*VLOOKUP(B38,Dane!$F:$H,2,FALSE)))</f>
        <v>6</v>
      </c>
      <c r="D38" s="11">
        <f>IF(B38="ZMIEŃ GŁOŚNOŚĆ NA 0","N/D",IF(B38="ZMIEŃ GŁOŚNOŚĆ NA 15","N/D",VLOOKUP(A38,Dane!$A$3:$D$110,4,FALSE)))</f>
        <v>1100011</v>
      </c>
      <c r="E38" s="12" t="str">
        <f t="shared" si="0"/>
        <v>110</v>
      </c>
      <c r="F38" s="9" t="str">
        <f t="shared" si="1"/>
        <v>00000000</v>
      </c>
      <c r="G38" s="9" t="str">
        <f t="shared" si="2"/>
        <v>01100011</v>
      </c>
      <c r="H38" s="9" t="str">
        <f t="shared" si="3"/>
        <v>00000110</v>
      </c>
      <c r="I38" s="10" t="str">
        <f t="shared" si="4"/>
        <v xml:space="preserve">    .byte %00000000, %01100011, %00000110</v>
      </c>
    </row>
    <row r="39" spans="1:9" ht="15.75" thickTop="1" x14ac:dyDescent="0.25">
      <c r="A39" t="s">
        <v>97</v>
      </c>
      <c r="B39" s="1" t="s">
        <v>29</v>
      </c>
      <c r="C39">
        <f>IF(B39="ZMIEŃ GŁOŚNOŚĆ NA 0","N/D",IF(B39="ZMIEŃ GŁOŚNOŚĆ NA 15","N/D",240/$B$2*60*VLOOKUP(B39,Dane!$F:$H,2,FALSE)))</f>
        <v>36</v>
      </c>
      <c r="D39" s="7">
        <f>IF(B39="ZMIEŃ GŁOŚNOŚĆ NA 0","N/D",IF(B39="ZMIEŃ GŁOŚNOŚĆ NA 15","N/D",VLOOKUP(A39,Dane!$A$3:$D$110,4,FALSE)))</f>
        <v>1100011</v>
      </c>
      <c r="E39" s="3" t="str">
        <f t="shared" si="0"/>
        <v>100100</v>
      </c>
      <c r="F39" s="1" t="str">
        <f t="shared" si="1"/>
        <v>00000000</v>
      </c>
      <c r="G39" s="1" t="str">
        <f t="shared" si="2"/>
        <v>01100011</v>
      </c>
      <c r="H39" s="1" t="str">
        <f t="shared" si="3"/>
        <v>00100100</v>
      </c>
      <c r="I39" t="str">
        <f t="shared" si="4"/>
        <v xml:space="preserve">    .byte %00000000, %01100011, %00100100</v>
      </c>
    </row>
    <row r="40" spans="1:9" x14ac:dyDescent="0.25">
      <c r="A40" t="s">
        <v>99</v>
      </c>
      <c r="B40" s="1" t="s">
        <v>29</v>
      </c>
      <c r="C40">
        <f>IF(B40="ZMIEŃ GŁOŚNOŚĆ NA 0","N/D",IF(B40="ZMIEŃ GŁOŚNOŚĆ NA 15","N/D",240/$B$2*60*VLOOKUP(B40,Dane!$F:$H,2,FALSE)))</f>
        <v>36</v>
      </c>
      <c r="D40" s="7">
        <f>IF(B40="ZMIEŃ GŁOŚNOŚĆ NA 0","N/D",IF(B40="ZMIEŃ GŁOŚNOŚĆ NA 15","N/D",VLOOKUP(A40,Dane!$A$3:$D$110,4,FALSE)))</f>
        <v>1011000</v>
      </c>
      <c r="E40" s="3" t="str">
        <f t="shared" si="0"/>
        <v>100100</v>
      </c>
      <c r="F40" s="1" t="str">
        <f t="shared" si="1"/>
        <v>00000000</v>
      </c>
      <c r="G40" s="1" t="str">
        <f t="shared" si="2"/>
        <v>01011000</v>
      </c>
      <c r="H40" s="1" t="str">
        <f t="shared" si="3"/>
        <v>00100100</v>
      </c>
      <c r="I40" t="str">
        <f t="shared" si="4"/>
        <v xml:space="preserve">    .byte %00000000, %01011000, %00100100</v>
      </c>
    </row>
    <row r="41" spans="1:9" ht="15.75" thickBot="1" x14ac:dyDescent="0.3">
      <c r="A41" s="10" t="s">
        <v>92</v>
      </c>
      <c r="B41" s="9" t="s">
        <v>133</v>
      </c>
      <c r="C41" s="10">
        <f>IF(B41="ZMIEŃ GŁOŚNOŚĆ NA 0","N/D",IF(B41="ZMIEŃ GŁOŚNOŚĆ NA 15","N/D",240/$B$2*60*VLOOKUP(B41,Dane!$F:$H,2,FALSE)))</f>
        <v>72</v>
      </c>
      <c r="D41" s="11">
        <f>IF(B41="ZMIEŃ GŁOŚNOŚĆ NA 0","N/D",IF(B41="ZMIEŃ GŁOŚNOŚĆ NA 15","N/D",VLOOKUP(A41,Dane!$A$3:$D$110,4,FALSE)))</f>
        <v>10000101</v>
      </c>
      <c r="E41" s="12" t="str">
        <f t="shared" si="0"/>
        <v>1001000</v>
      </c>
      <c r="F41" s="9" t="str">
        <f t="shared" si="1"/>
        <v>00000000</v>
      </c>
      <c r="G41" s="9" t="str">
        <f t="shared" si="2"/>
        <v>10000101</v>
      </c>
      <c r="H41" s="9" t="str">
        <f t="shared" si="3"/>
        <v>01001000</v>
      </c>
      <c r="I41" s="10" t="str">
        <f t="shared" si="4"/>
        <v xml:space="preserve">    .byte %00000000, %10000101, %01001000</v>
      </c>
    </row>
    <row r="42" spans="1:9" ht="15.75" thickTop="1" x14ac:dyDescent="0.25">
      <c r="A42" t="s">
        <v>97</v>
      </c>
      <c r="B42" s="1" t="s">
        <v>161</v>
      </c>
      <c r="C42">
        <f>IF(B42="ZMIEŃ GŁOŚNOŚĆ NA 0","N/D",IF(B42="ZMIEŃ GŁOŚNOŚĆ NA 15","N/D",240/$B$2*60*VLOOKUP(B42,Dane!$F:$H,2,FALSE)))</f>
        <v>3</v>
      </c>
      <c r="D42" s="7">
        <f>IF(B42="ZMIEŃ GŁOŚNOŚĆ NA 0","N/D",IF(B42="ZMIEŃ GŁOŚNOŚĆ NA 15","N/D",VLOOKUP(A42,Dane!$A$3:$D$110,4,FALSE)))</f>
        <v>1100011</v>
      </c>
      <c r="E42" s="3" t="str">
        <f t="shared" si="0"/>
        <v>11</v>
      </c>
      <c r="F42" s="1" t="str">
        <f t="shared" si="1"/>
        <v>00000000</v>
      </c>
      <c r="G42" s="1" t="str">
        <f t="shared" si="2"/>
        <v>01100011</v>
      </c>
      <c r="H42" s="1" t="str">
        <f t="shared" si="3"/>
        <v>00000011</v>
      </c>
      <c r="I42" t="str">
        <f t="shared" si="4"/>
        <v xml:space="preserve">    .byte %00000000, %01100011, %00000011</v>
      </c>
    </row>
    <row r="43" spans="1:9" x14ac:dyDescent="0.25">
      <c r="B43" s="1" t="s">
        <v>139</v>
      </c>
      <c r="C43" t="str">
        <f>IF(B43="ZMIEŃ GŁOŚNOŚĆ NA 0","N/D",IF(B43="ZMIEŃ GŁOŚNOŚĆ NA 15","N/D",240/$B$2*60*VLOOKUP(B43,Dane!$F:$H,2,FALSE)))</f>
        <v>N/D</v>
      </c>
      <c r="D43" s="7" t="str">
        <f>IF(B43="ZMIEŃ GŁOŚNOŚĆ NA 0","N/D",IF(B43="ZMIEŃ GŁOŚNOŚĆ NA 15","N/D",VLOOKUP(A43,Dane!$A$3:$D$110,4,FALSE)))</f>
        <v>N/D</v>
      </c>
      <c r="E43" s="3" t="str">
        <f t="shared" si="0"/>
        <v>N/D</v>
      </c>
      <c r="F43" s="1" t="str">
        <f t="shared" si="1"/>
        <v>N/D</v>
      </c>
      <c r="G43" s="1" t="str">
        <f t="shared" si="2"/>
        <v>N/D</v>
      </c>
      <c r="H43" s="1" t="str">
        <f t="shared" si="3"/>
        <v>N/D</v>
      </c>
      <c r="I43" t="str">
        <f t="shared" si="4"/>
        <v xml:space="preserve">    .byte %10101000, %00000000</v>
      </c>
    </row>
    <row r="44" spans="1:9" x14ac:dyDescent="0.25">
      <c r="A44" t="s">
        <v>36</v>
      </c>
      <c r="B44" s="1" t="s">
        <v>161</v>
      </c>
      <c r="C44">
        <f>IF(B44="ZMIEŃ GŁOŚNOŚĆ NA 0","N/D",IF(B44="ZMIEŃ GŁOŚNOŚĆ NA 15","N/D",240/$B$2*60*VLOOKUP(B44,Dane!$F:$H,2,FALSE)))</f>
        <v>3</v>
      </c>
      <c r="D44" s="7">
        <f>IF(B44="ZMIEŃ GŁOŚNOŚĆ NA 0","N/D",IF(B44="ZMIEŃ GŁOŚNOŚĆ NA 15","N/D",VLOOKUP(A44,Dane!$A$3:$D$110,4,FALSE)))</f>
        <v>1101010111000</v>
      </c>
      <c r="E44" s="3" t="str">
        <f t="shared" si="0"/>
        <v>11</v>
      </c>
      <c r="F44" s="1" t="str">
        <f t="shared" si="1"/>
        <v>00011010</v>
      </c>
      <c r="G44" s="1" t="str">
        <f t="shared" si="2"/>
        <v>10111000</v>
      </c>
      <c r="H44" s="1" t="str">
        <f t="shared" si="3"/>
        <v>00000011</v>
      </c>
      <c r="I44" t="str">
        <f t="shared" si="4"/>
        <v xml:space="preserve">    .byte %00011010, %10111000, %00000011</v>
      </c>
    </row>
    <row r="45" spans="1:9" x14ac:dyDescent="0.25">
      <c r="B45" s="1" t="s">
        <v>140</v>
      </c>
      <c r="C45" t="str">
        <f>IF(B45="ZMIEŃ GŁOŚNOŚĆ NA 0","N/D",IF(B45="ZMIEŃ GŁOŚNOŚĆ NA 15","N/D",240/$B$2*60*VLOOKUP(B45,Dane!$F:$H,2,FALSE)))</f>
        <v>N/D</v>
      </c>
      <c r="D45" s="7" t="str">
        <f>IF(B45="ZMIEŃ GŁOŚNOŚĆ NA 0","N/D",IF(B45="ZMIEŃ GŁOŚNOŚĆ NA 15","N/D",VLOOKUP(A45,Dane!$A$3:$D$110,4,FALSE)))</f>
        <v>N/D</v>
      </c>
      <c r="E45" s="3" t="str">
        <f t="shared" si="0"/>
        <v>N/D</v>
      </c>
      <c r="F45" s="1" t="str">
        <f t="shared" si="1"/>
        <v>N/D</v>
      </c>
      <c r="G45" s="1" t="str">
        <f t="shared" si="2"/>
        <v>N/D</v>
      </c>
      <c r="H45" s="1" t="str">
        <f t="shared" si="3"/>
        <v>N/D</v>
      </c>
      <c r="I45" t="str">
        <f t="shared" si="4"/>
        <v xml:space="preserve">    .byte %10101000, %11111111</v>
      </c>
    </row>
    <row r="46" spans="1:9" x14ac:dyDescent="0.25">
      <c r="A46" t="s">
        <v>97</v>
      </c>
      <c r="B46" s="1" t="s">
        <v>161</v>
      </c>
      <c r="C46">
        <f>IF(B46="ZMIEŃ GŁOŚNOŚĆ NA 0","N/D",IF(B46="ZMIEŃ GŁOŚNOŚĆ NA 15","N/D",240/$B$2*60*VLOOKUP(B46,Dane!$F:$H,2,FALSE)))</f>
        <v>3</v>
      </c>
      <c r="D46" s="7">
        <f>IF(B46="ZMIEŃ GŁOŚNOŚĆ NA 0","N/D",IF(B46="ZMIEŃ GŁOŚNOŚĆ NA 15","N/D",VLOOKUP(A46,Dane!$A$3:$D$110,4,FALSE)))</f>
        <v>1100011</v>
      </c>
      <c r="E46" s="3" t="str">
        <f t="shared" si="0"/>
        <v>11</v>
      </c>
      <c r="F46" s="1" t="str">
        <f t="shared" si="1"/>
        <v>00000000</v>
      </c>
      <c r="G46" s="1" t="str">
        <f t="shared" si="2"/>
        <v>01100011</v>
      </c>
      <c r="H46" s="1" t="str">
        <f t="shared" si="3"/>
        <v>00000011</v>
      </c>
      <c r="I46" t="str">
        <f t="shared" si="4"/>
        <v xml:space="preserve">    .byte %00000000, %01100011, %00000011</v>
      </c>
    </row>
    <row r="47" spans="1:9" x14ac:dyDescent="0.25">
      <c r="B47" s="1" t="s">
        <v>139</v>
      </c>
      <c r="C47" t="str">
        <f>IF(B47="ZMIEŃ GŁOŚNOŚĆ NA 0","N/D",IF(B47="ZMIEŃ GŁOŚNOŚĆ NA 15","N/D",240/$B$2*60*VLOOKUP(B47,Dane!$F:$H,2,FALSE)))</f>
        <v>N/D</v>
      </c>
      <c r="D47" s="7" t="str">
        <f>IF(B47="ZMIEŃ GŁOŚNOŚĆ NA 0","N/D",IF(B47="ZMIEŃ GŁOŚNOŚĆ NA 15","N/D",VLOOKUP(A47,Dane!$A$3:$D$110,4,FALSE)))</f>
        <v>N/D</v>
      </c>
      <c r="E47" s="3" t="str">
        <f t="shared" si="0"/>
        <v>N/D</v>
      </c>
      <c r="F47" s="1" t="str">
        <f t="shared" si="1"/>
        <v>N/D</v>
      </c>
      <c r="G47" s="1" t="str">
        <f t="shared" si="2"/>
        <v>N/D</v>
      </c>
      <c r="H47" s="1" t="str">
        <f t="shared" si="3"/>
        <v>N/D</v>
      </c>
      <c r="I47" t="str">
        <f t="shared" si="4"/>
        <v xml:space="preserve">    .byte %10101000, %00000000</v>
      </c>
    </row>
    <row r="48" spans="1:9" x14ac:dyDescent="0.25">
      <c r="A48" t="s">
        <v>36</v>
      </c>
      <c r="B48" s="1" t="s">
        <v>161</v>
      </c>
      <c r="C48">
        <f>IF(B48="ZMIEŃ GŁOŚNOŚĆ NA 0","N/D",IF(B48="ZMIEŃ GŁOŚNOŚĆ NA 15","N/D",240/$B$2*60*VLOOKUP(B48,Dane!$F:$H,2,FALSE)))</f>
        <v>3</v>
      </c>
      <c r="D48" s="7">
        <f>IF(B48="ZMIEŃ GŁOŚNOŚĆ NA 0","N/D",IF(B48="ZMIEŃ GŁOŚNOŚĆ NA 15","N/D",VLOOKUP(A48,Dane!$A$3:$D$110,4,FALSE)))</f>
        <v>1101010111000</v>
      </c>
      <c r="E48" s="3" t="str">
        <f t="shared" si="0"/>
        <v>11</v>
      </c>
      <c r="F48" s="1" t="str">
        <f t="shared" si="1"/>
        <v>00011010</v>
      </c>
      <c r="G48" s="1" t="str">
        <f t="shared" si="2"/>
        <v>10111000</v>
      </c>
      <c r="H48" s="1" t="str">
        <f t="shared" si="3"/>
        <v>00000011</v>
      </c>
      <c r="I48" t="str">
        <f t="shared" si="4"/>
        <v xml:space="preserve">    .byte %00011010, %10111000, %00000011</v>
      </c>
    </row>
    <row r="49" spans="1:9" x14ac:dyDescent="0.25">
      <c r="B49" s="1" t="s">
        <v>140</v>
      </c>
      <c r="C49" t="str">
        <f>IF(B49="ZMIEŃ GŁOŚNOŚĆ NA 0","N/D",IF(B49="ZMIEŃ GŁOŚNOŚĆ NA 15","N/D",240/$B$2*60*VLOOKUP(B49,Dane!$F:$H,2,FALSE)))</f>
        <v>N/D</v>
      </c>
      <c r="D49" s="7" t="str">
        <f>IF(B49="ZMIEŃ GŁOŚNOŚĆ NA 0","N/D",IF(B49="ZMIEŃ GŁOŚNOŚĆ NA 15","N/D",VLOOKUP(A49,Dane!$A$3:$D$110,4,FALSE)))</f>
        <v>N/D</v>
      </c>
      <c r="E49" s="3" t="str">
        <f t="shared" si="0"/>
        <v>N/D</v>
      </c>
      <c r="F49" s="1" t="str">
        <f t="shared" si="1"/>
        <v>N/D</v>
      </c>
      <c r="G49" s="1" t="str">
        <f t="shared" si="2"/>
        <v>N/D</v>
      </c>
      <c r="H49" s="1" t="str">
        <f t="shared" si="3"/>
        <v>N/D</v>
      </c>
      <c r="I49" t="str">
        <f t="shared" si="4"/>
        <v xml:space="preserve">    .byte %10101000, %11111111</v>
      </c>
    </row>
    <row r="50" spans="1:9" x14ac:dyDescent="0.25">
      <c r="A50" t="s">
        <v>97</v>
      </c>
      <c r="B50" s="1" t="s">
        <v>161</v>
      </c>
      <c r="C50">
        <f>IF(B50="ZMIEŃ GŁOŚNOŚĆ NA 0","N/D",IF(B50="ZMIEŃ GŁOŚNOŚĆ NA 15","N/D",240/$B$2*60*VLOOKUP(B50,Dane!$F:$H,2,FALSE)))</f>
        <v>3</v>
      </c>
      <c r="D50" s="7">
        <f>IF(B50="ZMIEŃ GŁOŚNOŚĆ NA 0","N/D",IF(B50="ZMIEŃ GŁOŚNOŚĆ NA 15","N/D",VLOOKUP(A50,Dane!$A$3:$D$110,4,FALSE)))</f>
        <v>1100011</v>
      </c>
      <c r="E50" s="3" t="str">
        <f t="shared" si="0"/>
        <v>11</v>
      </c>
      <c r="F50" s="1" t="str">
        <f t="shared" si="1"/>
        <v>00000000</v>
      </c>
      <c r="G50" s="1" t="str">
        <f t="shared" si="2"/>
        <v>01100011</v>
      </c>
      <c r="H50" s="1" t="str">
        <f t="shared" si="3"/>
        <v>00000011</v>
      </c>
      <c r="I50" t="str">
        <f t="shared" si="4"/>
        <v xml:space="preserve">    .byte %00000000, %01100011, %00000011</v>
      </c>
    </row>
    <row r="51" spans="1:9" x14ac:dyDescent="0.25">
      <c r="B51" s="1" t="s">
        <v>139</v>
      </c>
      <c r="C51" t="str">
        <f>IF(B51="ZMIEŃ GŁOŚNOŚĆ NA 0","N/D",IF(B51="ZMIEŃ GŁOŚNOŚĆ NA 15","N/D",240/$B$2*60*VLOOKUP(B51,Dane!$F:$H,2,FALSE)))</f>
        <v>N/D</v>
      </c>
      <c r="D51" s="7" t="str">
        <f>IF(B51="ZMIEŃ GŁOŚNOŚĆ NA 0","N/D",IF(B51="ZMIEŃ GŁOŚNOŚĆ NA 15","N/D",VLOOKUP(A51,Dane!$A$3:$D$110,4,FALSE)))</f>
        <v>N/D</v>
      </c>
      <c r="E51" s="3" t="str">
        <f t="shared" si="0"/>
        <v>N/D</v>
      </c>
      <c r="F51" s="1" t="str">
        <f t="shared" si="1"/>
        <v>N/D</v>
      </c>
      <c r="G51" s="1" t="str">
        <f t="shared" si="2"/>
        <v>N/D</v>
      </c>
      <c r="H51" s="1" t="str">
        <f t="shared" si="3"/>
        <v>N/D</v>
      </c>
      <c r="I51" t="str">
        <f t="shared" si="4"/>
        <v xml:space="preserve">    .byte %10101000, %00000000</v>
      </c>
    </row>
    <row r="52" spans="1:9" x14ac:dyDescent="0.25">
      <c r="A52" t="s">
        <v>36</v>
      </c>
      <c r="B52" s="1" t="s">
        <v>161</v>
      </c>
      <c r="C52">
        <f>IF(B52="ZMIEŃ GŁOŚNOŚĆ NA 0","N/D",IF(B52="ZMIEŃ GŁOŚNOŚĆ NA 15","N/D",240/$B$2*60*VLOOKUP(B52,Dane!$F:$H,2,FALSE)))</f>
        <v>3</v>
      </c>
      <c r="D52" s="7">
        <f>IF(B52="ZMIEŃ GŁOŚNOŚĆ NA 0","N/D",IF(B52="ZMIEŃ GŁOŚNOŚĆ NA 15","N/D",VLOOKUP(A52,Dane!$A$3:$D$110,4,FALSE)))</f>
        <v>1101010111000</v>
      </c>
      <c r="E52" s="3" t="str">
        <f t="shared" si="0"/>
        <v>11</v>
      </c>
      <c r="F52" s="1" t="str">
        <f t="shared" si="1"/>
        <v>00011010</v>
      </c>
      <c r="G52" s="1" t="str">
        <f t="shared" si="2"/>
        <v>10111000</v>
      </c>
      <c r="H52" s="1" t="str">
        <f t="shared" si="3"/>
        <v>00000011</v>
      </c>
      <c r="I52" t="str">
        <f t="shared" si="4"/>
        <v xml:space="preserve">    .byte %00011010, %10111000, %00000011</v>
      </c>
    </row>
    <row r="53" spans="1:9" x14ac:dyDescent="0.25">
      <c r="B53" s="1" t="s">
        <v>140</v>
      </c>
      <c r="C53" t="str">
        <f>IF(B53="ZMIEŃ GŁOŚNOŚĆ NA 0","N/D",IF(B53="ZMIEŃ GŁOŚNOŚĆ NA 15","N/D",240/$B$2*60*VLOOKUP(B53,Dane!$F:$H,2,FALSE)))</f>
        <v>N/D</v>
      </c>
      <c r="D53" s="7" t="str">
        <f>IF(B53="ZMIEŃ GŁOŚNOŚĆ NA 0","N/D",IF(B53="ZMIEŃ GŁOŚNOŚĆ NA 15","N/D",VLOOKUP(A53,Dane!$A$3:$D$110,4,FALSE)))</f>
        <v>N/D</v>
      </c>
      <c r="E53" s="3" t="str">
        <f t="shared" si="0"/>
        <v>N/D</v>
      </c>
      <c r="F53" s="1" t="str">
        <f t="shared" si="1"/>
        <v>N/D</v>
      </c>
      <c r="G53" s="1" t="str">
        <f t="shared" si="2"/>
        <v>N/D</v>
      </c>
      <c r="H53" s="1" t="str">
        <f t="shared" si="3"/>
        <v>N/D</v>
      </c>
      <c r="I53" t="str">
        <f t="shared" si="4"/>
        <v xml:space="preserve">    .byte %10101000, %11111111</v>
      </c>
    </row>
    <row r="54" spans="1:9" x14ac:dyDescent="0.25">
      <c r="A54" t="s">
        <v>97</v>
      </c>
      <c r="B54" s="1" t="s">
        <v>161</v>
      </c>
      <c r="C54">
        <f>IF(B54="ZMIEŃ GŁOŚNOŚĆ NA 0","N/D",IF(B54="ZMIEŃ GŁOŚNOŚĆ NA 15","N/D",240/$B$2*60*VLOOKUP(B54,Dane!$F:$H,2,FALSE)))</f>
        <v>3</v>
      </c>
      <c r="D54" s="7">
        <f>IF(B54="ZMIEŃ GŁOŚNOŚĆ NA 0","N/D",IF(B54="ZMIEŃ GŁOŚNOŚĆ NA 15","N/D",VLOOKUP(A54,Dane!$A$3:$D$110,4,FALSE)))</f>
        <v>1100011</v>
      </c>
      <c r="E54" s="3" t="str">
        <f t="shared" si="0"/>
        <v>11</v>
      </c>
      <c r="F54" s="1" t="str">
        <f t="shared" si="1"/>
        <v>00000000</v>
      </c>
      <c r="G54" s="1" t="str">
        <f t="shared" si="2"/>
        <v>01100011</v>
      </c>
      <c r="H54" s="1" t="str">
        <f t="shared" si="3"/>
        <v>00000011</v>
      </c>
      <c r="I54" t="str">
        <f t="shared" si="4"/>
        <v xml:space="preserve">    .byte %00000000, %01100011, %00000011</v>
      </c>
    </row>
    <row r="55" spans="1:9" x14ac:dyDescent="0.25">
      <c r="B55" s="1" t="s">
        <v>139</v>
      </c>
      <c r="C55" t="str">
        <f>IF(B55="ZMIEŃ GŁOŚNOŚĆ NA 0","N/D",IF(B55="ZMIEŃ GŁOŚNOŚĆ NA 15","N/D",240/$B$2*60*VLOOKUP(B55,Dane!$F:$H,2,FALSE)))</f>
        <v>N/D</v>
      </c>
      <c r="D55" s="7" t="str">
        <f>IF(B55="ZMIEŃ GŁOŚNOŚĆ NA 0","N/D",IF(B55="ZMIEŃ GŁOŚNOŚĆ NA 15","N/D",VLOOKUP(A55,Dane!$A$3:$D$110,4,FALSE)))</f>
        <v>N/D</v>
      </c>
      <c r="E55" s="3" t="str">
        <f t="shared" si="0"/>
        <v>N/D</v>
      </c>
      <c r="F55" s="1" t="str">
        <f t="shared" si="1"/>
        <v>N/D</v>
      </c>
      <c r="G55" s="1" t="str">
        <f t="shared" si="2"/>
        <v>N/D</v>
      </c>
      <c r="H55" s="1" t="str">
        <f t="shared" si="3"/>
        <v>N/D</v>
      </c>
      <c r="I55" t="str">
        <f t="shared" si="4"/>
        <v xml:space="preserve">    .byte %10101000, %00000000</v>
      </c>
    </row>
    <row r="56" spans="1:9" x14ac:dyDescent="0.25">
      <c r="A56" t="s">
        <v>36</v>
      </c>
      <c r="B56" s="1" t="s">
        <v>161</v>
      </c>
      <c r="C56">
        <f>IF(B56="ZMIEŃ GŁOŚNOŚĆ NA 0","N/D",IF(B56="ZMIEŃ GŁOŚNOŚĆ NA 15","N/D",240/$B$2*60*VLOOKUP(B56,Dane!$F:$H,2,FALSE)))</f>
        <v>3</v>
      </c>
      <c r="D56" s="7">
        <f>IF(B56="ZMIEŃ GŁOŚNOŚĆ NA 0","N/D",IF(B56="ZMIEŃ GŁOŚNOŚĆ NA 15","N/D",VLOOKUP(A56,Dane!$A$3:$D$110,4,FALSE)))</f>
        <v>1101010111000</v>
      </c>
      <c r="E56" s="3" t="str">
        <f t="shared" si="0"/>
        <v>11</v>
      </c>
      <c r="F56" s="1" t="str">
        <f t="shared" si="1"/>
        <v>00011010</v>
      </c>
      <c r="G56" s="1" t="str">
        <f t="shared" si="2"/>
        <v>10111000</v>
      </c>
      <c r="H56" s="1" t="str">
        <f t="shared" si="3"/>
        <v>00000011</v>
      </c>
      <c r="I56" t="str">
        <f t="shared" si="4"/>
        <v xml:space="preserve">    .byte %00011010, %10111000, %00000011</v>
      </c>
    </row>
    <row r="57" spans="1:9" x14ac:dyDescent="0.25">
      <c r="B57" s="1" t="s">
        <v>140</v>
      </c>
      <c r="C57" t="str">
        <f>IF(B57="ZMIEŃ GŁOŚNOŚĆ NA 0","N/D",IF(B57="ZMIEŃ GŁOŚNOŚĆ NA 15","N/D",240/$B$2*60*VLOOKUP(B57,Dane!$F:$H,2,FALSE)))</f>
        <v>N/D</v>
      </c>
      <c r="D57" s="7" t="str">
        <f>IF(B57="ZMIEŃ GŁOŚNOŚĆ NA 0","N/D",IF(B57="ZMIEŃ GŁOŚNOŚĆ NA 15","N/D",VLOOKUP(A57,Dane!$A$3:$D$110,4,FALSE)))</f>
        <v>N/D</v>
      </c>
      <c r="E57" s="3" t="str">
        <f t="shared" si="0"/>
        <v>N/D</v>
      </c>
      <c r="F57" s="1" t="str">
        <f t="shared" si="1"/>
        <v>N/D</v>
      </c>
      <c r="G57" s="1" t="str">
        <f t="shared" si="2"/>
        <v>N/D</v>
      </c>
      <c r="H57" s="1" t="str">
        <f t="shared" si="3"/>
        <v>N/D</v>
      </c>
      <c r="I57" t="str">
        <f t="shared" si="4"/>
        <v xml:space="preserve">    .byte %10101000, %11111111</v>
      </c>
    </row>
    <row r="58" spans="1:9" x14ac:dyDescent="0.25">
      <c r="A58" t="s">
        <v>97</v>
      </c>
      <c r="B58" s="1" t="s">
        <v>161</v>
      </c>
      <c r="C58">
        <f>IF(B58="ZMIEŃ GŁOŚNOŚĆ NA 0","N/D",IF(B58="ZMIEŃ GŁOŚNOŚĆ NA 15","N/D",240/$B$2*60*VLOOKUP(B58,Dane!$F:$H,2,FALSE)))</f>
        <v>3</v>
      </c>
      <c r="D58" s="7">
        <f>IF(B58="ZMIEŃ GŁOŚNOŚĆ NA 0","N/D",IF(B58="ZMIEŃ GŁOŚNOŚĆ NA 15","N/D",VLOOKUP(A58,Dane!$A$3:$D$110,4,FALSE)))</f>
        <v>1100011</v>
      </c>
      <c r="E58" s="3" t="str">
        <f t="shared" si="0"/>
        <v>11</v>
      </c>
      <c r="F58" s="1" t="str">
        <f t="shared" si="1"/>
        <v>00000000</v>
      </c>
      <c r="G58" s="1" t="str">
        <f t="shared" si="2"/>
        <v>01100011</v>
      </c>
      <c r="H58" s="1" t="str">
        <f t="shared" si="3"/>
        <v>00000011</v>
      </c>
      <c r="I58" t="str">
        <f t="shared" si="4"/>
        <v xml:space="preserve">    .byte %00000000, %01100011, %00000011</v>
      </c>
    </row>
    <row r="59" spans="1:9" x14ac:dyDescent="0.25">
      <c r="B59" s="1" t="s">
        <v>139</v>
      </c>
      <c r="C59" t="str">
        <f>IF(B59="ZMIEŃ GŁOŚNOŚĆ NA 0","N/D",IF(B59="ZMIEŃ GŁOŚNOŚĆ NA 15","N/D",240/$B$2*60*VLOOKUP(B59,Dane!$F:$H,2,FALSE)))</f>
        <v>N/D</v>
      </c>
      <c r="D59" s="7" t="str">
        <f>IF(B59="ZMIEŃ GŁOŚNOŚĆ NA 0","N/D",IF(B59="ZMIEŃ GŁOŚNOŚĆ NA 15","N/D",VLOOKUP(A59,Dane!$A$3:$D$110,4,FALSE)))</f>
        <v>N/D</v>
      </c>
      <c r="E59" s="3" t="str">
        <f t="shared" si="0"/>
        <v>N/D</v>
      </c>
      <c r="F59" s="1" t="str">
        <f t="shared" si="1"/>
        <v>N/D</v>
      </c>
      <c r="G59" s="1" t="str">
        <f t="shared" si="2"/>
        <v>N/D</v>
      </c>
      <c r="H59" s="1" t="str">
        <f t="shared" si="3"/>
        <v>N/D</v>
      </c>
      <c r="I59" t="str">
        <f t="shared" si="4"/>
        <v xml:space="preserve">    .byte %10101000, %00000000</v>
      </c>
    </row>
    <row r="60" spans="1:9" x14ac:dyDescent="0.25">
      <c r="A60" t="s">
        <v>36</v>
      </c>
      <c r="B60" s="1" t="s">
        <v>161</v>
      </c>
      <c r="C60">
        <f>IF(B60="ZMIEŃ GŁOŚNOŚĆ NA 0","N/D",IF(B60="ZMIEŃ GŁOŚNOŚĆ NA 15","N/D",240/$B$2*60*VLOOKUP(B60,Dane!$F:$H,2,FALSE)))</f>
        <v>3</v>
      </c>
      <c r="D60" s="7">
        <f>IF(B60="ZMIEŃ GŁOŚNOŚĆ NA 0","N/D",IF(B60="ZMIEŃ GŁOŚNOŚĆ NA 15","N/D",VLOOKUP(A60,Dane!$A$3:$D$110,4,FALSE)))</f>
        <v>1101010111000</v>
      </c>
      <c r="E60" s="3" t="str">
        <f t="shared" si="0"/>
        <v>11</v>
      </c>
      <c r="F60" s="1" t="str">
        <f t="shared" si="1"/>
        <v>00011010</v>
      </c>
      <c r="G60" s="1" t="str">
        <f t="shared" si="2"/>
        <v>10111000</v>
      </c>
      <c r="H60" s="1" t="str">
        <f t="shared" si="3"/>
        <v>00000011</v>
      </c>
      <c r="I60" t="str">
        <f t="shared" si="4"/>
        <v xml:space="preserve">    .byte %00011010, %10111000, %00000011</v>
      </c>
    </row>
    <row r="61" spans="1:9" x14ac:dyDescent="0.25">
      <c r="B61" s="1" t="s">
        <v>140</v>
      </c>
      <c r="C61" t="str">
        <f>IF(B61="ZMIEŃ GŁOŚNOŚĆ NA 0","N/D",IF(B61="ZMIEŃ GŁOŚNOŚĆ NA 15","N/D",240/$B$2*60*VLOOKUP(B61,Dane!$F:$H,2,FALSE)))</f>
        <v>N/D</v>
      </c>
      <c r="D61" s="7" t="str">
        <f>IF(B61="ZMIEŃ GŁOŚNOŚĆ NA 0","N/D",IF(B61="ZMIEŃ GŁOŚNOŚĆ NA 15","N/D",VLOOKUP(A61,Dane!$A$3:$D$110,4,FALSE)))</f>
        <v>N/D</v>
      </c>
      <c r="E61" s="3" t="str">
        <f t="shared" si="0"/>
        <v>N/D</v>
      </c>
      <c r="F61" s="1" t="str">
        <f t="shared" si="1"/>
        <v>N/D</v>
      </c>
      <c r="G61" s="1" t="str">
        <f t="shared" si="2"/>
        <v>N/D</v>
      </c>
      <c r="H61" s="1" t="str">
        <f t="shared" si="3"/>
        <v>N/D</v>
      </c>
      <c r="I61" t="str">
        <f t="shared" si="4"/>
        <v xml:space="preserve">    .byte %10101000, %11111111</v>
      </c>
    </row>
    <row r="62" spans="1:9" x14ac:dyDescent="0.25">
      <c r="A62" t="s">
        <v>97</v>
      </c>
      <c r="B62" s="1" t="s">
        <v>161</v>
      </c>
      <c r="C62">
        <f>IF(B62="ZMIEŃ GŁOŚNOŚĆ NA 0","N/D",IF(B62="ZMIEŃ GŁOŚNOŚĆ NA 15","N/D",240/$B$2*60*VLOOKUP(B62,Dane!$F:$H,2,FALSE)))</f>
        <v>3</v>
      </c>
      <c r="D62" s="7">
        <f>IF(B62="ZMIEŃ GŁOŚNOŚĆ NA 0","N/D",IF(B62="ZMIEŃ GŁOŚNOŚĆ NA 15","N/D",VLOOKUP(A62,Dane!$A$3:$D$110,4,FALSE)))</f>
        <v>1100011</v>
      </c>
      <c r="E62" s="3" t="str">
        <f t="shared" si="0"/>
        <v>11</v>
      </c>
      <c r="F62" s="1" t="str">
        <f t="shared" si="1"/>
        <v>00000000</v>
      </c>
      <c r="G62" s="1" t="str">
        <f t="shared" si="2"/>
        <v>01100011</v>
      </c>
      <c r="H62" s="1" t="str">
        <f t="shared" si="3"/>
        <v>00000011</v>
      </c>
      <c r="I62" t="str">
        <f t="shared" si="4"/>
        <v xml:space="preserve">    .byte %00000000, %01100011, %00000011</v>
      </c>
    </row>
    <row r="63" spans="1:9" x14ac:dyDescent="0.25">
      <c r="B63" s="1" t="s">
        <v>139</v>
      </c>
      <c r="C63" t="str">
        <f>IF(B63="ZMIEŃ GŁOŚNOŚĆ NA 0","N/D",IF(B63="ZMIEŃ GŁOŚNOŚĆ NA 15","N/D",240/$B$2*60*VLOOKUP(B63,Dane!$F:$H,2,FALSE)))</f>
        <v>N/D</v>
      </c>
      <c r="D63" s="7" t="str">
        <f>IF(B63="ZMIEŃ GŁOŚNOŚĆ NA 0","N/D",IF(B63="ZMIEŃ GŁOŚNOŚĆ NA 15","N/D",VLOOKUP(A63,Dane!$A$3:$D$110,4,FALSE)))</f>
        <v>N/D</v>
      </c>
      <c r="E63" s="3" t="str">
        <f t="shared" si="0"/>
        <v>N/D</v>
      </c>
      <c r="F63" s="1" t="str">
        <f t="shared" si="1"/>
        <v>N/D</v>
      </c>
      <c r="G63" s="1" t="str">
        <f t="shared" si="2"/>
        <v>N/D</v>
      </c>
      <c r="H63" s="1" t="str">
        <f t="shared" si="3"/>
        <v>N/D</v>
      </c>
      <c r="I63" t="str">
        <f t="shared" si="4"/>
        <v xml:space="preserve">    .byte %10101000, %00000000</v>
      </c>
    </row>
    <row r="64" spans="1:9" x14ac:dyDescent="0.25">
      <c r="A64" t="s">
        <v>36</v>
      </c>
      <c r="B64" s="1" t="s">
        <v>161</v>
      </c>
      <c r="C64">
        <f>IF(B64="ZMIEŃ GŁOŚNOŚĆ NA 0","N/D",IF(B64="ZMIEŃ GŁOŚNOŚĆ NA 15","N/D",240/$B$2*60*VLOOKUP(B64,Dane!$F:$H,2,FALSE)))</f>
        <v>3</v>
      </c>
      <c r="D64" s="7">
        <f>IF(B64="ZMIEŃ GŁOŚNOŚĆ NA 0","N/D",IF(B64="ZMIEŃ GŁOŚNOŚĆ NA 15","N/D",VLOOKUP(A64,Dane!$A$3:$D$110,4,FALSE)))</f>
        <v>1101010111000</v>
      </c>
      <c r="E64" s="3" t="str">
        <f t="shared" si="0"/>
        <v>11</v>
      </c>
      <c r="F64" s="1" t="str">
        <f t="shared" si="1"/>
        <v>00011010</v>
      </c>
      <c r="G64" s="1" t="str">
        <f t="shared" si="2"/>
        <v>10111000</v>
      </c>
      <c r="H64" s="1" t="str">
        <f t="shared" si="3"/>
        <v>00000011</v>
      </c>
      <c r="I64" t="str">
        <f t="shared" si="4"/>
        <v xml:space="preserve">    .byte %00011010, %10111000, %00000011</v>
      </c>
    </row>
    <row r="65" spans="1:11" x14ac:dyDescent="0.25">
      <c r="B65" s="1" t="s">
        <v>140</v>
      </c>
      <c r="C65" t="str">
        <f>IF(B65="ZMIEŃ GŁOŚNOŚĆ NA 0","N/D",IF(B65="ZMIEŃ GŁOŚNOŚĆ NA 15","N/D",240/$B$2*60*VLOOKUP(B65,Dane!$F:$H,2,FALSE)))</f>
        <v>N/D</v>
      </c>
      <c r="D65" s="7" t="str">
        <f>IF(B65="ZMIEŃ GŁOŚNOŚĆ NA 0","N/D",IF(B65="ZMIEŃ GŁOŚNOŚĆ NA 15","N/D",VLOOKUP(A65,Dane!$A$3:$D$110,4,FALSE)))</f>
        <v>N/D</v>
      </c>
      <c r="E65" s="3" t="str">
        <f t="shared" si="0"/>
        <v>N/D</v>
      </c>
      <c r="F65" s="1" t="str">
        <f t="shared" si="1"/>
        <v>N/D</v>
      </c>
      <c r="G65" s="1" t="str">
        <f t="shared" si="2"/>
        <v>N/D</v>
      </c>
      <c r="H65" s="1" t="str">
        <f t="shared" si="3"/>
        <v>N/D</v>
      </c>
      <c r="I65" t="str">
        <f t="shared" si="4"/>
        <v xml:space="preserve">    .byte %10101000, %11111111</v>
      </c>
    </row>
    <row r="66" spans="1:11" x14ac:dyDescent="0.25">
      <c r="A66" t="s">
        <v>97</v>
      </c>
      <c r="B66" s="1" t="s">
        <v>2</v>
      </c>
      <c r="C66">
        <f>IF(B66="ZMIEŃ GŁOŚNOŚĆ NA 0","N/D",IF(B66="ZMIEŃ GŁOŚNOŚĆ NA 15","N/D",240/$B$2*60*VLOOKUP(B66,Dane!$F:$H,2,FALSE)))</f>
        <v>6</v>
      </c>
      <c r="D66" s="7">
        <f>IF(B66="ZMIEŃ GŁOŚNOŚĆ NA 0","N/D",IF(B66="ZMIEŃ GŁOŚNOŚĆ NA 15","N/D",VLOOKUP(A66,Dane!$A$3:$D$110,4,FALSE)))</f>
        <v>1100011</v>
      </c>
      <c r="E66" s="3" t="str">
        <f t="shared" si="0"/>
        <v>110</v>
      </c>
      <c r="F66" s="1" t="str">
        <f t="shared" si="1"/>
        <v>00000000</v>
      </c>
      <c r="G66" s="1" t="str">
        <f t="shared" si="2"/>
        <v>01100011</v>
      </c>
      <c r="H66" s="1" t="str">
        <f t="shared" si="3"/>
        <v>00000110</v>
      </c>
      <c r="I66" t="str">
        <f t="shared" si="4"/>
        <v xml:space="preserve">    .byte %00000000, %01100011, %00000110</v>
      </c>
    </row>
    <row r="67" spans="1:11" x14ac:dyDescent="0.25">
      <c r="B67" s="1" t="s">
        <v>139</v>
      </c>
      <c r="C67" t="str">
        <f>IF(B67="ZMIEŃ GŁOŚNOŚĆ NA 0","N/D",IF(B67="ZMIEŃ GŁOŚNOŚĆ NA 15","N/D",240/$B$2*60*VLOOKUP(B67,Dane!$F:$H,2,FALSE)))</f>
        <v>N/D</v>
      </c>
      <c r="D67" s="7" t="str">
        <f>IF(B67="ZMIEŃ GŁOŚNOŚĆ NA 0","N/D",IF(B67="ZMIEŃ GŁOŚNOŚĆ NA 15","N/D",VLOOKUP(A67,Dane!$A$3:$D$110,4,FALSE)))</f>
        <v>N/D</v>
      </c>
      <c r="E67" s="3" t="str">
        <f t="shared" si="0"/>
        <v>N/D</v>
      </c>
      <c r="F67" s="1" t="str">
        <f t="shared" si="1"/>
        <v>N/D</v>
      </c>
      <c r="G67" s="1" t="str">
        <f t="shared" si="2"/>
        <v>N/D</v>
      </c>
      <c r="H67" s="1" t="str">
        <f t="shared" si="3"/>
        <v>N/D</v>
      </c>
      <c r="I67" t="str">
        <f t="shared" si="4"/>
        <v xml:space="preserve">    .byte %10101000, %00000000</v>
      </c>
    </row>
    <row r="68" spans="1:11" x14ac:dyDescent="0.25">
      <c r="A68" t="s">
        <v>36</v>
      </c>
      <c r="B68" s="1" t="s">
        <v>2</v>
      </c>
      <c r="C68">
        <f>IF(B68="ZMIEŃ GŁOŚNOŚĆ NA 0","N/D",IF(B68="ZMIEŃ GŁOŚNOŚĆ NA 15","N/D",240/$B$2*60*VLOOKUP(B68,Dane!$F:$H,2,FALSE)))</f>
        <v>6</v>
      </c>
      <c r="D68" s="7">
        <f>IF(B68="ZMIEŃ GŁOŚNOŚĆ NA 0","N/D",IF(B68="ZMIEŃ GŁOŚNOŚĆ NA 15","N/D",VLOOKUP(A68,Dane!$A$3:$D$110,4,FALSE)))</f>
        <v>1101010111000</v>
      </c>
      <c r="E68" s="3" t="str">
        <f t="shared" si="0"/>
        <v>110</v>
      </c>
      <c r="F68" s="1" t="str">
        <f t="shared" si="1"/>
        <v>00011010</v>
      </c>
      <c r="G68" s="1" t="str">
        <f t="shared" si="2"/>
        <v>10111000</v>
      </c>
      <c r="H68" s="1" t="str">
        <f t="shared" si="3"/>
        <v>00000110</v>
      </c>
      <c r="I68" t="str">
        <f t="shared" si="4"/>
        <v xml:space="preserve">    .byte %00011010, %10111000, %00000110</v>
      </c>
    </row>
    <row r="69" spans="1:11" ht="15.75" thickBot="1" x14ac:dyDescent="0.3">
      <c r="A69" s="10"/>
      <c r="B69" s="9" t="s">
        <v>140</v>
      </c>
      <c r="C69" s="10" t="str">
        <f>IF(B69="ZMIEŃ GŁOŚNOŚĆ NA 0","N/D",IF(B69="ZMIEŃ GŁOŚNOŚĆ NA 15","N/D",240/$B$2*60*VLOOKUP(B69,Dane!$F:$H,2,FALSE)))</f>
        <v>N/D</v>
      </c>
      <c r="D69" s="11" t="str">
        <f>IF(B69="ZMIEŃ GŁOŚNOŚĆ NA 0","N/D",IF(B69="ZMIEŃ GŁOŚNOŚĆ NA 15","N/D",VLOOKUP(A69,Dane!$A$3:$D$110,4,FALSE)))</f>
        <v>N/D</v>
      </c>
      <c r="E69" s="12" t="str">
        <f t="shared" si="0"/>
        <v>N/D</v>
      </c>
      <c r="F69" s="9" t="str">
        <f t="shared" si="1"/>
        <v>N/D</v>
      </c>
      <c r="G69" s="9" t="str">
        <f t="shared" si="2"/>
        <v>N/D</v>
      </c>
      <c r="H69" s="9" t="str">
        <f t="shared" si="3"/>
        <v>N/D</v>
      </c>
      <c r="I69" s="10" t="str">
        <f t="shared" si="4"/>
        <v xml:space="preserve">    .byte %10101000, %11111111</v>
      </c>
    </row>
    <row r="70" spans="1:11" ht="15.75" thickTop="1" x14ac:dyDescent="0.25">
      <c r="A70" t="s">
        <v>83</v>
      </c>
      <c r="B70" s="16" t="s">
        <v>2</v>
      </c>
      <c r="C70">
        <f>IF(B70="ZMIEŃ GŁOŚNOŚĆ NA 0","N/D",IF(B70="ZMIEŃ GŁOŚNOŚĆ NA 15","N/D",240/$B$2*60*VLOOKUP(B70,Dane!$F:$H,2,FALSE)))</f>
        <v>6</v>
      </c>
      <c r="D70" s="7">
        <f>IF(B70="ZMIEŃ GŁOŚNOŚĆ NA 0","N/D",IF(B70="ZMIEŃ GŁOŚNOŚĆ NA 15","N/D",VLOOKUP(A70,Dane!$A$3:$D$110,4,FALSE)))</f>
        <v>111011110</v>
      </c>
      <c r="E70" s="3" t="str">
        <f t="shared" si="0"/>
        <v>110</v>
      </c>
      <c r="F70" s="1" t="str">
        <f t="shared" si="1"/>
        <v>00000001</v>
      </c>
      <c r="G70" s="1" t="str">
        <f t="shared" si="2"/>
        <v>11011110</v>
      </c>
      <c r="H70" s="1" t="str">
        <f t="shared" si="3"/>
        <v>00000110</v>
      </c>
      <c r="I70" t="str">
        <f t="shared" si="4"/>
        <v xml:space="preserve">    .byte %00000001, %11011110, %00000110</v>
      </c>
      <c r="J70" t="s">
        <v>162</v>
      </c>
      <c r="K70" t="s">
        <v>197</v>
      </c>
    </row>
    <row r="71" spans="1:11" x14ac:dyDescent="0.25">
      <c r="B71" s="1" t="s">
        <v>139</v>
      </c>
      <c r="C71" t="str">
        <f>IF(B71="ZMIEŃ GŁOŚNOŚĆ NA 0","N/D",IF(B71="ZMIEŃ GŁOŚNOŚĆ NA 15","N/D",240/$B$2*60*VLOOKUP(B71,Dane!$F:$H,2,FALSE)))</f>
        <v>N/D</v>
      </c>
      <c r="D71" s="7" t="str">
        <f>IF(B71="ZMIEŃ GŁOŚNOŚĆ NA 0","N/D",IF(B71="ZMIEŃ GŁOŚNOŚĆ NA 15","N/D",VLOOKUP(A71,Dane!$A$3:$D$110,4,FALSE)))</f>
        <v>N/D</v>
      </c>
      <c r="E71" s="3" t="str">
        <f t="shared" si="0"/>
        <v>N/D</v>
      </c>
      <c r="F71" s="1" t="str">
        <f t="shared" si="1"/>
        <v>N/D</v>
      </c>
      <c r="G71" s="1" t="str">
        <f t="shared" si="2"/>
        <v>N/D</v>
      </c>
      <c r="H71" s="1" t="str">
        <f t="shared" si="3"/>
        <v>N/D</v>
      </c>
      <c r="I71" t="str">
        <f t="shared" si="4"/>
        <v xml:space="preserve">    .byte %10101000, %00000000</v>
      </c>
    </row>
    <row r="72" spans="1:11" x14ac:dyDescent="0.25">
      <c r="A72" t="s">
        <v>36</v>
      </c>
      <c r="B72" t="s">
        <v>2</v>
      </c>
      <c r="C72">
        <f>IF(B72="ZMIEŃ GŁOŚNOŚĆ NA 0","N/D",IF(B72="ZMIEŃ GŁOŚNOŚĆ NA 15","N/D",240/$B$2*60*VLOOKUP(B72,Dane!$F:$H,2,FALSE)))</f>
        <v>6</v>
      </c>
      <c r="D72" s="7">
        <f>IF(B72="ZMIEŃ GŁOŚNOŚĆ NA 0","N/D",IF(B72="ZMIEŃ GŁOŚNOŚĆ NA 15","N/D",VLOOKUP(A72,Dane!$A$3:$D$110,4,FALSE)))</f>
        <v>1101010111000</v>
      </c>
      <c r="E72" s="3" t="str">
        <f t="shared" ref="E72:E141" si="5">IF(B72="ZMIEŃ GŁOŚNOŚĆ NA 0","N/D",IF(B72="ZMIEŃ GŁOŚNOŚĆ NA 15","N/D",DEC2BIN(C72)))</f>
        <v>110</v>
      </c>
      <c r="F72" s="1" t="str">
        <f t="shared" ref="F72:F141" si="6">IF(B72="ZMIEŃ GŁOŚNOŚĆ NA 0","N/D",IF(B72="ZMIEŃ GŁOŚNOŚĆ NA 15","N/D",IF(LEN(D72)&lt;8,"00000000",_xlfn.CONCAT(REPT("0",8-LEN(LEFT(D72,LEN(D72)-8))),LEFT(D72,LEN(D72)-8)))))</f>
        <v>00011010</v>
      </c>
      <c r="G72" s="1" t="str">
        <f t="shared" ref="G72:G141" si="7">IF(B72="ZMIEŃ GŁOŚNOŚĆ NA 0","N/D",IF(B72="ZMIEŃ GŁOŚNOŚĆ NA 15","N/D",IF(LEN(D72)&lt;8,_xlfn.CONCAT(REPT("0",8-LEN(D72)),RIGHT(D72,8)),RIGHT(D72,8))))</f>
        <v>10111000</v>
      </c>
      <c r="H72" s="1" t="str">
        <f t="shared" ref="H72:H141" si="8">IF(B72="ZMIEŃ GŁOŚNOŚĆ NA 0","N/D",IF(B72="ZMIEŃ GŁOŚNOŚĆ NA 15","N/D",_xlfn.CONCAT(REPT("0",8-LEN(E72)),E72)))</f>
        <v>00000110</v>
      </c>
      <c r="I72" t="str">
        <f t="shared" ref="I72:I141" si="9">IF(B72="ZMIEŃ GŁOŚNOŚĆ NA 0","    .byte %10101000, %00000000",IF(B72="ZMIEŃ GŁOŚNOŚĆ NA 15","    .byte %10101000, %11111111",_xlfn.CONCAT("    .byte %",F72,", %",G72,", %",H72)))</f>
        <v xml:space="preserve">    .byte %00011010, %10111000, %00000110</v>
      </c>
    </row>
    <row r="73" spans="1:11" x14ac:dyDescent="0.25">
      <c r="B73" s="1" t="s">
        <v>140</v>
      </c>
      <c r="C73" t="str">
        <f>IF(B73="ZMIEŃ GŁOŚNOŚĆ NA 0","N/D",IF(B73="ZMIEŃ GŁOŚNOŚĆ NA 15","N/D",240/$B$2*60*VLOOKUP(B73,Dane!$F:$H,2,FALSE)))</f>
        <v>N/D</v>
      </c>
      <c r="D73" s="7" t="str">
        <f>IF(B73="ZMIEŃ GŁOŚNOŚĆ NA 0","N/D",IF(B73="ZMIEŃ GŁOŚNOŚĆ NA 15","N/D",VLOOKUP(A73,Dane!$A$3:$D$110,4,FALSE)))</f>
        <v>N/D</v>
      </c>
      <c r="E73" s="3" t="str">
        <f t="shared" si="5"/>
        <v>N/D</v>
      </c>
      <c r="F73" s="1" t="str">
        <f t="shared" si="6"/>
        <v>N/D</v>
      </c>
      <c r="G73" s="1" t="str">
        <f t="shared" si="7"/>
        <v>N/D</v>
      </c>
      <c r="H73" s="1" t="str">
        <f t="shared" si="8"/>
        <v>N/D</v>
      </c>
      <c r="I73" t="str">
        <f t="shared" si="9"/>
        <v xml:space="preserve">    .byte %10101000, %11111111</v>
      </c>
    </row>
    <row r="74" spans="1:11" x14ac:dyDescent="0.25">
      <c r="A74" t="s">
        <v>83</v>
      </c>
      <c r="B74" t="s">
        <v>161</v>
      </c>
      <c r="C74">
        <f>IF(B74="ZMIEŃ GŁOŚNOŚĆ NA 0","N/D",IF(B74="ZMIEŃ GŁOŚNOŚĆ NA 15","N/D",240/$B$2*60*VLOOKUP(B74,Dane!$F:$H,2,FALSE)))</f>
        <v>3</v>
      </c>
      <c r="D74" s="7">
        <f>IF(B74="ZMIEŃ GŁOŚNOŚĆ NA 0","N/D",IF(B74="ZMIEŃ GŁOŚNOŚĆ NA 15","N/D",VLOOKUP(A74,Dane!$A$3:$D$110,4,FALSE)))</f>
        <v>111011110</v>
      </c>
      <c r="E74" s="3" t="str">
        <f t="shared" si="5"/>
        <v>11</v>
      </c>
      <c r="F74" s="1" t="str">
        <f t="shared" si="6"/>
        <v>00000001</v>
      </c>
      <c r="G74" s="1" t="str">
        <f t="shared" si="7"/>
        <v>11011110</v>
      </c>
      <c r="H74" s="1" t="str">
        <f t="shared" si="8"/>
        <v>00000011</v>
      </c>
      <c r="I74" t="str">
        <f t="shared" si="9"/>
        <v xml:space="preserve">    .byte %00000001, %11011110, %00000011</v>
      </c>
    </row>
    <row r="75" spans="1:11" x14ac:dyDescent="0.25">
      <c r="B75" s="1" t="s">
        <v>139</v>
      </c>
      <c r="C75" t="str">
        <f>IF(B75="ZMIEŃ GŁOŚNOŚĆ NA 0","N/D",IF(B75="ZMIEŃ GŁOŚNOŚĆ NA 15","N/D",240/$B$2*60*VLOOKUP(B75,Dane!$F:$H,2,FALSE)))</f>
        <v>N/D</v>
      </c>
      <c r="D75" s="7" t="str">
        <f>IF(B75="ZMIEŃ GŁOŚNOŚĆ NA 0","N/D",IF(B75="ZMIEŃ GŁOŚNOŚĆ NA 15","N/D",VLOOKUP(A75,Dane!$A$3:$D$110,4,FALSE)))</f>
        <v>N/D</v>
      </c>
      <c r="E75" s="3" t="str">
        <f t="shared" si="5"/>
        <v>N/D</v>
      </c>
      <c r="F75" s="1" t="str">
        <f t="shared" si="6"/>
        <v>N/D</v>
      </c>
      <c r="G75" s="1" t="str">
        <f t="shared" si="7"/>
        <v>N/D</v>
      </c>
      <c r="H75" s="1" t="str">
        <f t="shared" si="8"/>
        <v>N/D</v>
      </c>
      <c r="I75" t="str">
        <f t="shared" si="9"/>
        <v xml:space="preserve">    .byte %10101000, %00000000</v>
      </c>
    </row>
    <row r="76" spans="1:11" x14ac:dyDescent="0.25">
      <c r="A76" t="s">
        <v>36</v>
      </c>
      <c r="B76" t="s">
        <v>161</v>
      </c>
      <c r="C76">
        <f>IF(B76="ZMIEŃ GŁOŚNOŚĆ NA 0","N/D",IF(B76="ZMIEŃ GŁOŚNOŚĆ NA 15","N/D",240/$B$2*60*VLOOKUP(B76,Dane!$F:$H,2,FALSE)))</f>
        <v>3</v>
      </c>
      <c r="D76" s="7">
        <f>IF(B76="ZMIEŃ GŁOŚNOŚĆ NA 0","N/D",IF(B76="ZMIEŃ GŁOŚNOŚĆ NA 15","N/D",VLOOKUP(A76,Dane!$A$3:$D$110,4,FALSE)))</f>
        <v>1101010111000</v>
      </c>
      <c r="E76" s="3" t="str">
        <f t="shared" si="5"/>
        <v>11</v>
      </c>
      <c r="F76" s="1" t="str">
        <f t="shared" si="6"/>
        <v>00011010</v>
      </c>
      <c r="G76" s="1" t="str">
        <f t="shared" si="7"/>
        <v>10111000</v>
      </c>
      <c r="H76" s="1" t="str">
        <f t="shared" si="8"/>
        <v>00000011</v>
      </c>
      <c r="I76" t="str">
        <f t="shared" si="9"/>
        <v xml:space="preserve">    .byte %00011010, %10111000, %00000011</v>
      </c>
    </row>
    <row r="77" spans="1:11" x14ac:dyDescent="0.25">
      <c r="B77" s="1" t="s">
        <v>140</v>
      </c>
      <c r="C77" t="str">
        <f>IF(B77="ZMIEŃ GŁOŚNOŚĆ NA 0","N/D",IF(B77="ZMIEŃ GŁOŚNOŚĆ NA 15","N/D",240/$B$2*60*VLOOKUP(B77,Dane!$F:$H,2,FALSE)))</f>
        <v>N/D</v>
      </c>
      <c r="D77" s="7" t="str">
        <f>IF(B77="ZMIEŃ GŁOŚNOŚĆ NA 0","N/D",IF(B77="ZMIEŃ GŁOŚNOŚĆ NA 15","N/D",VLOOKUP(A77,Dane!$A$3:$D$110,4,FALSE)))</f>
        <v>N/D</v>
      </c>
      <c r="E77" s="3" t="str">
        <f t="shared" si="5"/>
        <v>N/D</v>
      </c>
      <c r="F77" s="1" t="str">
        <f t="shared" si="6"/>
        <v>N/D</v>
      </c>
      <c r="G77" s="1" t="str">
        <f t="shared" si="7"/>
        <v>N/D</v>
      </c>
      <c r="H77" s="1" t="str">
        <f t="shared" si="8"/>
        <v>N/D</v>
      </c>
      <c r="I77" t="str">
        <f t="shared" si="9"/>
        <v xml:space="preserve">    .byte %10101000, %11111111</v>
      </c>
    </row>
    <row r="78" spans="1:11" x14ac:dyDescent="0.25">
      <c r="A78" t="s">
        <v>83</v>
      </c>
      <c r="B78" t="s">
        <v>2</v>
      </c>
      <c r="C78">
        <f>IF(B78="ZMIEŃ GŁOŚNOŚĆ NA 0","N/D",IF(B78="ZMIEŃ GŁOŚNOŚĆ NA 15","N/D",240/$B$2*60*VLOOKUP(B78,Dane!$F:$H,2,FALSE)))</f>
        <v>6</v>
      </c>
      <c r="D78" s="7">
        <f>IF(B78="ZMIEŃ GŁOŚNOŚĆ NA 0","N/D",IF(B78="ZMIEŃ GŁOŚNOŚĆ NA 15","N/D",VLOOKUP(A78,Dane!$A$3:$D$110,4,FALSE)))</f>
        <v>111011110</v>
      </c>
      <c r="E78" s="3" t="str">
        <f t="shared" si="5"/>
        <v>110</v>
      </c>
      <c r="F78" s="1" t="str">
        <f t="shared" si="6"/>
        <v>00000001</v>
      </c>
      <c r="G78" s="1" t="str">
        <f t="shared" si="7"/>
        <v>11011110</v>
      </c>
      <c r="H78" s="1" t="str">
        <f t="shared" si="8"/>
        <v>00000110</v>
      </c>
      <c r="I78" t="str">
        <f t="shared" si="9"/>
        <v xml:space="preserve">    .byte %00000001, %11011110, %00000110</v>
      </c>
    </row>
    <row r="79" spans="1:11" x14ac:dyDescent="0.25">
      <c r="B79" s="1" t="s">
        <v>139</v>
      </c>
      <c r="C79" t="str">
        <f>IF(B79="ZMIEŃ GŁOŚNOŚĆ NA 0","N/D",IF(B79="ZMIEŃ GŁOŚNOŚĆ NA 15","N/D",240/$B$2*60*VLOOKUP(B79,Dane!$F:$H,2,FALSE)))</f>
        <v>N/D</v>
      </c>
      <c r="D79" s="7" t="str">
        <f>IF(B79="ZMIEŃ GŁOŚNOŚĆ NA 0","N/D",IF(B79="ZMIEŃ GŁOŚNOŚĆ NA 15","N/D",VLOOKUP(A79,Dane!$A$3:$D$110,4,FALSE)))</f>
        <v>N/D</v>
      </c>
      <c r="E79" s="3" t="str">
        <f t="shared" si="5"/>
        <v>N/D</v>
      </c>
      <c r="F79" s="1" t="str">
        <f t="shared" si="6"/>
        <v>N/D</v>
      </c>
      <c r="G79" s="1" t="str">
        <f t="shared" si="7"/>
        <v>N/D</v>
      </c>
      <c r="H79" s="1" t="str">
        <f t="shared" si="8"/>
        <v>N/D</v>
      </c>
      <c r="I79" t="str">
        <f t="shared" si="9"/>
        <v xml:space="preserve">    .byte %10101000, %00000000</v>
      </c>
    </row>
    <row r="80" spans="1:11" x14ac:dyDescent="0.25">
      <c r="A80" t="s">
        <v>36</v>
      </c>
      <c r="B80" t="s">
        <v>2</v>
      </c>
      <c r="C80">
        <f>IF(B80="ZMIEŃ GŁOŚNOŚĆ NA 0","N/D",IF(B80="ZMIEŃ GŁOŚNOŚĆ NA 15","N/D",240/$B$2*60*VLOOKUP(B80,Dane!$F:$H,2,FALSE)))</f>
        <v>6</v>
      </c>
      <c r="D80" s="7">
        <f>IF(B80="ZMIEŃ GŁOŚNOŚĆ NA 0","N/D",IF(B80="ZMIEŃ GŁOŚNOŚĆ NA 15","N/D",VLOOKUP(A80,Dane!$A$3:$D$110,4,FALSE)))</f>
        <v>1101010111000</v>
      </c>
      <c r="E80" s="3" t="str">
        <f t="shared" si="5"/>
        <v>110</v>
      </c>
      <c r="F80" s="1" t="str">
        <f t="shared" si="6"/>
        <v>00011010</v>
      </c>
      <c r="G80" s="1" t="str">
        <f t="shared" si="7"/>
        <v>10111000</v>
      </c>
      <c r="H80" s="1" t="str">
        <f t="shared" si="8"/>
        <v>00000110</v>
      </c>
      <c r="I80" t="str">
        <f t="shared" si="9"/>
        <v xml:space="preserve">    .byte %00011010, %10111000, %00000110</v>
      </c>
    </row>
    <row r="81" spans="1:9" x14ac:dyDescent="0.25">
      <c r="B81" s="1" t="s">
        <v>140</v>
      </c>
      <c r="C81" t="str">
        <f>IF(B81="ZMIEŃ GŁOŚNOŚĆ NA 0","N/D",IF(B81="ZMIEŃ GŁOŚNOŚĆ NA 15","N/D",240/$B$2*60*VLOOKUP(B81,Dane!$F:$H,2,FALSE)))</f>
        <v>N/D</v>
      </c>
      <c r="D81" s="7" t="str">
        <f>IF(B81="ZMIEŃ GŁOŚNOŚĆ NA 0","N/D",IF(B81="ZMIEŃ GŁOŚNOŚĆ NA 15","N/D",VLOOKUP(A81,Dane!$A$3:$D$110,4,FALSE)))</f>
        <v>N/D</v>
      </c>
      <c r="E81" s="3" t="str">
        <f t="shared" si="5"/>
        <v>N/D</v>
      </c>
      <c r="F81" s="1" t="str">
        <f t="shared" si="6"/>
        <v>N/D</v>
      </c>
      <c r="G81" s="1" t="str">
        <f t="shared" si="7"/>
        <v>N/D</v>
      </c>
      <c r="H81" s="1" t="str">
        <f t="shared" si="8"/>
        <v>N/D</v>
      </c>
      <c r="I81" t="str">
        <f t="shared" si="9"/>
        <v xml:space="preserve">    .byte %10101000, %11111111</v>
      </c>
    </row>
    <row r="82" spans="1:9" x14ac:dyDescent="0.25">
      <c r="A82" t="s">
        <v>84</v>
      </c>
      <c r="B82" t="s">
        <v>2</v>
      </c>
      <c r="C82">
        <f>IF(B82="ZMIEŃ GŁOŚNOŚĆ NA 0","N/D",IF(B82="ZMIEŃ GŁOŚNOŚĆ NA 15","N/D",240/$B$2*60*VLOOKUP(B82,Dane!$F:$H,2,FALSE)))</f>
        <v>6</v>
      </c>
      <c r="D82" s="7">
        <f>IF(B82="ZMIEŃ GŁOŚNOŚĆ NA 0","N/D",IF(B82="ZMIEŃ GŁOŚNOŚĆ NA 15","N/D",VLOOKUP(A82,Dane!$A$3:$D$110,4,FALSE)))</f>
        <v>110010010</v>
      </c>
      <c r="E82" s="3" t="str">
        <f t="shared" si="5"/>
        <v>110</v>
      </c>
      <c r="F82" s="1" t="str">
        <f t="shared" si="6"/>
        <v>00000001</v>
      </c>
      <c r="G82" s="1" t="str">
        <f t="shared" si="7"/>
        <v>10010010</v>
      </c>
      <c r="H82" s="1" t="str">
        <f t="shared" si="8"/>
        <v>00000110</v>
      </c>
      <c r="I82" t="str">
        <f t="shared" si="9"/>
        <v xml:space="preserve">    .byte %00000001, %10010010, %00000110</v>
      </c>
    </row>
    <row r="83" spans="1:9" x14ac:dyDescent="0.25">
      <c r="A83" t="s">
        <v>16</v>
      </c>
      <c r="B83" t="s">
        <v>2</v>
      </c>
      <c r="C83">
        <f>IF(B83="ZMIEŃ GŁOŚNOŚĆ NA 0","N/D",IF(B83="ZMIEŃ GŁOŚNOŚĆ NA 15","N/D",240/$B$2*60*VLOOKUP(B83,Dane!$F:$H,2,FALSE)))</f>
        <v>6</v>
      </c>
      <c r="D83" s="7">
        <f>IF(B83="ZMIEŃ GŁOŚNOŚĆ NA 0","N/D",IF(B83="ZMIEŃ GŁOŚNOŚĆ NA 15","N/D",VLOOKUP(A83,Dane!$A$3:$D$110,4,FALSE)))</f>
        <v>110101010</v>
      </c>
      <c r="E83" s="3" t="str">
        <f t="shared" si="5"/>
        <v>110</v>
      </c>
      <c r="F83" s="1" t="str">
        <f t="shared" si="6"/>
        <v>00000001</v>
      </c>
      <c r="G83" s="1" t="str">
        <f t="shared" si="7"/>
        <v>10101010</v>
      </c>
      <c r="H83" s="1" t="str">
        <f t="shared" si="8"/>
        <v>00000110</v>
      </c>
      <c r="I83" t="str">
        <f t="shared" si="9"/>
        <v xml:space="preserve">    .byte %00000001, %10101010, %00000110</v>
      </c>
    </row>
    <row r="84" spans="1:9" x14ac:dyDescent="0.25">
      <c r="B84" s="1" t="s">
        <v>139</v>
      </c>
      <c r="C84" t="str">
        <f>IF(B84="ZMIEŃ GŁOŚNOŚĆ NA 0","N/D",IF(B84="ZMIEŃ GŁOŚNOŚĆ NA 15","N/D",240/$B$2*60*VLOOKUP(B84,Dane!$F:$H,2,FALSE)))</f>
        <v>N/D</v>
      </c>
      <c r="D84" s="7" t="str">
        <f>IF(B84="ZMIEŃ GŁOŚNOŚĆ NA 0","N/D",IF(B84="ZMIEŃ GŁOŚNOŚĆ NA 15","N/D",VLOOKUP(A84,Dane!$A$3:$D$110,4,FALSE)))</f>
        <v>N/D</v>
      </c>
      <c r="E84" s="3" t="str">
        <f t="shared" si="5"/>
        <v>N/D</v>
      </c>
      <c r="F84" s="1" t="str">
        <f t="shared" si="6"/>
        <v>N/D</v>
      </c>
      <c r="G84" s="1" t="str">
        <f t="shared" si="7"/>
        <v>N/D</v>
      </c>
      <c r="H84" s="1" t="str">
        <f t="shared" si="8"/>
        <v>N/D</v>
      </c>
      <c r="I84" t="str">
        <f t="shared" si="9"/>
        <v xml:space="preserve">    .byte %10101000, %00000000</v>
      </c>
    </row>
    <row r="85" spans="1:9" x14ac:dyDescent="0.25">
      <c r="A85" t="s">
        <v>36</v>
      </c>
      <c r="B85" t="s">
        <v>2</v>
      </c>
      <c r="C85">
        <f>IF(B85="ZMIEŃ GŁOŚNOŚĆ NA 0","N/D",IF(B85="ZMIEŃ GŁOŚNOŚĆ NA 15","N/D",240/$B$2*60*VLOOKUP(B85,Dane!$F:$H,2,FALSE)))</f>
        <v>6</v>
      </c>
      <c r="D85" s="7">
        <f>IF(B85="ZMIEŃ GŁOŚNOŚĆ NA 0","N/D",IF(B85="ZMIEŃ GŁOŚNOŚĆ NA 15","N/D",VLOOKUP(A85,Dane!$A$3:$D$110,4,FALSE)))</f>
        <v>1101010111000</v>
      </c>
      <c r="E85" s="3" t="str">
        <f t="shared" si="5"/>
        <v>110</v>
      </c>
      <c r="F85" s="1" t="str">
        <f t="shared" si="6"/>
        <v>00011010</v>
      </c>
      <c r="G85" s="1" t="str">
        <f t="shared" si="7"/>
        <v>10111000</v>
      </c>
      <c r="H85" s="1" t="str">
        <f t="shared" si="8"/>
        <v>00000110</v>
      </c>
      <c r="I85" t="str">
        <f t="shared" si="9"/>
        <v xml:space="preserve">    .byte %00011010, %10111000, %00000110</v>
      </c>
    </row>
    <row r="86" spans="1:9" x14ac:dyDescent="0.25">
      <c r="B86" s="1" t="s">
        <v>140</v>
      </c>
      <c r="C86" t="str">
        <f>IF(B86="ZMIEŃ GŁOŚNOŚĆ NA 0","N/D",IF(B86="ZMIEŃ GŁOŚNOŚĆ NA 15","N/D",240/$B$2*60*VLOOKUP(B86,Dane!$F:$H,2,FALSE)))</f>
        <v>N/D</v>
      </c>
      <c r="D86" s="7" t="str">
        <f>IF(B86="ZMIEŃ GŁOŚNOŚĆ NA 0","N/D",IF(B86="ZMIEŃ GŁOŚNOŚĆ NA 15","N/D",VLOOKUP(A86,Dane!$A$3:$D$110,4,FALSE)))</f>
        <v>N/D</v>
      </c>
      <c r="E86" s="3" t="str">
        <f t="shared" si="5"/>
        <v>N/D</v>
      </c>
      <c r="F86" s="1" t="str">
        <f t="shared" si="6"/>
        <v>N/D</v>
      </c>
      <c r="G86" s="1" t="str">
        <f t="shared" si="7"/>
        <v>N/D</v>
      </c>
      <c r="H86" s="1" t="str">
        <f t="shared" si="8"/>
        <v>N/D</v>
      </c>
      <c r="I86" t="str">
        <f t="shared" si="9"/>
        <v xml:space="preserve">    .byte %10101000, %11111111</v>
      </c>
    </row>
    <row r="87" spans="1:9" x14ac:dyDescent="0.25">
      <c r="A87" t="s">
        <v>73</v>
      </c>
      <c r="B87" t="s">
        <v>2</v>
      </c>
      <c r="C87">
        <f>IF(B87="ZMIEŃ GŁOŚNOŚĆ NA 0","N/D",IF(B87="ZMIEŃ GŁOŚNOŚĆ NA 15","N/D",240/$B$2*60*VLOOKUP(B87,Dane!$F:$H,2,FALSE)))</f>
        <v>6</v>
      </c>
      <c r="D87" s="7">
        <f>IF(B87="ZMIEŃ GŁOŚNOŚĆ NA 0","N/D",IF(B87="ZMIEŃ GŁOŚNOŚĆ NA 15","N/D",VLOOKUP(A87,Dane!$A$3:$D$110,4,FALSE)))</f>
        <v>1000011001</v>
      </c>
      <c r="E87" s="3" t="str">
        <f t="shared" si="5"/>
        <v>110</v>
      </c>
      <c r="F87" s="1" t="str">
        <f t="shared" si="6"/>
        <v>00000010</v>
      </c>
      <c r="G87" s="1" t="str">
        <f t="shared" si="7"/>
        <v>00011001</v>
      </c>
      <c r="H87" s="1" t="str">
        <f t="shared" si="8"/>
        <v>00000110</v>
      </c>
      <c r="I87" t="str">
        <f t="shared" si="9"/>
        <v xml:space="preserve">    .byte %00000010, %00011001, %00000110</v>
      </c>
    </row>
    <row r="88" spans="1:9" x14ac:dyDescent="0.25">
      <c r="B88" s="1" t="s">
        <v>139</v>
      </c>
      <c r="C88" t="str">
        <f>IF(B88="ZMIEŃ GŁOŚNOŚĆ NA 0","N/D",IF(B88="ZMIEŃ GŁOŚNOŚĆ NA 15","N/D",240/$B$2*60*VLOOKUP(B88,Dane!$F:$H,2,FALSE)))</f>
        <v>N/D</v>
      </c>
      <c r="D88" s="7" t="str">
        <f>IF(B88="ZMIEŃ GŁOŚNOŚĆ NA 0","N/D",IF(B88="ZMIEŃ GŁOŚNOŚĆ NA 15","N/D",VLOOKUP(A88,Dane!$A$3:$D$110,4,FALSE)))</f>
        <v>N/D</v>
      </c>
      <c r="E88" s="3" t="str">
        <f t="shared" si="5"/>
        <v>N/D</v>
      </c>
      <c r="F88" s="1" t="str">
        <f t="shared" si="6"/>
        <v>N/D</v>
      </c>
      <c r="G88" s="1" t="str">
        <f t="shared" si="7"/>
        <v>N/D</v>
      </c>
      <c r="H88" s="1" t="str">
        <f t="shared" si="8"/>
        <v>N/D</v>
      </c>
      <c r="I88" t="str">
        <f t="shared" si="9"/>
        <v xml:space="preserve">    .byte %10101000, %00000000</v>
      </c>
    </row>
    <row r="89" spans="1:9" x14ac:dyDescent="0.25">
      <c r="A89" t="s">
        <v>36</v>
      </c>
      <c r="B89" t="s">
        <v>2</v>
      </c>
      <c r="C89">
        <f>IF(B89="ZMIEŃ GŁOŚNOŚĆ NA 0","N/D",IF(B89="ZMIEŃ GŁOŚNOŚĆ NA 15","N/D",240/$B$2*60*VLOOKUP(B89,Dane!$F:$H,2,FALSE)))</f>
        <v>6</v>
      </c>
      <c r="D89" s="7">
        <f>IF(B89="ZMIEŃ GŁOŚNOŚĆ NA 0","N/D",IF(B89="ZMIEŃ GŁOŚNOŚĆ NA 15","N/D",VLOOKUP(A89,Dane!$A$3:$D$110,4,FALSE)))</f>
        <v>1101010111000</v>
      </c>
      <c r="E89" s="3" t="str">
        <f t="shared" si="5"/>
        <v>110</v>
      </c>
      <c r="F89" s="1" t="str">
        <f t="shared" si="6"/>
        <v>00011010</v>
      </c>
      <c r="G89" s="1" t="str">
        <f t="shared" si="7"/>
        <v>10111000</v>
      </c>
      <c r="H89" s="1" t="str">
        <f t="shared" si="8"/>
        <v>00000110</v>
      </c>
      <c r="I89" t="str">
        <f t="shared" si="9"/>
        <v xml:space="preserve">    .byte %00011010, %10111000, %00000110</v>
      </c>
    </row>
    <row r="90" spans="1:9" x14ac:dyDescent="0.25">
      <c r="B90" s="1" t="s">
        <v>140</v>
      </c>
      <c r="C90" t="str">
        <f>IF(B90="ZMIEŃ GŁOŚNOŚĆ NA 0","N/D",IF(B90="ZMIEŃ GŁOŚNOŚĆ NA 15","N/D",240/$B$2*60*VLOOKUP(B90,Dane!$F:$H,2,FALSE)))</f>
        <v>N/D</v>
      </c>
      <c r="D90" s="7" t="str">
        <f>IF(B90="ZMIEŃ GŁOŚNOŚĆ NA 0","N/D",IF(B90="ZMIEŃ GŁOŚNOŚĆ NA 15","N/D",VLOOKUP(A90,Dane!$A$3:$D$110,4,FALSE)))</f>
        <v>N/D</v>
      </c>
      <c r="E90" s="3" t="str">
        <f t="shared" si="5"/>
        <v>N/D</v>
      </c>
      <c r="F90" s="1" t="str">
        <f t="shared" si="6"/>
        <v>N/D</v>
      </c>
      <c r="G90" s="1" t="str">
        <f t="shared" si="7"/>
        <v>N/D</v>
      </c>
      <c r="H90" s="1" t="str">
        <f t="shared" si="8"/>
        <v>N/D</v>
      </c>
      <c r="I90" t="str">
        <f t="shared" si="9"/>
        <v xml:space="preserve">    .byte %10101000, %11111111</v>
      </c>
    </row>
    <row r="91" spans="1:9" x14ac:dyDescent="0.25">
      <c r="A91" t="s">
        <v>83</v>
      </c>
      <c r="B91" t="s">
        <v>2</v>
      </c>
      <c r="C91">
        <f>IF(B91="ZMIEŃ GŁOŚNOŚĆ NA 0","N/D",IF(B91="ZMIEŃ GŁOŚNOŚĆ NA 15","N/D",240/$B$2*60*VLOOKUP(B91,Dane!$F:$H,2,FALSE)))</f>
        <v>6</v>
      </c>
      <c r="D91" s="7">
        <f>IF(B91="ZMIEŃ GŁOŚNOŚĆ NA 0","N/D",IF(B91="ZMIEŃ GŁOŚNOŚĆ NA 15","N/D",VLOOKUP(A91,Dane!$A$3:$D$110,4,FALSE)))</f>
        <v>111011110</v>
      </c>
      <c r="E91" s="3" t="str">
        <f t="shared" si="5"/>
        <v>110</v>
      </c>
      <c r="F91" s="1" t="str">
        <f t="shared" si="6"/>
        <v>00000001</v>
      </c>
      <c r="G91" s="1" t="str">
        <f t="shared" si="7"/>
        <v>11011110</v>
      </c>
      <c r="H91" s="1" t="str">
        <f t="shared" si="8"/>
        <v>00000110</v>
      </c>
      <c r="I91" t="str">
        <f t="shared" si="9"/>
        <v xml:space="preserve">    .byte %00000001, %11011110, %00000110</v>
      </c>
    </row>
    <row r="92" spans="1:9" x14ac:dyDescent="0.25">
      <c r="B92" s="1" t="s">
        <v>139</v>
      </c>
      <c r="C92" t="str">
        <f>IF(B92="ZMIEŃ GŁOŚNOŚĆ NA 0","N/D",IF(B92="ZMIEŃ GŁOŚNOŚĆ NA 15","N/D",240/$B$2*60*VLOOKUP(B92,Dane!$F:$H,2,FALSE)))</f>
        <v>N/D</v>
      </c>
      <c r="D92" s="7" t="str">
        <f>IF(B92="ZMIEŃ GŁOŚNOŚĆ NA 0","N/D",IF(B92="ZMIEŃ GŁOŚNOŚĆ NA 15","N/D",VLOOKUP(A92,Dane!$A$3:$D$110,4,FALSE)))</f>
        <v>N/D</v>
      </c>
      <c r="E92" s="3" t="str">
        <f t="shared" si="5"/>
        <v>N/D</v>
      </c>
      <c r="F92" s="1" t="str">
        <f t="shared" si="6"/>
        <v>N/D</v>
      </c>
      <c r="G92" s="1" t="str">
        <f t="shared" si="7"/>
        <v>N/D</v>
      </c>
      <c r="H92" s="1" t="str">
        <f t="shared" si="8"/>
        <v>N/D</v>
      </c>
      <c r="I92" t="str">
        <f t="shared" si="9"/>
        <v xml:space="preserve">    .byte %10101000, %00000000</v>
      </c>
    </row>
    <row r="93" spans="1:9" x14ac:dyDescent="0.25">
      <c r="A93" t="s">
        <v>36</v>
      </c>
      <c r="B93" t="s">
        <v>30</v>
      </c>
      <c r="C93">
        <f>IF(B93="ZMIEŃ GŁOŚNOŚĆ NA 0","N/D",IF(B93="ZMIEŃ GŁOŚNOŚĆ NA 15","N/D",240/$B$2*60*VLOOKUP(B93,Dane!$F:$H,2,FALSE)))</f>
        <v>18</v>
      </c>
      <c r="D93" s="7">
        <f>IF(B93="ZMIEŃ GŁOŚNOŚĆ NA 0","N/D",IF(B93="ZMIEŃ GŁOŚNOŚĆ NA 15","N/D",VLOOKUP(A93,Dane!$A$3:$D$110,4,FALSE)))</f>
        <v>1101010111000</v>
      </c>
      <c r="E93" s="3" t="str">
        <f t="shared" si="5"/>
        <v>10010</v>
      </c>
      <c r="F93" s="1" t="str">
        <f t="shared" si="6"/>
        <v>00011010</v>
      </c>
      <c r="G93" s="1" t="str">
        <f t="shared" si="7"/>
        <v>10111000</v>
      </c>
      <c r="H93" s="1" t="str">
        <f t="shared" si="8"/>
        <v>00010010</v>
      </c>
      <c r="I93" t="str">
        <f t="shared" si="9"/>
        <v xml:space="preserve">    .byte %00011010, %10111000, %00010010</v>
      </c>
    </row>
    <row r="94" spans="1:9" x14ac:dyDescent="0.25">
      <c r="B94" s="1" t="s">
        <v>140</v>
      </c>
      <c r="C94" t="str">
        <f>IF(B94="ZMIEŃ GŁOŚNOŚĆ NA 0","N/D",IF(B94="ZMIEŃ GŁOŚNOŚĆ NA 15","N/D",240/$B$2*60*VLOOKUP(B94,Dane!$F:$H,2,FALSE)))</f>
        <v>N/D</v>
      </c>
      <c r="D94" s="7" t="str">
        <f>IF(B94="ZMIEŃ GŁOŚNOŚĆ NA 0","N/D",IF(B94="ZMIEŃ GŁOŚNOŚĆ NA 15","N/D",VLOOKUP(A94,Dane!$A$3:$D$110,4,FALSE)))</f>
        <v>N/D</v>
      </c>
      <c r="E94" s="3" t="str">
        <f t="shared" si="5"/>
        <v>N/D</v>
      </c>
      <c r="F94" s="1" t="str">
        <f t="shared" si="6"/>
        <v>N/D</v>
      </c>
      <c r="G94" s="1" t="str">
        <f t="shared" si="7"/>
        <v>N/D</v>
      </c>
      <c r="H94" s="1" t="str">
        <f t="shared" si="8"/>
        <v>N/D</v>
      </c>
      <c r="I94" t="str">
        <f t="shared" si="9"/>
        <v xml:space="preserve">    .byte %10101000, %11111111</v>
      </c>
    </row>
    <row r="95" spans="1:9" x14ac:dyDescent="0.25">
      <c r="A95" t="s">
        <v>70</v>
      </c>
      <c r="B95" t="s">
        <v>2</v>
      </c>
      <c r="C95">
        <f>IF(B95="ZMIEŃ GŁOŚNOŚĆ NA 0","N/D",IF(B95="ZMIEŃ GŁOŚNOŚĆ NA 15","N/D",240/$B$2*60*VLOOKUP(B95,Dane!$F:$H,2,FALSE)))</f>
        <v>6</v>
      </c>
      <c r="D95" s="7">
        <f>IF(B95="ZMIEŃ GŁOŚNOŚĆ NA 0","N/D",IF(B95="ZMIEŃ GŁOŚNOŚĆ NA 15","N/D",VLOOKUP(A95,Dane!$A$3:$D$110,4,FALSE)))</f>
        <v>1001111111</v>
      </c>
      <c r="E95" s="3" t="str">
        <f t="shared" si="5"/>
        <v>110</v>
      </c>
      <c r="F95" s="1" t="str">
        <f t="shared" si="6"/>
        <v>00000010</v>
      </c>
      <c r="G95" s="1" t="str">
        <f t="shared" si="7"/>
        <v>01111111</v>
      </c>
      <c r="H95" s="1" t="str">
        <f t="shared" si="8"/>
        <v>00000110</v>
      </c>
      <c r="I95" t="str">
        <f t="shared" si="9"/>
        <v xml:space="preserve">    .byte %00000010, %01111111, %00000110</v>
      </c>
    </row>
    <row r="96" spans="1:9" x14ac:dyDescent="0.25">
      <c r="A96" s="20" t="s">
        <v>83</v>
      </c>
      <c r="B96" s="20" t="s">
        <v>161</v>
      </c>
      <c r="C96" s="20">
        <f>IF(B96="ZMIEŃ GŁOŚNOŚĆ NA 0","N/D",IF(B96="ZMIEŃ GŁOŚNOŚĆ NA 15","N/D",240/$B$2*60*VLOOKUP(B96,Dane!$F:$H,2,FALSE)))</f>
        <v>3</v>
      </c>
      <c r="D96" s="21">
        <f>IF(B96="ZMIEŃ GŁOŚNOŚĆ NA 0","N/D",IF(B96="ZMIEŃ GŁOŚNOŚĆ NA 15","N/D",VLOOKUP(A96,Dane!$A$3:$D$110,4,FALSE)))</f>
        <v>111011110</v>
      </c>
      <c r="E96" s="22" t="str">
        <f t="shared" si="5"/>
        <v>11</v>
      </c>
      <c r="F96" s="19" t="str">
        <f t="shared" si="6"/>
        <v>00000001</v>
      </c>
      <c r="G96" s="19" t="str">
        <f t="shared" si="7"/>
        <v>11011110</v>
      </c>
      <c r="H96" s="19" t="str">
        <f t="shared" si="8"/>
        <v>00000011</v>
      </c>
      <c r="I96" s="20" t="str">
        <f t="shared" si="9"/>
        <v xml:space="preserve">    .byte %00000001, %11011110, %00000011</v>
      </c>
    </row>
    <row r="97" spans="1:9" x14ac:dyDescent="0.25">
      <c r="A97" s="20"/>
      <c r="B97" s="23" t="s">
        <v>139</v>
      </c>
      <c r="C97" s="20" t="str">
        <f>IF(B97="ZMIEŃ GŁOŚNOŚĆ NA 0","N/D",IF(B97="ZMIEŃ GŁOŚNOŚĆ NA 15","N/D",240/$B$2*60*VLOOKUP(B97,Dane!$F:$H,2,FALSE)))</f>
        <v>N/D</v>
      </c>
      <c r="D97" s="21" t="str">
        <f>IF(B97="ZMIEŃ GŁOŚNOŚĆ NA 0","N/D",IF(B97="ZMIEŃ GŁOŚNOŚĆ NA 15","N/D",VLOOKUP(A97,Dane!$A$3:$D$110,4,FALSE)))</f>
        <v>N/D</v>
      </c>
      <c r="E97" s="22" t="str">
        <f t="shared" ref="E97:E100" si="10">IF(B97="ZMIEŃ GŁOŚNOŚĆ NA 0","N/D",IF(B97="ZMIEŃ GŁOŚNOŚĆ NA 15","N/D",DEC2BIN(C97)))</f>
        <v>N/D</v>
      </c>
      <c r="F97" s="19" t="str">
        <f t="shared" ref="F97:F100" si="11">IF(B97="ZMIEŃ GŁOŚNOŚĆ NA 0","N/D",IF(B97="ZMIEŃ GŁOŚNOŚĆ NA 15","N/D",IF(LEN(D97)&lt;8,"00000000",_xlfn.CONCAT(REPT("0",8-LEN(LEFT(D97,LEN(D97)-8))),LEFT(D97,LEN(D97)-8)))))</f>
        <v>N/D</v>
      </c>
      <c r="G97" s="19" t="str">
        <f t="shared" ref="G97:G100" si="12">IF(B97="ZMIEŃ GŁOŚNOŚĆ NA 0","N/D",IF(B97="ZMIEŃ GŁOŚNOŚĆ NA 15","N/D",IF(LEN(D97)&lt;8,_xlfn.CONCAT(REPT("0",8-LEN(D97)),RIGHT(D97,8)),RIGHT(D97,8))))</f>
        <v>N/D</v>
      </c>
      <c r="H97" s="19" t="str">
        <f t="shared" ref="H97:H100" si="13">IF(B97="ZMIEŃ GŁOŚNOŚĆ NA 0","N/D",IF(B97="ZMIEŃ GŁOŚNOŚĆ NA 15","N/D",_xlfn.CONCAT(REPT("0",8-LEN(E97)),E97)))</f>
        <v>N/D</v>
      </c>
      <c r="I97" s="20" t="str">
        <f t="shared" ref="I97:I100" si="14">IF(B97="ZMIEŃ GŁOŚNOŚĆ NA 0","    .byte %10101000, %00000000",IF(B97="ZMIEŃ GŁOŚNOŚĆ NA 15","    .byte %10101000, %11111111",_xlfn.CONCAT("    .byte %",F97,", %",G97,", %",H97)))</f>
        <v xml:space="preserve">    .byte %10101000, %00000000</v>
      </c>
    </row>
    <row r="98" spans="1:9" x14ac:dyDescent="0.25">
      <c r="A98" s="23" t="s">
        <v>36</v>
      </c>
      <c r="B98" s="23" t="s">
        <v>161</v>
      </c>
      <c r="C98" s="20">
        <f>IF(B98="ZMIEŃ GŁOŚNOŚĆ NA 0","N/D",IF(B98="ZMIEŃ GŁOŚNOŚĆ NA 15","N/D",240/$B$2*60*VLOOKUP(B98,Dane!$F:$H,2,FALSE)))</f>
        <v>3</v>
      </c>
      <c r="D98" s="21">
        <f>IF(B98="ZMIEŃ GŁOŚNOŚĆ NA 0","N/D",IF(B98="ZMIEŃ GŁOŚNOŚĆ NA 15","N/D",VLOOKUP(A98,Dane!$A$3:$D$110,4,FALSE)))</f>
        <v>1101010111000</v>
      </c>
      <c r="E98" s="22" t="str">
        <f t="shared" si="10"/>
        <v>11</v>
      </c>
      <c r="F98" s="19" t="str">
        <f t="shared" si="11"/>
        <v>00011010</v>
      </c>
      <c r="G98" s="19" t="str">
        <f t="shared" si="12"/>
        <v>10111000</v>
      </c>
      <c r="H98" s="19" t="str">
        <f t="shared" si="13"/>
        <v>00000011</v>
      </c>
      <c r="I98" s="20" t="str">
        <f t="shared" si="14"/>
        <v xml:space="preserve">    .byte %00011010, %10111000, %00000011</v>
      </c>
    </row>
    <row r="99" spans="1:9" ht="15.75" thickBot="1" x14ac:dyDescent="0.3">
      <c r="A99" s="10"/>
      <c r="B99" s="10" t="s">
        <v>140</v>
      </c>
      <c r="C99" s="10" t="str">
        <f>IF(B99="ZMIEŃ GŁOŚNOŚĆ NA 0","N/D",IF(B99="ZMIEŃ GŁOŚNOŚĆ NA 15","N/D",240/$B$2*60*VLOOKUP(B99,Dane!$F:$H,2,FALSE)))</f>
        <v>N/D</v>
      </c>
      <c r="D99" s="11" t="str">
        <f>IF(B99="ZMIEŃ GŁOŚNOŚĆ NA 0","N/D",IF(B99="ZMIEŃ GŁOŚNOŚĆ NA 15","N/D",VLOOKUP(A99,Dane!$A$3:$D$110,4,FALSE)))</f>
        <v>N/D</v>
      </c>
      <c r="E99" s="12" t="str">
        <f t="shared" si="10"/>
        <v>N/D</v>
      </c>
      <c r="F99" s="9" t="str">
        <f t="shared" si="11"/>
        <v>N/D</v>
      </c>
      <c r="G99" s="9" t="str">
        <f t="shared" si="12"/>
        <v>N/D</v>
      </c>
      <c r="H99" s="9" t="str">
        <f t="shared" si="13"/>
        <v>N/D</v>
      </c>
      <c r="I99" s="10" t="str">
        <f t="shared" si="14"/>
        <v xml:space="preserve">    .byte %10101000, %11111111</v>
      </c>
    </row>
    <row r="100" spans="1:9" ht="15.75" thickTop="1" x14ac:dyDescent="0.25">
      <c r="A100" t="s">
        <v>83</v>
      </c>
      <c r="B100" s="16" t="s">
        <v>2</v>
      </c>
      <c r="C100" s="20">
        <f>IF(B100="ZMIEŃ GŁOŚNOŚĆ NA 0","N/D",IF(B100="ZMIEŃ GŁOŚNOŚĆ NA 15","N/D",240/$B$2*60*VLOOKUP(B100,Dane!$F:$H,2,FALSE)))</f>
        <v>6</v>
      </c>
      <c r="D100" s="21">
        <f>IF(B100="ZMIEŃ GŁOŚNOŚĆ NA 0","N/D",IF(B100="ZMIEŃ GŁOŚNOŚĆ NA 15","N/D",VLOOKUP(A100,Dane!$A$3:$D$110,4,FALSE)))</f>
        <v>111011110</v>
      </c>
      <c r="E100" s="22" t="str">
        <f t="shared" si="10"/>
        <v>110</v>
      </c>
      <c r="F100" s="19" t="str">
        <f t="shared" si="11"/>
        <v>00000001</v>
      </c>
      <c r="G100" s="19" t="str">
        <f t="shared" si="12"/>
        <v>11011110</v>
      </c>
      <c r="H100" s="19" t="str">
        <f t="shared" si="13"/>
        <v>00000110</v>
      </c>
      <c r="I100" s="20" t="str">
        <f t="shared" si="14"/>
        <v xml:space="preserve">    .byte %00000001, %11011110, %00000110</v>
      </c>
    </row>
    <row r="101" spans="1:9" x14ac:dyDescent="0.25">
      <c r="B101" s="1" t="s">
        <v>139</v>
      </c>
      <c r="C101" t="str">
        <f>IF(B101="ZMIEŃ GŁOŚNOŚĆ NA 0","N/D",IF(B101="ZMIEŃ GŁOŚNOŚĆ NA 15","N/D",240/$B$2*60*VLOOKUP(B101,Dane!$F:$H,2,FALSE)))</f>
        <v>N/D</v>
      </c>
      <c r="D101" s="7" t="str">
        <f>IF(B101="ZMIEŃ GŁOŚNOŚĆ NA 0","N/D",IF(B101="ZMIEŃ GŁOŚNOŚĆ NA 15","N/D",VLOOKUP(A101,Dane!$A$3:$D$110,4,FALSE)))</f>
        <v>N/D</v>
      </c>
      <c r="E101" s="3" t="str">
        <f t="shared" si="5"/>
        <v>N/D</v>
      </c>
      <c r="F101" s="1" t="str">
        <f t="shared" si="6"/>
        <v>N/D</v>
      </c>
      <c r="G101" s="1" t="str">
        <f t="shared" si="7"/>
        <v>N/D</v>
      </c>
      <c r="H101" s="1" t="str">
        <f t="shared" si="8"/>
        <v>N/D</v>
      </c>
      <c r="I101" t="str">
        <f t="shared" si="9"/>
        <v xml:space="preserve">    .byte %10101000, %00000000</v>
      </c>
    </row>
    <row r="102" spans="1:9" x14ac:dyDescent="0.25">
      <c r="A102" t="s">
        <v>36</v>
      </c>
      <c r="B102" t="s">
        <v>2</v>
      </c>
      <c r="C102">
        <f>IF(B102="ZMIEŃ GŁOŚNOŚĆ NA 0","N/D",IF(B102="ZMIEŃ GŁOŚNOŚĆ NA 15","N/D",240/$B$2*60*VLOOKUP(B102,Dane!$F:$H,2,FALSE)))</f>
        <v>6</v>
      </c>
      <c r="D102" s="7">
        <f>IF(B102="ZMIEŃ GŁOŚNOŚĆ NA 0","N/D",IF(B102="ZMIEŃ GŁOŚNOŚĆ NA 15","N/D",VLOOKUP(A102,Dane!$A$3:$D$110,4,FALSE)))</f>
        <v>1101010111000</v>
      </c>
      <c r="E102" s="3" t="str">
        <f t="shared" si="5"/>
        <v>110</v>
      </c>
      <c r="F102" s="1" t="str">
        <f t="shared" si="6"/>
        <v>00011010</v>
      </c>
      <c r="G102" s="1" t="str">
        <f t="shared" si="7"/>
        <v>10111000</v>
      </c>
      <c r="H102" s="1" t="str">
        <f t="shared" si="8"/>
        <v>00000110</v>
      </c>
      <c r="I102" t="str">
        <f t="shared" si="9"/>
        <v xml:space="preserve">    .byte %00011010, %10111000, %00000110</v>
      </c>
    </row>
    <row r="103" spans="1:9" x14ac:dyDescent="0.25">
      <c r="B103" s="1" t="s">
        <v>140</v>
      </c>
      <c r="C103" t="str">
        <f>IF(B103="ZMIEŃ GŁOŚNOŚĆ NA 0","N/D",IF(B103="ZMIEŃ GŁOŚNOŚĆ NA 15","N/D",240/$B$2*60*VLOOKUP(B103,Dane!$F:$H,2,FALSE)))</f>
        <v>N/D</v>
      </c>
      <c r="D103" s="7" t="str">
        <f>IF(B103="ZMIEŃ GŁOŚNOŚĆ NA 0","N/D",IF(B103="ZMIEŃ GŁOŚNOŚĆ NA 15","N/D",VLOOKUP(A103,Dane!$A$3:$D$110,4,FALSE)))</f>
        <v>N/D</v>
      </c>
      <c r="E103" s="3" t="str">
        <f t="shared" si="5"/>
        <v>N/D</v>
      </c>
      <c r="F103" s="1" t="str">
        <f t="shared" si="6"/>
        <v>N/D</v>
      </c>
      <c r="G103" s="1" t="str">
        <f t="shared" si="7"/>
        <v>N/D</v>
      </c>
      <c r="H103" s="1" t="str">
        <f t="shared" si="8"/>
        <v>N/D</v>
      </c>
      <c r="I103" t="str">
        <f t="shared" si="9"/>
        <v xml:space="preserve">    .byte %10101000, %11111111</v>
      </c>
    </row>
    <row r="104" spans="1:9" x14ac:dyDescent="0.25">
      <c r="A104" t="s">
        <v>73</v>
      </c>
      <c r="B104" t="s">
        <v>2</v>
      </c>
      <c r="C104">
        <f>IF(B104="ZMIEŃ GŁOŚNOŚĆ NA 0","N/D",IF(B104="ZMIEŃ GŁOŚNOŚĆ NA 15","N/D",240/$B$2*60*VLOOKUP(B104,Dane!$F:$H,2,FALSE)))</f>
        <v>6</v>
      </c>
      <c r="D104" s="7">
        <f>IF(B104="ZMIEŃ GŁOŚNOŚĆ NA 0","N/D",IF(B104="ZMIEŃ GŁOŚNOŚĆ NA 15","N/D",VLOOKUP(A104,Dane!$A$3:$D$110,4,FALSE)))</f>
        <v>1000011001</v>
      </c>
      <c r="E104" s="3" t="str">
        <f t="shared" si="5"/>
        <v>110</v>
      </c>
      <c r="F104" s="1" t="str">
        <f t="shared" si="6"/>
        <v>00000010</v>
      </c>
      <c r="G104" s="1" t="str">
        <f t="shared" si="7"/>
        <v>00011001</v>
      </c>
      <c r="H104" s="1" t="str">
        <f t="shared" si="8"/>
        <v>00000110</v>
      </c>
      <c r="I104" t="str">
        <f t="shared" si="9"/>
        <v xml:space="preserve">    .byte %00000010, %00011001, %00000110</v>
      </c>
    </row>
    <row r="105" spans="1:9" x14ac:dyDescent="0.25">
      <c r="A105" t="s">
        <v>83</v>
      </c>
      <c r="B105" t="s">
        <v>2</v>
      </c>
      <c r="C105">
        <f>IF(B105="ZMIEŃ GŁOŚNOŚĆ NA 0","N/D",IF(B105="ZMIEŃ GŁOŚNOŚĆ NA 15","N/D",240/$B$2*60*VLOOKUP(B105,Dane!$F:$H,2,FALSE)))</f>
        <v>6</v>
      </c>
      <c r="D105" s="7">
        <f>IF(B105="ZMIEŃ GŁOŚNOŚĆ NA 0","N/D",IF(B105="ZMIEŃ GŁOŚNOŚĆ NA 15","N/D",VLOOKUP(A105,Dane!$A$3:$D$110,4,FALSE)))</f>
        <v>111011110</v>
      </c>
      <c r="E105" s="3" t="str">
        <f t="shared" si="5"/>
        <v>110</v>
      </c>
      <c r="F105" s="1" t="str">
        <f t="shared" si="6"/>
        <v>00000001</v>
      </c>
      <c r="G105" s="1" t="str">
        <f t="shared" si="7"/>
        <v>11011110</v>
      </c>
      <c r="H105" s="1" t="str">
        <f t="shared" si="8"/>
        <v>00000110</v>
      </c>
      <c r="I105" t="str">
        <f t="shared" si="9"/>
        <v xml:space="preserve">    .byte %00000001, %11011110, %00000110</v>
      </c>
    </row>
    <row r="106" spans="1:9" x14ac:dyDescent="0.25">
      <c r="B106" s="1" t="s">
        <v>139</v>
      </c>
      <c r="C106" t="str">
        <f>IF(B106="ZMIEŃ GŁOŚNOŚĆ NA 0","N/D",IF(B106="ZMIEŃ GŁOŚNOŚĆ NA 15","N/D",240/$B$2*60*VLOOKUP(B106,Dane!$F:$H,2,FALSE)))</f>
        <v>N/D</v>
      </c>
      <c r="D106" s="7" t="str">
        <f>IF(B106="ZMIEŃ GŁOŚNOŚĆ NA 0","N/D",IF(B106="ZMIEŃ GŁOŚNOŚĆ NA 15","N/D",VLOOKUP(A106,Dane!$A$3:$D$110,4,FALSE)))</f>
        <v>N/D</v>
      </c>
      <c r="E106" s="3" t="str">
        <f t="shared" si="5"/>
        <v>N/D</v>
      </c>
      <c r="F106" s="1" t="str">
        <f t="shared" si="6"/>
        <v>N/D</v>
      </c>
      <c r="G106" s="1" t="str">
        <f t="shared" si="7"/>
        <v>N/D</v>
      </c>
      <c r="H106" s="1" t="str">
        <f t="shared" si="8"/>
        <v>N/D</v>
      </c>
      <c r="I106" t="str">
        <f t="shared" si="9"/>
        <v xml:space="preserve">    .byte %10101000, %00000000</v>
      </c>
    </row>
    <row r="107" spans="1:9" x14ac:dyDescent="0.25">
      <c r="A107" t="s">
        <v>36</v>
      </c>
      <c r="B107" t="s">
        <v>2</v>
      </c>
      <c r="C107">
        <f>IF(B107="ZMIEŃ GŁOŚNOŚĆ NA 0","N/D",IF(B107="ZMIEŃ GŁOŚNOŚĆ NA 15","N/D",240/$B$2*60*VLOOKUP(B107,Dane!$F:$H,2,FALSE)))</f>
        <v>6</v>
      </c>
      <c r="D107" s="7">
        <f>IF(B107="ZMIEŃ GŁOŚNOŚĆ NA 0","N/D",IF(B107="ZMIEŃ GŁOŚNOŚĆ NA 15","N/D",VLOOKUP(A107,Dane!$A$3:$D$110,4,FALSE)))</f>
        <v>1101010111000</v>
      </c>
      <c r="E107" s="3" t="str">
        <f t="shared" si="5"/>
        <v>110</v>
      </c>
      <c r="F107" s="1" t="str">
        <f t="shared" si="6"/>
        <v>00011010</v>
      </c>
      <c r="G107" s="1" t="str">
        <f t="shared" si="7"/>
        <v>10111000</v>
      </c>
      <c r="H107" s="1" t="str">
        <f t="shared" si="8"/>
        <v>00000110</v>
      </c>
      <c r="I107" t="str">
        <f t="shared" si="9"/>
        <v xml:space="preserve">    .byte %00011010, %10111000, %00000110</v>
      </c>
    </row>
    <row r="108" spans="1:9" x14ac:dyDescent="0.25">
      <c r="B108" s="1" t="s">
        <v>140</v>
      </c>
      <c r="C108" t="str">
        <f>IF(B108="ZMIEŃ GŁOŚNOŚĆ NA 0","N/D",IF(B108="ZMIEŃ GŁOŚNOŚĆ NA 15","N/D",240/$B$2*60*VLOOKUP(B108,Dane!$F:$H,2,FALSE)))</f>
        <v>N/D</v>
      </c>
      <c r="D108" s="7" t="str">
        <f>IF(B108="ZMIEŃ GŁOŚNOŚĆ NA 0","N/D",IF(B108="ZMIEŃ GŁOŚNOŚĆ NA 15","N/D",VLOOKUP(A108,Dane!$A$3:$D$110,4,FALSE)))</f>
        <v>N/D</v>
      </c>
      <c r="E108" s="3" t="str">
        <f t="shared" si="5"/>
        <v>N/D</v>
      </c>
      <c r="F108" s="1" t="str">
        <f t="shared" si="6"/>
        <v>N/D</v>
      </c>
      <c r="G108" s="1" t="str">
        <f t="shared" si="7"/>
        <v>N/D</v>
      </c>
      <c r="H108" s="1" t="str">
        <f t="shared" si="8"/>
        <v>N/D</v>
      </c>
      <c r="I108" t="str">
        <f t="shared" si="9"/>
        <v xml:space="preserve">    .byte %10101000, %11111111</v>
      </c>
    </row>
    <row r="109" spans="1:9" x14ac:dyDescent="0.25">
      <c r="A109" t="s">
        <v>84</v>
      </c>
      <c r="B109" t="s">
        <v>2</v>
      </c>
      <c r="C109">
        <f>IF(B109="ZMIEŃ GŁOŚNOŚĆ NA 0","N/D",IF(B109="ZMIEŃ GŁOŚNOŚĆ NA 15","N/D",240/$B$2*60*VLOOKUP(B109,Dane!$F:$H,2,FALSE)))</f>
        <v>6</v>
      </c>
      <c r="D109" s="7">
        <f>IF(B109="ZMIEŃ GŁOŚNOŚĆ NA 0","N/D",IF(B109="ZMIEŃ GŁOŚNOŚĆ NA 15","N/D",VLOOKUP(A109,Dane!$A$3:$D$110,4,FALSE)))</f>
        <v>110010010</v>
      </c>
      <c r="E109" s="3" t="str">
        <f t="shared" si="5"/>
        <v>110</v>
      </c>
      <c r="F109" s="1" t="str">
        <f t="shared" si="6"/>
        <v>00000001</v>
      </c>
      <c r="G109" s="1" t="str">
        <f t="shared" si="7"/>
        <v>10010010</v>
      </c>
      <c r="H109" s="1" t="str">
        <f t="shared" si="8"/>
        <v>00000110</v>
      </c>
      <c r="I109" t="str">
        <f t="shared" si="9"/>
        <v xml:space="preserve">    .byte %00000001, %10010010, %00000110</v>
      </c>
    </row>
    <row r="110" spans="1:9" x14ac:dyDescent="0.25">
      <c r="A110" t="s">
        <v>16</v>
      </c>
      <c r="B110" t="s">
        <v>2</v>
      </c>
      <c r="C110">
        <f>IF(B110="ZMIEŃ GŁOŚNOŚĆ NA 0","N/D",IF(B110="ZMIEŃ GŁOŚNOŚĆ NA 15","N/D",240/$B$2*60*VLOOKUP(B110,Dane!$F:$H,2,FALSE)))</f>
        <v>6</v>
      </c>
      <c r="D110" s="7">
        <f>IF(B110="ZMIEŃ GŁOŚNOŚĆ NA 0","N/D",IF(B110="ZMIEŃ GŁOŚNOŚĆ NA 15","N/D",VLOOKUP(A110,Dane!$A$3:$D$110,4,FALSE)))</f>
        <v>110101010</v>
      </c>
      <c r="E110" s="3" t="str">
        <f t="shared" si="5"/>
        <v>110</v>
      </c>
      <c r="F110" s="1" t="str">
        <f t="shared" si="6"/>
        <v>00000001</v>
      </c>
      <c r="G110" s="1" t="str">
        <f t="shared" si="7"/>
        <v>10101010</v>
      </c>
      <c r="H110" s="1" t="str">
        <f t="shared" si="8"/>
        <v>00000110</v>
      </c>
      <c r="I110" t="str">
        <f t="shared" si="9"/>
        <v xml:space="preserve">    .byte %00000001, %10101010, %00000110</v>
      </c>
    </row>
    <row r="111" spans="1:9" x14ac:dyDescent="0.25">
      <c r="B111" s="1" t="s">
        <v>139</v>
      </c>
      <c r="C111" t="str">
        <f>IF(B111="ZMIEŃ GŁOŚNOŚĆ NA 0","N/D",IF(B111="ZMIEŃ GŁOŚNOŚĆ NA 15","N/D",240/$B$2*60*VLOOKUP(B111,Dane!$F:$H,2,FALSE)))</f>
        <v>N/D</v>
      </c>
      <c r="D111" s="7" t="str">
        <f>IF(B111="ZMIEŃ GŁOŚNOŚĆ NA 0","N/D",IF(B111="ZMIEŃ GŁOŚNOŚĆ NA 15","N/D",VLOOKUP(A111,Dane!$A$3:$D$110,4,FALSE)))</f>
        <v>N/D</v>
      </c>
      <c r="E111" s="3" t="str">
        <f t="shared" si="5"/>
        <v>N/D</v>
      </c>
      <c r="F111" s="1" t="str">
        <f t="shared" si="6"/>
        <v>N/D</v>
      </c>
      <c r="G111" s="1" t="str">
        <f t="shared" si="7"/>
        <v>N/D</v>
      </c>
      <c r="H111" s="1" t="str">
        <f t="shared" si="8"/>
        <v>N/D</v>
      </c>
      <c r="I111" t="str">
        <f t="shared" si="9"/>
        <v xml:space="preserve">    .byte %10101000, %00000000</v>
      </c>
    </row>
    <row r="112" spans="1:9" x14ac:dyDescent="0.25">
      <c r="A112" t="s">
        <v>36</v>
      </c>
      <c r="B112" t="s">
        <v>2</v>
      </c>
      <c r="C112">
        <f>IF(B112="ZMIEŃ GŁOŚNOŚĆ NA 0","N/D",IF(B112="ZMIEŃ GŁOŚNOŚĆ NA 15","N/D",240/$B$2*60*VLOOKUP(B112,Dane!$F:$H,2,FALSE)))</f>
        <v>6</v>
      </c>
      <c r="D112" s="7">
        <f>IF(B112="ZMIEŃ GŁOŚNOŚĆ NA 0","N/D",IF(B112="ZMIEŃ GŁOŚNOŚĆ NA 15","N/D",VLOOKUP(A112,Dane!$A$3:$D$110,4,FALSE)))</f>
        <v>1101010111000</v>
      </c>
      <c r="E112" s="3" t="str">
        <f t="shared" si="5"/>
        <v>110</v>
      </c>
      <c r="F112" s="1" t="str">
        <f t="shared" si="6"/>
        <v>00011010</v>
      </c>
      <c r="G112" s="1" t="str">
        <f t="shared" si="7"/>
        <v>10111000</v>
      </c>
      <c r="H112" s="1" t="str">
        <f t="shared" si="8"/>
        <v>00000110</v>
      </c>
      <c r="I112" t="str">
        <f t="shared" si="9"/>
        <v xml:space="preserve">    .byte %00011010, %10111000, %00000110</v>
      </c>
    </row>
    <row r="113" spans="1:9" x14ac:dyDescent="0.25">
      <c r="A113" t="s">
        <v>36</v>
      </c>
      <c r="B113" t="s">
        <v>29</v>
      </c>
      <c r="C113">
        <f>IF(B113="ZMIEŃ GŁOŚNOŚĆ NA 0","N/D",IF(B113="ZMIEŃ GŁOŚNOŚĆ NA 15","N/D",240/$B$2*60*VLOOKUP(B113,Dane!$F:$H,2,FALSE)))</f>
        <v>36</v>
      </c>
      <c r="D113" s="7">
        <f>IF(B113="ZMIEŃ GŁOŚNOŚĆ NA 0","N/D",IF(B113="ZMIEŃ GŁOŚNOŚĆ NA 15","N/D",VLOOKUP(A113,Dane!$A$3:$D$110,4,FALSE)))</f>
        <v>1101010111000</v>
      </c>
      <c r="E113" s="3" t="str">
        <f t="shared" si="5"/>
        <v>100100</v>
      </c>
      <c r="F113" s="1" t="str">
        <f t="shared" si="6"/>
        <v>00011010</v>
      </c>
      <c r="G113" s="1" t="str">
        <f t="shared" si="7"/>
        <v>10111000</v>
      </c>
      <c r="H113" s="1" t="str">
        <f t="shared" si="8"/>
        <v>00100100</v>
      </c>
      <c r="I113" t="str">
        <f t="shared" si="9"/>
        <v xml:space="preserve">    .byte %00011010, %10111000, %00100100</v>
      </c>
    </row>
    <row r="114" spans="1:9" x14ac:dyDescent="0.25">
      <c r="B114" s="1" t="s">
        <v>140</v>
      </c>
      <c r="C114" t="str">
        <f>IF(B114="ZMIEŃ GŁOŚNOŚĆ NA 0","N/D",IF(B114="ZMIEŃ GŁOŚNOŚĆ NA 15","N/D",240/$B$2*60*VLOOKUP(B114,Dane!$F:$H,2,FALSE)))</f>
        <v>N/D</v>
      </c>
      <c r="D114" s="7" t="str">
        <f>IF(B114="ZMIEŃ GŁOŚNOŚĆ NA 0","N/D",IF(B114="ZMIEŃ GŁOŚNOŚĆ NA 15","N/D",VLOOKUP(A114,Dane!$A$3:$D$110,4,FALSE)))</f>
        <v>N/D</v>
      </c>
      <c r="E114" s="3" t="str">
        <f t="shared" si="5"/>
        <v>N/D</v>
      </c>
      <c r="F114" s="1" t="str">
        <f t="shared" si="6"/>
        <v>N/D</v>
      </c>
      <c r="G114" s="1" t="str">
        <f t="shared" si="7"/>
        <v>N/D</v>
      </c>
      <c r="H114" s="1" t="str">
        <f t="shared" si="8"/>
        <v>N/D</v>
      </c>
      <c r="I114" t="str">
        <f t="shared" si="9"/>
        <v xml:space="preserve">    .byte %10101000, %11111111</v>
      </c>
    </row>
    <row r="115" spans="1:9" x14ac:dyDescent="0.25">
      <c r="A115" t="s">
        <v>70</v>
      </c>
      <c r="B115" t="s">
        <v>2</v>
      </c>
      <c r="C115">
        <f>IF(B115="ZMIEŃ GŁOŚNOŚĆ NA 0","N/D",IF(B115="ZMIEŃ GŁOŚNOŚĆ NA 15","N/D",240/$B$2*60*VLOOKUP(B115,Dane!$F:$H,2,FALSE)))</f>
        <v>6</v>
      </c>
      <c r="D115" s="7">
        <f>IF(B115="ZMIEŃ GŁOŚNOŚĆ NA 0","N/D",IF(B115="ZMIEŃ GŁOŚNOŚĆ NA 15","N/D",VLOOKUP(A115,Dane!$A$3:$D$110,4,FALSE)))</f>
        <v>1001111111</v>
      </c>
      <c r="E115" s="3" t="str">
        <f t="shared" si="5"/>
        <v>110</v>
      </c>
      <c r="F115" s="1" t="str">
        <f t="shared" si="6"/>
        <v>00000010</v>
      </c>
      <c r="G115" s="1" t="str">
        <f t="shared" si="7"/>
        <v>01111111</v>
      </c>
      <c r="H115" s="1" t="str">
        <f t="shared" si="8"/>
        <v>00000110</v>
      </c>
      <c r="I115" t="str">
        <f t="shared" si="9"/>
        <v xml:space="preserve">    .byte %00000010, %01111111, %00000110</v>
      </c>
    </row>
    <row r="116" spans="1:9" x14ac:dyDescent="0.25">
      <c r="A116" s="20" t="s">
        <v>83</v>
      </c>
      <c r="B116" s="20" t="s">
        <v>161</v>
      </c>
      <c r="C116" s="20">
        <f>IF(B116="ZMIEŃ GŁOŚNOŚĆ NA 0","N/D",IF(B116="ZMIEŃ GŁOŚNOŚĆ NA 15","N/D",240/$B$2*60*VLOOKUP(B116,Dane!$F:$H,2,FALSE)))</f>
        <v>3</v>
      </c>
      <c r="D116" s="21">
        <f>IF(B116="ZMIEŃ GŁOŚNOŚĆ NA 0","N/D",IF(B116="ZMIEŃ GŁOŚNOŚĆ NA 15","N/D",VLOOKUP(A116,Dane!$A$3:$D$110,4,FALSE)))</f>
        <v>111011110</v>
      </c>
      <c r="E116" s="22" t="str">
        <f t="shared" si="5"/>
        <v>11</v>
      </c>
      <c r="F116" s="19" t="str">
        <f t="shared" si="6"/>
        <v>00000001</v>
      </c>
      <c r="G116" s="19" t="str">
        <f t="shared" si="7"/>
        <v>11011110</v>
      </c>
      <c r="H116" s="19" t="str">
        <f t="shared" si="8"/>
        <v>00000011</v>
      </c>
      <c r="I116" s="20" t="str">
        <f t="shared" si="9"/>
        <v xml:space="preserve">    .byte %00000001, %11011110, %00000011</v>
      </c>
    </row>
    <row r="117" spans="1:9" x14ac:dyDescent="0.25">
      <c r="A117" s="20"/>
      <c r="B117" s="1" t="s">
        <v>139</v>
      </c>
      <c r="C117" s="20" t="str">
        <f>IF(B117="ZMIEŃ GŁOŚNOŚĆ NA 0","N/D",IF(B117="ZMIEŃ GŁOŚNOŚĆ NA 15","N/D",240/$B$2*60*VLOOKUP(B117,Dane!$F:$H,2,FALSE)))</f>
        <v>N/D</v>
      </c>
      <c r="D117" s="21" t="str">
        <f>IF(B117="ZMIEŃ GŁOŚNOŚĆ NA 0","N/D",IF(B117="ZMIEŃ GŁOŚNOŚĆ NA 15","N/D",VLOOKUP(A117,Dane!$A$3:$D$110,4,FALSE)))</f>
        <v>N/D</v>
      </c>
      <c r="E117" s="22" t="str">
        <f t="shared" ref="E117:E119" si="15">IF(B117="ZMIEŃ GŁOŚNOŚĆ NA 0","N/D",IF(B117="ZMIEŃ GŁOŚNOŚĆ NA 15","N/D",DEC2BIN(C117)))</f>
        <v>N/D</v>
      </c>
      <c r="F117" s="19" t="str">
        <f t="shared" ref="F117:F119" si="16">IF(B117="ZMIEŃ GŁOŚNOŚĆ NA 0","N/D",IF(B117="ZMIEŃ GŁOŚNOŚĆ NA 15","N/D",IF(LEN(D117)&lt;8,"00000000",_xlfn.CONCAT(REPT("0",8-LEN(LEFT(D117,LEN(D117)-8))),LEFT(D117,LEN(D117)-8)))))</f>
        <v>N/D</v>
      </c>
      <c r="G117" s="19" t="str">
        <f t="shared" ref="G117:G119" si="17">IF(B117="ZMIEŃ GŁOŚNOŚĆ NA 0","N/D",IF(B117="ZMIEŃ GŁOŚNOŚĆ NA 15","N/D",IF(LEN(D117)&lt;8,_xlfn.CONCAT(REPT("0",8-LEN(D117)),RIGHT(D117,8)),RIGHT(D117,8))))</f>
        <v>N/D</v>
      </c>
      <c r="H117" s="19" t="str">
        <f t="shared" ref="H117:H119" si="18">IF(B117="ZMIEŃ GŁOŚNOŚĆ NA 0","N/D",IF(B117="ZMIEŃ GŁOŚNOŚĆ NA 15","N/D",_xlfn.CONCAT(REPT("0",8-LEN(E117)),E117)))</f>
        <v>N/D</v>
      </c>
      <c r="I117" s="20" t="str">
        <f t="shared" ref="I117:I119" si="19">IF(B117="ZMIEŃ GŁOŚNOŚĆ NA 0","    .byte %10101000, %00000000",IF(B117="ZMIEŃ GŁOŚNOŚĆ NA 15","    .byte %10101000, %11111111",_xlfn.CONCAT("    .byte %",F117,", %",G117,", %",H117)))</f>
        <v xml:space="preserve">    .byte %10101000, %00000000</v>
      </c>
    </row>
    <row r="118" spans="1:9" x14ac:dyDescent="0.25">
      <c r="A118" s="23" t="s">
        <v>36</v>
      </c>
      <c r="B118" s="23" t="s">
        <v>161</v>
      </c>
      <c r="C118" s="20">
        <f>IF(B118="ZMIEŃ GŁOŚNOŚĆ NA 0","N/D",IF(B118="ZMIEŃ GŁOŚNOŚĆ NA 15","N/D",240/$B$2*60*VLOOKUP(B118,Dane!$F:$H,2,FALSE)))</f>
        <v>3</v>
      </c>
      <c r="D118" s="21">
        <f>IF(B118="ZMIEŃ GŁOŚNOŚĆ NA 0","N/D",IF(B118="ZMIEŃ GŁOŚNOŚĆ NA 15","N/D",VLOOKUP(A118,Dane!$A$3:$D$110,4,FALSE)))</f>
        <v>1101010111000</v>
      </c>
      <c r="E118" s="22" t="str">
        <f t="shared" si="15"/>
        <v>11</v>
      </c>
      <c r="F118" s="19" t="str">
        <f t="shared" si="16"/>
        <v>00011010</v>
      </c>
      <c r="G118" s="19" t="str">
        <f t="shared" si="17"/>
        <v>10111000</v>
      </c>
      <c r="H118" s="19" t="str">
        <f t="shared" si="18"/>
        <v>00000011</v>
      </c>
      <c r="I118" s="20" t="str">
        <f t="shared" si="19"/>
        <v xml:space="preserve">    .byte %00011010, %10111000, %00000011</v>
      </c>
    </row>
    <row r="119" spans="1:9" ht="15.75" thickBot="1" x14ac:dyDescent="0.3">
      <c r="A119" s="10"/>
      <c r="B119" s="9" t="s">
        <v>140</v>
      </c>
      <c r="C119" s="10" t="str">
        <f>IF(B119="ZMIEŃ GŁOŚNOŚĆ NA 0","N/D",IF(B119="ZMIEŃ GŁOŚNOŚĆ NA 15","N/D",240/$B$2*60*VLOOKUP(B119,Dane!$F:$H,2,FALSE)))</f>
        <v>N/D</v>
      </c>
      <c r="D119" s="11" t="str">
        <f>IF(B119="ZMIEŃ GŁOŚNOŚĆ NA 0","N/D",IF(B119="ZMIEŃ GŁOŚNOŚĆ NA 15","N/D",VLOOKUP(A119,Dane!$A$3:$D$110,4,FALSE)))</f>
        <v>N/D</v>
      </c>
      <c r="E119" s="12" t="str">
        <f t="shared" si="15"/>
        <v>N/D</v>
      </c>
      <c r="F119" s="9" t="str">
        <f t="shared" si="16"/>
        <v>N/D</v>
      </c>
      <c r="G119" s="9" t="str">
        <f t="shared" si="17"/>
        <v>N/D</v>
      </c>
      <c r="H119" s="9" t="str">
        <f t="shared" si="18"/>
        <v>N/D</v>
      </c>
      <c r="I119" s="10" t="str">
        <f t="shared" si="19"/>
        <v xml:space="preserve">    .byte %10101000, %11111111</v>
      </c>
    </row>
    <row r="120" spans="1:9" ht="15.75" thickTop="1" x14ac:dyDescent="0.25">
      <c r="A120" t="s">
        <v>83</v>
      </c>
      <c r="B120" s="16" t="s">
        <v>2</v>
      </c>
      <c r="C120">
        <f>IF(B120="ZMIEŃ GŁOŚNOŚĆ NA 0","N/D",IF(B120="ZMIEŃ GŁOŚNOŚĆ NA 15","N/D",240/$B$2*60*VLOOKUP(B120,Dane!$F:$H,2,FALSE)))</f>
        <v>6</v>
      </c>
      <c r="D120" s="7">
        <f>IF(B120="ZMIEŃ GŁOŚNOŚĆ NA 0","N/D",IF(B120="ZMIEŃ GŁOŚNOŚĆ NA 15","N/D",VLOOKUP(A120,Dane!$A$3:$D$110,4,FALSE)))</f>
        <v>111011110</v>
      </c>
      <c r="E120" s="3" t="str">
        <f t="shared" si="5"/>
        <v>110</v>
      </c>
      <c r="F120" s="1" t="str">
        <f t="shared" si="6"/>
        <v>00000001</v>
      </c>
      <c r="G120" s="1" t="str">
        <f t="shared" si="7"/>
        <v>11011110</v>
      </c>
      <c r="H120" s="1" t="str">
        <f t="shared" si="8"/>
        <v>00000110</v>
      </c>
      <c r="I120" t="str">
        <f t="shared" si="9"/>
        <v xml:space="preserve">    .byte %00000001, %11011110, %00000110</v>
      </c>
    </row>
    <row r="121" spans="1:9" x14ac:dyDescent="0.25">
      <c r="B121" s="1" t="s">
        <v>139</v>
      </c>
      <c r="C121" t="str">
        <f>IF(B121="ZMIEŃ GŁOŚNOŚĆ NA 0","N/D",IF(B121="ZMIEŃ GŁOŚNOŚĆ NA 15","N/D",240/$B$2*60*VLOOKUP(B121,Dane!$F:$H,2,FALSE)))</f>
        <v>N/D</v>
      </c>
      <c r="D121" s="7" t="str">
        <f>IF(B121="ZMIEŃ GŁOŚNOŚĆ NA 0","N/D",IF(B121="ZMIEŃ GŁOŚNOŚĆ NA 15","N/D",VLOOKUP(A121,Dane!$A$3:$D$110,4,FALSE)))</f>
        <v>N/D</v>
      </c>
      <c r="E121" s="3" t="str">
        <f t="shared" si="5"/>
        <v>N/D</v>
      </c>
      <c r="F121" s="1" t="str">
        <f t="shared" si="6"/>
        <v>N/D</v>
      </c>
      <c r="G121" s="1" t="str">
        <f t="shared" si="7"/>
        <v>N/D</v>
      </c>
      <c r="H121" s="1" t="str">
        <f t="shared" si="8"/>
        <v>N/D</v>
      </c>
      <c r="I121" t="str">
        <f t="shared" si="9"/>
        <v xml:space="preserve">    .byte %10101000, %00000000</v>
      </c>
    </row>
    <row r="122" spans="1:9" x14ac:dyDescent="0.25">
      <c r="A122" t="s">
        <v>36</v>
      </c>
      <c r="B122" t="s">
        <v>2</v>
      </c>
      <c r="C122">
        <f>IF(B122="ZMIEŃ GŁOŚNOŚĆ NA 0","N/D",IF(B122="ZMIEŃ GŁOŚNOŚĆ NA 15","N/D",240/$B$2*60*VLOOKUP(B122,Dane!$F:$H,2,FALSE)))</f>
        <v>6</v>
      </c>
      <c r="D122" s="7">
        <f>IF(B122="ZMIEŃ GŁOŚNOŚĆ NA 0","N/D",IF(B122="ZMIEŃ GŁOŚNOŚĆ NA 15","N/D",VLOOKUP(A122,Dane!$A$3:$D$110,4,FALSE)))</f>
        <v>1101010111000</v>
      </c>
      <c r="E122" s="3" t="str">
        <f t="shared" si="5"/>
        <v>110</v>
      </c>
      <c r="F122" s="1" t="str">
        <f t="shared" si="6"/>
        <v>00011010</v>
      </c>
      <c r="G122" s="1" t="str">
        <f t="shared" si="7"/>
        <v>10111000</v>
      </c>
      <c r="H122" s="1" t="str">
        <f t="shared" si="8"/>
        <v>00000110</v>
      </c>
      <c r="I122" t="str">
        <f t="shared" si="9"/>
        <v xml:space="preserve">    .byte %00011010, %10111000, %00000110</v>
      </c>
    </row>
    <row r="123" spans="1:9" x14ac:dyDescent="0.25">
      <c r="B123" s="1" t="s">
        <v>140</v>
      </c>
      <c r="C123" t="str">
        <f>IF(B123="ZMIEŃ GŁOŚNOŚĆ NA 0","N/D",IF(B123="ZMIEŃ GŁOŚNOŚĆ NA 15","N/D",240/$B$2*60*VLOOKUP(B123,Dane!$F:$H,2,FALSE)))</f>
        <v>N/D</v>
      </c>
      <c r="D123" s="7" t="str">
        <f>IF(B123="ZMIEŃ GŁOŚNOŚĆ NA 0","N/D",IF(B123="ZMIEŃ GŁOŚNOŚĆ NA 15","N/D",VLOOKUP(A123,Dane!$A$3:$D$110,4,FALSE)))</f>
        <v>N/D</v>
      </c>
      <c r="E123" s="3" t="str">
        <f t="shared" si="5"/>
        <v>N/D</v>
      </c>
      <c r="F123" s="1" t="str">
        <f t="shared" si="6"/>
        <v>N/D</v>
      </c>
      <c r="G123" s="1" t="str">
        <f t="shared" si="7"/>
        <v>N/D</v>
      </c>
      <c r="H123" s="1" t="str">
        <f t="shared" si="8"/>
        <v>N/D</v>
      </c>
      <c r="I123" t="str">
        <f t="shared" si="9"/>
        <v xml:space="preserve">    .byte %10101000, %11111111</v>
      </c>
    </row>
    <row r="124" spans="1:9" x14ac:dyDescent="0.25">
      <c r="A124" t="s">
        <v>73</v>
      </c>
      <c r="B124" t="s">
        <v>2</v>
      </c>
      <c r="C124">
        <f>IF(B124="ZMIEŃ GŁOŚNOŚĆ NA 0","N/D",IF(B124="ZMIEŃ GŁOŚNOŚĆ NA 15","N/D",240/$B$2*60*VLOOKUP(B124,Dane!$F:$H,2,FALSE)))</f>
        <v>6</v>
      </c>
      <c r="D124" s="7">
        <f>IF(B124="ZMIEŃ GŁOŚNOŚĆ NA 0","N/D",IF(B124="ZMIEŃ GŁOŚNOŚĆ NA 15","N/D",VLOOKUP(A124,Dane!$A$3:$D$110,4,FALSE)))</f>
        <v>1000011001</v>
      </c>
      <c r="E124" s="3" t="str">
        <f t="shared" si="5"/>
        <v>110</v>
      </c>
      <c r="F124" s="1" t="str">
        <f t="shared" si="6"/>
        <v>00000010</v>
      </c>
      <c r="G124" s="1" t="str">
        <f t="shared" si="7"/>
        <v>00011001</v>
      </c>
      <c r="H124" s="1" t="str">
        <f t="shared" si="8"/>
        <v>00000110</v>
      </c>
      <c r="I124" t="str">
        <f t="shared" si="9"/>
        <v xml:space="preserve">    .byte %00000010, %00011001, %00000110</v>
      </c>
    </row>
    <row r="125" spans="1:9" x14ac:dyDescent="0.25">
      <c r="A125" t="s">
        <v>83</v>
      </c>
      <c r="B125" t="s">
        <v>2</v>
      </c>
      <c r="C125">
        <f>IF(B125="ZMIEŃ GŁOŚNOŚĆ NA 0","N/D",IF(B125="ZMIEŃ GŁOŚNOŚĆ NA 15","N/D",240/$B$2*60*VLOOKUP(B125,Dane!$F:$H,2,FALSE)))</f>
        <v>6</v>
      </c>
      <c r="D125" s="7">
        <f>IF(B125="ZMIEŃ GŁOŚNOŚĆ NA 0","N/D",IF(B125="ZMIEŃ GŁOŚNOŚĆ NA 15","N/D",VLOOKUP(A125,Dane!$A$3:$D$110,4,FALSE)))</f>
        <v>111011110</v>
      </c>
      <c r="E125" s="3" t="str">
        <f t="shared" si="5"/>
        <v>110</v>
      </c>
      <c r="F125" s="1" t="str">
        <f t="shared" si="6"/>
        <v>00000001</v>
      </c>
      <c r="G125" s="1" t="str">
        <f t="shared" si="7"/>
        <v>11011110</v>
      </c>
      <c r="H125" s="1" t="str">
        <f t="shared" si="8"/>
        <v>00000110</v>
      </c>
      <c r="I125" t="str">
        <f t="shared" si="9"/>
        <v xml:space="preserve">    .byte %00000001, %11011110, %00000110</v>
      </c>
    </row>
    <row r="126" spans="1:9" x14ac:dyDescent="0.25">
      <c r="B126" s="1" t="s">
        <v>139</v>
      </c>
      <c r="C126" t="str">
        <f>IF(B126="ZMIEŃ GŁOŚNOŚĆ NA 0","N/D",IF(B126="ZMIEŃ GŁOŚNOŚĆ NA 15","N/D",240/$B$2*60*VLOOKUP(B126,Dane!$F:$H,2,FALSE)))</f>
        <v>N/D</v>
      </c>
      <c r="D126" s="7" t="str">
        <f>IF(B126="ZMIEŃ GŁOŚNOŚĆ NA 0","N/D",IF(B126="ZMIEŃ GŁOŚNOŚĆ NA 15","N/D",VLOOKUP(A126,Dane!$A$3:$D$110,4,FALSE)))</f>
        <v>N/D</v>
      </c>
      <c r="E126" s="3" t="str">
        <f t="shared" si="5"/>
        <v>N/D</v>
      </c>
      <c r="F126" s="1" t="str">
        <f t="shared" si="6"/>
        <v>N/D</v>
      </c>
      <c r="G126" s="1" t="str">
        <f t="shared" si="7"/>
        <v>N/D</v>
      </c>
      <c r="H126" s="1" t="str">
        <f t="shared" si="8"/>
        <v>N/D</v>
      </c>
      <c r="I126" t="str">
        <f t="shared" si="9"/>
        <v xml:space="preserve">    .byte %10101000, %00000000</v>
      </c>
    </row>
    <row r="127" spans="1:9" x14ac:dyDescent="0.25">
      <c r="A127" t="s">
        <v>36</v>
      </c>
      <c r="B127" t="s">
        <v>2</v>
      </c>
      <c r="C127">
        <f>IF(B127="ZMIEŃ GŁOŚNOŚĆ NA 0","N/D",IF(B127="ZMIEŃ GŁOŚNOŚĆ NA 15","N/D",240/$B$2*60*VLOOKUP(B127,Dane!$F:$H,2,FALSE)))</f>
        <v>6</v>
      </c>
      <c r="D127" s="7">
        <f>IF(B127="ZMIEŃ GŁOŚNOŚĆ NA 0","N/D",IF(B127="ZMIEŃ GŁOŚNOŚĆ NA 15","N/D",VLOOKUP(A127,Dane!$A$3:$D$110,4,FALSE)))</f>
        <v>1101010111000</v>
      </c>
      <c r="E127" s="3" t="str">
        <f t="shared" si="5"/>
        <v>110</v>
      </c>
      <c r="F127" s="1" t="str">
        <f t="shared" si="6"/>
        <v>00011010</v>
      </c>
      <c r="G127" s="1" t="str">
        <f t="shared" si="7"/>
        <v>10111000</v>
      </c>
      <c r="H127" s="1" t="str">
        <f t="shared" si="8"/>
        <v>00000110</v>
      </c>
      <c r="I127" t="str">
        <f t="shared" si="9"/>
        <v xml:space="preserve">    .byte %00011010, %10111000, %00000110</v>
      </c>
    </row>
    <row r="128" spans="1:9" x14ac:dyDescent="0.25">
      <c r="B128" s="1" t="s">
        <v>140</v>
      </c>
      <c r="C128" t="str">
        <f>IF(B128="ZMIEŃ GŁOŚNOŚĆ NA 0","N/D",IF(B128="ZMIEŃ GŁOŚNOŚĆ NA 15","N/D",240/$B$2*60*VLOOKUP(B128,Dane!$F:$H,2,FALSE)))</f>
        <v>N/D</v>
      </c>
      <c r="D128" s="7" t="str">
        <f>IF(B128="ZMIEŃ GŁOŚNOŚĆ NA 0","N/D",IF(B128="ZMIEŃ GŁOŚNOŚĆ NA 15","N/D",VLOOKUP(A128,Dane!$A$3:$D$110,4,FALSE)))</f>
        <v>N/D</v>
      </c>
      <c r="E128" s="3" t="str">
        <f t="shared" si="5"/>
        <v>N/D</v>
      </c>
      <c r="F128" s="1" t="str">
        <f t="shared" si="6"/>
        <v>N/D</v>
      </c>
      <c r="G128" s="1" t="str">
        <f t="shared" si="7"/>
        <v>N/D</v>
      </c>
      <c r="H128" s="1" t="str">
        <f t="shared" si="8"/>
        <v>N/D</v>
      </c>
      <c r="I128" t="str">
        <f t="shared" si="9"/>
        <v xml:space="preserve">    .byte %10101000, %11111111</v>
      </c>
    </row>
    <row r="129" spans="1:9" x14ac:dyDescent="0.25">
      <c r="A129" t="s">
        <v>84</v>
      </c>
      <c r="B129" t="s">
        <v>2</v>
      </c>
      <c r="C129">
        <f>IF(B129="ZMIEŃ GŁOŚNOŚĆ NA 0","N/D",IF(B129="ZMIEŃ GŁOŚNOŚĆ NA 15","N/D",240/$B$2*60*VLOOKUP(B129,Dane!$F:$H,2,FALSE)))</f>
        <v>6</v>
      </c>
      <c r="D129" s="7">
        <f>IF(B129="ZMIEŃ GŁOŚNOŚĆ NA 0","N/D",IF(B129="ZMIEŃ GŁOŚNOŚĆ NA 15","N/D",VLOOKUP(A129,Dane!$A$3:$D$110,4,FALSE)))</f>
        <v>110010010</v>
      </c>
      <c r="E129" s="3" t="str">
        <f t="shared" si="5"/>
        <v>110</v>
      </c>
      <c r="F129" s="1" t="str">
        <f t="shared" si="6"/>
        <v>00000001</v>
      </c>
      <c r="G129" s="1" t="str">
        <f t="shared" si="7"/>
        <v>10010010</v>
      </c>
      <c r="H129" s="1" t="str">
        <f t="shared" si="8"/>
        <v>00000110</v>
      </c>
      <c r="I129" t="str">
        <f t="shared" si="9"/>
        <v xml:space="preserve">    .byte %00000001, %10010010, %00000110</v>
      </c>
    </row>
    <row r="130" spans="1:9" x14ac:dyDescent="0.25">
      <c r="A130" t="s">
        <v>16</v>
      </c>
      <c r="B130" t="s">
        <v>2</v>
      </c>
      <c r="C130">
        <f>IF(B130="ZMIEŃ GŁOŚNOŚĆ NA 0","N/D",IF(B130="ZMIEŃ GŁOŚNOŚĆ NA 15","N/D",240/$B$2*60*VLOOKUP(B130,Dane!$F:$H,2,FALSE)))</f>
        <v>6</v>
      </c>
      <c r="D130" s="7">
        <f>IF(B130="ZMIEŃ GŁOŚNOŚĆ NA 0","N/D",IF(B130="ZMIEŃ GŁOŚNOŚĆ NA 15","N/D",VLOOKUP(A130,Dane!$A$3:$D$110,4,FALSE)))</f>
        <v>110101010</v>
      </c>
      <c r="E130" s="3" t="str">
        <f t="shared" si="5"/>
        <v>110</v>
      </c>
      <c r="F130" s="1" t="str">
        <f t="shared" si="6"/>
        <v>00000001</v>
      </c>
      <c r="G130" s="1" t="str">
        <f t="shared" si="7"/>
        <v>10101010</v>
      </c>
      <c r="H130" s="1" t="str">
        <f t="shared" si="8"/>
        <v>00000110</v>
      </c>
      <c r="I130" t="str">
        <f t="shared" si="9"/>
        <v xml:space="preserve">    .byte %00000001, %10101010, %00000110</v>
      </c>
    </row>
    <row r="131" spans="1:9" x14ac:dyDescent="0.25">
      <c r="B131" s="1" t="s">
        <v>139</v>
      </c>
      <c r="C131" t="str">
        <f>IF(B131="ZMIEŃ GŁOŚNOŚĆ NA 0","N/D",IF(B131="ZMIEŃ GŁOŚNOŚĆ NA 15","N/D",240/$B$2*60*VLOOKUP(B131,Dane!$F:$H,2,FALSE)))</f>
        <v>N/D</v>
      </c>
      <c r="D131" s="7" t="str">
        <f>IF(B131="ZMIEŃ GŁOŚNOŚĆ NA 0","N/D",IF(B131="ZMIEŃ GŁOŚNOŚĆ NA 15","N/D",VLOOKUP(A131,Dane!$A$3:$D$110,4,FALSE)))</f>
        <v>N/D</v>
      </c>
      <c r="E131" s="3" t="str">
        <f t="shared" si="5"/>
        <v>N/D</v>
      </c>
      <c r="F131" s="1" t="str">
        <f t="shared" si="6"/>
        <v>N/D</v>
      </c>
      <c r="G131" s="1" t="str">
        <f t="shared" si="7"/>
        <v>N/D</v>
      </c>
      <c r="H131" s="1" t="str">
        <f t="shared" si="8"/>
        <v>N/D</v>
      </c>
      <c r="I131" t="str">
        <f t="shared" si="9"/>
        <v xml:space="preserve">    .byte %10101000, %00000000</v>
      </c>
    </row>
    <row r="132" spans="1:9" x14ac:dyDescent="0.25">
      <c r="A132" t="s">
        <v>36</v>
      </c>
      <c r="B132" t="s">
        <v>2</v>
      </c>
      <c r="C132">
        <f>IF(B132="ZMIEŃ GŁOŚNOŚĆ NA 0","N/D",IF(B132="ZMIEŃ GŁOŚNOŚĆ NA 15","N/D",240/$B$2*60*VLOOKUP(B132,Dane!$F:$H,2,FALSE)))</f>
        <v>6</v>
      </c>
      <c r="D132" s="7">
        <f>IF(B132="ZMIEŃ GŁOŚNOŚĆ NA 0","N/D",IF(B132="ZMIEŃ GŁOŚNOŚĆ NA 15","N/D",VLOOKUP(A132,Dane!$A$3:$D$110,4,FALSE)))</f>
        <v>1101010111000</v>
      </c>
      <c r="E132" s="3" t="str">
        <f t="shared" si="5"/>
        <v>110</v>
      </c>
      <c r="F132" s="1" t="str">
        <f t="shared" si="6"/>
        <v>00011010</v>
      </c>
      <c r="G132" s="1" t="str">
        <f t="shared" si="7"/>
        <v>10111000</v>
      </c>
      <c r="H132" s="1" t="str">
        <f t="shared" si="8"/>
        <v>00000110</v>
      </c>
      <c r="I132" t="str">
        <f t="shared" si="9"/>
        <v xml:space="preserve">    .byte %00011010, %10111000, %00000110</v>
      </c>
    </row>
    <row r="133" spans="1:9" x14ac:dyDescent="0.25">
      <c r="B133" s="1" t="s">
        <v>140</v>
      </c>
      <c r="C133" t="str">
        <f>IF(B133="ZMIEŃ GŁOŚNOŚĆ NA 0","N/D",IF(B133="ZMIEŃ GŁOŚNOŚĆ NA 15","N/D",240/$B$2*60*VLOOKUP(B133,Dane!$F:$H,2,FALSE)))</f>
        <v>N/D</v>
      </c>
      <c r="D133" s="7" t="str">
        <f>IF(B133="ZMIEŃ GŁOŚNOŚĆ NA 0","N/D",IF(B133="ZMIEŃ GŁOŚNOŚĆ NA 15","N/D",VLOOKUP(A133,Dane!$A$3:$D$110,4,FALSE)))</f>
        <v>N/D</v>
      </c>
      <c r="E133" s="3" t="str">
        <f t="shared" si="5"/>
        <v>N/D</v>
      </c>
      <c r="F133" s="1" t="str">
        <f t="shared" si="6"/>
        <v>N/D</v>
      </c>
      <c r="G133" s="1" t="str">
        <f t="shared" si="7"/>
        <v>N/D</v>
      </c>
      <c r="H133" s="1" t="str">
        <f t="shared" si="8"/>
        <v>N/D</v>
      </c>
      <c r="I133" t="str">
        <f t="shared" si="9"/>
        <v xml:space="preserve">    .byte %10101000, %11111111</v>
      </c>
    </row>
    <row r="134" spans="1:9" x14ac:dyDescent="0.25">
      <c r="A134" t="s">
        <v>73</v>
      </c>
      <c r="B134" t="s">
        <v>2</v>
      </c>
      <c r="C134">
        <f>IF(B134="ZMIEŃ GŁOŚNOŚĆ NA 0","N/D",IF(B134="ZMIEŃ GŁOŚNOŚĆ NA 15","N/D",240/$B$2*60*VLOOKUP(B134,Dane!$F:$H,2,FALSE)))</f>
        <v>6</v>
      </c>
      <c r="D134" s="7">
        <f>IF(B134="ZMIEŃ GŁOŚNOŚĆ NA 0","N/D",IF(B134="ZMIEŃ GŁOŚNOŚĆ NA 15","N/D",VLOOKUP(A134,Dane!$A$3:$D$110,4,FALSE)))</f>
        <v>1000011001</v>
      </c>
      <c r="E134" s="3" t="str">
        <f t="shared" si="5"/>
        <v>110</v>
      </c>
      <c r="F134" s="1" t="str">
        <f t="shared" si="6"/>
        <v>00000010</v>
      </c>
      <c r="G134" s="1" t="str">
        <f t="shared" si="7"/>
        <v>00011001</v>
      </c>
      <c r="H134" s="1" t="str">
        <f t="shared" si="8"/>
        <v>00000110</v>
      </c>
      <c r="I134" t="str">
        <f t="shared" si="9"/>
        <v xml:space="preserve">    .byte %00000010, %00011001, %00000110</v>
      </c>
    </row>
    <row r="135" spans="1:9" x14ac:dyDescent="0.25">
      <c r="B135" s="1" t="s">
        <v>139</v>
      </c>
      <c r="C135" t="str">
        <f>IF(B135="ZMIEŃ GŁOŚNOŚĆ NA 0","N/D",IF(B135="ZMIEŃ GŁOŚNOŚĆ NA 15","N/D",240/$B$2*60*VLOOKUP(B135,Dane!$F:$H,2,FALSE)))</f>
        <v>N/D</v>
      </c>
      <c r="D135" s="7" t="str">
        <f>IF(B135="ZMIEŃ GŁOŚNOŚĆ NA 0","N/D",IF(B135="ZMIEŃ GŁOŚNOŚĆ NA 15","N/D",VLOOKUP(A135,Dane!$A$3:$D$110,4,FALSE)))</f>
        <v>N/D</v>
      </c>
      <c r="E135" s="3" t="str">
        <f t="shared" si="5"/>
        <v>N/D</v>
      </c>
      <c r="F135" s="1" t="str">
        <f t="shared" si="6"/>
        <v>N/D</v>
      </c>
      <c r="G135" s="1" t="str">
        <f t="shared" si="7"/>
        <v>N/D</v>
      </c>
      <c r="H135" s="1" t="str">
        <f t="shared" si="8"/>
        <v>N/D</v>
      </c>
      <c r="I135" t="str">
        <f t="shared" si="9"/>
        <v xml:space="preserve">    .byte %10101000, %00000000</v>
      </c>
    </row>
    <row r="136" spans="1:9" x14ac:dyDescent="0.25">
      <c r="A136" t="s">
        <v>36</v>
      </c>
      <c r="B136" t="s">
        <v>2</v>
      </c>
      <c r="C136">
        <f>IF(B136="ZMIEŃ GŁOŚNOŚĆ NA 0","N/D",IF(B136="ZMIEŃ GŁOŚNOŚĆ NA 15","N/D",240/$B$2*60*VLOOKUP(B136,Dane!$F:$H,2,FALSE)))</f>
        <v>6</v>
      </c>
      <c r="D136" s="7">
        <f>IF(B136="ZMIEŃ GŁOŚNOŚĆ NA 0","N/D",IF(B136="ZMIEŃ GŁOŚNOŚĆ NA 15","N/D",VLOOKUP(A136,Dane!$A$3:$D$110,4,FALSE)))</f>
        <v>1101010111000</v>
      </c>
      <c r="E136" s="3" t="str">
        <f t="shared" si="5"/>
        <v>110</v>
      </c>
      <c r="F136" s="1" t="str">
        <f t="shared" si="6"/>
        <v>00011010</v>
      </c>
      <c r="G136" s="1" t="str">
        <f t="shared" si="7"/>
        <v>10111000</v>
      </c>
      <c r="H136" s="1" t="str">
        <f t="shared" si="8"/>
        <v>00000110</v>
      </c>
      <c r="I136" t="str">
        <f t="shared" si="9"/>
        <v xml:space="preserve">    .byte %00011010, %10111000, %00000110</v>
      </c>
    </row>
    <row r="137" spans="1:9" x14ac:dyDescent="0.25">
      <c r="B137" s="1" t="s">
        <v>140</v>
      </c>
      <c r="C137" t="str">
        <f>IF(B137="ZMIEŃ GŁOŚNOŚĆ NA 0","N/D",IF(B137="ZMIEŃ GŁOŚNOŚĆ NA 15","N/D",240/$B$2*60*VLOOKUP(B137,Dane!$F:$H,2,FALSE)))</f>
        <v>N/D</v>
      </c>
      <c r="D137" s="7" t="str">
        <f>IF(B137="ZMIEŃ GŁOŚNOŚĆ NA 0","N/D",IF(B137="ZMIEŃ GŁOŚNOŚĆ NA 15","N/D",VLOOKUP(A137,Dane!$A$3:$D$110,4,FALSE)))</f>
        <v>N/D</v>
      </c>
      <c r="E137" s="3" t="str">
        <f t="shared" si="5"/>
        <v>N/D</v>
      </c>
      <c r="F137" s="1" t="str">
        <f t="shared" si="6"/>
        <v>N/D</v>
      </c>
      <c r="G137" s="1" t="str">
        <f t="shared" si="7"/>
        <v>N/D</v>
      </c>
      <c r="H137" s="1" t="str">
        <f t="shared" si="8"/>
        <v>N/D</v>
      </c>
      <c r="I137" t="str">
        <f t="shared" si="9"/>
        <v xml:space="preserve">    .byte %10101000, %11111111</v>
      </c>
    </row>
    <row r="138" spans="1:9" x14ac:dyDescent="0.25">
      <c r="A138" t="s">
        <v>83</v>
      </c>
      <c r="B138" t="s">
        <v>2</v>
      </c>
      <c r="C138">
        <f>IF(B138="ZMIEŃ GŁOŚNOŚĆ NA 0","N/D",IF(B138="ZMIEŃ GŁOŚNOŚĆ NA 15","N/D",240/$B$2*60*VLOOKUP(B138,Dane!$F:$H,2,FALSE)))</f>
        <v>6</v>
      </c>
      <c r="D138" s="7">
        <f>IF(B138="ZMIEŃ GŁOŚNOŚĆ NA 0","N/D",IF(B138="ZMIEŃ GŁOŚNOŚĆ NA 15","N/D",VLOOKUP(A138,Dane!$A$3:$D$110,4,FALSE)))</f>
        <v>111011110</v>
      </c>
      <c r="E138" s="3" t="str">
        <f t="shared" si="5"/>
        <v>110</v>
      </c>
      <c r="F138" s="1" t="str">
        <f t="shared" si="6"/>
        <v>00000001</v>
      </c>
      <c r="G138" s="1" t="str">
        <f t="shared" si="7"/>
        <v>11011110</v>
      </c>
      <c r="H138" s="1" t="str">
        <f t="shared" si="8"/>
        <v>00000110</v>
      </c>
      <c r="I138" t="str">
        <f t="shared" si="9"/>
        <v xml:space="preserve">    .byte %00000001, %11011110, %00000110</v>
      </c>
    </row>
    <row r="139" spans="1:9" x14ac:dyDescent="0.25">
      <c r="B139" s="1" t="s">
        <v>139</v>
      </c>
      <c r="C139" t="str">
        <f>IF(B139="ZMIEŃ GŁOŚNOŚĆ NA 0","N/D",IF(B139="ZMIEŃ GŁOŚNOŚĆ NA 15","N/D",240/$B$2*60*VLOOKUP(B139,Dane!$F:$H,2,FALSE)))</f>
        <v>N/D</v>
      </c>
      <c r="D139" s="7" t="str">
        <f>IF(B139="ZMIEŃ GŁOŚNOŚĆ NA 0","N/D",IF(B139="ZMIEŃ GŁOŚNOŚĆ NA 15","N/D",VLOOKUP(A139,Dane!$A$3:$D$110,4,FALSE)))</f>
        <v>N/D</v>
      </c>
      <c r="E139" s="3" t="str">
        <f t="shared" si="5"/>
        <v>N/D</v>
      </c>
      <c r="F139" s="1" t="str">
        <f t="shared" si="6"/>
        <v>N/D</v>
      </c>
      <c r="G139" s="1" t="str">
        <f t="shared" si="7"/>
        <v>N/D</v>
      </c>
      <c r="H139" s="1" t="str">
        <f t="shared" si="8"/>
        <v>N/D</v>
      </c>
      <c r="I139" t="str">
        <f t="shared" si="9"/>
        <v xml:space="preserve">    .byte %10101000, %00000000</v>
      </c>
    </row>
    <row r="140" spans="1:9" x14ac:dyDescent="0.25">
      <c r="A140" t="s">
        <v>36</v>
      </c>
      <c r="B140" t="s">
        <v>30</v>
      </c>
      <c r="C140">
        <f>IF(B140="ZMIEŃ GŁOŚNOŚĆ NA 0","N/D",IF(B140="ZMIEŃ GŁOŚNOŚĆ NA 15","N/D",240/$B$2*60*VLOOKUP(B140,Dane!$F:$H,2,FALSE)))</f>
        <v>18</v>
      </c>
      <c r="D140" s="7">
        <f>IF(B140="ZMIEŃ GŁOŚNOŚĆ NA 0","N/D",IF(B140="ZMIEŃ GŁOŚNOŚĆ NA 15","N/D",VLOOKUP(A140,Dane!$A$3:$D$110,4,FALSE)))</f>
        <v>1101010111000</v>
      </c>
      <c r="E140" s="3" t="str">
        <f t="shared" si="5"/>
        <v>10010</v>
      </c>
      <c r="F140" s="1" t="str">
        <f t="shared" si="6"/>
        <v>00011010</v>
      </c>
      <c r="G140" s="1" t="str">
        <f t="shared" si="7"/>
        <v>10111000</v>
      </c>
      <c r="H140" s="1" t="str">
        <f t="shared" si="8"/>
        <v>00010010</v>
      </c>
      <c r="I140" t="str">
        <f t="shared" si="9"/>
        <v xml:space="preserve">    .byte %00011010, %10111000, %00010010</v>
      </c>
    </row>
    <row r="141" spans="1:9" x14ac:dyDescent="0.25">
      <c r="B141" s="1" t="s">
        <v>140</v>
      </c>
      <c r="C141" t="str">
        <f>IF(B141="ZMIEŃ GŁOŚNOŚĆ NA 0","N/D",IF(B141="ZMIEŃ GŁOŚNOŚĆ NA 15","N/D",240/$B$2*60*VLOOKUP(B141,Dane!$F:$H,2,FALSE)))</f>
        <v>N/D</v>
      </c>
      <c r="D141" s="7" t="str">
        <f>IF(B141="ZMIEŃ GŁOŚNOŚĆ NA 0","N/D",IF(B141="ZMIEŃ GŁOŚNOŚĆ NA 15","N/D",VLOOKUP(A141,Dane!$A$3:$D$110,4,FALSE)))</f>
        <v>N/D</v>
      </c>
      <c r="E141" s="3" t="str">
        <f t="shared" si="5"/>
        <v>N/D</v>
      </c>
      <c r="F141" s="1" t="str">
        <f t="shared" si="6"/>
        <v>N/D</v>
      </c>
      <c r="G141" s="1" t="str">
        <f t="shared" si="7"/>
        <v>N/D</v>
      </c>
      <c r="H141" s="1" t="str">
        <f t="shared" si="8"/>
        <v>N/D</v>
      </c>
      <c r="I141" t="str">
        <f t="shared" si="9"/>
        <v xml:space="preserve">    .byte %10101000, %11111111</v>
      </c>
    </row>
    <row r="142" spans="1:9" x14ac:dyDescent="0.25">
      <c r="A142" t="s">
        <v>83</v>
      </c>
      <c r="B142" t="s">
        <v>161</v>
      </c>
      <c r="C142">
        <f>IF(B142="ZMIEŃ GŁOŚNOŚĆ NA 0","N/D",IF(B142="ZMIEŃ GŁOŚNOŚĆ NA 15","N/D",240/$B$2*60*VLOOKUP(B142,Dane!$F:$H,2,FALSE)))</f>
        <v>3</v>
      </c>
      <c r="D142" s="7">
        <f>IF(B142="ZMIEŃ GŁOŚNOŚĆ NA 0","N/D",IF(B142="ZMIEŃ GŁOŚNOŚĆ NA 15","N/D",VLOOKUP(A142,Dane!$A$3:$D$110,4,FALSE)))</f>
        <v>111011110</v>
      </c>
      <c r="E142" s="3" t="str">
        <f t="shared" ref="E142:E205" si="20">IF(B142="ZMIEŃ GŁOŚNOŚĆ NA 0","N/D",IF(B142="ZMIEŃ GŁOŚNOŚĆ NA 15","N/D",DEC2BIN(C142)))</f>
        <v>11</v>
      </c>
      <c r="F142" s="1" t="str">
        <f t="shared" ref="F142:F205" si="21">IF(B142="ZMIEŃ GŁOŚNOŚĆ NA 0","N/D",IF(B142="ZMIEŃ GŁOŚNOŚĆ NA 15","N/D",IF(LEN(D142)&lt;8,"00000000",_xlfn.CONCAT(REPT("0",8-LEN(LEFT(D142,LEN(D142)-8))),LEFT(D142,LEN(D142)-8)))))</f>
        <v>00000001</v>
      </c>
      <c r="G142" s="1" t="str">
        <f t="shared" ref="G142:G205" si="22">IF(B142="ZMIEŃ GŁOŚNOŚĆ NA 0","N/D",IF(B142="ZMIEŃ GŁOŚNOŚĆ NA 15","N/D",IF(LEN(D142)&lt;8,_xlfn.CONCAT(REPT("0",8-LEN(D142)),RIGHT(D142,8)),RIGHT(D142,8))))</f>
        <v>11011110</v>
      </c>
      <c r="H142" s="1" t="str">
        <f t="shared" ref="H142:H205" si="23">IF(B142="ZMIEŃ GŁOŚNOŚĆ NA 0","N/D",IF(B142="ZMIEŃ GŁOŚNOŚĆ NA 15","N/D",_xlfn.CONCAT(REPT("0",8-LEN(E142)),E142)))</f>
        <v>00000011</v>
      </c>
      <c r="I142" t="str">
        <f t="shared" ref="I142:I205" si="24">IF(B142="ZMIEŃ GŁOŚNOŚĆ NA 0","    .byte %10101000, %00000000",IF(B142="ZMIEŃ GŁOŚNOŚĆ NA 15","    .byte %10101000, %11111111",_xlfn.CONCAT("    .byte %",F142,", %",G142,", %",H142)))</f>
        <v xml:space="preserve">    .byte %00000001, %11011110, %00000011</v>
      </c>
    </row>
    <row r="143" spans="1:9" x14ac:dyDescent="0.25">
      <c r="B143" s="1" t="s">
        <v>139</v>
      </c>
      <c r="C143" t="str">
        <f>IF(B143="ZMIEŃ GŁOŚNOŚĆ NA 0","N/D",IF(B143="ZMIEŃ GŁOŚNOŚĆ NA 15","N/D",240/$B$2*60*VLOOKUP(B143,Dane!$F:$H,2,FALSE)))</f>
        <v>N/D</v>
      </c>
      <c r="D143" s="7" t="str">
        <f>IF(B143="ZMIEŃ GŁOŚNOŚĆ NA 0","N/D",IF(B143="ZMIEŃ GŁOŚNOŚĆ NA 15","N/D",VLOOKUP(A143,Dane!$A$3:$D$110,4,FALSE)))</f>
        <v>N/D</v>
      </c>
      <c r="E143" s="3" t="str">
        <f t="shared" si="20"/>
        <v>N/D</v>
      </c>
      <c r="F143" s="1" t="str">
        <f t="shared" si="21"/>
        <v>N/D</v>
      </c>
      <c r="G143" s="1" t="str">
        <f t="shared" si="22"/>
        <v>N/D</v>
      </c>
      <c r="H143" s="1" t="str">
        <f t="shared" si="23"/>
        <v>N/D</v>
      </c>
      <c r="I143" t="str">
        <f t="shared" si="24"/>
        <v xml:space="preserve">    .byte %10101000, %00000000</v>
      </c>
    </row>
    <row r="144" spans="1:9" x14ac:dyDescent="0.25">
      <c r="A144" t="s">
        <v>36</v>
      </c>
      <c r="B144" s="1" t="s">
        <v>161</v>
      </c>
      <c r="C144">
        <f>IF(B144="ZMIEŃ GŁOŚNOŚĆ NA 0","N/D",IF(B144="ZMIEŃ GŁOŚNOŚĆ NA 15","N/D",240/$B$2*60*VLOOKUP(B144,Dane!$F:$H,2,FALSE)))</f>
        <v>3</v>
      </c>
      <c r="D144" s="7">
        <f>IF(B144="ZMIEŃ GŁOŚNOŚĆ NA 0","N/D",IF(B144="ZMIEŃ GŁOŚNOŚĆ NA 15","N/D",VLOOKUP(A144,Dane!$A$3:$D$110,4,FALSE)))</f>
        <v>1101010111000</v>
      </c>
      <c r="E144" s="3" t="str">
        <f t="shared" si="20"/>
        <v>11</v>
      </c>
      <c r="F144" s="1" t="str">
        <f t="shared" si="21"/>
        <v>00011010</v>
      </c>
      <c r="G144" s="1" t="str">
        <f t="shared" si="22"/>
        <v>10111000</v>
      </c>
      <c r="H144" s="1" t="str">
        <f t="shared" si="23"/>
        <v>00000011</v>
      </c>
      <c r="I144" t="str">
        <f t="shared" si="24"/>
        <v xml:space="preserve">    .byte %00011010, %10111000, %00000011</v>
      </c>
    </row>
    <row r="145" spans="1:9" x14ac:dyDescent="0.25">
      <c r="B145" s="1" t="s">
        <v>140</v>
      </c>
      <c r="C145" t="str">
        <f>IF(B145="ZMIEŃ GŁOŚNOŚĆ NA 0","N/D",IF(B145="ZMIEŃ GŁOŚNOŚĆ NA 15","N/D",240/$B$2*60*VLOOKUP(B145,Dane!$F:$H,2,FALSE)))</f>
        <v>N/D</v>
      </c>
      <c r="D145" s="7" t="str">
        <f>IF(B145="ZMIEŃ GŁOŚNOŚĆ NA 0","N/D",IF(B145="ZMIEŃ GŁOŚNOŚĆ NA 15","N/D",VLOOKUP(A145,Dane!$A$3:$D$110,4,FALSE)))</f>
        <v>N/D</v>
      </c>
      <c r="E145" s="3" t="str">
        <f t="shared" si="20"/>
        <v>N/D</v>
      </c>
      <c r="F145" s="1" t="str">
        <f t="shared" si="21"/>
        <v>N/D</v>
      </c>
      <c r="G145" s="1" t="str">
        <f t="shared" si="22"/>
        <v>N/D</v>
      </c>
      <c r="H145" s="1" t="str">
        <f t="shared" si="23"/>
        <v>N/D</v>
      </c>
      <c r="I145" t="str">
        <f t="shared" si="24"/>
        <v xml:space="preserve">    .byte %10101000, %11111111</v>
      </c>
    </row>
    <row r="146" spans="1:9" ht="15.75" thickBot="1" x14ac:dyDescent="0.3">
      <c r="A146" s="10" t="s">
        <v>83</v>
      </c>
      <c r="B146" s="10" t="s">
        <v>2</v>
      </c>
      <c r="C146" s="10">
        <f>IF(B146="ZMIEŃ GŁOŚNOŚĆ NA 0","N/D",IF(B146="ZMIEŃ GŁOŚNOŚĆ NA 15","N/D",240/$B$2*60*VLOOKUP(B146,Dane!$F:$H,2,FALSE)))</f>
        <v>6</v>
      </c>
      <c r="D146" s="11">
        <f>IF(B146="ZMIEŃ GŁOŚNOŚĆ NA 0","N/D",IF(B146="ZMIEŃ GŁOŚNOŚĆ NA 15","N/D",VLOOKUP(A146,Dane!$A$3:$D$110,4,FALSE)))</f>
        <v>111011110</v>
      </c>
      <c r="E146" s="12" t="str">
        <f t="shared" si="20"/>
        <v>110</v>
      </c>
      <c r="F146" s="9" t="str">
        <f t="shared" si="21"/>
        <v>00000001</v>
      </c>
      <c r="G146" s="9" t="str">
        <f t="shared" si="22"/>
        <v>11011110</v>
      </c>
      <c r="H146" s="9" t="str">
        <f t="shared" si="23"/>
        <v>00000110</v>
      </c>
      <c r="I146" s="10" t="str">
        <f t="shared" si="24"/>
        <v xml:space="preserve">    .byte %00000001, %11011110, %00000110</v>
      </c>
    </row>
    <row r="147" spans="1:9" ht="15.75" thickTop="1" x14ac:dyDescent="0.25">
      <c r="A147" s="23" t="s">
        <v>82</v>
      </c>
      <c r="B147" s="23" t="s">
        <v>2</v>
      </c>
      <c r="C147">
        <f>IF(B147="ZMIEŃ GŁOŚNOŚĆ NA 0","N/D",IF(B147="ZMIEŃ GŁOŚNOŚĆ NA 15","N/D",240/$B$2*60*VLOOKUP(B147,Dane!$F:$H,2,FALSE)))</f>
        <v>6</v>
      </c>
      <c r="D147" s="7">
        <f>IF(B147="ZMIEŃ GŁOŚNOŚĆ NA 0","N/D",IF(B147="ZMIEŃ GŁOŚNOŚĆ NA 15","N/D",VLOOKUP(A147,Dane!$A$3:$D$110,4,FALSE)))</f>
        <v>1011001110</v>
      </c>
      <c r="E147" s="3" t="str">
        <f t="shared" si="20"/>
        <v>110</v>
      </c>
      <c r="F147" s="1" t="str">
        <f t="shared" si="21"/>
        <v>00000010</v>
      </c>
      <c r="G147" s="1" t="str">
        <f t="shared" si="22"/>
        <v>11001110</v>
      </c>
      <c r="H147" s="1" t="str">
        <f t="shared" si="23"/>
        <v>00000110</v>
      </c>
      <c r="I147" t="str">
        <f t="shared" si="24"/>
        <v xml:space="preserve">    .byte %00000010, %11001110, %00000110</v>
      </c>
    </row>
    <row r="148" spans="1:9" x14ac:dyDescent="0.25">
      <c r="B148" s="1" t="s">
        <v>139</v>
      </c>
      <c r="C148" t="str">
        <f>IF(B148="ZMIEŃ GŁOŚNOŚĆ NA 0","N/D",IF(B148="ZMIEŃ GŁOŚNOŚĆ NA 15","N/D",240/$B$2*60*VLOOKUP(B148,Dane!$F:$H,2,FALSE)))</f>
        <v>N/D</v>
      </c>
      <c r="D148" s="7" t="str">
        <f>IF(B148="ZMIEŃ GŁOŚNOŚĆ NA 0","N/D",IF(B148="ZMIEŃ GŁOŚNOŚĆ NA 15","N/D",VLOOKUP(A148,Dane!$A$3:$D$110,4,FALSE)))</f>
        <v>N/D</v>
      </c>
      <c r="E148" s="3" t="str">
        <f t="shared" si="20"/>
        <v>N/D</v>
      </c>
      <c r="F148" s="1" t="str">
        <f t="shared" si="21"/>
        <v>N/D</v>
      </c>
      <c r="G148" s="1" t="str">
        <f t="shared" si="22"/>
        <v>N/D</v>
      </c>
      <c r="H148" s="1" t="str">
        <f t="shared" si="23"/>
        <v>N/D</v>
      </c>
      <c r="I148" t="str">
        <f t="shared" si="24"/>
        <v xml:space="preserve">    .byte %10101000, %00000000</v>
      </c>
    </row>
    <row r="149" spans="1:9" x14ac:dyDescent="0.25">
      <c r="A149" t="s">
        <v>36</v>
      </c>
      <c r="B149" s="23" t="s">
        <v>2</v>
      </c>
      <c r="C149">
        <f>IF(B149="ZMIEŃ GŁOŚNOŚĆ NA 0","N/D",IF(B149="ZMIEŃ GŁOŚNOŚĆ NA 15","N/D",240/$B$2*60*VLOOKUP(B149,Dane!$F:$H,2,FALSE)))</f>
        <v>6</v>
      </c>
      <c r="D149" s="7">
        <f>IF(B149="ZMIEŃ GŁOŚNOŚĆ NA 0","N/D",IF(B149="ZMIEŃ GŁOŚNOŚĆ NA 15","N/D",VLOOKUP(A149,Dane!$A$3:$D$110,4,FALSE)))</f>
        <v>1101010111000</v>
      </c>
      <c r="E149" s="3" t="str">
        <f t="shared" si="20"/>
        <v>110</v>
      </c>
      <c r="F149" s="1" t="str">
        <f t="shared" si="21"/>
        <v>00011010</v>
      </c>
      <c r="G149" s="1" t="str">
        <f t="shared" si="22"/>
        <v>10111000</v>
      </c>
      <c r="H149" s="1" t="str">
        <f t="shared" si="23"/>
        <v>00000110</v>
      </c>
      <c r="I149" t="str">
        <f t="shared" si="24"/>
        <v xml:space="preserve">    .byte %00011010, %10111000, %00000110</v>
      </c>
    </row>
    <row r="150" spans="1:9" x14ac:dyDescent="0.25">
      <c r="B150" s="1" t="s">
        <v>140</v>
      </c>
      <c r="C150" t="str">
        <f>IF(B150="ZMIEŃ GŁOŚNOŚĆ NA 0","N/D",IF(B150="ZMIEŃ GŁOŚNOŚĆ NA 15","N/D",240/$B$2*60*VLOOKUP(B150,Dane!$F:$H,2,FALSE)))</f>
        <v>N/D</v>
      </c>
      <c r="D150" s="7" t="str">
        <f>IF(B150="ZMIEŃ GŁOŚNOŚĆ NA 0","N/D",IF(B150="ZMIEŃ GŁOŚNOŚĆ NA 15","N/D",VLOOKUP(A150,Dane!$A$3:$D$110,4,FALSE)))</f>
        <v>N/D</v>
      </c>
      <c r="E150" s="3" t="str">
        <f t="shared" si="20"/>
        <v>N/D</v>
      </c>
      <c r="F150" s="1" t="str">
        <f t="shared" si="21"/>
        <v>N/D</v>
      </c>
      <c r="G150" s="1" t="str">
        <f t="shared" si="22"/>
        <v>N/D</v>
      </c>
      <c r="H150" s="1" t="str">
        <f t="shared" si="23"/>
        <v>N/D</v>
      </c>
      <c r="I150" t="str">
        <f t="shared" si="24"/>
        <v xml:space="preserve">    .byte %10101000, %11111111</v>
      </c>
    </row>
    <row r="151" spans="1:9" x14ac:dyDescent="0.25">
      <c r="A151" t="s">
        <v>82</v>
      </c>
      <c r="B151" t="s">
        <v>161</v>
      </c>
      <c r="C151">
        <f>IF(B151="ZMIEŃ GŁOŚNOŚĆ NA 0","N/D",IF(B151="ZMIEŃ GŁOŚNOŚĆ NA 15","N/D",240/$B$2*60*VLOOKUP(B151,Dane!$F:$H,2,FALSE)))</f>
        <v>3</v>
      </c>
      <c r="D151" s="7">
        <f>IF(B151="ZMIEŃ GŁOŚNOŚĆ NA 0","N/D",IF(B151="ZMIEŃ GŁOŚNOŚĆ NA 15","N/D",VLOOKUP(A151,Dane!$A$3:$D$110,4,FALSE)))</f>
        <v>1011001110</v>
      </c>
      <c r="E151" s="3" t="str">
        <f t="shared" si="20"/>
        <v>11</v>
      </c>
      <c r="F151" s="1" t="str">
        <f t="shared" si="21"/>
        <v>00000010</v>
      </c>
      <c r="G151" s="1" t="str">
        <f t="shared" si="22"/>
        <v>11001110</v>
      </c>
      <c r="H151" s="1" t="str">
        <f t="shared" si="23"/>
        <v>00000011</v>
      </c>
      <c r="I151" t="str">
        <f t="shared" si="24"/>
        <v xml:space="preserve">    .byte %00000010, %11001110, %00000011</v>
      </c>
    </row>
    <row r="152" spans="1:9" x14ac:dyDescent="0.25">
      <c r="B152" s="1" t="s">
        <v>139</v>
      </c>
      <c r="C152" t="str">
        <f>IF(B152="ZMIEŃ GŁOŚNOŚĆ NA 0","N/D",IF(B152="ZMIEŃ GŁOŚNOŚĆ NA 15","N/D",240/$B$2*60*VLOOKUP(B152,Dane!$F:$H,2,FALSE)))</f>
        <v>N/D</v>
      </c>
      <c r="D152" s="7" t="str">
        <f>IF(B152="ZMIEŃ GŁOŚNOŚĆ NA 0","N/D",IF(B152="ZMIEŃ GŁOŚNOŚĆ NA 15","N/D",VLOOKUP(A152,Dane!$A$3:$D$110,4,FALSE)))</f>
        <v>N/D</v>
      </c>
      <c r="E152" s="3" t="str">
        <f t="shared" si="20"/>
        <v>N/D</v>
      </c>
      <c r="F152" s="1" t="str">
        <f t="shared" si="21"/>
        <v>N/D</v>
      </c>
      <c r="G152" s="1" t="str">
        <f t="shared" si="22"/>
        <v>N/D</v>
      </c>
      <c r="H152" s="1" t="str">
        <f t="shared" si="23"/>
        <v>N/D</v>
      </c>
      <c r="I152" t="str">
        <f t="shared" si="24"/>
        <v xml:space="preserve">    .byte %10101000, %00000000</v>
      </c>
    </row>
    <row r="153" spans="1:9" x14ac:dyDescent="0.25">
      <c r="A153" t="s">
        <v>36</v>
      </c>
      <c r="B153" t="s">
        <v>161</v>
      </c>
      <c r="C153">
        <f>IF(B153="ZMIEŃ GŁOŚNOŚĆ NA 0","N/D",IF(B153="ZMIEŃ GŁOŚNOŚĆ NA 15","N/D",240/$B$2*60*VLOOKUP(B153,Dane!$F:$H,2,FALSE)))</f>
        <v>3</v>
      </c>
      <c r="D153" s="7">
        <f>IF(B153="ZMIEŃ GŁOŚNOŚĆ NA 0","N/D",IF(B153="ZMIEŃ GŁOŚNOŚĆ NA 15","N/D",VLOOKUP(A153,Dane!$A$3:$D$110,4,FALSE)))</f>
        <v>1101010111000</v>
      </c>
      <c r="E153" s="3" t="str">
        <f t="shared" si="20"/>
        <v>11</v>
      </c>
      <c r="F153" s="1" t="str">
        <f t="shared" si="21"/>
        <v>00011010</v>
      </c>
      <c r="G153" s="1" t="str">
        <f t="shared" si="22"/>
        <v>10111000</v>
      </c>
      <c r="H153" s="1" t="str">
        <f t="shared" si="23"/>
        <v>00000011</v>
      </c>
      <c r="I153" t="str">
        <f t="shared" si="24"/>
        <v xml:space="preserve">    .byte %00011010, %10111000, %00000011</v>
      </c>
    </row>
    <row r="154" spans="1:9" x14ac:dyDescent="0.25">
      <c r="B154" s="1" t="s">
        <v>140</v>
      </c>
      <c r="C154" t="str">
        <f>IF(B154="ZMIEŃ GŁOŚNOŚĆ NA 0","N/D",IF(B154="ZMIEŃ GŁOŚNOŚĆ NA 15","N/D",240/$B$2*60*VLOOKUP(B154,Dane!$F:$H,2,FALSE)))</f>
        <v>N/D</v>
      </c>
      <c r="D154" s="7" t="str">
        <f>IF(B154="ZMIEŃ GŁOŚNOŚĆ NA 0","N/D",IF(B154="ZMIEŃ GŁOŚNOŚĆ NA 15","N/D",VLOOKUP(A154,Dane!$A$3:$D$110,4,FALSE)))</f>
        <v>N/D</v>
      </c>
      <c r="E154" s="3" t="str">
        <f t="shared" si="20"/>
        <v>N/D</v>
      </c>
      <c r="F154" s="1" t="str">
        <f t="shared" si="21"/>
        <v>N/D</v>
      </c>
      <c r="G154" s="1" t="str">
        <f t="shared" si="22"/>
        <v>N/D</v>
      </c>
      <c r="H154" s="1" t="str">
        <f t="shared" si="23"/>
        <v>N/D</v>
      </c>
      <c r="I154" t="str">
        <f t="shared" si="24"/>
        <v xml:space="preserve">    .byte %10101000, %11111111</v>
      </c>
    </row>
    <row r="155" spans="1:9" x14ac:dyDescent="0.25">
      <c r="A155" t="s">
        <v>82</v>
      </c>
      <c r="B155" t="s">
        <v>2</v>
      </c>
      <c r="C155">
        <f>IF(B155="ZMIEŃ GŁOŚNOŚĆ NA 0","N/D",IF(B155="ZMIEŃ GŁOŚNOŚĆ NA 15","N/D",240/$B$2*60*VLOOKUP(B155,Dane!$F:$H,2,FALSE)))</f>
        <v>6</v>
      </c>
      <c r="D155" s="7">
        <f>IF(B155="ZMIEŃ GŁOŚNOŚĆ NA 0","N/D",IF(B155="ZMIEŃ GŁOŚNOŚĆ NA 15","N/D",VLOOKUP(A155,Dane!$A$3:$D$110,4,FALSE)))</f>
        <v>1011001110</v>
      </c>
      <c r="E155" s="3" t="str">
        <f t="shared" si="20"/>
        <v>110</v>
      </c>
      <c r="F155" s="1" t="str">
        <f t="shared" si="21"/>
        <v>00000010</v>
      </c>
      <c r="G155" s="1" t="str">
        <f t="shared" si="22"/>
        <v>11001110</v>
      </c>
      <c r="H155" s="1" t="str">
        <f t="shared" si="23"/>
        <v>00000110</v>
      </c>
      <c r="I155" t="str">
        <f t="shared" si="24"/>
        <v xml:space="preserve">    .byte %00000010, %11001110, %00000110</v>
      </c>
    </row>
    <row r="156" spans="1:9" x14ac:dyDescent="0.25">
      <c r="B156" s="1" t="s">
        <v>139</v>
      </c>
      <c r="C156" t="str">
        <f>IF(B156="ZMIEŃ GŁOŚNOŚĆ NA 0","N/D",IF(B156="ZMIEŃ GŁOŚNOŚĆ NA 15","N/D",240/$B$2*60*VLOOKUP(B156,Dane!$F:$H,2,FALSE)))</f>
        <v>N/D</v>
      </c>
      <c r="D156" s="7" t="str">
        <f>IF(B156="ZMIEŃ GŁOŚNOŚĆ NA 0","N/D",IF(B156="ZMIEŃ GŁOŚNOŚĆ NA 15","N/D",VLOOKUP(A156,Dane!$A$3:$D$110,4,FALSE)))</f>
        <v>N/D</v>
      </c>
      <c r="E156" s="3" t="str">
        <f t="shared" si="20"/>
        <v>N/D</v>
      </c>
      <c r="F156" s="1" t="str">
        <f t="shared" si="21"/>
        <v>N/D</v>
      </c>
      <c r="G156" s="1" t="str">
        <f t="shared" si="22"/>
        <v>N/D</v>
      </c>
      <c r="H156" s="1" t="str">
        <f t="shared" si="23"/>
        <v>N/D</v>
      </c>
      <c r="I156" t="str">
        <f t="shared" si="24"/>
        <v xml:space="preserve">    .byte %10101000, %00000000</v>
      </c>
    </row>
    <row r="157" spans="1:9" x14ac:dyDescent="0.25">
      <c r="A157" t="s">
        <v>36</v>
      </c>
      <c r="B157" t="s">
        <v>2</v>
      </c>
      <c r="C157">
        <f>IF(B157="ZMIEŃ GŁOŚNOŚĆ NA 0","N/D",IF(B157="ZMIEŃ GŁOŚNOŚĆ NA 15","N/D",240/$B$2*60*VLOOKUP(B157,Dane!$F:$H,2,FALSE)))</f>
        <v>6</v>
      </c>
      <c r="D157" s="7">
        <f>IF(B157="ZMIEŃ GŁOŚNOŚĆ NA 0","N/D",IF(B157="ZMIEŃ GŁOŚNOŚĆ NA 15","N/D",VLOOKUP(A157,Dane!$A$3:$D$110,4,FALSE)))</f>
        <v>1101010111000</v>
      </c>
      <c r="E157" s="3" t="str">
        <f t="shared" si="20"/>
        <v>110</v>
      </c>
      <c r="F157" s="1" t="str">
        <f t="shared" si="21"/>
        <v>00011010</v>
      </c>
      <c r="G157" s="1" t="str">
        <f t="shared" si="22"/>
        <v>10111000</v>
      </c>
      <c r="H157" s="1" t="str">
        <f t="shared" si="23"/>
        <v>00000110</v>
      </c>
      <c r="I157" t="str">
        <f t="shared" si="24"/>
        <v xml:space="preserve">    .byte %00011010, %10111000, %00000110</v>
      </c>
    </row>
    <row r="158" spans="1:9" x14ac:dyDescent="0.25">
      <c r="B158" s="1" t="s">
        <v>140</v>
      </c>
      <c r="C158" t="str">
        <f>IF(B158="ZMIEŃ GŁOŚNOŚĆ NA 0","N/D",IF(B158="ZMIEŃ GŁOŚNOŚĆ NA 15","N/D",240/$B$2*60*VLOOKUP(B158,Dane!$F:$H,2,FALSE)))</f>
        <v>N/D</v>
      </c>
      <c r="D158" s="7" t="str">
        <f>IF(B158="ZMIEŃ GŁOŚNOŚĆ NA 0","N/D",IF(B158="ZMIEŃ GŁOŚNOŚĆ NA 15","N/D",VLOOKUP(A158,Dane!$A$3:$D$110,4,FALSE)))</f>
        <v>N/D</v>
      </c>
      <c r="E158" s="3" t="str">
        <f t="shared" si="20"/>
        <v>N/D</v>
      </c>
      <c r="F158" s="1" t="str">
        <f t="shared" si="21"/>
        <v>N/D</v>
      </c>
      <c r="G158" s="1" t="str">
        <f t="shared" si="22"/>
        <v>N/D</v>
      </c>
      <c r="H158" s="1" t="str">
        <f t="shared" si="23"/>
        <v>N/D</v>
      </c>
      <c r="I158" t="str">
        <f t="shared" si="24"/>
        <v xml:space="preserve">    .byte %10101000, %11111111</v>
      </c>
    </row>
    <row r="159" spans="1:9" x14ac:dyDescent="0.25">
      <c r="A159" t="s">
        <v>82</v>
      </c>
      <c r="B159" t="s">
        <v>2</v>
      </c>
      <c r="C159">
        <f>IF(B159="ZMIEŃ GŁOŚNOŚĆ NA 0","N/D",IF(B159="ZMIEŃ GŁOŚNOŚĆ NA 15","N/D",240/$B$2*60*VLOOKUP(B159,Dane!$F:$H,2,FALSE)))</f>
        <v>6</v>
      </c>
      <c r="D159" s="7">
        <f>IF(B159="ZMIEŃ GŁOŚNOŚĆ NA 0","N/D",IF(B159="ZMIEŃ GŁOŚNOŚĆ NA 15","N/D",VLOOKUP(A159,Dane!$A$3:$D$110,4,FALSE)))</f>
        <v>1011001110</v>
      </c>
      <c r="E159" s="3" t="str">
        <f t="shared" si="20"/>
        <v>110</v>
      </c>
      <c r="F159" s="1" t="str">
        <f t="shared" si="21"/>
        <v>00000010</v>
      </c>
      <c r="G159" s="1" t="str">
        <f t="shared" si="22"/>
        <v>11001110</v>
      </c>
      <c r="H159" s="1" t="str">
        <f t="shared" si="23"/>
        <v>00000110</v>
      </c>
      <c r="I159" t="str">
        <f t="shared" si="24"/>
        <v xml:space="preserve">    .byte %00000010, %11001110, %00000110</v>
      </c>
    </row>
    <row r="160" spans="1:9" x14ac:dyDescent="0.25">
      <c r="A160" t="s">
        <v>73</v>
      </c>
      <c r="B160" t="s">
        <v>2</v>
      </c>
      <c r="C160">
        <f>IF(B160="ZMIEŃ GŁOŚNOŚĆ NA 0","N/D",IF(B160="ZMIEŃ GŁOŚNOŚĆ NA 15","N/D",240/$B$2*60*VLOOKUP(B160,Dane!$F:$H,2,FALSE)))</f>
        <v>6</v>
      </c>
      <c r="D160" s="7">
        <f>IF(B160="ZMIEŃ GŁOŚNOŚĆ NA 0","N/D",IF(B160="ZMIEŃ GŁOŚNOŚĆ NA 15","N/D",VLOOKUP(A160,Dane!$A$3:$D$110,4,FALSE)))</f>
        <v>1000011001</v>
      </c>
      <c r="E160" s="3" t="str">
        <f t="shared" si="20"/>
        <v>110</v>
      </c>
      <c r="F160" s="1" t="str">
        <f t="shared" si="21"/>
        <v>00000010</v>
      </c>
      <c r="G160" s="1" t="str">
        <f t="shared" si="22"/>
        <v>00011001</v>
      </c>
      <c r="H160" s="1" t="str">
        <f t="shared" si="23"/>
        <v>00000110</v>
      </c>
      <c r="I160" t="str">
        <f t="shared" si="24"/>
        <v xml:space="preserve">    .byte %00000010, %00011001, %00000110</v>
      </c>
    </row>
    <row r="161" spans="1:9" x14ac:dyDescent="0.25">
      <c r="B161" s="1" t="s">
        <v>139</v>
      </c>
      <c r="C161" t="str">
        <f>IF(B161="ZMIEŃ GŁOŚNOŚĆ NA 0","N/D",IF(B161="ZMIEŃ GŁOŚNOŚĆ NA 15","N/D",240/$B$2*60*VLOOKUP(B161,Dane!$F:$H,2,FALSE)))</f>
        <v>N/D</v>
      </c>
      <c r="D161" s="7" t="str">
        <f>IF(B161="ZMIEŃ GŁOŚNOŚĆ NA 0","N/D",IF(B161="ZMIEŃ GŁOŚNOŚĆ NA 15","N/D",VLOOKUP(A161,Dane!$A$3:$D$110,4,FALSE)))</f>
        <v>N/D</v>
      </c>
      <c r="E161" s="3" t="str">
        <f t="shared" si="20"/>
        <v>N/D</v>
      </c>
      <c r="F161" s="1" t="str">
        <f t="shared" si="21"/>
        <v>N/D</v>
      </c>
      <c r="G161" s="1" t="str">
        <f t="shared" si="22"/>
        <v>N/D</v>
      </c>
      <c r="H161" s="1" t="str">
        <f t="shared" si="23"/>
        <v>N/D</v>
      </c>
      <c r="I161" t="str">
        <f t="shared" si="24"/>
        <v xml:space="preserve">    .byte %10101000, %00000000</v>
      </c>
    </row>
    <row r="162" spans="1:9" x14ac:dyDescent="0.25">
      <c r="A162" t="s">
        <v>36</v>
      </c>
      <c r="B162" t="s">
        <v>30</v>
      </c>
      <c r="C162">
        <f>IF(B162="ZMIEŃ GŁOŚNOŚĆ NA 0","N/D",IF(B162="ZMIEŃ GŁOŚNOŚĆ NA 15","N/D",240/$B$2*60*VLOOKUP(B162,Dane!$F:$H,2,FALSE)))</f>
        <v>18</v>
      </c>
      <c r="D162" s="7">
        <f>IF(B162="ZMIEŃ GŁOŚNOŚĆ NA 0","N/D",IF(B162="ZMIEŃ GŁOŚNOŚĆ NA 15","N/D",VLOOKUP(A162,Dane!$A$3:$D$110,4,FALSE)))</f>
        <v>1101010111000</v>
      </c>
      <c r="E162" s="3" t="str">
        <f t="shared" si="20"/>
        <v>10010</v>
      </c>
      <c r="F162" s="1" t="str">
        <f t="shared" si="21"/>
        <v>00011010</v>
      </c>
      <c r="G162" s="1" t="str">
        <f t="shared" si="22"/>
        <v>10111000</v>
      </c>
      <c r="H162" s="1" t="str">
        <f t="shared" si="23"/>
        <v>00010010</v>
      </c>
      <c r="I162" t="str">
        <f t="shared" si="24"/>
        <v xml:space="preserve">    .byte %00011010, %10111000, %00010010</v>
      </c>
    </row>
    <row r="163" spans="1:9" x14ac:dyDescent="0.25">
      <c r="B163" s="1" t="s">
        <v>140</v>
      </c>
      <c r="C163" t="str">
        <f>IF(B163="ZMIEŃ GŁOŚNOŚĆ NA 0","N/D",IF(B163="ZMIEŃ GŁOŚNOŚĆ NA 15","N/D",240/$B$2*60*VLOOKUP(B163,Dane!$F:$H,2,FALSE)))</f>
        <v>N/D</v>
      </c>
      <c r="D163" s="7" t="str">
        <f>IF(B163="ZMIEŃ GŁOŚNOŚĆ NA 0","N/D",IF(B163="ZMIEŃ GŁOŚNOŚĆ NA 15","N/D",VLOOKUP(A163,Dane!$A$3:$D$110,4,FALSE)))</f>
        <v>N/D</v>
      </c>
      <c r="E163" s="3" t="str">
        <f t="shared" si="20"/>
        <v>N/D</v>
      </c>
      <c r="F163" s="1" t="str">
        <f t="shared" si="21"/>
        <v>N/D</v>
      </c>
      <c r="G163" s="1" t="str">
        <f t="shared" si="22"/>
        <v>N/D</v>
      </c>
      <c r="H163" s="1" t="str">
        <f t="shared" si="23"/>
        <v>N/D</v>
      </c>
      <c r="I163" t="str">
        <f t="shared" si="24"/>
        <v xml:space="preserve">    .byte %10101000, %11111111</v>
      </c>
    </row>
    <row r="164" spans="1:9" x14ac:dyDescent="0.25">
      <c r="A164" t="s">
        <v>73</v>
      </c>
      <c r="B164" t="s">
        <v>161</v>
      </c>
      <c r="C164">
        <f>IF(B164="ZMIEŃ GŁOŚNOŚĆ NA 0","N/D",IF(B164="ZMIEŃ GŁOŚNOŚĆ NA 15","N/D",240/$B$2*60*VLOOKUP(B164,Dane!$F:$H,2,FALSE)))</f>
        <v>3</v>
      </c>
      <c r="D164" s="7">
        <f>IF(B164="ZMIEŃ GŁOŚNOŚĆ NA 0","N/D",IF(B164="ZMIEŃ GŁOŚNOŚĆ NA 15","N/D",VLOOKUP(A164,Dane!$A$3:$D$110,4,FALSE)))</f>
        <v>1000011001</v>
      </c>
      <c r="E164" s="3" t="str">
        <f t="shared" si="20"/>
        <v>11</v>
      </c>
      <c r="F164" s="1" t="str">
        <f t="shared" si="21"/>
        <v>00000010</v>
      </c>
      <c r="G164" s="1" t="str">
        <f t="shared" si="22"/>
        <v>00011001</v>
      </c>
      <c r="H164" s="1" t="str">
        <f t="shared" si="23"/>
        <v>00000011</v>
      </c>
      <c r="I164" t="str">
        <f t="shared" si="24"/>
        <v xml:space="preserve">    .byte %00000010, %00011001, %00000011</v>
      </c>
    </row>
    <row r="165" spans="1:9" x14ac:dyDescent="0.25">
      <c r="B165" s="1" t="s">
        <v>139</v>
      </c>
      <c r="C165" t="str">
        <f>IF(B165="ZMIEŃ GŁOŚNOŚĆ NA 0","N/D",IF(B165="ZMIEŃ GŁOŚNOŚĆ NA 15","N/D",240/$B$2*60*VLOOKUP(B165,Dane!$F:$H,2,FALSE)))</f>
        <v>N/D</v>
      </c>
      <c r="D165" s="7" t="str">
        <f>IF(B165="ZMIEŃ GŁOŚNOŚĆ NA 0","N/D",IF(B165="ZMIEŃ GŁOŚNOŚĆ NA 15","N/D",VLOOKUP(A165,Dane!$A$3:$D$110,4,FALSE)))</f>
        <v>N/D</v>
      </c>
      <c r="E165" s="3" t="str">
        <f t="shared" si="20"/>
        <v>N/D</v>
      </c>
      <c r="F165" s="1" t="str">
        <f t="shared" si="21"/>
        <v>N/D</v>
      </c>
      <c r="G165" s="1" t="str">
        <f t="shared" si="22"/>
        <v>N/D</v>
      </c>
      <c r="H165" s="1" t="str">
        <f t="shared" si="23"/>
        <v>N/D</v>
      </c>
      <c r="I165" t="str">
        <f t="shared" si="24"/>
        <v xml:space="preserve">    .byte %10101000, %00000000</v>
      </c>
    </row>
    <row r="166" spans="1:9" x14ac:dyDescent="0.25">
      <c r="A166" t="s">
        <v>36</v>
      </c>
      <c r="B166" t="s">
        <v>161</v>
      </c>
      <c r="C166">
        <f>IF(B166="ZMIEŃ GŁOŚNOŚĆ NA 0","N/D",IF(B166="ZMIEŃ GŁOŚNOŚĆ NA 15","N/D",240/$B$2*60*VLOOKUP(B166,Dane!$F:$H,2,FALSE)))</f>
        <v>3</v>
      </c>
      <c r="D166" s="7">
        <f>IF(B166="ZMIEŃ GŁOŚNOŚĆ NA 0","N/D",IF(B166="ZMIEŃ GŁOŚNOŚĆ NA 15","N/D",VLOOKUP(A166,Dane!$A$3:$D$110,4,FALSE)))</f>
        <v>1101010111000</v>
      </c>
      <c r="E166" s="3" t="str">
        <f t="shared" si="20"/>
        <v>11</v>
      </c>
      <c r="F166" s="1" t="str">
        <f t="shared" si="21"/>
        <v>00011010</v>
      </c>
      <c r="G166" s="1" t="str">
        <f t="shared" si="22"/>
        <v>10111000</v>
      </c>
      <c r="H166" s="1" t="str">
        <f t="shared" si="23"/>
        <v>00000011</v>
      </c>
      <c r="I166" t="str">
        <f t="shared" si="24"/>
        <v xml:space="preserve">    .byte %00011010, %10111000, %00000011</v>
      </c>
    </row>
    <row r="167" spans="1:9" x14ac:dyDescent="0.25">
      <c r="B167" s="1" t="s">
        <v>140</v>
      </c>
      <c r="C167" t="str">
        <f>IF(B167="ZMIEŃ GŁOŚNOŚĆ NA 0","N/D",IF(B167="ZMIEŃ GŁOŚNOŚĆ NA 15","N/D",240/$B$2*60*VLOOKUP(B167,Dane!$F:$H,2,FALSE)))</f>
        <v>N/D</v>
      </c>
      <c r="D167" s="7" t="str">
        <f>IF(B167="ZMIEŃ GŁOŚNOŚĆ NA 0","N/D",IF(B167="ZMIEŃ GŁOŚNOŚĆ NA 15","N/D",VLOOKUP(A167,Dane!$A$3:$D$110,4,FALSE)))</f>
        <v>N/D</v>
      </c>
      <c r="E167" s="3" t="str">
        <f t="shared" si="20"/>
        <v>N/D</v>
      </c>
      <c r="F167" s="1" t="str">
        <f t="shared" si="21"/>
        <v>N/D</v>
      </c>
      <c r="G167" s="1" t="str">
        <f t="shared" si="22"/>
        <v>N/D</v>
      </c>
      <c r="H167" s="1" t="str">
        <f t="shared" si="23"/>
        <v>N/D</v>
      </c>
      <c r="I167" t="str">
        <f t="shared" si="24"/>
        <v xml:space="preserve">    .byte %10101000, %11111111</v>
      </c>
    </row>
    <row r="168" spans="1:9" x14ac:dyDescent="0.25">
      <c r="A168" t="s">
        <v>73</v>
      </c>
      <c r="B168" t="s">
        <v>2</v>
      </c>
      <c r="C168">
        <f>IF(B168="ZMIEŃ GŁOŚNOŚĆ NA 0","N/D",IF(B168="ZMIEŃ GŁOŚNOŚĆ NA 15","N/D",240/$B$2*60*VLOOKUP(B168,Dane!$F:$H,2,FALSE)))</f>
        <v>6</v>
      </c>
      <c r="D168" s="7">
        <f>IF(B168="ZMIEŃ GŁOŚNOŚĆ NA 0","N/D",IF(B168="ZMIEŃ GŁOŚNOŚĆ NA 15","N/D",VLOOKUP(A168,Dane!$A$3:$D$110,4,FALSE)))</f>
        <v>1000011001</v>
      </c>
      <c r="E168" s="3" t="str">
        <f t="shared" si="20"/>
        <v>110</v>
      </c>
      <c r="F168" s="1" t="str">
        <f t="shared" si="21"/>
        <v>00000010</v>
      </c>
      <c r="G168" s="1" t="str">
        <f t="shared" si="22"/>
        <v>00011001</v>
      </c>
      <c r="H168" s="1" t="str">
        <f t="shared" si="23"/>
        <v>00000110</v>
      </c>
      <c r="I168" t="str">
        <f t="shared" si="24"/>
        <v xml:space="preserve">    .byte %00000010, %00011001, %00000110</v>
      </c>
    </row>
    <row r="169" spans="1:9" x14ac:dyDescent="0.25">
      <c r="B169" s="1" t="s">
        <v>139</v>
      </c>
      <c r="C169" t="str">
        <f>IF(B169="ZMIEŃ GŁOŚNOŚĆ NA 0","N/D",IF(B169="ZMIEŃ GŁOŚNOŚĆ NA 15","N/D",240/$B$2*60*VLOOKUP(B169,Dane!$F:$H,2,FALSE)))</f>
        <v>N/D</v>
      </c>
      <c r="D169" s="7" t="str">
        <f>IF(B169="ZMIEŃ GŁOŚNOŚĆ NA 0","N/D",IF(B169="ZMIEŃ GŁOŚNOŚĆ NA 15","N/D",VLOOKUP(A169,Dane!$A$3:$D$110,4,FALSE)))</f>
        <v>N/D</v>
      </c>
      <c r="E169" s="3" t="str">
        <f t="shared" si="20"/>
        <v>N/D</v>
      </c>
      <c r="F169" s="1" t="str">
        <f t="shared" si="21"/>
        <v>N/D</v>
      </c>
      <c r="G169" s="1" t="str">
        <f t="shared" si="22"/>
        <v>N/D</v>
      </c>
      <c r="H169" s="1" t="str">
        <f t="shared" si="23"/>
        <v>N/D</v>
      </c>
      <c r="I169" t="str">
        <f t="shared" si="24"/>
        <v xml:space="preserve">    .byte %10101000, %00000000</v>
      </c>
    </row>
    <row r="170" spans="1:9" x14ac:dyDescent="0.25">
      <c r="A170" t="s">
        <v>36</v>
      </c>
      <c r="B170" t="s">
        <v>0</v>
      </c>
      <c r="C170">
        <f>IF(B170="ZMIEŃ GŁOŚNOŚĆ NA 0","N/D",IF(B170="ZMIEŃ GŁOŚNOŚĆ NA 15","N/D",240/$B$2*60*VLOOKUP(B170,Dane!$F:$H,2,FALSE)))</f>
        <v>12</v>
      </c>
      <c r="D170" s="7">
        <f>IF(B170="ZMIEŃ GŁOŚNOŚĆ NA 0","N/D",IF(B170="ZMIEŃ GŁOŚNOŚĆ NA 15","N/D",VLOOKUP(A170,Dane!$A$3:$D$110,4,FALSE)))</f>
        <v>1101010111000</v>
      </c>
      <c r="E170" s="3" t="str">
        <f t="shared" si="20"/>
        <v>1100</v>
      </c>
      <c r="F170" s="1" t="str">
        <f t="shared" si="21"/>
        <v>00011010</v>
      </c>
      <c r="G170" s="1" t="str">
        <f t="shared" si="22"/>
        <v>10111000</v>
      </c>
      <c r="H170" s="1" t="str">
        <f t="shared" si="23"/>
        <v>00001100</v>
      </c>
      <c r="I170" t="str">
        <f t="shared" si="24"/>
        <v xml:space="preserve">    .byte %00011010, %10111000, %00001100</v>
      </c>
    </row>
    <row r="171" spans="1:9" x14ac:dyDescent="0.25">
      <c r="B171" s="1" t="s">
        <v>140</v>
      </c>
      <c r="C171" t="str">
        <f>IF(B171="ZMIEŃ GŁOŚNOŚĆ NA 0","N/D",IF(B171="ZMIEŃ GŁOŚNOŚĆ NA 15","N/D",240/$B$2*60*VLOOKUP(B171,Dane!$F:$H,2,FALSE)))</f>
        <v>N/D</v>
      </c>
      <c r="D171" s="7" t="str">
        <f>IF(B171="ZMIEŃ GŁOŚNOŚĆ NA 0","N/D",IF(B171="ZMIEŃ GŁOŚNOŚĆ NA 15","N/D",VLOOKUP(A171,Dane!$A$3:$D$110,4,FALSE)))</f>
        <v>N/D</v>
      </c>
      <c r="E171" s="3" t="str">
        <f t="shared" si="20"/>
        <v>N/D</v>
      </c>
      <c r="F171" s="1" t="str">
        <f t="shared" si="21"/>
        <v>N/D</v>
      </c>
      <c r="G171" s="1" t="str">
        <f t="shared" si="22"/>
        <v>N/D</v>
      </c>
      <c r="H171" s="1" t="str">
        <f t="shared" si="23"/>
        <v>N/D</v>
      </c>
      <c r="I171" t="str">
        <f t="shared" si="24"/>
        <v xml:space="preserve">    .byte %10101000, %11111111</v>
      </c>
    </row>
    <row r="172" spans="1:9" x14ac:dyDescent="0.25">
      <c r="A172" t="s">
        <v>70</v>
      </c>
      <c r="B172" t="s">
        <v>2</v>
      </c>
      <c r="C172">
        <f>IF(B172="ZMIEŃ GŁOŚNOŚĆ NA 0","N/D",IF(B172="ZMIEŃ GŁOŚNOŚĆ NA 15","N/D",240/$B$2*60*VLOOKUP(B172,Dane!$F:$H,2,FALSE)))</f>
        <v>6</v>
      </c>
      <c r="D172" s="7">
        <f>IF(B172="ZMIEŃ GŁOŚNOŚĆ NA 0","N/D",IF(B172="ZMIEŃ GŁOŚNOŚĆ NA 15","N/D",VLOOKUP(A172,Dane!$A$3:$D$110,4,FALSE)))</f>
        <v>1001111111</v>
      </c>
      <c r="E172" s="3" t="str">
        <f t="shared" si="20"/>
        <v>110</v>
      </c>
      <c r="F172" s="1" t="str">
        <f t="shared" si="21"/>
        <v>00000010</v>
      </c>
      <c r="G172" s="1" t="str">
        <f t="shared" si="22"/>
        <v>01111111</v>
      </c>
      <c r="H172" s="1" t="str">
        <f t="shared" si="23"/>
        <v>00000110</v>
      </c>
      <c r="I172" t="str">
        <f t="shared" si="24"/>
        <v xml:space="preserve">    .byte %00000010, %01111111, %00000110</v>
      </c>
    </row>
    <row r="173" spans="1:9" ht="15.75" thickBot="1" x14ac:dyDescent="0.3">
      <c r="A173" s="10" t="s">
        <v>73</v>
      </c>
      <c r="B173" s="10" t="s">
        <v>2</v>
      </c>
      <c r="C173" s="10">
        <f>IF(B173="ZMIEŃ GŁOŚNOŚĆ NA 0","N/D",IF(B173="ZMIEŃ GŁOŚNOŚĆ NA 15","N/D",240/$B$2*60*VLOOKUP(B173,Dane!$F:$H,2,FALSE)))</f>
        <v>6</v>
      </c>
      <c r="D173" s="11">
        <f>IF(B173="ZMIEŃ GŁOŚNOŚĆ NA 0","N/D",IF(B173="ZMIEŃ GŁOŚNOŚĆ NA 15","N/D",VLOOKUP(A173,Dane!$A$3:$D$110,4,FALSE)))</f>
        <v>1000011001</v>
      </c>
      <c r="E173" s="12" t="str">
        <f t="shared" si="20"/>
        <v>110</v>
      </c>
      <c r="F173" s="9" t="str">
        <f t="shared" si="21"/>
        <v>00000010</v>
      </c>
      <c r="G173" s="9" t="str">
        <f t="shared" si="22"/>
        <v>00011001</v>
      </c>
      <c r="H173" s="9" t="str">
        <f t="shared" si="23"/>
        <v>00000110</v>
      </c>
      <c r="I173" s="10" t="str">
        <f t="shared" si="24"/>
        <v xml:space="preserve">    .byte %00000010, %00011001, %00000110</v>
      </c>
    </row>
    <row r="174" spans="1:9" ht="15.75" thickTop="1" x14ac:dyDescent="0.25">
      <c r="A174" t="s">
        <v>83</v>
      </c>
      <c r="B174" s="16" t="s">
        <v>2</v>
      </c>
      <c r="C174">
        <f>IF(B174="ZMIEŃ GŁOŚNOŚĆ NA 0","N/D",IF(B174="ZMIEŃ GŁOŚNOŚĆ NA 15","N/D",240/$B$2*60*VLOOKUP(B174,Dane!$F:$H,2,FALSE)))</f>
        <v>6</v>
      </c>
      <c r="D174" s="7">
        <f>IF(B174="ZMIEŃ GŁOŚNOŚĆ NA 0","N/D",IF(B174="ZMIEŃ GŁOŚNOŚĆ NA 15","N/D",VLOOKUP(A174,Dane!$A$3:$D$110,4,FALSE)))</f>
        <v>111011110</v>
      </c>
      <c r="E174" s="3" t="str">
        <f t="shared" si="20"/>
        <v>110</v>
      </c>
      <c r="F174" s="1" t="str">
        <f t="shared" si="21"/>
        <v>00000001</v>
      </c>
      <c r="G174" s="1" t="str">
        <f t="shared" si="22"/>
        <v>11011110</v>
      </c>
      <c r="H174" s="1" t="str">
        <f t="shared" si="23"/>
        <v>00000110</v>
      </c>
      <c r="I174" t="str">
        <f t="shared" si="24"/>
        <v xml:space="preserve">    .byte %00000001, %11011110, %00000110</v>
      </c>
    </row>
    <row r="175" spans="1:9" x14ac:dyDescent="0.25">
      <c r="B175" s="1" t="s">
        <v>139</v>
      </c>
      <c r="C175" t="str">
        <f>IF(B175="ZMIEŃ GŁOŚNOŚĆ NA 0","N/D",IF(B175="ZMIEŃ GŁOŚNOŚĆ NA 15","N/D",240/$B$2*60*VLOOKUP(B175,Dane!$F:$H,2,FALSE)))</f>
        <v>N/D</v>
      </c>
      <c r="D175" s="7" t="str">
        <f>IF(B175="ZMIEŃ GŁOŚNOŚĆ NA 0","N/D",IF(B175="ZMIEŃ GŁOŚNOŚĆ NA 15","N/D",VLOOKUP(A175,Dane!$A$3:$D$110,4,FALSE)))</f>
        <v>N/D</v>
      </c>
      <c r="E175" s="3" t="str">
        <f t="shared" si="20"/>
        <v>N/D</v>
      </c>
      <c r="F175" s="1" t="str">
        <f t="shared" si="21"/>
        <v>N/D</v>
      </c>
      <c r="G175" s="1" t="str">
        <f t="shared" si="22"/>
        <v>N/D</v>
      </c>
      <c r="H175" s="1" t="str">
        <f t="shared" si="23"/>
        <v>N/D</v>
      </c>
      <c r="I175" t="str">
        <f t="shared" si="24"/>
        <v xml:space="preserve">    .byte %10101000, %00000000</v>
      </c>
    </row>
    <row r="176" spans="1:9" x14ac:dyDescent="0.25">
      <c r="A176" t="s">
        <v>36</v>
      </c>
      <c r="B176" t="s">
        <v>2</v>
      </c>
      <c r="C176">
        <f>IF(B176="ZMIEŃ GŁOŚNOŚĆ NA 0","N/D",IF(B176="ZMIEŃ GŁOŚNOŚĆ NA 15","N/D",240/$B$2*60*VLOOKUP(B176,Dane!$F:$H,2,FALSE)))</f>
        <v>6</v>
      </c>
      <c r="D176" s="7">
        <f>IF(B176="ZMIEŃ GŁOŚNOŚĆ NA 0","N/D",IF(B176="ZMIEŃ GŁOŚNOŚĆ NA 15","N/D",VLOOKUP(A176,Dane!$A$3:$D$110,4,FALSE)))</f>
        <v>1101010111000</v>
      </c>
      <c r="E176" s="3" t="str">
        <f t="shared" si="20"/>
        <v>110</v>
      </c>
      <c r="F176" s="1" t="str">
        <f t="shared" si="21"/>
        <v>00011010</v>
      </c>
      <c r="G176" s="1" t="str">
        <f t="shared" si="22"/>
        <v>10111000</v>
      </c>
      <c r="H176" s="1" t="str">
        <f t="shared" si="23"/>
        <v>00000110</v>
      </c>
      <c r="I176" t="str">
        <f t="shared" si="24"/>
        <v xml:space="preserve">    .byte %00011010, %10111000, %00000110</v>
      </c>
    </row>
    <row r="177" spans="1:9" x14ac:dyDescent="0.25">
      <c r="B177" s="1" t="s">
        <v>140</v>
      </c>
      <c r="C177" t="str">
        <f>IF(B177="ZMIEŃ GŁOŚNOŚĆ NA 0","N/D",IF(B177="ZMIEŃ GŁOŚNOŚĆ NA 15","N/D",240/$B$2*60*VLOOKUP(B177,Dane!$F:$H,2,FALSE)))</f>
        <v>N/D</v>
      </c>
      <c r="D177" s="7" t="str">
        <f>IF(B177="ZMIEŃ GŁOŚNOŚĆ NA 0","N/D",IF(B177="ZMIEŃ GŁOŚNOŚĆ NA 15","N/D",VLOOKUP(A177,Dane!$A$3:$D$110,4,FALSE)))</f>
        <v>N/D</v>
      </c>
      <c r="E177" s="3" t="str">
        <f t="shared" si="20"/>
        <v>N/D</v>
      </c>
      <c r="F177" s="1" t="str">
        <f t="shared" si="21"/>
        <v>N/D</v>
      </c>
      <c r="G177" s="1" t="str">
        <f t="shared" si="22"/>
        <v>N/D</v>
      </c>
      <c r="H177" s="1" t="str">
        <f t="shared" si="23"/>
        <v>N/D</v>
      </c>
      <c r="I177" t="str">
        <f t="shared" si="24"/>
        <v xml:space="preserve">    .byte %10101000, %11111111</v>
      </c>
    </row>
    <row r="178" spans="1:9" x14ac:dyDescent="0.25">
      <c r="A178" t="s">
        <v>83</v>
      </c>
      <c r="B178" t="s">
        <v>161</v>
      </c>
      <c r="C178">
        <f>IF(B178="ZMIEŃ GŁOŚNOŚĆ NA 0","N/D",IF(B178="ZMIEŃ GŁOŚNOŚĆ NA 15","N/D",240/$B$2*60*VLOOKUP(B178,Dane!$F:$H,2,FALSE)))</f>
        <v>3</v>
      </c>
      <c r="D178" s="7">
        <f>IF(B178="ZMIEŃ GŁOŚNOŚĆ NA 0","N/D",IF(B178="ZMIEŃ GŁOŚNOŚĆ NA 15","N/D",VLOOKUP(A178,Dane!$A$3:$D$110,4,FALSE)))</f>
        <v>111011110</v>
      </c>
      <c r="E178" s="3" t="str">
        <f t="shared" si="20"/>
        <v>11</v>
      </c>
      <c r="F178" s="1" t="str">
        <f t="shared" si="21"/>
        <v>00000001</v>
      </c>
      <c r="G178" s="1" t="str">
        <f t="shared" si="22"/>
        <v>11011110</v>
      </c>
      <c r="H178" s="1" t="str">
        <f t="shared" si="23"/>
        <v>00000011</v>
      </c>
      <c r="I178" t="str">
        <f t="shared" si="24"/>
        <v xml:space="preserve">    .byte %00000001, %11011110, %00000011</v>
      </c>
    </row>
    <row r="179" spans="1:9" x14ac:dyDescent="0.25">
      <c r="B179" s="1" t="s">
        <v>139</v>
      </c>
      <c r="C179" t="str">
        <f>IF(B179="ZMIEŃ GŁOŚNOŚĆ NA 0","N/D",IF(B179="ZMIEŃ GŁOŚNOŚĆ NA 15","N/D",240/$B$2*60*VLOOKUP(B179,Dane!$F:$H,2,FALSE)))</f>
        <v>N/D</v>
      </c>
      <c r="D179" s="7" t="str">
        <f>IF(B179="ZMIEŃ GŁOŚNOŚĆ NA 0","N/D",IF(B179="ZMIEŃ GŁOŚNOŚĆ NA 15","N/D",VLOOKUP(A179,Dane!$A$3:$D$110,4,FALSE)))</f>
        <v>N/D</v>
      </c>
      <c r="E179" s="3" t="str">
        <f t="shared" si="20"/>
        <v>N/D</v>
      </c>
      <c r="F179" s="1" t="str">
        <f t="shared" si="21"/>
        <v>N/D</v>
      </c>
      <c r="G179" s="1" t="str">
        <f t="shared" si="22"/>
        <v>N/D</v>
      </c>
      <c r="H179" s="1" t="str">
        <f t="shared" si="23"/>
        <v>N/D</v>
      </c>
      <c r="I179" t="str">
        <f t="shared" si="24"/>
        <v xml:space="preserve">    .byte %10101000, %00000000</v>
      </c>
    </row>
    <row r="180" spans="1:9" x14ac:dyDescent="0.25">
      <c r="A180" t="s">
        <v>36</v>
      </c>
      <c r="B180" t="s">
        <v>161</v>
      </c>
      <c r="C180">
        <f>IF(B180="ZMIEŃ GŁOŚNOŚĆ NA 0","N/D",IF(B180="ZMIEŃ GŁOŚNOŚĆ NA 15","N/D",240/$B$2*60*VLOOKUP(B180,Dane!$F:$H,2,FALSE)))</f>
        <v>3</v>
      </c>
      <c r="D180" s="7">
        <f>IF(B180="ZMIEŃ GŁOŚNOŚĆ NA 0","N/D",IF(B180="ZMIEŃ GŁOŚNOŚĆ NA 15","N/D",VLOOKUP(A180,Dane!$A$3:$D$110,4,FALSE)))</f>
        <v>1101010111000</v>
      </c>
      <c r="E180" s="3" t="str">
        <f t="shared" si="20"/>
        <v>11</v>
      </c>
      <c r="F180" s="1" t="str">
        <f t="shared" si="21"/>
        <v>00011010</v>
      </c>
      <c r="G180" s="1" t="str">
        <f t="shared" si="22"/>
        <v>10111000</v>
      </c>
      <c r="H180" s="1" t="str">
        <f t="shared" si="23"/>
        <v>00000011</v>
      </c>
      <c r="I180" t="str">
        <f t="shared" si="24"/>
        <v xml:space="preserve">    .byte %00011010, %10111000, %00000011</v>
      </c>
    </row>
    <row r="181" spans="1:9" x14ac:dyDescent="0.25">
      <c r="B181" s="1" t="s">
        <v>140</v>
      </c>
      <c r="C181" t="str">
        <f>IF(B181="ZMIEŃ GŁOŚNOŚĆ NA 0","N/D",IF(B181="ZMIEŃ GŁOŚNOŚĆ NA 15","N/D",240/$B$2*60*VLOOKUP(B181,Dane!$F:$H,2,FALSE)))</f>
        <v>N/D</v>
      </c>
      <c r="D181" s="7" t="str">
        <f>IF(B181="ZMIEŃ GŁOŚNOŚĆ NA 0","N/D",IF(B181="ZMIEŃ GŁOŚNOŚĆ NA 15","N/D",VLOOKUP(A181,Dane!$A$3:$D$110,4,FALSE)))</f>
        <v>N/D</v>
      </c>
      <c r="E181" s="3" t="str">
        <f t="shared" si="20"/>
        <v>N/D</v>
      </c>
      <c r="F181" s="1" t="str">
        <f t="shared" si="21"/>
        <v>N/D</v>
      </c>
      <c r="G181" s="1" t="str">
        <f t="shared" si="22"/>
        <v>N/D</v>
      </c>
      <c r="H181" s="1" t="str">
        <f t="shared" si="23"/>
        <v>N/D</v>
      </c>
      <c r="I181" t="str">
        <f t="shared" si="24"/>
        <v xml:space="preserve">    .byte %10101000, %11111111</v>
      </c>
    </row>
    <row r="182" spans="1:9" x14ac:dyDescent="0.25">
      <c r="A182" t="s">
        <v>83</v>
      </c>
      <c r="B182" t="s">
        <v>2</v>
      </c>
      <c r="C182">
        <f>IF(B182="ZMIEŃ GŁOŚNOŚĆ NA 0","N/D",IF(B182="ZMIEŃ GŁOŚNOŚĆ NA 15","N/D",240/$B$2*60*VLOOKUP(B182,Dane!$F:$H,2,FALSE)))</f>
        <v>6</v>
      </c>
      <c r="D182" s="7">
        <f>IF(B182="ZMIEŃ GŁOŚNOŚĆ NA 0","N/D",IF(B182="ZMIEŃ GŁOŚNOŚĆ NA 15","N/D",VLOOKUP(A182,Dane!$A$3:$D$110,4,FALSE)))</f>
        <v>111011110</v>
      </c>
      <c r="E182" s="3" t="str">
        <f t="shared" si="20"/>
        <v>110</v>
      </c>
      <c r="F182" s="1" t="str">
        <f t="shared" si="21"/>
        <v>00000001</v>
      </c>
      <c r="G182" s="1" t="str">
        <f t="shared" si="22"/>
        <v>11011110</v>
      </c>
      <c r="H182" s="1" t="str">
        <f t="shared" si="23"/>
        <v>00000110</v>
      </c>
      <c r="I182" t="str">
        <f t="shared" si="24"/>
        <v xml:space="preserve">    .byte %00000001, %11011110, %00000110</v>
      </c>
    </row>
    <row r="183" spans="1:9" x14ac:dyDescent="0.25">
      <c r="B183" s="1" t="s">
        <v>139</v>
      </c>
      <c r="C183" t="str">
        <f>IF(B183="ZMIEŃ GŁOŚNOŚĆ NA 0","N/D",IF(B183="ZMIEŃ GŁOŚNOŚĆ NA 15","N/D",240/$B$2*60*VLOOKUP(B183,Dane!$F:$H,2,FALSE)))</f>
        <v>N/D</v>
      </c>
      <c r="D183" s="7" t="str">
        <f>IF(B183="ZMIEŃ GŁOŚNOŚĆ NA 0","N/D",IF(B183="ZMIEŃ GŁOŚNOŚĆ NA 15","N/D",VLOOKUP(A183,Dane!$A$3:$D$110,4,FALSE)))</f>
        <v>N/D</v>
      </c>
      <c r="E183" s="3" t="str">
        <f t="shared" si="20"/>
        <v>N/D</v>
      </c>
      <c r="F183" s="1" t="str">
        <f t="shared" si="21"/>
        <v>N/D</v>
      </c>
      <c r="G183" s="1" t="str">
        <f t="shared" si="22"/>
        <v>N/D</v>
      </c>
      <c r="H183" s="1" t="str">
        <f t="shared" si="23"/>
        <v>N/D</v>
      </c>
      <c r="I183" t="str">
        <f t="shared" si="24"/>
        <v xml:space="preserve">    .byte %10101000, %00000000</v>
      </c>
    </row>
    <row r="184" spans="1:9" x14ac:dyDescent="0.25">
      <c r="A184" t="s">
        <v>36</v>
      </c>
      <c r="B184" t="s">
        <v>2</v>
      </c>
      <c r="C184">
        <f>IF(B184="ZMIEŃ GŁOŚNOŚĆ NA 0","N/D",IF(B184="ZMIEŃ GŁOŚNOŚĆ NA 15","N/D",240/$B$2*60*VLOOKUP(B184,Dane!$F:$H,2,FALSE)))</f>
        <v>6</v>
      </c>
      <c r="D184" s="7">
        <f>IF(B184="ZMIEŃ GŁOŚNOŚĆ NA 0","N/D",IF(B184="ZMIEŃ GŁOŚNOŚĆ NA 15","N/D",VLOOKUP(A184,Dane!$A$3:$D$110,4,FALSE)))</f>
        <v>1101010111000</v>
      </c>
      <c r="E184" s="3" t="str">
        <f t="shared" si="20"/>
        <v>110</v>
      </c>
      <c r="F184" s="1" t="str">
        <f t="shared" si="21"/>
        <v>00011010</v>
      </c>
      <c r="G184" s="1" t="str">
        <f t="shared" si="22"/>
        <v>10111000</v>
      </c>
      <c r="H184" s="1" t="str">
        <f t="shared" si="23"/>
        <v>00000110</v>
      </c>
      <c r="I184" t="str">
        <f t="shared" si="24"/>
        <v xml:space="preserve">    .byte %00011010, %10111000, %00000110</v>
      </c>
    </row>
    <row r="185" spans="1:9" x14ac:dyDescent="0.25">
      <c r="B185" s="1" t="s">
        <v>140</v>
      </c>
      <c r="C185" t="str">
        <f>IF(B185="ZMIEŃ GŁOŚNOŚĆ NA 0","N/D",IF(B185="ZMIEŃ GŁOŚNOŚĆ NA 15","N/D",240/$B$2*60*VLOOKUP(B185,Dane!$F:$H,2,FALSE)))</f>
        <v>N/D</v>
      </c>
      <c r="D185" s="7" t="str">
        <f>IF(B185="ZMIEŃ GŁOŚNOŚĆ NA 0","N/D",IF(B185="ZMIEŃ GŁOŚNOŚĆ NA 15","N/D",VLOOKUP(A185,Dane!$A$3:$D$110,4,FALSE)))</f>
        <v>N/D</v>
      </c>
      <c r="E185" s="3" t="str">
        <f t="shared" si="20"/>
        <v>N/D</v>
      </c>
      <c r="F185" s="1" t="str">
        <f t="shared" si="21"/>
        <v>N/D</v>
      </c>
      <c r="G185" s="1" t="str">
        <f t="shared" si="22"/>
        <v>N/D</v>
      </c>
      <c r="H185" s="1" t="str">
        <f t="shared" si="23"/>
        <v>N/D</v>
      </c>
      <c r="I185" t="str">
        <f t="shared" si="24"/>
        <v xml:space="preserve">    .byte %10101000, %11111111</v>
      </c>
    </row>
    <row r="186" spans="1:9" x14ac:dyDescent="0.25">
      <c r="A186" t="s">
        <v>84</v>
      </c>
      <c r="B186" t="s">
        <v>2</v>
      </c>
      <c r="C186">
        <f>IF(B186="ZMIEŃ GŁOŚNOŚĆ NA 0","N/D",IF(B186="ZMIEŃ GŁOŚNOŚĆ NA 15","N/D",240/$B$2*60*VLOOKUP(B186,Dane!$F:$H,2,FALSE)))</f>
        <v>6</v>
      </c>
      <c r="D186" s="7">
        <f>IF(B186="ZMIEŃ GŁOŚNOŚĆ NA 0","N/D",IF(B186="ZMIEŃ GŁOŚNOŚĆ NA 15","N/D",VLOOKUP(A186,Dane!$A$3:$D$110,4,FALSE)))</f>
        <v>110010010</v>
      </c>
      <c r="E186" s="3" t="str">
        <f t="shared" si="20"/>
        <v>110</v>
      </c>
      <c r="F186" s="1" t="str">
        <f t="shared" si="21"/>
        <v>00000001</v>
      </c>
      <c r="G186" s="1" t="str">
        <f t="shared" si="22"/>
        <v>10010010</v>
      </c>
      <c r="H186" s="1" t="str">
        <f t="shared" si="23"/>
        <v>00000110</v>
      </c>
      <c r="I186" t="str">
        <f t="shared" si="24"/>
        <v xml:space="preserve">    .byte %00000001, %10010010, %00000110</v>
      </c>
    </row>
    <row r="187" spans="1:9" x14ac:dyDescent="0.25">
      <c r="A187" t="s">
        <v>16</v>
      </c>
      <c r="B187" t="s">
        <v>2</v>
      </c>
      <c r="C187">
        <f>IF(B187="ZMIEŃ GŁOŚNOŚĆ NA 0","N/D",IF(B187="ZMIEŃ GŁOŚNOŚĆ NA 15","N/D",240/$B$2*60*VLOOKUP(B187,Dane!$F:$H,2,FALSE)))</f>
        <v>6</v>
      </c>
      <c r="D187" s="7">
        <f>IF(B187="ZMIEŃ GŁOŚNOŚĆ NA 0","N/D",IF(B187="ZMIEŃ GŁOŚNOŚĆ NA 15","N/D",VLOOKUP(A187,Dane!$A$3:$D$110,4,FALSE)))</f>
        <v>110101010</v>
      </c>
      <c r="E187" s="3" t="str">
        <f t="shared" si="20"/>
        <v>110</v>
      </c>
      <c r="F187" s="1" t="str">
        <f t="shared" si="21"/>
        <v>00000001</v>
      </c>
      <c r="G187" s="1" t="str">
        <f t="shared" si="22"/>
        <v>10101010</v>
      </c>
      <c r="H187" s="1" t="str">
        <f t="shared" si="23"/>
        <v>00000110</v>
      </c>
      <c r="I187" t="str">
        <f t="shared" si="24"/>
        <v xml:space="preserve">    .byte %00000001, %10101010, %00000110</v>
      </c>
    </row>
    <row r="188" spans="1:9" x14ac:dyDescent="0.25">
      <c r="B188" s="1" t="s">
        <v>139</v>
      </c>
      <c r="C188" t="str">
        <f>IF(B188="ZMIEŃ GŁOŚNOŚĆ NA 0","N/D",IF(B188="ZMIEŃ GŁOŚNOŚĆ NA 15","N/D",240/$B$2*60*VLOOKUP(B188,Dane!$F:$H,2,FALSE)))</f>
        <v>N/D</v>
      </c>
      <c r="D188" s="7" t="str">
        <f>IF(B188="ZMIEŃ GŁOŚNOŚĆ NA 0","N/D",IF(B188="ZMIEŃ GŁOŚNOŚĆ NA 15","N/D",VLOOKUP(A188,Dane!$A$3:$D$110,4,FALSE)))</f>
        <v>N/D</v>
      </c>
      <c r="E188" s="3" t="str">
        <f t="shared" si="20"/>
        <v>N/D</v>
      </c>
      <c r="F188" s="1" t="str">
        <f t="shared" si="21"/>
        <v>N/D</v>
      </c>
      <c r="G188" s="1" t="str">
        <f t="shared" si="22"/>
        <v>N/D</v>
      </c>
      <c r="H188" s="1" t="str">
        <f t="shared" si="23"/>
        <v>N/D</v>
      </c>
      <c r="I188" t="str">
        <f t="shared" si="24"/>
        <v xml:space="preserve">    .byte %10101000, %00000000</v>
      </c>
    </row>
    <row r="189" spans="1:9" x14ac:dyDescent="0.25">
      <c r="A189" t="s">
        <v>36</v>
      </c>
      <c r="B189" t="s">
        <v>2</v>
      </c>
      <c r="C189">
        <f>IF(B189="ZMIEŃ GŁOŚNOŚĆ NA 0","N/D",IF(B189="ZMIEŃ GŁOŚNOŚĆ NA 15","N/D",240/$B$2*60*VLOOKUP(B189,Dane!$F:$H,2,FALSE)))</f>
        <v>6</v>
      </c>
      <c r="D189" s="7">
        <f>IF(B189="ZMIEŃ GŁOŚNOŚĆ NA 0","N/D",IF(B189="ZMIEŃ GŁOŚNOŚĆ NA 15","N/D",VLOOKUP(A189,Dane!$A$3:$D$110,4,FALSE)))</f>
        <v>1101010111000</v>
      </c>
      <c r="E189" s="3" t="str">
        <f t="shared" si="20"/>
        <v>110</v>
      </c>
      <c r="F189" s="1" t="str">
        <f t="shared" si="21"/>
        <v>00011010</v>
      </c>
      <c r="G189" s="1" t="str">
        <f t="shared" si="22"/>
        <v>10111000</v>
      </c>
      <c r="H189" s="1" t="str">
        <f t="shared" si="23"/>
        <v>00000110</v>
      </c>
      <c r="I189" t="str">
        <f t="shared" si="24"/>
        <v xml:space="preserve">    .byte %00011010, %10111000, %00000110</v>
      </c>
    </row>
    <row r="190" spans="1:9" x14ac:dyDescent="0.25">
      <c r="B190" s="1" t="s">
        <v>140</v>
      </c>
      <c r="C190" t="str">
        <f>IF(B190="ZMIEŃ GŁOŚNOŚĆ NA 0","N/D",IF(B190="ZMIEŃ GŁOŚNOŚĆ NA 15","N/D",240/$B$2*60*VLOOKUP(B190,Dane!$F:$H,2,FALSE)))</f>
        <v>N/D</v>
      </c>
      <c r="D190" s="7" t="str">
        <f>IF(B190="ZMIEŃ GŁOŚNOŚĆ NA 0","N/D",IF(B190="ZMIEŃ GŁOŚNOŚĆ NA 15","N/D",VLOOKUP(A190,Dane!$A$3:$D$110,4,FALSE)))</f>
        <v>N/D</v>
      </c>
      <c r="E190" s="3" t="str">
        <f t="shared" si="20"/>
        <v>N/D</v>
      </c>
      <c r="F190" s="1" t="str">
        <f t="shared" si="21"/>
        <v>N/D</v>
      </c>
      <c r="G190" s="1" t="str">
        <f t="shared" si="22"/>
        <v>N/D</v>
      </c>
      <c r="H190" s="1" t="str">
        <f t="shared" si="23"/>
        <v>N/D</v>
      </c>
      <c r="I190" t="str">
        <f t="shared" si="24"/>
        <v xml:space="preserve">    .byte %10101000, %11111111</v>
      </c>
    </row>
    <row r="191" spans="1:9" x14ac:dyDescent="0.25">
      <c r="A191" t="s">
        <v>73</v>
      </c>
      <c r="B191" t="s">
        <v>2</v>
      </c>
      <c r="C191">
        <f>IF(B191="ZMIEŃ GŁOŚNOŚĆ NA 0","N/D",IF(B191="ZMIEŃ GŁOŚNOŚĆ NA 15","N/D",240/$B$2*60*VLOOKUP(B191,Dane!$F:$H,2,FALSE)))</f>
        <v>6</v>
      </c>
      <c r="D191" s="7">
        <f>IF(B191="ZMIEŃ GŁOŚNOŚĆ NA 0","N/D",IF(B191="ZMIEŃ GŁOŚNOŚĆ NA 15","N/D",VLOOKUP(A191,Dane!$A$3:$D$110,4,FALSE)))</f>
        <v>1000011001</v>
      </c>
      <c r="E191" s="3" t="str">
        <f t="shared" si="20"/>
        <v>110</v>
      </c>
      <c r="F191" s="1" t="str">
        <f t="shared" si="21"/>
        <v>00000010</v>
      </c>
      <c r="G191" s="1" t="str">
        <f t="shared" si="22"/>
        <v>00011001</v>
      </c>
      <c r="H191" s="1" t="str">
        <f t="shared" si="23"/>
        <v>00000110</v>
      </c>
      <c r="I191" t="str">
        <f t="shared" si="24"/>
        <v xml:space="preserve">    .byte %00000010, %00011001, %00000110</v>
      </c>
    </row>
    <row r="192" spans="1:9" x14ac:dyDescent="0.25">
      <c r="B192" s="1" t="s">
        <v>139</v>
      </c>
      <c r="C192" t="str">
        <f>IF(B192="ZMIEŃ GŁOŚNOŚĆ NA 0","N/D",IF(B192="ZMIEŃ GŁOŚNOŚĆ NA 15","N/D",240/$B$2*60*VLOOKUP(B192,Dane!$F:$H,2,FALSE)))</f>
        <v>N/D</v>
      </c>
      <c r="D192" s="7" t="str">
        <f>IF(B192="ZMIEŃ GŁOŚNOŚĆ NA 0","N/D",IF(B192="ZMIEŃ GŁOŚNOŚĆ NA 15","N/D",VLOOKUP(A192,Dane!$A$3:$D$110,4,FALSE)))</f>
        <v>N/D</v>
      </c>
      <c r="E192" s="3" t="str">
        <f t="shared" si="20"/>
        <v>N/D</v>
      </c>
      <c r="F192" s="1" t="str">
        <f t="shared" si="21"/>
        <v>N/D</v>
      </c>
      <c r="G192" s="1" t="str">
        <f t="shared" si="22"/>
        <v>N/D</v>
      </c>
      <c r="H192" s="1" t="str">
        <f t="shared" si="23"/>
        <v>N/D</v>
      </c>
      <c r="I192" t="str">
        <f t="shared" si="24"/>
        <v xml:space="preserve">    .byte %10101000, %00000000</v>
      </c>
    </row>
    <row r="193" spans="1:9" x14ac:dyDescent="0.25">
      <c r="A193" t="s">
        <v>36</v>
      </c>
      <c r="B193" t="s">
        <v>2</v>
      </c>
      <c r="C193">
        <f>IF(B193="ZMIEŃ GŁOŚNOŚĆ NA 0","N/D",IF(B193="ZMIEŃ GŁOŚNOŚĆ NA 15","N/D",240/$B$2*60*VLOOKUP(B193,Dane!$F:$H,2,FALSE)))</f>
        <v>6</v>
      </c>
      <c r="D193" s="7">
        <f>IF(B193="ZMIEŃ GŁOŚNOŚĆ NA 0","N/D",IF(B193="ZMIEŃ GŁOŚNOŚĆ NA 15","N/D",VLOOKUP(A193,Dane!$A$3:$D$110,4,FALSE)))</f>
        <v>1101010111000</v>
      </c>
      <c r="E193" s="3" t="str">
        <f t="shared" si="20"/>
        <v>110</v>
      </c>
      <c r="F193" s="1" t="str">
        <f t="shared" si="21"/>
        <v>00011010</v>
      </c>
      <c r="G193" s="1" t="str">
        <f t="shared" si="22"/>
        <v>10111000</v>
      </c>
      <c r="H193" s="1" t="str">
        <f t="shared" si="23"/>
        <v>00000110</v>
      </c>
      <c r="I193" t="str">
        <f t="shared" si="24"/>
        <v xml:space="preserve">    .byte %00011010, %10111000, %00000110</v>
      </c>
    </row>
    <row r="194" spans="1:9" x14ac:dyDescent="0.25">
      <c r="B194" s="1" t="s">
        <v>140</v>
      </c>
      <c r="C194" t="str">
        <f>IF(B194="ZMIEŃ GŁOŚNOŚĆ NA 0","N/D",IF(B194="ZMIEŃ GŁOŚNOŚĆ NA 15","N/D",240/$B$2*60*VLOOKUP(B194,Dane!$F:$H,2,FALSE)))</f>
        <v>N/D</v>
      </c>
      <c r="D194" s="7" t="str">
        <f>IF(B194="ZMIEŃ GŁOŚNOŚĆ NA 0","N/D",IF(B194="ZMIEŃ GŁOŚNOŚĆ NA 15","N/D",VLOOKUP(A194,Dane!$A$3:$D$110,4,FALSE)))</f>
        <v>N/D</v>
      </c>
      <c r="E194" s="3" t="str">
        <f t="shared" si="20"/>
        <v>N/D</v>
      </c>
      <c r="F194" s="1" t="str">
        <f t="shared" si="21"/>
        <v>N/D</v>
      </c>
      <c r="G194" s="1" t="str">
        <f t="shared" si="22"/>
        <v>N/D</v>
      </c>
      <c r="H194" s="1" t="str">
        <f t="shared" si="23"/>
        <v>N/D</v>
      </c>
      <c r="I194" t="str">
        <f t="shared" si="24"/>
        <v xml:space="preserve">    .byte %10101000, %11111111</v>
      </c>
    </row>
    <row r="195" spans="1:9" x14ac:dyDescent="0.25">
      <c r="A195" t="s">
        <v>83</v>
      </c>
      <c r="B195" t="s">
        <v>2</v>
      </c>
      <c r="C195">
        <f>IF(B195="ZMIEŃ GŁOŚNOŚĆ NA 0","N/D",IF(B195="ZMIEŃ GŁOŚNOŚĆ NA 15","N/D",240/$B$2*60*VLOOKUP(B195,Dane!$F:$H,2,FALSE)))</f>
        <v>6</v>
      </c>
      <c r="D195" s="7">
        <f>IF(B195="ZMIEŃ GŁOŚNOŚĆ NA 0","N/D",IF(B195="ZMIEŃ GŁOŚNOŚĆ NA 15","N/D",VLOOKUP(A195,Dane!$A$3:$D$110,4,FALSE)))</f>
        <v>111011110</v>
      </c>
      <c r="E195" s="3" t="str">
        <f t="shared" si="20"/>
        <v>110</v>
      </c>
      <c r="F195" s="1" t="str">
        <f t="shared" si="21"/>
        <v>00000001</v>
      </c>
      <c r="G195" s="1" t="str">
        <f t="shared" si="22"/>
        <v>11011110</v>
      </c>
      <c r="H195" s="1" t="str">
        <f t="shared" si="23"/>
        <v>00000110</v>
      </c>
      <c r="I195" t="str">
        <f t="shared" si="24"/>
        <v xml:space="preserve">    .byte %00000001, %11011110, %00000110</v>
      </c>
    </row>
    <row r="196" spans="1:9" x14ac:dyDescent="0.25">
      <c r="B196" s="1" t="s">
        <v>139</v>
      </c>
      <c r="C196" t="str">
        <f>IF(B196="ZMIEŃ GŁOŚNOŚĆ NA 0","N/D",IF(B196="ZMIEŃ GŁOŚNOŚĆ NA 15","N/D",240/$B$2*60*VLOOKUP(B196,Dane!$F:$H,2,FALSE)))</f>
        <v>N/D</v>
      </c>
      <c r="D196" s="7" t="str">
        <f>IF(B196="ZMIEŃ GŁOŚNOŚĆ NA 0","N/D",IF(B196="ZMIEŃ GŁOŚNOŚĆ NA 15","N/D",VLOOKUP(A196,Dane!$A$3:$D$110,4,FALSE)))</f>
        <v>N/D</v>
      </c>
      <c r="E196" s="3" t="str">
        <f t="shared" si="20"/>
        <v>N/D</v>
      </c>
      <c r="F196" s="1" t="str">
        <f t="shared" si="21"/>
        <v>N/D</v>
      </c>
      <c r="G196" s="1" t="str">
        <f t="shared" si="22"/>
        <v>N/D</v>
      </c>
      <c r="H196" s="1" t="str">
        <f t="shared" si="23"/>
        <v>N/D</v>
      </c>
      <c r="I196" t="str">
        <f t="shared" si="24"/>
        <v xml:space="preserve">    .byte %10101000, %00000000</v>
      </c>
    </row>
    <row r="197" spans="1:9" x14ac:dyDescent="0.25">
      <c r="A197" t="s">
        <v>36</v>
      </c>
      <c r="B197" t="s">
        <v>30</v>
      </c>
      <c r="C197">
        <f>IF(B197="ZMIEŃ GŁOŚNOŚĆ NA 0","N/D",IF(B197="ZMIEŃ GŁOŚNOŚĆ NA 15","N/D",240/$B$2*60*VLOOKUP(B197,Dane!$F:$H,2,FALSE)))</f>
        <v>18</v>
      </c>
      <c r="D197" s="7">
        <f>IF(B197="ZMIEŃ GŁOŚNOŚĆ NA 0","N/D",IF(B197="ZMIEŃ GŁOŚNOŚĆ NA 15","N/D",VLOOKUP(A197,Dane!$A$3:$D$110,4,FALSE)))</f>
        <v>1101010111000</v>
      </c>
      <c r="E197" s="3" t="str">
        <f t="shared" si="20"/>
        <v>10010</v>
      </c>
      <c r="F197" s="1" t="str">
        <f t="shared" si="21"/>
        <v>00011010</v>
      </c>
      <c r="G197" s="1" t="str">
        <f t="shared" si="22"/>
        <v>10111000</v>
      </c>
      <c r="H197" s="1" t="str">
        <f t="shared" si="23"/>
        <v>00010010</v>
      </c>
      <c r="I197" t="str">
        <f t="shared" si="24"/>
        <v xml:space="preserve">    .byte %00011010, %10111000, %00010010</v>
      </c>
    </row>
    <row r="198" spans="1:9" x14ac:dyDescent="0.25">
      <c r="B198" s="1" t="s">
        <v>140</v>
      </c>
      <c r="C198" t="str">
        <f>IF(B198="ZMIEŃ GŁOŚNOŚĆ NA 0","N/D",IF(B198="ZMIEŃ GŁOŚNOŚĆ NA 15","N/D",240/$B$2*60*VLOOKUP(B198,Dane!$F:$H,2,FALSE)))</f>
        <v>N/D</v>
      </c>
      <c r="D198" s="7" t="str">
        <f>IF(B198="ZMIEŃ GŁOŚNOŚĆ NA 0","N/D",IF(B198="ZMIEŃ GŁOŚNOŚĆ NA 15","N/D",VLOOKUP(A198,Dane!$A$3:$D$110,4,FALSE)))</f>
        <v>N/D</v>
      </c>
      <c r="E198" s="3" t="str">
        <f t="shared" si="20"/>
        <v>N/D</v>
      </c>
      <c r="F198" s="1" t="str">
        <f t="shared" si="21"/>
        <v>N/D</v>
      </c>
      <c r="G198" s="1" t="str">
        <f t="shared" si="22"/>
        <v>N/D</v>
      </c>
      <c r="H198" s="1" t="str">
        <f t="shared" si="23"/>
        <v>N/D</v>
      </c>
      <c r="I198" t="str">
        <f t="shared" si="24"/>
        <v xml:space="preserve">    .byte %10101000, %11111111</v>
      </c>
    </row>
    <row r="199" spans="1:9" x14ac:dyDescent="0.25">
      <c r="A199" t="s">
        <v>70</v>
      </c>
      <c r="B199" t="s">
        <v>2</v>
      </c>
      <c r="C199">
        <f>IF(B199="ZMIEŃ GŁOŚNOŚĆ NA 0","N/D",IF(B199="ZMIEŃ GŁOŚNOŚĆ NA 15","N/D",240/$B$2*60*VLOOKUP(B199,Dane!$F:$H,2,FALSE)))</f>
        <v>6</v>
      </c>
      <c r="D199" s="7">
        <f>IF(B199="ZMIEŃ GŁOŚNOŚĆ NA 0","N/D",IF(B199="ZMIEŃ GŁOŚNOŚĆ NA 15","N/D",VLOOKUP(A199,Dane!$A$3:$D$110,4,FALSE)))</f>
        <v>1001111111</v>
      </c>
      <c r="E199" s="3" t="str">
        <f t="shared" si="20"/>
        <v>110</v>
      </c>
      <c r="F199" s="1" t="str">
        <f t="shared" si="21"/>
        <v>00000010</v>
      </c>
      <c r="G199" s="1" t="str">
        <f t="shared" si="22"/>
        <v>01111111</v>
      </c>
      <c r="H199" s="1" t="str">
        <f t="shared" si="23"/>
        <v>00000110</v>
      </c>
      <c r="I199" t="str">
        <f t="shared" si="24"/>
        <v xml:space="preserve">    .byte %00000010, %01111111, %00000110</v>
      </c>
    </row>
    <row r="200" spans="1:9" x14ac:dyDescent="0.25">
      <c r="A200" s="20" t="s">
        <v>83</v>
      </c>
      <c r="B200" s="20" t="s">
        <v>161</v>
      </c>
      <c r="C200">
        <f>IF(B200="ZMIEŃ GŁOŚNOŚĆ NA 0","N/D",IF(B200="ZMIEŃ GŁOŚNOŚĆ NA 15","N/D",240/$B$2*60*VLOOKUP(B200,Dane!$F:$H,2,FALSE)))</f>
        <v>3</v>
      </c>
      <c r="D200" s="7">
        <f>IF(B200="ZMIEŃ GŁOŚNOŚĆ NA 0","N/D",IF(B200="ZMIEŃ GŁOŚNOŚĆ NA 15","N/D",VLOOKUP(A200,Dane!$A$3:$D$110,4,FALSE)))</f>
        <v>111011110</v>
      </c>
      <c r="E200" s="3" t="str">
        <f t="shared" si="20"/>
        <v>11</v>
      </c>
      <c r="F200" s="1" t="str">
        <f t="shared" si="21"/>
        <v>00000001</v>
      </c>
      <c r="G200" s="1" t="str">
        <f t="shared" si="22"/>
        <v>11011110</v>
      </c>
      <c r="H200" s="1" t="str">
        <f t="shared" si="23"/>
        <v>00000011</v>
      </c>
      <c r="I200" t="str">
        <f t="shared" si="24"/>
        <v xml:space="preserve">    .byte %00000001, %11011110, %00000011</v>
      </c>
    </row>
    <row r="201" spans="1:9" x14ac:dyDescent="0.25">
      <c r="A201" s="20"/>
      <c r="B201" s="23" t="s">
        <v>139</v>
      </c>
      <c r="C201" t="str">
        <f>IF(B201="ZMIEŃ GŁOŚNOŚĆ NA 0","N/D",IF(B201="ZMIEŃ GŁOŚNOŚĆ NA 15","N/D",240/$B$2*60*VLOOKUP(B201,Dane!$F:$H,2,FALSE)))</f>
        <v>N/D</v>
      </c>
      <c r="D201" s="7" t="str">
        <f>IF(B201="ZMIEŃ GŁOŚNOŚĆ NA 0","N/D",IF(B201="ZMIEŃ GŁOŚNOŚĆ NA 15","N/D",VLOOKUP(A201,Dane!$A$3:$D$110,4,FALSE)))</f>
        <v>N/D</v>
      </c>
      <c r="E201" s="3" t="str">
        <f t="shared" si="20"/>
        <v>N/D</v>
      </c>
      <c r="F201" s="1" t="str">
        <f t="shared" si="21"/>
        <v>N/D</v>
      </c>
      <c r="G201" s="1" t="str">
        <f t="shared" si="22"/>
        <v>N/D</v>
      </c>
      <c r="H201" s="1" t="str">
        <f t="shared" si="23"/>
        <v>N/D</v>
      </c>
      <c r="I201" t="str">
        <f t="shared" si="24"/>
        <v xml:space="preserve">    .byte %10101000, %00000000</v>
      </c>
    </row>
    <row r="202" spans="1:9" x14ac:dyDescent="0.25">
      <c r="A202" s="23" t="s">
        <v>36</v>
      </c>
      <c r="B202" s="23" t="s">
        <v>161</v>
      </c>
      <c r="C202">
        <f>IF(B202="ZMIEŃ GŁOŚNOŚĆ NA 0","N/D",IF(B202="ZMIEŃ GŁOŚNOŚĆ NA 15","N/D",240/$B$2*60*VLOOKUP(B202,Dane!$F:$H,2,FALSE)))</f>
        <v>3</v>
      </c>
      <c r="D202" s="7">
        <f>IF(B202="ZMIEŃ GŁOŚNOŚĆ NA 0","N/D",IF(B202="ZMIEŃ GŁOŚNOŚĆ NA 15","N/D",VLOOKUP(A202,Dane!$A$3:$D$110,4,FALSE)))</f>
        <v>1101010111000</v>
      </c>
      <c r="E202" s="3" t="str">
        <f t="shared" si="20"/>
        <v>11</v>
      </c>
      <c r="F202" s="1" t="str">
        <f t="shared" si="21"/>
        <v>00011010</v>
      </c>
      <c r="G202" s="1" t="str">
        <f t="shared" si="22"/>
        <v>10111000</v>
      </c>
      <c r="H202" s="1" t="str">
        <f t="shared" si="23"/>
        <v>00000011</v>
      </c>
      <c r="I202" t="str">
        <f t="shared" si="24"/>
        <v xml:space="preserve">    .byte %00011010, %10111000, %00000011</v>
      </c>
    </row>
    <row r="203" spans="1:9" ht="15.75" thickBot="1" x14ac:dyDescent="0.3">
      <c r="A203" s="10"/>
      <c r="B203" s="10" t="s">
        <v>140</v>
      </c>
      <c r="C203" t="str">
        <f>IF(B203="ZMIEŃ GŁOŚNOŚĆ NA 0","N/D",IF(B203="ZMIEŃ GŁOŚNOŚĆ NA 15","N/D",240/$B$2*60*VLOOKUP(B203,Dane!$F:$H,2,FALSE)))</f>
        <v>N/D</v>
      </c>
      <c r="D203" s="7" t="str">
        <f>IF(B203="ZMIEŃ GŁOŚNOŚĆ NA 0","N/D",IF(B203="ZMIEŃ GŁOŚNOŚĆ NA 15","N/D",VLOOKUP(A203,Dane!$A$3:$D$110,4,FALSE)))</f>
        <v>N/D</v>
      </c>
      <c r="E203" s="3" t="str">
        <f t="shared" si="20"/>
        <v>N/D</v>
      </c>
      <c r="F203" s="1" t="str">
        <f t="shared" si="21"/>
        <v>N/D</v>
      </c>
      <c r="G203" s="1" t="str">
        <f t="shared" si="22"/>
        <v>N/D</v>
      </c>
      <c r="H203" s="1" t="str">
        <f t="shared" si="23"/>
        <v>N/D</v>
      </c>
      <c r="I203" t="str">
        <f t="shared" si="24"/>
        <v xml:space="preserve">    .byte %10101000, %11111111</v>
      </c>
    </row>
    <row r="204" spans="1:9" ht="15.75" thickTop="1" x14ac:dyDescent="0.25">
      <c r="A204" t="s">
        <v>83</v>
      </c>
      <c r="B204" s="16" t="s">
        <v>2</v>
      </c>
      <c r="C204">
        <f>IF(B204="ZMIEŃ GŁOŚNOŚĆ NA 0","N/D",IF(B204="ZMIEŃ GŁOŚNOŚĆ NA 15","N/D",240/$B$2*60*VLOOKUP(B204,Dane!$F:$H,2,FALSE)))</f>
        <v>6</v>
      </c>
      <c r="D204" s="7">
        <f>IF(B204="ZMIEŃ GŁOŚNOŚĆ NA 0","N/D",IF(B204="ZMIEŃ GŁOŚNOŚĆ NA 15","N/D",VLOOKUP(A204,Dane!$A$3:$D$110,4,FALSE)))</f>
        <v>111011110</v>
      </c>
      <c r="E204" s="3" t="str">
        <f t="shared" si="20"/>
        <v>110</v>
      </c>
      <c r="F204" s="1" t="str">
        <f t="shared" si="21"/>
        <v>00000001</v>
      </c>
      <c r="G204" s="1" t="str">
        <f t="shared" si="22"/>
        <v>11011110</v>
      </c>
      <c r="H204" s="1" t="str">
        <f t="shared" si="23"/>
        <v>00000110</v>
      </c>
      <c r="I204" t="str">
        <f t="shared" si="24"/>
        <v xml:space="preserve">    .byte %00000001, %11011110, %00000110</v>
      </c>
    </row>
    <row r="205" spans="1:9" x14ac:dyDescent="0.25">
      <c r="B205" s="1" t="s">
        <v>139</v>
      </c>
      <c r="C205" t="str">
        <f>IF(B205="ZMIEŃ GŁOŚNOŚĆ NA 0","N/D",IF(B205="ZMIEŃ GŁOŚNOŚĆ NA 15","N/D",240/$B$2*60*VLOOKUP(B205,Dane!$F:$H,2,FALSE)))</f>
        <v>N/D</v>
      </c>
      <c r="D205" s="7" t="str">
        <f>IF(B205="ZMIEŃ GŁOŚNOŚĆ NA 0","N/D",IF(B205="ZMIEŃ GŁOŚNOŚĆ NA 15","N/D",VLOOKUP(A205,Dane!$A$3:$D$110,4,FALSE)))</f>
        <v>N/D</v>
      </c>
      <c r="E205" s="3" t="str">
        <f t="shared" si="20"/>
        <v>N/D</v>
      </c>
      <c r="F205" s="1" t="str">
        <f t="shared" si="21"/>
        <v>N/D</v>
      </c>
      <c r="G205" s="1" t="str">
        <f t="shared" si="22"/>
        <v>N/D</v>
      </c>
      <c r="H205" s="1" t="str">
        <f t="shared" si="23"/>
        <v>N/D</v>
      </c>
      <c r="I205" t="str">
        <f t="shared" si="24"/>
        <v xml:space="preserve">    .byte %10101000, %00000000</v>
      </c>
    </row>
    <row r="206" spans="1:9" x14ac:dyDescent="0.25">
      <c r="A206" t="s">
        <v>36</v>
      </c>
      <c r="B206" t="s">
        <v>2</v>
      </c>
      <c r="C206">
        <f>IF(B206="ZMIEŃ GŁOŚNOŚĆ NA 0","N/D",IF(B206="ZMIEŃ GŁOŚNOŚĆ NA 15","N/D",240/$B$2*60*VLOOKUP(B206,Dane!$F:$H,2,FALSE)))</f>
        <v>6</v>
      </c>
      <c r="D206" s="7">
        <f>IF(B206="ZMIEŃ GŁOŚNOŚĆ NA 0","N/D",IF(B206="ZMIEŃ GŁOŚNOŚĆ NA 15","N/D",VLOOKUP(A206,Dane!$A$3:$D$110,4,FALSE)))</f>
        <v>1101010111000</v>
      </c>
      <c r="E206" s="3" t="str">
        <f t="shared" ref="E206:E269" si="25">IF(B206="ZMIEŃ GŁOŚNOŚĆ NA 0","N/D",IF(B206="ZMIEŃ GŁOŚNOŚĆ NA 15","N/D",DEC2BIN(C206)))</f>
        <v>110</v>
      </c>
      <c r="F206" s="1" t="str">
        <f t="shared" ref="F206:F269" si="26">IF(B206="ZMIEŃ GŁOŚNOŚĆ NA 0","N/D",IF(B206="ZMIEŃ GŁOŚNOŚĆ NA 15","N/D",IF(LEN(D206)&lt;8,"00000000",_xlfn.CONCAT(REPT("0",8-LEN(LEFT(D206,LEN(D206)-8))),LEFT(D206,LEN(D206)-8)))))</f>
        <v>00011010</v>
      </c>
      <c r="G206" s="1" t="str">
        <f t="shared" ref="G206:G269" si="27">IF(B206="ZMIEŃ GŁOŚNOŚĆ NA 0","N/D",IF(B206="ZMIEŃ GŁOŚNOŚĆ NA 15","N/D",IF(LEN(D206)&lt;8,_xlfn.CONCAT(REPT("0",8-LEN(D206)),RIGHT(D206,8)),RIGHT(D206,8))))</f>
        <v>10111000</v>
      </c>
      <c r="H206" s="1" t="str">
        <f t="shared" ref="H206:H269" si="28">IF(B206="ZMIEŃ GŁOŚNOŚĆ NA 0","N/D",IF(B206="ZMIEŃ GŁOŚNOŚĆ NA 15","N/D",_xlfn.CONCAT(REPT("0",8-LEN(E206)),E206)))</f>
        <v>00000110</v>
      </c>
      <c r="I206" t="str">
        <f t="shared" ref="I206:I269" si="29">IF(B206="ZMIEŃ GŁOŚNOŚĆ NA 0","    .byte %10101000, %00000000",IF(B206="ZMIEŃ GŁOŚNOŚĆ NA 15","    .byte %10101000, %11111111",_xlfn.CONCAT("    .byte %",F206,", %",G206,", %",H206)))</f>
        <v xml:space="preserve">    .byte %00011010, %10111000, %00000110</v>
      </c>
    </row>
    <row r="207" spans="1:9" x14ac:dyDescent="0.25">
      <c r="B207" s="1" t="s">
        <v>140</v>
      </c>
      <c r="C207" t="str">
        <f>IF(B207="ZMIEŃ GŁOŚNOŚĆ NA 0","N/D",IF(B207="ZMIEŃ GŁOŚNOŚĆ NA 15","N/D",240/$B$2*60*VLOOKUP(B207,Dane!$F:$H,2,FALSE)))</f>
        <v>N/D</v>
      </c>
      <c r="D207" s="7" t="str">
        <f>IF(B207="ZMIEŃ GŁOŚNOŚĆ NA 0","N/D",IF(B207="ZMIEŃ GŁOŚNOŚĆ NA 15","N/D",VLOOKUP(A207,Dane!$A$3:$D$110,4,FALSE)))</f>
        <v>N/D</v>
      </c>
      <c r="E207" s="3" t="str">
        <f t="shared" si="25"/>
        <v>N/D</v>
      </c>
      <c r="F207" s="1" t="str">
        <f t="shared" si="26"/>
        <v>N/D</v>
      </c>
      <c r="G207" s="1" t="str">
        <f t="shared" si="27"/>
        <v>N/D</v>
      </c>
      <c r="H207" s="1" t="str">
        <f t="shared" si="28"/>
        <v>N/D</v>
      </c>
      <c r="I207" t="str">
        <f t="shared" si="29"/>
        <v xml:space="preserve">    .byte %10101000, %11111111</v>
      </c>
    </row>
    <row r="208" spans="1:9" x14ac:dyDescent="0.25">
      <c r="A208" t="s">
        <v>73</v>
      </c>
      <c r="B208" t="s">
        <v>2</v>
      </c>
      <c r="C208">
        <f>IF(B208="ZMIEŃ GŁOŚNOŚĆ NA 0","N/D",IF(B208="ZMIEŃ GŁOŚNOŚĆ NA 15","N/D",240/$B$2*60*VLOOKUP(B208,Dane!$F:$H,2,FALSE)))</f>
        <v>6</v>
      </c>
      <c r="D208" s="7">
        <f>IF(B208="ZMIEŃ GŁOŚNOŚĆ NA 0","N/D",IF(B208="ZMIEŃ GŁOŚNOŚĆ NA 15","N/D",VLOOKUP(A208,Dane!$A$3:$D$110,4,FALSE)))</f>
        <v>1000011001</v>
      </c>
      <c r="E208" s="3" t="str">
        <f t="shared" si="25"/>
        <v>110</v>
      </c>
      <c r="F208" s="1" t="str">
        <f t="shared" si="26"/>
        <v>00000010</v>
      </c>
      <c r="G208" s="1" t="str">
        <f t="shared" si="27"/>
        <v>00011001</v>
      </c>
      <c r="H208" s="1" t="str">
        <f t="shared" si="28"/>
        <v>00000110</v>
      </c>
      <c r="I208" t="str">
        <f t="shared" si="29"/>
        <v xml:space="preserve">    .byte %00000010, %00011001, %00000110</v>
      </c>
    </row>
    <row r="209" spans="1:9" x14ac:dyDescent="0.25">
      <c r="A209" t="s">
        <v>83</v>
      </c>
      <c r="B209" t="s">
        <v>2</v>
      </c>
      <c r="C209">
        <f>IF(B209="ZMIEŃ GŁOŚNOŚĆ NA 0","N/D",IF(B209="ZMIEŃ GŁOŚNOŚĆ NA 15","N/D",240/$B$2*60*VLOOKUP(B209,Dane!$F:$H,2,FALSE)))</f>
        <v>6</v>
      </c>
      <c r="D209" s="7">
        <f>IF(B209="ZMIEŃ GŁOŚNOŚĆ NA 0","N/D",IF(B209="ZMIEŃ GŁOŚNOŚĆ NA 15","N/D",VLOOKUP(A209,Dane!$A$3:$D$110,4,FALSE)))</f>
        <v>111011110</v>
      </c>
      <c r="E209" s="3" t="str">
        <f t="shared" si="25"/>
        <v>110</v>
      </c>
      <c r="F209" s="1" t="str">
        <f t="shared" si="26"/>
        <v>00000001</v>
      </c>
      <c r="G209" s="1" t="str">
        <f t="shared" si="27"/>
        <v>11011110</v>
      </c>
      <c r="H209" s="1" t="str">
        <f t="shared" si="28"/>
        <v>00000110</v>
      </c>
      <c r="I209" t="str">
        <f t="shared" si="29"/>
        <v xml:space="preserve">    .byte %00000001, %11011110, %00000110</v>
      </c>
    </row>
    <row r="210" spans="1:9" x14ac:dyDescent="0.25">
      <c r="B210" s="1" t="s">
        <v>139</v>
      </c>
      <c r="C210" t="str">
        <f>IF(B210="ZMIEŃ GŁOŚNOŚĆ NA 0","N/D",IF(B210="ZMIEŃ GŁOŚNOŚĆ NA 15","N/D",240/$B$2*60*VLOOKUP(B210,Dane!$F:$H,2,FALSE)))</f>
        <v>N/D</v>
      </c>
      <c r="D210" s="7" t="str">
        <f>IF(B210="ZMIEŃ GŁOŚNOŚĆ NA 0","N/D",IF(B210="ZMIEŃ GŁOŚNOŚĆ NA 15","N/D",VLOOKUP(A210,Dane!$A$3:$D$110,4,FALSE)))</f>
        <v>N/D</v>
      </c>
      <c r="E210" s="3" t="str">
        <f t="shared" si="25"/>
        <v>N/D</v>
      </c>
      <c r="F210" s="1" t="str">
        <f t="shared" si="26"/>
        <v>N/D</v>
      </c>
      <c r="G210" s="1" t="str">
        <f t="shared" si="27"/>
        <v>N/D</v>
      </c>
      <c r="H210" s="1" t="str">
        <f t="shared" si="28"/>
        <v>N/D</v>
      </c>
      <c r="I210" t="str">
        <f t="shared" si="29"/>
        <v xml:space="preserve">    .byte %10101000, %00000000</v>
      </c>
    </row>
    <row r="211" spans="1:9" x14ac:dyDescent="0.25">
      <c r="A211" t="s">
        <v>36</v>
      </c>
      <c r="B211" t="s">
        <v>2</v>
      </c>
      <c r="C211">
        <f>IF(B211="ZMIEŃ GŁOŚNOŚĆ NA 0","N/D",IF(B211="ZMIEŃ GŁOŚNOŚĆ NA 15","N/D",240/$B$2*60*VLOOKUP(B211,Dane!$F:$H,2,FALSE)))</f>
        <v>6</v>
      </c>
      <c r="D211" s="7">
        <f>IF(B211="ZMIEŃ GŁOŚNOŚĆ NA 0","N/D",IF(B211="ZMIEŃ GŁOŚNOŚĆ NA 15","N/D",VLOOKUP(A211,Dane!$A$3:$D$110,4,FALSE)))</f>
        <v>1101010111000</v>
      </c>
      <c r="E211" s="3" t="str">
        <f t="shared" si="25"/>
        <v>110</v>
      </c>
      <c r="F211" s="1" t="str">
        <f t="shared" si="26"/>
        <v>00011010</v>
      </c>
      <c r="G211" s="1" t="str">
        <f t="shared" si="27"/>
        <v>10111000</v>
      </c>
      <c r="H211" s="1" t="str">
        <f t="shared" si="28"/>
        <v>00000110</v>
      </c>
      <c r="I211" t="str">
        <f t="shared" si="29"/>
        <v xml:space="preserve">    .byte %00011010, %10111000, %00000110</v>
      </c>
    </row>
    <row r="212" spans="1:9" x14ac:dyDescent="0.25">
      <c r="B212" s="1" t="s">
        <v>140</v>
      </c>
      <c r="C212" t="str">
        <f>IF(B212="ZMIEŃ GŁOŚNOŚĆ NA 0","N/D",IF(B212="ZMIEŃ GŁOŚNOŚĆ NA 15","N/D",240/$B$2*60*VLOOKUP(B212,Dane!$F:$H,2,FALSE)))</f>
        <v>N/D</v>
      </c>
      <c r="D212" s="7" t="str">
        <f>IF(B212="ZMIEŃ GŁOŚNOŚĆ NA 0","N/D",IF(B212="ZMIEŃ GŁOŚNOŚĆ NA 15","N/D",VLOOKUP(A212,Dane!$A$3:$D$110,4,FALSE)))</f>
        <v>N/D</v>
      </c>
      <c r="E212" s="3" t="str">
        <f t="shared" si="25"/>
        <v>N/D</v>
      </c>
      <c r="F212" s="1" t="str">
        <f t="shared" si="26"/>
        <v>N/D</v>
      </c>
      <c r="G212" s="1" t="str">
        <f t="shared" si="27"/>
        <v>N/D</v>
      </c>
      <c r="H212" s="1" t="str">
        <f t="shared" si="28"/>
        <v>N/D</v>
      </c>
      <c r="I212" t="str">
        <f t="shared" si="29"/>
        <v xml:space="preserve">    .byte %10101000, %11111111</v>
      </c>
    </row>
    <row r="213" spans="1:9" x14ac:dyDescent="0.25">
      <c r="A213" t="s">
        <v>84</v>
      </c>
      <c r="B213" t="s">
        <v>2</v>
      </c>
      <c r="C213">
        <f>IF(B213="ZMIEŃ GŁOŚNOŚĆ NA 0","N/D",IF(B213="ZMIEŃ GŁOŚNOŚĆ NA 15","N/D",240/$B$2*60*VLOOKUP(B213,Dane!$F:$H,2,FALSE)))</f>
        <v>6</v>
      </c>
      <c r="D213" s="7">
        <f>IF(B213="ZMIEŃ GŁOŚNOŚĆ NA 0","N/D",IF(B213="ZMIEŃ GŁOŚNOŚĆ NA 15","N/D",VLOOKUP(A213,Dane!$A$3:$D$110,4,FALSE)))</f>
        <v>110010010</v>
      </c>
      <c r="E213" s="3" t="str">
        <f t="shared" si="25"/>
        <v>110</v>
      </c>
      <c r="F213" s="1" t="str">
        <f t="shared" si="26"/>
        <v>00000001</v>
      </c>
      <c r="G213" s="1" t="str">
        <f t="shared" si="27"/>
        <v>10010010</v>
      </c>
      <c r="H213" s="1" t="str">
        <f t="shared" si="28"/>
        <v>00000110</v>
      </c>
      <c r="I213" t="str">
        <f t="shared" si="29"/>
        <v xml:space="preserve">    .byte %00000001, %10010010, %00000110</v>
      </c>
    </row>
    <row r="214" spans="1:9" x14ac:dyDescent="0.25">
      <c r="A214" t="s">
        <v>16</v>
      </c>
      <c r="B214" t="s">
        <v>2</v>
      </c>
      <c r="C214">
        <f>IF(B214="ZMIEŃ GŁOŚNOŚĆ NA 0","N/D",IF(B214="ZMIEŃ GŁOŚNOŚĆ NA 15","N/D",240/$B$2*60*VLOOKUP(B214,Dane!$F:$H,2,FALSE)))</f>
        <v>6</v>
      </c>
      <c r="D214" s="7">
        <f>IF(B214="ZMIEŃ GŁOŚNOŚĆ NA 0","N/D",IF(B214="ZMIEŃ GŁOŚNOŚĆ NA 15","N/D",VLOOKUP(A214,Dane!$A$3:$D$110,4,FALSE)))</f>
        <v>110101010</v>
      </c>
      <c r="E214" s="3" t="str">
        <f t="shared" si="25"/>
        <v>110</v>
      </c>
      <c r="F214" s="1" t="str">
        <f t="shared" si="26"/>
        <v>00000001</v>
      </c>
      <c r="G214" s="1" t="str">
        <f t="shared" si="27"/>
        <v>10101010</v>
      </c>
      <c r="H214" s="1" t="str">
        <f t="shared" si="28"/>
        <v>00000110</v>
      </c>
      <c r="I214" t="str">
        <f t="shared" si="29"/>
        <v xml:space="preserve">    .byte %00000001, %10101010, %00000110</v>
      </c>
    </row>
    <row r="215" spans="1:9" x14ac:dyDescent="0.25">
      <c r="B215" s="1" t="s">
        <v>139</v>
      </c>
      <c r="C215" t="str">
        <f>IF(B215="ZMIEŃ GŁOŚNOŚĆ NA 0","N/D",IF(B215="ZMIEŃ GŁOŚNOŚĆ NA 15","N/D",240/$B$2*60*VLOOKUP(B215,Dane!$F:$H,2,FALSE)))</f>
        <v>N/D</v>
      </c>
      <c r="D215" s="7" t="str">
        <f>IF(B215="ZMIEŃ GŁOŚNOŚĆ NA 0","N/D",IF(B215="ZMIEŃ GŁOŚNOŚĆ NA 15","N/D",VLOOKUP(A215,Dane!$A$3:$D$110,4,FALSE)))</f>
        <v>N/D</v>
      </c>
      <c r="E215" s="3" t="str">
        <f t="shared" si="25"/>
        <v>N/D</v>
      </c>
      <c r="F215" s="1" t="str">
        <f t="shared" si="26"/>
        <v>N/D</v>
      </c>
      <c r="G215" s="1" t="str">
        <f t="shared" si="27"/>
        <v>N/D</v>
      </c>
      <c r="H215" s="1" t="str">
        <f t="shared" si="28"/>
        <v>N/D</v>
      </c>
      <c r="I215" t="str">
        <f t="shared" si="29"/>
        <v xml:space="preserve">    .byte %10101000, %00000000</v>
      </c>
    </row>
    <row r="216" spans="1:9" x14ac:dyDescent="0.25">
      <c r="A216" t="s">
        <v>36</v>
      </c>
      <c r="B216" t="s">
        <v>2</v>
      </c>
      <c r="C216">
        <f>IF(B216="ZMIEŃ GŁOŚNOŚĆ NA 0","N/D",IF(B216="ZMIEŃ GŁOŚNOŚĆ NA 15","N/D",240/$B$2*60*VLOOKUP(B216,Dane!$F:$H,2,FALSE)))</f>
        <v>6</v>
      </c>
      <c r="D216" s="7">
        <f>IF(B216="ZMIEŃ GŁOŚNOŚĆ NA 0","N/D",IF(B216="ZMIEŃ GŁOŚNOŚĆ NA 15","N/D",VLOOKUP(A216,Dane!$A$3:$D$110,4,FALSE)))</f>
        <v>1101010111000</v>
      </c>
      <c r="E216" s="3" t="str">
        <f t="shared" si="25"/>
        <v>110</v>
      </c>
      <c r="F216" s="1" t="str">
        <f t="shared" si="26"/>
        <v>00011010</v>
      </c>
      <c r="G216" s="1" t="str">
        <f t="shared" si="27"/>
        <v>10111000</v>
      </c>
      <c r="H216" s="1" t="str">
        <f t="shared" si="28"/>
        <v>00000110</v>
      </c>
      <c r="I216" t="str">
        <f t="shared" si="29"/>
        <v xml:space="preserve">    .byte %00011010, %10111000, %00000110</v>
      </c>
    </row>
    <row r="217" spans="1:9" x14ac:dyDescent="0.25">
      <c r="A217" t="s">
        <v>36</v>
      </c>
      <c r="B217" t="s">
        <v>29</v>
      </c>
      <c r="C217">
        <f>IF(B217="ZMIEŃ GŁOŚNOŚĆ NA 0","N/D",IF(B217="ZMIEŃ GŁOŚNOŚĆ NA 15","N/D",240/$B$2*60*VLOOKUP(B217,Dane!$F:$H,2,FALSE)))</f>
        <v>36</v>
      </c>
      <c r="D217" s="7">
        <f>IF(B217="ZMIEŃ GŁOŚNOŚĆ NA 0","N/D",IF(B217="ZMIEŃ GŁOŚNOŚĆ NA 15","N/D",VLOOKUP(A217,Dane!$A$3:$D$110,4,FALSE)))</f>
        <v>1101010111000</v>
      </c>
      <c r="E217" s="3" t="str">
        <f t="shared" si="25"/>
        <v>100100</v>
      </c>
      <c r="F217" s="1" t="str">
        <f t="shared" si="26"/>
        <v>00011010</v>
      </c>
      <c r="G217" s="1" t="str">
        <f t="shared" si="27"/>
        <v>10111000</v>
      </c>
      <c r="H217" s="1" t="str">
        <f t="shared" si="28"/>
        <v>00100100</v>
      </c>
      <c r="I217" t="str">
        <f t="shared" si="29"/>
        <v xml:space="preserve">    .byte %00011010, %10111000, %00100100</v>
      </c>
    </row>
    <row r="218" spans="1:9" x14ac:dyDescent="0.25">
      <c r="B218" s="1" t="s">
        <v>140</v>
      </c>
      <c r="C218" t="str">
        <f>IF(B218="ZMIEŃ GŁOŚNOŚĆ NA 0","N/D",IF(B218="ZMIEŃ GŁOŚNOŚĆ NA 15","N/D",240/$B$2*60*VLOOKUP(B218,Dane!$F:$H,2,FALSE)))</f>
        <v>N/D</v>
      </c>
      <c r="D218" s="7" t="str">
        <f>IF(B218="ZMIEŃ GŁOŚNOŚĆ NA 0","N/D",IF(B218="ZMIEŃ GŁOŚNOŚĆ NA 15","N/D",VLOOKUP(A218,Dane!$A$3:$D$110,4,FALSE)))</f>
        <v>N/D</v>
      </c>
      <c r="E218" s="3" t="str">
        <f t="shared" si="25"/>
        <v>N/D</v>
      </c>
      <c r="F218" s="1" t="str">
        <f t="shared" si="26"/>
        <v>N/D</v>
      </c>
      <c r="G218" s="1" t="str">
        <f t="shared" si="27"/>
        <v>N/D</v>
      </c>
      <c r="H218" s="1" t="str">
        <f t="shared" si="28"/>
        <v>N/D</v>
      </c>
      <c r="I218" t="str">
        <f t="shared" si="29"/>
        <v xml:space="preserve">    .byte %10101000, %11111111</v>
      </c>
    </row>
    <row r="219" spans="1:9" x14ac:dyDescent="0.25">
      <c r="A219" t="s">
        <v>70</v>
      </c>
      <c r="B219" t="s">
        <v>2</v>
      </c>
      <c r="C219">
        <f>IF(B219="ZMIEŃ GŁOŚNOŚĆ NA 0","N/D",IF(B219="ZMIEŃ GŁOŚNOŚĆ NA 15","N/D",240/$B$2*60*VLOOKUP(B219,Dane!$F:$H,2,FALSE)))</f>
        <v>6</v>
      </c>
      <c r="D219" s="7">
        <f>IF(B219="ZMIEŃ GŁOŚNOŚĆ NA 0","N/D",IF(B219="ZMIEŃ GŁOŚNOŚĆ NA 15","N/D",VLOOKUP(A219,Dane!$A$3:$D$110,4,FALSE)))</f>
        <v>1001111111</v>
      </c>
      <c r="E219" s="3" t="str">
        <f t="shared" si="25"/>
        <v>110</v>
      </c>
      <c r="F219" s="1" t="str">
        <f t="shared" si="26"/>
        <v>00000010</v>
      </c>
      <c r="G219" s="1" t="str">
        <f t="shared" si="27"/>
        <v>01111111</v>
      </c>
      <c r="H219" s="1" t="str">
        <f t="shared" si="28"/>
        <v>00000110</v>
      </c>
      <c r="I219" t="str">
        <f t="shared" si="29"/>
        <v xml:space="preserve">    .byte %00000010, %01111111, %00000110</v>
      </c>
    </row>
    <row r="220" spans="1:9" x14ac:dyDescent="0.25">
      <c r="A220" s="20" t="s">
        <v>83</v>
      </c>
      <c r="B220" s="20" t="s">
        <v>161</v>
      </c>
      <c r="C220">
        <f>IF(B220="ZMIEŃ GŁOŚNOŚĆ NA 0","N/D",IF(B220="ZMIEŃ GŁOŚNOŚĆ NA 15","N/D",240/$B$2*60*VLOOKUP(B220,Dane!$F:$H,2,FALSE)))</f>
        <v>3</v>
      </c>
      <c r="D220" s="7">
        <f>IF(B220="ZMIEŃ GŁOŚNOŚĆ NA 0","N/D",IF(B220="ZMIEŃ GŁOŚNOŚĆ NA 15","N/D",VLOOKUP(A220,Dane!$A$3:$D$110,4,FALSE)))</f>
        <v>111011110</v>
      </c>
      <c r="E220" s="3" t="str">
        <f t="shared" si="25"/>
        <v>11</v>
      </c>
      <c r="F220" s="1" t="str">
        <f t="shared" si="26"/>
        <v>00000001</v>
      </c>
      <c r="G220" s="1" t="str">
        <f t="shared" si="27"/>
        <v>11011110</v>
      </c>
      <c r="H220" s="1" t="str">
        <f t="shared" si="28"/>
        <v>00000011</v>
      </c>
      <c r="I220" t="str">
        <f t="shared" si="29"/>
        <v xml:space="preserve">    .byte %00000001, %11011110, %00000011</v>
      </c>
    </row>
    <row r="221" spans="1:9" x14ac:dyDescent="0.25">
      <c r="A221" s="20"/>
      <c r="B221" s="1" t="s">
        <v>139</v>
      </c>
      <c r="C221" t="str">
        <f>IF(B221="ZMIEŃ GŁOŚNOŚĆ NA 0","N/D",IF(B221="ZMIEŃ GŁOŚNOŚĆ NA 15","N/D",240/$B$2*60*VLOOKUP(B221,Dane!$F:$H,2,FALSE)))</f>
        <v>N/D</v>
      </c>
      <c r="D221" s="7" t="str">
        <f>IF(B221="ZMIEŃ GŁOŚNOŚĆ NA 0","N/D",IF(B221="ZMIEŃ GŁOŚNOŚĆ NA 15","N/D",VLOOKUP(A221,Dane!$A$3:$D$110,4,FALSE)))</f>
        <v>N/D</v>
      </c>
      <c r="E221" s="3" t="str">
        <f t="shared" si="25"/>
        <v>N/D</v>
      </c>
      <c r="F221" s="1" t="str">
        <f t="shared" si="26"/>
        <v>N/D</v>
      </c>
      <c r="G221" s="1" t="str">
        <f t="shared" si="27"/>
        <v>N/D</v>
      </c>
      <c r="H221" s="1" t="str">
        <f t="shared" si="28"/>
        <v>N/D</v>
      </c>
      <c r="I221" t="str">
        <f t="shared" si="29"/>
        <v xml:space="preserve">    .byte %10101000, %00000000</v>
      </c>
    </row>
    <row r="222" spans="1:9" x14ac:dyDescent="0.25">
      <c r="A222" s="23" t="s">
        <v>36</v>
      </c>
      <c r="B222" s="23" t="s">
        <v>161</v>
      </c>
      <c r="C222">
        <f>IF(B222="ZMIEŃ GŁOŚNOŚĆ NA 0","N/D",IF(B222="ZMIEŃ GŁOŚNOŚĆ NA 15","N/D",240/$B$2*60*VLOOKUP(B222,Dane!$F:$H,2,FALSE)))</f>
        <v>3</v>
      </c>
      <c r="D222" s="7">
        <f>IF(B222="ZMIEŃ GŁOŚNOŚĆ NA 0","N/D",IF(B222="ZMIEŃ GŁOŚNOŚĆ NA 15","N/D",VLOOKUP(A222,Dane!$A$3:$D$110,4,FALSE)))</f>
        <v>1101010111000</v>
      </c>
      <c r="E222" s="3" t="str">
        <f t="shared" si="25"/>
        <v>11</v>
      </c>
      <c r="F222" s="1" t="str">
        <f t="shared" si="26"/>
        <v>00011010</v>
      </c>
      <c r="G222" s="1" t="str">
        <f t="shared" si="27"/>
        <v>10111000</v>
      </c>
      <c r="H222" s="1" t="str">
        <f t="shared" si="28"/>
        <v>00000011</v>
      </c>
      <c r="I222" t="str">
        <f t="shared" si="29"/>
        <v xml:space="preserve">    .byte %00011010, %10111000, %00000011</v>
      </c>
    </row>
    <row r="223" spans="1:9" ht="15.75" thickBot="1" x14ac:dyDescent="0.3">
      <c r="A223" s="10"/>
      <c r="B223" s="9" t="s">
        <v>140</v>
      </c>
      <c r="C223" t="str">
        <f>IF(B223="ZMIEŃ GŁOŚNOŚĆ NA 0","N/D",IF(B223="ZMIEŃ GŁOŚNOŚĆ NA 15","N/D",240/$B$2*60*VLOOKUP(B223,Dane!$F:$H,2,FALSE)))</f>
        <v>N/D</v>
      </c>
      <c r="D223" s="7" t="str">
        <f>IF(B223="ZMIEŃ GŁOŚNOŚĆ NA 0","N/D",IF(B223="ZMIEŃ GŁOŚNOŚĆ NA 15","N/D",VLOOKUP(A223,Dane!$A$3:$D$110,4,FALSE)))</f>
        <v>N/D</v>
      </c>
      <c r="E223" s="3" t="str">
        <f t="shared" si="25"/>
        <v>N/D</v>
      </c>
      <c r="F223" s="1" t="str">
        <f t="shared" si="26"/>
        <v>N/D</v>
      </c>
      <c r="G223" s="1" t="str">
        <f t="shared" si="27"/>
        <v>N/D</v>
      </c>
      <c r="H223" s="1" t="str">
        <f t="shared" si="28"/>
        <v>N/D</v>
      </c>
      <c r="I223" t="str">
        <f t="shared" si="29"/>
        <v xml:space="preserve">    .byte %10101000, %11111111</v>
      </c>
    </row>
    <row r="224" spans="1:9" ht="15.75" thickTop="1" x14ac:dyDescent="0.25">
      <c r="A224" t="s">
        <v>83</v>
      </c>
      <c r="B224" s="16" t="s">
        <v>2</v>
      </c>
      <c r="C224">
        <f>IF(B224="ZMIEŃ GŁOŚNOŚĆ NA 0","N/D",IF(B224="ZMIEŃ GŁOŚNOŚĆ NA 15","N/D",240/$B$2*60*VLOOKUP(B224,Dane!$F:$H,2,FALSE)))</f>
        <v>6</v>
      </c>
      <c r="D224" s="7">
        <f>IF(B224="ZMIEŃ GŁOŚNOŚĆ NA 0","N/D",IF(B224="ZMIEŃ GŁOŚNOŚĆ NA 15","N/D",VLOOKUP(A224,Dane!$A$3:$D$110,4,FALSE)))</f>
        <v>111011110</v>
      </c>
      <c r="E224" s="3" t="str">
        <f t="shared" si="25"/>
        <v>110</v>
      </c>
      <c r="F224" s="1" t="str">
        <f t="shared" si="26"/>
        <v>00000001</v>
      </c>
      <c r="G224" s="1" t="str">
        <f t="shared" si="27"/>
        <v>11011110</v>
      </c>
      <c r="H224" s="1" t="str">
        <f t="shared" si="28"/>
        <v>00000110</v>
      </c>
      <c r="I224" t="str">
        <f t="shared" si="29"/>
        <v xml:space="preserve">    .byte %00000001, %11011110, %00000110</v>
      </c>
    </row>
    <row r="225" spans="1:9" x14ac:dyDescent="0.25">
      <c r="B225" s="1" t="s">
        <v>139</v>
      </c>
      <c r="C225" t="str">
        <f>IF(B225="ZMIEŃ GŁOŚNOŚĆ NA 0","N/D",IF(B225="ZMIEŃ GŁOŚNOŚĆ NA 15","N/D",240/$B$2*60*VLOOKUP(B225,Dane!$F:$H,2,FALSE)))</f>
        <v>N/D</v>
      </c>
      <c r="D225" s="7" t="str">
        <f>IF(B225="ZMIEŃ GŁOŚNOŚĆ NA 0","N/D",IF(B225="ZMIEŃ GŁOŚNOŚĆ NA 15","N/D",VLOOKUP(A225,Dane!$A$3:$D$110,4,FALSE)))</f>
        <v>N/D</v>
      </c>
      <c r="E225" s="3" t="str">
        <f t="shared" si="25"/>
        <v>N/D</v>
      </c>
      <c r="F225" s="1" t="str">
        <f t="shared" si="26"/>
        <v>N/D</v>
      </c>
      <c r="G225" s="1" t="str">
        <f t="shared" si="27"/>
        <v>N/D</v>
      </c>
      <c r="H225" s="1" t="str">
        <f t="shared" si="28"/>
        <v>N/D</v>
      </c>
      <c r="I225" t="str">
        <f t="shared" si="29"/>
        <v xml:space="preserve">    .byte %10101000, %00000000</v>
      </c>
    </row>
    <row r="226" spans="1:9" x14ac:dyDescent="0.25">
      <c r="A226" t="s">
        <v>36</v>
      </c>
      <c r="B226" t="s">
        <v>2</v>
      </c>
      <c r="C226">
        <f>IF(B226="ZMIEŃ GŁOŚNOŚĆ NA 0","N/D",IF(B226="ZMIEŃ GŁOŚNOŚĆ NA 15","N/D",240/$B$2*60*VLOOKUP(B226,Dane!$F:$H,2,FALSE)))</f>
        <v>6</v>
      </c>
      <c r="D226" s="7">
        <f>IF(B226="ZMIEŃ GŁOŚNOŚĆ NA 0","N/D",IF(B226="ZMIEŃ GŁOŚNOŚĆ NA 15","N/D",VLOOKUP(A226,Dane!$A$3:$D$110,4,FALSE)))</f>
        <v>1101010111000</v>
      </c>
      <c r="E226" s="3" t="str">
        <f t="shared" si="25"/>
        <v>110</v>
      </c>
      <c r="F226" s="1" t="str">
        <f t="shared" si="26"/>
        <v>00011010</v>
      </c>
      <c r="G226" s="1" t="str">
        <f t="shared" si="27"/>
        <v>10111000</v>
      </c>
      <c r="H226" s="1" t="str">
        <f t="shared" si="28"/>
        <v>00000110</v>
      </c>
      <c r="I226" t="str">
        <f t="shared" si="29"/>
        <v xml:space="preserve">    .byte %00011010, %10111000, %00000110</v>
      </c>
    </row>
    <row r="227" spans="1:9" x14ac:dyDescent="0.25">
      <c r="B227" s="1" t="s">
        <v>140</v>
      </c>
      <c r="C227" t="str">
        <f>IF(B227="ZMIEŃ GŁOŚNOŚĆ NA 0","N/D",IF(B227="ZMIEŃ GŁOŚNOŚĆ NA 15","N/D",240/$B$2*60*VLOOKUP(B227,Dane!$F:$H,2,FALSE)))</f>
        <v>N/D</v>
      </c>
      <c r="D227" s="7" t="str">
        <f>IF(B227="ZMIEŃ GŁOŚNOŚĆ NA 0","N/D",IF(B227="ZMIEŃ GŁOŚNOŚĆ NA 15","N/D",VLOOKUP(A227,Dane!$A$3:$D$110,4,FALSE)))</f>
        <v>N/D</v>
      </c>
      <c r="E227" s="3" t="str">
        <f t="shared" si="25"/>
        <v>N/D</v>
      </c>
      <c r="F227" s="1" t="str">
        <f t="shared" si="26"/>
        <v>N/D</v>
      </c>
      <c r="G227" s="1" t="str">
        <f t="shared" si="27"/>
        <v>N/D</v>
      </c>
      <c r="H227" s="1" t="str">
        <f t="shared" si="28"/>
        <v>N/D</v>
      </c>
      <c r="I227" t="str">
        <f t="shared" si="29"/>
        <v xml:space="preserve">    .byte %10101000, %11111111</v>
      </c>
    </row>
    <row r="228" spans="1:9" x14ac:dyDescent="0.25">
      <c r="A228" t="s">
        <v>73</v>
      </c>
      <c r="B228" t="s">
        <v>2</v>
      </c>
      <c r="C228">
        <f>IF(B228="ZMIEŃ GŁOŚNOŚĆ NA 0","N/D",IF(B228="ZMIEŃ GŁOŚNOŚĆ NA 15","N/D",240/$B$2*60*VLOOKUP(B228,Dane!$F:$H,2,FALSE)))</f>
        <v>6</v>
      </c>
      <c r="D228" s="7">
        <f>IF(B228="ZMIEŃ GŁOŚNOŚĆ NA 0","N/D",IF(B228="ZMIEŃ GŁOŚNOŚĆ NA 15","N/D",VLOOKUP(A228,Dane!$A$3:$D$110,4,FALSE)))</f>
        <v>1000011001</v>
      </c>
      <c r="E228" s="3" t="str">
        <f t="shared" si="25"/>
        <v>110</v>
      </c>
      <c r="F228" s="1" t="str">
        <f t="shared" si="26"/>
        <v>00000010</v>
      </c>
      <c r="G228" s="1" t="str">
        <f t="shared" si="27"/>
        <v>00011001</v>
      </c>
      <c r="H228" s="1" t="str">
        <f t="shared" si="28"/>
        <v>00000110</v>
      </c>
      <c r="I228" t="str">
        <f t="shared" si="29"/>
        <v xml:space="preserve">    .byte %00000010, %00011001, %00000110</v>
      </c>
    </row>
    <row r="229" spans="1:9" x14ac:dyDescent="0.25">
      <c r="A229" t="s">
        <v>83</v>
      </c>
      <c r="B229" t="s">
        <v>2</v>
      </c>
      <c r="C229">
        <f>IF(B229="ZMIEŃ GŁOŚNOŚĆ NA 0","N/D",IF(B229="ZMIEŃ GŁOŚNOŚĆ NA 15","N/D",240/$B$2*60*VLOOKUP(B229,Dane!$F:$H,2,FALSE)))</f>
        <v>6</v>
      </c>
      <c r="D229" s="7">
        <f>IF(B229="ZMIEŃ GŁOŚNOŚĆ NA 0","N/D",IF(B229="ZMIEŃ GŁOŚNOŚĆ NA 15","N/D",VLOOKUP(A229,Dane!$A$3:$D$110,4,FALSE)))</f>
        <v>111011110</v>
      </c>
      <c r="E229" s="3" t="str">
        <f t="shared" si="25"/>
        <v>110</v>
      </c>
      <c r="F229" s="1" t="str">
        <f t="shared" si="26"/>
        <v>00000001</v>
      </c>
      <c r="G229" s="1" t="str">
        <f t="shared" si="27"/>
        <v>11011110</v>
      </c>
      <c r="H229" s="1" t="str">
        <f t="shared" si="28"/>
        <v>00000110</v>
      </c>
      <c r="I229" t="str">
        <f t="shared" si="29"/>
        <v xml:space="preserve">    .byte %00000001, %11011110, %00000110</v>
      </c>
    </row>
    <row r="230" spans="1:9" x14ac:dyDescent="0.25">
      <c r="B230" s="1" t="s">
        <v>139</v>
      </c>
      <c r="C230" t="str">
        <f>IF(B230="ZMIEŃ GŁOŚNOŚĆ NA 0","N/D",IF(B230="ZMIEŃ GŁOŚNOŚĆ NA 15","N/D",240/$B$2*60*VLOOKUP(B230,Dane!$F:$H,2,FALSE)))</f>
        <v>N/D</v>
      </c>
      <c r="D230" s="7" t="str">
        <f>IF(B230="ZMIEŃ GŁOŚNOŚĆ NA 0","N/D",IF(B230="ZMIEŃ GŁOŚNOŚĆ NA 15","N/D",VLOOKUP(A230,Dane!$A$3:$D$110,4,FALSE)))</f>
        <v>N/D</v>
      </c>
      <c r="E230" s="3" t="str">
        <f t="shared" si="25"/>
        <v>N/D</v>
      </c>
      <c r="F230" s="1" t="str">
        <f t="shared" si="26"/>
        <v>N/D</v>
      </c>
      <c r="G230" s="1" t="str">
        <f t="shared" si="27"/>
        <v>N/D</v>
      </c>
      <c r="H230" s="1" t="str">
        <f t="shared" si="28"/>
        <v>N/D</v>
      </c>
      <c r="I230" t="str">
        <f t="shared" si="29"/>
        <v xml:space="preserve">    .byte %10101000, %00000000</v>
      </c>
    </row>
    <row r="231" spans="1:9" x14ac:dyDescent="0.25">
      <c r="A231" t="s">
        <v>36</v>
      </c>
      <c r="B231" t="s">
        <v>2</v>
      </c>
      <c r="C231">
        <f>IF(B231="ZMIEŃ GŁOŚNOŚĆ NA 0","N/D",IF(B231="ZMIEŃ GŁOŚNOŚĆ NA 15","N/D",240/$B$2*60*VLOOKUP(B231,Dane!$F:$H,2,FALSE)))</f>
        <v>6</v>
      </c>
      <c r="D231" s="7">
        <f>IF(B231="ZMIEŃ GŁOŚNOŚĆ NA 0","N/D",IF(B231="ZMIEŃ GŁOŚNOŚĆ NA 15","N/D",VLOOKUP(A231,Dane!$A$3:$D$110,4,FALSE)))</f>
        <v>1101010111000</v>
      </c>
      <c r="E231" s="3" t="str">
        <f t="shared" si="25"/>
        <v>110</v>
      </c>
      <c r="F231" s="1" t="str">
        <f t="shared" si="26"/>
        <v>00011010</v>
      </c>
      <c r="G231" s="1" t="str">
        <f t="shared" si="27"/>
        <v>10111000</v>
      </c>
      <c r="H231" s="1" t="str">
        <f t="shared" si="28"/>
        <v>00000110</v>
      </c>
      <c r="I231" t="str">
        <f t="shared" si="29"/>
        <v xml:space="preserve">    .byte %00011010, %10111000, %00000110</v>
      </c>
    </row>
    <row r="232" spans="1:9" x14ac:dyDescent="0.25">
      <c r="B232" s="1" t="s">
        <v>140</v>
      </c>
      <c r="C232" t="str">
        <f>IF(B232="ZMIEŃ GŁOŚNOŚĆ NA 0","N/D",IF(B232="ZMIEŃ GŁOŚNOŚĆ NA 15","N/D",240/$B$2*60*VLOOKUP(B232,Dane!$F:$H,2,FALSE)))</f>
        <v>N/D</v>
      </c>
      <c r="D232" s="7" t="str">
        <f>IF(B232="ZMIEŃ GŁOŚNOŚĆ NA 0","N/D",IF(B232="ZMIEŃ GŁOŚNOŚĆ NA 15","N/D",VLOOKUP(A232,Dane!$A$3:$D$110,4,FALSE)))</f>
        <v>N/D</v>
      </c>
      <c r="E232" s="3" t="str">
        <f t="shared" si="25"/>
        <v>N/D</v>
      </c>
      <c r="F232" s="1" t="str">
        <f t="shared" si="26"/>
        <v>N/D</v>
      </c>
      <c r="G232" s="1" t="str">
        <f t="shared" si="27"/>
        <v>N/D</v>
      </c>
      <c r="H232" s="1" t="str">
        <f t="shared" si="28"/>
        <v>N/D</v>
      </c>
      <c r="I232" t="str">
        <f t="shared" si="29"/>
        <v xml:space="preserve">    .byte %10101000, %11111111</v>
      </c>
    </row>
    <row r="233" spans="1:9" x14ac:dyDescent="0.25">
      <c r="A233" t="s">
        <v>84</v>
      </c>
      <c r="B233" t="s">
        <v>2</v>
      </c>
      <c r="C233">
        <f>IF(B233="ZMIEŃ GŁOŚNOŚĆ NA 0","N/D",IF(B233="ZMIEŃ GŁOŚNOŚĆ NA 15","N/D",240/$B$2*60*VLOOKUP(B233,Dane!$F:$H,2,FALSE)))</f>
        <v>6</v>
      </c>
      <c r="D233" s="7">
        <f>IF(B233="ZMIEŃ GŁOŚNOŚĆ NA 0","N/D",IF(B233="ZMIEŃ GŁOŚNOŚĆ NA 15","N/D",VLOOKUP(A233,Dane!$A$3:$D$110,4,FALSE)))</f>
        <v>110010010</v>
      </c>
      <c r="E233" s="3" t="str">
        <f t="shared" si="25"/>
        <v>110</v>
      </c>
      <c r="F233" s="1" t="str">
        <f t="shared" si="26"/>
        <v>00000001</v>
      </c>
      <c r="G233" s="1" t="str">
        <f t="shared" si="27"/>
        <v>10010010</v>
      </c>
      <c r="H233" s="1" t="str">
        <f t="shared" si="28"/>
        <v>00000110</v>
      </c>
      <c r="I233" t="str">
        <f t="shared" si="29"/>
        <v xml:space="preserve">    .byte %00000001, %10010010, %00000110</v>
      </c>
    </row>
    <row r="234" spans="1:9" x14ac:dyDescent="0.25">
      <c r="A234" t="s">
        <v>16</v>
      </c>
      <c r="B234" t="s">
        <v>2</v>
      </c>
      <c r="C234">
        <f>IF(B234="ZMIEŃ GŁOŚNOŚĆ NA 0","N/D",IF(B234="ZMIEŃ GŁOŚNOŚĆ NA 15","N/D",240/$B$2*60*VLOOKUP(B234,Dane!$F:$H,2,FALSE)))</f>
        <v>6</v>
      </c>
      <c r="D234" s="7">
        <f>IF(B234="ZMIEŃ GŁOŚNOŚĆ NA 0","N/D",IF(B234="ZMIEŃ GŁOŚNOŚĆ NA 15","N/D",VLOOKUP(A234,Dane!$A$3:$D$110,4,FALSE)))</f>
        <v>110101010</v>
      </c>
      <c r="E234" s="3" t="str">
        <f t="shared" si="25"/>
        <v>110</v>
      </c>
      <c r="F234" s="1" t="str">
        <f t="shared" si="26"/>
        <v>00000001</v>
      </c>
      <c r="G234" s="1" t="str">
        <f t="shared" si="27"/>
        <v>10101010</v>
      </c>
      <c r="H234" s="1" t="str">
        <f t="shared" si="28"/>
        <v>00000110</v>
      </c>
      <c r="I234" t="str">
        <f t="shared" si="29"/>
        <v xml:space="preserve">    .byte %00000001, %10101010, %00000110</v>
      </c>
    </row>
    <row r="235" spans="1:9" x14ac:dyDescent="0.25">
      <c r="B235" s="1" t="s">
        <v>139</v>
      </c>
      <c r="C235" t="str">
        <f>IF(B235="ZMIEŃ GŁOŚNOŚĆ NA 0","N/D",IF(B235="ZMIEŃ GŁOŚNOŚĆ NA 15","N/D",240/$B$2*60*VLOOKUP(B235,Dane!$F:$H,2,FALSE)))</f>
        <v>N/D</v>
      </c>
      <c r="D235" s="7" t="str">
        <f>IF(B235="ZMIEŃ GŁOŚNOŚĆ NA 0","N/D",IF(B235="ZMIEŃ GŁOŚNOŚĆ NA 15","N/D",VLOOKUP(A235,Dane!$A$3:$D$110,4,FALSE)))</f>
        <v>N/D</v>
      </c>
      <c r="E235" s="3" t="str">
        <f t="shared" si="25"/>
        <v>N/D</v>
      </c>
      <c r="F235" s="1" t="str">
        <f t="shared" si="26"/>
        <v>N/D</v>
      </c>
      <c r="G235" s="1" t="str">
        <f t="shared" si="27"/>
        <v>N/D</v>
      </c>
      <c r="H235" s="1" t="str">
        <f t="shared" si="28"/>
        <v>N/D</v>
      </c>
      <c r="I235" t="str">
        <f t="shared" si="29"/>
        <v xml:space="preserve">    .byte %10101000, %00000000</v>
      </c>
    </row>
    <row r="236" spans="1:9" x14ac:dyDescent="0.25">
      <c r="A236" t="s">
        <v>36</v>
      </c>
      <c r="B236" t="s">
        <v>2</v>
      </c>
      <c r="C236">
        <f>IF(B236="ZMIEŃ GŁOŚNOŚĆ NA 0","N/D",IF(B236="ZMIEŃ GŁOŚNOŚĆ NA 15","N/D",240/$B$2*60*VLOOKUP(B236,Dane!$F:$H,2,FALSE)))</f>
        <v>6</v>
      </c>
      <c r="D236" s="7">
        <f>IF(B236="ZMIEŃ GŁOŚNOŚĆ NA 0","N/D",IF(B236="ZMIEŃ GŁOŚNOŚĆ NA 15","N/D",VLOOKUP(A236,Dane!$A$3:$D$110,4,FALSE)))</f>
        <v>1101010111000</v>
      </c>
      <c r="E236" s="3" t="str">
        <f t="shared" si="25"/>
        <v>110</v>
      </c>
      <c r="F236" s="1" t="str">
        <f t="shared" si="26"/>
        <v>00011010</v>
      </c>
      <c r="G236" s="1" t="str">
        <f t="shared" si="27"/>
        <v>10111000</v>
      </c>
      <c r="H236" s="1" t="str">
        <f t="shared" si="28"/>
        <v>00000110</v>
      </c>
      <c r="I236" t="str">
        <f t="shared" si="29"/>
        <v xml:space="preserve">    .byte %00011010, %10111000, %00000110</v>
      </c>
    </row>
    <row r="237" spans="1:9" x14ac:dyDescent="0.25">
      <c r="B237" s="1" t="s">
        <v>140</v>
      </c>
      <c r="C237" t="str">
        <f>IF(B237="ZMIEŃ GŁOŚNOŚĆ NA 0","N/D",IF(B237="ZMIEŃ GŁOŚNOŚĆ NA 15","N/D",240/$B$2*60*VLOOKUP(B237,Dane!$F:$H,2,FALSE)))</f>
        <v>N/D</v>
      </c>
      <c r="D237" s="7" t="str">
        <f>IF(B237="ZMIEŃ GŁOŚNOŚĆ NA 0","N/D",IF(B237="ZMIEŃ GŁOŚNOŚĆ NA 15","N/D",VLOOKUP(A237,Dane!$A$3:$D$110,4,FALSE)))</f>
        <v>N/D</v>
      </c>
      <c r="E237" s="3" t="str">
        <f t="shared" si="25"/>
        <v>N/D</v>
      </c>
      <c r="F237" s="1" t="str">
        <f t="shared" si="26"/>
        <v>N/D</v>
      </c>
      <c r="G237" s="1" t="str">
        <f t="shared" si="27"/>
        <v>N/D</v>
      </c>
      <c r="H237" s="1" t="str">
        <f t="shared" si="28"/>
        <v>N/D</v>
      </c>
      <c r="I237" t="str">
        <f t="shared" si="29"/>
        <v xml:space="preserve">    .byte %10101000, %11111111</v>
      </c>
    </row>
    <row r="238" spans="1:9" x14ac:dyDescent="0.25">
      <c r="A238" t="s">
        <v>73</v>
      </c>
      <c r="B238" t="s">
        <v>2</v>
      </c>
      <c r="C238">
        <f>IF(B238="ZMIEŃ GŁOŚNOŚĆ NA 0","N/D",IF(B238="ZMIEŃ GŁOŚNOŚĆ NA 15","N/D",240/$B$2*60*VLOOKUP(B238,Dane!$F:$H,2,FALSE)))</f>
        <v>6</v>
      </c>
      <c r="D238" s="7">
        <f>IF(B238="ZMIEŃ GŁOŚNOŚĆ NA 0","N/D",IF(B238="ZMIEŃ GŁOŚNOŚĆ NA 15","N/D",VLOOKUP(A238,Dane!$A$3:$D$110,4,FALSE)))</f>
        <v>1000011001</v>
      </c>
      <c r="E238" s="3" t="str">
        <f t="shared" si="25"/>
        <v>110</v>
      </c>
      <c r="F238" s="1" t="str">
        <f t="shared" si="26"/>
        <v>00000010</v>
      </c>
      <c r="G238" s="1" t="str">
        <f t="shared" si="27"/>
        <v>00011001</v>
      </c>
      <c r="H238" s="1" t="str">
        <f t="shared" si="28"/>
        <v>00000110</v>
      </c>
      <c r="I238" t="str">
        <f t="shared" si="29"/>
        <v xml:space="preserve">    .byte %00000010, %00011001, %00000110</v>
      </c>
    </row>
    <row r="239" spans="1:9" x14ac:dyDescent="0.25">
      <c r="B239" s="1" t="s">
        <v>139</v>
      </c>
      <c r="C239" t="str">
        <f>IF(B239="ZMIEŃ GŁOŚNOŚĆ NA 0","N/D",IF(B239="ZMIEŃ GŁOŚNOŚĆ NA 15","N/D",240/$B$2*60*VLOOKUP(B239,Dane!$F:$H,2,FALSE)))</f>
        <v>N/D</v>
      </c>
      <c r="D239" s="7" t="str">
        <f>IF(B239="ZMIEŃ GŁOŚNOŚĆ NA 0","N/D",IF(B239="ZMIEŃ GŁOŚNOŚĆ NA 15","N/D",VLOOKUP(A239,Dane!$A$3:$D$110,4,FALSE)))</f>
        <v>N/D</v>
      </c>
      <c r="E239" s="3" t="str">
        <f t="shared" si="25"/>
        <v>N/D</v>
      </c>
      <c r="F239" s="1" t="str">
        <f t="shared" si="26"/>
        <v>N/D</v>
      </c>
      <c r="G239" s="1" t="str">
        <f t="shared" si="27"/>
        <v>N/D</v>
      </c>
      <c r="H239" s="1" t="str">
        <f t="shared" si="28"/>
        <v>N/D</v>
      </c>
      <c r="I239" t="str">
        <f t="shared" si="29"/>
        <v xml:space="preserve">    .byte %10101000, %00000000</v>
      </c>
    </row>
    <row r="240" spans="1:9" x14ac:dyDescent="0.25">
      <c r="A240" t="s">
        <v>36</v>
      </c>
      <c r="B240" t="s">
        <v>2</v>
      </c>
      <c r="C240">
        <f>IF(B240="ZMIEŃ GŁOŚNOŚĆ NA 0","N/D",IF(B240="ZMIEŃ GŁOŚNOŚĆ NA 15","N/D",240/$B$2*60*VLOOKUP(B240,Dane!$F:$H,2,FALSE)))</f>
        <v>6</v>
      </c>
      <c r="D240" s="7">
        <f>IF(B240="ZMIEŃ GŁOŚNOŚĆ NA 0","N/D",IF(B240="ZMIEŃ GŁOŚNOŚĆ NA 15","N/D",VLOOKUP(A240,Dane!$A$3:$D$110,4,FALSE)))</f>
        <v>1101010111000</v>
      </c>
      <c r="E240" s="3" t="str">
        <f t="shared" si="25"/>
        <v>110</v>
      </c>
      <c r="F240" s="1" t="str">
        <f t="shared" si="26"/>
        <v>00011010</v>
      </c>
      <c r="G240" s="1" t="str">
        <f t="shared" si="27"/>
        <v>10111000</v>
      </c>
      <c r="H240" s="1" t="str">
        <f t="shared" si="28"/>
        <v>00000110</v>
      </c>
      <c r="I240" t="str">
        <f t="shared" si="29"/>
        <v xml:space="preserve">    .byte %00011010, %10111000, %00000110</v>
      </c>
    </row>
    <row r="241" spans="1:10" x14ac:dyDescent="0.25">
      <c r="B241" s="1" t="s">
        <v>140</v>
      </c>
      <c r="C241" t="str">
        <f>IF(B241="ZMIEŃ GŁOŚNOŚĆ NA 0","N/D",IF(B241="ZMIEŃ GŁOŚNOŚĆ NA 15","N/D",240/$B$2*60*VLOOKUP(B241,Dane!$F:$H,2,FALSE)))</f>
        <v>N/D</v>
      </c>
      <c r="D241" s="7" t="str">
        <f>IF(B241="ZMIEŃ GŁOŚNOŚĆ NA 0","N/D",IF(B241="ZMIEŃ GŁOŚNOŚĆ NA 15","N/D",VLOOKUP(A241,Dane!$A$3:$D$110,4,FALSE)))</f>
        <v>N/D</v>
      </c>
      <c r="E241" s="3" t="str">
        <f t="shared" si="25"/>
        <v>N/D</v>
      </c>
      <c r="F241" s="1" t="str">
        <f t="shared" si="26"/>
        <v>N/D</v>
      </c>
      <c r="G241" s="1" t="str">
        <f t="shared" si="27"/>
        <v>N/D</v>
      </c>
      <c r="H241" s="1" t="str">
        <f t="shared" si="28"/>
        <v>N/D</v>
      </c>
      <c r="I241" t="str">
        <f t="shared" si="29"/>
        <v xml:space="preserve">    .byte %10101000, %11111111</v>
      </c>
    </row>
    <row r="242" spans="1:10" x14ac:dyDescent="0.25">
      <c r="A242" t="s">
        <v>83</v>
      </c>
      <c r="B242" t="s">
        <v>2</v>
      </c>
      <c r="C242">
        <f>IF(B242="ZMIEŃ GŁOŚNOŚĆ NA 0","N/D",IF(B242="ZMIEŃ GŁOŚNOŚĆ NA 15","N/D",240/$B$2*60*VLOOKUP(B242,Dane!$F:$H,2,FALSE)))</f>
        <v>6</v>
      </c>
      <c r="D242" s="7">
        <f>IF(B242="ZMIEŃ GŁOŚNOŚĆ NA 0","N/D",IF(B242="ZMIEŃ GŁOŚNOŚĆ NA 15","N/D",VLOOKUP(A242,Dane!$A$3:$D$110,4,FALSE)))</f>
        <v>111011110</v>
      </c>
      <c r="E242" s="3" t="str">
        <f t="shared" si="25"/>
        <v>110</v>
      </c>
      <c r="F242" s="1" t="str">
        <f t="shared" si="26"/>
        <v>00000001</v>
      </c>
      <c r="G242" s="1" t="str">
        <f t="shared" si="27"/>
        <v>11011110</v>
      </c>
      <c r="H242" s="1" t="str">
        <f t="shared" si="28"/>
        <v>00000110</v>
      </c>
      <c r="I242" t="str">
        <f t="shared" si="29"/>
        <v xml:space="preserve">    .byte %00000001, %11011110, %00000110</v>
      </c>
    </row>
    <row r="243" spans="1:10" x14ac:dyDescent="0.25">
      <c r="B243" s="1" t="s">
        <v>139</v>
      </c>
      <c r="C243" t="str">
        <f>IF(B243="ZMIEŃ GŁOŚNOŚĆ NA 0","N/D",IF(B243="ZMIEŃ GŁOŚNOŚĆ NA 15","N/D",240/$B$2*60*VLOOKUP(B243,Dane!$F:$H,2,FALSE)))</f>
        <v>N/D</v>
      </c>
      <c r="D243" s="7" t="str">
        <f>IF(B243="ZMIEŃ GŁOŚNOŚĆ NA 0","N/D",IF(B243="ZMIEŃ GŁOŚNOŚĆ NA 15","N/D",VLOOKUP(A243,Dane!$A$3:$D$110,4,FALSE)))</f>
        <v>N/D</v>
      </c>
      <c r="E243" s="3" t="str">
        <f t="shared" si="25"/>
        <v>N/D</v>
      </c>
      <c r="F243" s="1" t="str">
        <f t="shared" si="26"/>
        <v>N/D</v>
      </c>
      <c r="G243" s="1" t="str">
        <f t="shared" si="27"/>
        <v>N/D</v>
      </c>
      <c r="H243" s="1" t="str">
        <f t="shared" si="28"/>
        <v>N/D</v>
      </c>
      <c r="I243" t="str">
        <f t="shared" si="29"/>
        <v xml:space="preserve">    .byte %10101000, %00000000</v>
      </c>
    </row>
    <row r="244" spans="1:10" x14ac:dyDescent="0.25">
      <c r="A244" t="s">
        <v>36</v>
      </c>
      <c r="B244" t="s">
        <v>30</v>
      </c>
      <c r="C244">
        <f>IF(B244="ZMIEŃ GŁOŚNOŚĆ NA 0","N/D",IF(B244="ZMIEŃ GŁOŚNOŚĆ NA 15","N/D",240/$B$2*60*VLOOKUP(B244,Dane!$F:$H,2,FALSE)))</f>
        <v>18</v>
      </c>
      <c r="D244" s="7">
        <f>IF(B244="ZMIEŃ GŁOŚNOŚĆ NA 0","N/D",IF(B244="ZMIEŃ GŁOŚNOŚĆ NA 15","N/D",VLOOKUP(A244,Dane!$A$3:$D$110,4,FALSE)))</f>
        <v>1101010111000</v>
      </c>
      <c r="E244" s="3" t="str">
        <f t="shared" si="25"/>
        <v>10010</v>
      </c>
      <c r="F244" s="1" t="str">
        <f t="shared" si="26"/>
        <v>00011010</v>
      </c>
      <c r="G244" s="1" t="str">
        <f t="shared" si="27"/>
        <v>10111000</v>
      </c>
      <c r="H244" s="1" t="str">
        <f t="shared" si="28"/>
        <v>00010010</v>
      </c>
      <c r="I244" t="str">
        <f t="shared" si="29"/>
        <v xml:space="preserve">    .byte %00011010, %10111000, %00010010</v>
      </c>
    </row>
    <row r="245" spans="1:10" x14ac:dyDescent="0.25">
      <c r="B245" s="1" t="s">
        <v>140</v>
      </c>
      <c r="C245" t="str">
        <f>IF(B245="ZMIEŃ GŁOŚNOŚĆ NA 0","N/D",IF(B245="ZMIEŃ GŁOŚNOŚĆ NA 15","N/D",240/$B$2*60*VLOOKUP(B245,Dane!$F:$H,2,FALSE)))</f>
        <v>N/D</v>
      </c>
      <c r="D245" s="7" t="str">
        <f>IF(B245="ZMIEŃ GŁOŚNOŚĆ NA 0","N/D",IF(B245="ZMIEŃ GŁOŚNOŚĆ NA 15","N/D",VLOOKUP(A245,Dane!$A$3:$D$110,4,FALSE)))</f>
        <v>N/D</v>
      </c>
      <c r="E245" s="3" t="str">
        <f t="shared" si="25"/>
        <v>N/D</v>
      </c>
      <c r="F245" s="1" t="str">
        <f t="shared" si="26"/>
        <v>N/D</v>
      </c>
      <c r="G245" s="1" t="str">
        <f t="shared" si="27"/>
        <v>N/D</v>
      </c>
      <c r="H245" s="1" t="str">
        <f t="shared" si="28"/>
        <v>N/D</v>
      </c>
      <c r="I245" t="str">
        <f t="shared" si="29"/>
        <v xml:space="preserve">    .byte %10101000, %11111111</v>
      </c>
    </row>
    <row r="246" spans="1:10" x14ac:dyDescent="0.25">
      <c r="A246" t="s">
        <v>83</v>
      </c>
      <c r="B246" t="s">
        <v>161</v>
      </c>
      <c r="C246">
        <f>IF(B246="ZMIEŃ GŁOŚNOŚĆ NA 0","N/D",IF(B246="ZMIEŃ GŁOŚNOŚĆ NA 15","N/D",240/$B$2*60*VLOOKUP(B246,Dane!$F:$H,2,FALSE)))</f>
        <v>3</v>
      </c>
      <c r="D246" s="7">
        <f>IF(B246="ZMIEŃ GŁOŚNOŚĆ NA 0","N/D",IF(B246="ZMIEŃ GŁOŚNOŚĆ NA 15","N/D",VLOOKUP(A246,Dane!$A$3:$D$110,4,FALSE)))</f>
        <v>111011110</v>
      </c>
      <c r="E246" s="3" t="str">
        <f t="shared" si="25"/>
        <v>11</v>
      </c>
      <c r="F246" s="1" t="str">
        <f t="shared" si="26"/>
        <v>00000001</v>
      </c>
      <c r="G246" s="1" t="str">
        <f t="shared" si="27"/>
        <v>11011110</v>
      </c>
      <c r="H246" s="1" t="str">
        <f t="shared" si="28"/>
        <v>00000011</v>
      </c>
      <c r="I246" t="str">
        <f t="shared" si="29"/>
        <v xml:space="preserve">    .byte %00000001, %11011110, %00000011</v>
      </c>
    </row>
    <row r="247" spans="1:10" x14ac:dyDescent="0.25">
      <c r="B247" s="1" t="s">
        <v>139</v>
      </c>
      <c r="C247" t="str">
        <f>IF(B247="ZMIEŃ GŁOŚNOŚĆ NA 0","N/D",IF(B247="ZMIEŃ GŁOŚNOŚĆ NA 15","N/D",240/$B$2*60*VLOOKUP(B247,Dane!$F:$H,2,FALSE)))</f>
        <v>N/D</v>
      </c>
      <c r="D247" s="7" t="str">
        <f>IF(B247="ZMIEŃ GŁOŚNOŚĆ NA 0","N/D",IF(B247="ZMIEŃ GŁOŚNOŚĆ NA 15","N/D",VLOOKUP(A247,Dane!$A$3:$D$110,4,FALSE)))</f>
        <v>N/D</v>
      </c>
      <c r="E247" s="3" t="str">
        <f t="shared" si="25"/>
        <v>N/D</v>
      </c>
      <c r="F247" s="1" t="str">
        <f t="shared" si="26"/>
        <v>N/D</v>
      </c>
      <c r="G247" s="1" t="str">
        <f t="shared" si="27"/>
        <v>N/D</v>
      </c>
      <c r="H247" s="1" t="str">
        <f t="shared" si="28"/>
        <v>N/D</v>
      </c>
      <c r="I247" t="str">
        <f t="shared" si="29"/>
        <v xml:space="preserve">    .byte %10101000, %00000000</v>
      </c>
    </row>
    <row r="248" spans="1:10" x14ac:dyDescent="0.25">
      <c r="A248" t="s">
        <v>36</v>
      </c>
      <c r="B248" s="1" t="s">
        <v>161</v>
      </c>
      <c r="C248">
        <f>IF(B248="ZMIEŃ GŁOŚNOŚĆ NA 0","N/D",IF(B248="ZMIEŃ GŁOŚNOŚĆ NA 15","N/D",240/$B$2*60*VLOOKUP(B248,Dane!$F:$H,2,FALSE)))</f>
        <v>3</v>
      </c>
      <c r="D248" s="7">
        <f>IF(B248="ZMIEŃ GŁOŚNOŚĆ NA 0","N/D",IF(B248="ZMIEŃ GŁOŚNOŚĆ NA 15","N/D",VLOOKUP(A248,Dane!$A$3:$D$110,4,FALSE)))</f>
        <v>1101010111000</v>
      </c>
      <c r="E248" s="3" t="str">
        <f t="shared" si="25"/>
        <v>11</v>
      </c>
      <c r="F248" s="1" t="str">
        <f t="shared" si="26"/>
        <v>00011010</v>
      </c>
      <c r="G248" s="1" t="str">
        <f t="shared" si="27"/>
        <v>10111000</v>
      </c>
      <c r="H248" s="1" t="str">
        <f t="shared" si="28"/>
        <v>00000011</v>
      </c>
      <c r="I248" t="str">
        <f t="shared" si="29"/>
        <v xml:space="preserve">    .byte %00011010, %10111000, %00000011</v>
      </c>
    </row>
    <row r="249" spans="1:10" x14ac:dyDescent="0.25">
      <c r="B249" s="1" t="s">
        <v>140</v>
      </c>
      <c r="C249" t="str">
        <f>IF(B249="ZMIEŃ GŁOŚNOŚĆ NA 0","N/D",IF(B249="ZMIEŃ GŁOŚNOŚĆ NA 15","N/D",240/$B$2*60*VLOOKUP(B249,Dane!$F:$H,2,FALSE)))</f>
        <v>N/D</v>
      </c>
      <c r="D249" s="7" t="str">
        <f>IF(B249="ZMIEŃ GŁOŚNOŚĆ NA 0","N/D",IF(B249="ZMIEŃ GŁOŚNOŚĆ NA 15","N/D",VLOOKUP(A249,Dane!$A$3:$D$110,4,FALSE)))</f>
        <v>N/D</v>
      </c>
      <c r="E249" s="3" t="str">
        <f t="shared" si="25"/>
        <v>N/D</v>
      </c>
      <c r="F249" s="1" t="str">
        <f t="shared" si="26"/>
        <v>N/D</v>
      </c>
      <c r="G249" s="1" t="str">
        <f t="shared" si="27"/>
        <v>N/D</v>
      </c>
      <c r="H249" s="1" t="str">
        <f t="shared" si="28"/>
        <v>N/D</v>
      </c>
      <c r="I249" t="str">
        <f t="shared" si="29"/>
        <v xml:space="preserve">    .byte %10101000, %11111111</v>
      </c>
    </row>
    <row r="250" spans="1:10" ht="15.75" thickBot="1" x14ac:dyDescent="0.3">
      <c r="A250" s="10" t="s">
        <v>83</v>
      </c>
      <c r="B250" s="10" t="s">
        <v>2</v>
      </c>
      <c r="C250">
        <f>IF(B250="ZMIEŃ GŁOŚNOŚĆ NA 0","N/D",IF(B250="ZMIEŃ GŁOŚNOŚĆ NA 15","N/D",240/$B$2*60*VLOOKUP(B250,Dane!$F:$H,2,FALSE)))</f>
        <v>6</v>
      </c>
      <c r="D250" s="7">
        <f>IF(B250="ZMIEŃ GŁOŚNOŚĆ NA 0","N/D",IF(B250="ZMIEŃ GŁOŚNOŚĆ NA 15","N/D",VLOOKUP(A250,Dane!$A$3:$D$110,4,FALSE)))</f>
        <v>111011110</v>
      </c>
      <c r="E250" s="3" t="str">
        <f t="shared" si="25"/>
        <v>110</v>
      </c>
      <c r="F250" s="1" t="str">
        <f t="shared" si="26"/>
        <v>00000001</v>
      </c>
      <c r="G250" s="1" t="str">
        <f t="shared" si="27"/>
        <v>11011110</v>
      </c>
      <c r="H250" s="1" t="str">
        <f t="shared" si="28"/>
        <v>00000110</v>
      </c>
      <c r="I250" t="str">
        <f t="shared" si="29"/>
        <v xml:space="preserve">    .byte %00000001, %11011110, %00000110</v>
      </c>
    </row>
    <row r="251" spans="1:10" ht="15.75" thickTop="1" x14ac:dyDescent="0.25">
      <c r="A251" s="23" t="s">
        <v>82</v>
      </c>
      <c r="B251" s="23" t="s">
        <v>2</v>
      </c>
      <c r="C251">
        <f>IF(B251="ZMIEŃ GŁOŚNOŚĆ NA 0","N/D",IF(B251="ZMIEŃ GŁOŚNOŚĆ NA 15","N/D",240/$B$2*60*VLOOKUP(B251,Dane!$F:$H,2,FALSE)))</f>
        <v>6</v>
      </c>
      <c r="D251" s="7">
        <f>IF(B251="ZMIEŃ GŁOŚNOŚĆ NA 0","N/D",IF(B251="ZMIEŃ GŁOŚNOŚĆ NA 15","N/D",VLOOKUP(A251,Dane!$A$3:$D$110,4,FALSE)))</f>
        <v>1011001110</v>
      </c>
      <c r="E251" s="3" t="str">
        <f t="shared" si="25"/>
        <v>110</v>
      </c>
      <c r="F251" s="1" t="str">
        <f t="shared" si="26"/>
        <v>00000010</v>
      </c>
      <c r="G251" s="1" t="str">
        <f t="shared" si="27"/>
        <v>11001110</v>
      </c>
      <c r="H251" s="1" t="str">
        <f t="shared" si="28"/>
        <v>00000110</v>
      </c>
      <c r="I251" t="str">
        <f t="shared" si="29"/>
        <v xml:space="preserve">    .byte %00000010, %11001110, %00000110</v>
      </c>
    </row>
    <row r="252" spans="1:10" x14ac:dyDescent="0.25">
      <c r="B252" s="1" t="s">
        <v>139</v>
      </c>
      <c r="C252" t="str">
        <f>IF(B252="ZMIEŃ GŁOŚNOŚĆ NA 0","N/D",IF(B252="ZMIEŃ GŁOŚNOŚĆ NA 15","N/D",240/$B$2*60*VLOOKUP(B252,Dane!$F:$H,2,FALSE)))</f>
        <v>N/D</v>
      </c>
      <c r="D252" s="7" t="str">
        <f>IF(B252="ZMIEŃ GŁOŚNOŚĆ NA 0","N/D",IF(B252="ZMIEŃ GŁOŚNOŚĆ NA 15","N/D",VLOOKUP(A252,Dane!$A$3:$D$110,4,FALSE)))</f>
        <v>N/D</v>
      </c>
      <c r="E252" s="3" t="str">
        <f t="shared" si="25"/>
        <v>N/D</v>
      </c>
      <c r="F252" s="1" t="str">
        <f t="shared" si="26"/>
        <v>N/D</v>
      </c>
      <c r="G252" s="1" t="str">
        <f t="shared" si="27"/>
        <v>N/D</v>
      </c>
      <c r="H252" s="1" t="str">
        <f t="shared" si="28"/>
        <v>N/D</v>
      </c>
      <c r="I252" t="str">
        <f t="shared" si="29"/>
        <v xml:space="preserve">    .byte %10101000, %00000000</v>
      </c>
      <c r="J252" t="s">
        <v>198</v>
      </c>
    </row>
    <row r="253" spans="1:10" x14ac:dyDescent="0.25">
      <c r="A253" t="s">
        <v>36</v>
      </c>
      <c r="B253" s="16" t="s">
        <v>2</v>
      </c>
      <c r="C253">
        <f>IF(B253="ZMIEŃ GŁOŚNOŚĆ NA 0","N/D",IF(B253="ZMIEŃ GŁOŚNOŚĆ NA 15","N/D",240/$B$2*60*VLOOKUP(B253,Dane!$F:$H,2,FALSE)))</f>
        <v>6</v>
      </c>
      <c r="D253" s="7">
        <f>IF(B253="ZMIEŃ GŁOŚNOŚĆ NA 0","N/D",IF(B253="ZMIEŃ GŁOŚNOŚĆ NA 15","N/D",VLOOKUP(A253,Dane!$A$3:$D$110,4,FALSE)))</f>
        <v>1101010111000</v>
      </c>
      <c r="E253" s="3" t="str">
        <f t="shared" si="25"/>
        <v>110</v>
      </c>
      <c r="F253" s="1" t="str">
        <f t="shared" si="26"/>
        <v>00011010</v>
      </c>
      <c r="G253" s="1" t="str">
        <f t="shared" si="27"/>
        <v>10111000</v>
      </c>
      <c r="H253" s="1" t="str">
        <f t="shared" si="28"/>
        <v>00000110</v>
      </c>
      <c r="I253" t="str">
        <f t="shared" si="29"/>
        <v xml:space="preserve">    .byte %00011010, %10111000, %00000110</v>
      </c>
      <c r="J253" t="s">
        <v>199</v>
      </c>
    </row>
    <row r="254" spans="1:10" x14ac:dyDescent="0.25">
      <c r="B254" s="1" t="s">
        <v>140</v>
      </c>
      <c r="C254" t="str">
        <f>IF(B254="ZMIEŃ GŁOŚNOŚĆ NA 0","N/D",IF(B254="ZMIEŃ GŁOŚNOŚĆ NA 15","N/D",240/$B$2*60*VLOOKUP(B254,Dane!$F:$H,2,FALSE)))</f>
        <v>N/D</v>
      </c>
      <c r="D254" s="7" t="str">
        <f>IF(B254="ZMIEŃ GŁOŚNOŚĆ NA 0","N/D",IF(B254="ZMIEŃ GŁOŚNOŚĆ NA 15","N/D",VLOOKUP(A254,Dane!$A$3:$D$110,4,FALSE)))</f>
        <v>N/D</v>
      </c>
      <c r="E254" s="3" t="str">
        <f t="shared" si="25"/>
        <v>N/D</v>
      </c>
      <c r="F254" s="1" t="str">
        <f t="shared" si="26"/>
        <v>N/D</v>
      </c>
      <c r="G254" s="1" t="str">
        <f t="shared" si="27"/>
        <v>N/D</v>
      </c>
      <c r="H254" s="1" t="str">
        <f t="shared" si="28"/>
        <v>N/D</v>
      </c>
      <c r="I254" t="str">
        <f t="shared" si="29"/>
        <v xml:space="preserve">    .byte %10101000, %11111111</v>
      </c>
    </row>
    <row r="255" spans="1:10" x14ac:dyDescent="0.25">
      <c r="A255" t="s">
        <v>35</v>
      </c>
      <c r="B255" s="1" t="s">
        <v>2</v>
      </c>
      <c r="C255">
        <f>IF(B255="ZMIEŃ GŁOŚNOŚĆ NA 0","N/D",IF(B255="ZMIEŃ GŁOŚNOŚĆ NA 15","N/D",240/$B$2*60*VLOOKUP(B255,Dane!$F:$H,2,FALSE)))</f>
        <v>6</v>
      </c>
      <c r="D255" s="7">
        <f>IF(B255="ZMIEŃ GŁOŚNOŚĆ NA 0","N/D",IF(B255="ZMIEŃ GŁOŚNOŚĆ NA 15","N/D",VLOOKUP(A255,Dane!$A$3:$D$110,4,FALSE)))</f>
        <v>10011111</v>
      </c>
      <c r="E255" s="3" t="str">
        <f t="shared" si="25"/>
        <v>110</v>
      </c>
      <c r="F255" s="1" t="str">
        <f t="shared" si="26"/>
        <v>00000000</v>
      </c>
      <c r="G255" s="1" t="str">
        <f t="shared" si="27"/>
        <v>10011111</v>
      </c>
      <c r="H255" s="1" t="str">
        <f t="shared" si="28"/>
        <v>00000110</v>
      </c>
      <c r="I255" t="str">
        <f t="shared" si="29"/>
        <v xml:space="preserve">    .byte %00000000, %10011111, %00000110</v>
      </c>
    </row>
    <row r="256" spans="1:10" x14ac:dyDescent="0.25">
      <c r="B256" s="1" t="s">
        <v>139</v>
      </c>
      <c r="C256" t="str">
        <f>IF(B256="ZMIEŃ GŁOŚNOŚĆ NA 0","N/D",IF(B256="ZMIEŃ GŁOŚNOŚĆ NA 15","N/D",240/$B$2*60*VLOOKUP(B256,Dane!$F:$H,2,FALSE)))</f>
        <v>N/D</v>
      </c>
      <c r="D256" s="7" t="str">
        <f>IF(B256="ZMIEŃ GŁOŚNOŚĆ NA 0","N/D",IF(B256="ZMIEŃ GŁOŚNOŚĆ NA 15","N/D",VLOOKUP(A256,Dane!$A$3:$D$110,4,FALSE)))</f>
        <v>N/D</v>
      </c>
      <c r="E256" s="3" t="str">
        <f t="shared" si="25"/>
        <v>N/D</v>
      </c>
      <c r="F256" s="1" t="str">
        <f t="shared" si="26"/>
        <v>N/D</v>
      </c>
      <c r="G256" s="1" t="str">
        <f t="shared" si="27"/>
        <v>N/D</v>
      </c>
      <c r="H256" s="1" t="str">
        <f t="shared" si="28"/>
        <v>N/D</v>
      </c>
      <c r="I256" t="str">
        <f t="shared" si="29"/>
        <v xml:space="preserve">    .byte %10101000, %00000000</v>
      </c>
    </row>
    <row r="257" spans="1:9" x14ac:dyDescent="0.25">
      <c r="A257" t="s">
        <v>36</v>
      </c>
      <c r="B257" t="s">
        <v>2</v>
      </c>
      <c r="C257">
        <f>IF(B257="ZMIEŃ GŁOŚNOŚĆ NA 0","N/D",IF(B257="ZMIEŃ GŁOŚNOŚĆ NA 15","N/D",240/$B$2*60*VLOOKUP(B257,Dane!$F:$H,2,FALSE)))</f>
        <v>6</v>
      </c>
      <c r="D257" s="7">
        <f>IF(B257="ZMIEŃ GŁOŚNOŚĆ NA 0","N/D",IF(B257="ZMIEŃ GŁOŚNOŚĆ NA 15","N/D",VLOOKUP(A257,Dane!$A$3:$D$110,4,FALSE)))</f>
        <v>1101010111000</v>
      </c>
      <c r="E257" s="3" t="str">
        <f t="shared" si="25"/>
        <v>110</v>
      </c>
      <c r="F257" s="1" t="str">
        <f t="shared" si="26"/>
        <v>00011010</v>
      </c>
      <c r="G257" s="1" t="str">
        <f t="shared" si="27"/>
        <v>10111000</v>
      </c>
      <c r="H257" s="1" t="str">
        <f t="shared" si="28"/>
        <v>00000110</v>
      </c>
      <c r="I257" t="str">
        <f t="shared" si="29"/>
        <v xml:space="preserve">    .byte %00011010, %10111000, %00000110</v>
      </c>
    </row>
    <row r="258" spans="1:9" x14ac:dyDescent="0.25">
      <c r="B258" s="1" t="s">
        <v>140</v>
      </c>
      <c r="C258" t="str">
        <f>IF(B258="ZMIEŃ GŁOŚNOŚĆ NA 0","N/D",IF(B258="ZMIEŃ GŁOŚNOŚĆ NA 15","N/D",240/$B$2*60*VLOOKUP(B258,Dane!$F:$H,2,FALSE)))</f>
        <v>N/D</v>
      </c>
      <c r="D258" s="7" t="str">
        <f>IF(B258="ZMIEŃ GŁOŚNOŚĆ NA 0","N/D",IF(B258="ZMIEŃ GŁOŚNOŚĆ NA 15","N/D",VLOOKUP(A258,Dane!$A$3:$D$110,4,FALSE)))</f>
        <v>N/D</v>
      </c>
      <c r="E258" s="3" t="str">
        <f t="shared" si="25"/>
        <v>N/D</v>
      </c>
      <c r="F258" s="1" t="str">
        <f t="shared" si="26"/>
        <v>N/D</v>
      </c>
      <c r="G258" s="1" t="str">
        <f t="shared" si="27"/>
        <v>N/D</v>
      </c>
      <c r="H258" s="1" t="str">
        <f t="shared" si="28"/>
        <v>N/D</v>
      </c>
      <c r="I258" t="str">
        <f t="shared" si="29"/>
        <v xml:space="preserve">    .byte %10101000, %11111111</v>
      </c>
    </row>
    <row r="259" spans="1:9" x14ac:dyDescent="0.25">
      <c r="A259" t="s">
        <v>35</v>
      </c>
      <c r="B259" t="s">
        <v>0</v>
      </c>
      <c r="C259">
        <f>IF(B259="ZMIEŃ GŁOŚNOŚĆ NA 0","N/D",IF(B259="ZMIEŃ GŁOŚNOŚĆ NA 15","N/D",240/$B$2*60*VLOOKUP(B259,Dane!$F:$H,2,FALSE)))</f>
        <v>12</v>
      </c>
      <c r="D259" s="7">
        <f>IF(B259="ZMIEŃ GŁOŚNOŚĆ NA 0","N/D",IF(B259="ZMIEŃ GŁOŚNOŚĆ NA 15","N/D",VLOOKUP(A259,Dane!$A$3:$D$110,4,FALSE)))</f>
        <v>10011111</v>
      </c>
      <c r="E259" s="3" t="str">
        <f t="shared" si="25"/>
        <v>1100</v>
      </c>
      <c r="F259" s="1" t="str">
        <f t="shared" si="26"/>
        <v>00000000</v>
      </c>
      <c r="G259" s="1" t="str">
        <f t="shared" si="27"/>
        <v>10011111</v>
      </c>
      <c r="H259" s="1" t="str">
        <f t="shared" si="28"/>
        <v>00001100</v>
      </c>
      <c r="I259" t="str">
        <f t="shared" si="29"/>
        <v xml:space="preserve">    .byte %00000000, %10011111, %00001100</v>
      </c>
    </row>
    <row r="260" spans="1:9" x14ac:dyDescent="0.25">
      <c r="A260" t="s">
        <v>90</v>
      </c>
      <c r="B260" s="1" t="s">
        <v>2</v>
      </c>
      <c r="C260">
        <f>IF(B260="ZMIEŃ GŁOŚNOŚĆ NA 0","N/D",IF(B260="ZMIEŃ GŁOŚNOŚĆ NA 15","N/D",240/$B$2*60*VLOOKUP(B260,Dane!$F:$H,2,FALSE)))</f>
        <v>6</v>
      </c>
      <c r="D260" s="7">
        <f>IF(B260="ZMIEŃ GŁOŚNOŚĆ NA 0","N/D",IF(B260="ZMIEŃ GŁOŚNOŚĆ NA 15","N/D",VLOOKUP(A260,Dane!$A$3:$D$110,4,FALSE)))</f>
        <v>10110010</v>
      </c>
      <c r="E260" s="3" t="str">
        <f t="shared" si="25"/>
        <v>110</v>
      </c>
      <c r="F260" s="1" t="str">
        <f t="shared" si="26"/>
        <v>00000000</v>
      </c>
      <c r="G260" s="1" t="str">
        <f t="shared" si="27"/>
        <v>10110010</v>
      </c>
      <c r="H260" s="1" t="str">
        <f t="shared" si="28"/>
        <v>00000110</v>
      </c>
      <c r="I260" t="str">
        <f t="shared" si="29"/>
        <v xml:space="preserve">    .byte %00000000, %10110010, %00000110</v>
      </c>
    </row>
    <row r="261" spans="1:9" x14ac:dyDescent="0.25">
      <c r="B261" s="1" t="s">
        <v>139</v>
      </c>
      <c r="C261" t="str">
        <f>IF(B261="ZMIEŃ GŁOŚNOŚĆ NA 0","N/D",IF(B261="ZMIEŃ GŁOŚNOŚĆ NA 15","N/D",240/$B$2*60*VLOOKUP(B261,Dane!$F:$H,2,FALSE)))</f>
        <v>N/D</v>
      </c>
      <c r="D261" s="7" t="str">
        <f>IF(B261="ZMIEŃ GŁOŚNOŚĆ NA 0","N/D",IF(B261="ZMIEŃ GŁOŚNOŚĆ NA 15","N/D",VLOOKUP(A261,Dane!$A$3:$D$110,4,FALSE)))</f>
        <v>N/D</v>
      </c>
      <c r="E261" s="3" t="str">
        <f t="shared" si="25"/>
        <v>N/D</v>
      </c>
      <c r="F261" s="1" t="str">
        <f t="shared" si="26"/>
        <v>N/D</v>
      </c>
      <c r="G261" s="1" t="str">
        <f t="shared" si="27"/>
        <v>N/D</v>
      </c>
      <c r="H261" s="1" t="str">
        <f t="shared" si="28"/>
        <v>N/D</v>
      </c>
      <c r="I261" t="str">
        <f t="shared" si="29"/>
        <v xml:space="preserve">    .byte %10101000, %00000000</v>
      </c>
    </row>
    <row r="262" spans="1:9" x14ac:dyDescent="0.25">
      <c r="A262" t="s">
        <v>36</v>
      </c>
      <c r="B262" s="1" t="s">
        <v>2</v>
      </c>
      <c r="C262">
        <f>IF(B262="ZMIEŃ GŁOŚNOŚĆ NA 0","N/D",IF(B262="ZMIEŃ GŁOŚNOŚĆ NA 15","N/D",240/$B$2*60*VLOOKUP(B262,Dane!$F:$H,2,FALSE)))</f>
        <v>6</v>
      </c>
      <c r="D262" s="7">
        <f>IF(B262="ZMIEŃ GŁOŚNOŚĆ NA 0","N/D",IF(B262="ZMIEŃ GŁOŚNOŚĆ NA 15","N/D",VLOOKUP(A262,Dane!$A$3:$D$110,4,FALSE)))</f>
        <v>1101010111000</v>
      </c>
      <c r="E262" s="3" t="str">
        <f t="shared" si="25"/>
        <v>110</v>
      </c>
      <c r="F262" s="1" t="str">
        <f t="shared" si="26"/>
        <v>00011010</v>
      </c>
      <c r="G262" s="1" t="str">
        <f t="shared" si="27"/>
        <v>10111000</v>
      </c>
      <c r="H262" s="1" t="str">
        <f t="shared" si="28"/>
        <v>00000110</v>
      </c>
      <c r="I262" t="str">
        <f t="shared" si="29"/>
        <v xml:space="preserve">    .byte %00011010, %10111000, %00000110</v>
      </c>
    </row>
    <row r="263" spans="1:9" x14ac:dyDescent="0.25">
      <c r="B263" s="1" t="s">
        <v>140</v>
      </c>
      <c r="C263" t="str">
        <f>IF(B263="ZMIEŃ GŁOŚNOŚĆ NA 0","N/D",IF(B263="ZMIEŃ GŁOŚNOŚĆ NA 15","N/D",240/$B$2*60*VLOOKUP(B263,Dane!$F:$H,2,FALSE)))</f>
        <v>N/D</v>
      </c>
      <c r="D263" s="7" t="str">
        <f>IF(B263="ZMIEŃ GŁOŚNOŚĆ NA 0","N/D",IF(B263="ZMIEŃ GŁOŚNOŚĆ NA 15","N/D",VLOOKUP(A263,Dane!$A$3:$D$110,4,FALSE)))</f>
        <v>N/D</v>
      </c>
      <c r="E263" s="3" t="str">
        <f t="shared" si="25"/>
        <v>N/D</v>
      </c>
      <c r="F263" s="1" t="str">
        <f t="shared" si="26"/>
        <v>N/D</v>
      </c>
      <c r="G263" s="1" t="str">
        <f t="shared" si="27"/>
        <v>N/D</v>
      </c>
      <c r="H263" s="1" t="str">
        <f t="shared" si="28"/>
        <v>N/D</v>
      </c>
      <c r="I263" t="str">
        <f t="shared" si="29"/>
        <v xml:space="preserve">    .byte %10101000, %11111111</v>
      </c>
    </row>
    <row r="264" spans="1:9" x14ac:dyDescent="0.25">
      <c r="A264" t="s">
        <v>90</v>
      </c>
      <c r="B264" t="s">
        <v>0</v>
      </c>
      <c r="C264">
        <f>IF(B264="ZMIEŃ GŁOŚNOŚĆ NA 0","N/D",IF(B264="ZMIEŃ GŁOŚNOŚĆ NA 15","N/D",240/$B$2*60*VLOOKUP(B264,Dane!$F:$H,2,FALSE)))</f>
        <v>12</v>
      </c>
      <c r="D264" s="7">
        <f>IF(B264="ZMIEŃ GŁOŚNOŚĆ NA 0","N/D",IF(B264="ZMIEŃ GŁOŚNOŚĆ NA 15","N/D",VLOOKUP(A264,Dane!$A$3:$D$110,4,FALSE)))</f>
        <v>10110010</v>
      </c>
      <c r="E264" s="3" t="str">
        <f t="shared" si="25"/>
        <v>1100</v>
      </c>
      <c r="F264" s="1" t="str">
        <f t="shared" si="26"/>
        <v>00000000</v>
      </c>
      <c r="G264" s="1" t="str">
        <f t="shared" si="27"/>
        <v>10110010</v>
      </c>
      <c r="H264" s="1" t="str">
        <f t="shared" si="28"/>
        <v>00001100</v>
      </c>
      <c r="I264" t="str">
        <f t="shared" si="29"/>
        <v xml:space="preserve">    .byte %00000000, %10110010, %00001100</v>
      </c>
    </row>
    <row r="265" spans="1:9" x14ac:dyDescent="0.25">
      <c r="A265" t="s">
        <v>89</v>
      </c>
      <c r="B265" s="1" t="s">
        <v>2</v>
      </c>
      <c r="C265">
        <f>IF(B265="ZMIEŃ GŁOŚNOŚĆ NA 0","N/D",IF(B265="ZMIEŃ GŁOŚNOŚĆ NA 15","N/D",240/$B$2*60*VLOOKUP(B265,Dane!$F:$H,2,FALSE)))</f>
        <v>6</v>
      </c>
      <c r="D265" s="7">
        <f>IF(B265="ZMIEŃ GŁOŚNOŚĆ NA 0","N/D",IF(B265="ZMIEŃ GŁOŚNOŚĆ NA 15","N/D",VLOOKUP(A265,Dane!$A$3:$D$110,4,FALSE)))</f>
        <v>11001000</v>
      </c>
      <c r="E265" s="3" t="str">
        <f t="shared" si="25"/>
        <v>110</v>
      </c>
      <c r="F265" s="1" t="str">
        <f t="shared" si="26"/>
        <v>00000000</v>
      </c>
      <c r="G265" s="1" t="str">
        <f t="shared" si="27"/>
        <v>11001000</v>
      </c>
      <c r="H265" s="1" t="str">
        <f t="shared" si="28"/>
        <v>00000110</v>
      </c>
      <c r="I265" t="str">
        <f t="shared" si="29"/>
        <v xml:space="preserve">    .byte %00000000, %11001000, %00000110</v>
      </c>
    </row>
    <row r="266" spans="1:9" x14ac:dyDescent="0.25">
      <c r="B266" s="1" t="s">
        <v>139</v>
      </c>
      <c r="C266" t="str">
        <f>IF(B266="ZMIEŃ GŁOŚNOŚĆ NA 0","N/D",IF(B266="ZMIEŃ GŁOŚNOŚĆ NA 15","N/D",240/$B$2*60*VLOOKUP(B266,Dane!$F:$H,2,FALSE)))</f>
        <v>N/D</v>
      </c>
      <c r="D266" s="7" t="str">
        <f>IF(B266="ZMIEŃ GŁOŚNOŚĆ NA 0","N/D",IF(B266="ZMIEŃ GŁOŚNOŚĆ NA 15","N/D",VLOOKUP(A266,Dane!$A$3:$D$110,4,FALSE)))</f>
        <v>N/D</v>
      </c>
      <c r="E266" s="3" t="str">
        <f t="shared" si="25"/>
        <v>N/D</v>
      </c>
      <c r="F266" s="1" t="str">
        <f t="shared" si="26"/>
        <v>N/D</v>
      </c>
      <c r="G266" s="1" t="str">
        <f t="shared" si="27"/>
        <v>N/D</v>
      </c>
      <c r="H266" s="1" t="str">
        <f t="shared" si="28"/>
        <v>N/D</v>
      </c>
      <c r="I266" t="str">
        <f t="shared" si="29"/>
        <v xml:space="preserve">    .byte %10101000, %00000000</v>
      </c>
    </row>
    <row r="267" spans="1:9" x14ac:dyDescent="0.25">
      <c r="A267" t="s">
        <v>36</v>
      </c>
      <c r="B267" s="1" t="s">
        <v>2</v>
      </c>
      <c r="C267">
        <f>IF(B267="ZMIEŃ GŁOŚNOŚĆ NA 0","N/D",IF(B267="ZMIEŃ GŁOŚNOŚĆ NA 15","N/D",240/$B$2*60*VLOOKUP(B267,Dane!$F:$H,2,FALSE)))</f>
        <v>6</v>
      </c>
      <c r="D267" s="7">
        <f>IF(B267="ZMIEŃ GŁOŚNOŚĆ NA 0","N/D",IF(B267="ZMIEŃ GŁOŚNOŚĆ NA 15","N/D",VLOOKUP(A267,Dane!$A$3:$D$110,4,FALSE)))</f>
        <v>1101010111000</v>
      </c>
      <c r="E267" s="3" t="str">
        <f t="shared" si="25"/>
        <v>110</v>
      </c>
      <c r="F267" s="1" t="str">
        <f t="shared" si="26"/>
        <v>00011010</v>
      </c>
      <c r="G267" s="1" t="str">
        <f t="shared" si="27"/>
        <v>10111000</v>
      </c>
      <c r="H267" s="1" t="str">
        <f t="shared" si="28"/>
        <v>00000110</v>
      </c>
      <c r="I267" t="str">
        <f t="shared" si="29"/>
        <v xml:space="preserve">    .byte %00011010, %10111000, %00000110</v>
      </c>
    </row>
    <row r="268" spans="1:9" x14ac:dyDescent="0.25">
      <c r="B268" s="1" t="s">
        <v>140</v>
      </c>
      <c r="C268" t="str">
        <f>IF(B268="ZMIEŃ GŁOŚNOŚĆ NA 0","N/D",IF(B268="ZMIEŃ GŁOŚNOŚĆ NA 15","N/D",240/$B$2*60*VLOOKUP(B268,Dane!$F:$H,2,FALSE)))</f>
        <v>N/D</v>
      </c>
      <c r="D268" s="7" t="str">
        <f>IF(B268="ZMIEŃ GŁOŚNOŚĆ NA 0","N/D",IF(B268="ZMIEŃ GŁOŚNOŚĆ NA 15","N/D",VLOOKUP(A268,Dane!$A$3:$D$110,4,FALSE)))</f>
        <v>N/D</v>
      </c>
      <c r="E268" s="3" t="str">
        <f t="shared" si="25"/>
        <v>N/D</v>
      </c>
      <c r="F268" s="1" t="str">
        <f t="shared" si="26"/>
        <v>N/D</v>
      </c>
      <c r="G268" s="1" t="str">
        <f t="shared" si="27"/>
        <v>N/D</v>
      </c>
      <c r="H268" s="1" t="str">
        <f t="shared" si="28"/>
        <v>N/D</v>
      </c>
      <c r="I268" t="str">
        <f t="shared" si="29"/>
        <v xml:space="preserve">    .byte %10101000, %11111111</v>
      </c>
    </row>
    <row r="269" spans="1:9" x14ac:dyDescent="0.25">
      <c r="A269" t="s">
        <v>89</v>
      </c>
      <c r="B269" s="1" t="s">
        <v>0</v>
      </c>
      <c r="C269">
        <f>IF(B269="ZMIEŃ GŁOŚNOŚĆ NA 0","N/D",IF(B269="ZMIEŃ GŁOŚNOŚĆ NA 15","N/D",240/$B$2*60*VLOOKUP(B269,Dane!$F:$H,2,FALSE)))</f>
        <v>12</v>
      </c>
      <c r="D269" s="7">
        <f>IF(B269="ZMIEŃ GŁOŚNOŚĆ NA 0","N/D",IF(B269="ZMIEŃ GŁOŚNOŚĆ NA 15","N/D",VLOOKUP(A269,Dane!$A$3:$D$110,4,FALSE)))</f>
        <v>11001000</v>
      </c>
      <c r="E269" s="3" t="str">
        <f t="shared" si="25"/>
        <v>1100</v>
      </c>
      <c r="F269" s="1" t="str">
        <f t="shared" si="26"/>
        <v>00000000</v>
      </c>
      <c r="G269" s="1" t="str">
        <f t="shared" si="27"/>
        <v>11001000</v>
      </c>
      <c r="H269" s="1" t="str">
        <f t="shared" si="28"/>
        <v>00001100</v>
      </c>
      <c r="I269" t="str">
        <f t="shared" si="29"/>
        <v xml:space="preserve">    .byte %00000000, %11001000, %00001100</v>
      </c>
    </row>
    <row r="270" spans="1:9" x14ac:dyDescent="0.25">
      <c r="A270" t="s">
        <v>88</v>
      </c>
      <c r="B270" s="1" t="s">
        <v>2</v>
      </c>
      <c r="C270">
        <f>IF(B270="ZMIEŃ GŁOŚNOŚĆ NA 0","N/D",IF(B270="ZMIEŃ GŁOŚNOŚĆ NA 15","N/D",240/$B$2*60*VLOOKUP(B270,Dane!$F:$H,2,FALSE)))</f>
        <v>6</v>
      </c>
      <c r="D270" s="7">
        <f>IF(B270="ZMIEŃ GŁOŚNOŚĆ NA 0","N/D",IF(B270="ZMIEŃ GŁOŚNOŚĆ NA 15","N/D",VLOOKUP(A270,Dane!$A$3:$D$110,4,FALSE)))</f>
        <v>11101110</v>
      </c>
      <c r="E270" s="3" t="str">
        <f t="shared" ref="E270:E333" si="30">IF(B270="ZMIEŃ GŁOŚNOŚĆ NA 0","N/D",IF(B270="ZMIEŃ GŁOŚNOŚĆ NA 15","N/D",DEC2BIN(C270)))</f>
        <v>110</v>
      </c>
      <c r="F270" s="1" t="str">
        <f t="shared" ref="F270:F333" si="31">IF(B270="ZMIEŃ GŁOŚNOŚĆ NA 0","N/D",IF(B270="ZMIEŃ GŁOŚNOŚĆ NA 15","N/D",IF(LEN(D270)&lt;8,"00000000",_xlfn.CONCAT(REPT("0",8-LEN(LEFT(D270,LEN(D270)-8))),LEFT(D270,LEN(D270)-8)))))</f>
        <v>00000000</v>
      </c>
      <c r="G270" s="1" t="str">
        <f t="shared" ref="G270:G333" si="32">IF(B270="ZMIEŃ GŁOŚNOŚĆ NA 0","N/D",IF(B270="ZMIEŃ GŁOŚNOŚĆ NA 15","N/D",IF(LEN(D270)&lt;8,_xlfn.CONCAT(REPT("0",8-LEN(D270)),RIGHT(D270,8)),RIGHT(D270,8))))</f>
        <v>11101110</v>
      </c>
      <c r="H270" s="1" t="str">
        <f t="shared" ref="H270:H333" si="33">IF(B270="ZMIEŃ GŁOŚNOŚĆ NA 0","N/D",IF(B270="ZMIEŃ GŁOŚNOŚĆ NA 15","N/D",_xlfn.CONCAT(REPT("0",8-LEN(E270)),E270)))</f>
        <v>00000110</v>
      </c>
      <c r="I270" t="str">
        <f t="shared" ref="I270:I333" si="34">IF(B270="ZMIEŃ GŁOŚNOŚĆ NA 0","    .byte %10101000, %00000000",IF(B270="ZMIEŃ GŁOŚNOŚĆ NA 15","    .byte %10101000, %11111111",_xlfn.CONCAT("    .byte %",F270,", %",G270,", %",H270)))</f>
        <v xml:space="preserve">    .byte %00000000, %11101110, %00000110</v>
      </c>
    </row>
    <row r="271" spans="1:9" ht="15.75" thickBot="1" x14ac:dyDescent="0.3">
      <c r="A271" s="10" t="s">
        <v>73</v>
      </c>
      <c r="B271" s="9" t="s">
        <v>2</v>
      </c>
      <c r="C271" s="10">
        <f>IF(B271="ZMIEŃ GŁOŚNOŚĆ NA 0","N/D",IF(B271="ZMIEŃ GŁOŚNOŚĆ NA 15","N/D",240/$B$2*60*VLOOKUP(B271,Dane!$F:$H,2,FALSE)))</f>
        <v>6</v>
      </c>
      <c r="D271" s="11">
        <f>IF(B271="ZMIEŃ GŁOŚNOŚĆ NA 0","N/D",IF(B271="ZMIEŃ GŁOŚNOŚĆ NA 15","N/D",VLOOKUP(A271,Dane!$A$3:$D$110,4,FALSE)))</f>
        <v>1000011001</v>
      </c>
      <c r="E271" s="12" t="str">
        <f t="shared" si="30"/>
        <v>110</v>
      </c>
      <c r="F271" s="9" t="str">
        <f t="shared" si="31"/>
        <v>00000010</v>
      </c>
      <c r="G271" s="9" t="str">
        <f t="shared" si="32"/>
        <v>00011001</v>
      </c>
      <c r="H271" s="9" t="str">
        <f t="shared" si="33"/>
        <v>00000110</v>
      </c>
      <c r="I271" s="10" t="str">
        <f t="shared" si="34"/>
        <v xml:space="preserve">    .byte %00000010, %00011001, %00000110</v>
      </c>
    </row>
    <row r="272" spans="1:9" ht="15.75" thickTop="1" x14ac:dyDescent="0.25">
      <c r="A272" t="s">
        <v>83</v>
      </c>
      <c r="B272" s="16" t="s">
        <v>2</v>
      </c>
      <c r="C272">
        <f>IF(B272="ZMIEŃ GŁOŚNOŚĆ NA 0","N/D",IF(B272="ZMIEŃ GŁOŚNOŚĆ NA 15","N/D",240/$B$2*60*VLOOKUP(B272,Dane!$F:$H,2,FALSE)))</f>
        <v>6</v>
      </c>
      <c r="D272" s="7">
        <f>IF(B272="ZMIEŃ GŁOŚNOŚĆ NA 0","N/D",IF(B272="ZMIEŃ GŁOŚNOŚĆ NA 15","N/D",VLOOKUP(A272,Dane!$A$3:$D$110,4,FALSE)))</f>
        <v>111011110</v>
      </c>
      <c r="E272" s="3" t="str">
        <f t="shared" si="30"/>
        <v>110</v>
      </c>
      <c r="F272" s="1" t="str">
        <f t="shared" si="31"/>
        <v>00000001</v>
      </c>
      <c r="G272" s="1" t="str">
        <f t="shared" si="32"/>
        <v>11011110</v>
      </c>
      <c r="H272" s="1" t="str">
        <f t="shared" si="33"/>
        <v>00000110</v>
      </c>
      <c r="I272" t="str">
        <f t="shared" si="34"/>
        <v xml:space="preserve">    .byte %00000001, %11011110, %00000110</v>
      </c>
    </row>
    <row r="273" spans="1:9" x14ac:dyDescent="0.25">
      <c r="B273" s="1" t="s">
        <v>139</v>
      </c>
      <c r="C273" t="str">
        <f>IF(B273="ZMIEŃ GŁOŚNOŚĆ NA 0","N/D",IF(B273="ZMIEŃ GŁOŚNOŚĆ NA 15","N/D",240/$B$2*60*VLOOKUP(B273,Dane!$F:$H,2,FALSE)))</f>
        <v>N/D</v>
      </c>
      <c r="D273" s="7" t="str">
        <f>IF(B273="ZMIEŃ GŁOŚNOŚĆ NA 0","N/D",IF(B273="ZMIEŃ GŁOŚNOŚĆ NA 15","N/D",VLOOKUP(A273,Dane!$A$3:$D$110,4,FALSE)))</f>
        <v>N/D</v>
      </c>
      <c r="E273" s="3" t="str">
        <f t="shared" si="30"/>
        <v>N/D</v>
      </c>
      <c r="F273" s="1" t="str">
        <f t="shared" si="31"/>
        <v>N/D</v>
      </c>
      <c r="G273" s="1" t="str">
        <f t="shared" si="32"/>
        <v>N/D</v>
      </c>
      <c r="H273" s="1" t="str">
        <f t="shared" si="33"/>
        <v>N/D</v>
      </c>
      <c r="I273" t="str">
        <f t="shared" si="34"/>
        <v xml:space="preserve">    .byte %10101000, %00000000</v>
      </c>
    </row>
    <row r="274" spans="1:9" x14ac:dyDescent="0.25">
      <c r="A274" t="s">
        <v>36</v>
      </c>
      <c r="B274" t="s">
        <v>2</v>
      </c>
      <c r="C274">
        <f>IF(B274="ZMIEŃ GŁOŚNOŚĆ NA 0","N/D",IF(B274="ZMIEŃ GŁOŚNOŚĆ NA 15","N/D",240/$B$2*60*VLOOKUP(B274,Dane!$F:$H,2,FALSE)))</f>
        <v>6</v>
      </c>
      <c r="D274" s="7">
        <f>IF(B274="ZMIEŃ GŁOŚNOŚĆ NA 0","N/D",IF(B274="ZMIEŃ GŁOŚNOŚĆ NA 15","N/D",VLOOKUP(A274,Dane!$A$3:$D$110,4,FALSE)))</f>
        <v>1101010111000</v>
      </c>
      <c r="E274" s="3" t="str">
        <f t="shared" si="30"/>
        <v>110</v>
      </c>
      <c r="F274" s="1" t="str">
        <f t="shared" si="31"/>
        <v>00011010</v>
      </c>
      <c r="G274" s="1" t="str">
        <f t="shared" si="32"/>
        <v>10111000</v>
      </c>
      <c r="H274" s="1" t="str">
        <f t="shared" si="33"/>
        <v>00000110</v>
      </c>
      <c r="I274" t="str">
        <f t="shared" si="34"/>
        <v xml:space="preserve">    .byte %00011010, %10111000, %00000110</v>
      </c>
    </row>
    <row r="275" spans="1:9" x14ac:dyDescent="0.25">
      <c r="B275" s="1" t="s">
        <v>140</v>
      </c>
      <c r="C275" t="str">
        <f>IF(B275="ZMIEŃ GŁOŚNOŚĆ NA 0","N/D",IF(B275="ZMIEŃ GŁOŚNOŚĆ NA 15","N/D",240/$B$2*60*VLOOKUP(B275,Dane!$F:$H,2,FALSE)))</f>
        <v>N/D</v>
      </c>
      <c r="D275" s="7" t="str">
        <f>IF(B275="ZMIEŃ GŁOŚNOŚĆ NA 0","N/D",IF(B275="ZMIEŃ GŁOŚNOŚĆ NA 15","N/D",VLOOKUP(A275,Dane!$A$3:$D$110,4,FALSE)))</f>
        <v>N/D</v>
      </c>
      <c r="E275" s="3" t="str">
        <f t="shared" si="30"/>
        <v>N/D</v>
      </c>
      <c r="F275" s="1" t="str">
        <f t="shared" si="31"/>
        <v>N/D</v>
      </c>
      <c r="G275" s="1" t="str">
        <f t="shared" si="32"/>
        <v>N/D</v>
      </c>
      <c r="H275" s="1" t="str">
        <f t="shared" si="33"/>
        <v>N/D</v>
      </c>
      <c r="I275" t="str">
        <f t="shared" si="34"/>
        <v xml:space="preserve">    .byte %10101000, %11111111</v>
      </c>
    </row>
    <row r="276" spans="1:9" x14ac:dyDescent="0.25">
      <c r="A276" t="s">
        <v>83</v>
      </c>
      <c r="B276" t="s">
        <v>161</v>
      </c>
      <c r="C276">
        <f>IF(B276="ZMIEŃ GŁOŚNOŚĆ NA 0","N/D",IF(B276="ZMIEŃ GŁOŚNOŚĆ NA 15","N/D",240/$B$2*60*VLOOKUP(B276,Dane!$F:$H,2,FALSE)))</f>
        <v>3</v>
      </c>
      <c r="D276" s="7">
        <f>IF(B276="ZMIEŃ GŁOŚNOŚĆ NA 0","N/D",IF(B276="ZMIEŃ GŁOŚNOŚĆ NA 15","N/D",VLOOKUP(A276,Dane!$A$3:$D$110,4,FALSE)))</f>
        <v>111011110</v>
      </c>
      <c r="E276" s="3" t="str">
        <f t="shared" si="30"/>
        <v>11</v>
      </c>
      <c r="F276" s="1" t="str">
        <f t="shared" si="31"/>
        <v>00000001</v>
      </c>
      <c r="G276" s="1" t="str">
        <f t="shared" si="32"/>
        <v>11011110</v>
      </c>
      <c r="H276" s="1" t="str">
        <f t="shared" si="33"/>
        <v>00000011</v>
      </c>
      <c r="I276" t="str">
        <f t="shared" si="34"/>
        <v xml:space="preserve">    .byte %00000001, %11011110, %00000011</v>
      </c>
    </row>
    <row r="277" spans="1:9" x14ac:dyDescent="0.25">
      <c r="B277" s="1" t="s">
        <v>139</v>
      </c>
      <c r="C277" t="str">
        <f>IF(B277="ZMIEŃ GŁOŚNOŚĆ NA 0","N/D",IF(B277="ZMIEŃ GŁOŚNOŚĆ NA 15","N/D",240/$B$2*60*VLOOKUP(B277,Dane!$F:$H,2,FALSE)))</f>
        <v>N/D</v>
      </c>
      <c r="D277" s="7" t="str">
        <f>IF(B277="ZMIEŃ GŁOŚNOŚĆ NA 0","N/D",IF(B277="ZMIEŃ GŁOŚNOŚĆ NA 15","N/D",VLOOKUP(A277,Dane!$A$3:$D$110,4,FALSE)))</f>
        <v>N/D</v>
      </c>
      <c r="E277" s="3" t="str">
        <f t="shared" si="30"/>
        <v>N/D</v>
      </c>
      <c r="F277" s="1" t="str">
        <f t="shared" si="31"/>
        <v>N/D</v>
      </c>
      <c r="G277" s="1" t="str">
        <f t="shared" si="32"/>
        <v>N/D</v>
      </c>
      <c r="H277" s="1" t="str">
        <f t="shared" si="33"/>
        <v>N/D</v>
      </c>
      <c r="I277" t="str">
        <f t="shared" si="34"/>
        <v xml:space="preserve">    .byte %10101000, %00000000</v>
      </c>
    </row>
    <row r="278" spans="1:9" x14ac:dyDescent="0.25">
      <c r="A278" t="s">
        <v>36</v>
      </c>
      <c r="B278" t="s">
        <v>161</v>
      </c>
      <c r="C278">
        <f>IF(B278="ZMIEŃ GŁOŚNOŚĆ NA 0","N/D",IF(B278="ZMIEŃ GŁOŚNOŚĆ NA 15","N/D",240/$B$2*60*VLOOKUP(B278,Dane!$F:$H,2,FALSE)))</f>
        <v>3</v>
      </c>
      <c r="D278" s="7">
        <f>IF(B278="ZMIEŃ GŁOŚNOŚĆ NA 0","N/D",IF(B278="ZMIEŃ GŁOŚNOŚĆ NA 15","N/D",VLOOKUP(A278,Dane!$A$3:$D$110,4,FALSE)))</f>
        <v>1101010111000</v>
      </c>
      <c r="E278" s="3" t="str">
        <f t="shared" si="30"/>
        <v>11</v>
      </c>
      <c r="F278" s="1" t="str">
        <f t="shared" si="31"/>
        <v>00011010</v>
      </c>
      <c r="G278" s="1" t="str">
        <f t="shared" si="32"/>
        <v>10111000</v>
      </c>
      <c r="H278" s="1" t="str">
        <f t="shared" si="33"/>
        <v>00000011</v>
      </c>
      <c r="I278" t="str">
        <f t="shared" si="34"/>
        <v xml:space="preserve">    .byte %00011010, %10111000, %00000011</v>
      </c>
    </row>
    <row r="279" spans="1:9" x14ac:dyDescent="0.25">
      <c r="B279" s="1" t="s">
        <v>140</v>
      </c>
      <c r="C279" t="str">
        <f>IF(B279="ZMIEŃ GŁOŚNOŚĆ NA 0","N/D",IF(B279="ZMIEŃ GŁOŚNOŚĆ NA 15","N/D",240/$B$2*60*VLOOKUP(B279,Dane!$F:$H,2,FALSE)))</f>
        <v>N/D</v>
      </c>
      <c r="D279" s="7" t="str">
        <f>IF(B279="ZMIEŃ GŁOŚNOŚĆ NA 0","N/D",IF(B279="ZMIEŃ GŁOŚNOŚĆ NA 15","N/D",VLOOKUP(A279,Dane!$A$3:$D$110,4,FALSE)))</f>
        <v>N/D</v>
      </c>
      <c r="E279" s="3" t="str">
        <f t="shared" si="30"/>
        <v>N/D</v>
      </c>
      <c r="F279" s="1" t="str">
        <f t="shared" si="31"/>
        <v>N/D</v>
      </c>
      <c r="G279" s="1" t="str">
        <f t="shared" si="32"/>
        <v>N/D</v>
      </c>
      <c r="H279" s="1" t="str">
        <f t="shared" si="33"/>
        <v>N/D</v>
      </c>
      <c r="I279" t="str">
        <f t="shared" si="34"/>
        <v xml:space="preserve">    .byte %10101000, %11111111</v>
      </c>
    </row>
    <row r="280" spans="1:9" x14ac:dyDescent="0.25">
      <c r="A280" t="s">
        <v>83</v>
      </c>
      <c r="B280" t="s">
        <v>2</v>
      </c>
      <c r="C280">
        <f>IF(B280="ZMIEŃ GŁOŚNOŚĆ NA 0","N/D",IF(B280="ZMIEŃ GŁOŚNOŚĆ NA 15","N/D",240/$B$2*60*VLOOKUP(B280,Dane!$F:$H,2,FALSE)))</f>
        <v>6</v>
      </c>
      <c r="D280" s="7">
        <f>IF(B280="ZMIEŃ GŁOŚNOŚĆ NA 0","N/D",IF(B280="ZMIEŃ GŁOŚNOŚĆ NA 15","N/D",VLOOKUP(A280,Dane!$A$3:$D$110,4,FALSE)))</f>
        <v>111011110</v>
      </c>
      <c r="E280" s="3" t="str">
        <f t="shared" si="30"/>
        <v>110</v>
      </c>
      <c r="F280" s="1" t="str">
        <f t="shared" si="31"/>
        <v>00000001</v>
      </c>
      <c r="G280" s="1" t="str">
        <f t="shared" si="32"/>
        <v>11011110</v>
      </c>
      <c r="H280" s="1" t="str">
        <f t="shared" si="33"/>
        <v>00000110</v>
      </c>
      <c r="I280" t="str">
        <f t="shared" si="34"/>
        <v xml:space="preserve">    .byte %00000001, %11011110, %00000110</v>
      </c>
    </row>
    <row r="281" spans="1:9" x14ac:dyDescent="0.25">
      <c r="B281" s="1" t="s">
        <v>139</v>
      </c>
      <c r="C281" t="str">
        <f>IF(B281="ZMIEŃ GŁOŚNOŚĆ NA 0","N/D",IF(B281="ZMIEŃ GŁOŚNOŚĆ NA 15","N/D",240/$B$2*60*VLOOKUP(B281,Dane!$F:$H,2,FALSE)))</f>
        <v>N/D</v>
      </c>
      <c r="D281" s="7" t="str">
        <f>IF(B281="ZMIEŃ GŁOŚNOŚĆ NA 0","N/D",IF(B281="ZMIEŃ GŁOŚNOŚĆ NA 15","N/D",VLOOKUP(A281,Dane!$A$3:$D$110,4,FALSE)))</f>
        <v>N/D</v>
      </c>
      <c r="E281" s="3" t="str">
        <f t="shared" si="30"/>
        <v>N/D</v>
      </c>
      <c r="F281" s="1" t="str">
        <f t="shared" si="31"/>
        <v>N/D</v>
      </c>
      <c r="G281" s="1" t="str">
        <f t="shared" si="32"/>
        <v>N/D</v>
      </c>
      <c r="H281" s="1" t="str">
        <f t="shared" si="33"/>
        <v>N/D</v>
      </c>
      <c r="I281" t="str">
        <f t="shared" si="34"/>
        <v xml:space="preserve">    .byte %10101000, %00000000</v>
      </c>
    </row>
    <row r="282" spans="1:9" x14ac:dyDescent="0.25">
      <c r="A282" t="s">
        <v>36</v>
      </c>
      <c r="B282" t="s">
        <v>2</v>
      </c>
      <c r="C282">
        <f>IF(B282="ZMIEŃ GŁOŚNOŚĆ NA 0","N/D",IF(B282="ZMIEŃ GŁOŚNOŚĆ NA 15","N/D",240/$B$2*60*VLOOKUP(B282,Dane!$F:$H,2,FALSE)))</f>
        <v>6</v>
      </c>
      <c r="D282" s="7">
        <f>IF(B282="ZMIEŃ GŁOŚNOŚĆ NA 0","N/D",IF(B282="ZMIEŃ GŁOŚNOŚĆ NA 15","N/D",VLOOKUP(A282,Dane!$A$3:$D$110,4,FALSE)))</f>
        <v>1101010111000</v>
      </c>
      <c r="E282" s="3" t="str">
        <f t="shared" si="30"/>
        <v>110</v>
      </c>
      <c r="F282" s="1" t="str">
        <f t="shared" si="31"/>
        <v>00011010</v>
      </c>
      <c r="G282" s="1" t="str">
        <f t="shared" si="32"/>
        <v>10111000</v>
      </c>
      <c r="H282" s="1" t="str">
        <f t="shared" si="33"/>
        <v>00000110</v>
      </c>
      <c r="I282" t="str">
        <f t="shared" si="34"/>
        <v xml:space="preserve">    .byte %00011010, %10111000, %00000110</v>
      </c>
    </row>
    <row r="283" spans="1:9" x14ac:dyDescent="0.25">
      <c r="B283" s="1" t="s">
        <v>140</v>
      </c>
      <c r="C283" t="str">
        <f>IF(B283="ZMIEŃ GŁOŚNOŚĆ NA 0","N/D",IF(B283="ZMIEŃ GŁOŚNOŚĆ NA 15","N/D",240/$B$2*60*VLOOKUP(B283,Dane!$F:$H,2,FALSE)))</f>
        <v>N/D</v>
      </c>
      <c r="D283" s="7" t="str">
        <f>IF(B283="ZMIEŃ GŁOŚNOŚĆ NA 0","N/D",IF(B283="ZMIEŃ GŁOŚNOŚĆ NA 15","N/D",VLOOKUP(A283,Dane!$A$3:$D$110,4,FALSE)))</f>
        <v>N/D</v>
      </c>
      <c r="E283" s="3" t="str">
        <f t="shared" si="30"/>
        <v>N/D</v>
      </c>
      <c r="F283" s="1" t="str">
        <f t="shared" si="31"/>
        <v>N/D</v>
      </c>
      <c r="G283" s="1" t="str">
        <f t="shared" si="32"/>
        <v>N/D</v>
      </c>
      <c r="H283" s="1" t="str">
        <f t="shared" si="33"/>
        <v>N/D</v>
      </c>
      <c r="I283" t="str">
        <f t="shared" si="34"/>
        <v xml:space="preserve">    .byte %10101000, %11111111</v>
      </c>
    </row>
    <row r="284" spans="1:9" x14ac:dyDescent="0.25">
      <c r="A284" t="s">
        <v>84</v>
      </c>
      <c r="B284" t="s">
        <v>2</v>
      </c>
      <c r="C284">
        <f>IF(B284="ZMIEŃ GŁOŚNOŚĆ NA 0","N/D",IF(B284="ZMIEŃ GŁOŚNOŚĆ NA 15","N/D",240/$B$2*60*VLOOKUP(B284,Dane!$F:$H,2,FALSE)))</f>
        <v>6</v>
      </c>
      <c r="D284" s="7">
        <f>IF(B284="ZMIEŃ GŁOŚNOŚĆ NA 0","N/D",IF(B284="ZMIEŃ GŁOŚNOŚĆ NA 15","N/D",VLOOKUP(A284,Dane!$A$3:$D$110,4,FALSE)))</f>
        <v>110010010</v>
      </c>
      <c r="E284" s="3" t="str">
        <f t="shared" si="30"/>
        <v>110</v>
      </c>
      <c r="F284" s="1" t="str">
        <f t="shared" si="31"/>
        <v>00000001</v>
      </c>
      <c r="G284" s="1" t="str">
        <f t="shared" si="32"/>
        <v>10010010</v>
      </c>
      <c r="H284" s="1" t="str">
        <f t="shared" si="33"/>
        <v>00000110</v>
      </c>
      <c r="I284" t="str">
        <f t="shared" si="34"/>
        <v xml:space="preserve">    .byte %00000001, %10010010, %00000110</v>
      </c>
    </row>
    <row r="285" spans="1:9" x14ac:dyDescent="0.25">
      <c r="A285" t="s">
        <v>16</v>
      </c>
      <c r="B285" t="s">
        <v>2</v>
      </c>
      <c r="C285">
        <f>IF(B285="ZMIEŃ GŁOŚNOŚĆ NA 0","N/D",IF(B285="ZMIEŃ GŁOŚNOŚĆ NA 15","N/D",240/$B$2*60*VLOOKUP(B285,Dane!$F:$H,2,FALSE)))</f>
        <v>6</v>
      </c>
      <c r="D285" s="7">
        <f>IF(B285="ZMIEŃ GŁOŚNOŚĆ NA 0","N/D",IF(B285="ZMIEŃ GŁOŚNOŚĆ NA 15","N/D",VLOOKUP(A285,Dane!$A$3:$D$110,4,FALSE)))</f>
        <v>110101010</v>
      </c>
      <c r="E285" s="3" t="str">
        <f t="shared" si="30"/>
        <v>110</v>
      </c>
      <c r="F285" s="1" t="str">
        <f t="shared" si="31"/>
        <v>00000001</v>
      </c>
      <c r="G285" s="1" t="str">
        <f t="shared" si="32"/>
        <v>10101010</v>
      </c>
      <c r="H285" s="1" t="str">
        <f t="shared" si="33"/>
        <v>00000110</v>
      </c>
      <c r="I285" t="str">
        <f t="shared" si="34"/>
        <v xml:space="preserve">    .byte %00000001, %10101010, %00000110</v>
      </c>
    </row>
    <row r="286" spans="1:9" x14ac:dyDescent="0.25">
      <c r="B286" s="1" t="s">
        <v>139</v>
      </c>
      <c r="C286" t="str">
        <f>IF(B286="ZMIEŃ GŁOŚNOŚĆ NA 0","N/D",IF(B286="ZMIEŃ GŁOŚNOŚĆ NA 15","N/D",240/$B$2*60*VLOOKUP(B286,Dane!$F:$H,2,FALSE)))</f>
        <v>N/D</v>
      </c>
      <c r="D286" s="7" t="str">
        <f>IF(B286="ZMIEŃ GŁOŚNOŚĆ NA 0","N/D",IF(B286="ZMIEŃ GŁOŚNOŚĆ NA 15","N/D",VLOOKUP(A286,Dane!$A$3:$D$110,4,FALSE)))</f>
        <v>N/D</v>
      </c>
      <c r="E286" s="3" t="str">
        <f t="shared" si="30"/>
        <v>N/D</v>
      </c>
      <c r="F286" s="1" t="str">
        <f t="shared" si="31"/>
        <v>N/D</v>
      </c>
      <c r="G286" s="1" t="str">
        <f t="shared" si="32"/>
        <v>N/D</v>
      </c>
      <c r="H286" s="1" t="str">
        <f t="shared" si="33"/>
        <v>N/D</v>
      </c>
      <c r="I286" t="str">
        <f t="shared" si="34"/>
        <v xml:space="preserve">    .byte %10101000, %00000000</v>
      </c>
    </row>
    <row r="287" spans="1:9" x14ac:dyDescent="0.25">
      <c r="A287" t="s">
        <v>36</v>
      </c>
      <c r="B287" t="s">
        <v>2</v>
      </c>
      <c r="C287">
        <f>IF(B287="ZMIEŃ GŁOŚNOŚĆ NA 0","N/D",IF(B287="ZMIEŃ GŁOŚNOŚĆ NA 15","N/D",240/$B$2*60*VLOOKUP(B287,Dane!$F:$H,2,FALSE)))</f>
        <v>6</v>
      </c>
      <c r="D287" s="7">
        <f>IF(B287="ZMIEŃ GŁOŚNOŚĆ NA 0","N/D",IF(B287="ZMIEŃ GŁOŚNOŚĆ NA 15","N/D",VLOOKUP(A287,Dane!$A$3:$D$110,4,FALSE)))</f>
        <v>1101010111000</v>
      </c>
      <c r="E287" s="3" t="str">
        <f t="shared" si="30"/>
        <v>110</v>
      </c>
      <c r="F287" s="1" t="str">
        <f t="shared" si="31"/>
        <v>00011010</v>
      </c>
      <c r="G287" s="1" t="str">
        <f t="shared" si="32"/>
        <v>10111000</v>
      </c>
      <c r="H287" s="1" t="str">
        <f t="shared" si="33"/>
        <v>00000110</v>
      </c>
      <c r="I287" t="str">
        <f t="shared" si="34"/>
        <v xml:space="preserve">    .byte %00011010, %10111000, %00000110</v>
      </c>
    </row>
    <row r="288" spans="1:9" x14ac:dyDescent="0.25">
      <c r="B288" s="1" t="s">
        <v>140</v>
      </c>
      <c r="C288" t="str">
        <f>IF(B288="ZMIEŃ GŁOŚNOŚĆ NA 0","N/D",IF(B288="ZMIEŃ GŁOŚNOŚĆ NA 15","N/D",240/$B$2*60*VLOOKUP(B288,Dane!$F:$H,2,FALSE)))</f>
        <v>N/D</v>
      </c>
      <c r="D288" s="7" t="str">
        <f>IF(B288="ZMIEŃ GŁOŚNOŚĆ NA 0","N/D",IF(B288="ZMIEŃ GŁOŚNOŚĆ NA 15","N/D",VLOOKUP(A288,Dane!$A$3:$D$110,4,FALSE)))</f>
        <v>N/D</v>
      </c>
      <c r="E288" s="3" t="str">
        <f t="shared" si="30"/>
        <v>N/D</v>
      </c>
      <c r="F288" s="1" t="str">
        <f t="shared" si="31"/>
        <v>N/D</v>
      </c>
      <c r="G288" s="1" t="str">
        <f t="shared" si="32"/>
        <v>N/D</v>
      </c>
      <c r="H288" s="1" t="str">
        <f t="shared" si="33"/>
        <v>N/D</v>
      </c>
      <c r="I288" t="str">
        <f t="shared" si="34"/>
        <v xml:space="preserve">    .byte %10101000, %11111111</v>
      </c>
    </row>
    <row r="289" spans="1:9" x14ac:dyDescent="0.25">
      <c r="A289" t="s">
        <v>73</v>
      </c>
      <c r="B289" t="s">
        <v>2</v>
      </c>
      <c r="C289">
        <f>IF(B289="ZMIEŃ GŁOŚNOŚĆ NA 0","N/D",IF(B289="ZMIEŃ GŁOŚNOŚĆ NA 15","N/D",240/$B$2*60*VLOOKUP(B289,Dane!$F:$H,2,FALSE)))</f>
        <v>6</v>
      </c>
      <c r="D289" s="7">
        <f>IF(B289="ZMIEŃ GŁOŚNOŚĆ NA 0","N/D",IF(B289="ZMIEŃ GŁOŚNOŚĆ NA 15","N/D",VLOOKUP(A289,Dane!$A$3:$D$110,4,FALSE)))</f>
        <v>1000011001</v>
      </c>
      <c r="E289" s="3" t="str">
        <f t="shared" si="30"/>
        <v>110</v>
      </c>
      <c r="F289" s="1" t="str">
        <f t="shared" si="31"/>
        <v>00000010</v>
      </c>
      <c r="G289" s="1" t="str">
        <f t="shared" si="32"/>
        <v>00011001</v>
      </c>
      <c r="H289" s="1" t="str">
        <f t="shared" si="33"/>
        <v>00000110</v>
      </c>
      <c r="I289" t="str">
        <f t="shared" si="34"/>
        <v xml:space="preserve">    .byte %00000010, %00011001, %00000110</v>
      </c>
    </row>
    <row r="290" spans="1:9" x14ac:dyDescent="0.25">
      <c r="B290" s="1" t="s">
        <v>139</v>
      </c>
      <c r="C290" t="str">
        <f>IF(B290="ZMIEŃ GŁOŚNOŚĆ NA 0","N/D",IF(B290="ZMIEŃ GŁOŚNOŚĆ NA 15","N/D",240/$B$2*60*VLOOKUP(B290,Dane!$F:$H,2,FALSE)))</f>
        <v>N/D</v>
      </c>
      <c r="D290" s="7" t="str">
        <f>IF(B290="ZMIEŃ GŁOŚNOŚĆ NA 0","N/D",IF(B290="ZMIEŃ GŁOŚNOŚĆ NA 15","N/D",VLOOKUP(A290,Dane!$A$3:$D$110,4,FALSE)))</f>
        <v>N/D</v>
      </c>
      <c r="E290" s="3" t="str">
        <f t="shared" si="30"/>
        <v>N/D</v>
      </c>
      <c r="F290" s="1" t="str">
        <f t="shared" si="31"/>
        <v>N/D</v>
      </c>
      <c r="G290" s="1" t="str">
        <f t="shared" si="32"/>
        <v>N/D</v>
      </c>
      <c r="H290" s="1" t="str">
        <f t="shared" si="33"/>
        <v>N/D</v>
      </c>
      <c r="I290" t="str">
        <f t="shared" si="34"/>
        <v xml:space="preserve">    .byte %10101000, %00000000</v>
      </c>
    </row>
    <row r="291" spans="1:9" x14ac:dyDescent="0.25">
      <c r="A291" t="s">
        <v>36</v>
      </c>
      <c r="B291" t="s">
        <v>2</v>
      </c>
      <c r="C291">
        <f>IF(B291="ZMIEŃ GŁOŚNOŚĆ NA 0","N/D",IF(B291="ZMIEŃ GŁOŚNOŚĆ NA 15","N/D",240/$B$2*60*VLOOKUP(B291,Dane!$F:$H,2,FALSE)))</f>
        <v>6</v>
      </c>
      <c r="D291" s="7">
        <f>IF(B291="ZMIEŃ GŁOŚNOŚĆ NA 0","N/D",IF(B291="ZMIEŃ GŁOŚNOŚĆ NA 15","N/D",VLOOKUP(A291,Dane!$A$3:$D$110,4,FALSE)))</f>
        <v>1101010111000</v>
      </c>
      <c r="E291" s="3" t="str">
        <f t="shared" si="30"/>
        <v>110</v>
      </c>
      <c r="F291" s="1" t="str">
        <f t="shared" si="31"/>
        <v>00011010</v>
      </c>
      <c r="G291" s="1" t="str">
        <f t="shared" si="32"/>
        <v>10111000</v>
      </c>
      <c r="H291" s="1" t="str">
        <f t="shared" si="33"/>
        <v>00000110</v>
      </c>
      <c r="I291" t="str">
        <f t="shared" si="34"/>
        <v xml:space="preserve">    .byte %00011010, %10111000, %00000110</v>
      </c>
    </row>
    <row r="292" spans="1:9" x14ac:dyDescent="0.25">
      <c r="B292" s="1" t="s">
        <v>140</v>
      </c>
      <c r="C292" t="str">
        <f>IF(B292="ZMIEŃ GŁOŚNOŚĆ NA 0","N/D",IF(B292="ZMIEŃ GŁOŚNOŚĆ NA 15","N/D",240/$B$2*60*VLOOKUP(B292,Dane!$F:$H,2,FALSE)))</f>
        <v>N/D</v>
      </c>
      <c r="D292" s="7" t="str">
        <f>IF(B292="ZMIEŃ GŁOŚNOŚĆ NA 0","N/D",IF(B292="ZMIEŃ GŁOŚNOŚĆ NA 15","N/D",VLOOKUP(A292,Dane!$A$3:$D$110,4,FALSE)))</f>
        <v>N/D</v>
      </c>
      <c r="E292" s="3" t="str">
        <f t="shared" si="30"/>
        <v>N/D</v>
      </c>
      <c r="F292" s="1" t="str">
        <f t="shared" si="31"/>
        <v>N/D</v>
      </c>
      <c r="G292" s="1" t="str">
        <f t="shared" si="32"/>
        <v>N/D</v>
      </c>
      <c r="H292" s="1" t="str">
        <f t="shared" si="33"/>
        <v>N/D</v>
      </c>
      <c r="I292" t="str">
        <f t="shared" si="34"/>
        <v xml:space="preserve">    .byte %10101000, %11111111</v>
      </c>
    </row>
    <row r="293" spans="1:9" x14ac:dyDescent="0.25">
      <c r="A293" t="s">
        <v>83</v>
      </c>
      <c r="B293" t="s">
        <v>2</v>
      </c>
      <c r="C293">
        <f>IF(B293="ZMIEŃ GŁOŚNOŚĆ NA 0","N/D",IF(B293="ZMIEŃ GŁOŚNOŚĆ NA 15","N/D",240/$B$2*60*VLOOKUP(B293,Dane!$F:$H,2,FALSE)))</f>
        <v>6</v>
      </c>
      <c r="D293" s="7">
        <f>IF(B293="ZMIEŃ GŁOŚNOŚĆ NA 0","N/D",IF(B293="ZMIEŃ GŁOŚNOŚĆ NA 15","N/D",VLOOKUP(A293,Dane!$A$3:$D$110,4,FALSE)))</f>
        <v>111011110</v>
      </c>
      <c r="E293" s="3" t="str">
        <f t="shared" si="30"/>
        <v>110</v>
      </c>
      <c r="F293" s="1" t="str">
        <f t="shared" si="31"/>
        <v>00000001</v>
      </c>
      <c r="G293" s="1" t="str">
        <f t="shared" si="32"/>
        <v>11011110</v>
      </c>
      <c r="H293" s="1" t="str">
        <f t="shared" si="33"/>
        <v>00000110</v>
      </c>
      <c r="I293" t="str">
        <f t="shared" si="34"/>
        <v xml:space="preserve">    .byte %00000001, %11011110, %00000110</v>
      </c>
    </row>
    <row r="294" spans="1:9" x14ac:dyDescent="0.25">
      <c r="B294" s="1" t="s">
        <v>139</v>
      </c>
      <c r="C294" t="str">
        <f>IF(B294="ZMIEŃ GŁOŚNOŚĆ NA 0","N/D",IF(B294="ZMIEŃ GŁOŚNOŚĆ NA 15","N/D",240/$B$2*60*VLOOKUP(B294,Dane!$F:$H,2,FALSE)))</f>
        <v>N/D</v>
      </c>
      <c r="D294" s="7" t="str">
        <f>IF(B294="ZMIEŃ GŁOŚNOŚĆ NA 0","N/D",IF(B294="ZMIEŃ GŁOŚNOŚĆ NA 15","N/D",VLOOKUP(A294,Dane!$A$3:$D$110,4,FALSE)))</f>
        <v>N/D</v>
      </c>
      <c r="E294" s="3" t="str">
        <f t="shared" si="30"/>
        <v>N/D</v>
      </c>
      <c r="F294" s="1" t="str">
        <f t="shared" si="31"/>
        <v>N/D</v>
      </c>
      <c r="G294" s="1" t="str">
        <f t="shared" si="32"/>
        <v>N/D</v>
      </c>
      <c r="H294" s="1" t="str">
        <f t="shared" si="33"/>
        <v>N/D</v>
      </c>
      <c r="I294" t="str">
        <f t="shared" si="34"/>
        <v xml:space="preserve">    .byte %10101000, %00000000</v>
      </c>
    </row>
    <row r="295" spans="1:9" x14ac:dyDescent="0.25">
      <c r="A295" t="s">
        <v>36</v>
      </c>
      <c r="B295" t="s">
        <v>30</v>
      </c>
      <c r="C295">
        <f>IF(B295="ZMIEŃ GŁOŚNOŚĆ NA 0","N/D",IF(B295="ZMIEŃ GŁOŚNOŚĆ NA 15","N/D",240/$B$2*60*VLOOKUP(B295,Dane!$F:$H,2,FALSE)))</f>
        <v>18</v>
      </c>
      <c r="D295" s="7">
        <f>IF(B295="ZMIEŃ GŁOŚNOŚĆ NA 0","N/D",IF(B295="ZMIEŃ GŁOŚNOŚĆ NA 15","N/D",VLOOKUP(A295,Dane!$A$3:$D$110,4,FALSE)))</f>
        <v>1101010111000</v>
      </c>
      <c r="E295" s="3" t="str">
        <f t="shared" si="30"/>
        <v>10010</v>
      </c>
      <c r="F295" s="1" t="str">
        <f t="shared" si="31"/>
        <v>00011010</v>
      </c>
      <c r="G295" s="1" t="str">
        <f t="shared" si="32"/>
        <v>10111000</v>
      </c>
      <c r="H295" s="1" t="str">
        <f t="shared" si="33"/>
        <v>00010010</v>
      </c>
      <c r="I295" t="str">
        <f t="shared" si="34"/>
        <v xml:space="preserve">    .byte %00011010, %10111000, %00010010</v>
      </c>
    </row>
    <row r="296" spans="1:9" x14ac:dyDescent="0.25">
      <c r="B296" s="1" t="s">
        <v>140</v>
      </c>
      <c r="C296" t="str">
        <f>IF(B296="ZMIEŃ GŁOŚNOŚĆ NA 0","N/D",IF(B296="ZMIEŃ GŁOŚNOŚĆ NA 15","N/D",240/$B$2*60*VLOOKUP(B296,Dane!$F:$H,2,FALSE)))</f>
        <v>N/D</v>
      </c>
      <c r="D296" s="7" t="str">
        <f>IF(B296="ZMIEŃ GŁOŚNOŚĆ NA 0","N/D",IF(B296="ZMIEŃ GŁOŚNOŚĆ NA 15","N/D",VLOOKUP(A296,Dane!$A$3:$D$110,4,FALSE)))</f>
        <v>N/D</v>
      </c>
      <c r="E296" s="3" t="str">
        <f t="shared" si="30"/>
        <v>N/D</v>
      </c>
      <c r="F296" s="1" t="str">
        <f t="shared" si="31"/>
        <v>N/D</v>
      </c>
      <c r="G296" s="1" t="str">
        <f t="shared" si="32"/>
        <v>N/D</v>
      </c>
      <c r="H296" s="1" t="str">
        <f t="shared" si="33"/>
        <v>N/D</v>
      </c>
      <c r="I296" t="str">
        <f t="shared" si="34"/>
        <v xml:space="preserve">    .byte %10101000, %11111111</v>
      </c>
    </row>
    <row r="297" spans="1:9" x14ac:dyDescent="0.25">
      <c r="A297" t="s">
        <v>70</v>
      </c>
      <c r="B297" t="s">
        <v>2</v>
      </c>
      <c r="C297">
        <f>IF(B297="ZMIEŃ GŁOŚNOŚĆ NA 0","N/D",IF(B297="ZMIEŃ GŁOŚNOŚĆ NA 15","N/D",240/$B$2*60*VLOOKUP(B297,Dane!$F:$H,2,FALSE)))</f>
        <v>6</v>
      </c>
      <c r="D297" s="7">
        <f>IF(B297="ZMIEŃ GŁOŚNOŚĆ NA 0","N/D",IF(B297="ZMIEŃ GŁOŚNOŚĆ NA 15","N/D",VLOOKUP(A297,Dane!$A$3:$D$110,4,FALSE)))</f>
        <v>1001111111</v>
      </c>
      <c r="E297" s="3" t="str">
        <f t="shared" si="30"/>
        <v>110</v>
      </c>
      <c r="F297" s="1" t="str">
        <f t="shared" si="31"/>
        <v>00000010</v>
      </c>
      <c r="G297" s="1" t="str">
        <f t="shared" si="32"/>
        <v>01111111</v>
      </c>
      <c r="H297" s="1" t="str">
        <f t="shared" si="33"/>
        <v>00000110</v>
      </c>
      <c r="I297" t="str">
        <f t="shared" si="34"/>
        <v xml:space="preserve">    .byte %00000010, %01111111, %00000110</v>
      </c>
    </row>
    <row r="298" spans="1:9" x14ac:dyDescent="0.25">
      <c r="A298" s="20" t="s">
        <v>83</v>
      </c>
      <c r="B298" s="20" t="s">
        <v>161</v>
      </c>
      <c r="C298">
        <f>IF(B298="ZMIEŃ GŁOŚNOŚĆ NA 0","N/D",IF(B298="ZMIEŃ GŁOŚNOŚĆ NA 15","N/D",240/$B$2*60*VLOOKUP(B298,Dane!$F:$H,2,FALSE)))</f>
        <v>3</v>
      </c>
      <c r="D298" s="7">
        <f>IF(B298="ZMIEŃ GŁOŚNOŚĆ NA 0","N/D",IF(B298="ZMIEŃ GŁOŚNOŚĆ NA 15","N/D",VLOOKUP(A298,Dane!$A$3:$D$110,4,FALSE)))</f>
        <v>111011110</v>
      </c>
      <c r="E298" s="3" t="str">
        <f t="shared" si="30"/>
        <v>11</v>
      </c>
      <c r="F298" s="1" t="str">
        <f t="shared" si="31"/>
        <v>00000001</v>
      </c>
      <c r="G298" s="1" t="str">
        <f t="shared" si="32"/>
        <v>11011110</v>
      </c>
      <c r="H298" s="1" t="str">
        <f t="shared" si="33"/>
        <v>00000011</v>
      </c>
      <c r="I298" t="str">
        <f t="shared" si="34"/>
        <v xml:space="preserve">    .byte %00000001, %11011110, %00000011</v>
      </c>
    </row>
    <row r="299" spans="1:9" x14ac:dyDescent="0.25">
      <c r="A299" s="20"/>
      <c r="B299" s="23" t="s">
        <v>139</v>
      </c>
      <c r="C299" t="str">
        <f>IF(B299="ZMIEŃ GŁOŚNOŚĆ NA 0","N/D",IF(B299="ZMIEŃ GŁOŚNOŚĆ NA 15","N/D",240/$B$2*60*VLOOKUP(B299,Dane!$F:$H,2,FALSE)))</f>
        <v>N/D</v>
      </c>
      <c r="D299" s="7" t="str">
        <f>IF(B299="ZMIEŃ GŁOŚNOŚĆ NA 0","N/D",IF(B299="ZMIEŃ GŁOŚNOŚĆ NA 15","N/D",VLOOKUP(A299,Dane!$A$3:$D$110,4,FALSE)))</f>
        <v>N/D</v>
      </c>
      <c r="E299" s="3" t="str">
        <f t="shared" si="30"/>
        <v>N/D</v>
      </c>
      <c r="F299" s="1" t="str">
        <f t="shared" si="31"/>
        <v>N/D</v>
      </c>
      <c r="G299" s="1" t="str">
        <f t="shared" si="32"/>
        <v>N/D</v>
      </c>
      <c r="H299" s="1" t="str">
        <f t="shared" si="33"/>
        <v>N/D</v>
      </c>
      <c r="I299" t="str">
        <f t="shared" si="34"/>
        <v xml:space="preserve">    .byte %10101000, %00000000</v>
      </c>
    </row>
    <row r="300" spans="1:9" x14ac:dyDescent="0.25">
      <c r="A300" s="23" t="s">
        <v>36</v>
      </c>
      <c r="B300" s="23" t="s">
        <v>161</v>
      </c>
      <c r="C300">
        <f>IF(B300="ZMIEŃ GŁOŚNOŚĆ NA 0","N/D",IF(B300="ZMIEŃ GŁOŚNOŚĆ NA 15","N/D",240/$B$2*60*VLOOKUP(B300,Dane!$F:$H,2,FALSE)))</f>
        <v>3</v>
      </c>
      <c r="D300" s="7">
        <f>IF(B300="ZMIEŃ GŁOŚNOŚĆ NA 0","N/D",IF(B300="ZMIEŃ GŁOŚNOŚĆ NA 15","N/D",VLOOKUP(A300,Dane!$A$3:$D$110,4,FALSE)))</f>
        <v>1101010111000</v>
      </c>
      <c r="E300" s="3" t="str">
        <f t="shared" si="30"/>
        <v>11</v>
      </c>
      <c r="F300" s="1" t="str">
        <f t="shared" si="31"/>
        <v>00011010</v>
      </c>
      <c r="G300" s="1" t="str">
        <f t="shared" si="32"/>
        <v>10111000</v>
      </c>
      <c r="H300" s="1" t="str">
        <f t="shared" si="33"/>
        <v>00000011</v>
      </c>
      <c r="I300" t="str">
        <f t="shared" si="34"/>
        <v xml:space="preserve">    .byte %00011010, %10111000, %00000011</v>
      </c>
    </row>
    <row r="301" spans="1:9" ht="15.75" thickBot="1" x14ac:dyDescent="0.3">
      <c r="A301" s="10"/>
      <c r="B301" s="10" t="s">
        <v>140</v>
      </c>
      <c r="C301" t="str">
        <f>IF(B301="ZMIEŃ GŁOŚNOŚĆ NA 0","N/D",IF(B301="ZMIEŃ GŁOŚNOŚĆ NA 15","N/D",240/$B$2*60*VLOOKUP(B301,Dane!$F:$H,2,FALSE)))</f>
        <v>N/D</v>
      </c>
      <c r="D301" s="7" t="str">
        <f>IF(B301="ZMIEŃ GŁOŚNOŚĆ NA 0","N/D",IF(B301="ZMIEŃ GŁOŚNOŚĆ NA 15","N/D",VLOOKUP(A301,Dane!$A$3:$D$110,4,FALSE)))</f>
        <v>N/D</v>
      </c>
      <c r="E301" s="3" t="str">
        <f t="shared" si="30"/>
        <v>N/D</v>
      </c>
      <c r="F301" s="1" t="str">
        <f t="shared" si="31"/>
        <v>N/D</v>
      </c>
      <c r="G301" s="1" t="str">
        <f t="shared" si="32"/>
        <v>N/D</v>
      </c>
      <c r="H301" s="1" t="str">
        <f t="shared" si="33"/>
        <v>N/D</v>
      </c>
      <c r="I301" t="str">
        <f t="shared" si="34"/>
        <v xml:space="preserve">    .byte %10101000, %11111111</v>
      </c>
    </row>
    <row r="302" spans="1:9" ht="15.75" thickTop="1" x14ac:dyDescent="0.25">
      <c r="A302" t="s">
        <v>83</v>
      </c>
      <c r="B302" s="16" t="s">
        <v>2</v>
      </c>
      <c r="C302">
        <f>IF(B302="ZMIEŃ GŁOŚNOŚĆ NA 0","N/D",IF(B302="ZMIEŃ GŁOŚNOŚĆ NA 15","N/D",240/$B$2*60*VLOOKUP(B302,Dane!$F:$H,2,FALSE)))</f>
        <v>6</v>
      </c>
      <c r="D302" s="7">
        <f>IF(B302="ZMIEŃ GŁOŚNOŚĆ NA 0","N/D",IF(B302="ZMIEŃ GŁOŚNOŚĆ NA 15","N/D",VLOOKUP(A302,Dane!$A$3:$D$110,4,FALSE)))</f>
        <v>111011110</v>
      </c>
      <c r="E302" s="3" t="str">
        <f t="shared" si="30"/>
        <v>110</v>
      </c>
      <c r="F302" s="1" t="str">
        <f t="shared" si="31"/>
        <v>00000001</v>
      </c>
      <c r="G302" s="1" t="str">
        <f t="shared" si="32"/>
        <v>11011110</v>
      </c>
      <c r="H302" s="1" t="str">
        <f t="shared" si="33"/>
        <v>00000110</v>
      </c>
      <c r="I302" t="str">
        <f t="shared" si="34"/>
        <v xml:space="preserve">    .byte %00000001, %11011110, %00000110</v>
      </c>
    </row>
    <row r="303" spans="1:9" x14ac:dyDescent="0.25">
      <c r="B303" s="1" t="s">
        <v>139</v>
      </c>
      <c r="C303" t="str">
        <f>IF(B303="ZMIEŃ GŁOŚNOŚĆ NA 0","N/D",IF(B303="ZMIEŃ GŁOŚNOŚĆ NA 15","N/D",240/$B$2*60*VLOOKUP(B303,Dane!$F:$H,2,FALSE)))</f>
        <v>N/D</v>
      </c>
      <c r="D303" s="7" t="str">
        <f>IF(B303="ZMIEŃ GŁOŚNOŚĆ NA 0","N/D",IF(B303="ZMIEŃ GŁOŚNOŚĆ NA 15","N/D",VLOOKUP(A303,Dane!$A$3:$D$110,4,FALSE)))</f>
        <v>N/D</v>
      </c>
      <c r="E303" s="3" t="str">
        <f t="shared" si="30"/>
        <v>N/D</v>
      </c>
      <c r="F303" s="1" t="str">
        <f t="shared" si="31"/>
        <v>N/D</v>
      </c>
      <c r="G303" s="1" t="str">
        <f t="shared" si="32"/>
        <v>N/D</v>
      </c>
      <c r="H303" s="1" t="str">
        <f t="shared" si="33"/>
        <v>N/D</v>
      </c>
      <c r="I303" t="str">
        <f t="shared" si="34"/>
        <v xml:space="preserve">    .byte %10101000, %00000000</v>
      </c>
    </row>
    <row r="304" spans="1:9" x14ac:dyDescent="0.25">
      <c r="A304" t="s">
        <v>36</v>
      </c>
      <c r="B304" t="s">
        <v>2</v>
      </c>
      <c r="C304">
        <f>IF(B304="ZMIEŃ GŁOŚNOŚĆ NA 0","N/D",IF(B304="ZMIEŃ GŁOŚNOŚĆ NA 15","N/D",240/$B$2*60*VLOOKUP(B304,Dane!$F:$H,2,FALSE)))</f>
        <v>6</v>
      </c>
      <c r="D304" s="7">
        <f>IF(B304="ZMIEŃ GŁOŚNOŚĆ NA 0","N/D",IF(B304="ZMIEŃ GŁOŚNOŚĆ NA 15","N/D",VLOOKUP(A304,Dane!$A$3:$D$110,4,FALSE)))</f>
        <v>1101010111000</v>
      </c>
      <c r="E304" s="3" t="str">
        <f t="shared" si="30"/>
        <v>110</v>
      </c>
      <c r="F304" s="1" t="str">
        <f t="shared" si="31"/>
        <v>00011010</v>
      </c>
      <c r="G304" s="1" t="str">
        <f t="shared" si="32"/>
        <v>10111000</v>
      </c>
      <c r="H304" s="1" t="str">
        <f t="shared" si="33"/>
        <v>00000110</v>
      </c>
      <c r="I304" t="str">
        <f t="shared" si="34"/>
        <v xml:space="preserve">    .byte %00011010, %10111000, %00000110</v>
      </c>
    </row>
    <row r="305" spans="1:9" x14ac:dyDescent="0.25">
      <c r="B305" s="1" t="s">
        <v>140</v>
      </c>
      <c r="C305" t="str">
        <f>IF(B305="ZMIEŃ GŁOŚNOŚĆ NA 0","N/D",IF(B305="ZMIEŃ GŁOŚNOŚĆ NA 15","N/D",240/$B$2*60*VLOOKUP(B305,Dane!$F:$H,2,FALSE)))</f>
        <v>N/D</v>
      </c>
      <c r="D305" s="7" t="str">
        <f>IF(B305="ZMIEŃ GŁOŚNOŚĆ NA 0","N/D",IF(B305="ZMIEŃ GŁOŚNOŚĆ NA 15","N/D",VLOOKUP(A305,Dane!$A$3:$D$110,4,FALSE)))</f>
        <v>N/D</v>
      </c>
      <c r="E305" s="3" t="str">
        <f t="shared" si="30"/>
        <v>N/D</v>
      </c>
      <c r="F305" s="1" t="str">
        <f t="shared" si="31"/>
        <v>N/D</v>
      </c>
      <c r="G305" s="1" t="str">
        <f t="shared" si="32"/>
        <v>N/D</v>
      </c>
      <c r="H305" s="1" t="str">
        <f t="shared" si="33"/>
        <v>N/D</v>
      </c>
      <c r="I305" t="str">
        <f t="shared" si="34"/>
        <v xml:space="preserve">    .byte %10101000, %11111111</v>
      </c>
    </row>
    <row r="306" spans="1:9" x14ac:dyDescent="0.25">
      <c r="A306" t="s">
        <v>73</v>
      </c>
      <c r="B306" t="s">
        <v>2</v>
      </c>
      <c r="C306">
        <f>IF(B306="ZMIEŃ GŁOŚNOŚĆ NA 0","N/D",IF(B306="ZMIEŃ GŁOŚNOŚĆ NA 15","N/D",240/$B$2*60*VLOOKUP(B306,Dane!$F:$H,2,FALSE)))</f>
        <v>6</v>
      </c>
      <c r="D306" s="7">
        <f>IF(B306="ZMIEŃ GŁOŚNOŚĆ NA 0","N/D",IF(B306="ZMIEŃ GŁOŚNOŚĆ NA 15","N/D",VLOOKUP(A306,Dane!$A$3:$D$110,4,FALSE)))</f>
        <v>1000011001</v>
      </c>
      <c r="E306" s="3" t="str">
        <f t="shared" si="30"/>
        <v>110</v>
      </c>
      <c r="F306" s="1" t="str">
        <f t="shared" si="31"/>
        <v>00000010</v>
      </c>
      <c r="G306" s="1" t="str">
        <f t="shared" si="32"/>
        <v>00011001</v>
      </c>
      <c r="H306" s="1" t="str">
        <f t="shared" si="33"/>
        <v>00000110</v>
      </c>
      <c r="I306" t="str">
        <f t="shared" si="34"/>
        <v xml:space="preserve">    .byte %00000010, %00011001, %00000110</v>
      </c>
    </row>
    <row r="307" spans="1:9" x14ac:dyDescent="0.25">
      <c r="A307" t="s">
        <v>83</v>
      </c>
      <c r="B307" t="s">
        <v>2</v>
      </c>
      <c r="C307">
        <f>IF(B307="ZMIEŃ GŁOŚNOŚĆ NA 0","N/D",IF(B307="ZMIEŃ GŁOŚNOŚĆ NA 15","N/D",240/$B$2*60*VLOOKUP(B307,Dane!$F:$H,2,FALSE)))</f>
        <v>6</v>
      </c>
      <c r="D307" s="7">
        <f>IF(B307="ZMIEŃ GŁOŚNOŚĆ NA 0","N/D",IF(B307="ZMIEŃ GŁOŚNOŚĆ NA 15","N/D",VLOOKUP(A307,Dane!$A$3:$D$110,4,FALSE)))</f>
        <v>111011110</v>
      </c>
      <c r="E307" s="3" t="str">
        <f t="shared" si="30"/>
        <v>110</v>
      </c>
      <c r="F307" s="1" t="str">
        <f t="shared" si="31"/>
        <v>00000001</v>
      </c>
      <c r="G307" s="1" t="str">
        <f t="shared" si="32"/>
        <v>11011110</v>
      </c>
      <c r="H307" s="1" t="str">
        <f t="shared" si="33"/>
        <v>00000110</v>
      </c>
      <c r="I307" t="str">
        <f t="shared" si="34"/>
        <v xml:space="preserve">    .byte %00000001, %11011110, %00000110</v>
      </c>
    </row>
    <row r="308" spans="1:9" x14ac:dyDescent="0.25">
      <c r="B308" s="1" t="s">
        <v>139</v>
      </c>
      <c r="C308" t="str">
        <f>IF(B308="ZMIEŃ GŁOŚNOŚĆ NA 0","N/D",IF(B308="ZMIEŃ GŁOŚNOŚĆ NA 15","N/D",240/$B$2*60*VLOOKUP(B308,Dane!$F:$H,2,FALSE)))</f>
        <v>N/D</v>
      </c>
      <c r="D308" s="7" t="str">
        <f>IF(B308="ZMIEŃ GŁOŚNOŚĆ NA 0","N/D",IF(B308="ZMIEŃ GŁOŚNOŚĆ NA 15","N/D",VLOOKUP(A308,Dane!$A$3:$D$110,4,FALSE)))</f>
        <v>N/D</v>
      </c>
      <c r="E308" s="3" t="str">
        <f t="shared" si="30"/>
        <v>N/D</v>
      </c>
      <c r="F308" s="1" t="str">
        <f t="shared" si="31"/>
        <v>N/D</v>
      </c>
      <c r="G308" s="1" t="str">
        <f t="shared" si="32"/>
        <v>N/D</v>
      </c>
      <c r="H308" s="1" t="str">
        <f t="shared" si="33"/>
        <v>N/D</v>
      </c>
      <c r="I308" t="str">
        <f t="shared" si="34"/>
        <v xml:space="preserve">    .byte %10101000, %00000000</v>
      </c>
    </row>
    <row r="309" spans="1:9" x14ac:dyDescent="0.25">
      <c r="A309" t="s">
        <v>36</v>
      </c>
      <c r="B309" t="s">
        <v>2</v>
      </c>
      <c r="C309">
        <f>IF(B309="ZMIEŃ GŁOŚNOŚĆ NA 0","N/D",IF(B309="ZMIEŃ GŁOŚNOŚĆ NA 15","N/D",240/$B$2*60*VLOOKUP(B309,Dane!$F:$H,2,FALSE)))</f>
        <v>6</v>
      </c>
      <c r="D309" s="7">
        <f>IF(B309="ZMIEŃ GŁOŚNOŚĆ NA 0","N/D",IF(B309="ZMIEŃ GŁOŚNOŚĆ NA 15","N/D",VLOOKUP(A309,Dane!$A$3:$D$110,4,FALSE)))</f>
        <v>1101010111000</v>
      </c>
      <c r="E309" s="3" t="str">
        <f t="shared" si="30"/>
        <v>110</v>
      </c>
      <c r="F309" s="1" t="str">
        <f t="shared" si="31"/>
        <v>00011010</v>
      </c>
      <c r="G309" s="1" t="str">
        <f t="shared" si="32"/>
        <v>10111000</v>
      </c>
      <c r="H309" s="1" t="str">
        <f t="shared" si="33"/>
        <v>00000110</v>
      </c>
      <c r="I309" t="str">
        <f t="shared" si="34"/>
        <v xml:space="preserve">    .byte %00011010, %10111000, %00000110</v>
      </c>
    </row>
    <row r="310" spans="1:9" x14ac:dyDescent="0.25">
      <c r="B310" s="1" t="s">
        <v>140</v>
      </c>
      <c r="C310" t="str">
        <f>IF(B310="ZMIEŃ GŁOŚNOŚĆ NA 0","N/D",IF(B310="ZMIEŃ GŁOŚNOŚĆ NA 15","N/D",240/$B$2*60*VLOOKUP(B310,Dane!$F:$H,2,FALSE)))</f>
        <v>N/D</v>
      </c>
      <c r="D310" s="7" t="str">
        <f>IF(B310="ZMIEŃ GŁOŚNOŚĆ NA 0","N/D",IF(B310="ZMIEŃ GŁOŚNOŚĆ NA 15","N/D",VLOOKUP(A310,Dane!$A$3:$D$110,4,FALSE)))</f>
        <v>N/D</v>
      </c>
      <c r="E310" s="3" t="str">
        <f t="shared" si="30"/>
        <v>N/D</v>
      </c>
      <c r="F310" s="1" t="str">
        <f t="shared" si="31"/>
        <v>N/D</v>
      </c>
      <c r="G310" s="1" t="str">
        <f t="shared" si="32"/>
        <v>N/D</v>
      </c>
      <c r="H310" s="1" t="str">
        <f t="shared" si="33"/>
        <v>N/D</v>
      </c>
      <c r="I310" t="str">
        <f t="shared" si="34"/>
        <v xml:space="preserve">    .byte %10101000, %11111111</v>
      </c>
    </row>
    <row r="311" spans="1:9" x14ac:dyDescent="0.25">
      <c r="A311" t="s">
        <v>84</v>
      </c>
      <c r="B311" t="s">
        <v>2</v>
      </c>
      <c r="C311">
        <f>IF(B311="ZMIEŃ GŁOŚNOŚĆ NA 0","N/D",IF(B311="ZMIEŃ GŁOŚNOŚĆ NA 15","N/D",240/$B$2*60*VLOOKUP(B311,Dane!$F:$H,2,FALSE)))</f>
        <v>6</v>
      </c>
      <c r="D311" s="7">
        <f>IF(B311="ZMIEŃ GŁOŚNOŚĆ NA 0","N/D",IF(B311="ZMIEŃ GŁOŚNOŚĆ NA 15","N/D",VLOOKUP(A311,Dane!$A$3:$D$110,4,FALSE)))</f>
        <v>110010010</v>
      </c>
      <c r="E311" s="3" t="str">
        <f t="shared" si="30"/>
        <v>110</v>
      </c>
      <c r="F311" s="1" t="str">
        <f t="shared" si="31"/>
        <v>00000001</v>
      </c>
      <c r="G311" s="1" t="str">
        <f t="shared" si="32"/>
        <v>10010010</v>
      </c>
      <c r="H311" s="1" t="str">
        <f t="shared" si="33"/>
        <v>00000110</v>
      </c>
      <c r="I311" t="str">
        <f t="shared" si="34"/>
        <v xml:space="preserve">    .byte %00000001, %10010010, %00000110</v>
      </c>
    </row>
    <row r="312" spans="1:9" x14ac:dyDescent="0.25">
      <c r="A312" t="s">
        <v>16</v>
      </c>
      <c r="B312" t="s">
        <v>2</v>
      </c>
      <c r="C312">
        <f>IF(B312="ZMIEŃ GŁOŚNOŚĆ NA 0","N/D",IF(B312="ZMIEŃ GŁOŚNOŚĆ NA 15","N/D",240/$B$2*60*VLOOKUP(B312,Dane!$F:$H,2,FALSE)))</f>
        <v>6</v>
      </c>
      <c r="D312" s="7">
        <f>IF(B312="ZMIEŃ GŁOŚNOŚĆ NA 0","N/D",IF(B312="ZMIEŃ GŁOŚNOŚĆ NA 15","N/D",VLOOKUP(A312,Dane!$A$3:$D$110,4,FALSE)))</f>
        <v>110101010</v>
      </c>
      <c r="E312" s="3" t="str">
        <f t="shared" si="30"/>
        <v>110</v>
      </c>
      <c r="F312" s="1" t="str">
        <f t="shared" si="31"/>
        <v>00000001</v>
      </c>
      <c r="G312" s="1" t="str">
        <f t="shared" si="32"/>
        <v>10101010</v>
      </c>
      <c r="H312" s="1" t="str">
        <f t="shared" si="33"/>
        <v>00000110</v>
      </c>
      <c r="I312" t="str">
        <f t="shared" si="34"/>
        <v xml:space="preserve">    .byte %00000001, %10101010, %00000110</v>
      </c>
    </row>
    <row r="313" spans="1:9" x14ac:dyDescent="0.25">
      <c r="B313" s="1" t="s">
        <v>139</v>
      </c>
      <c r="C313" t="str">
        <f>IF(B313="ZMIEŃ GŁOŚNOŚĆ NA 0","N/D",IF(B313="ZMIEŃ GŁOŚNOŚĆ NA 15","N/D",240/$B$2*60*VLOOKUP(B313,Dane!$F:$H,2,FALSE)))</f>
        <v>N/D</v>
      </c>
      <c r="D313" s="7" t="str">
        <f>IF(B313="ZMIEŃ GŁOŚNOŚĆ NA 0","N/D",IF(B313="ZMIEŃ GŁOŚNOŚĆ NA 15","N/D",VLOOKUP(A313,Dane!$A$3:$D$110,4,FALSE)))</f>
        <v>N/D</v>
      </c>
      <c r="E313" s="3" t="str">
        <f t="shared" si="30"/>
        <v>N/D</v>
      </c>
      <c r="F313" s="1" t="str">
        <f t="shared" si="31"/>
        <v>N/D</v>
      </c>
      <c r="G313" s="1" t="str">
        <f t="shared" si="32"/>
        <v>N/D</v>
      </c>
      <c r="H313" s="1" t="str">
        <f t="shared" si="33"/>
        <v>N/D</v>
      </c>
      <c r="I313" t="str">
        <f t="shared" si="34"/>
        <v xml:space="preserve">    .byte %10101000, %00000000</v>
      </c>
    </row>
    <row r="314" spans="1:9" x14ac:dyDescent="0.25">
      <c r="A314" t="s">
        <v>36</v>
      </c>
      <c r="B314" t="s">
        <v>2</v>
      </c>
      <c r="C314">
        <f>IF(B314="ZMIEŃ GŁOŚNOŚĆ NA 0","N/D",IF(B314="ZMIEŃ GŁOŚNOŚĆ NA 15","N/D",240/$B$2*60*VLOOKUP(B314,Dane!$F:$H,2,FALSE)))</f>
        <v>6</v>
      </c>
      <c r="D314" s="7">
        <f>IF(B314="ZMIEŃ GŁOŚNOŚĆ NA 0","N/D",IF(B314="ZMIEŃ GŁOŚNOŚĆ NA 15","N/D",VLOOKUP(A314,Dane!$A$3:$D$110,4,FALSE)))</f>
        <v>1101010111000</v>
      </c>
      <c r="E314" s="3" t="str">
        <f t="shared" si="30"/>
        <v>110</v>
      </c>
      <c r="F314" s="1" t="str">
        <f t="shared" si="31"/>
        <v>00011010</v>
      </c>
      <c r="G314" s="1" t="str">
        <f t="shared" si="32"/>
        <v>10111000</v>
      </c>
      <c r="H314" s="1" t="str">
        <f t="shared" si="33"/>
        <v>00000110</v>
      </c>
      <c r="I314" t="str">
        <f t="shared" si="34"/>
        <v xml:space="preserve">    .byte %00011010, %10111000, %00000110</v>
      </c>
    </row>
    <row r="315" spans="1:9" x14ac:dyDescent="0.25">
      <c r="A315" t="s">
        <v>36</v>
      </c>
      <c r="B315" t="s">
        <v>29</v>
      </c>
      <c r="C315">
        <f>IF(B315="ZMIEŃ GŁOŚNOŚĆ NA 0","N/D",IF(B315="ZMIEŃ GŁOŚNOŚĆ NA 15","N/D",240/$B$2*60*VLOOKUP(B315,Dane!$F:$H,2,FALSE)))</f>
        <v>36</v>
      </c>
      <c r="D315" s="7">
        <f>IF(B315="ZMIEŃ GŁOŚNOŚĆ NA 0","N/D",IF(B315="ZMIEŃ GŁOŚNOŚĆ NA 15","N/D",VLOOKUP(A315,Dane!$A$3:$D$110,4,FALSE)))</f>
        <v>1101010111000</v>
      </c>
      <c r="E315" s="3" t="str">
        <f t="shared" si="30"/>
        <v>100100</v>
      </c>
      <c r="F315" s="1" t="str">
        <f t="shared" si="31"/>
        <v>00011010</v>
      </c>
      <c r="G315" s="1" t="str">
        <f t="shared" si="32"/>
        <v>10111000</v>
      </c>
      <c r="H315" s="1" t="str">
        <f t="shared" si="33"/>
        <v>00100100</v>
      </c>
      <c r="I315" t="str">
        <f t="shared" si="34"/>
        <v xml:space="preserve">    .byte %00011010, %10111000, %00100100</v>
      </c>
    </row>
    <row r="316" spans="1:9" x14ac:dyDescent="0.25">
      <c r="B316" s="1" t="s">
        <v>140</v>
      </c>
      <c r="C316" t="str">
        <f>IF(B316="ZMIEŃ GŁOŚNOŚĆ NA 0","N/D",IF(B316="ZMIEŃ GŁOŚNOŚĆ NA 15","N/D",240/$B$2*60*VLOOKUP(B316,Dane!$F:$H,2,FALSE)))</f>
        <v>N/D</v>
      </c>
      <c r="D316" s="7" t="str">
        <f>IF(B316="ZMIEŃ GŁOŚNOŚĆ NA 0","N/D",IF(B316="ZMIEŃ GŁOŚNOŚĆ NA 15","N/D",VLOOKUP(A316,Dane!$A$3:$D$110,4,FALSE)))</f>
        <v>N/D</v>
      </c>
      <c r="E316" s="3" t="str">
        <f t="shared" si="30"/>
        <v>N/D</v>
      </c>
      <c r="F316" s="1" t="str">
        <f t="shared" si="31"/>
        <v>N/D</v>
      </c>
      <c r="G316" s="1" t="str">
        <f t="shared" si="32"/>
        <v>N/D</v>
      </c>
      <c r="H316" s="1" t="str">
        <f t="shared" si="33"/>
        <v>N/D</v>
      </c>
      <c r="I316" t="str">
        <f t="shared" si="34"/>
        <v xml:space="preserve">    .byte %10101000, %11111111</v>
      </c>
    </row>
    <row r="317" spans="1:9" x14ac:dyDescent="0.25">
      <c r="A317" t="s">
        <v>70</v>
      </c>
      <c r="B317" t="s">
        <v>2</v>
      </c>
      <c r="C317">
        <f>IF(B317="ZMIEŃ GŁOŚNOŚĆ NA 0","N/D",IF(B317="ZMIEŃ GŁOŚNOŚĆ NA 15","N/D",240/$B$2*60*VLOOKUP(B317,Dane!$F:$H,2,FALSE)))</f>
        <v>6</v>
      </c>
      <c r="D317" s="7">
        <f>IF(B317="ZMIEŃ GŁOŚNOŚĆ NA 0","N/D",IF(B317="ZMIEŃ GŁOŚNOŚĆ NA 15","N/D",VLOOKUP(A317,Dane!$A$3:$D$110,4,FALSE)))</f>
        <v>1001111111</v>
      </c>
      <c r="E317" s="3" t="str">
        <f t="shared" si="30"/>
        <v>110</v>
      </c>
      <c r="F317" s="1" t="str">
        <f t="shared" si="31"/>
        <v>00000010</v>
      </c>
      <c r="G317" s="1" t="str">
        <f t="shared" si="32"/>
        <v>01111111</v>
      </c>
      <c r="H317" s="1" t="str">
        <f t="shared" si="33"/>
        <v>00000110</v>
      </c>
      <c r="I317" t="str">
        <f t="shared" si="34"/>
        <v xml:space="preserve">    .byte %00000010, %01111111, %00000110</v>
      </c>
    </row>
    <row r="318" spans="1:9" x14ac:dyDescent="0.25">
      <c r="A318" s="20" t="s">
        <v>83</v>
      </c>
      <c r="B318" s="20" t="s">
        <v>161</v>
      </c>
      <c r="C318">
        <f>IF(B318="ZMIEŃ GŁOŚNOŚĆ NA 0","N/D",IF(B318="ZMIEŃ GŁOŚNOŚĆ NA 15","N/D",240/$B$2*60*VLOOKUP(B318,Dane!$F:$H,2,FALSE)))</f>
        <v>3</v>
      </c>
      <c r="D318" s="7">
        <f>IF(B318="ZMIEŃ GŁOŚNOŚĆ NA 0","N/D",IF(B318="ZMIEŃ GŁOŚNOŚĆ NA 15","N/D",VLOOKUP(A318,Dane!$A$3:$D$110,4,FALSE)))</f>
        <v>111011110</v>
      </c>
      <c r="E318" s="3" t="str">
        <f t="shared" si="30"/>
        <v>11</v>
      </c>
      <c r="F318" s="1" t="str">
        <f t="shared" si="31"/>
        <v>00000001</v>
      </c>
      <c r="G318" s="1" t="str">
        <f t="shared" si="32"/>
        <v>11011110</v>
      </c>
      <c r="H318" s="1" t="str">
        <f t="shared" si="33"/>
        <v>00000011</v>
      </c>
      <c r="I318" t="str">
        <f t="shared" si="34"/>
        <v xml:space="preserve">    .byte %00000001, %11011110, %00000011</v>
      </c>
    </row>
    <row r="319" spans="1:9" x14ac:dyDescent="0.25">
      <c r="A319" s="20"/>
      <c r="B319" s="1" t="s">
        <v>139</v>
      </c>
      <c r="C319" t="str">
        <f>IF(B319="ZMIEŃ GŁOŚNOŚĆ NA 0","N/D",IF(B319="ZMIEŃ GŁOŚNOŚĆ NA 15","N/D",240/$B$2*60*VLOOKUP(B319,Dane!$F:$H,2,FALSE)))</f>
        <v>N/D</v>
      </c>
      <c r="D319" s="7" t="str">
        <f>IF(B319="ZMIEŃ GŁOŚNOŚĆ NA 0","N/D",IF(B319="ZMIEŃ GŁOŚNOŚĆ NA 15","N/D",VLOOKUP(A319,Dane!$A$3:$D$110,4,FALSE)))</f>
        <v>N/D</v>
      </c>
      <c r="E319" s="3" t="str">
        <f t="shared" si="30"/>
        <v>N/D</v>
      </c>
      <c r="F319" s="1" t="str">
        <f t="shared" si="31"/>
        <v>N/D</v>
      </c>
      <c r="G319" s="1" t="str">
        <f t="shared" si="32"/>
        <v>N/D</v>
      </c>
      <c r="H319" s="1" t="str">
        <f t="shared" si="33"/>
        <v>N/D</v>
      </c>
      <c r="I319" t="str">
        <f t="shared" si="34"/>
        <v xml:space="preserve">    .byte %10101000, %00000000</v>
      </c>
    </row>
    <row r="320" spans="1:9" x14ac:dyDescent="0.25">
      <c r="A320" s="23" t="s">
        <v>36</v>
      </c>
      <c r="B320" s="23" t="s">
        <v>161</v>
      </c>
      <c r="C320">
        <f>IF(B320="ZMIEŃ GŁOŚNOŚĆ NA 0","N/D",IF(B320="ZMIEŃ GŁOŚNOŚĆ NA 15","N/D",240/$B$2*60*VLOOKUP(B320,Dane!$F:$H,2,FALSE)))</f>
        <v>3</v>
      </c>
      <c r="D320" s="7">
        <f>IF(B320="ZMIEŃ GŁOŚNOŚĆ NA 0","N/D",IF(B320="ZMIEŃ GŁOŚNOŚĆ NA 15","N/D",VLOOKUP(A320,Dane!$A$3:$D$110,4,FALSE)))</f>
        <v>1101010111000</v>
      </c>
      <c r="E320" s="3" t="str">
        <f t="shared" si="30"/>
        <v>11</v>
      </c>
      <c r="F320" s="1" t="str">
        <f t="shared" si="31"/>
        <v>00011010</v>
      </c>
      <c r="G320" s="1" t="str">
        <f t="shared" si="32"/>
        <v>10111000</v>
      </c>
      <c r="H320" s="1" t="str">
        <f t="shared" si="33"/>
        <v>00000011</v>
      </c>
      <c r="I320" t="str">
        <f t="shared" si="34"/>
        <v xml:space="preserve">    .byte %00011010, %10111000, %00000011</v>
      </c>
    </row>
    <row r="321" spans="1:9" ht="15.75" thickBot="1" x14ac:dyDescent="0.3">
      <c r="A321" s="10"/>
      <c r="B321" s="9" t="s">
        <v>140</v>
      </c>
      <c r="C321" t="str">
        <f>IF(B321="ZMIEŃ GŁOŚNOŚĆ NA 0","N/D",IF(B321="ZMIEŃ GŁOŚNOŚĆ NA 15","N/D",240/$B$2*60*VLOOKUP(B321,Dane!$F:$H,2,FALSE)))</f>
        <v>N/D</v>
      </c>
      <c r="D321" s="7" t="str">
        <f>IF(B321="ZMIEŃ GŁOŚNOŚĆ NA 0","N/D",IF(B321="ZMIEŃ GŁOŚNOŚĆ NA 15","N/D",VLOOKUP(A321,Dane!$A$3:$D$110,4,FALSE)))</f>
        <v>N/D</v>
      </c>
      <c r="E321" s="3" t="str">
        <f t="shared" si="30"/>
        <v>N/D</v>
      </c>
      <c r="F321" s="1" t="str">
        <f t="shared" si="31"/>
        <v>N/D</v>
      </c>
      <c r="G321" s="1" t="str">
        <f t="shared" si="32"/>
        <v>N/D</v>
      </c>
      <c r="H321" s="1" t="str">
        <f t="shared" si="33"/>
        <v>N/D</v>
      </c>
      <c r="I321" t="str">
        <f t="shared" si="34"/>
        <v xml:space="preserve">    .byte %10101000, %11111111</v>
      </c>
    </row>
    <row r="322" spans="1:9" ht="15.75" thickTop="1" x14ac:dyDescent="0.25">
      <c r="A322" t="s">
        <v>83</v>
      </c>
      <c r="B322" s="16" t="s">
        <v>2</v>
      </c>
      <c r="C322">
        <f>IF(B322="ZMIEŃ GŁOŚNOŚĆ NA 0","N/D",IF(B322="ZMIEŃ GŁOŚNOŚĆ NA 15","N/D",240/$B$2*60*VLOOKUP(B322,Dane!$F:$H,2,FALSE)))</f>
        <v>6</v>
      </c>
      <c r="D322" s="7">
        <f>IF(B322="ZMIEŃ GŁOŚNOŚĆ NA 0","N/D",IF(B322="ZMIEŃ GŁOŚNOŚĆ NA 15","N/D",VLOOKUP(A322,Dane!$A$3:$D$110,4,FALSE)))</f>
        <v>111011110</v>
      </c>
      <c r="E322" s="3" t="str">
        <f t="shared" si="30"/>
        <v>110</v>
      </c>
      <c r="F322" s="1" t="str">
        <f t="shared" si="31"/>
        <v>00000001</v>
      </c>
      <c r="G322" s="1" t="str">
        <f t="shared" si="32"/>
        <v>11011110</v>
      </c>
      <c r="H322" s="1" t="str">
        <f t="shared" si="33"/>
        <v>00000110</v>
      </c>
      <c r="I322" t="str">
        <f t="shared" si="34"/>
        <v xml:space="preserve">    .byte %00000001, %11011110, %00000110</v>
      </c>
    </row>
    <row r="323" spans="1:9" x14ac:dyDescent="0.25">
      <c r="B323" s="1" t="s">
        <v>139</v>
      </c>
      <c r="C323" t="str">
        <f>IF(B323="ZMIEŃ GŁOŚNOŚĆ NA 0","N/D",IF(B323="ZMIEŃ GŁOŚNOŚĆ NA 15","N/D",240/$B$2*60*VLOOKUP(B323,Dane!$F:$H,2,FALSE)))</f>
        <v>N/D</v>
      </c>
      <c r="D323" s="7" t="str">
        <f>IF(B323="ZMIEŃ GŁOŚNOŚĆ NA 0","N/D",IF(B323="ZMIEŃ GŁOŚNOŚĆ NA 15","N/D",VLOOKUP(A323,Dane!$A$3:$D$110,4,FALSE)))</f>
        <v>N/D</v>
      </c>
      <c r="E323" s="3" t="str">
        <f t="shared" si="30"/>
        <v>N/D</v>
      </c>
      <c r="F323" s="1" t="str">
        <f t="shared" si="31"/>
        <v>N/D</v>
      </c>
      <c r="G323" s="1" t="str">
        <f t="shared" si="32"/>
        <v>N/D</v>
      </c>
      <c r="H323" s="1" t="str">
        <f t="shared" si="33"/>
        <v>N/D</v>
      </c>
      <c r="I323" t="str">
        <f t="shared" si="34"/>
        <v xml:space="preserve">    .byte %10101000, %00000000</v>
      </c>
    </row>
    <row r="324" spans="1:9" x14ac:dyDescent="0.25">
      <c r="A324" t="s">
        <v>36</v>
      </c>
      <c r="B324" t="s">
        <v>2</v>
      </c>
      <c r="C324">
        <f>IF(B324="ZMIEŃ GŁOŚNOŚĆ NA 0","N/D",IF(B324="ZMIEŃ GŁOŚNOŚĆ NA 15","N/D",240/$B$2*60*VLOOKUP(B324,Dane!$F:$H,2,FALSE)))</f>
        <v>6</v>
      </c>
      <c r="D324" s="7">
        <f>IF(B324="ZMIEŃ GŁOŚNOŚĆ NA 0","N/D",IF(B324="ZMIEŃ GŁOŚNOŚĆ NA 15","N/D",VLOOKUP(A324,Dane!$A$3:$D$110,4,FALSE)))</f>
        <v>1101010111000</v>
      </c>
      <c r="E324" s="3" t="str">
        <f t="shared" si="30"/>
        <v>110</v>
      </c>
      <c r="F324" s="1" t="str">
        <f t="shared" si="31"/>
        <v>00011010</v>
      </c>
      <c r="G324" s="1" t="str">
        <f t="shared" si="32"/>
        <v>10111000</v>
      </c>
      <c r="H324" s="1" t="str">
        <f t="shared" si="33"/>
        <v>00000110</v>
      </c>
      <c r="I324" t="str">
        <f t="shared" si="34"/>
        <v xml:space="preserve">    .byte %00011010, %10111000, %00000110</v>
      </c>
    </row>
    <row r="325" spans="1:9" x14ac:dyDescent="0.25">
      <c r="B325" s="1" t="s">
        <v>140</v>
      </c>
      <c r="C325" t="str">
        <f>IF(B325="ZMIEŃ GŁOŚNOŚĆ NA 0","N/D",IF(B325="ZMIEŃ GŁOŚNOŚĆ NA 15","N/D",240/$B$2*60*VLOOKUP(B325,Dane!$F:$H,2,FALSE)))</f>
        <v>N/D</v>
      </c>
      <c r="D325" s="7" t="str">
        <f>IF(B325="ZMIEŃ GŁOŚNOŚĆ NA 0","N/D",IF(B325="ZMIEŃ GŁOŚNOŚĆ NA 15","N/D",VLOOKUP(A325,Dane!$A$3:$D$110,4,FALSE)))</f>
        <v>N/D</v>
      </c>
      <c r="E325" s="3" t="str">
        <f t="shared" si="30"/>
        <v>N/D</v>
      </c>
      <c r="F325" s="1" t="str">
        <f t="shared" si="31"/>
        <v>N/D</v>
      </c>
      <c r="G325" s="1" t="str">
        <f t="shared" si="32"/>
        <v>N/D</v>
      </c>
      <c r="H325" s="1" t="str">
        <f t="shared" si="33"/>
        <v>N/D</v>
      </c>
      <c r="I325" t="str">
        <f t="shared" si="34"/>
        <v xml:space="preserve">    .byte %10101000, %11111111</v>
      </c>
    </row>
    <row r="326" spans="1:9" x14ac:dyDescent="0.25">
      <c r="A326" t="s">
        <v>73</v>
      </c>
      <c r="B326" t="s">
        <v>2</v>
      </c>
      <c r="C326">
        <f>IF(B326="ZMIEŃ GŁOŚNOŚĆ NA 0","N/D",IF(B326="ZMIEŃ GŁOŚNOŚĆ NA 15","N/D",240/$B$2*60*VLOOKUP(B326,Dane!$F:$H,2,FALSE)))</f>
        <v>6</v>
      </c>
      <c r="D326" s="7">
        <f>IF(B326="ZMIEŃ GŁOŚNOŚĆ NA 0","N/D",IF(B326="ZMIEŃ GŁOŚNOŚĆ NA 15","N/D",VLOOKUP(A326,Dane!$A$3:$D$110,4,FALSE)))</f>
        <v>1000011001</v>
      </c>
      <c r="E326" s="3" t="str">
        <f t="shared" si="30"/>
        <v>110</v>
      </c>
      <c r="F326" s="1" t="str">
        <f t="shared" si="31"/>
        <v>00000010</v>
      </c>
      <c r="G326" s="1" t="str">
        <f t="shared" si="32"/>
        <v>00011001</v>
      </c>
      <c r="H326" s="1" t="str">
        <f t="shared" si="33"/>
        <v>00000110</v>
      </c>
      <c r="I326" t="str">
        <f t="shared" si="34"/>
        <v xml:space="preserve">    .byte %00000010, %00011001, %00000110</v>
      </c>
    </row>
    <row r="327" spans="1:9" x14ac:dyDescent="0.25">
      <c r="A327" t="s">
        <v>83</v>
      </c>
      <c r="B327" t="s">
        <v>2</v>
      </c>
      <c r="C327">
        <f>IF(B327="ZMIEŃ GŁOŚNOŚĆ NA 0","N/D",IF(B327="ZMIEŃ GŁOŚNOŚĆ NA 15","N/D",240/$B$2*60*VLOOKUP(B327,Dane!$F:$H,2,FALSE)))</f>
        <v>6</v>
      </c>
      <c r="D327" s="7">
        <f>IF(B327="ZMIEŃ GŁOŚNOŚĆ NA 0","N/D",IF(B327="ZMIEŃ GŁOŚNOŚĆ NA 15","N/D",VLOOKUP(A327,Dane!$A$3:$D$110,4,FALSE)))</f>
        <v>111011110</v>
      </c>
      <c r="E327" s="3" t="str">
        <f t="shared" si="30"/>
        <v>110</v>
      </c>
      <c r="F327" s="1" t="str">
        <f t="shared" si="31"/>
        <v>00000001</v>
      </c>
      <c r="G327" s="1" t="str">
        <f t="shared" si="32"/>
        <v>11011110</v>
      </c>
      <c r="H327" s="1" t="str">
        <f t="shared" si="33"/>
        <v>00000110</v>
      </c>
      <c r="I327" t="str">
        <f t="shared" si="34"/>
        <v xml:space="preserve">    .byte %00000001, %11011110, %00000110</v>
      </c>
    </row>
    <row r="328" spans="1:9" x14ac:dyDescent="0.25">
      <c r="B328" s="1" t="s">
        <v>139</v>
      </c>
      <c r="C328" t="str">
        <f>IF(B328="ZMIEŃ GŁOŚNOŚĆ NA 0","N/D",IF(B328="ZMIEŃ GŁOŚNOŚĆ NA 15","N/D",240/$B$2*60*VLOOKUP(B328,Dane!$F:$H,2,FALSE)))</f>
        <v>N/D</v>
      </c>
      <c r="D328" s="7" t="str">
        <f>IF(B328="ZMIEŃ GŁOŚNOŚĆ NA 0","N/D",IF(B328="ZMIEŃ GŁOŚNOŚĆ NA 15","N/D",VLOOKUP(A328,Dane!$A$3:$D$110,4,FALSE)))</f>
        <v>N/D</v>
      </c>
      <c r="E328" s="3" t="str">
        <f t="shared" si="30"/>
        <v>N/D</v>
      </c>
      <c r="F328" s="1" t="str">
        <f t="shared" si="31"/>
        <v>N/D</v>
      </c>
      <c r="G328" s="1" t="str">
        <f t="shared" si="32"/>
        <v>N/D</v>
      </c>
      <c r="H328" s="1" t="str">
        <f t="shared" si="33"/>
        <v>N/D</v>
      </c>
      <c r="I328" t="str">
        <f t="shared" si="34"/>
        <v xml:space="preserve">    .byte %10101000, %00000000</v>
      </c>
    </row>
    <row r="329" spans="1:9" x14ac:dyDescent="0.25">
      <c r="A329" t="s">
        <v>36</v>
      </c>
      <c r="B329" t="s">
        <v>2</v>
      </c>
      <c r="C329">
        <f>IF(B329="ZMIEŃ GŁOŚNOŚĆ NA 0","N/D",IF(B329="ZMIEŃ GŁOŚNOŚĆ NA 15","N/D",240/$B$2*60*VLOOKUP(B329,Dane!$F:$H,2,FALSE)))</f>
        <v>6</v>
      </c>
      <c r="D329" s="7">
        <f>IF(B329="ZMIEŃ GŁOŚNOŚĆ NA 0","N/D",IF(B329="ZMIEŃ GŁOŚNOŚĆ NA 15","N/D",VLOOKUP(A329,Dane!$A$3:$D$110,4,FALSE)))</f>
        <v>1101010111000</v>
      </c>
      <c r="E329" s="3" t="str">
        <f t="shared" si="30"/>
        <v>110</v>
      </c>
      <c r="F329" s="1" t="str">
        <f t="shared" si="31"/>
        <v>00011010</v>
      </c>
      <c r="G329" s="1" t="str">
        <f t="shared" si="32"/>
        <v>10111000</v>
      </c>
      <c r="H329" s="1" t="str">
        <f t="shared" si="33"/>
        <v>00000110</v>
      </c>
      <c r="I329" t="str">
        <f t="shared" si="34"/>
        <v xml:space="preserve">    .byte %00011010, %10111000, %00000110</v>
      </c>
    </row>
    <row r="330" spans="1:9" x14ac:dyDescent="0.25">
      <c r="B330" s="1" t="s">
        <v>140</v>
      </c>
      <c r="C330" t="str">
        <f>IF(B330="ZMIEŃ GŁOŚNOŚĆ NA 0","N/D",IF(B330="ZMIEŃ GŁOŚNOŚĆ NA 15","N/D",240/$B$2*60*VLOOKUP(B330,Dane!$F:$H,2,FALSE)))</f>
        <v>N/D</v>
      </c>
      <c r="D330" s="7" t="str">
        <f>IF(B330="ZMIEŃ GŁOŚNOŚĆ NA 0","N/D",IF(B330="ZMIEŃ GŁOŚNOŚĆ NA 15","N/D",VLOOKUP(A330,Dane!$A$3:$D$110,4,FALSE)))</f>
        <v>N/D</v>
      </c>
      <c r="E330" s="3" t="str">
        <f t="shared" si="30"/>
        <v>N/D</v>
      </c>
      <c r="F330" s="1" t="str">
        <f t="shared" si="31"/>
        <v>N/D</v>
      </c>
      <c r="G330" s="1" t="str">
        <f t="shared" si="32"/>
        <v>N/D</v>
      </c>
      <c r="H330" s="1" t="str">
        <f t="shared" si="33"/>
        <v>N/D</v>
      </c>
      <c r="I330" t="str">
        <f t="shared" si="34"/>
        <v xml:space="preserve">    .byte %10101000, %11111111</v>
      </c>
    </row>
    <row r="331" spans="1:9" x14ac:dyDescent="0.25">
      <c r="A331" t="s">
        <v>84</v>
      </c>
      <c r="B331" t="s">
        <v>2</v>
      </c>
      <c r="C331">
        <f>IF(B331="ZMIEŃ GŁOŚNOŚĆ NA 0","N/D",IF(B331="ZMIEŃ GŁOŚNOŚĆ NA 15","N/D",240/$B$2*60*VLOOKUP(B331,Dane!$F:$H,2,FALSE)))</f>
        <v>6</v>
      </c>
      <c r="D331" s="7">
        <f>IF(B331="ZMIEŃ GŁOŚNOŚĆ NA 0","N/D",IF(B331="ZMIEŃ GŁOŚNOŚĆ NA 15","N/D",VLOOKUP(A331,Dane!$A$3:$D$110,4,FALSE)))</f>
        <v>110010010</v>
      </c>
      <c r="E331" s="3" t="str">
        <f t="shared" si="30"/>
        <v>110</v>
      </c>
      <c r="F331" s="1" t="str">
        <f t="shared" si="31"/>
        <v>00000001</v>
      </c>
      <c r="G331" s="1" t="str">
        <f t="shared" si="32"/>
        <v>10010010</v>
      </c>
      <c r="H331" s="1" t="str">
        <f t="shared" si="33"/>
        <v>00000110</v>
      </c>
      <c r="I331" t="str">
        <f t="shared" si="34"/>
        <v xml:space="preserve">    .byte %00000001, %10010010, %00000110</v>
      </c>
    </row>
    <row r="332" spans="1:9" x14ac:dyDescent="0.25">
      <c r="A332" t="s">
        <v>16</v>
      </c>
      <c r="B332" t="s">
        <v>2</v>
      </c>
      <c r="C332">
        <f>IF(B332="ZMIEŃ GŁOŚNOŚĆ NA 0","N/D",IF(B332="ZMIEŃ GŁOŚNOŚĆ NA 15","N/D",240/$B$2*60*VLOOKUP(B332,Dane!$F:$H,2,FALSE)))</f>
        <v>6</v>
      </c>
      <c r="D332" s="7">
        <f>IF(B332="ZMIEŃ GŁOŚNOŚĆ NA 0","N/D",IF(B332="ZMIEŃ GŁOŚNOŚĆ NA 15","N/D",VLOOKUP(A332,Dane!$A$3:$D$110,4,FALSE)))</f>
        <v>110101010</v>
      </c>
      <c r="E332" s="3" t="str">
        <f t="shared" si="30"/>
        <v>110</v>
      </c>
      <c r="F332" s="1" t="str">
        <f t="shared" si="31"/>
        <v>00000001</v>
      </c>
      <c r="G332" s="1" t="str">
        <f t="shared" si="32"/>
        <v>10101010</v>
      </c>
      <c r="H332" s="1" t="str">
        <f t="shared" si="33"/>
        <v>00000110</v>
      </c>
      <c r="I332" t="str">
        <f t="shared" si="34"/>
        <v xml:space="preserve">    .byte %00000001, %10101010, %00000110</v>
      </c>
    </row>
    <row r="333" spans="1:9" x14ac:dyDescent="0.25">
      <c r="B333" s="1" t="s">
        <v>139</v>
      </c>
      <c r="C333" t="str">
        <f>IF(B333="ZMIEŃ GŁOŚNOŚĆ NA 0","N/D",IF(B333="ZMIEŃ GŁOŚNOŚĆ NA 15","N/D",240/$B$2*60*VLOOKUP(B333,Dane!$F:$H,2,FALSE)))</f>
        <v>N/D</v>
      </c>
      <c r="D333" s="7" t="str">
        <f>IF(B333="ZMIEŃ GŁOŚNOŚĆ NA 0","N/D",IF(B333="ZMIEŃ GŁOŚNOŚĆ NA 15","N/D",VLOOKUP(A333,Dane!$A$3:$D$110,4,FALSE)))</f>
        <v>N/D</v>
      </c>
      <c r="E333" s="3" t="str">
        <f t="shared" si="30"/>
        <v>N/D</v>
      </c>
      <c r="F333" s="1" t="str">
        <f t="shared" si="31"/>
        <v>N/D</v>
      </c>
      <c r="G333" s="1" t="str">
        <f t="shared" si="32"/>
        <v>N/D</v>
      </c>
      <c r="H333" s="1" t="str">
        <f t="shared" si="33"/>
        <v>N/D</v>
      </c>
      <c r="I333" t="str">
        <f t="shared" si="34"/>
        <v xml:space="preserve">    .byte %10101000, %00000000</v>
      </c>
    </row>
    <row r="334" spans="1:9" x14ac:dyDescent="0.25">
      <c r="A334" t="s">
        <v>36</v>
      </c>
      <c r="B334" t="s">
        <v>2</v>
      </c>
      <c r="C334">
        <f>IF(B334="ZMIEŃ GŁOŚNOŚĆ NA 0","N/D",IF(B334="ZMIEŃ GŁOŚNOŚĆ NA 15","N/D",240/$B$2*60*VLOOKUP(B334,Dane!$F:$H,2,FALSE)))</f>
        <v>6</v>
      </c>
      <c r="D334" s="7">
        <f>IF(B334="ZMIEŃ GŁOŚNOŚĆ NA 0","N/D",IF(B334="ZMIEŃ GŁOŚNOŚĆ NA 15","N/D",VLOOKUP(A334,Dane!$A$3:$D$110,4,FALSE)))</f>
        <v>1101010111000</v>
      </c>
      <c r="E334" s="3" t="str">
        <f t="shared" ref="E334:E394" si="35">IF(B334="ZMIEŃ GŁOŚNOŚĆ NA 0","N/D",IF(B334="ZMIEŃ GŁOŚNOŚĆ NA 15","N/D",DEC2BIN(C334)))</f>
        <v>110</v>
      </c>
      <c r="F334" s="1" t="str">
        <f t="shared" ref="F334:F394" si="36">IF(B334="ZMIEŃ GŁOŚNOŚĆ NA 0","N/D",IF(B334="ZMIEŃ GŁOŚNOŚĆ NA 15","N/D",IF(LEN(D334)&lt;8,"00000000",_xlfn.CONCAT(REPT("0",8-LEN(LEFT(D334,LEN(D334)-8))),LEFT(D334,LEN(D334)-8)))))</f>
        <v>00011010</v>
      </c>
      <c r="G334" s="1" t="str">
        <f t="shared" ref="G334:G394" si="37">IF(B334="ZMIEŃ GŁOŚNOŚĆ NA 0","N/D",IF(B334="ZMIEŃ GŁOŚNOŚĆ NA 15","N/D",IF(LEN(D334)&lt;8,_xlfn.CONCAT(REPT("0",8-LEN(D334)),RIGHT(D334,8)),RIGHT(D334,8))))</f>
        <v>10111000</v>
      </c>
      <c r="H334" s="1" t="str">
        <f t="shared" ref="H334:H394" si="38">IF(B334="ZMIEŃ GŁOŚNOŚĆ NA 0","N/D",IF(B334="ZMIEŃ GŁOŚNOŚĆ NA 15","N/D",_xlfn.CONCAT(REPT("0",8-LEN(E334)),E334)))</f>
        <v>00000110</v>
      </c>
      <c r="I334" t="str">
        <f t="shared" ref="I334:I394" si="39">IF(B334="ZMIEŃ GŁOŚNOŚĆ NA 0","    .byte %10101000, %00000000",IF(B334="ZMIEŃ GŁOŚNOŚĆ NA 15","    .byte %10101000, %11111111",_xlfn.CONCAT("    .byte %",F334,", %",G334,", %",H334)))</f>
        <v xml:space="preserve">    .byte %00011010, %10111000, %00000110</v>
      </c>
    </row>
    <row r="335" spans="1:9" x14ac:dyDescent="0.25">
      <c r="B335" s="1" t="s">
        <v>140</v>
      </c>
      <c r="C335" t="str">
        <f>IF(B335="ZMIEŃ GŁOŚNOŚĆ NA 0","N/D",IF(B335="ZMIEŃ GŁOŚNOŚĆ NA 15","N/D",240/$B$2*60*VLOOKUP(B335,Dane!$F:$H,2,FALSE)))</f>
        <v>N/D</v>
      </c>
      <c r="D335" s="7" t="str">
        <f>IF(B335="ZMIEŃ GŁOŚNOŚĆ NA 0","N/D",IF(B335="ZMIEŃ GŁOŚNOŚĆ NA 15","N/D",VLOOKUP(A335,Dane!$A$3:$D$110,4,FALSE)))</f>
        <v>N/D</v>
      </c>
      <c r="E335" s="3" t="str">
        <f t="shared" si="35"/>
        <v>N/D</v>
      </c>
      <c r="F335" s="1" t="str">
        <f t="shared" si="36"/>
        <v>N/D</v>
      </c>
      <c r="G335" s="1" t="str">
        <f t="shared" si="37"/>
        <v>N/D</v>
      </c>
      <c r="H335" s="1" t="str">
        <f t="shared" si="38"/>
        <v>N/D</v>
      </c>
      <c r="I335" t="str">
        <f t="shared" si="39"/>
        <v xml:space="preserve">    .byte %10101000, %11111111</v>
      </c>
    </row>
    <row r="336" spans="1:9" x14ac:dyDescent="0.25">
      <c r="A336" t="s">
        <v>73</v>
      </c>
      <c r="B336" t="s">
        <v>2</v>
      </c>
      <c r="C336">
        <f>IF(B336="ZMIEŃ GŁOŚNOŚĆ NA 0","N/D",IF(B336="ZMIEŃ GŁOŚNOŚĆ NA 15","N/D",240/$B$2*60*VLOOKUP(B336,Dane!$F:$H,2,FALSE)))</f>
        <v>6</v>
      </c>
      <c r="D336" s="7">
        <f>IF(B336="ZMIEŃ GŁOŚNOŚĆ NA 0","N/D",IF(B336="ZMIEŃ GŁOŚNOŚĆ NA 15","N/D",VLOOKUP(A336,Dane!$A$3:$D$110,4,FALSE)))</f>
        <v>1000011001</v>
      </c>
      <c r="E336" s="3" t="str">
        <f t="shared" si="35"/>
        <v>110</v>
      </c>
      <c r="F336" s="1" t="str">
        <f t="shared" si="36"/>
        <v>00000010</v>
      </c>
      <c r="G336" s="1" t="str">
        <f t="shared" si="37"/>
        <v>00011001</v>
      </c>
      <c r="H336" s="1" t="str">
        <f t="shared" si="38"/>
        <v>00000110</v>
      </c>
      <c r="I336" t="str">
        <f t="shared" si="39"/>
        <v xml:space="preserve">    .byte %00000010, %00011001, %00000110</v>
      </c>
    </row>
    <row r="337" spans="1:9" x14ac:dyDescent="0.25">
      <c r="B337" s="1" t="s">
        <v>139</v>
      </c>
      <c r="C337" t="str">
        <f>IF(B337="ZMIEŃ GŁOŚNOŚĆ NA 0","N/D",IF(B337="ZMIEŃ GŁOŚNOŚĆ NA 15","N/D",240/$B$2*60*VLOOKUP(B337,Dane!$F:$H,2,FALSE)))</f>
        <v>N/D</v>
      </c>
      <c r="D337" s="7" t="str">
        <f>IF(B337="ZMIEŃ GŁOŚNOŚĆ NA 0","N/D",IF(B337="ZMIEŃ GŁOŚNOŚĆ NA 15","N/D",VLOOKUP(A337,Dane!$A$3:$D$110,4,FALSE)))</f>
        <v>N/D</v>
      </c>
      <c r="E337" s="3" t="str">
        <f t="shared" si="35"/>
        <v>N/D</v>
      </c>
      <c r="F337" s="1" t="str">
        <f t="shared" si="36"/>
        <v>N/D</v>
      </c>
      <c r="G337" s="1" t="str">
        <f t="shared" si="37"/>
        <v>N/D</v>
      </c>
      <c r="H337" s="1" t="str">
        <f t="shared" si="38"/>
        <v>N/D</v>
      </c>
      <c r="I337" t="str">
        <f t="shared" si="39"/>
        <v xml:space="preserve">    .byte %10101000, %00000000</v>
      </c>
    </row>
    <row r="338" spans="1:9" x14ac:dyDescent="0.25">
      <c r="A338" t="s">
        <v>36</v>
      </c>
      <c r="B338" t="s">
        <v>2</v>
      </c>
      <c r="C338">
        <f>IF(B338="ZMIEŃ GŁOŚNOŚĆ NA 0","N/D",IF(B338="ZMIEŃ GŁOŚNOŚĆ NA 15","N/D",240/$B$2*60*VLOOKUP(B338,Dane!$F:$H,2,FALSE)))</f>
        <v>6</v>
      </c>
      <c r="D338" s="7">
        <f>IF(B338="ZMIEŃ GŁOŚNOŚĆ NA 0","N/D",IF(B338="ZMIEŃ GŁOŚNOŚĆ NA 15","N/D",VLOOKUP(A338,Dane!$A$3:$D$110,4,FALSE)))</f>
        <v>1101010111000</v>
      </c>
      <c r="E338" s="3" t="str">
        <f t="shared" si="35"/>
        <v>110</v>
      </c>
      <c r="F338" s="1" t="str">
        <f t="shared" si="36"/>
        <v>00011010</v>
      </c>
      <c r="G338" s="1" t="str">
        <f t="shared" si="37"/>
        <v>10111000</v>
      </c>
      <c r="H338" s="1" t="str">
        <f t="shared" si="38"/>
        <v>00000110</v>
      </c>
      <c r="I338" t="str">
        <f t="shared" si="39"/>
        <v xml:space="preserve">    .byte %00011010, %10111000, %00000110</v>
      </c>
    </row>
    <row r="339" spans="1:9" x14ac:dyDescent="0.25">
      <c r="B339" s="1" t="s">
        <v>140</v>
      </c>
      <c r="C339" t="str">
        <f>IF(B339="ZMIEŃ GŁOŚNOŚĆ NA 0","N/D",IF(B339="ZMIEŃ GŁOŚNOŚĆ NA 15","N/D",240/$B$2*60*VLOOKUP(B339,Dane!$F:$H,2,FALSE)))</f>
        <v>N/D</v>
      </c>
      <c r="D339" s="7" t="str">
        <f>IF(B339="ZMIEŃ GŁOŚNOŚĆ NA 0","N/D",IF(B339="ZMIEŃ GŁOŚNOŚĆ NA 15","N/D",VLOOKUP(A339,Dane!$A$3:$D$110,4,FALSE)))</f>
        <v>N/D</v>
      </c>
      <c r="E339" s="3" t="str">
        <f t="shared" si="35"/>
        <v>N/D</v>
      </c>
      <c r="F339" s="1" t="str">
        <f t="shared" si="36"/>
        <v>N/D</v>
      </c>
      <c r="G339" s="1" t="str">
        <f t="shared" si="37"/>
        <v>N/D</v>
      </c>
      <c r="H339" s="1" t="str">
        <f t="shared" si="38"/>
        <v>N/D</v>
      </c>
      <c r="I339" t="str">
        <f t="shared" si="39"/>
        <v xml:space="preserve">    .byte %10101000, %11111111</v>
      </c>
    </row>
    <row r="340" spans="1:9" x14ac:dyDescent="0.25">
      <c r="A340" t="s">
        <v>83</v>
      </c>
      <c r="B340" t="s">
        <v>2</v>
      </c>
      <c r="C340">
        <f>IF(B340="ZMIEŃ GŁOŚNOŚĆ NA 0","N/D",IF(B340="ZMIEŃ GŁOŚNOŚĆ NA 15","N/D",240/$B$2*60*VLOOKUP(B340,Dane!$F:$H,2,FALSE)))</f>
        <v>6</v>
      </c>
      <c r="D340" s="7">
        <f>IF(B340="ZMIEŃ GŁOŚNOŚĆ NA 0","N/D",IF(B340="ZMIEŃ GŁOŚNOŚĆ NA 15","N/D",VLOOKUP(A340,Dane!$A$3:$D$110,4,FALSE)))</f>
        <v>111011110</v>
      </c>
      <c r="E340" s="3" t="str">
        <f t="shared" si="35"/>
        <v>110</v>
      </c>
      <c r="F340" s="1" t="str">
        <f t="shared" si="36"/>
        <v>00000001</v>
      </c>
      <c r="G340" s="1" t="str">
        <f t="shared" si="37"/>
        <v>11011110</v>
      </c>
      <c r="H340" s="1" t="str">
        <f t="shared" si="38"/>
        <v>00000110</v>
      </c>
      <c r="I340" t="str">
        <f t="shared" si="39"/>
        <v xml:space="preserve">    .byte %00000001, %11011110, %00000110</v>
      </c>
    </row>
    <row r="341" spans="1:9" x14ac:dyDescent="0.25">
      <c r="B341" s="1" t="s">
        <v>139</v>
      </c>
      <c r="C341" t="str">
        <f>IF(B341="ZMIEŃ GŁOŚNOŚĆ NA 0","N/D",IF(B341="ZMIEŃ GŁOŚNOŚĆ NA 15","N/D",240/$B$2*60*VLOOKUP(B341,Dane!$F:$H,2,FALSE)))</f>
        <v>N/D</v>
      </c>
      <c r="D341" s="7" t="str">
        <f>IF(B341="ZMIEŃ GŁOŚNOŚĆ NA 0","N/D",IF(B341="ZMIEŃ GŁOŚNOŚĆ NA 15","N/D",VLOOKUP(A341,Dane!$A$3:$D$110,4,FALSE)))</f>
        <v>N/D</v>
      </c>
      <c r="E341" s="3" t="str">
        <f t="shared" si="35"/>
        <v>N/D</v>
      </c>
      <c r="F341" s="1" t="str">
        <f t="shared" si="36"/>
        <v>N/D</v>
      </c>
      <c r="G341" s="1" t="str">
        <f t="shared" si="37"/>
        <v>N/D</v>
      </c>
      <c r="H341" s="1" t="str">
        <f t="shared" si="38"/>
        <v>N/D</v>
      </c>
      <c r="I341" t="str">
        <f t="shared" si="39"/>
        <v xml:space="preserve">    .byte %10101000, %00000000</v>
      </c>
    </row>
    <row r="342" spans="1:9" x14ac:dyDescent="0.25">
      <c r="A342" t="s">
        <v>36</v>
      </c>
      <c r="B342" t="s">
        <v>30</v>
      </c>
      <c r="C342">
        <f>IF(B342="ZMIEŃ GŁOŚNOŚĆ NA 0","N/D",IF(B342="ZMIEŃ GŁOŚNOŚĆ NA 15","N/D",240/$B$2*60*VLOOKUP(B342,Dane!$F:$H,2,FALSE)))</f>
        <v>18</v>
      </c>
      <c r="D342" s="7">
        <f>IF(B342="ZMIEŃ GŁOŚNOŚĆ NA 0","N/D",IF(B342="ZMIEŃ GŁOŚNOŚĆ NA 15","N/D",VLOOKUP(A342,Dane!$A$3:$D$110,4,FALSE)))</f>
        <v>1101010111000</v>
      </c>
      <c r="E342" s="3" t="str">
        <f t="shared" si="35"/>
        <v>10010</v>
      </c>
      <c r="F342" s="1" t="str">
        <f t="shared" si="36"/>
        <v>00011010</v>
      </c>
      <c r="G342" s="1" t="str">
        <f t="shared" si="37"/>
        <v>10111000</v>
      </c>
      <c r="H342" s="1" t="str">
        <f t="shared" si="38"/>
        <v>00010010</v>
      </c>
      <c r="I342" t="str">
        <f t="shared" si="39"/>
        <v xml:space="preserve">    .byte %00011010, %10111000, %00010010</v>
      </c>
    </row>
    <row r="343" spans="1:9" x14ac:dyDescent="0.25">
      <c r="B343" s="1" t="s">
        <v>140</v>
      </c>
      <c r="C343" t="str">
        <f>IF(B343="ZMIEŃ GŁOŚNOŚĆ NA 0","N/D",IF(B343="ZMIEŃ GŁOŚNOŚĆ NA 15","N/D",240/$B$2*60*VLOOKUP(B343,Dane!$F:$H,2,FALSE)))</f>
        <v>N/D</v>
      </c>
      <c r="D343" s="7" t="str">
        <f>IF(B343="ZMIEŃ GŁOŚNOŚĆ NA 0","N/D",IF(B343="ZMIEŃ GŁOŚNOŚĆ NA 15","N/D",VLOOKUP(A343,Dane!$A$3:$D$110,4,FALSE)))</f>
        <v>N/D</v>
      </c>
      <c r="E343" s="3" t="str">
        <f t="shared" si="35"/>
        <v>N/D</v>
      </c>
      <c r="F343" s="1" t="str">
        <f t="shared" si="36"/>
        <v>N/D</v>
      </c>
      <c r="G343" s="1" t="str">
        <f t="shared" si="37"/>
        <v>N/D</v>
      </c>
      <c r="H343" s="1" t="str">
        <f t="shared" si="38"/>
        <v>N/D</v>
      </c>
      <c r="I343" t="str">
        <f t="shared" si="39"/>
        <v xml:space="preserve">    .byte %10101000, %11111111</v>
      </c>
    </row>
    <row r="344" spans="1:9" x14ac:dyDescent="0.25">
      <c r="A344" t="s">
        <v>71</v>
      </c>
      <c r="B344" t="s">
        <v>2</v>
      </c>
      <c r="C344">
        <f>IF(B344="ZMIEŃ GŁOŚNOŚĆ NA 0","N/D",IF(B344="ZMIEŃ GŁOŚNOŚĆ NA 15","N/D",240/$B$2*60*VLOOKUP(B344,Dane!$F:$H,2,FALSE)))</f>
        <v>6</v>
      </c>
      <c r="D344" s="7">
        <f>IF(B344="ZMIEŃ GŁOŚNOŚĆ NA 0","N/D",IF(B344="ZMIEŃ GŁOŚNOŚĆ NA 15","N/D",VLOOKUP(A344,Dane!$A$3:$D$110,4,FALSE)))</f>
        <v>1001011011</v>
      </c>
      <c r="E344" s="3" t="str">
        <f t="shared" si="35"/>
        <v>110</v>
      </c>
      <c r="F344" s="1" t="str">
        <f t="shared" si="36"/>
        <v>00000010</v>
      </c>
      <c r="G344" s="1" t="str">
        <f t="shared" si="37"/>
        <v>01011011</v>
      </c>
      <c r="H344" s="1" t="str">
        <f t="shared" si="38"/>
        <v>00000110</v>
      </c>
      <c r="I344" t="str">
        <f t="shared" si="39"/>
        <v xml:space="preserve">    .byte %00000010, %01011011, %00000110</v>
      </c>
    </row>
    <row r="345" spans="1:9" ht="15.75" thickBot="1" x14ac:dyDescent="0.3">
      <c r="A345" s="10" t="s">
        <v>83</v>
      </c>
      <c r="B345" s="10" t="s">
        <v>2</v>
      </c>
      <c r="C345">
        <f>IF(B345="ZMIEŃ GŁOŚNOŚĆ NA 0","N/D",IF(B345="ZMIEŃ GŁOŚNOŚĆ NA 15","N/D",240/$B$2*60*VLOOKUP(B345,Dane!$F:$H,2,FALSE)))</f>
        <v>6</v>
      </c>
      <c r="D345" s="7">
        <f>IF(B345="ZMIEŃ GŁOŚNOŚĆ NA 0","N/D",IF(B345="ZMIEŃ GŁOŚNOŚĆ NA 15","N/D",VLOOKUP(A345,Dane!$A$3:$D$110,4,FALSE)))</f>
        <v>111011110</v>
      </c>
      <c r="E345" s="3" t="str">
        <f t="shared" si="35"/>
        <v>110</v>
      </c>
      <c r="F345" s="1" t="str">
        <f t="shared" si="36"/>
        <v>00000001</v>
      </c>
      <c r="G345" s="1" t="str">
        <f t="shared" si="37"/>
        <v>11011110</v>
      </c>
      <c r="H345" s="1" t="str">
        <f t="shared" si="38"/>
        <v>00000110</v>
      </c>
      <c r="I345" t="str">
        <f t="shared" si="39"/>
        <v xml:space="preserve">    .byte %00000001, %11011110, %00000110</v>
      </c>
    </row>
    <row r="346" spans="1:9" ht="15.75" thickTop="1" x14ac:dyDescent="0.25">
      <c r="A346" s="23" t="s">
        <v>83</v>
      </c>
      <c r="B346" s="23" t="s">
        <v>2</v>
      </c>
      <c r="C346">
        <f>IF(B346="ZMIEŃ GŁOŚNOŚĆ NA 0","N/D",IF(B346="ZMIEŃ GŁOŚNOŚĆ NA 15","N/D",240/$B$2*60*VLOOKUP(B346,Dane!$F:$H,2,FALSE)))</f>
        <v>6</v>
      </c>
      <c r="D346" s="7">
        <f>IF(B346="ZMIEŃ GŁOŚNOŚĆ NA 0","N/D",IF(B346="ZMIEŃ GŁOŚNOŚĆ NA 15","N/D",VLOOKUP(A346,Dane!$A$3:$D$110,4,FALSE)))</f>
        <v>111011110</v>
      </c>
      <c r="E346" s="3" t="str">
        <f t="shared" si="35"/>
        <v>110</v>
      </c>
      <c r="F346" s="1" t="str">
        <f t="shared" si="36"/>
        <v>00000001</v>
      </c>
      <c r="G346" s="1" t="str">
        <f t="shared" si="37"/>
        <v>11011110</v>
      </c>
      <c r="H346" s="1" t="str">
        <f t="shared" si="38"/>
        <v>00000110</v>
      </c>
      <c r="I346" t="str">
        <f t="shared" si="39"/>
        <v xml:space="preserve">    .byte %00000001, %11011110, %00000110</v>
      </c>
    </row>
    <row r="347" spans="1:9" x14ac:dyDescent="0.25">
      <c r="B347" s="1" t="s">
        <v>139</v>
      </c>
      <c r="C347" t="str">
        <f>IF(B347="ZMIEŃ GŁOŚNOŚĆ NA 0","N/D",IF(B347="ZMIEŃ GŁOŚNOŚĆ NA 15","N/D",240/$B$2*60*VLOOKUP(B347,Dane!$F:$H,2,FALSE)))</f>
        <v>N/D</v>
      </c>
      <c r="D347" s="7" t="str">
        <f>IF(B347="ZMIEŃ GŁOŚNOŚĆ NA 0","N/D",IF(B347="ZMIEŃ GŁOŚNOŚĆ NA 15","N/D",VLOOKUP(A347,Dane!$A$3:$D$110,4,FALSE)))</f>
        <v>N/D</v>
      </c>
      <c r="E347" s="3" t="str">
        <f t="shared" si="35"/>
        <v>N/D</v>
      </c>
      <c r="F347" s="1" t="str">
        <f t="shared" si="36"/>
        <v>N/D</v>
      </c>
      <c r="G347" s="1" t="str">
        <f t="shared" si="37"/>
        <v>N/D</v>
      </c>
      <c r="H347" s="1" t="str">
        <f t="shared" si="38"/>
        <v>N/D</v>
      </c>
      <c r="I347" t="str">
        <f t="shared" si="39"/>
        <v xml:space="preserve">    .byte %10101000, %00000000</v>
      </c>
    </row>
    <row r="348" spans="1:9" x14ac:dyDescent="0.25">
      <c r="A348" t="s">
        <v>36</v>
      </c>
      <c r="B348" t="s">
        <v>2</v>
      </c>
      <c r="C348">
        <f>IF(B348="ZMIEŃ GŁOŚNOŚĆ NA 0","N/D",IF(B348="ZMIEŃ GŁOŚNOŚĆ NA 15","N/D",240/$B$2*60*VLOOKUP(B348,Dane!$F:$H,2,FALSE)))</f>
        <v>6</v>
      </c>
      <c r="D348" s="7">
        <f>IF(B348="ZMIEŃ GŁOŚNOŚĆ NA 0","N/D",IF(B348="ZMIEŃ GŁOŚNOŚĆ NA 15","N/D",VLOOKUP(A348,Dane!$A$3:$D$110,4,FALSE)))</f>
        <v>1101010111000</v>
      </c>
      <c r="E348" s="3" t="str">
        <f t="shared" si="35"/>
        <v>110</v>
      </c>
      <c r="F348" s="1" t="str">
        <f t="shared" si="36"/>
        <v>00011010</v>
      </c>
      <c r="G348" s="1" t="str">
        <f t="shared" si="37"/>
        <v>10111000</v>
      </c>
      <c r="H348" s="1" t="str">
        <f t="shared" si="38"/>
        <v>00000110</v>
      </c>
      <c r="I348" t="str">
        <f t="shared" si="39"/>
        <v xml:space="preserve">    .byte %00011010, %10111000, %00000110</v>
      </c>
    </row>
    <row r="349" spans="1:9" x14ac:dyDescent="0.25">
      <c r="B349" s="1" t="s">
        <v>140</v>
      </c>
      <c r="C349" t="str">
        <f>IF(B349="ZMIEŃ GŁOŚNOŚĆ NA 0","N/D",IF(B349="ZMIEŃ GŁOŚNOŚĆ NA 15","N/D",240/$B$2*60*VLOOKUP(B349,Dane!$F:$H,2,FALSE)))</f>
        <v>N/D</v>
      </c>
      <c r="D349" s="7" t="str">
        <f>IF(B349="ZMIEŃ GŁOŚNOŚĆ NA 0","N/D",IF(B349="ZMIEŃ GŁOŚNOŚĆ NA 15","N/D",VLOOKUP(A349,Dane!$A$3:$D$110,4,FALSE)))</f>
        <v>N/D</v>
      </c>
      <c r="E349" s="3" t="str">
        <f t="shared" si="35"/>
        <v>N/D</v>
      </c>
      <c r="F349" s="1" t="str">
        <f t="shared" si="36"/>
        <v>N/D</v>
      </c>
      <c r="G349" s="1" t="str">
        <f t="shared" si="37"/>
        <v>N/D</v>
      </c>
      <c r="H349" s="1" t="str">
        <f t="shared" si="38"/>
        <v>N/D</v>
      </c>
      <c r="I349" t="str">
        <f t="shared" si="39"/>
        <v xml:space="preserve">    .byte %10101000, %11111111</v>
      </c>
    </row>
    <row r="350" spans="1:9" x14ac:dyDescent="0.25">
      <c r="A350" t="s">
        <v>73</v>
      </c>
      <c r="B350" t="s">
        <v>2</v>
      </c>
      <c r="C350">
        <f>IF(B350="ZMIEŃ GŁOŚNOŚĆ NA 0","N/D",IF(B350="ZMIEŃ GŁOŚNOŚĆ NA 15","N/D",240/$B$2*60*VLOOKUP(B350,Dane!$F:$H,2,FALSE)))</f>
        <v>6</v>
      </c>
      <c r="D350" s="7">
        <f>IF(B350="ZMIEŃ GŁOŚNOŚĆ NA 0","N/D",IF(B350="ZMIEŃ GŁOŚNOŚĆ NA 15","N/D",VLOOKUP(A350,Dane!$A$3:$D$110,4,FALSE)))</f>
        <v>1000011001</v>
      </c>
      <c r="E350" s="3" t="str">
        <f t="shared" si="35"/>
        <v>110</v>
      </c>
      <c r="F350" s="1" t="str">
        <f t="shared" si="36"/>
        <v>00000010</v>
      </c>
      <c r="G350" s="1" t="str">
        <f t="shared" si="37"/>
        <v>00011001</v>
      </c>
      <c r="H350" s="1" t="str">
        <f t="shared" si="38"/>
        <v>00000110</v>
      </c>
      <c r="I350" t="str">
        <f t="shared" si="39"/>
        <v xml:space="preserve">    .byte %00000010, %00011001, %00000110</v>
      </c>
    </row>
    <row r="351" spans="1:9" x14ac:dyDescent="0.25">
      <c r="A351" t="s">
        <v>83</v>
      </c>
      <c r="B351" t="s">
        <v>2</v>
      </c>
      <c r="C351">
        <f>IF(B351="ZMIEŃ GŁOŚNOŚĆ NA 0","N/D",IF(B351="ZMIEŃ GŁOŚNOŚĆ NA 15","N/D",240/$B$2*60*VLOOKUP(B351,Dane!$F:$H,2,FALSE)))</f>
        <v>6</v>
      </c>
      <c r="D351" s="7">
        <f>IF(B351="ZMIEŃ GŁOŚNOŚĆ NA 0","N/D",IF(B351="ZMIEŃ GŁOŚNOŚĆ NA 15","N/D",VLOOKUP(A351,Dane!$A$3:$D$110,4,FALSE)))</f>
        <v>111011110</v>
      </c>
      <c r="E351" s="3" t="str">
        <f t="shared" si="35"/>
        <v>110</v>
      </c>
      <c r="F351" s="1" t="str">
        <f t="shared" si="36"/>
        <v>00000001</v>
      </c>
      <c r="G351" s="1" t="str">
        <f t="shared" si="37"/>
        <v>11011110</v>
      </c>
      <c r="H351" s="1" t="str">
        <f t="shared" si="38"/>
        <v>00000110</v>
      </c>
      <c r="I351" t="str">
        <f t="shared" si="39"/>
        <v xml:space="preserve">    .byte %00000001, %11011110, %00000110</v>
      </c>
    </row>
    <row r="352" spans="1:9" x14ac:dyDescent="0.25">
      <c r="B352" s="1" t="s">
        <v>139</v>
      </c>
      <c r="C352" t="str">
        <f>IF(B352="ZMIEŃ GŁOŚNOŚĆ NA 0","N/D",IF(B352="ZMIEŃ GŁOŚNOŚĆ NA 15","N/D",240/$B$2*60*VLOOKUP(B352,Dane!$F:$H,2,FALSE)))</f>
        <v>N/D</v>
      </c>
      <c r="D352" s="7" t="str">
        <f>IF(B352="ZMIEŃ GŁOŚNOŚĆ NA 0","N/D",IF(B352="ZMIEŃ GŁOŚNOŚĆ NA 15","N/D",VLOOKUP(A352,Dane!$A$3:$D$110,4,FALSE)))</f>
        <v>N/D</v>
      </c>
      <c r="E352" s="3" t="str">
        <f t="shared" si="35"/>
        <v>N/D</v>
      </c>
      <c r="F352" s="1" t="str">
        <f t="shared" si="36"/>
        <v>N/D</v>
      </c>
      <c r="G352" s="1" t="str">
        <f t="shared" si="37"/>
        <v>N/D</v>
      </c>
      <c r="H352" s="1" t="str">
        <f t="shared" si="38"/>
        <v>N/D</v>
      </c>
      <c r="I352" t="str">
        <f t="shared" si="39"/>
        <v xml:space="preserve">    .byte %10101000, %00000000</v>
      </c>
    </row>
    <row r="353" spans="1:9" x14ac:dyDescent="0.25">
      <c r="A353" t="s">
        <v>36</v>
      </c>
      <c r="B353" t="s">
        <v>2</v>
      </c>
      <c r="C353">
        <f>IF(B353="ZMIEŃ GŁOŚNOŚĆ NA 0","N/D",IF(B353="ZMIEŃ GŁOŚNOŚĆ NA 15","N/D",240/$B$2*60*VLOOKUP(B353,Dane!$F:$H,2,FALSE)))</f>
        <v>6</v>
      </c>
      <c r="D353" s="7">
        <f>IF(B353="ZMIEŃ GŁOŚNOŚĆ NA 0","N/D",IF(B353="ZMIEŃ GŁOŚNOŚĆ NA 15","N/D",VLOOKUP(A353,Dane!$A$3:$D$110,4,FALSE)))</f>
        <v>1101010111000</v>
      </c>
      <c r="E353" s="3" t="str">
        <f t="shared" si="35"/>
        <v>110</v>
      </c>
      <c r="F353" s="1" t="str">
        <f t="shared" si="36"/>
        <v>00011010</v>
      </c>
      <c r="G353" s="1" t="str">
        <f t="shared" si="37"/>
        <v>10111000</v>
      </c>
      <c r="H353" s="1" t="str">
        <f t="shared" si="38"/>
        <v>00000110</v>
      </c>
      <c r="I353" t="str">
        <f t="shared" si="39"/>
        <v xml:space="preserve">    .byte %00011010, %10111000, %00000110</v>
      </c>
    </row>
    <row r="354" spans="1:9" x14ac:dyDescent="0.25">
      <c r="B354" s="1" t="s">
        <v>140</v>
      </c>
      <c r="C354" t="str">
        <f>IF(B354="ZMIEŃ GŁOŚNOŚĆ NA 0","N/D",IF(B354="ZMIEŃ GŁOŚNOŚĆ NA 15","N/D",240/$B$2*60*VLOOKUP(B354,Dane!$F:$H,2,FALSE)))</f>
        <v>N/D</v>
      </c>
      <c r="D354" s="7" t="str">
        <f>IF(B354="ZMIEŃ GŁOŚNOŚĆ NA 0","N/D",IF(B354="ZMIEŃ GŁOŚNOŚĆ NA 15","N/D",VLOOKUP(A354,Dane!$A$3:$D$110,4,FALSE)))</f>
        <v>N/D</v>
      </c>
      <c r="E354" s="3" t="str">
        <f t="shared" si="35"/>
        <v>N/D</v>
      </c>
      <c r="F354" s="1" t="str">
        <f t="shared" si="36"/>
        <v>N/D</v>
      </c>
      <c r="G354" s="1" t="str">
        <f t="shared" si="37"/>
        <v>N/D</v>
      </c>
      <c r="H354" s="1" t="str">
        <f t="shared" si="38"/>
        <v>N/D</v>
      </c>
      <c r="I354" t="str">
        <f t="shared" si="39"/>
        <v xml:space="preserve">    .byte %10101000, %11111111</v>
      </c>
    </row>
    <row r="355" spans="1:9" x14ac:dyDescent="0.25">
      <c r="A355" t="s">
        <v>68</v>
      </c>
      <c r="B355" t="s">
        <v>2</v>
      </c>
      <c r="C355">
        <f>IF(B355="ZMIEŃ GŁOŚNOŚĆ NA 0","N/D",IF(B355="ZMIEŃ GŁOŚNOŚĆ NA 15","N/D",240/$B$2*60*VLOOKUP(B355,Dane!$F:$H,2,FALSE)))</f>
        <v>6</v>
      </c>
      <c r="D355" s="7">
        <f>IF(B355="ZMIEŃ GŁOŚNOŚĆ NA 0","N/D",IF(B355="ZMIEŃ GŁOŚNOŚĆ NA 15","N/D",VLOOKUP(A355,Dane!$A$3:$D$110,4,FALSE)))</f>
        <v>1100100110</v>
      </c>
      <c r="E355" s="3" t="str">
        <f t="shared" si="35"/>
        <v>110</v>
      </c>
      <c r="F355" s="1" t="str">
        <f t="shared" si="36"/>
        <v>00000011</v>
      </c>
      <c r="G355" s="1" t="str">
        <f t="shared" si="37"/>
        <v>00100110</v>
      </c>
      <c r="H355" s="1" t="str">
        <f t="shared" si="38"/>
        <v>00000110</v>
      </c>
      <c r="I355" t="str">
        <f t="shared" si="39"/>
        <v xml:space="preserve">    .byte %00000011, %00100110, %00000110</v>
      </c>
    </row>
    <row r="356" spans="1:9" x14ac:dyDescent="0.25">
      <c r="A356" t="s">
        <v>67</v>
      </c>
      <c r="B356" t="s">
        <v>2</v>
      </c>
      <c r="C356">
        <f>IF(B356="ZMIEŃ GŁOŚNOŚĆ NA 0","N/D",IF(B356="ZMIEŃ GŁOŚNOŚĆ NA 15","N/D",240/$B$2*60*VLOOKUP(B356,Dane!$F:$H,2,FALSE)))</f>
        <v>6</v>
      </c>
      <c r="D356" s="7">
        <f>IF(B356="ZMIEŃ GŁOŚNOŚĆ NA 0","N/D",IF(B356="ZMIEŃ GŁOŚNOŚĆ NA 15","N/D",VLOOKUP(A356,Dane!$A$3:$D$110,4,FALSE)))</f>
        <v>1101010110</v>
      </c>
      <c r="E356" s="3" t="str">
        <f t="shared" si="35"/>
        <v>110</v>
      </c>
      <c r="F356" s="1" t="str">
        <f t="shared" si="36"/>
        <v>00000011</v>
      </c>
      <c r="G356" s="1" t="str">
        <f t="shared" si="37"/>
        <v>01010110</v>
      </c>
      <c r="H356" s="1" t="str">
        <f t="shared" si="38"/>
        <v>00000110</v>
      </c>
      <c r="I356" t="str">
        <f t="shared" si="39"/>
        <v xml:space="preserve">    .byte %00000011, %01010110, %00000110</v>
      </c>
    </row>
    <row r="357" spans="1:9" x14ac:dyDescent="0.25">
      <c r="B357" s="1" t="s">
        <v>139</v>
      </c>
      <c r="C357" t="str">
        <f>IF(B357="ZMIEŃ GŁOŚNOŚĆ NA 0","N/D",IF(B357="ZMIEŃ GŁOŚNOŚĆ NA 15","N/D",240/$B$2*60*VLOOKUP(B357,Dane!$F:$H,2,FALSE)))</f>
        <v>N/D</v>
      </c>
      <c r="D357" s="7" t="str">
        <f>IF(B357="ZMIEŃ GŁOŚNOŚĆ NA 0","N/D",IF(B357="ZMIEŃ GŁOŚNOŚĆ NA 15","N/D",VLOOKUP(A357,Dane!$A$3:$D$110,4,FALSE)))</f>
        <v>N/D</v>
      </c>
      <c r="E357" s="3" t="str">
        <f t="shared" si="35"/>
        <v>N/D</v>
      </c>
      <c r="F357" s="1" t="str">
        <f t="shared" si="36"/>
        <v>N/D</v>
      </c>
      <c r="G357" s="1" t="str">
        <f t="shared" si="37"/>
        <v>N/D</v>
      </c>
      <c r="H357" s="1" t="str">
        <f t="shared" si="38"/>
        <v>N/D</v>
      </c>
      <c r="I357" t="str">
        <f t="shared" si="39"/>
        <v xml:space="preserve">    .byte %10101000, %00000000</v>
      </c>
    </row>
    <row r="358" spans="1:9" x14ac:dyDescent="0.25">
      <c r="A358" t="s">
        <v>36</v>
      </c>
      <c r="B358" t="s">
        <v>30</v>
      </c>
      <c r="C358">
        <f>IF(B358="ZMIEŃ GŁOŚNOŚĆ NA 0","N/D",IF(B358="ZMIEŃ GŁOŚNOŚĆ NA 15","N/D",240/$B$2*60*VLOOKUP(B358,Dane!$F:$H,2,FALSE)))</f>
        <v>18</v>
      </c>
      <c r="D358" s="7">
        <f>IF(B358="ZMIEŃ GŁOŚNOŚĆ NA 0","N/D",IF(B358="ZMIEŃ GŁOŚNOŚĆ NA 15","N/D",VLOOKUP(A358,Dane!$A$3:$D$110,4,FALSE)))</f>
        <v>1101010111000</v>
      </c>
      <c r="E358" s="3" t="str">
        <f t="shared" si="35"/>
        <v>10010</v>
      </c>
      <c r="F358" s="1" t="str">
        <f t="shared" si="36"/>
        <v>00011010</v>
      </c>
      <c r="G358" s="1" t="str">
        <f t="shared" si="37"/>
        <v>10111000</v>
      </c>
      <c r="H358" s="1" t="str">
        <f t="shared" si="38"/>
        <v>00010010</v>
      </c>
      <c r="I358" t="str">
        <f t="shared" si="39"/>
        <v xml:space="preserve">    .byte %00011010, %10111000, %00010010</v>
      </c>
    </row>
    <row r="359" spans="1:9" x14ac:dyDescent="0.25">
      <c r="B359" s="1" t="s">
        <v>140</v>
      </c>
      <c r="C359" t="str">
        <f>IF(B359="ZMIEŃ GŁOŚNOŚĆ NA 0","N/D",IF(B359="ZMIEŃ GŁOŚNOŚĆ NA 15","N/D",240/$B$2*60*VLOOKUP(B359,Dane!$F:$H,2,FALSE)))</f>
        <v>N/D</v>
      </c>
      <c r="D359" s="7" t="str">
        <f>IF(B359="ZMIEŃ GŁOŚNOŚĆ NA 0","N/D",IF(B359="ZMIEŃ GŁOŚNOŚĆ NA 15","N/D",VLOOKUP(A359,Dane!$A$3:$D$110,4,FALSE)))</f>
        <v>N/D</v>
      </c>
      <c r="E359" s="3" t="str">
        <f t="shared" si="35"/>
        <v>N/D</v>
      </c>
      <c r="F359" s="1" t="str">
        <f t="shared" si="36"/>
        <v>N/D</v>
      </c>
      <c r="G359" s="1" t="str">
        <f t="shared" si="37"/>
        <v>N/D</v>
      </c>
      <c r="H359" s="1" t="str">
        <f t="shared" si="38"/>
        <v>N/D</v>
      </c>
      <c r="I359" t="str">
        <f t="shared" si="39"/>
        <v xml:space="preserve">    .byte %10101000, %11111111</v>
      </c>
    </row>
    <row r="360" spans="1:9" x14ac:dyDescent="0.25">
      <c r="A360" t="s">
        <v>92</v>
      </c>
      <c r="B360" t="s">
        <v>161</v>
      </c>
      <c r="C360">
        <f>IF(B360="ZMIEŃ GŁOŚNOŚĆ NA 0","N/D",IF(B360="ZMIEŃ GŁOŚNOŚĆ NA 15","N/D",240/$B$2*60*VLOOKUP(B360,Dane!$F:$H,2,FALSE)))</f>
        <v>3</v>
      </c>
      <c r="D360" s="7">
        <f>IF(B360="ZMIEŃ GŁOŚNOŚĆ NA 0","N/D",IF(B360="ZMIEŃ GŁOŚNOŚĆ NA 15","N/D",VLOOKUP(A360,Dane!$A$3:$D$110,4,FALSE)))</f>
        <v>10000101</v>
      </c>
      <c r="E360" s="3" t="str">
        <f t="shared" si="35"/>
        <v>11</v>
      </c>
      <c r="F360" s="1" t="str">
        <f t="shared" si="36"/>
        <v>00000000</v>
      </c>
      <c r="G360" s="1" t="str">
        <f t="shared" si="37"/>
        <v>10000101</v>
      </c>
      <c r="H360" s="1" t="str">
        <f t="shared" si="38"/>
        <v>00000011</v>
      </c>
      <c r="I360" t="str">
        <f t="shared" si="39"/>
        <v xml:space="preserve">    .byte %00000000, %10000101, %00000011</v>
      </c>
    </row>
    <row r="361" spans="1:9" x14ac:dyDescent="0.25">
      <c r="B361" s="1" t="s">
        <v>139</v>
      </c>
      <c r="C361" t="str">
        <f>IF(B361="ZMIEŃ GŁOŚNOŚĆ NA 0","N/D",IF(B361="ZMIEŃ GŁOŚNOŚĆ NA 15","N/D",240/$B$2*60*VLOOKUP(B361,Dane!$F:$H,2,FALSE)))</f>
        <v>N/D</v>
      </c>
      <c r="D361" s="7" t="str">
        <f>IF(B361="ZMIEŃ GŁOŚNOŚĆ NA 0","N/D",IF(B361="ZMIEŃ GŁOŚNOŚĆ NA 15","N/D",VLOOKUP(A361,Dane!$A$3:$D$110,4,FALSE)))</f>
        <v>N/D</v>
      </c>
      <c r="E361" s="3" t="str">
        <f t="shared" si="35"/>
        <v>N/D</v>
      </c>
      <c r="F361" s="1" t="str">
        <f t="shared" si="36"/>
        <v>N/D</v>
      </c>
      <c r="G361" s="1" t="str">
        <f t="shared" si="37"/>
        <v>N/D</v>
      </c>
      <c r="H361" s="1" t="str">
        <f t="shared" si="38"/>
        <v>N/D</v>
      </c>
      <c r="I361" t="str">
        <f t="shared" si="39"/>
        <v xml:space="preserve">    .byte %10101000, %00000000</v>
      </c>
    </row>
    <row r="362" spans="1:9" x14ac:dyDescent="0.25">
      <c r="A362" t="s">
        <v>36</v>
      </c>
      <c r="B362" t="s">
        <v>161</v>
      </c>
      <c r="C362">
        <f>IF(B362="ZMIEŃ GŁOŚNOŚĆ NA 0","N/D",IF(B362="ZMIEŃ GŁOŚNOŚĆ NA 15","N/D",240/$B$2*60*VLOOKUP(B362,Dane!$F:$H,2,FALSE)))</f>
        <v>3</v>
      </c>
      <c r="D362" s="7">
        <f>IF(B362="ZMIEŃ GŁOŚNOŚĆ NA 0","N/D",IF(B362="ZMIEŃ GŁOŚNOŚĆ NA 15","N/D",VLOOKUP(A362,Dane!$A$3:$D$110,4,FALSE)))</f>
        <v>1101010111000</v>
      </c>
      <c r="E362" s="3" t="str">
        <f t="shared" si="35"/>
        <v>11</v>
      </c>
      <c r="F362" s="1" t="str">
        <f t="shared" si="36"/>
        <v>00011010</v>
      </c>
      <c r="G362" s="1" t="str">
        <f t="shared" si="37"/>
        <v>10111000</v>
      </c>
      <c r="H362" s="1" t="str">
        <f t="shared" si="38"/>
        <v>00000011</v>
      </c>
      <c r="I362" t="str">
        <f t="shared" si="39"/>
        <v xml:space="preserve">    .byte %00011010, %10111000, %00000011</v>
      </c>
    </row>
    <row r="363" spans="1:9" x14ac:dyDescent="0.25">
      <c r="B363" s="1" t="s">
        <v>140</v>
      </c>
      <c r="C363" t="str">
        <f>IF(B363="ZMIEŃ GŁOŚNOŚĆ NA 0","N/D",IF(B363="ZMIEŃ GŁOŚNOŚĆ NA 15","N/D",240/$B$2*60*VLOOKUP(B363,Dane!$F:$H,2,FALSE)))</f>
        <v>N/D</v>
      </c>
      <c r="D363" s="7" t="str">
        <f>IF(B363="ZMIEŃ GŁOŚNOŚĆ NA 0","N/D",IF(B363="ZMIEŃ GŁOŚNOŚĆ NA 15","N/D",VLOOKUP(A363,Dane!$A$3:$D$110,4,FALSE)))</f>
        <v>N/D</v>
      </c>
      <c r="E363" s="3" t="str">
        <f t="shared" si="35"/>
        <v>N/D</v>
      </c>
      <c r="F363" s="1" t="str">
        <f t="shared" si="36"/>
        <v>N/D</v>
      </c>
      <c r="G363" s="1" t="str">
        <f t="shared" si="37"/>
        <v>N/D</v>
      </c>
      <c r="H363" s="1" t="str">
        <f t="shared" si="38"/>
        <v>N/D</v>
      </c>
      <c r="I363" t="str">
        <f t="shared" si="39"/>
        <v xml:space="preserve">    .byte %10101000, %11111111</v>
      </c>
    </row>
    <row r="364" spans="1:9" x14ac:dyDescent="0.25">
      <c r="A364" t="s">
        <v>92</v>
      </c>
      <c r="B364" t="s">
        <v>2</v>
      </c>
      <c r="C364">
        <f>IF(B364="ZMIEŃ GŁOŚNOŚĆ NA 0","N/D",IF(B364="ZMIEŃ GŁOŚNOŚĆ NA 15","N/D",240/$B$2*60*VLOOKUP(B364,Dane!$F:$H,2,FALSE)))</f>
        <v>6</v>
      </c>
      <c r="D364" s="7">
        <f>IF(B364="ZMIEŃ GŁOŚNOŚĆ NA 0","N/D",IF(B364="ZMIEŃ GŁOŚNOŚĆ NA 15","N/D",VLOOKUP(A364,Dane!$A$3:$D$110,4,FALSE)))</f>
        <v>10000101</v>
      </c>
      <c r="E364" s="3" t="str">
        <f t="shared" si="35"/>
        <v>110</v>
      </c>
      <c r="F364" s="1" t="str">
        <f t="shared" si="36"/>
        <v>00000000</v>
      </c>
      <c r="G364" s="1" t="str">
        <f t="shared" si="37"/>
        <v>10000101</v>
      </c>
      <c r="H364" s="1" t="str">
        <f t="shared" si="38"/>
        <v>00000110</v>
      </c>
      <c r="I364" t="str">
        <f t="shared" si="39"/>
        <v xml:space="preserve">    .byte %00000000, %10000101, %00000110</v>
      </c>
    </row>
    <row r="365" spans="1:9" x14ac:dyDescent="0.25">
      <c r="A365" t="s">
        <v>94</v>
      </c>
      <c r="B365" t="s">
        <v>2</v>
      </c>
      <c r="C365">
        <f>IF(B365="ZMIEŃ GŁOŚNOŚĆ NA 0","N/D",IF(B365="ZMIEŃ GŁOŚNOŚĆ NA 15","N/D",240/$B$2*60*VLOOKUP(B365,Dane!$F:$H,2,FALSE)))</f>
        <v>6</v>
      </c>
      <c r="D365" s="7">
        <f>IF(B365="ZMIEŃ GŁOŚNOŚĆ NA 0","N/D",IF(B365="ZMIEŃ GŁOŚNOŚĆ NA 15","N/D",VLOOKUP(A365,Dane!$A$3:$D$110,4,FALSE)))</f>
        <v>1110110</v>
      </c>
      <c r="E365" s="3" t="str">
        <f t="shared" si="35"/>
        <v>110</v>
      </c>
      <c r="F365" s="1" t="str">
        <f t="shared" si="36"/>
        <v>00000000</v>
      </c>
      <c r="G365" s="1" t="str">
        <f t="shared" si="37"/>
        <v>01110110</v>
      </c>
      <c r="H365" s="1" t="str">
        <f t="shared" si="38"/>
        <v>00000110</v>
      </c>
      <c r="I365" t="str">
        <f t="shared" si="39"/>
        <v xml:space="preserve">    .byte %00000000, %01110110, %00000110</v>
      </c>
    </row>
    <row r="366" spans="1:9" x14ac:dyDescent="0.25">
      <c r="A366" t="s">
        <v>97</v>
      </c>
      <c r="B366" t="s">
        <v>2</v>
      </c>
      <c r="C366">
        <f>IF(B366="ZMIEŃ GŁOŚNOŚĆ NA 0","N/D",IF(B366="ZMIEŃ GŁOŚNOŚĆ NA 15","N/D",240/$B$2*60*VLOOKUP(B366,Dane!$F:$H,2,FALSE)))</f>
        <v>6</v>
      </c>
      <c r="D366" s="7">
        <f>IF(B366="ZMIEŃ GŁOŚNOŚĆ NA 0","N/D",IF(B366="ZMIEŃ GŁOŚNOŚĆ NA 15","N/D",VLOOKUP(A366,Dane!$A$3:$D$110,4,FALSE)))</f>
        <v>1100011</v>
      </c>
      <c r="E366" s="3" t="str">
        <f t="shared" si="35"/>
        <v>110</v>
      </c>
      <c r="F366" s="1" t="str">
        <f t="shared" si="36"/>
        <v>00000000</v>
      </c>
      <c r="G366" s="1" t="str">
        <f t="shared" si="37"/>
        <v>01100011</v>
      </c>
      <c r="H366" s="1" t="str">
        <f t="shared" si="38"/>
        <v>00000110</v>
      </c>
      <c r="I366" t="str">
        <f t="shared" si="39"/>
        <v xml:space="preserve">    .byte %00000000, %01100011, %00000110</v>
      </c>
    </row>
    <row r="367" spans="1:9" x14ac:dyDescent="0.25">
      <c r="A367" t="s">
        <v>94</v>
      </c>
      <c r="B367" t="s">
        <v>2</v>
      </c>
      <c r="C367">
        <f>IF(B367="ZMIEŃ GŁOŚNOŚĆ NA 0","N/D",IF(B367="ZMIEŃ GŁOŚNOŚĆ NA 15","N/D",240/$B$2*60*VLOOKUP(B367,Dane!$F:$H,2,FALSE)))</f>
        <v>6</v>
      </c>
      <c r="D367" s="7">
        <f>IF(B367="ZMIEŃ GŁOŚNOŚĆ NA 0","N/D",IF(B367="ZMIEŃ GŁOŚNOŚĆ NA 15","N/D",VLOOKUP(A367,Dane!$A$3:$D$110,4,FALSE)))</f>
        <v>1110110</v>
      </c>
      <c r="E367" s="3" t="str">
        <f t="shared" si="35"/>
        <v>110</v>
      </c>
      <c r="F367" s="1" t="str">
        <f t="shared" si="36"/>
        <v>00000000</v>
      </c>
      <c r="G367" s="1" t="str">
        <f t="shared" si="37"/>
        <v>01110110</v>
      </c>
      <c r="H367" s="1" t="str">
        <f t="shared" si="38"/>
        <v>00000110</v>
      </c>
      <c r="I367" t="str">
        <f t="shared" si="39"/>
        <v xml:space="preserve">    .byte %00000000, %01110110, %00000110</v>
      </c>
    </row>
    <row r="368" spans="1:9" ht="15.75" thickBot="1" x14ac:dyDescent="0.3">
      <c r="A368" s="10" t="s">
        <v>97</v>
      </c>
      <c r="B368" s="10" t="s">
        <v>2</v>
      </c>
      <c r="C368" s="10">
        <f>IF(B368="ZMIEŃ GŁOŚNOŚĆ NA 0","N/D",IF(B368="ZMIEŃ GŁOŚNOŚĆ NA 15","N/D",240/$B$2*60*VLOOKUP(B368,Dane!$F:$H,2,FALSE)))</f>
        <v>6</v>
      </c>
      <c r="D368" s="11">
        <f>IF(B368="ZMIEŃ GŁOŚNOŚĆ NA 0","N/D",IF(B368="ZMIEŃ GŁOŚNOŚĆ NA 15","N/D",VLOOKUP(A368,Dane!$A$3:$D$110,4,FALSE)))</f>
        <v>1100011</v>
      </c>
      <c r="E368" s="12" t="str">
        <f t="shared" si="35"/>
        <v>110</v>
      </c>
      <c r="F368" s="9" t="str">
        <f t="shared" si="36"/>
        <v>00000000</v>
      </c>
      <c r="G368" s="9" t="str">
        <f t="shared" si="37"/>
        <v>01100011</v>
      </c>
      <c r="H368" s="9" t="str">
        <f t="shared" si="38"/>
        <v>00000110</v>
      </c>
      <c r="I368" s="10" t="str">
        <f t="shared" si="39"/>
        <v xml:space="preserve">    .byte %00000000, %01100011, %00000110</v>
      </c>
    </row>
    <row r="369" spans="1:9" ht="15.75" thickTop="1" x14ac:dyDescent="0.25">
      <c r="A369" s="23" t="s">
        <v>97</v>
      </c>
      <c r="B369" s="23" t="s">
        <v>29</v>
      </c>
      <c r="C369">
        <f>IF(B369="ZMIEŃ GŁOŚNOŚĆ NA 0","N/D",IF(B369="ZMIEŃ GŁOŚNOŚĆ NA 15","N/D",240/$B$2*60*VLOOKUP(B369,Dane!$F:$H,2,FALSE)))</f>
        <v>36</v>
      </c>
      <c r="D369" s="7">
        <f>IF(B369="ZMIEŃ GŁOŚNOŚĆ NA 0","N/D",IF(B369="ZMIEŃ GŁOŚNOŚĆ NA 15","N/D",VLOOKUP(A369,Dane!$A$3:$D$110,4,FALSE)))</f>
        <v>1100011</v>
      </c>
      <c r="E369" s="3" t="str">
        <f t="shared" si="35"/>
        <v>100100</v>
      </c>
      <c r="F369" s="1" t="str">
        <f t="shared" si="36"/>
        <v>00000000</v>
      </c>
      <c r="G369" s="1" t="str">
        <f t="shared" si="37"/>
        <v>01100011</v>
      </c>
      <c r="H369" s="1" t="str">
        <f t="shared" si="38"/>
        <v>00100100</v>
      </c>
      <c r="I369" t="str">
        <f t="shared" si="39"/>
        <v xml:space="preserve">    .byte %00000000, %01100011, %00100100</v>
      </c>
    </row>
    <row r="370" spans="1:9" x14ac:dyDescent="0.25">
      <c r="A370" s="23" t="s">
        <v>99</v>
      </c>
      <c r="B370" s="23" t="s">
        <v>29</v>
      </c>
      <c r="C370">
        <f>IF(B370="ZMIEŃ GŁOŚNOŚĆ NA 0","N/D",IF(B370="ZMIEŃ GŁOŚNOŚĆ NA 15","N/D",240/$B$2*60*VLOOKUP(B370,Dane!$F:$H,2,FALSE)))</f>
        <v>36</v>
      </c>
      <c r="D370" s="7">
        <f>IF(B370="ZMIEŃ GŁOŚNOŚĆ NA 0","N/D",IF(B370="ZMIEŃ GŁOŚNOŚĆ NA 15","N/D",VLOOKUP(A370,Dane!$A$3:$D$110,4,FALSE)))</f>
        <v>1011000</v>
      </c>
      <c r="E370" s="3" t="str">
        <f t="shared" si="35"/>
        <v>100100</v>
      </c>
      <c r="F370" s="1" t="str">
        <f t="shared" si="36"/>
        <v>00000000</v>
      </c>
      <c r="G370" s="1" t="str">
        <f t="shared" si="37"/>
        <v>01011000</v>
      </c>
      <c r="H370" s="1" t="str">
        <f t="shared" si="38"/>
        <v>00100100</v>
      </c>
      <c r="I370" t="str">
        <f t="shared" si="39"/>
        <v xml:space="preserve">    .byte %00000000, %01011000, %00100100</v>
      </c>
    </row>
    <row r="371" spans="1:9" ht="15.75" thickBot="1" x14ac:dyDescent="0.3">
      <c r="A371" s="10" t="s">
        <v>92</v>
      </c>
      <c r="B371" s="26" t="s">
        <v>1</v>
      </c>
      <c r="C371" s="10">
        <f>IF(B371="ZMIEŃ GŁOŚNOŚĆ NA 0","N/D",IF(B371="ZMIEŃ GŁOŚNOŚĆ NA 15","N/D",240/$B$2*60*VLOOKUP(B371,Dane!$F:$H,2,FALSE)))</f>
        <v>24</v>
      </c>
      <c r="D371" s="11">
        <f>IF(B371="ZMIEŃ GŁOŚNOŚĆ NA 0","N/D",IF(B371="ZMIEŃ GŁOŚNOŚĆ NA 15","N/D",VLOOKUP(A371,Dane!$A$3:$D$110,4,FALSE)))</f>
        <v>10000101</v>
      </c>
      <c r="E371" s="12" t="str">
        <f t="shared" si="35"/>
        <v>11000</v>
      </c>
      <c r="F371" s="9" t="str">
        <f t="shared" si="36"/>
        <v>00000000</v>
      </c>
      <c r="G371" s="9" t="str">
        <f t="shared" si="37"/>
        <v>10000101</v>
      </c>
      <c r="H371" s="9" t="str">
        <f t="shared" si="38"/>
        <v>00011000</v>
      </c>
      <c r="I371" s="10" t="str">
        <f t="shared" si="39"/>
        <v xml:space="preserve">    .byte %00000000, %10000101, %00011000</v>
      </c>
    </row>
    <row r="372" spans="1:9" ht="15.75" thickTop="1" x14ac:dyDescent="0.25">
      <c r="A372" s="23" t="s">
        <v>99</v>
      </c>
      <c r="B372" s="23" t="s">
        <v>29</v>
      </c>
      <c r="C372">
        <f>IF(B372="ZMIEŃ GŁOŚNOŚĆ NA 0","N/D",IF(B372="ZMIEŃ GŁOŚNOŚĆ NA 15","N/D",240/$B$2*60*VLOOKUP(B372,Dane!$F:$H,2,FALSE)))</f>
        <v>36</v>
      </c>
      <c r="D372" s="7">
        <f>IF(B372="ZMIEŃ GŁOŚNOŚĆ NA 0","N/D",IF(B372="ZMIEŃ GŁOŚNOŚĆ NA 15","N/D",VLOOKUP(A372,Dane!$A$3:$D$110,4,FALSE)))</f>
        <v>1011000</v>
      </c>
      <c r="E372" s="3" t="str">
        <f t="shared" si="35"/>
        <v>100100</v>
      </c>
      <c r="F372" s="1" t="str">
        <f t="shared" si="36"/>
        <v>00000000</v>
      </c>
      <c r="G372" s="1" t="str">
        <f t="shared" si="37"/>
        <v>01011000</v>
      </c>
      <c r="H372" s="1" t="str">
        <f t="shared" si="38"/>
        <v>00100100</v>
      </c>
      <c r="I372" t="str">
        <f t="shared" si="39"/>
        <v xml:space="preserve">    .byte %00000000, %01011000, %00100100</v>
      </c>
    </row>
    <row r="373" spans="1:9" x14ac:dyDescent="0.25">
      <c r="A373" s="23" t="s">
        <v>101</v>
      </c>
      <c r="B373" s="23" t="s">
        <v>29</v>
      </c>
      <c r="C373">
        <f>IF(B373="ZMIEŃ GŁOŚNOŚĆ NA 0","N/D",IF(B373="ZMIEŃ GŁOŚNOŚĆ NA 15","N/D",240/$B$2*60*VLOOKUP(B373,Dane!$F:$H,2,FALSE)))</f>
        <v>36</v>
      </c>
      <c r="D373" s="7">
        <f>IF(B373="ZMIEŃ GŁOŚNOŚĆ NA 0","N/D",IF(B373="ZMIEŃ GŁOŚNOŚĆ NA 15","N/D",VLOOKUP(A373,Dane!$A$3:$D$110,4,FALSE)))</f>
        <v>1001111</v>
      </c>
      <c r="E373" s="3" t="str">
        <f t="shared" si="35"/>
        <v>100100</v>
      </c>
      <c r="F373" s="1" t="str">
        <f t="shared" si="36"/>
        <v>00000000</v>
      </c>
      <c r="G373" s="1" t="str">
        <f t="shared" si="37"/>
        <v>01001111</v>
      </c>
      <c r="H373" s="1" t="str">
        <f t="shared" si="38"/>
        <v>00100100</v>
      </c>
      <c r="I373" t="str">
        <f t="shared" si="39"/>
        <v xml:space="preserve">    .byte %00000000, %01001111, %00100100</v>
      </c>
    </row>
    <row r="374" spans="1:9" x14ac:dyDescent="0.25">
      <c r="A374" s="23" t="s">
        <v>104</v>
      </c>
      <c r="B374" s="23" t="s">
        <v>2</v>
      </c>
      <c r="C374">
        <f>IF(B374="ZMIEŃ GŁOŚNOŚĆ NA 0","N/D",IF(B374="ZMIEŃ GŁOŚNOŚĆ NA 15","N/D",240/$B$2*60*VLOOKUP(B374,Dane!$F:$H,2,FALSE)))</f>
        <v>6</v>
      </c>
      <c r="D374" s="7">
        <f>IF(B374="ZMIEŃ GŁOŚNOŚĆ NA 0","N/D",IF(B374="ZMIEŃ GŁOŚNOŚĆ NA 15","N/D",VLOOKUP(A374,Dane!$A$3:$D$110,4,FALSE)))</f>
        <v>1000010</v>
      </c>
      <c r="E374" s="3" t="str">
        <f t="shared" si="35"/>
        <v>110</v>
      </c>
      <c r="F374" s="1" t="str">
        <f t="shared" si="36"/>
        <v>00000000</v>
      </c>
      <c r="G374" s="1" t="str">
        <f t="shared" si="37"/>
        <v>01000010</v>
      </c>
      <c r="H374" s="1" t="str">
        <f t="shared" si="38"/>
        <v>00000110</v>
      </c>
      <c r="I374" t="str">
        <f t="shared" si="39"/>
        <v xml:space="preserve">    .byte %00000000, %01000010, %00000110</v>
      </c>
    </row>
    <row r="375" spans="1:9" x14ac:dyDescent="0.25">
      <c r="A375" s="23" t="s">
        <v>102</v>
      </c>
      <c r="B375" s="23" t="s">
        <v>2</v>
      </c>
      <c r="C375">
        <f>IF(B375="ZMIEŃ GŁOŚNOŚĆ NA 0","N/D",IF(B375="ZMIEŃ GŁOŚNOŚĆ NA 15","N/D",240/$B$2*60*VLOOKUP(B375,Dane!$F:$H,2,FALSE)))</f>
        <v>6</v>
      </c>
      <c r="D375" s="7">
        <f>IF(B375="ZMIEŃ GŁOŚNOŚĆ NA 0","N/D",IF(B375="ZMIEŃ GŁOŚNOŚĆ NA 15","N/D",VLOOKUP(A375,Dane!$A$3:$D$110,4,FALSE)))</f>
        <v>1001010</v>
      </c>
      <c r="E375" s="3" t="str">
        <f t="shared" si="35"/>
        <v>110</v>
      </c>
      <c r="F375" s="1" t="str">
        <f t="shared" si="36"/>
        <v>00000000</v>
      </c>
      <c r="G375" s="1" t="str">
        <f t="shared" si="37"/>
        <v>01001010</v>
      </c>
      <c r="H375" s="1" t="str">
        <f t="shared" si="38"/>
        <v>00000110</v>
      </c>
      <c r="I375" t="str">
        <f t="shared" si="39"/>
        <v xml:space="preserve">    .byte %00000000, %01001010, %00000110</v>
      </c>
    </row>
    <row r="376" spans="1:9" x14ac:dyDescent="0.25">
      <c r="A376" s="23" t="s">
        <v>101</v>
      </c>
      <c r="B376" s="23" t="s">
        <v>2</v>
      </c>
      <c r="C376">
        <f>IF(B376="ZMIEŃ GŁOŚNOŚĆ NA 0","N/D",IF(B376="ZMIEŃ GŁOŚNOŚĆ NA 15","N/D",240/$B$2*60*VLOOKUP(B376,Dane!$F:$H,2,FALSE)))</f>
        <v>6</v>
      </c>
      <c r="D376" s="7">
        <f>IF(B376="ZMIEŃ GŁOŚNOŚĆ NA 0","N/D",IF(B376="ZMIEŃ GŁOŚNOŚĆ NA 15","N/D",VLOOKUP(A376,Dane!$A$3:$D$110,4,FALSE)))</f>
        <v>1001111</v>
      </c>
      <c r="E376" s="3" t="str">
        <f t="shared" si="35"/>
        <v>110</v>
      </c>
      <c r="F376" s="1" t="str">
        <f t="shared" si="36"/>
        <v>00000000</v>
      </c>
      <c r="G376" s="1" t="str">
        <f t="shared" si="37"/>
        <v>01001111</v>
      </c>
      <c r="H376" s="1" t="str">
        <f t="shared" si="38"/>
        <v>00000110</v>
      </c>
      <c r="I376" t="str">
        <f t="shared" si="39"/>
        <v xml:space="preserve">    .byte %00000000, %01001111, %00000110</v>
      </c>
    </row>
    <row r="377" spans="1:9" ht="15.75" thickBot="1" x14ac:dyDescent="0.3">
      <c r="A377" s="10" t="s">
        <v>97</v>
      </c>
      <c r="B377" s="26" t="s">
        <v>2</v>
      </c>
      <c r="C377" s="10">
        <f>IF(B377="ZMIEŃ GŁOŚNOŚĆ NA 0","N/D",IF(B377="ZMIEŃ GŁOŚNOŚĆ NA 15","N/D",240/$B$2*60*VLOOKUP(B377,Dane!$F:$H,2,FALSE)))</f>
        <v>6</v>
      </c>
      <c r="D377" s="11">
        <f>IF(B377="ZMIEŃ GŁOŚNOŚĆ NA 0","N/D",IF(B377="ZMIEŃ GŁOŚNOŚĆ NA 15","N/D",VLOOKUP(A377,Dane!$A$3:$D$110,4,FALSE)))</f>
        <v>1100011</v>
      </c>
      <c r="E377" s="12" t="str">
        <f t="shared" si="35"/>
        <v>110</v>
      </c>
      <c r="F377" s="9" t="str">
        <f t="shared" si="36"/>
        <v>00000000</v>
      </c>
      <c r="G377" s="9" t="str">
        <f t="shared" si="37"/>
        <v>01100011</v>
      </c>
      <c r="H377" s="9" t="str">
        <f t="shared" si="38"/>
        <v>00000110</v>
      </c>
      <c r="I377" s="10" t="str">
        <f t="shared" si="39"/>
        <v xml:space="preserve">    .byte %00000000, %01100011, %00000110</v>
      </c>
    </row>
    <row r="378" spans="1:9" ht="15.75" thickTop="1" x14ac:dyDescent="0.25">
      <c r="A378" s="23" t="s">
        <v>97</v>
      </c>
      <c r="B378" s="23" t="s">
        <v>29</v>
      </c>
      <c r="C378">
        <f>IF(B378="ZMIEŃ GŁOŚNOŚĆ NA 0","N/D",IF(B378="ZMIEŃ GŁOŚNOŚĆ NA 15","N/D",240/$B$2*60*VLOOKUP(B378,Dane!$F:$H,2,FALSE)))</f>
        <v>36</v>
      </c>
      <c r="D378" s="7">
        <f>IF(B378="ZMIEŃ GŁOŚNOŚĆ NA 0","N/D",IF(B378="ZMIEŃ GŁOŚNOŚĆ NA 15","N/D",VLOOKUP(A378,Dane!$A$3:$D$110,4,FALSE)))</f>
        <v>1100011</v>
      </c>
      <c r="E378" s="3" t="str">
        <f t="shared" si="35"/>
        <v>100100</v>
      </c>
      <c r="F378" s="1" t="str">
        <f t="shared" si="36"/>
        <v>00000000</v>
      </c>
      <c r="G378" s="1" t="str">
        <f t="shared" si="37"/>
        <v>01100011</v>
      </c>
      <c r="H378" s="1" t="str">
        <f t="shared" si="38"/>
        <v>00100100</v>
      </c>
      <c r="I378" t="str">
        <f t="shared" si="39"/>
        <v xml:space="preserve">    .byte %00000000, %01100011, %00100100</v>
      </c>
    </row>
    <row r="379" spans="1:9" x14ac:dyDescent="0.25">
      <c r="A379" s="23" t="s">
        <v>99</v>
      </c>
      <c r="B379" s="23" t="s">
        <v>29</v>
      </c>
      <c r="C379">
        <f>IF(B379="ZMIEŃ GŁOŚNOŚĆ NA 0","N/D",IF(B379="ZMIEŃ GŁOŚNOŚĆ NA 15","N/D",240/$B$2*60*VLOOKUP(B379,Dane!$F:$H,2,FALSE)))</f>
        <v>36</v>
      </c>
      <c r="D379" s="7">
        <f>IF(B379="ZMIEŃ GŁOŚNOŚĆ NA 0","N/D",IF(B379="ZMIEŃ GŁOŚNOŚĆ NA 15","N/D",VLOOKUP(A379,Dane!$A$3:$D$110,4,FALSE)))</f>
        <v>1011000</v>
      </c>
      <c r="E379" s="3" t="str">
        <f t="shared" si="35"/>
        <v>100100</v>
      </c>
      <c r="F379" s="1" t="str">
        <f t="shared" si="36"/>
        <v>00000000</v>
      </c>
      <c r="G379" s="1" t="str">
        <f t="shared" si="37"/>
        <v>01011000</v>
      </c>
      <c r="H379" s="1" t="str">
        <f t="shared" si="38"/>
        <v>00100100</v>
      </c>
      <c r="I379" t="str">
        <f t="shared" si="39"/>
        <v xml:space="preserve">    .byte %00000000, %01011000, %00100100</v>
      </c>
    </row>
    <row r="380" spans="1:9" x14ac:dyDescent="0.25">
      <c r="A380" s="23" t="s">
        <v>92</v>
      </c>
      <c r="B380" s="23" t="s">
        <v>133</v>
      </c>
      <c r="C380">
        <f>IF(B380="ZMIEŃ GŁOŚNOŚĆ NA 0","N/D",IF(B380="ZMIEŃ GŁOŚNOŚĆ NA 15","N/D",240/$B$2*60*VLOOKUP(B380,Dane!$F:$H,2,FALSE)))</f>
        <v>72</v>
      </c>
      <c r="D380" s="7">
        <f>IF(B380="ZMIEŃ GŁOŚNOŚĆ NA 0","N/D",IF(B380="ZMIEŃ GŁOŚNOŚĆ NA 15","N/D",VLOOKUP(A380,Dane!$A$3:$D$110,4,FALSE)))</f>
        <v>10000101</v>
      </c>
      <c r="E380" s="3" t="str">
        <f t="shared" si="35"/>
        <v>1001000</v>
      </c>
      <c r="F380" s="1" t="str">
        <f t="shared" si="36"/>
        <v>00000000</v>
      </c>
      <c r="G380" s="1" t="str">
        <f t="shared" si="37"/>
        <v>10000101</v>
      </c>
      <c r="H380" s="1" t="str">
        <f t="shared" si="38"/>
        <v>01001000</v>
      </c>
      <c r="I380" t="str">
        <f t="shared" si="39"/>
        <v xml:space="preserve">    .byte %00000000, %10000101, %01001000</v>
      </c>
    </row>
    <row r="381" spans="1:9" x14ac:dyDescent="0.25">
      <c r="B381" s="1" t="s">
        <v>139</v>
      </c>
      <c r="C381" t="str">
        <f>IF(B381="ZMIEŃ GŁOŚNOŚĆ NA 0","N/D",IF(B381="ZMIEŃ GŁOŚNOŚĆ NA 15","N/D",240/$B$2*60*VLOOKUP(B381,Dane!$F:$H,2,FALSE)))</f>
        <v>N/D</v>
      </c>
      <c r="D381" s="7" t="str">
        <f>IF(B381="ZMIEŃ GŁOŚNOŚĆ NA 0","N/D",IF(B381="ZMIEŃ GŁOŚNOŚĆ NA 15","N/D",VLOOKUP(A381,Dane!$A$3:$D$110,4,FALSE)))</f>
        <v>N/D</v>
      </c>
      <c r="E381" s="3" t="str">
        <f t="shared" si="35"/>
        <v>N/D</v>
      </c>
      <c r="F381" s="1" t="str">
        <f t="shared" si="36"/>
        <v>N/D</v>
      </c>
      <c r="G381" s="1" t="str">
        <f t="shared" si="37"/>
        <v>N/D</v>
      </c>
      <c r="H381" s="1" t="str">
        <f t="shared" si="38"/>
        <v>N/D</v>
      </c>
      <c r="I381" t="str">
        <f t="shared" si="39"/>
        <v xml:space="preserve">    .byte %10101000, %00000000</v>
      </c>
    </row>
    <row r="382" spans="1:9" x14ac:dyDescent="0.25">
      <c r="A382" t="s">
        <v>36</v>
      </c>
      <c r="B382" t="s">
        <v>1</v>
      </c>
      <c r="C382">
        <f>IF(B382="ZMIEŃ GŁOŚNOŚĆ NA 0","N/D",IF(B382="ZMIEŃ GŁOŚNOŚĆ NA 15","N/D",240/$B$2*60*VLOOKUP(B382,Dane!$F:$H,2,FALSE)))</f>
        <v>24</v>
      </c>
      <c r="D382" s="7">
        <f>IF(B382="ZMIEŃ GŁOŚNOŚĆ NA 0","N/D",IF(B382="ZMIEŃ GŁOŚNOŚĆ NA 15","N/D",VLOOKUP(A382,Dane!$A$3:$D$110,4,FALSE)))</f>
        <v>1101010111000</v>
      </c>
      <c r="E382" s="3" t="str">
        <f t="shared" si="35"/>
        <v>11000</v>
      </c>
      <c r="F382" s="1" t="str">
        <f t="shared" si="36"/>
        <v>00011010</v>
      </c>
      <c r="G382" s="1" t="str">
        <f t="shared" si="37"/>
        <v>10111000</v>
      </c>
      <c r="H382" s="1" t="str">
        <f t="shared" si="38"/>
        <v>00011000</v>
      </c>
      <c r="I382" t="str">
        <f t="shared" si="39"/>
        <v xml:space="preserve">    .byte %00011010, %10111000, %00011000</v>
      </c>
    </row>
    <row r="383" spans="1:9" x14ac:dyDescent="0.25">
      <c r="B383" s="1" t="s">
        <v>140</v>
      </c>
      <c r="C383" t="str">
        <f>IF(B383="ZMIEŃ GŁOŚNOŚĆ NA 0","N/D",IF(B383="ZMIEŃ GŁOŚNOŚĆ NA 15","N/D",240/$B$2*60*VLOOKUP(B383,Dane!$F:$H,2,FALSE)))</f>
        <v>N/D</v>
      </c>
      <c r="D383" s="7" t="str">
        <f>IF(B383="ZMIEŃ GŁOŚNOŚĆ NA 0","N/D",IF(B383="ZMIEŃ GŁOŚNOŚĆ NA 15","N/D",VLOOKUP(A383,Dane!$A$3:$D$110,4,FALSE)))</f>
        <v>N/D</v>
      </c>
      <c r="E383" s="3" t="str">
        <f t="shared" si="35"/>
        <v>N/D</v>
      </c>
      <c r="F383" s="1" t="str">
        <f t="shared" si="36"/>
        <v>N/D</v>
      </c>
      <c r="G383" s="1" t="str">
        <f t="shared" si="37"/>
        <v>N/D</v>
      </c>
      <c r="H383" s="1" t="str">
        <f t="shared" si="38"/>
        <v>N/D</v>
      </c>
      <c r="I383" t="str">
        <f t="shared" si="39"/>
        <v xml:space="preserve">    .byte %10101000, %11111111</v>
      </c>
    </row>
    <row r="384" spans="1:9" x14ac:dyDescent="0.25">
      <c r="A384" s="23" t="s">
        <v>104</v>
      </c>
      <c r="B384" t="s">
        <v>2</v>
      </c>
      <c r="C384">
        <f>IF(B384="ZMIEŃ GŁOŚNOŚĆ NA 0","N/D",IF(B384="ZMIEŃ GŁOŚNOŚĆ NA 15","N/D",240/$B$2*60*VLOOKUP(B384,Dane!$F:$H,2,FALSE)))</f>
        <v>6</v>
      </c>
      <c r="D384" s="7">
        <f>IF(B384="ZMIEŃ GŁOŚNOŚĆ NA 0","N/D",IF(B384="ZMIEŃ GŁOŚNOŚĆ NA 15","N/D",VLOOKUP(A384,Dane!$A$3:$D$110,4,FALSE)))</f>
        <v>1000010</v>
      </c>
      <c r="E384" s="3" t="str">
        <f t="shared" si="35"/>
        <v>110</v>
      </c>
      <c r="F384" s="1" t="str">
        <f t="shared" si="36"/>
        <v>00000000</v>
      </c>
      <c r="G384" s="1" t="str">
        <f t="shared" si="37"/>
        <v>01000010</v>
      </c>
      <c r="H384" s="1" t="str">
        <f t="shared" si="38"/>
        <v>00000110</v>
      </c>
      <c r="I384" t="str">
        <f t="shared" si="39"/>
        <v xml:space="preserve">    .byte %00000000, %01000010, %00000110</v>
      </c>
    </row>
    <row r="385" spans="1:9" x14ac:dyDescent="0.25">
      <c r="A385" s="23" t="s">
        <v>102</v>
      </c>
      <c r="B385" t="s">
        <v>2</v>
      </c>
      <c r="C385">
        <f>IF(B385="ZMIEŃ GŁOŚNOŚĆ NA 0","N/D",IF(B385="ZMIEŃ GŁOŚNOŚĆ NA 15","N/D",240/$B$2*60*VLOOKUP(B385,Dane!$F:$H,2,FALSE)))</f>
        <v>6</v>
      </c>
      <c r="D385" s="7">
        <f>IF(B385="ZMIEŃ GŁOŚNOŚĆ NA 0","N/D",IF(B385="ZMIEŃ GŁOŚNOŚĆ NA 15","N/D",VLOOKUP(A385,Dane!$A$3:$D$110,4,FALSE)))</f>
        <v>1001010</v>
      </c>
      <c r="E385" s="3" t="str">
        <f t="shared" si="35"/>
        <v>110</v>
      </c>
      <c r="F385" s="1" t="str">
        <f t="shared" si="36"/>
        <v>00000000</v>
      </c>
      <c r="G385" s="1" t="str">
        <f t="shared" si="37"/>
        <v>01001010</v>
      </c>
      <c r="H385" s="1" t="str">
        <f t="shared" si="38"/>
        <v>00000110</v>
      </c>
      <c r="I385" t="str">
        <f t="shared" si="39"/>
        <v xml:space="preserve">    .byte %00000000, %01001010, %00000110</v>
      </c>
    </row>
    <row r="386" spans="1:9" x14ac:dyDescent="0.25">
      <c r="A386" s="23" t="s">
        <v>101</v>
      </c>
      <c r="B386" t="s">
        <v>2</v>
      </c>
      <c r="C386">
        <f>IF(B386="ZMIEŃ GŁOŚNOŚĆ NA 0","N/D",IF(B386="ZMIEŃ GŁOŚNOŚĆ NA 15","N/D",240/$B$2*60*VLOOKUP(B386,Dane!$F:$H,2,FALSE)))</f>
        <v>6</v>
      </c>
      <c r="D386" s="7">
        <f>IF(B386="ZMIEŃ GŁOŚNOŚĆ NA 0","N/D",IF(B386="ZMIEŃ GŁOŚNOŚĆ NA 15","N/D",VLOOKUP(A386,Dane!$A$3:$D$110,4,FALSE)))</f>
        <v>1001111</v>
      </c>
      <c r="E386" s="3" t="str">
        <f t="shared" si="35"/>
        <v>110</v>
      </c>
      <c r="F386" s="1" t="str">
        <f t="shared" si="36"/>
        <v>00000000</v>
      </c>
      <c r="G386" s="1" t="str">
        <f t="shared" si="37"/>
        <v>01001111</v>
      </c>
      <c r="H386" s="1" t="str">
        <f t="shared" si="38"/>
        <v>00000110</v>
      </c>
      <c r="I386" t="str">
        <f t="shared" si="39"/>
        <v xml:space="preserve">    .byte %00000000, %01001111, %00000110</v>
      </c>
    </row>
    <row r="387" spans="1:9" ht="15.75" thickBot="1" x14ac:dyDescent="0.3">
      <c r="A387" s="10" t="s">
        <v>97</v>
      </c>
      <c r="B387" s="10" t="s">
        <v>2</v>
      </c>
      <c r="C387" s="10">
        <f>IF(B387="ZMIEŃ GŁOŚNOŚĆ NA 0","N/D",IF(B387="ZMIEŃ GŁOŚNOŚĆ NA 15","N/D",240/$B$2*60*VLOOKUP(B387,Dane!$F:$H,2,FALSE)))</f>
        <v>6</v>
      </c>
      <c r="D387" s="11">
        <f>IF(B387="ZMIEŃ GŁOŚNOŚĆ NA 0","N/D",IF(B387="ZMIEŃ GŁOŚNOŚĆ NA 15","N/D",VLOOKUP(A387,Dane!$A$3:$D$110,4,FALSE)))</f>
        <v>1100011</v>
      </c>
      <c r="E387" s="12" t="str">
        <f t="shared" si="35"/>
        <v>110</v>
      </c>
      <c r="F387" s="9" t="str">
        <f t="shared" si="36"/>
        <v>00000000</v>
      </c>
      <c r="G387" s="9" t="str">
        <f t="shared" si="37"/>
        <v>01100011</v>
      </c>
      <c r="H387" s="9" t="str">
        <f t="shared" si="38"/>
        <v>00000110</v>
      </c>
      <c r="I387" s="10" t="str">
        <f t="shared" si="39"/>
        <v xml:space="preserve">    .byte %00000000, %01100011, %00000110</v>
      </c>
    </row>
    <row r="388" spans="1:9" ht="15.75" thickTop="1" x14ac:dyDescent="0.25">
      <c r="A388" s="23" t="s">
        <v>97</v>
      </c>
      <c r="B388" s="23" t="s">
        <v>29</v>
      </c>
      <c r="C388">
        <f>IF(B388="ZMIEŃ GŁOŚNOŚĆ NA 0","N/D",IF(B388="ZMIEŃ GŁOŚNOŚĆ NA 15","N/D",240/$B$2*60*VLOOKUP(B388,Dane!$F:$H,2,FALSE)))</f>
        <v>36</v>
      </c>
      <c r="D388" s="7">
        <f>IF(B388="ZMIEŃ GŁOŚNOŚĆ NA 0","N/D",IF(B388="ZMIEŃ GŁOŚNOŚĆ NA 15","N/D",VLOOKUP(A388,Dane!$A$3:$D$110,4,FALSE)))</f>
        <v>1100011</v>
      </c>
      <c r="E388" s="3" t="str">
        <f t="shared" si="35"/>
        <v>100100</v>
      </c>
      <c r="F388" s="1" t="str">
        <f t="shared" si="36"/>
        <v>00000000</v>
      </c>
      <c r="G388" s="1" t="str">
        <f t="shared" si="37"/>
        <v>01100011</v>
      </c>
      <c r="H388" s="1" t="str">
        <f t="shared" si="38"/>
        <v>00100100</v>
      </c>
      <c r="I388" t="str">
        <f t="shared" si="39"/>
        <v xml:space="preserve">    .byte %00000000, %01100011, %00100100</v>
      </c>
    </row>
    <row r="389" spans="1:9" x14ac:dyDescent="0.25">
      <c r="A389" s="23" t="s">
        <v>99</v>
      </c>
      <c r="B389" s="23" t="s">
        <v>29</v>
      </c>
      <c r="C389">
        <f>IF(B389="ZMIEŃ GŁOŚNOŚĆ NA 0","N/D",IF(B389="ZMIEŃ GŁOŚNOŚĆ NA 15","N/D",240/$B$2*60*VLOOKUP(B389,Dane!$F:$H,2,FALSE)))</f>
        <v>36</v>
      </c>
      <c r="D389" s="7">
        <f>IF(B389="ZMIEŃ GŁOŚNOŚĆ NA 0","N/D",IF(B389="ZMIEŃ GŁOŚNOŚĆ NA 15","N/D",VLOOKUP(A389,Dane!$A$3:$D$110,4,FALSE)))</f>
        <v>1011000</v>
      </c>
      <c r="E389" s="3" t="str">
        <f t="shared" si="35"/>
        <v>100100</v>
      </c>
      <c r="F389" s="1" t="str">
        <f t="shared" si="36"/>
        <v>00000000</v>
      </c>
      <c r="G389" s="1" t="str">
        <f t="shared" si="37"/>
        <v>01011000</v>
      </c>
      <c r="H389" s="1" t="str">
        <f t="shared" si="38"/>
        <v>00100100</v>
      </c>
      <c r="I389" t="str">
        <f t="shared" si="39"/>
        <v xml:space="preserve">    .byte %00000000, %01011000, %00100100</v>
      </c>
    </row>
    <row r="390" spans="1:9" ht="15.75" thickBot="1" x14ac:dyDescent="0.3">
      <c r="A390" s="10" t="s">
        <v>92</v>
      </c>
      <c r="B390" s="26" t="s">
        <v>1</v>
      </c>
      <c r="C390">
        <f>IF(B390="ZMIEŃ GŁOŚNOŚĆ NA 0","N/D",IF(B390="ZMIEŃ GŁOŚNOŚĆ NA 15","N/D",240/$B$2*60*VLOOKUP(B390,Dane!$F:$H,2,FALSE)))</f>
        <v>24</v>
      </c>
      <c r="D390" s="7">
        <f>IF(B390="ZMIEŃ GŁOŚNOŚĆ NA 0","N/D",IF(B390="ZMIEŃ GŁOŚNOŚĆ NA 15","N/D",VLOOKUP(A390,Dane!$A$3:$D$110,4,FALSE)))</f>
        <v>10000101</v>
      </c>
      <c r="E390" s="3" t="str">
        <f t="shared" si="35"/>
        <v>11000</v>
      </c>
      <c r="F390" s="1" t="str">
        <f t="shared" si="36"/>
        <v>00000000</v>
      </c>
      <c r="G390" s="1" t="str">
        <f t="shared" si="37"/>
        <v>10000101</v>
      </c>
      <c r="H390" s="1" t="str">
        <f t="shared" si="38"/>
        <v>00011000</v>
      </c>
      <c r="I390" t="str">
        <f t="shared" si="39"/>
        <v xml:space="preserve">    .byte %00000000, %10000101, %00011000</v>
      </c>
    </row>
    <row r="391" spans="1:9" ht="15.75" thickTop="1" x14ac:dyDescent="0.25">
      <c r="A391" s="23" t="s">
        <v>99</v>
      </c>
      <c r="B391" s="23" t="s">
        <v>29</v>
      </c>
      <c r="C391">
        <f>IF(B391="ZMIEŃ GŁOŚNOŚĆ NA 0","N/D",IF(B391="ZMIEŃ GŁOŚNOŚĆ NA 15","N/D",240/$B$2*60*VLOOKUP(B391,Dane!$F:$H,2,FALSE)))</f>
        <v>36</v>
      </c>
      <c r="D391" s="7">
        <f>IF(B391="ZMIEŃ GŁOŚNOŚĆ NA 0","N/D",IF(B391="ZMIEŃ GŁOŚNOŚĆ NA 15","N/D",VLOOKUP(A391,Dane!$A$3:$D$110,4,FALSE)))</f>
        <v>1011000</v>
      </c>
      <c r="E391" s="3" t="str">
        <f t="shared" si="35"/>
        <v>100100</v>
      </c>
      <c r="F391" s="1" t="str">
        <f t="shared" si="36"/>
        <v>00000000</v>
      </c>
      <c r="G391" s="1" t="str">
        <f t="shared" si="37"/>
        <v>01011000</v>
      </c>
      <c r="H391" s="1" t="str">
        <f t="shared" si="38"/>
        <v>00100100</v>
      </c>
      <c r="I391" t="str">
        <f t="shared" si="39"/>
        <v xml:space="preserve">    .byte %00000000, %01011000, %00100100</v>
      </c>
    </row>
    <row r="392" spans="1:9" x14ac:dyDescent="0.25">
      <c r="A392" s="23" t="s">
        <v>101</v>
      </c>
      <c r="B392" s="23" t="s">
        <v>29</v>
      </c>
      <c r="C392">
        <f>IF(B392="ZMIEŃ GŁOŚNOŚĆ NA 0","N/D",IF(B392="ZMIEŃ GŁOŚNOŚĆ NA 15","N/D",240/$B$2*60*VLOOKUP(B392,Dane!$F:$H,2,FALSE)))</f>
        <v>36</v>
      </c>
      <c r="D392" s="7">
        <f>IF(B392="ZMIEŃ GŁOŚNOŚĆ NA 0","N/D",IF(B392="ZMIEŃ GŁOŚNOŚĆ NA 15","N/D",VLOOKUP(A392,Dane!$A$3:$D$110,4,FALSE)))</f>
        <v>1001111</v>
      </c>
      <c r="E392" s="3" t="str">
        <f t="shared" si="35"/>
        <v>100100</v>
      </c>
      <c r="F392" s="1" t="str">
        <f t="shared" si="36"/>
        <v>00000000</v>
      </c>
      <c r="G392" s="1" t="str">
        <f t="shared" si="37"/>
        <v>01001111</v>
      </c>
      <c r="H392" s="1" t="str">
        <f t="shared" si="38"/>
        <v>00100100</v>
      </c>
      <c r="I392" t="str">
        <f t="shared" si="39"/>
        <v xml:space="preserve">    .byte %00000000, %01001111, %00100100</v>
      </c>
    </row>
    <row r="393" spans="1:9" x14ac:dyDescent="0.25">
      <c r="A393" s="23" t="s">
        <v>104</v>
      </c>
      <c r="B393" s="23" t="s">
        <v>2</v>
      </c>
      <c r="C393">
        <f>IF(B393="ZMIEŃ GŁOŚNOŚĆ NA 0","N/D",IF(B393="ZMIEŃ GŁOŚNOŚĆ NA 15","N/D",240/$B$2*60*VLOOKUP(B393,Dane!$F:$H,2,FALSE)))</f>
        <v>6</v>
      </c>
      <c r="D393" s="7">
        <f>IF(B393="ZMIEŃ GŁOŚNOŚĆ NA 0","N/D",IF(B393="ZMIEŃ GŁOŚNOŚĆ NA 15","N/D",VLOOKUP(A393,Dane!$A$3:$D$110,4,FALSE)))</f>
        <v>1000010</v>
      </c>
      <c r="E393" s="3" t="str">
        <f t="shared" si="35"/>
        <v>110</v>
      </c>
      <c r="F393" s="1" t="str">
        <f t="shared" si="36"/>
        <v>00000000</v>
      </c>
      <c r="G393" s="1" t="str">
        <f t="shared" si="37"/>
        <v>01000010</v>
      </c>
      <c r="H393" s="1" t="str">
        <f t="shared" si="38"/>
        <v>00000110</v>
      </c>
      <c r="I393" t="str">
        <f t="shared" si="39"/>
        <v xml:space="preserve">    .byte %00000000, %01000010, %00000110</v>
      </c>
    </row>
    <row r="394" spans="1:9" x14ac:dyDescent="0.25">
      <c r="A394" s="23" t="s">
        <v>102</v>
      </c>
      <c r="B394" s="23" t="s">
        <v>2</v>
      </c>
      <c r="C394">
        <f>IF(B394="ZMIEŃ GŁOŚNOŚĆ NA 0","N/D",IF(B394="ZMIEŃ GŁOŚNOŚĆ NA 15","N/D",240/$B$2*60*VLOOKUP(B394,Dane!$F:$H,2,FALSE)))</f>
        <v>6</v>
      </c>
      <c r="D394" s="7">
        <f>IF(B394="ZMIEŃ GŁOŚNOŚĆ NA 0","N/D",IF(B394="ZMIEŃ GŁOŚNOŚĆ NA 15","N/D",VLOOKUP(A394,Dane!$A$3:$D$110,4,FALSE)))</f>
        <v>1001010</v>
      </c>
      <c r="E394" s="3" t="str">
        <f t="shared" si="35"/>
        <v>110</v>
      </c>
      <c r="F394" s="1" t="str">
        <f t="shared" si="36"/>
        <v>00000000</v>
      </c>
      <c r="G394" s="1" t="str">
        <f t="shared" si="37"/>
        <v>01001010</v>
      </c>
      <c r="H394" s="1" t="str">
        <f t="shared" si="38"/>
        <v>00000110</v>
      </c>
      <c r="I394" t="str">
        <f t="shared" si="39"/>
        <v xml:space="preserve">    .byte %00000000, %01001010, %00000110</v>
      </c>
    </row>
    <row r="395" spans="1:9" x14ac:dyDescent="0.25">
      <c r="A395" s="23" t="s">
        <v>101</v>
      </c>
      <c r="B395" s="23" t="s">
        <v>2</v>
      </c>
      <c r="C395">
        <f>IF(B395="ZMIEŃ GŁOŚNOŚĆ NA 0","N/D",IF(B395="ZMIEŃ GŁOŚNOŚĆ NA 15","N/D",240/$B$2*60*VLOOKUP(B395,Dane!$F:$H,2,FALSE)))</f>
        <v>6</v>
      </c>
      <c r="D395" s="7">
        <f>IF(B395="ZMIEŃ GŁOŚNOŚĆ NA 0","N/D",IF(B395="ZMIEŃ GŁOŚNOŚĆ NA 15","N/D",VLOOKUP(A395,Dane!$A$3:$D$110,4,FALSE)))</f>
        <v>1001111</v>
      </c>
      <c r="E395" s="3" t="str">
        <f t="shared" ref="E395:E458" si="40">IF(B395="ZMIEŃ GŁOŚNOŚĆ NA 0","N/D",IF(B395="ZMIEŃ GŁOŚNOŚĆ NA 15","N/D",DEC2BIN(C395)))</f>
        <v>110</v>
      </c>
      <c r="F395" s="1" t="str">
        <f t="shared" ref="F395:F458" si="41">IF(B395="ZMIEŃ GŁOŚNOŚĆ NA 0","N/D",IF(B395="ZMIEŃ GŁOŚNOŚĆ NA 15","N/D",IF(LEN(D395)&lt;8,"00000000",_xlfn.CONCAT(REPT("0",8-LEN(LEFT(D395,LEN(D395)-8))),LEFT(D395,LEN(D395)-8)))))</f>
        <v>00000000</v>
      </c>
      <c r="G395" s="1" t="str">
        <f t="shared" ref="G395:G458" si="42">IF(B395="ZMIEŃ GŁOŚNOŚĆ NA 0","N/D",IF(B395="ZMIEŃ GŁOŚNOŚĆ NA 15","N/D",IF(LEN(D395)&lt;8,_xlfn.CONCAT(REPT("0",8-LEN(D395)),RIGHT(D395,8)),RIGHT(D395,8))))</f>
        <v>01001111</v>
      </c>
      <c r="H395" s="1" t="str">
        <f t="shared" ref="H395:H458" si="43">IF(B395="ZMIEŃ GŁOŚNOŚĆ NA 0","N/D",IF(B395="ZMIEŃ GŁOŚNOŚĆ NA 15","N/D",_xlfn.CONCAT(REPT("0",8-LEN(E395)),E395)))</f>
        <v>00000110</v>
      </c>
      <c r="I395" t="str">
        <f t="shared" ref="I395:I458" si="44">IF(B395="ZMIEŃ GŁOŚNOŚĆ NA 0","    .byte %10101000, %00000000",IF(B395="ZMIEŃ GŁOŚNOŚĆ NA 15","    .byte %10101000, %11111111",_xlfn.CONCAT("    .byte %",F395,", %",G395,", %",H395)))</f>
        <v xml:space="preserve">    .byte %00000000, %01001111, %00000110</v>
      </c>
    </row>
    <row r="396" spans="1:9" ht="15.75" thickBot="1" x14ac:dyDescent="0.3">
      <c r="A396" s="10" t="s">
        <v>97</v>
      </c>
      <c r="B396" s="26" t="s">
        <v>2</v>
      </c>
      <c r="C396">
        <f>IF(B396="ZMIEŃ GŁOŚNOŚĆ NA 0","N/D",IF(B396="ZMIEŃ GŁOŚNOŚĆ NA 15","N/D",240/$B$2*60*VLOOKUP(B396,Dane!$F:$H,2,FALSE)))</f>
        <v>6</v>
      </c>
      <c r="D396" s="7">
        <f>IF(B396="ZMIEŃ GŁOŚNOŚĆ NA 0","N/D",IF(B396="ZMIEŃ GŁOŚNOŚĆ NA 15","N/D",VLOOKUP(A396,Dane!$A$3:$D$110,4,FALSE)))</f>
        <v>1100011</v>
      </c>
      <c r="E396" s="3" t="str">
        <f t="shared" si="40"/>
        <v>110</v>
      </c>
      <c r="F396" s="1" t="str">
        <f t="shared" si="41"/>
        <v>00000000</v>
      </c>
      <c r="G396" s="1" t="str">
        <f t="shared" si="42"/>
        <v>01100011</v>
      </c>
      <c r="H396" s="1" t="str">
        <f t="shared" si="43"/>
        <v>00000110</v>
      </c>
      <c r="I396" t="str">
        <f t="shared" si="44"/>
        <v xml:space="preserve">    .byte %00000000, %01100011, %00000110</v>
      </c>
    </row>
    <row r="397" spans="1:9" ht="15.75" thickTop="1" x14ac:dyDescent="0.25">
      <c r="A397" s="23" t="s">
        <v>97</v>
      </c>
      <c r="B397" s="23" t="s">
        <v>29</v>
      </c>
      <c r="C397">
        <f>IF(B397="ZMIEŃ GŁOŚNOŚĆ NA 0","N/D",IF(B397="ZMIEŃ GŁOŚNOŚĆ NA 15","N/D",240/$B$2*60*VLOOKUP(B397,Dane!$F:$H,2,FALSE)))</f>
        <v>36</v>
      </c>
      <c r="D397" s="7">
        <f>IF(B397="ZMIEŃ GŁOŚNOŚĆ NA 0","N/D",IF(B397="ZMIEŃ GŁOŚNOŚĆ NA 15","N/D",VLOOKUP(A397,Dane!$A$3:$D$110,4,FALSE)))</f>
        <v>1100011</v>
      </c>
      <c r="E397" s="3" t="str">
        <f t="shared" si="40"/>
        <v>100100</v>
      </c>
      <c r="F397" s="1" t="str">
        <f t="shared" si="41"/>
        <v>00000000</v>
      </c>
      <c r="G397" s="1" t="str">
        <f t="shared" si="42"/>
        <v>01100011</v>
      </c>
      <c r="H397" s="1" t="str">
        <f t="shared" si="43"/>
        <v>00100100</v>
      </c>
      <c r="I397" t="str">
        <f t="shared" si="44"/>
        <v xml:space="preserve">    .byte %00000000, %01100011, %00100100</v>
      </c>
    </row>
    <row r="398" spans="1:9" x14ac:dyDescent="0.25">
      <c r="A398" s="23" t="s">
        <v>99</v>
      </c>
      <c r="B398" s="23" t="s">
        <v>29</v>
      </c>
      <c r="C398">
        <f>IF(B398="ZMIEŃ GŁOŚNOŚĆ NA 0","N/D",IF(B398="ZMIEŃ GŁOŚNOŚĆ NA 15","N/D",240/$B$2*60*VLOOKUP(B398,Dane!$F:$H,2,FALSE)))</f>
        <v>36</v>
      </c>
      <c r="D398" s="7">
        <f>IF(B398="ZMIEŃ GŁOŚNOŚĆ NA 0","N/D",IF(B398="ZMIEŃ GŁOŚNOŚĆ NA 15","N/D",VLOOKUP(A398,Dane!$A$3:$D$110,4,FALSE)))</f>
        <v>1011000</v>
      </c>
      <c r="E398" s="3" t="str">
        <f t="shared" si="40"/>
        <v>100100</v>
      </c>
      <c r="F398" s="1" t="str">
        <f t="shared" si="41"/>
        <v>00000000</v>
      </c>
      <c r="G398" s="1" t="str">
        <f t="shared" si="42"/>
        <v>01011000</v>
      </c>
      <c r="H398" s="1" t="str">
        <f t="shared" si="43"/>
        <v>00100100</v>
      </c>
      <c r="I398" t="str">
        <f t="shared" si="44"/>
        <v xml:space="preserve">    .byte %00000000, %01011000, %00100100</v>
      </c>
    </row>
    <row r="399" spans="1:9" ht="15.75" thickBot="1" x14ac:dyDescent="0.3">
      <c r="A399" s="10" t="s">
        <v>92</v>
      </c>
      <c r="B399" s="26" t="s">
        <v>1</v>
      </c>
      <c r="C399">
        <f>IF(B399="ZMIEŃ GŁOŚNOŚĆ NA 0","N/D",IF(B399="ZMIEŃ GŁOŚNOŚĆ NA 15","N/D",240/$B$2*60*VLOOKUP(B399,Dane!$F:$H,2,FALSE)))</f>
        <v>24</v>
      </c>
      <c r="D399" s="7">
        <f>IF(B399="ZMIEŃ GŁOŚNOŚĆ NA 0","N/D",IF(B399="ZMIEŃ GŁOŚNOŚĆ NA 15","N/D",VLOOKUP(A399,Dane!$A$3:$D$110,4,FALSE)))</f>
        <v>10000101</v>
      </c>
      <c r="E399" s="3" t="str">
        <f t="shared" si="40"/>
        <v>11000</v>
      </c>
      <c r="F399" s="1" t="str">
        <f t="shared" si="41"/>
        <v>00000000</v>
      </c>
      <c r="G399" s="1" t="str">
        <f t="shared" si="42"/>
        <v>10000101</v>
      </c>
      <c r="H399" s="1" t="str">
        <f t="shared" si="43"/>
        <v>00011000</v>
      </c>
      <c r="I399" t="str">
        <f t="shared" si="44"/>
        <v xml:space="preserve">    .byte %00000000, %10000101, %00011000</v>
      </c>
    </row>
    <row r="400" spans="1:9" ht="15.75" thickTop="1" x14ac:dyDescent="0.25">
      <c r="A400" s="23" t="s">
        <v>12</v>
      </c>
      <c r="B400" s="23" t="s">
        <v>1</v>
      </c>
      <c r="C400">
        <f>IF(B400="ZMIEŃ GŁOŚNOŚĆ NA 0","N/D",IF(B400="ZMIEŃ GŁOŚNOŚĆ NA 15","N/D",240/$B$2*60*VLOOKUP(B400,Dane!$F:$H,2,FALSE)))</f>
        <v>24</v>
      </c>
      <c r="D400" s="7">
        <f>IF(B400="ZMIEŃ GŁOŚNOŚĆ NA 0","N/D",IF(B400="ZMIEŃ GŁOŚNOŚĆ NA 15","N/D",VLOOKUP(A400,Dane!$A$3:$D$110,4,FALSE)))</f>
        <v>11010100</v>
      </c>
      <c r="E400" s="3" t="str">
        <f t="shared" si="40"/>
        <v>11000</v>
      </c>
      <c r="F400" s="1" t="str">
        <f t="shared" si="41"/>
        <v>00000000</v>
      </c>
      <c r="G400" s="1" t="str">
        <f t="shared" si="42"/>
        <v>11010100</v>
      </c>
      <c r="H400" s="1" t="str">
        <f t="shared" si="43"/>
        <v>00011000</v>
      </c>
      <c r="I400" t="str">
        <f t="shared" si="44"/>
        <v xml:space="preserve">    .byte %00000000, %11010100, %00011000</v>
      </c>
    </row>
    <row r="401" spans="1:9" x14ac:dyDescent="0.25">
      <c r="A401" s="23" t="s">
        <v>89</v>
      </c>
      <c r="B401" s="23" t="s">
        <v>1</v>
      </c>
      <c r="C401">
        <f>IF(B401="ZMIEŃ GŁOŚNOŚĆ NA 0","N/D",IF(B401="ZMIEŃ GŁOŚNOŚĆ NA 15","N/D",240/$B$2*60*VLOOKUP(B401,Dane!$F:$H,2,FALSE)))</f>
        <v>24</v>
      </c>
      <c r="D401" s="7">
        <f>IF(B401="ZMIEŃ GŁOŚNOŚĆ NA 0","N/D",IF(B401="ZMIEŃ GŁOŚNOŚĆ NA 15","N/D",VLOOKUP(A401,Dane!$A$3:$D$110,4,FALSE)))</f>
        <v>11001000</v>
      </c>
      <c r="E401" s="3" t="str">
        <f t="shared" si="40"/>
        <v>11000</v>
      </c>
      <c r="F401" s="1" t="str">
        <f t="shared" si="41"/>
        <v>00000000</v>
      </c>
      <c r="G401" s="1" t="str">
        <f t="shared" si="42"/>
        <v>11001000</v>
      </c>
      <c r="H401" s="1" t="str">
        <f t="shared" si="43"/>
        <v>00011000</v>
      </c>
      <c r="I401" t="str">
        <f t="shared" si="44"/>
        <v xml:space="preserve">    .byte %00000000, %11001000, %00011000</v>
      </c>
    </row>
    <row r="402" spans="1:9" x14ac:dyDescent="0.25">
      <c r="A402" s="23" t="s">
        <v>97</v>
      </c>
      <c r="B402" s="23" t="s">
        <v>161</v>
      </c>
      <c r="C402">
        <f>IF(B402="ZMIEŃ GŁOŚNOŚĆ NA 0","N/D",IF(B402="ZMIEŃ GŁOŚNOŚĆ NA 15","N/D",240/$B$2*60*VLOOKUP(B402,Dane!$F:$H,2,FALSE)))</f>
        <v>3</v>
      </c>
      <c r="D402" s="7">
        <f>IF(B402="ZMIEŃ GŁOŚNOŚĆ NA 0","N/D",IF(B402="ZMIEŃ GŁOŚNOŚĆ NA 15","N/D",VLOOKUP(A402,Dane!$A$3:$D$110,4,FALSE)))</f>
        <v>1100011</v>
      </c>
      <c r="E402" s="3" t="str">
        <f t="shared" si="40"/>
        <v>11</v>
      </c>
      <c r="F402" s="1" t="str">
        <f t="shared" si="41"/>
        <v>00000000</v>
      </c>
      <c r="G402" s="1" t="str">
        <f t="shared" si="42"/>
        <v>01100011</v>
      </c>
      <c r="H402" s="1" t="str">
        <f t="shared" si="43"/>
        <v>00000011</v>
      </c>
      <c r="I402" t="str">
        <f t="shared" si="44"/>
        <v xml:space="preserve">    .byte %00000000, %01100011, %00000011</v>
      </c>
    </row>
    <row r="403" spans="1:9" x14ac:dyDescent="0.25">
      <c r="B403" s="1" t="s">
        <v>139</v>
      </c>
      <c r="C403" t="str">
        <f>IF(B403="ZMIEŃ GŁOŚNOŚĆ NA 0","N/D",IF(B403="ZMIEŃ GŁOŚNOŚĆ NA 15","N/D",240/$B$2*60*VLOOKUP(B403,Dane!$F:$H,2,FALSE)))</f>
        <v>N/D</v>
      </c>
      <c r="D403" s="7" t="str">
        <f>IF(B403="ZMIEŃ GŁOŚNOŚĆ NA 0","N/D",IF(B403="ZMIEŃ GŁOŚNOŚĆ NA 15","N/D",VLOOKUP(A403,Dane!$A$3:$D$110,4,FALSE)))</f>
        <v>N/D</v>
      </c>
      <c r="E403" s="3" t="str">
        <f t="shared" si="40"/>
        <v>N/D</v>
      </c>
      <c r="F403" s="1" t="str">
        <f t="shared" si="41"/>
        <v>N/D</v>
      </c>
      <c r="G403" s="1" t="str">
        <f t="shared" si="42"/>
        <v>N/D</v>
      </c>
      <c r="H403" s="1" t="str">
        <f t="shared" si="43"/>
        <v>N/D</v>
      </c>
      <c r="I403" t="str">
        <f t="shared" si="44"/>
        <v xml:space="preserve">    .byte %10101000, %00000000</v>
      </c>
    </row>
    <row r="404" spans="1:9" x14ac:dyDescent="0.25">
      <c r="A404" t="s">
        <v>36</v>
      </c>
      <c r="B404" t="s">
        <v>161</v>
      </c>
      <c r="C404">
        <f>IF(B404="ZMIEŃ GŁOŚNOŚĆ NA 0","N/D",IF(B404="ZMIEŃ GŁOŚNOŚĆ NA 15","N/D",240/$B$2*60*VLOOKUP(B404,Dane!$F:$H,2,FALSE)))</f>
        <v>3</v>
      </c>
      <c r="D404" s="7">
        <f>IF(B404="ZMIEŃ GŁOŚNOŚĆ NA 0","N/D",IF(B404="ZMIEŃ GŁOŚNOŚĆ NA 15","N/D",VLOOKUP(A404,Dane!$A$3:$D$110,4,FALSE)))</f>
        <v>1101010111000</v>
      </c>
      <c r="E404" s="3" t="str">
        <f t="shared" si="40"/>
        <v>11</v>
      </c>
      <c r="F404" s="1" t="str">
        <f t="shared" si="41"/>
        <v>00011010</v>
      </c>
      <c r="G404" s="1" t="str">
        <f t="shared" si="42"/>
        <v>10111000</v>
      </c>
      <c r="H404" s="1" t="str">
        <f t="shared" si="43"/>
        <v>00000011</v>
      </c>
      <c r="I404" t="str">
        <f t="shared" si="44"/>
        <v xml:space="preserve">    .byte %00011010, %10111000, %00000011</v>
      </c>
    </row>
    <row r="405" spans="1:9" x14ac:dyDescent="0.25">
      <c r="B405" s="1" t="s">
        <v>140</v>
      </c>
      <c r="C405" t="str">
        <f>IF(B405="ZMIEŃ GŁOŚNOŚĆ NA 0","N/D",IF(B405="ZMIEŃ GŁOŚNOŚĆ NA 15","N/D",240/$B$2*60*VLOOKUP(B405,Dane!$F:$H,2,FALSE)))</f>
        <v>N/D</v>
      </c>
      <c r="D405" s="7" t="str">
        <f>IF(B405="ZMIEŃ GŁOŚNOŚĆ NA 0","N/D",IF(B405="ZMIEŃ GŁOŚNOŚĆ NA 15","N/D",VLOOKUP(A405,Dane!$A$3:$D$110,4,FALSE)))</f>
        <v>N/D</v>
      </c>
      <c r="E405" s="3" t="str">
        <f t="shared" si="40"/>
        <v>N/D</v>
      </c>
      <c r="F405" s="1" t="str">
        <f t="shared" si="41"/>
        <v>N/D</v>
      </c>
      <c r="G405" s="1" t="str">
        <f t="shared" si="42"/>
        <v>N/D</v>
      </c>
      <c r="H405" s="1" t="str">
        <f t="shared" si="43"/>
        <v>N/D</v>
      </c>
      <c r="I405" t="str">
        <f t="shared" si="44"/>
        <v xml:space="preserve">    .byte %10101000, %11111111</v>
      </c>
    </row>
    <row r="406" spans="1:9" x14ac:dyDescent="0.25">
      <c r="A406" t="s">
        <v>97</v>
      </c>
      <c r="B406" t="s">
        <v>161</v>
      </c>
      <c r="C406">
        <f>IF(B406="ZMIEŃ GŁOŚNOŚĆ NA 0","N/D",IF(B406="ZMIEŃ GŁOŚNOŚĆ NA 15","N/D",240/$B$2*60*VLOOKUP(B406,Dane!$F:$H,2,FALSE)))</f>
        <v>3</v>
      </c>
      <c r="D406" s="7">
        <f>IF(B406="ZMIEŃ GŁOŚNOŚĆ NA 0","N/D",IF(B406="ZMIEŃ GŁOŚNOŚĆ NA 15","N/D",VLOOKUP(A406,Dane!$A$3:$D$110,4,FALSE)))</f>
        <v>1100011</v>
      </c>
      <c r="E406" s="3" t="str">
        <f t="shared" si="40"/>
        <v>11</v>
      </c>
      <c r="F406" s="1" t="str">
        <f t="shared" si="41"/>
        <v>00000000</v>
      </c>
      <c r="G406" s="1" t="str">
        <f t="shared" si="42"/>
        <v>01100011</v>
      </c>
      <c r="H406" s="1" t="str">
        <f t="shared" si="43"/>
        <v>00000011</v>
      </c>
      <c r="I406" t="str">
        <f t="shared" si="44"/>
        <v xml:space="preserve">    .byte %00000000, %01100011, %00000011</v>
      </c>
    </row>
    <row r="407" spans="1:9" x14ac:dyDescent="0.25">
      <c r="B407" s="1" t="s">
        <v>139</v>
      </c>
      <c r="C407" t="str">
        <f>IF(B407="ZMIEŃ GŁOŚNOŚĆ NA 0","N/D",IF(B407="ZMIEŃ GŁOŚNOŚĆ NA 15","N/D",240/$B$2*60*VLOOKUP(B407,Dane!$F:$H,2,FALSE)))</f>
        <v>N/D</v>
      </c>
      <c r="D407" s="7" t="str">
        <f>IF(B407="ZMIEŃ GŁOŚNOŚĆ NA 0","N/D",IF(B407="ZMIEŃ GŁOŚNOŚĆ NA 15","N/D",VLOOKUP(A407,Dane!$A$3:$D$110,4,FALSE)))</f>
        <v>N/D</v>
      </c>
      <c r="E407" s="3" t="str">
        <f t="shared" si="40"/>
        <v>N/D</v>
      </c>
      <c r="F407" s="1" t="str">
        <f t="shared" si="41"/>
        <v>N/D</v>
      </c>
      <c r="G407" s="1" t="str">
        <f t="shared" si="42"/>
        <v>N/D</v>
      </c>
      <c r="H407" s="1" t="str">
        <f t="shared" si="43"/>
        <v>N/D</v>
      </c>
      <c r="I407" t="str">
        <f t="shared" si="44"/>
        <v xml:space="preserve">    .byte %10101000, %00000000</v>
      </c>
    </row>
    <row r="408" spans="1:9" x14ac:dyDescent="0.25">
      <c r="A408" t="s">
        <v>36</v>
      </c>
      <c r="B408" t="s">
        <v>161</v>
      </c>
      <c r="C408">
        <f>IF(B408="ZMIEŃ GŁOŚNOŚĆ NA 0","N/D",IF(B408="ZMIEŃ GŁOŚNOŚĆ NA 15","N/D",240/$B$2*60*VLOOKUP(B408,Dane!$F:$H,2,FALSE)))</f>
        <v>3</v>
      </c>
      <c r="D408" s="7">
        <f>IF(B408="ZMIEŃ GŁOŚNOŚĆ NA 0","N/D",IF(B408="ZMIEŃ GŁOŚNOŚĆ NA 15","N/D",VLOOKUP(A408,Dane!$A$3:$D$110,4,FALSE)))</f>
        <v>1101010111000</v>
      </c>
      <c r="E408" s="3" t="str">
        <f t="shared" si="40"/>
        <v>11</v>
      </c>
      <c r="F408" s="1" t="str">
        <f t="shared" si="41"/>
        <v>00011010</v>
      </c>
      <c r="G408" s="1" t="str">
        <f t="shared" si="42"/>
        <v>10111000</v>
      </c>
      <c r="H408" s="1" t="str">
        <f t="shared" si="43"/>
        <v>00000011</v>
      </c>
      <c r="I408" t="str">
        <f t="shared" si="44"/>
        <v xml:space="preserve">    .byte %00011010, %10111000, %00000011</v>
      </c>
    </row>
    <row r="409" spans="1:9" x14ac:dyDescent="0.25">
      <c r="B409" s="1" t="s">
        <v>140</v>
      </c>
      <c r="C409" t="str">
        <f>IF(B409="ZMIEŃ GŁOŚNOŚĆ NA 0","N/D",IF(B409="ZMIEŃ GŁOŚNOŚĆ NA 15","N/D",240/$B$2*60*VLOOKUP(B409,Dane!$F:$H,2,FALSE)))</f>
        <v>N/D</v>
      </c>
      <c r="D409" s="7" t="str">
        <f>IF(B409="ZMIEŃ GŁOŚNOŚĆ NA 0","N/D",IF(B409="ZMIEŃ GŁOŚNOŚĆ NA 15","N/D",VLOOKUP(A409,Dane!$A$3:$D$110,4,FALSE)))</f>
        <v>N/D</v>
      </c>
      <c r="E409" s="3" t="str">
        <f t="shared" si="40"/>
        <v>N/D</v>
      </c>
      <c r="F409" s="1" t="str">
        <f t="shared" si="41"/>
        <v>N/D</v>
      </c>
      <c r="G409" s="1" t="str">
        <f t="shared" si="42"/>
        <v>N/D</v>
      </c>
      <c r="H409" s="1" t="str">
        <f t="shared" si="43"/>
        <v>N/D</v>
      </c>
      <c r="I409" t="str">
        <f t="shared" si="44"/>
        <v xml:space="preserve">    .byte %10101000, %11111111</v>
      </c>
    </row>
    <row r="410" spans="1:9" x14ac:dyDescent="0.25">
      <c r="A410" t="s">
        <v>97</v>
      </c>
      <c r="B410" t="s">
        <v>161</v>
      </c>
      <c r="C410">
        <f>IF(B410="ZMIEŃ GŁOŚNOŚĆ NA 0","N/D",IF(B410="ZMIEŃ GŁOŚNOŚĆ NA 15","N/D",240/$B$2*60*VLOOKUP(B410,Dane!$F:$H,2,FALSE)))</f>
        <v>3</v>
      </c>
      <c r="D410" s="7">
        <f>IF(B410="ZMIEŃ GŁOŚNOŚĆ NA 0","N/D",IF(B410="ZMIEŃ GŁOŚNOŚĆ NA 15","N/D",VLOOKUP(A410,Dane!$A$3:$D$110,4,FALSE)))</f>
        <v>1100011</v>
      </c>
      <c r="E410" s="3" t="str">
        <f t="shared" si="40"/>
        <v>11</v>
      </c>
      <c r="F410" s="1" t="str">
        <f t="shared" si="41"/>
        <v>00000000</v>
      </c>
      <c r="G410" s="1" t="str">
        <f t="shared" si="42"/>
        <v>01100011</v>
      </c>
      <c r="H410" s="1" t="str">
        <f t="shared" si="43"/>
        <v>00000011</v>
      </c>
      <c r="I410" t="str">
        <f t="shared" si="44"/>
        <v xml:space="preserve">    .byte %00000000, %01100011, %00000011</v>
      </c>
    </row>
    <row r="411" spans="1:9" x14ac:dyDescent="0.25">
      <c r="B411" s="1" t="s">
        <v>139</v>
      </c>
      <c r="C411" t="str">
        <f>IF(B411="ZMIEŃ GŁOŚNOŚĆ NA 0","N/D",IF(B411="ZMIEŃ GŁOŚNOŚĆ NA 15","N/D",240/$B$2*60*VLOOKUP(B411,Dane!$F:$H,2,FALSE)))</f>
        <v>N/D</v>
      </c>
      <c r="D411" s="7" t="str">
        <f>IF(B411="ZMIEŃ GŁOŚNOŚĆ NA 0","N/D",IF(B411="ZMIEŃ GŁOŚNOŚĆ NA 15","N/D",VLOOKUP(A411,Dane!$A$3:$D$110,4,FALSE)))</f>
        <v>N/D</v>
      </c>
      <c r="E411" s="3" t="str">
        <f t="shared" si="40"/>
        <v>N/D</v>
      </c>
      <c r="F411" s="1" t="str">
        <f t="shared" si="41"/>
        <v>N/D</v>
      </c>
      <c r="G411" s="1" t="str">
        <f t="shared" si="42"/>
        <v>N/D</v>
      </c>
      <c r="H411" s="1" t="str">
        <f t="shared" si="43"/>
        <v>N/D</v>
      </c>
      <c r="I411" t="str">
        <f t="shared" si="44"/>
        <v xml:space="preserve">    .byte %10101000, %00000000</v>
      </c>
    </row>
    <row r="412" spans="1:9" x14ac:dyDescent="0.25">
      <c r="A412" t="s">
        <v>36</v>
      </c>
      <c r="B412" t="s">
        <v>161</v>
      </c>
      <c r="C412">
        <f>IF(B412="ZMIEŃ GŁOŚNOŚĆ NA 0","N/D",IF(B412="ZMIEŃ GŁOŚNOŚĆ NA 15","N/D",240/$B$2*60*VLOOKUP(B412,Dane!$F:$H,2,FALSE)))</f>
        <v>3</v>
      </c>
      <c r="D412" s="7">
        <f>IF(B412="ZMIEŃ GŁOŚNOŚĆ NA 0","N/D",IF(B412="ZMIEŃ GŁOŚNOŚĆ NA 15","N/D",VLOOKUP(A412,Dane!$A$3:$D$110,4,FALSE)))</f>
        <v>1101010111000</v>
      </c>
      <c r="E412" s="3" t="str">
        <f t="shared" si="40"/>
        <v>11</v>
      </c>
      <c r="F412" s="1" t="str">
        <f t="shared" si="41"/>
        <v>00011010</v>
      </c>
      <c r="G412" s="1" t="str">
        <f t="shared" si="42"/>
        <v>10111000</v>
      </c>
      <c r="H412" s="1" t="str">
        <f t="shared" si="43"/>
        <v>00000011</v>
      </c>
      <c r="I412" t="str">
        <f t="shared" si="44"/>
        <v xml:space="preserve">    .byte %00011010, %10111000, %00000011</v>
      </c>
    </row>
    <row r="413" spans="1:9" x14ac:dyDescent="0.25">
      <c r="B413" s="1" t="s">
        <v>140</v>
      </c>
      <c r="C413" t="str">
        <f>IF(B413="ZMIEŃ GŁOŚNOŚĆ NA 0","N/D",IF(B413="ZMIEŃ GŁOŚNOŚĆ NA 15","N/D",240/$B$2*60*VLOOKUP(B413,Dane!$F:$H,2,FALSE)))</f>
        <v>N/D</v>
      </c>
      <c r="D413" s="7" t="str">
        <f>IF(B413="ZMIEŃ GŁOŚNOŚĆ NA 0","N/D",IF(B413="ZMIEŃ GŁOŚNOŚĆ NA 15","N/D",VLOOKUP(A413,Dane!$A$3:$D$110,4,FALSE)))</f>
        <v>N/D</v>
      </c>
      <c r="E413" s="3" t="str">
        <f t="shared" si="40"/>
        <v>N/D</v>
      </c>
      <c r="F413" s="1" t="str">
        <f t="shared" si="41"/>
        <v>N/D</v>
      </c>
      <c r="G413" s="1" t="str">
        <f t="shared" si="42"/>
        <v>N/D</v>
      </c>
      <c r="H413" s="1" t="str">
        <f t="shared" si="43"/>
        <v>N/D</v>
      </c>
      <c r="I413" t="str">
        <f t="shared" si="44"/>
        <v xml:space="preserve">    .byte %10101000, %11111111</v>
      </c>
    </row>
    <row r="414" spans="1:9" x14ac:dyDescent="0.25">
      <c r="A414" t="s">
        <v>97</v>
      </c>
      <c r="B414" t="s">
        <v>161</v>
      </c>
      <c r="C414">
        <f>IF(B414="ZMIEŃ GŁOŚNOŚĆ NA 0","N/D",IF(B414="ZMIEŃ GŁOŚNOŚĆ NA 15","N/D",240/$B$2*60*VLOOKUP(B414,Dane!$F:$H,2,FALSE)))</f>
        <v>3</v>
      </c>
      <c r="D414" s="7">
        <f>IF(B414="ZMIEŃ GŁOŚNOŚĆ NA 0","N/D",IF(B414="ZMIEŃ GŁOŚNOŚĆ NA 15","N/D",VLOOKUP(A414,Dane!$A$3:$D$110,4,FALSE)))</f>
        <v>1100011</v>
      </c>
      <c r="E414" s="3" t="str">
        <f t="shared" si="40"/>
        <v>11</v>
      </c>
      <c r="F414" s="1" t="str">
        <f t="shared" si="41"/>
        <v>00000000</v>
      </c>
      <c r="G414" s="1" t="str">
        <f t="shared" si="42"/>
        <v>01100011</v>
      </c>
      <c r="H414" s="1" t="str">
        <f t="shared" si="43"/>
        <v>00000011</v>
      </c>
      <c r="I414" t="str">
        <f t="shared" si="44"/>
        <v xml:space="preserve">    .byte %00000000, %01100011, %00000011</v>
      </c>
    </row>
    <row r="415" spans="1:9" x14ac:dyDescent="0.25">
      <c r="B415" s="1" t="s">
        <v>139</v>
      </c>
      <c r="C415" t="str">
        <f>IF(B415="ZMIEŃ GŁOŚNOŚĆ NA 0","N/D",IF(B415="ZMIEŃ GŁOŚNOŚĆ NA 15","N/D",240/$B$2*60*VLOOKUP(B415,Dane!$F:$H,2,FALSE)))</f>
        <v>N/D</v>
      </c>
      <c r="D415" s="7" t="str">
        <f>IF(B415="ZMIEŃ GŁOŚNOŚĆ NA 0","N/D",IF(B415="ZMIEŃ GŁOŚNOŚĆ NA 15","N/D",VLOOKUP(A415,Dane!$A$3:$D$110,4,FALSE)))</f>
        <v>N/D</v>
      </c>
      <c r="E415" s="3" t="str">
        <f t="shared" si="40"/>
        <v>N/D</v>
      </c>
      <c r="F415" s="1" t="str">
        <f t="shared" si="41"/>
        <v>N/D</v>
      </c>
      <c r="G415" s="1" t="str">
        <f t="shared" si="42"/>
        <v>N/D</v>
      </c>
      <c r="H415" s="1" t="str">
        <f t="shared" si="43"/>
        <v>N/D</v>
      </c>
      <c r="I415" t="str">
        <f t="shared" si="44"/>
        <v xml:space="preserve">    .byte %10101000, %00000000</v>
      </c>
    </row>
    <row r="416" spans="1:9" x14ac:dyDescent="0.25">
      <c r="A416" t="s">
        <v>36</v>
      </c>
      <c r="B416" t="s">
        <v>161</v>
      </c>
      <c r="C416">
        <f>IF(B416="ZMIEŃ GŁOŚNOŚĆ NA 0","N/D",IF(B416="ZMIEŃ GŁOŚNOŚĆ NA 15","N/D",240/$B$2*60*VLOOKUP(B416,Dane!$F:$H,2,FALSE)))</f>
        <v>3</v>
      </c>
      <c r="D416" s="7">
        <f>IF(B416="ZMIEŃ GŁOŚNOŚĆ NA 0","N/D",IF(B416="ZMIEŃ GŁOŚNOŚĆ NA 15","N/D",VLOOKUP(A416,Dane!$A$3:$D$110,4,FALSE)))</f>
        <v>1101010111000</v>
      </c>
      <c r="E416" s="3" t="str">
        <f t="shared" si="40"/>
        <v>11</v>
      </c>
      <c r="F416" s="1" t="str">
        <f t="shared" si="41"/>
        <v>00011010</v>
      </c>
      <c r="G416" s="1" t="str">
        <f t="shared" si="42"/>
        <v>10111000</v>
      </c>
      <c r="H416" s="1" t="str">
        <f t="shared" si="43"/>
        <v>00000011</v>
      </c>
      <c r="I416" t="str">
        <f t="shared" si="44"/>
        <v xml:space="preserve">    .byte %00011010, %10111000, %00000011</v>
      </c>
    </row>
    <row r="417" spans="1:10" x14ac:dyDescent="0.25">
      <c r="B417" s="1" t="s">
        <v>140</v>
      </c>
      <c r="C417" t="str">
        <f>IF(B417="ZMIEŃ GŁOŚNOŚĆ NA 0","N/D",IF(B417="ZMIEŃ GŁOŚNOŚĆ NA 15","N/D",240/$B$2*60*VLOOKUP(B417,Dane!$F:$H,2,FALSE)))</f>
        <v>N/D</v>
      </c>
      <c r="D417" s="7" t="str">
        <f>IF(B417="ZMIEŃ GŁOŚNOŚĆ NA 0","N/D",IF(B417="ZMIEŃ GŁOŚNOŚĆ NA 15","N/D",VLOOKUP(A417,Dane!$A$3:$D$110,4,FALSE)))</f>
        <v>N/D</v>
      </c>
      <c r="E417" s="3" t="str">
        <f t="shared" si="40"/>
        <v>N/D</v>
      </c>
      <c r="F417" s="1" t="str">
        <f t="shared" si="41"/>
        <v>N/D</v>
      </c>
      <c r="G417" s="1" t="str">
        <f t="shared" si="42"/>
        <v>N/D</v>
      </c>
      <c r="H417" s="1" t="str">
        <f t="shared" si="43"/>
        <v>N/D</v>
      </c>
      <c r="I417" t="str">
        <f t="shared" si="44"/>
        <v xml:space="preserve">    .byte %10101000, %11111111</v>
      </c>
    </row>
    <row r="418" spans="1:10" x14ac:dyDescent="0.25">
      <c r="A418" t="s">
        <v>97</v>
      </c>
      <c r="B418" t="s">
        <v>161</v>
      </c>
      <c r="C418">
        <f>IF(B418="ZMIEŃ GŁOŚNOŚĆ NA 0","N/D",IF(B418="ZMIEŃ GŁOŚNOŚĆ NA 15","N/D",240/$B$2*60*VLOOKUP(B418,Dane!$F:$H,2,FALSE)))</f>
        <v>3</v>
      </c>
      <c r="D418" s="7">
        <f>IF(B418="ZMIEŃ GŁOŚNOŚĆ NA 0","N/D",IF(B418="ZMIEŃ GŁOŚNOŚĆ NA 15","N/D",VLOOKUP(A418,Dane!$A$3:$D$110,4,FALSE)))</f>
        <v>1100011</v>
      </c>
      <c r="E418" s="3" t="str">
        <f t="shared" si="40"/>
        <v>11</v>
      </c>
      <c r="F418" s="1" t="str">
        <f t="shared" si="41"/>
        <v>00000000</v>
      </c>
      <c r="G418" s="1" t="str">
        <f t="shared" si="42"/>
        <v>01100011</v>
      </c>
      <c r="H418" s="1" t="str">
        <f t="shared" si="43"/>
        <v>00000011</v>
      </c>
      <c r="I418" t="str">
        <f t="shared" si="44"/>
        <v xml:space="preserve">    .byte %00000000, %01100011, %00000011</v>
      </c>
    </row>
    <row r="419" spans="1:10" x14ac:dyDescent="0.25">
      <c r="B419" s="1" t="s">
        <v>139</v>
      </c>
      <c r="C419" t="str">
        <f>IF(B419="ZMIEŃ GŁOŚNOŚĆ NA 0","N/D",IF(B419="ZMIEŃ GŁOŚNOŚĆ NA 15","N/D",240/$B$2*60*VLOOKUP(B419,Dane!$F:$H,2,FALSE)))</f>
        <v>N/D</v>
      </c>
      <c r="D419" s="7" t="str">
        <f>IF(B419="ZMIEŃ GŁOŚNOŚĆ NA 0","N/D",IF(B419="ZMIEŃ GŁOŚNOŚĆ NA 15","N/D",VLOOKUP(A419,Dane!$A$3:$D$110,4,FALSE)))</f>
        <v>N/D</v>
      </c>
      <c r="E419" s="3" t="str">
        <f t="shared" si="40"/>
        <v>N/D</v>
      </c>
      <c r="F419" s="1" t="str">
        <f t="shared" si="41"/>
        <v>N/D</v>
      </c>
      <c r="G419" s="1" t="str">
        <f t="shared" si="42"/>
        <v>N/D</v>
      </c>
      <c r="H419" s="1" t="str">
        <f t="shared" si="43"/>
        <v>N/D</v>
      </c>
      <c r="I419" t="str">
        <f t="shared" si="44"/>
        <v xml:space="preserve">    .byte %10101000, %00000000</v>
      </c>
    </row>
    <row r="420" spans="1:10" x14ac:dyDescent="0.25">
      <c r="A420" t="s">
        <v>36</v>
      </c>
      <c r="B420" t="s">
        <v>161</v>
      </c>
      <c r="C420">
        <f>IF(B420="ZMIEŃ GŁOŚNOŚĆ NA 0","N/D",IF(B420="ZMIEŃ GŁOŚNOŚĆ NA 15","N/D",240/$B$2*60*VLOOKUP(B420,Dane!$F:$H,2,FALSE)))</f>
        <v>3</v>
      </c>
      <c r="D420" s="7">
        <f>IF(B420="ZMIEŃ GŁOŚNOŚĆ NA 0","N/D",IF(B420="ZMIEŃ GŁOŚNOŚĆ NA 15","N/D",VLOOKUP(A420,Dane!$A$3:$D$110,4,FALSE)))</f>
        <v>1101010111000</v>
      </c>
      <c r="E420" s="3" t="str">
        <f t="shared" si="40"/>
        <v>11</v>
      </c>
      <c r="F420" s="1" t="str">
        <f t="shared" si="41"/>
        <v>00011010</v>
      </c>
      <c r="G420" s="1" t="str">
        <f t="shared" si="42"/>
        <v>10111000</v>
      </c>
      <c r="H420" s="1" t="str">
        <f t="shared" si="43"/>
        <v>00000011</v>
      </c>
      <c r="I420" t="str">
        <f t="shared" si="44"/>
        <v xml:space="preserve">    .byte %00011010, %10111000, %00000011</v>
      </c>
    </row>
    <row r="421" spans="1:10" x14ac:dyDescent="0.25">
      <c r="B421" s="1" t="s">
        <v>140</v>
      </c>
      <c r="C421" t="str">
        <f>IF(B421="ZMIEŃ GŁOŚNOŚĆ NA 0","N/D",IF(B421="ZMIEŃ GŁOŚNOŚĆ NA 15","N/D",240/$B$2*60*VLOOKUP(B421,Dane!$F:$H,2,FALSE)))</f>
        <v>N/D</v>
      </c>
      <c r="D421" s="7" t="str">
        <f>IF(B421="ZMIEŃ GŁOŚNOŚĆ NA 0","N/D",IF(B421="ZMIEŃ GŁOŚNOŚĆ NA 15","N/D",VLOOKUP(A421,Dane!$A$3:$D$110,4,FALSE)))</f>
        <v>N/D</v>
      </c>
      <c r="E421" s="3" t="str">
        <f t="shared" si="40"/>
        <v>N/D</v>
      </c>
      <c r="F421" s="1" t="str">
        <f t="shared" si="41"/>
        <v>N/D</v>
      </c>
      <c r="G421" s="1" t="str">
        <f t="shared" si="42"/>
        <v>N/D</v>
      </c>
      <c r="H421" s="1" t="str">
        <f t="shared" si="43"/>
        <v>N/D</v>
      </c>
      <c r="I421" t="str">
        <f t="shared" si="44"/>
        <v xml:space="preserve">    .byte %10101000, %11111111</v>
      </c>
    </row>
    <row r="422" spans="1:10" x14ac:dyDescent="0.25">
      <c r="A422" t="s">
        <v>97</v>
      </c>
      <c r="B422" t="s">
        <v>161</v>
      </c>
      <c r="C422">
        <f>IF(B422="ZMIEŃ GŁOŚNOŚĆ NA 0","N/D",IF(B422="ZMIEŃ GŁOŚNOŚĆ NA 15","N/D",240/$B$2*60*VLOOKUP(B422,Dane!$F:$H,2,FALSE)))</f>
        <v>3</v>
      </c>
      <c r="D422" s="7">
        <f>IF(B422="ZMIEŃ GŁOŚNOŚĆ NA 0","N/D",IF(B422="ZMIEŃ GŁOŚNOŚĆ NA 15","N/D",VLOOKUP(A422,Dane!$A$3:$D$110,4,FALSE)))</f>
        <v>1100011</v>
      </c>
      <c r="E422" s="3" t="str">
        <f t="shared" si="40"/>
        <v>11</v>
      </c>
      <c r="F422" s="1" t="str">
        <f t="shared" si="41"/>
        <v>00000000</v>
      </c>
      <c r="G422" s="1" t="str">
        <f t="shared" si="42"/>
        <v>01100011</v>
      </c>
      <c r="H422" s="1" t="str">
        <f t="shared" si="43"/>
        <v>00000011</v>
      </c>
      <c r="I422" t="str">
        <f t="shared" si="44"/>
        <v xml:space="preserve">    .byte %00000000, %01100011, %00000011</v>
      </c>
    </row>
    <row r="423" spans="1:10" x14ac:dyDescent="0.25">
      <c r="B423" s="1" t="s">
        <v>139</v>
      </c>
      <c r="C423" t="str">
        <f>IF(B423="ZMIEŃ GŁOŚNOŚĆ NA 0","N/D",IF(B423="ZMIEŃ GŁOŚNOŚĆ NA 15","N/D",240/$B$2*60*VLOOKUP(B423,Dane!$F:$H,2,FALSE)))</f>
        <v>N/D</v>
      </c>
      <c r="D423" s="7" t="str">
        <f>IF(B423="ZMIEŃ GŁOŚNOŚĆ NA 0","N/D",IF(B423="ZMIEŃ GŁOŚNOŚĆ NA 15","N/D",VLOOKUP(A423,Dane!$A$3:$D$110,4,FALSE)))</f>
        <v>N/D</v>
      </c>
      <c r="E423" s="3" t="str">
        <f t="shared" si="40"/>
        <v>N/D</v>
      </c>
      <c r="F423" s="1" t="str">
        <f t="shared" si="41"/>
        <v>N/D</v>
      </c>
      <c r="G423" s="1" t="str">
        <f t="shared" si="42"/>
        <v>N/D</v>
      </c>
      <c r="H423" s="1" t="str">
        <f t="shared" si="43"/>
        <v>N/D</v>
      </c>
      <c r="I423" t="str">
        <f t="shared" si="44"/>
        <v xml:space="preserve">    .byte %10101000, %00000000</v>
      </c>
    </row>
    <row r="424" spans="1:10" x14ac:dyDescent="0.25">
      <c r="A424" t="s">
        <v>36</v>
      </c>
      <c r="B424" t="s">
        <v>161</v>
      </c>
      <c r="C424">
        <f>IF(B424="ZMIEŃ GŁOŚNOŚĆ NA 0","N/D",IF(B424="ZMIEŃ GŁOŚNOŚĆ NA 15","N/D",240/$B$2*60*VLOOKUP(B424,Dane!$F:$H,2,FALSE)))</f>
        <v>3</v>
      </c>
      <c r="D424" s="7">
        <f>IF(B424="ZMIEŃ GŁOŚNOŚĆ NA 0","N/D",IF(B424="ZMIEŃ GŁOŚNOŚĆ NA 15","N/D",VLOOKUP(A424,Dane!$A$3:$D$110,4,FALSE)))</f>
        <v>1101010111000</v>
      </c>
      <c r="E424" s="3" t="str">
        <f t="shared" si="40"/>
        <v>11</v>
      </c>
      <c r="F424" s="1" t="str">
        <f t="shared" si="41"/>
        <v>00011010</v>
      </c>
      <c r="G424" s="1" t="str">
        <f t="shared" si="42"/>
        <v>10111000</v>
      </c>
      <c r="H424" s="1" t="str">
        <f t="shared" si="43"/>
        <v>00000011</v>
      </c>
      <c r="I424" t="str">
        <f t="shared" si="44"/>
        <v xml:space="preserve">    .byte %00011010, %10111000, %00000011</v>
      </c>
    </row>
    <row r="425" spans="1:10" x14ac:dyDescent="0.25">
      <c r="B425" s="1" t="s">
        <v>140</v>
      </c>
      <c r="C425" t="str">
        <f>IF(B425="ZMIEŃ GŁOŚNOŚĆ NA 0","N/D",IF(B425="ZMIEŃ GŁOŚNOŚĆ NA 15","N/D",240/$B$2*60*VLOOKUP(B425,Dane!$F:$H,2,FALSE)))</f>
        <v>N/D</v>
      </c>
      <c r="D425" s="7" t="str">
        <f>IF(B425="ZMIEŃ GŁOŚNOŚĆ NA 0","N/D",IF(B425="ZMIEŃ GŁOŚNOŚĆ NA 15","N/D",VLOOKUP(A425,Dane!$A$3:$D$110,4,FALSE)))</f>
        <v>N/D</v>
      </c>
      <c r="E425" s="3" t="str">
        <f t="shared" si="40"/>
        <v>N/D</v>
      </c>
      <c r="F425" s="1" t="str">
        <f t="shared" si="41"/>
        <v>N/D</v>
      </c>
      <c r="G425" s="1" t="str">
        <f t="shared" si="42"/>
        <v>N/D</v>
      </c>
      <c r="H425" s="1" t="str">
        <f t="shared" si="43"/>
        <v>N/D</v>
      </c>
      <c r="I425" t="str">
        <f t="shared" si="44"/>
        <v xml:space="preserve">    .byte %10101000, %11111111</v>
      </c>
    </row>
    <row r="426" spans="1:10" x14ac:dyDescent="0.25">
      <c r="A426" t="s">
        <v>97</v>
      </c>
      <c r="B426" t="s">
        <v>161</v>
      </c>
      <c r="C426">
        <f>IF(B426="ZMIEŃ GŁOŚNOŚĆ NA 0","N/D",IF(B426="ZMIEŃ GŁOŚNOŚĆ NA 15","N/D",240/$B$2*60*VLOOKUP(B426,Dane!$F:$H,2,FALSE)))</f>
        <v>3</v>
      </c>
      <c r="D426" s="7">
        <f>IF(B426="ZMIEŃ GŁOŚNOŚĆ NA 0","N/D",IF(B426="ZMIEŃ GŁOŚNOŚĆ NA 15","N/D",VLOOKUP(A426,Dane!$A$3:$D$110,4,FALSE)))</f>
        <v>1100011</v>
      </c>
      <c r="E426" s="3" t="str">
        <f t="shared" si="40"/>
        <v>11</v>
      </c>
      <c r="F426" s="1" t="str">
        <f t="shared" si="41"/>
        <v>00000000</v>
      </c>
      <c r="G426" s="1" t="str">
        <f t="shared" si="42"/>
        <v>01100011</v>
      </c>
      <c r="H426" s="1" t="str">
        <f t="shared" si="43"/>
        <v>00000011</v>
      </c>
      <c r="I426" t="str">
        <f t="shared" si="44"/>
        <v xml:space="preserve">    .byte %00000000, %01100011, %00000011</v>
      </c>
    </row>
    <row r="427" spans="1:10" x14ac:dyDescent="0.25">
      <c r="B427" s="1" t="s">
        <v>139</v>
      </c>
      <c r="C427" t="str">
        <f>IF(B427="ZMIEŃ GŁOŚNOŚĆ NA 0","N/D",IF(B427="ZMIEŃ GŁOŚNOŚĆ NA 15","N/D",240/$B$2*60*VLOOKUP(B427,Dane!$F:$H,2,FALSE)))</f>
        <v>N/D</v>
      </c>
      <c r="D427" s="7" t="str">
        <f>IF(B427="ZMIEŃ GŁOŚNOŚĆ NA 0","N/D",IF(B427="ZMIEŃ GŁOŚNOŚĆ NA 15","N/D",VLOOKUP(A427,Dane!$A$3:$D$110,4,FALSE)))</f>
        <v>N/D</v>
      </c>
      <c r="E427" s="3" t="str">
        <f t="shared" si="40"/>
        <v>N/D</v>
      </c>
      <c r="F427" s="1" t="str">
        <f t="shared" si="41"/>
        <v>N/D</v>
      </c>
      <c r="G427" s="1" t="str">
        <f t="shared" si="42"/>
        <v>N/D</v>
      </c>
      <c r="H427" s="1" t="str">
        <f t="shared" si="43"/>
        <v>N/D</v>
      </c>
      <c r="I427" t="str">
        <f t="shared" si="44"/>
        <v xml:space="preserve">    .byte %10101000, %00000000</v>
      </c>
    </row>
    <row r="428" spans="1:10" x14ac:dyDescent="0.25">
      <c r="A428" t="s">
        <v>36</v>
      </c>
      <c r="B428" t="s">
        <v>161</v>
      </c>
      <c r="C428">
        <f>IF(B428="ZMIEŃ GŁOŚNOŚĆ NA 0","N/D",IF(B428="ZMIEŃ GŁOŚNOŚĆ NA 15","N/D",240/$B$2*60*VLOOKUP(B428,Dane!$F:$H,2,FALSE)))</f>
        <v>3</v>
      </c>
      <c r="D428" s="7">
        <f>IF(B428="ZMIEŃ GŁOŚNOŚĆ NA 0","N/D",IF(B428="ZMIEŃ GŁOŚNOŚĆ NA 15","N/D",VLOOKUP(A428,Dane!$A$3:$D$110,4,FALSE)))</f>
        <v>1101010111000</v>
      </c>
      <c r="E428" s="3" t="str">
        <f t="shared" si="40"/>
        <v>11</v>
      </c>
      <c r="F428" s="1" t="str">
        <f t="shared" si="41"/>
        <v>00011010</v>
      </c>
      <c r="G428" s="1" t="str">
        <f t="shared" si="42"/>
        <v>10111000</v>
      </c>
      <c r="H428" s="1" t="str">
        <f t="shared" si="43"/>
        <v>00000011</v>
      </c>
      <c r="I428" t="str">
        <f t="shared" si="44"/>
        <v xml:space="preserve">    .byte %00011010, %10111000, %00000011</v>
      </c>
    </row>
    <row r="429" spans="1:10" x14ac:dyDescent="0.25">
      <c r="B429" s="1" t="s">
        <v>140</v>
      </c>
      <c r="C429" t="str">
        <f>IF(B429="ZMIEŃ GŁOŚNOŚĆ NA 0","N/D",IF(B429="ZMIEŃ GŁOŚNOŚĆ NA 15","N/D",240/$B$2*60*VLOOKUP(B429,Dane!$F:$H,2,FALSE)))</f>
        <v>N/D</v>
      </c>
      <c r="D429" s="7" t="str">
        <f>IF(B429="ZMIEŃ GŁOŚNOŚĆ NA 0","N/D",IF(B429="ZMIEŃ GŁOŚNOŚĆ NA 15","N/D",VLOOKUP(A429,Dane!$A$3:$D$110,4,FALSE)))</f>
        <v>N/D</v>
      </c>
      <c r="E429" s="3" t="str">
        <f t="shared" si="40"/>
        <v>N/D</v>
      </c>
      <c r="F429" s="1" t="str">
        <f t="shared" si="41"/>
        <v>N/D</v>
      </c>
      <c r="G429" s="1" t="str">
        <f t="shared" si="42"/>
        <v>N/D</v>
      </c>
      <c r="H429" s="1" t="str">
        <f t="shared" si="43"/>
        <v>N/D</v>
      </c>
      <c r="I429" t="str">
        <f t="shared" si="44"/>
        <v xml:space="preserve">    .byte %10101000, %11111111</v>
      </c>
    </row>
    <row r="430" spans="1:10" ht="15.75" thickBot="1" x14ac:dyDescent="0.3">
      <c r="A430" s="10" t="s">
        <v>68</v>
      </c>
      <c r="B430" s="10" t="s">
        <v>2</v>
      </c>
      <c r="C430" s="10">
        <f>IF(B430="ZMIEŃ GŁOŚNOŚĆ NA 0","N/D",IF(B430="ZMIEŃ GŁOŚNOŚĆ NA 15","N/D",240/$B$2*60*VLOOKUP(B430,Dane!$F:$H,2,FALSE)))</f>
        <v>6</v>
      </c>
      <c r="D430" s="11">
        <f>IF(B430="ZMIEŃ GŁOŚNOŚĆ NA 0","N/D",IF(B430="ZMIEŃ GŁOŚNOŚĆ NA 15","N/D",VLOOKUP(A430,Dane!$A$3:$D$110,4,FALSE)))</f>
        <v>1100100110</v>
      </c>
      <c r="E430" s="12" t="str">
        <f t="shared" si="40"/>
        <v>110</v>
      </c>
      <c r="F430" s="9" t="str">
        <f t="shared" si="41"/>
        <v>00000011</v>
      </c>
      <c r="G430" s="9" t="str">
        <f t="shared" si="42"/>
        <v>00100110</v>
      </c>
      <c r="H430" s="9" t="str">
        <f t="shared" si="43"/>
        <v>00000110</v>
      </c>
      <c r="I430" s="10" t="str">
        <f t="shared" si="44"/>
        <v xml:space="preserve">    .byte %00000011, %00100110, %00000110</v>
      </c>
    </row>
    <row r="431" spans="1:10" ht="15.75" thickTop="1" x14ac:dyDescent="0.25">
      <c r="A431" t="s">
        <v>83</v>
      </c>
      <c r="B431" s="16" t="s">
        <v>2</v>
      </c>
      <c r="C431">
        <f>IF(B431="ZMIEŃ GŁOŚNOŚĆ NA 0","N/D",IF(B431="ZMIEŃ GŁOŚNOŚĆ NA 15","N/D",240/$B$2*60*VLOOKUP(B431,Dane!$F:$H,2,FALSE)))</f>
        <v>6</v>
      </c>
      <c r="D431" s="7">
        <f>IF(B431="ZMIEŃ GŁOŚNOŚĆ NA 0","N/D",IF(B431="ZMIEŃ GŁOŚNOŚĆ NA 15","N/D",VLOOKUP(A431,Dane!$A$3:$D$110,4,FALSE)))</f>
        <v>111011110</v>
      </c>
      <c r="E431" s="3" t="str">
        <f t="shared" si="40"/>
        <v>110</v>
      </c>
      <c r="F431" s="1" t="str">
        <f t="shared" si="41"/>
        <v>00000001</v>
      </c>
      <c r="G431" s="1" t="str">
        <f t="shared" si="42"/>
        <v>11011110</v>
      </c>
      <c r="H431" s="1" t="str">
        <f t="shared" si="43"/>
        <v>00000110</v>
      </c>
      <c r="I431" t="str">
        <f t="shared" si="44"/>
        <v xml:space="preserve">    .byte %00000001, %11011110, %00000110</v>
      </c>
      <c r="J431" t="s">
        <v>200</v>
      </c>
    </row>
    <row r="432" spans="1:10" x14ac:dyDescent="0.25">
      <c r="B432" s="1" t="s">
        <v>139</v>
      </c>
      <c r="C432" t="str">
        <f>IF(B432="ZMIEŃ GŁOŚNOŚĆ NA 0","N/D",IF(B432="ZMIEŃ GŁOŚNOŚĆ NA 15","N/D",240/$B$2*60*VLOOKUP(B432,Dane!$F:$H,2,FALSE)))</f>
        <v>N/D</v>
      </c>
      <c r="D432" s="7" t="str">
        <f>IF(B432="ZMIEŃ GŁOŚNOŚĆ NA 0","N/D",IF(B432="ZMIEŃ GŁOŚNOŚĆ NA 15","N/D",VLOOKUP(A432,Dane!$A$3:$D$110,4,FALSE)))</f>
        <v>N/D</v>
      </c>
      <c r="E432" s="3" t="str">
        <f t="shared" si="40"/>
        <v>N/D</v>
      </c>
      <c r="F432" s="1" t="str">
        <f t="shared" si="41"/>
        <v>N/D</v>
      </c>
      <c r="G432" s="1" t="str">
        <f t="shared" si="42"/>
        <v>N/D</v>
      </c>
      <c r="H432" s="1" t="str">
        <f t="shared" si="43"/>
        <v>N/D</v>
      </c>
      <c r="I432" t="str">
        <f t="shared" si="44"/>
        <v xml:space="preserve">    .byte %10101000, %00000000</v>
      </c>
    </row>
    <row r="433" spans="1:9" x14ac:dyDescent="0.25">
      <c r="A433" t="s">
        <v>36</v>
      </c>
      <c r="B433" t="s">
        <v>2</v>
      </c>
      <c r="C433">
        <f>IF(B433="ZMIEŃ GŁOŚNOŚĆ NA 0","N/D",IF(B433="ZMIEŃ GŁOŚNOŚĆ NA 15","N/D",240/$B$2*60*VLOOKUP(B433,Dane!$F:$H,2,FALSE)))</f>
        <v>6</v>
      </c>
      <c r="D433" s="7">
        <f>IF(B433="ZMIEŃ GŁOŚNOŚĆ NA 0","N/D",IF(B433="ZMIEŃ GŁOŚNOŚĆ NA 15","N/D",VLOOKUP(A433,Dane!$A$3:$D$110,4,FALSE)))</f>
        <v>1101010111000</v>
      </c>
      <c r="E433" s="3" t="str">
        <f t="shared" si="40"/>
        <v>110</v>
      </c>
      <c r="F433" s="1" t="str">
        <f t="shared" si="41"/>
        <v>00011010</v>
      </c>
      <c r="G433" s="1" t="str">
        <f t="shared" si="42"/>
        <v>10111000</v>
      </c>
      <c r="H433" s="1" t="str">
        <f t="shared" si="43"/>
        <v>00000110</v>
      </c>
      <c r="I433" t="str">
        <f t="shared" si="44"/>
        <v xml:space="preserve">    .byte %00011010, %10111000, %00000110</v>
      </c>
    </row>
    <row r="434" spans="1:9" x14ac:dyDescent="0.25">
      <c r="B434" s="1" t="s">
        <v>140</v>
      </c>
      <c r="C434" t="str">
        <f>IF(B434="ZMIEŃ GŁOŚNOŚĆ NA 0","N/D",IF(B434="ZMIEŃ GŁOŚNOŚĆ NA 15","N/D",240/$B$2*60*VLOOKUP(B434,Dane!$F:$H,2,FALSE)))</f>
        <v>N/D</v>
      </c>
      <c r="D434" s="7" t="str">
        <f>IF(B434="ZMIEŃ GŁOŚNOŚĆ NA 0","N/D",IF(B434="ZMIEŃ GŁOŚNOŚĆ NA 15","N/D",VLOOKUP(A434,Dane!$A$3:$D$110,4,FALSE)))</f>
        <v>N/D</v>
      </c>
      <c r="E434" s="3" t="str">
        <f t="shared" si="40"/>
        <v>N/D</v>
      </c>
      <c r="F434" s="1" t="str">
        <f t="shared" si="41"/>
        <v>N/D</v>
      </c>
      <c r="G434" s="1" t="str">
        <f t="shared" si="42"/>
        <v>N/D</v>
      </c>
      <c r="H434" s="1" t="str">
        <f t="shared" si="43"/>
        <v>N/D</v>
      </c>
      <c r="I434" t="str">
        <f t="shared" si="44"/>
        <v xml:space="preserve">    .byte %10101000, %11111111</v>
      </c>
    </row>
    <row r="435" spans="1:9" x14ac:dyDescent="0.25">
      <c r="A435" t="s">
        <v>83</v>
      </c>
      <c r="B435" t="s">
        <v>161</v>
      </c>
      <c r="C435">
        <f>IF(B435="ZMIEŃ GŁOŚNOŚĆ NA 0","N/D",IF(B435="ZMIEŃ GŁOŚNOŚĆ NA 15","N/D",240/$B$2*60*VLOOKUP(B435,Dane!$F:$H,2,FALSE)))</f>
        <v>3</v>
      </c>
      <c r="D435" s="7">
        <f>IF(B435="ZMIEŃ GŁOŚNOŚĆ NA 0","N/D",IF(B435="ZMIEŃ GŁOŚNOŚĆ NA 15","N/D",VLOOKUP(A435,Dane!$A$3:$D$110,4,FALSE)))</f>
        <v>111011110</v>
      </c>
      <c r="E435" s="3" t="str">
        <f t="shared" si="40"/>
        <v>11</v>
      </c>
      <c r="F435" s="1" t="str">
        <f t="shared" si="41"/>
        <v>00000001</v>
      </c>
      <c r="G435" s="1" t="str">
        <f t="shared" si="42"/>
        <v>11011110</v>
      </c>
      <c r="H435" s="1" t="str">
        <f t="shared" si="43"/>
        <v>00000011</v>
      </c>
      <c r="I435" t="str">
        <f t="shared" si="44"/>
        <v xml:space="preserve">    .byte %00000001, %11011110, %00000011</v>
      </c>
    </row>
    <row r="436" spans="1:9" x14ac:dyDescent="0.25">
      <c r="B436" s="1" t="s">
        <v>139</v>
      </c>
      <c r="C436" t="str">
        <f>IF(B436="ZMIEŃ GŁOŚNOŚĆ NA 0","N/D",IF(B436="ZMIEŃ GŁOŚNOŚĆ NA 15","N/D",240/$B$2*60*VLOOKUP(B436,Dane!$F:$H,2,FALSE)))</f>
        <v>N/D</v>
      </c>
      <c r="D436" s="7" t="str">
        <f>IF(B436="ZMIEŃ GŁOŚNOŚĆ NA 0","N/D",IF(B436="ZMIEŃ GŁOŚNOŚĆ NA 15","N/D",VLOOKUP(A436,Dane!$A$3:$D$110,4,FALSE)))</f>
        <v>N/D</v>
      </c>
      <c r="E436" s="3" t="str">
        <f t="shared" si="40"/>
        <v>N/D</v>
      </c>
      <c r="F436" s="1" t="str">
        <f t="shared" si="41"/>
        <v>N/D</v>
      </c>
      <c r="G436" s="1" t="str">
        <f t="shared" si="42"/>
        <v>N/D</v>
      </c>
      <c r="H436" s="1" t="str">
        <f t="shared" si="43"/>
        <v>N/D</v>
      </c>
      <c r="I436" t="str">
        <f t="shared" si="44"/>
        <v xml:space="preserve">    .byte %10101000, %00000000</v>
      </c>
    </row>
    <row r="437" spans="1:9" x14ac:dyDescent="0.25">
      <c r="A437" t="s">
        <v>36</v>
      </c>
      <c r="B437" t="s">
        <v>161</v>
      </c>
      <c r="C437">
        <f>IF(B437="ZMIEŃ GŁOŚNOŚĆ NA 0","N/D",IF(B437="ZMIEŃ GŁOŚNOŚĆ NA 15","N/D",240/$B$2*60*VLOOKUP(B437,Dane!$F:$H,2,FALSE)))</f>
        <v>3</v>
      </c>
      <c r="D437" s="7">
        <f>IF(B437="ZMIEŃ GŁOŚNOŚĆ NA 0","N/D",IF(B437="ZMIEŃ GŁOŚNOŚĆ NA 15","N/D",VLOOKUP(A437,Dane!$A$3:$D$110,4,FALSE)))</f>
        <v>1101010111000</v>
      </c>
      <c r="E437" s="3" t="str">
        <f t="shared" si="40"/>
        <v>11</v>
      </c>
      <c r="F437" s="1" t="str">
        <f t="shared" si="41"/>
        <v>00011010</v>
      </c>
      <c r="G437" s="1" t="str">
        <f t="shared" si="42"/>
        <v>10111000</v>
      </c>
      <c r="H437" s="1" t="str">
        <f t="shared" si="43"/>
        <v>00000011</v>
      </c>
      <c r="I437" t="str">
        <f t="shared" si="44"/>
        <v xml:space="preserve">    .byte %00011010, %10111000, %00000011</v>
      </c>
    </row>
    <row r="438" spans="1:9" x14ac:dyDescent="0.25">
      <c r="B438" s="1" t="s">
        <v>140</v>
      </c>
      <c r="C438" t="str">
        <f>IF(B438="ZMIEŃ GŁOŚNOŚĆ NA 0","N/D",IF(B438="ZMIEŃ GŁOŚNOŚĆ NA 15","N/D",240/$B$2*60*VLOOKUP(B438,Dane!$F:$H,2,FALSE)))</f>
        <v>N/D</v>
      </c>
      <c r="D438" s="7" t="str">
        <f>IF(B438="ZMIEŃ GŁOŚNOŚĆ NA 0","N/D",IF(B438="ZMIEŃ GŁOŚNOŚĆ NA 15","N/D",VLOOKUP(A438,Dane!$A$3:$D$110,4,FALSE)))</f>
        <v>N/D</v>
      </c>
      <c r="E438" s="3" t="str">
        <f t="shared" si="40"/>
        <v>N/D</v>
      </c>
      <c r="F438" s="1" t="str">
        <f t="shared" si="41"/>
        <v>N/D</v>
      </c>
      <c r="G438" s="1" t="str">
        <f t="shared" si="42"/>
        <v>N/D</v>
      </c>
      <c r="H438" s="1" t="str">
        <f t="shared" si="43"/>
        <v>N/D</v>
      </c>
      <c r="I438" t="str">
        <f t="shared" si="44"/>
        <v xml:space="preserve">    .byte %10101000, %11111111</v>
      </c>
    </row>
    <row r="439" spans="1:9" x14ac:dyDescent="0.25">
      <c r="A439" t="s">
        <v>83</v>
      </c>
      <c r="B439" t="s">
        <v>2</v>
      </c>
      <c r="C439">
        <f>IF(B439="ZMIEŃ GŁOŚNOŚĆ NA 0","N/D",IF(B439="ZMIEŃ GŁOŚNOŚĆ NA 15","N/D",240/$B$2*60*VLOOKUP(B439,Dane!$F:$H,2,FALSE)))</f>
        <v>6</v>
      </c>
      <c r="D439" s="7">
        <f>IF(B439="ZMIEŃ GŁOŚNOŚĆ NA 0","N/D",IF(B439="ZMIEŃ GŁOŚNOŚĆ NA 15","N/D",VLOOKUP(A439,Dane!$A$3:$D$110,4,FALSE)))</f>
        <v>111011110</v>
      </c>
      <c r="E439" s="3" t="str">
        <f t="shared" si="40"/>
        <v>110</v>
      </c>
      <c r="F439" s="1" t="str">
        <f t="shared" si="41"/>
        <v>00000001</v>
      </c>
      <c r="G439" s="1" t="str">
        <f t="shared" si="42"/>
        <v>11011110</v>
      </c>
      <c r="H439" s="1" t="str">
        <f t="shared" si="43"/>
        <v>00000110</v>
      </c>
      <c r="I439" t="str">
        <f t="shared" si="44"/>
        <v xml:space="preserve">    .byte %00000001, %11011110, %00000110</v>
      </c>
    </row>
    <row r="440" spans="1:9" x14ac:dyDescent="0.25">
      <c r="B440" s="1" t="s">
        <v>139</v>
      </c>
      <c r="C440" t="str">
        <f>IF(B440="ZMIEŃ GŁOŚNOŚĆ NA 0","N/D",IF(B440="ZMIEŃ GŁOŚNOŚĆ NA 15","N/D",240/$B$2*60*VLOOKUP(B440,Dane!$F:$H,2,FALSE)))</f>
        <v>N/D</v>
      </c>
      <c r="D440" s="7" t="str">
        <f>IF(B440="ZMIEŃ GŁOŚNOŚĆ NA 0","N/D",IF(B440="ZMIEŃ GŁOŚNOŚĆ NA 15","N/D",VLOOKUP(A440,Dane!$A$3:$D$110,4,FALSE)))</f>
        <v>N/D</v>
      </c>
      <c r="E440" s="3" t="str">
        <f t="shared" si="40"/>
        <v>N/D</v>
      </c>
      <c r="F440" s="1" t="str">
        <f t="shared" si="41"/>
        <v>N/D</v>
      </c>
      <c r="G440" s="1" t="str">
        <f t="shared" si="42"/>
        <v>N/D</v>
      </c>
      <c r="H440" s="1" t="str">
        <f t="shared" si="43"/>
        <v>N/D</v>
      </c>
      <c r="I440" t="str">
        <f t="shared" si="44"/>
        <v xml:space="preserve">    .byte %10101000, %00000000</v>
      </c>
    </row>
    <row r="441" spans="1:9" x14ac:dyDescent="0.25">
      <c r="A441" t="s">
        <v>36</v>
      </c>
      <c r="B441" t="s">
        <v>2</v>
      </c>
      <c r="C441">
        <f>IF(B441="ZMIEŃ GŁOŚNOŚĆ NA 0","N/D",IF(B441="ZMIEŃ GŁOŚNOŚĆ NA 15","N/D",240/$B$2*60*VLOOKUP(B441,Dane!$F:$H,2,FALSE)))</f>
        <v>6</v>
      </c>
      <c r="D441" s="7">
        <f>IF(B441="ZMIEŃ GŁOŚNOŚĆ NA 0","N/D",IF(B441="ZMIEŃ GŁOŚNOŚĆ NA 15","N/D",VLOOKUP(A441,Dane!$A$3:$D$110,4,FALSE)))</f>
        <v>1101010111000</v>
      </c>
      <c r="E441" s="3" t="str">
        <f t="shared" si="40"/>
        <v>110</v>
      </c>
      <c r="F441" s="1" t="str">
        <f t="shared" si="41"/>
        <v>00011010</v>
      </c>
      <c r="G441" s="1" t="str">
        <f t="shared" si="42"/>
        <v>10111000</v>
      </c>
      <c r="H441" s="1" t="str">
        <f t="shared" si="43"/>
        <v>00000110</v>
      </c>
      <c r="I441" t="str">
        <f t="shared" si="44"/>
        <v xml:space="preserve">    .byte %00011010, %10111000, %00000110</v>
      </c>
    </row>
    <row r="442" spans="1:9" x14ac:dyDescent="0.25">
      <c r="B442" s="1" t="s">
        <v>140</v>
      </c>
      <c r="C442" t="str">
        <f>IF(B442="ZMIEŃ GŁOŚNOŚĆ NA 0","N/D",IF(B442="ZMIEŃ GŁOŚNOŚĆ NA 15","N/D",240/$B$2*60*VLOOKUP(B442,Dane!$F:$H,2,FALSE)))</f>
        <v>N/D</v>
      </c>
      <c r="D442" s="7" t="str">
        <f>IF(B442="ZMIEŃ GŁOŚNOŚĆ NA 0","N/D",IF(B442="ZMIEŃ GŁOŚNOŚĆ NA 15","N/D",VLOOKUP(A442,Dane!$A$3:$D$110,4,FALSE)))</f>
        <v>N/D</v>
      </c>
      <c r="E442" s="3" t="str">
        <f t="shared" si="40"/>
        <v>N/D</v>
      </c>
      <c r="F442" s="1" t="str">
        <f t="shared" si="41"/>
        <v>N/D</v>
      </c>
      <c r="G442" s="1" t="str">
        <f t="shared" si="42"/>
        <v>N/D</v>
      </c>
      <c r="H442" s="1" t="str">
        <f t="shared" si="43"/>
        <v>N/D</v>
      </c>
      <c r="I442" t="str">
        <f t="shared" si="44"/>
        <v xml:space="preserve">    .byte %10101000, %11111111</v>
      </c>
    </row>
    <row r="443" spans="1:9" x14ac:dyDescent="0.25">
      <c r="A443" t="s">
        <v>84</v>
      </c>
      <c r="B443" t="s">
        <v>2</v>
      </c>
      <c r="C443">
        <f>IF(B443="ZMIEŃ GŁOŚNOŚĆ NA 0","N/D",IF(B443="ZMIEŃ GŁOŚNOŚĆ NA 15","N/D",240/$B$2*60*VLOOKUP(B443,Dane!$F:$H,2,FALSE)))</f>
        <v>6</v>
      </c>
      <c r="D443" s="7">
        <f>IF(B443="ZMIEŃ GŁOŚNOŚĆ NA 0","N/D",IF(B443="ZMIEŃ GŁOŚNOŚĆ NA 15","N/D",VLOOKUP(A443,Dane!$A$3:$D$110,4,FALSE)))</f>
        <v>110010010</v>
      </c>
      <c r="E443" s="3" t="str">
        <f t="shared" si="40"/>
        <v>110</v>
      </c>
      <c r="F443" s="1" t="str">
        <f t="shared" si="41"/>
        <v>00000001</v>
      </c>
      <c r="G443" s="1" t="str">
        <f t="shared" si="42"/>
        <v>10010010</v>
      </c>
      <c r="H443" s="1" t="str">
        <f t="shared" si="43"/>
        <v>00000110</v>
      </c>
      <c r="I443" t="str">
        <f t="shared" si="44"/>
        <v xml:space="preserve">    .byte %00000001, %10010010, %00000110</v>
      </c>
    </row>
    <row r="444" spans="1:9" x14ac:dyDescent="0.25">
      <c r="A444" t="s">
        <v>16</v>
      </c>
      <c r="B444" t="s">
        <v>2</v>
      </c>
      <c r="C444">
        <f>IF(B444="ZMIEŃ GŁOŚNOŚĆ NA 0","N/D",IF(B444="ZMIEŃ GŁOŚNOŚĆ NA 15","N/D",240/$B$2*60*VLOOKUP(B444,Dane!$F:$H,2,FALSE)))</f>
        <v>6</v>
      </c>
      <c r="D444" s="7">
        <f>IF(B444="ZMIEŃ GŁOŚNOŚĆ NA 0","N/D",IF(B444="ZMIEŃ GŁOŚNOŚĆ NA 15","N/D",VLOOKUP(A444,Dane!$A$3:$D$110,4,FALSE)))</f>
        <v>110101010</v>
      </c>
      <c r="E444" s="3" t="str">
        <f t="shared" si="40"/>
        <v>110</v>
      </c>
      <c r="F444" s="1" t="str">
        <f t="shared" si="41"/>
        <v>00000001</v>
      </c>
      <c r="G444" s="1" t="str">
        <f t="shared" si="42"/>
        <v>10101010</v>
      </c>
      <c r="H444" s="1" t="str">
        <f t="shared" si="43"/>
        <v>00000110</v>
      </c>
      <c r="I444" t="str">
        <f t="shared" si="44"/>
        <v xml:space="preserve">    .byte %00000001, %10101010, %00000110</v>
      </c>
    </row>
    <row r="445" spans="1:9" x14ac:dyDescent="0.25">
      <c r="B445" s="1" t="s">
        <v>139</v>
      </c>
      <c r="C445" t="str">
        <f>IF(B445="ZMIEŃ GŁOŚNOŚĆ NA 0","N/D",IF(B445="ZMIEŃ GŁOŚNOŚĆ NA 15","N/D",240/$B$2*60*VLOOKUP(B445,Dane!$F:$H,2,FALSE)))</f>
        <v>N/D</v>
      </c>
      <c r="D445" s="7" t="str">
        <f>IF(B445="ZMIEŃ GŁOŚNOŚĆ NA 0","N/D",IF(B445="ZMIEŃ GŁOŚNOŚĆ NA 15","N/D",VLOOKUP(A445,Dane!$A$3:$D$110,4,FALSE)))</f>
        <v>N/D</v>
      </c>
      <c r="E445" s="3" t="str">
        <f t="shared" si="40"/>
        <v>N/D</v>
      </c>
      <c r="F445" s="1" t="str">
        <f t="shared" si="41"/>
        <v>N/D</v>
      </c>
      <c r="G445" s="1" t="str">
        <f t="shared" si="42"/>
        <v>N/D</v>
      </c>
      <c r="H445" s="1" t="str">
        <f t="shared" si="43"/>
        <v>N/D</v>
      </c>
      <c r="I445" t="str">
        <f t="shared" si="44"/>
        <v xml:space="preserve">    .byte %10101000, %00000000</v>
      </c>
    </row>
    <row r="446" spans="1:9" x14ac:dyDescent="0.25">
      <c r="A446" t="s">
        <v>36</v>
      </c>
      <c r="B446" t="s">
        <v>2</v>
      </c>
      <c r="C446">
        <f>IF(B446="ZMIEŃ GŁOŚNOŚĆ NA 0","N/D",IF(B446="ZMIEŃ GŁOŚNOŚĆ NA 15","N/D",240/$B$2*60*VLOOKUP(B446,Dane!$F:$H,2,FALSE)))</f>
        <v>6</v>
      </c>
      <c r="D446" s="7">
        <f>IF(B446="ZMIEŃ GŁOŚNOŚĆ NA 0","N/D",IF(B446="ZMIEŃ GŁOŚNOŚĆ NA 15","N/D",VLOOKUP(A446,Dane!$A$3:$D$110,4,FALSE)))</f>
        <v>1101010111000</v>
      </c>
      <c r="E446" s="3" t="str">
        <f t="shared" si="40"/>
        <v>110</v>
      </c>
      <c r="F446" s="1" t="str">
        <f t="shared" si="41"/>
        <v>00011010</v>
      </c>
      <c r="G446" s="1" t="str">
        <f t="shared" si="42"/>
        <v>10111000</v>
      </c>
      <c r="H446" s="1" t="str">
        <f t="shared" si="43"/>
        <v>00000110</v>
      </c>
      <c r="I446" t="str">
        <f t="shared" si="44"/>
        <v xml:space="preserve">    .byte %00011010, %10111000, %00000110</v>
      </c>
    </row>
    <row r="447" spans="1:9" x14ac:dyDescent="0.25">
      <c r="B447" s="1" t="s">
        <v>140</v>
      </c>
      <c r="C447" t="str">
        <f>IF(B447="ZMIEŃ GŁOŚNOŚĆ NA 0","N/D",IF(B447="ZMIEŃ GŁOŚNOŚĆ NA 15","N/D",240/$B$2*60*VLOOKUP(B447,Dane!$F:$H,2,FALSE)))</f>
        <v>N/D</v>
      </c>
      <c r="D447" s="7" t="str">
        <f>IF(B447="ZMIEŃ GŁOŚNOŚĆ NA 0","N/D",IF(B447="ZMIEŃ GŁOŚNOŚĆ NA 15","N/D",VLOOKUP(A447,Dane!$A$3:$D$110,4,FALSE)))</f>
        <v>N/D</v>
      </c>
      <c r="E447" s="3" t="str">
        <f t="shared" si="40"/>
        <v>N/D</v>
      </c>
      <c r="F447" s="1" t="str">
        <f t="shared" si="41"/>
        <v>N/D</v>
      </c>
      <c r="G447" s="1" t="str">
        <f t="shared" si="42"/>
        <v>N/D</v>
      </c>
      <c r="H447" s="1" t="str">
        <f t="shared" si="43"/>
        <v>N/D</v>
      </c>
      <c r="I447" t="str">
        <f t="shared" si="44"/>
        <v xml:space="preserve">    .byte %10101000, %11111111</v>
      </c>
    </row>
    <row r="448" spans="1:9" x14ac:dyDescent="0.25">
      <c r="A448" t="s">
        <v>73</v>
      </c>
      <c r="B448" t="s">
        <v>2</v>
      </c>
      <c r="C448">
        <f>IF(B448="ZMIEŃ GŁOŚNOŚĆ NA 0","N/D",IF(B448="ZMIEŃ GŁOŚNOŚĆ NA 15","N/D",240/$B$2*60*VLOOKUP(B448,Dane!$F:$H,2,FALSE)))</f>
        <v>6</v>
      </c>
      <c r="D448" s="7">
        <f>IF(B448="ZMIEŃ GŁOŚNOŚĆ NA 0","N/D",IF(B448="ZMIEŃ GŁOŚNOŚĆ NA 15","N/D",VLOOKUP(A448,Dane!$A$3:$D$110,4,FALSE)))</f>
        <v>1000011001</v>
      </c>
      <c r="E448" s="3" t="str">
        <f t="shared" si="40"/>
        <v>110</v>
      </c>
      <c r="F448" s="1" t="str">
        <f t="shared" si="41"/>
        <v>00000010</v>
      </c>
      <c r="G448" s="1" t="str">
        <f t="shared" si="42"/>
        <v>00011001</v>
      </c>
      <c r="H448" s="1" t="str">
        <f t="shared" si="43"/>
        <v>00000110</v>
      </c>
      <c r="I448" t="str">
        <f t="shared" si="44"/>
        <v xml:space="preserve">    .byte %00000010, %00011001, %00000110</v>
      </c>
    </row>
    <row r="449" spans="1:9" x14ac:dyDescent="0.25">
      <c r="B449" s="1" t="s">
        <v>139</v>
      </c>
      <c r="C449" t="str">
        <f>IF(B449="ZMIEŃ GŁOŚNOŚĆ NA 0","N/D",IF(B449="ZMIEŃ GŁOŚNOŚĆ NA 15","N/D",240/$B$2*60*VLOOKUP(B449,Dane!$F:$H,2,FALSE)))</f>
        <v>N/D</v>
      </c>
      <c r="D449" s="7" t="str">
        <f>IF(B449="ZMIEŃ GŁOŚNOŚĆ NA 0","N/D",IF(B449="ZMIEŃ GŁOŚNOŚĆ NA 15","N/D",VLOOKUP(A449,Dane!$A$3:$D$110,4,FALSE)))</f>
        <v>N/D</v>
      </c>
      <c r="E449" s="3" t="str">
        <f t="shared" si="40"/>
        <v>N/D</v>
      </c>
      <c r="F449" s="1" t="str">
        <f t="shared" si="41"/>
        <v>N/D</v>
      </c>
      <c r="G449" s="1" t="str">
        <f t="shared" si="42"/>
        <v>N/D</v>
      </c>
      <c r="H449" s="1" t="str">
        <f t="shared" si="43"/>
        <v>N/D</v>
      </c>
      <c r="I449" t="str">
        <f t="shared" si="44"/>
        <v xml:space="preserve">    .byte %10101000, %00000000</v>
      </c>
    </row>
    <row r="450" spans="1:9" x14ac:dyDescent="0.25">
      <c r="A450" t="s">
        <v>36</v>
      </c>
      <c r="B450" t="s">
        <v>2</v>
      </c>
      <c r="C450">
        <f>IF(B450="ZMIEŃ GŁOŚNOŚĆ NA 0","N/D",IF(B450="ZMIEŃ GŁOŚNOŚĆ NA 15","N/D",240/$B$2*60*VLOOKUP(B450,Dane!$F:$H,2,FALSE)))</f>
        <v>6</v>
      </c>
      <c r="D450" s="7">
        <f>IF(B450="ZMIEŃ GŁOŚNOŚĆ NA 0","N/D",IF(B450="ZMIEŃ GŁOŚNOŚĆ NA 15","N/D",VLOOKUP(A450,Dane!$A$3:$D$110,4,FALSE)))</f>
        <v>1101010111000</v>
      </c>
      <c r="E450" s="3" t="str">
        <f t="shared" si="40"/>
        <v>110</v>
      </c>
      <c r="F450" s="1" t="str">
        <f t="shared" si="41"/>
        <v>00011010</v>
      </c>
      <c r="G450" s="1" t="str">
        <f t="shared" si="42"/>
        <v>10111000</v>
      </c>
      <c r="H450" s="1" t="str">
        <f t="shared" si="43"/>
        <v>00000110</v>
      </c>
      <c r="I450" t="str">
        <f t="shared" si="44"/>
        <v xml:space="preserve">    .byte %00011010, %10111000, %00000110</v>
      </c>
    </row>
    <row r="451" spans="1:9" x14ac:dyDescent="0.25">
      <c r="B451" s="1" t="s">
        <v>140</v>
      </c>
      <c r="C451" t="str">
        <f>IF(B451="ZMIEŃ GŁOŚNOŚĆ NA 0","N/D",IF(B451="ZMIEŃ GŁOŚNOŚĆ NA 15","N/D",240/$B$2*60*VLOOKUP(B451,Dane!$F:$H,2,FALSE)))</f>
        <v>N/D</v>
      </c>
      <c r="D451" s="7" t="str">
        <f>IF(B451="ZMIEŃ GŁOŚNOŚĆ NA 0","N/D",IF(B451="ZMIEŃ GŁOŚNOŚĆ NA 15","N/D",VLOOKUP(A451,Dane!$A$3:$D$110,4,FALSE)))</f>
        <v>N/D</v>
      </c>
      <c r="E451" s="3" t="str">
        <f t="shared" si="40"/>
        <v>N/D</v>
      </c>
      <c r="F451" s="1" t="str">
        <f t="shared" si="41"/>
        <v>N/D</v>
      </c>
      <c r="G451" s="1" t="str">
        <f t="shared" si="42"/>
        <v>N/D</v>
      </c>
      <c r="H451" s="1" t="str">
        <f t="shared" si="43"/>
        <v>N/D</v>
      </c>
      <c r="I451" t="str">
        <f t="shared" si="44"/>
        <v xml:space="preserve">    .byte %10101000, %11111111</v>
      </c>
    </row>
    <row r="452" spans="1:9" x14ac:dyDescent="0.25">
      <c r="A452" t="s">
        <v>83</v>
      </c>
      <c r="B452" t="s">
        <v>2</v>
      </c>
      <c r="C452">
        <f>IF(B452="ZMIEŃ GŁOŚNOŚĆ NA 0","N/D",IF(B452="ZMIEŃ GŁOŚNOŚĆ NA 15","N/D",240/$B$2*60*VLOOKUP(B452,Dane!$F:$H,2,FALSE)))</f>
        <v>6</v>
      </c>
      <c r="D452" s="7">
        <f>IF(B452="ZMIEŃ GŁOŚNOŚĆ NA 0","N/D",IF(B452="ZMIEŃ GŁOŚNOŚĆ NA 15","N/D",VLOOKUP(A452,Dane!$A$3:$D$110,4,FALSE)))</f>
        <v>111011110</v>
      </c>
      <c r="E452" s="3" t="str">
        <f t="shared" si="40"/>
        <v>110</v>
      </c>
      <c r="F452" s="1" t="str">
        <f t="shared" si="41"/>
        <v>00000001</v>
      </c>
      <c r="G452" s="1" t="str">
        <f t="shared" si="42"/>
        <v>11011110</v>
      </c>
      <c r="H452" s="1" t="str">
        <f t="shared" si="43"/>
        <v>00000110</v>
      </c>
      <c r="I452" t="str">
        <f t="shared" si="44"/>
        <v xml:space="preserve">    .byte %00000001, %11011110, %00000110</v>
      </c>
    </row>
    <row r="453" spans="1:9" x14ac:dyDescent="0.25">
      <c r="B453" s="1" t="s">
        <v>139</v>
      </c>
      <c r="C453" t="str">
        <f>IF(B453="ZMIEŃ GŁOŚNOŚĆ NA 0","N/D",IF(B453="ZMIEŃ GŁOŚNOŚĆ NA 15","N/D",240/$B$2*60*VLOOKUP(B453,Dane!$F:$H,2,FALSE)))</f>
        <v>N/D</v>
      </c>
      <c r="D453" s="7" t="str">
        <f>IF(B453="ZMIEŃ GŁOŚNOŚĆ NA 0","N/D",IF(B453="ZMIEŃ GŁOŚNOŚĆ NA 15","N/D",VLOOKUP(A453,Dane!$A$3:$D$110,4,FALSE)))</f>
        <v>N/D</v>
      </c>
      <c r="E453" s="3" t="str">
        <f t="shared" si="40"/>
        <v>N/D</v>
      </c>
      <c r="F453" s="1" t="str">
        <f t="shared" si="41"/>
        <v>N/D</v>
      </c>
      <c r="G453" s="1" t="str">
        <f t="shared" si="42"/>
        <v>N/D</v>
      </c>
      <c r="H453" s="1" t="str">
        <f t="shared" si="43"/>
        <v>N/D</v>
      </c>
      <c r="I453" t="str">
        <f t="shared" si="44"/>
        <v xml:space="preserve">    .byte %10101000, %00000000</v>
      </c>
    </row>
    <row r="454" spans="1:9" x14ac:dyDescent="0.25">
      <c r="A454" t="s">
        <v>36</v>
      </c>
      <c r="B454" t="s">
        <v>30</v>
      </c>
      <c r="C454">
        <f>IF(B454="ZMIEŃ GŁOŚNOŚĆ NA 0","N/D",IF(B454="ZMIEŃ GŁOŚNOŚĆ NA 15","N/D",240/$B$2*60*VLOOKUP(B454,Dane!$F:$H,2,FALSE)))</f>
        <v>18</v>
      </c>
      <c r="D454" s="7">
        <f>IF(B454="ZMIEŃ GŁOŚNOŚĆ NA 0","N/D",IF(B454="ZMIEŃ GŁOŚNOŚĆ NA 15","N/D",VLOOKUP(A454,Dane!$A$3:$D$110,4,FALSE)))</f>
        <v>1101010111000</v>
      </c>
      <c r="E454" s="3" t="str">
        <f t="shared" si="40"/>
        <v>10010</v>
      </c>
      <c r="F454" s="1" t="str">
        <f t="shared" si="41"/>
        <v>00011010</v>
      </c>
      <c r="G454" s="1" t="str">
        <f t="shared" si="42"/>
        <v>10111000</v>
      </c>
      <c r="H454" s="1" t="str">
        <f t="shared" si="43"/>
        <v>00010010</v>
      </c>
      <c r="I454" t="str">
        <f t="shared" si="44"/>
        <v xml:space="preserve">    .byte %00011010, %10111000, %00010010</v>
      </c>
    </row>
    <row r="455" spans="1:9" x14ac:dyDescent="0.25">
      <c r="B455" s="1" t="s">
        <v>140</v>
      </c>
      <c r="C455" t="str">
        <f>IF(B455="ZMIEŃ GŁOŚNOŚĆ NA 0","N/D",IF(B455="ZMIEŃ GŁOŚNOŚĆ NA 15","N/D",240/$B$2*60*VLOOKUP(B455,Dane!$F:$H,2,FALSE)))</f>
        <v>N/D</v>
      </c>
      <c r="D455" s="7" t="str">
        <f>IF(B455="ZMIEŃ GŁOŚNOŚĆ NA 0","N/D",IF(B455="ZMIEŃ GŁOŚNOŚĆ NA 15","N/D",VLOOKUP(A455,Dane!$A$3:$D$110,4,FALSE)))</f>
        <v>N/D</v>
      </c>
      <c r="E455" s="3" t="str">
        <f t="shared" si="40"/>
        <v>N/D</v>
      </c>
      <c r="F455" s="1" t="str">
        <f t="shared" si="41"/>
        <v>N/D</v>
      </c>
      <c r="G455" s="1" t="str">
        <f t="shared" si="42"/>
        <v>N/D</v>
      </c>
      <c r="H455" s="1" t="str">
        <f t="shared" si="43"/>
        <v>N/D</v>
      </c>
      <c r="I455" t="str">
        <f t="shared" si="44"/>
        <v xml:space="preserve">    .byte %10101000, %11111111</v>
      </c>
    </row>
    <row r="456" spans="1:9" x14ac:dyDescent="0.25">
      <c r="A456" t="s">
        <v>70</v>
      </c>
      <c r="B456" t="s">
        <v>2</v>
      </c>
      <c r="C456">
        <f>IF(B456="ZMIEŃ GŁOŚNOŚĆ NA 0","N/D",IF(B456="ZMIEŃ GŁOŚNOŚĆ NA 15","N/D",240/$B$2*60*VLOOKUP(B456,Dane!$F:$H,2,FALSE)))</f>
        <v>6</v>
      </c>
      <c r="D456" s="7">
        <f>IF(B456="ZMIEŃ GŁOŚNOŚĆ NA 0","N/D",IF(B456="ZMIEŃ GŁOŚNOŚĆ NA 15","N/D",VLOOKUP(A456,Dane!$A$3:$D$110,4,FALSE)))</f>
        <v>1001111111</v>
      </c>
      <c r="E456" s="3" t="str">
        <f t="shared" si="40"/>
        <v>110</v>
      </c>
      <c r="F456" s="1" t="str">
        <f t="shared" si="41"/>
        <v>00000010</v>
      </c>
      <c r="G456" s="1" t="str">
        <f t="shared" si="42"/>
        <v>01111111</v>
      </c>
      <c r="H456" s="1" t="str">
        <f t="shared" si="43"/>
        <v>00000110</v>
      </c>
      <c r="I456" t="str">
        <f t="shared" si="44"/>
        <v xml:space="preserve">    .byte %00000010, %01111111, %00000110</v>
      </c>
    </row>
    <row r="457" spans="1:9" x14ac:dyDescent="0.25">
      <c r="A457" s="20" t="s">
        <v>83</v>
      </c>
      <c r="B457" s="20" t="s">
        <v>161</v>
      </c>
      <c r="C457">
        <f>IF(B457="ZMIEŃ GŁOŚNOŚĆ NA 0","N/D",IF(B457="ZMIEŃ GŁOŚNOŚĆ NA 15","N/D",240/$B$2*60*VLOOKUP(B457,Dane!$F:$H,2,FALSE)))</f>
        <v>3</v>
      </c>
      <c r="D457" s="7">
        <f>IF(B457="ZMIEŃ GŁOŚNOŚĆ NA 0","N/D",IF(B457="ZMIEŃ GŁOŚNOŚĆ NA 15","N/D",VLOOKUP(A457,Dane!$A$3:$D$110,4,FALSE)))</f>
        <v>111011110</v>
      </c>
      <c r="E457" s="3" t="str">
        <f t="shared" si="40"/>
        <v>11</v>
      </c>
      <c r="F457" s="1" t="str">
        <f t="shared" si="41"/>
        <v>00000001</v>
      </c>
      <c r="G457" s="1" t="str">
        <f t="shared" si="42"/>
        <v>11011110</v>
      </c>
      <c r="H457" s="1" t="str">
        <f t="shared" si="43"/>
        <v>00000011</v>
      </c>
      <c r="I457" t="str">
        <f t="shared" si="44"/>
        <v xml:space="preserve">    .byte %00000001, %11011110, %00000011</v>
      </c>
    </row>
    <row r="458" spans="1:9" x14ac:dyDescent="0.25">
      <c r="A458" s="20"/>
      <c r="B458" s="23" t="s">
        <v>139</v>
      </c>
      <c r="C458" t="str">
        <f>IF(B458="ZMIEŃ GŁOŚNOŚĆ NA 0","N/D",IF(B458="ZMIEŃ GŁOŚNOŚĆ NA 15","N/D",240/$B$2*60*VLOOKUP(B458,Dane!$F:$H,2,FALSE)))</f>
        <v>N/D</v>
      </c>
      <c r="D458" s="7" t="str">
        <f>IF(B458="ZMIEŃ GŁOŚNOŚĆ NA 0","N/D",IF(B458="ZMIEŃ GŁOŚNOŚĆ NA 15","N/D",VLOOKUP(A458,Dane!$A$3:$D$110,4,FALSE)))</f>
        <v>N/D</v>
      </c>
      <c r="E458" s="3" t="str">
        <f t="shared" si="40"/>
        <v>N/D</v>
      </c>
      <c r="F458" s="1" t="str">
        <f t="shared" si="41"/>
        <v>N/D</v>
      </c>
      <c r="G458" s="1" t="str">
        <f t="shared" si="42"/>
        <v>N/D</v>
      </c>
      <c r="H458" s="1" t="str">
        <f t="shared" si="43"/>
        <v>N/D</v>
      </c>
      <c r="I458" t="str">
        <f t="shared" si="44"/>
        <v xml:space="preserve">    .byte %10101000, %00000000</v>
      </c>
    </row>
    <row r="459" spans="1:9" x14ac:dyDescent="0.25">
      <c r="A459" s="23" t="s">
        <v>36</v>
      </c>
      <c r="B459" s="23" t="s">
        <v>161</v>
      </c>
      <c r="C459">
        <f>IF(B459="ZMIEŃ GŁOŚNOŚĆ NA 0","N/D",IF(B459="ZMIEŃ GŁOŚNOŚĆ NA 15","N/D",240/$B$2*60*VLOOKUP(B459,Dane!$F:$H,2,FALSE)))</f>
        <v>3</v>
      </c>
      <c r="D459" s="7">
        <f>IF(B459="ZMIEŃ GŁOŚNOŚĆ NA 0","N/D",IF(B459="ZMIEŃ GŁOŚNOŚĆ NA 15","N/D",VLOOKUP(A459,Dane!$A$3:$D$110,4,FALSE)))</f>
        <v>1101010111000</v>
      </c>
      <c r="E459" s="3" t="str">
        <f t="shared" ref="E459:E522" si="45">IF(B459="ZMIEŃ GŁOŚNOŚĆ NA 0","N/D",IF(B459="ZMIEŃ GŁOŚNOŚĆ NA 15","N/D",DEC2BIN(C459)))</f>
        <v>11</v>
      </c>
      <c r="F459" s="1" t="str">
        <f t="shared" ref="F459:F522" si="46">IF(B459="ZMIEŃ GŁOŚNOŚĆ NA 0","N/D",IF(B459="ZMIEŃ GŁOŚNOŚĆ NA 15","N/D",IF(LEN(D459)&lt;8,"00000000",_xlfn.CONCAT(REPT("0",8-LEN(LEFT(D459,LEN(D459)-8))),LEFT(D459,LEN(D459)-8)))))</f>
        <v>00011010</v>
      </c>
      <c r="G459" s="1" t="str">
        <f t="shared" ref="G459:G522" si="47">IF(B459="ZMIEŃ GŁOŚNOŚĆ NA 0","N/D",IF(B459="ZMIEŃ GŁOŚNOŚĆ NA 15","N/D",IF(LEN(D459)&lt;8,_xlfn.CONCAT(REPT("0",8-LEN(D459)),RIGHT(D459,8)),RIGHT(D459,8))))</f>
        <v>10111000</v>
      </c>
      <c r="H459" s="1" t="str">
        <f t="shared" ref="H459:H522" si="48">IF(B459="ZMIEŃ GŁOŚNOŚĆ NA 0","N/D",IF(B459="ZMIEŃ GŁOŚNOŚĆ NA 15","N/D",_xlfn.CONCAT(REPT("0",8-LEN(E459)),E459)))</f>
        <v>00000011</v>
      </c>
      <c r="I459" t="str">
        <f t="shared" ref="I459:I522" si="49">IF(B459="ZMIEŃ GŁOŚNOŚĆ NA 0","    .byte %10101000, %00000000",IF(B459="ZMIEŃ GŁOŚNOŚĆ NA 15","    .byte %10101000, %11111111",_xlfn.CONCAT("    .byte %",F459,", %",G459,", %",H459)))</f>
        <v xml:space="preserve">    .byte %00011010, %10111000, %00000011</v>
      </c>
    </row>
    <row r="460" spans="1:9" ht="15.75" thickBot="1" x14ac:dyDescent="0.3">
      <c r="A460" s="10"/>
      <c r="B460" s="10" t="s">
        <v>140</v>
      </c>
      <c r="C460" t="str">
        <f>IF(B460="ZMIEŃ GŁOŚNOŚĆ NA 0","N/D",IF(B460="ZMIEŃ GŁOŚNOŚĆ NA 15","N/D",240/$B$2*60*VLOOKUP(B460,Dane!$F:$H,2,FALSE)))</f>
        <v>N/D</v>
      </c>
      <c r="D460" s="7" t="str">
        <f>IF(B460="ZMIEŃ GŁOŚNOŚĆ NA 0","N/D",IF(B460="ZMIEŃ GŁOŚNOŚĆ NA 15","N/D",VLOOKUP(A460,Dane!$A$3:$D$110,4,FALSE)))</f>
        <v>N/D</v>
      </c>
      <c r="E460" s="3" t="str">
        <f t="shared" si="45"/>
        <v>N/D</v>
      </c>
      <c r="F460" s="1" t="str">
        <f t="shared" si="46"/>
        <v>N/D</v>
      </c>
      <c r="G460" s="1" t="str">
        <f t="shared" si="47"/>
        <v>N/D</v>
      </c>
      <c r="H460" s="1" t="str">
        <f t="shared" si="48"/>
        <v>N/D</v>
      </c>
      <c r="I460" t="str">
        <f t="shared" si="49"/>
        <v xml:space="preserve">    .byte %10101000, %11111111</v>
      </c>
    </row>
    <row r="461" spans="1:9" ht="15.75" thickTop="1" x14ac:dyDescent="0.25">
      <c r="A461" t="s">
        <v>83</v>
      </c>
      <c r="B461" s="16" t="s">
        <v>2</v>
      </c>
      <c r="C461">
        <f>IF(B461="ZMIEŃ GŁOŚNOŚĆ NA 0","N/D",IF(B461="ZMIEŃ GŁOŚNOŚĆ NA 15","N/D",240/$B$2*60*VLOOKUP(B461,Dane!$F:$H,2,FALSE)))</f>
        <v>6</v>
      </c>
      <c r="D461" s="7">
        <f>IF(B461="ZMIEŃ GŁOŚNOŚĆ NA 0","N/D",IF(B461="ZMIEŃ GŁOŚNOŚĆ NA 15","N/D",VLOOKUP(A461,Dane!$A$3:$D$110,4,FALSE)))</f>
        <v>111011110</v>
      </c>
      <c r="E461" s="3" t="str">
        <f t="shared" si="45"/>
        <v>110</v>
      </c>
      <c r="F461" s="1" t="str">
        <f t="shared" si="46"/>
        <v>00000001</v>
      </c>
      <c r="G461" s="1" t="str">
        <f t="shared" si="47"/>
        <v>11011110</v>
      </c>
      <c r="H461" s="1" t="str">
        <f t="shared" si="48"/>
        <v>00000110</v>
      </c>
      <c r="I461" t="str">
        <f t="shared" si="49"/>
        <v xml:space="preserve">    .byte %00000001, %11011110, %00000110</v>
      </c>
    </row>
    <row r="462" spans="1:9" x14ac:dyDescent="0.25">
      <c r="B462" s="1" t="s">
        <v>139</v>
      </c>
      <c r="C462" t="str">
        <f>IF(B462="ZMIEŃ GŁOŚNOŚĆ NA 0","N/D",IF(B462="ZMIEŃ GŁOŚNOŚĆ NA 15","N/D",240/$B$2*60*VLOOKUP(B462,Dane!$F:$H,2,FALSE)))</f>
        <v>N/D</v>
      </c>
      <c r="D462" s="7" t="str">
        <f>IF(B462="ZMIEŃ GŁOŚNOŚĆ NA 0","N/D",IF(B462="ZMIEŃ GŁOŚNOŚĆ NA 15","N/D",VLOOKUP(A462,Dane!$A$3:$D$110,4,FALSE)))</f>
        <v>N/D</v>
      </c>
      <c r="E462" s="3" t="str">
        <f t="shared" si="45"/>
        <v>N/D</v>
      </c>
      <c r="F462" s="1" t="str">
        <f t="shared" si="46"/>
        <v>N/D</v>
      </c>
      <c r="G462" s="1" t="str">
        <f t="shared" si="47"/>
        <v>N/D</v>
      </c>
      <c r="H462" s="1" t="str">
        <f t="shared" si="48"/>
        <v>N/D</v>
      </c>
      <c r="I462" t="str">
        <f t="shared" si="49"/>
        <v xml:space="preserve">    .byte %10101000, %00000000</v>
      </c>
    </row>
    <row r="463" spans="1:9" x14ac:dyDescent="0.25">
      <c r="A463" t="s">
        <v>36</v>
      </c>
      <c r="B463" t="s">
        <v>2</v>
      </c>
      <c r="C463">
        <f>IF(B463="ZMIEŃ GŁOŚNOŚĆ NA 0","N/D",IF(B463="ZMIEŃ GŁOŚNOŚĆ NA 15","N/D",240/$B$2*60*VLOOKUP(B463,Dane!$F:$H,2,FALSE)))</f>
        <v>6</v>
      </c>
      <c r="D463" s="7">
        <f>IF(B463="ZMIEŃ GŁOŚNOŚĆ NA 0","N/D",IF(B463="ZMIEŃ GŁOŚNOŚĆ NA 15","N/D",VLOOKUP(A463,Dane!$A$3:$D$110,4,FALSE)))</f>
        <v>1101010111000</v>
      </c>
      <c r="E463" s="3" t="str">
        <f t="shared" si="45"/>
        <v>110</v>
      </c>
      <c r="F463" s="1" t="str">
        <f t="shared" si="46"/>
        <v>00011010</v>
      </c>
      <c r="G463" s="1" t="str">
        <f t="shared" si="47"/>
        <v>10111000</v>
      </c>
      <c r="H463" s="1" t="str">
        <f t="shared" si="48"/>
        <v>00000110</v>
      </c>
      <c r="I463" t="str">
        <f t="shared" si="49"/>
        <v xml:space="preserve">    .byte %00011010, %10111000, %00000110</v>
      </c>
    </row>
    <row r="464" spans="1:9" x14ac:dyDescent="0.25">
      <c r="B464" s="1" t="s">
        <v>140</v>
      </c>
      <c r="C464" t="str">
        <f>IF(B464="ZMIEŃ GŁOŚNOŚĆ NA 0","N/D",IF(B464="ZMIEŃ GŁOŚNOŚĆ NA 15","N/D",240/$B$2*60*VLOOKUP(B464,Dane!$F:$H,2,FALSE)))</f>
        <v>N/D</v>
      </c>
      <c r="D464" s="7" t="str">
        <f>IF(B464="ZMIEŃ GŁOŚNOŚĆ NA 0","N/D",IF(B464="ZMIEŃ GŁOŚNOŚĆ NA 15","N/D",VLOOKUP(A464,Dane!$A$3:$D$110,4,FALSE)))</f>
        <v>N/D</v>
      </c>
      <c r="E464" s="3" t="str">
        <f t="shared" si="45"/>
        <v>N/D</v>
      </c>
      <c r="F464" s="1" t="str">
        <f t="shared" si="46"/>
        <v>N/D</v>
      </c>
      <c r="G464" s="1" t="str">
        <f t="shared" si="47"/>
        <v>N/D</v>
      </c>
      <c r="H464" s="1" t="str">
        <f t="shared" si="48"/>
        <v>N/D</v>
      </c>
      <c r="I464" t="str">
        <f t="shared" si="49"/>
        <v xml:space="preserve">    .byte %10101000, %11111111</v>
      </c>
    </row>
    <row r="465" spans="1:9" x14ac:dyDescent="0.25">
      <c r="A465" t="s">
        <v>73</v>
      </c>
      <c r="B465" t="s">
        <v>2</v>
      </c>
      <c r="C465">
        <f>IF(B465="ZMIEŃ GŁOŚNOŚĆ NA 0","N/D",IF(B465="ZMIEŃ GŁOŚNOŚĆ NA 15","N/D",240/$B$2*60*VLOOKUP(B465,Dane!$F:$H,2,FALSE)))</f>
        <v>6</v>
      </c>
      <c r="D465" s="7">
        <f>IF(B465="ZMIEŃ GŁOŚNOŚĆ NA 0","N/D",IF(B465="ZMIEŃ GŁOŚNOŚĆ NA 15","N/D",VLOOKUP(A465,Dane!$A$3:$D$110,4,FALSE)))</f>
        <v>1000011001</v>
      </c>
      <c r="E465" s="3" t="str">
        <f t="shared" si="45"/>
        <v>110</v>
      </c>
      <c r="F465" s="1" t="str">
        <f t="shared" si="46"/>
        <v>00000010</v>
      </c>
      <c r="G465" s="1" t="str">
        <f t="shared" si="47"/>
        <v>00011001</v>
      </c>
      <c r="H465" s="1" t="str">
        <f t="shared" si="48"/>
        <v>00000110</v>
      </c>
      <c r="I465" t="str">
        <f t="shared" si="49"/>
        <v xml:space="preserve">    .byte %00000010, %00011001, %00000110</v>
      </c>
    </row>
    <row r="466" spans="1:9" x14ac:dyDescent="0.25">
      <c r="A466" t="s">
        <v>83</v>
      </c>
      <c r="B466" t="s">
        <v>2</v>
      </c>
      <c r="C466">
        <f>IF(B466="ZMIEŃ GŁOŚNOŚĆ NA 0","N/D",IF(B466="ZMIEŃ GŁOŚNOŚĆ NA 15","N/D",240/$B$2*60*VLOOKUP(B466,Dane!$F:$H,2,FALSE)))</f>
        <v>6</v>
      </c>
      <c r="D466" s="7">
        <f>IF(B466="ZMIEŃ GŁOŚNOŚĆ NA 0","N/D",IF(B466="ZMIEŃ GŁOŚNOŚĆ NA 15","N/D",VLOOKUP(A466,Dane!$A$3:$D$110,4,FALSE)))</f>
        <v>111011110</v>
      </c>
      <c r="E466" s="3" t="str">
        <f t="shared" si="45"/>
        <v>110</v>
      </c>
      <c r="F466" s="1" t="str">
        <f t="shared" si="46"/>
        <v>00000001</v>
      </c>
      <c r="G466" s="1" t="str">
        <f t="shared" si="47"/>
        <v>11011110</v>
      </c>
      <c r="H466" s="1" t="str">
        <f t="shared" si="48"/>
        <v>00000110</v>
      </c>
      <c r="I466" t="str">
        <f t="shared" si="49"/>
        <v xml:space="preserve">    .byte %00000001, %11011110, %00000110</v>
      </c>
    </row>
    <row r="467" spans="1:9" x14ac:dyDescent="0.25">
      <c r="B467" s="1" t="s">
        <v>139</v>
      </c>
      <c r="C467" t="str">
        <f>IF(B467="ZMIEŃ GŁOŚNOŚĆ NA 0","N/D",IF(B467="ZMIEŃ GŁOŚNOŚĆ NA 15","N/D",240/$B$2*60*VLOOKUP(B467,Dane!$F:$H,2,FALSE)))</f>
        <v>N/D</v>
      </c>
      <c r="D467" s="7" t="str">
        <f>IF(B467="ZMIEŃ GŁOŚNOŚĆ NA 0","N/D",IF(B467="ZMIEŃ GŁOŚNOŚĆ NA 15","N/D",VLOOKUP(A467,Dane!$A$3:$D$110,4,FALSE)))</f>
        <v>N/D</v>
      </c>
      <c r="E467" s="3" t="str">
        <f t="shared" si="45"/>
        <v>N/D</v>
      </c>
      <c r="F467" s="1" t="str">
        <f t="shared" si="46"/>
        <v>N/D</v>
      </c>
      <c r="G467" s="1" t="str">
        <f t="shared" si="47"/>
        <v>N/D</v>
      </c>
      <c r="H467" s="1" t="str">
        <f t="shared" si="48"/>
        <v>N/D</v>
      </c>
      <c r="I467" t="str">
        <f t="shared" si="49"/>
        <v xml:space="preserve">    .byte %10101000, %00000000</v>
      </c>
    </row>
    <row r="468" spans="1:9" x14ac:dyDescent="0.25">
      <c r="A468" t="s">
        <v>36</v>
      </c>
      <c r="B468" t="s">
        <v>2</v>
      </c>
      <c r="C468">
        <f>IF(B468="ZMIEŃ GŁOŚNOŚĆ NA 0","N/D",IF(B468="ZMIEŃ GŁOŚNOŚĆ NA 15","N/D",240/$B$2*60*VLOOKUP(B468,Dane!$F:$H,2,FALSE)))</f>
        <v>6</v>
      </c>
      <c r="D468" s="7">
        <f>IF(B468="ZMIEŃ GŁOŚNOŚĆ NA 0","N/D",IF(B468="ZMIEŃ GŁOŚNOŚĆ NA 15","N/D",VLOOKUP(A468,Dane!$A$3:$D$110,4,FALSE)))</f>
        <v>1101010111000</v>
      </c>
      <c r="E468" s="3" t="str">
        <f t="shared" si="45"/>
        <v>110</v>
      </c>
      <c r="F468" s="1" t="str">
        <f t="shared" si="46"/>
        <v>00011010</v>
      </c>
      <c r="G468" s="1" t="str">
        <f t="shared" si="47"/>
        <v>10111000</v>
      </c>
      <c r="H468" s="1" t="str">
        <f t="shared" si="48"/>
        <v>00000110</v>
      </c>
      <c r="I468" t="str">
        <f t="shared" si="49"/>
        <v xml:space="preserve">    .byte %00011010, %10111000, %00000110</v>
      </c>
    </row>
    <row r="469" spans="1:9" x14ac:dyDescent="0.25">
      <c r="B469" s="1" t="s">
        <v>140</v>
      </c>
      <c r="C469" t="str">
        <f>IF(B469="ZMIEŃ GŁOŚNOŚĆ NA 0","N/D",IF(B469="ZMIEŃ GŁOŚNOŚĆ NA 15","N/D",240/$B$2*60*VLOOKUP(B469,Dane!$F:$H,2,FALSE)))</f>
        <v>N/D</v>
      </c>
      <c r="D469" s="7" t="str">
        <f>IF(B469="ZMIEŃ GŁOŚNOŚĆ NA 0","N/D",IF(B469="ZMIEŃ GŁOŚNOŚĆ NA 15","N/D",VLOOKUP(A469,Dane!$A$3:$D$110,4,FALSE)))</f>
        <v>N/D</v>
      </c>
      <c r="E469" s="3" t="str">
        <f t="shared" si="45"/>
        <v>N/D</v>
      </c>
      <c r="F469" s="1" t="str">
        <f t="shared" si="46"/>
        <v>N/D</v>
      </c>
      <c r="G469" s="1" t="str">
        <f t="shared" si="47"/>
        <v>N/D</v>
      </c>
      <c r="H469" s="1" t="str">
        <f t="shared" si="48"/>
        <v>N/D</v>
      </c>
      <c r="I469" t="str">
        <f t="shared" si="49"/>
        <v xml:space="preserve">    .byte %10101000, %11111111</v>
      </c>
    </row>
    <row r="470" spans="1:9" x14ac:dyDescent="0.25">
      <c r="A470" t="s">
        <v>84</v>
      </c>
      <c r="B470" t="s">
        <v>2</v>
      </c>
      <c r="C470">
        <f>IF(B470="ZMIEŃ GŁOŚNOŚĆ NA 0","N/D",IF(B470="ZMIEŃ GŁOŚNOŚĆ NA 15","N/D",240/$B$2*60*VLOOKUP(B470,Dane!$F:$H,2,FALSE)))</f>
        <v>6</v>
      </c>
      <c r="D470" s="7">
        <f>IF(B470="ZMIEŃ GŁOŚNOŚĆ NA 0","N/D",IF(B470="ZMIEŃ GŁOŚNOŚĆ NA 15","N/D",VLOOKUP(A470,Dane!$A$3:$D$110,4,FALSE)))</f>
        <v>110010010</v>
      </c>
      <c r="E470" s="3" t="str">
        <f t="shared" si="45"/>
        <v>110</v>
      </c>
      <c r="F470" s="1" t="str">
        <f t="shared" si="46"/>
        <v>00000001</v>
      </c>
      <c r="G470" s="1" t="str">
        <f t="shared" si="47"/>
        <v>10010010</v>
      </c>
      <c r="H470" s="1" t="str">
        <f t="shared" si="48"/>
        <v>00000110</v>
      </c>
      <c r="I470" t="str">
        <f t="shared" si="49"/>
        <v xml:space="preserve">    .byte %00000001, %10010010, %00000110</v>
      </c>
    </row>
    <row r="471" spans="1:9" x14ac:dyDescent="0.25">
      <c r="A471" t="s">
        <v>16</v>
      </c>
      <c r="B471" t="s">
        <v>2</v>
      </c>
      <c r="C471">
        <f>IF(B471="ZMIEŃ GŁOŚNOŚĆ NA 0","N/D",IF(B471="ZMIEŃ GŁOŚNOŚĆ NA 15","N/D",240/$B$2*60*VLOOKUP(B471,Dane!$F:$H,2,FALSE)))</f>
        <v>6</v>
      </c>
      <c r="D471" s="7">
        <f>IF(B471="ZMIEŃ GŁOŚNOŚĆ NA 0","N/D",IF(B471="ZMIEŃ GŁOŚNOŚĆ NA 15","N/D",VLOOKUP(A471,Dane!$A$3:$D$110,4,FALSE)))</f>
        <v>110101010</v>
      </c>
      <c r="E471" s="3" t="str">
        <f t="shared" si="45"/>
        <v>110</v>
      </c>
      <c r="F471" s="1" t="str">
        <f t="shared" si="46"/>
        <v>00000001</v>
      </c>
      <c r="G471" s="1" t="str">
        <f t="shared" si="47"/>
        <v>10101010</v>
      </c>
      <c r="H471" s="1" t="str">
        <f t="shared" si="48"/>
        <v>00000110</v>
      </c>
      <c r="I471" t="str">
        <f t="shared" si="49"/>
        <v xml:space="preserve">    .byte %00000001, %10101010, %00000110</v>
      </c>
    </row>
    <row r="472" spans="1:9" x14ac:dyDescent="0.25">
      <c r="B472" s="1" t="s">
        <v>139</v>
      </c>
      <c r="C472" t="str">
        <f>IF(B472="ZMIEŃ GŁOŚNOŚĆ NA 0","N/D",IF(B472="ZMIEŃ GŁOŚNOŚĆ NA 15","N/D",240/$B$2*60*VLOOKUP(B472,Dane!$F:$H,2,FALSE)))</f>
        <v>N/D</v>
      </c>
      <c r="D472" s="7" t="str">
        <f>IF(B472="ZMIEŃ GŁOŚNOŚĆ NA 0","N/D",IF(B472="ZMIEŃ GŁOŚNOŚĆ NA 15","N/D",VLOOKUP(A472,Dane!$A$3:$D$110,4,FALSE)))</f>
        <v>N/D</v>
      </c>
      <c r="E472" s="3" t="str">
        <f t="shared" si="45"/>
        <v>N/D</v>
      </c>
      <c r="F472" s="1" t="str">
        <f t="shared" si="46"/>
        <v>N/D</v>
      </c>
      <c r="G472" s="1" t="str">
        <f t="shared" si="47"/>
        <v>N/D</v>
      </c>
      <c r="H472" s="1" t="str">
        <f t="shared" si="48"/>
        <v>N/D</v>
      </c>
      <c r="I472" t="str">
        <f t="shared" si="49"/>
        <v xml:space="preserve">    .byte %10101000, %00000000</v>
      </c>
    </row>
    <row r="473" spans="1:9" x14ac:dyDescent="0.25">
      <c r="A473" t="s">
        <v>36</v>
      </c>
      <c r="B473" t="s">
        <v>2</v>
      </c>
      <c r="C473">
        <f>IF(B473="ZMIEŃ GŁOŚNOŚĆ NA 0","N/D",IF(B473="ZMIEŃ GŁOŚNOŚĆ NA 15","N/D",240/$B$2*60*VLOOKUP(B473,Dane!$F:$H,2,FALSE)))</f>
        <v>6</v>
      </c>
      <c r="D473" s="7">
        <f>IF(B473="ZMIEŃ GŁOŚNOŚĆ NA 0","N/D",IF(B473="ZMIEŃ GŁOŚNOŚĆ NA 15","N/D",VLOOKUP(A473,Dane!$A$3:$D$110,4,FALSE)))</f>
        <v>1101010111000</v>
      </c>
      <c r="E473" s="3" t="str">
        <f t="shared" si="45"/>
        <v>110</v>
      </c>
      <c r="F473" s="1" t="str">
        <f t="shared" si="46"/>
        <v>00011010</v>
      </c>
      <c r="G473" s="1" t="str">
        <f t="shared" si="47"/>
        <v>10111000</v>
      </c>
      <c r="H473" s="1" t="str">
        <f t="shared" si="48"/>
        <v>00000110</v>
      </c>
      <c r="I473" t="str">
        <f t="shared" si="49"/>
        <v xml:space="preserve">    .byte %00011010, %10111000, %00000110</v>
      </c>
    </row>
    <row r="474" spans="1:9" x14ac:dyDescent="0.25">
      <c r="A474" t="s">
        <v>36</v>
      </c>
      <c r="B474" t="s">
        <v>29</v>
      </c>
      <c r="C474">
        <f>IF(B474="ZMIEŃ GŁOŚNOŚĆ NA 0","N/D",IF(B474="ZMIEŃ GŁOŚNOŚĆ NA 15","N/D",240/$B$2*60*VLOOKUP(B474,Dane!$F:$H,2,FALSE)))</f>
        <v>36</v>
      </c>
      <c r="D474" s="7">
        <f>IF(B474="ZMIEŃ GŁOŚNOŚĆ NA 0","N/D",IF(B474="ZMIEŃ GŁOŚNOŚĆ NA 15","N/D",VLOOKUP(A474,Dane!$A$3:$D$110,4,FALSE)))</f>
        <v>1101010111000</v>
      </c>
      <c r="E474" s="3" t="str">
        <f t="shared" si="45"/>
        <v>100100</v>
      </c>
      <c r="F474" s="1" t="str">
        <f t="shared" si="46"/>
        <v>00011010</v>
      </c>
      <c r="G474" s="1" t="str">
        <f t="shared" si="47"/>
        <v>10111000</v>
      </c>
      <c r="H474" s="1" t="str">
        <f t="shared" si="48"/>
        <v>00100100</v>
      </c>
      <c r="I474" t="str">
        <f t="shared" si="49"/>
        <v xml:space="preserve">    .byte %00011010, %10111000, %00100100</v>
      </c>
    </row>
    <row r="475" spans="1:9" x14ac:dyDescent="0.25">
      <c r="B475" s="1" t="s">
        <v>140</v>
      </c>
      <c r="C475" t="str">
        <f>IF(B475="ZMIEŃ GŁOŚNOŚĆ NA 0","N/D",IF(B475="ZMIEŃ GŁOŚNOŚĆ NA 15","N/D",240/$B$2*60*VLOOKUP(B475,Dane!$F:$H,2,FALSE)))</f>
        <v>N/D</v>
      </c>
      <c r="D475" s="7" t="str">
        <f>IF(B475="ZMIEŃ GŁOŚNOŚĆ NA 0","N/D",IF(B475="ZMIEŃ GŁOŚNOŚĆ NA 15","N/D",VLOOKUP(A475,Dane!$A$3:$D$110,4,FALSE)))</f>
        <v>N/D</v>
      </c>
      <c r="E475" s="3" t="str">
        <f t="shared" si="45"/>
        <v>N/D</v>
      </c>
      <c r="F475" s="1" t="str">
        <f t="shared" si="46"/>
        <v>N/D</v>
      </c>
      <c r="G475" s="1" t="str">
        <f t="shared" si="47"/>
        <v>N/D</v>
      </c>
      <c r="H475" s="1" t="str">
        <f t="shared" si="48"/>
        <v>N/D</v>
      </c>
      <c r="I475" t="str">
        <f t="shared" si="49"/>
        <v xml:space="preserve">    .byte %10101000, %11111111</v>
      </c>
    </row>
    <row r="476" spans="1:9" x14ac:dyDescent="0.25">
      <c r="A476" t="s">
        <v>70</v>
      </c>
      <c r="B476" t="s">
        <v>2</v>
      </c>
      <c r="C476">
        <f>IF(B476="ZMIEŃ GŁOŚNOŚĆ NA 0","N/D",IF(B476="ZMIEŃ GŁOŚNOŚĆ NA 15","N/D",240/$B$2*60*VLOOKUP(B476,Dane!$F:$H,2,FALSE)))</f>
        <v>6</v>
      </c>
      <c r="D476" s="7">
        <f>IF(B476="ZMIEŃ GŁOŚNOŚĆ NA 0","N/D",IF(B476="ZMIEŃ GŁOŚNOŚĆ NA 15","N/D",VLOOKUP(A476,Dane!$A$3:$D$110,4,FALSE)))</f>
        <v>1001111111</v>
      </c>
      <c r="E476" s="3" t="str">
        <f t="shared" si="45"/>
        <v>110</v>
      </c>
      <c r="F476" s="1" t="str">
        <f t="shared" si="46"/>
        <v>00000010</v>
      </c>
      <c r="G476" s="1" t="str">
        <f t="shared" si="47"/>
        <v>01111111</v>
      </c>
      <c r="H476" s="1" t="str">
        <f t="shared" si="48"/>
        <v>00000110</v>
      </c>
      <c r="I476" t="str">
        <f t="shared" si="49"/>
        <v xml:space="preserve">    .byte %00000010, %01111111, %00000110</v>
      </c>
    </row>
    <row r="477" spans="1:9" x14ac:dyDescent="0.25">
      <c r="A477" s="20" t="s">
        <v>83</v>
      </c>
      <c r="B477" s="20" t="s">
        <v>161</v>
      </c>
      <c r="C477">
        <f>IF(B477="ZMIEŃ GŁOŚNOŚĆ NA 0","N/D",IF(B477="ZMIEŃ GŁOŚNOŚĆ NA 15","N/D",240/$B$2*60*VLOOKUP(B477,Dane!$F:$H,2,FALSE)))</f>
        <v>3</v>
      </c>
      <c r="D477" s="7">
        <f>IF(B477="ZMIEŃ GŁOŚNOŚĆ NA 0","N/D",IF(B477="ZMIEŃ GŁOŚNOŚĆ NA 15","N/D",VLOOKUP(A477,Dane!$A$3:$D$110,4,FALSE)))</f>
        <v>111011110</v>
      </c>
      <c r="E477" s="3" t="str">
        <f t="shared" si="45"/>
        <v>11</v>
      </c>
      <c r="F477" s="1" t="str">
        <f t="shared" si="46"/>
        <v>00000001</v>
      </c>
      <c r="G477" s="1" t="str">
        <f t="shared" si="47"/>
        <v>11011110</v>
      </c>
      <c r="H477" s="1" t="str">
        <f t="shared" si="48"/>
        <v>00000011</v>
      </c>
      <c r="I477" t="str">
        <f t="shared" si="49"/>
        <v xml:space="preserve">    .byte %00000001, %11011110, %00000011</v>
      </c>
    </row>
    <row r="478" spans="1:9" x14ac:dyDescent="0.25">
      <c r="A478" s="20"/>
      <c r="B478" s="1" t="s">
        <v>139</v>
      </c>
      <c r="C478" t="str">
        <f>IF(B478="ZMIEŃ GŁOŚNOŚĆ NA 0","N/D",IF(B478="ZMIEŃ GŁOŚNOŚĆ NA 15","N/D",240/$B$2*60*VLOOKUP(B478,Dane!$F:$H,2,FALSE)))</f>
        <v>N/D</v>
      </c>
      <c r="D478" s="7" t="str">
        <f>IF(B478="ZMIEŃ GŁOŚNOŚĆ NA 0","N/D",IF(B478="ZMIEŃ GŁOŚNOŚĆ NA 15","N/D",VLOOKUP(A478,Dane!$A$3:$D$110,4,FALSE)))</f>
        <v>N/D</v>
      </c>
      <c r="E478" s="3" t="str">
        <f t="shared" si="45"/>
        <v>N/D</v>
      </c>
      <c r="F478" s="1" t="str">
        <f t="shared" si="46"/>
        <v>N/D</v>
      </c>
      <c r="G478" s="1" t="str">
        <f t="shared" si="47"/>
        <v>N/D</v>
      </c>
      <c r="H478" s="1" t="str">
        <f t="shared" si="48"/>
        <v>N/D</v>
      </c>
      <c r="I478" t="str">
        <f t="shared" si="49"/>
        <v xml:space="preserve">    .byte %10101000, %00000000</v>
      </c>
    </row>
    <row r="479" spans="1:9" x14ac:dyDescent="0.25">
      <c r="A479" s="23" t="s">
        <v>36</v>
      </c>
      <c r="B479" s="23" t="s">
        <v>161</v>
      </c>
      <c r="C479">
        <f>IF(B479="ZMIEŃ GŁOŚNOŚĆ NA 0","N/D",IF(B479="ZMIEŃ GŁOŚNOŚĆ NA 15","N/D",240/$B$2*60*VLOOKUP(B479,Dane!$F:$H,2,FALSE)))</f>
        <v>3</v>
      </c>
      <c r="D479" s="7">
        <f>IF(B479="ZMIEŃ GŁOŚNOŚĆ NA 0","N/D",IF(B479="ZMIEŃ GŁOŚNOŚĆ NA 15","N/D",VLOOKUP(A479,Dane!$A$3:$D$110,4,FALSE)))</f>
        <v>1101010111000</v>
      </c>
      <c r="E479" s="3" t="str">
        <f t="shared" si="45"/>
        <v>11</v>
      </c>
      <c r="F479" s="1" t="str">
        <f t="shared" si="46"/>
        <v>00011010</v>
      </c>
      <c r="G479" s="1" t="str">
        <f t="shared" si="47"/>
        <v>10111000</v>
      </c>
      <c r="H479" s="1" t="str">
        <f t="shared" si="48"/>
        <v>00000011</v>
      </c>
      <c r="I479" t="str">
        <f t="shared" si="49"/>
        <v xml:space="preserve">    .byte %00011010, %10111000, %00000011</v>
      </c>
    </row>
    <row r="480" spans="1:9" ht="15.75" thickBot="1" x14ac:dyDescent="0.3">
      <c r="A480" s="10"/>
      <c r="B480" s="9" t="s">
        <v>140</v>
      </c>
      <c r="C480" t="str">
        <f>IF(B480="ZMIEŃ GŁOŚNOŚĆ NA 0","N/D",IF(B480="ZMIEŃ GŁOŚNOŚĆ NA 15","N/D",240/$B$2*60*VLOOKUP(B480,Dane!$F:$H,2,FALSE)))</f>
        <v>N/D</v>
      </c>
      <c r="D480" s="7" t="str">
        <f>IF(B480="ZMIEŃ GŁOŚNOŚĆ NA 0","N/D",IF(B480="ZMIEŃ GŁOŚNOŚĆ NA 15","N/D",VLOOKUP(A480,Dane!$A$3:$D$110,4,FALSE)))</f>
        <v>N/D</v>
      </c>
      <c r="E480" s="3" t="str">
        <f t="shared" si="45"/>
        <v>N/D</v>
      </c>
      <c r="F480" s="1" t="str">
        <f t="shared" si="46"/>
        <v>N/D</v>
      </c>
      <c r="G480" s="1" t="str">
        <f t="shared" si="47"/>
        <v>N/D</v>
      </c>
      <c r="H480" s="1" t="str">
        <f t="shared" si="48"/>
        <v>N/D</v>
      </c>
      <c r="I480" t="str">
        <f t="shared" si="49"/>
        <v xml:space="preserve">    .byte %10101000, %11111111</v>
      </c>
    </row>
    <row r="481" spans="1:9" ht="15.75" thickTop="1" x14ac:dyDescent="0.25">
      <c r="A481" t="s">
        <v>83</v>
      </c>
      <c r="B481" s="16" t="s">
        <v>2</v>
      </c>
      <c r="C481">
        <f>IF(B481="ZMIEŃ GŁOŚNOŚĆ NA 0","N/D",IF(B481="ZMIEŃ GŁOŚNOŚĆ NA 15","N/D",240/$B$2*60*VLOOKUP(B481,Dane!$F:$H,2,FALSE)))</f>
        <v>6</v>
      </c>
      <c r="D481" s="7">
        <f>IF(B481="ZMIEŃ GŁOŚNOŚĆ NA 0","N/D",IF(B481="ZMIEŃ GŁOŚNOŚĆ NA 15","N/D",VLOOKUP(A481,Dane!$A$3:$D$110,4,FALSE)))</f>
        <v>111011110</v>
      </c>
      <c r="E481" s="3" t="str">
        <f t="shared" si="45"/>
        <v>110</v>
      </c>
      <c r="F481" s="1" t="str">
        <f t="shared" si="46"/>
        <v>00000001</v>
      </c>
      <c r="G481" s="1" t="str">
        <f t="shared" si="47"/>
        <v>11011110</v>
      </c>
      <c r="H481" s="1" t="str">
        <f t="shared" si="48"/>
        <v>00000110</v>
      </c>
      <c r="I481" t="str">
        <f t="shared" si="49"/>
        <v xml:space="preserve">    .byte %00000001, %11011110, %00000110</v>
      </c>
    </row>
    <row r="482" spans="1:9" x14ac:dyDescent="0.25">
      <c r="B482" s="1" t="s">
        <v>139</v>
      </c>
      <c r="C482" t="str">
        <f>IF(B482="ZMIEŃ GŁOŚNOŚĆ NA 0","N/D",IF(B482="ZMIEŃ GŁOŚNOŚĆ NA 15","N/D",240/$B$2*60*VLOOKUP(B482,Dane!$F:$H,2,FALSE)))</f>
        <v>N/D</v>
      </c>
      <c r="D482" s="7" t="str">
        <f>IF(B482="ZMIEŃ GŁOŚNOŚĆ NA 0","N/D",IF(B482="ZMIEŃ GŁOŚNOŚĆ NA 15","N/D",VLOOKUP(A482,Dane!$A$3:$D$110,4,FALSE)))</f>
        <v>N/D</v>
      </c>
      <c r="E482" s="3" t="str">
        <f t="shared" si="45"/>
        <v>N/D</v>
      </c>
      <c r="F482" s="1" t="str">
        <f t="shared" si="46"/>
        <v>N/D</v>
      </c>
      <c r="G482" s="1" t="str">
        <f t="shared" si="47"/>
        <v>N/D</v>
      </c>
      <c r="H482" s="1" t="str">
        <f t="shared" si="48"/>
        <v>N/D</v>
      </c>
      <c r="I482" t="str">
        <f t="shared" si="49"/>
        <v xml:space="preserve">    .byte %10101000, %00000000</v>
      </c>
    </row>
    <row r="483" spans="1:9" x14ac:dyDescent="0.25">
      <c r="A483" t="s">
        <v>36</v>
      </c>
      <c r="B483" t="s">
        <v>2</v>
      </c>
      <c r="C483">
        <f>IF(B483="ZMIEŃ GŁOŚNOŚĆ NA 0","N/D",IF(B483="ZMIEŃ GŁOŚNOŚĆ NA 15","N/D",240/$B$2*60*VLOOKUP(B483,Dane!$F:$H,2,FALSE)))</f>
        <v>6</v>
      </c>
      <c r="D483" s="7">
        <f>IF(B483="ZMIEŃ GŁOŚNOŚĆ NA 0","N/D",IF(B483="ZMIEŃ GŁOŚNOŚĆ NA 15","N/D",VLOOKUP(A483,Dane!$A$3:$D$110,4,FALSE)))</f>
        <v>1101010111000</v>
      </c>
      <c r="E483" s="3" t="str">
        <f t="shared" si="45"/>
        <v>110</v>
      </c>
      <c r="F483" s="1" t="str">
        <f t="shared" si="46"/>
        <v>00011010</v>
      </c>
      <c r="G483" s="1" t="str">
        <f t="shared" si="47"/>
        <v>10111000</v>
      </c>
      <c r="H483" s="1" t="str">
        <f t="shared" si="48"/>
        <v>00000110</v>
      </c>
      <c r="I483" t="str">
        <f t="shared" si="49"/>
        <v xml:space="preserve">    .byte %00011010, %10111000, %00000110</v>
      </c>
    </row>
    <row r="484" spans="1:9" x14ac:dyDescent="0.25">
      <c r="B484" s="1" t="s">
        <v>140</v>
      </c>
      <c r="C484" t="str">
        <f>IF(B484="ZMIEŃ GŁOŚNOŚĆ NA 0","N/D",IF(B484="ZMIEŃ GŁOŚNOŚĆ NA 15","N/D",240/$B$2*60*VLOOKUP(B484,Dane!$F:$H,2,FALSE)))</f>
        <v>N/D</v>
      </c>
      <c r="D484" s="7" t="str">
        <f>IF(B484="ZMIEŃ GŁOŚNOŚĆ NA 0","N/D",IF(B484="ZMIEŃ GŁOŚNOŚĆ NA 15","N/D",VLOOKUP(A484,Dane!$A$3:$D$110,4,FALSE)))</f>
        <v>N/D</v>
      </c>
      <c r="E484" s="3" t="str">
        <f t="shared" si="45"/>
        <v>N/D</v>
      </c>
      <c r="F484" s="1" t="str">
        <f t="shared" si="46"/>
        <v>N/D</v>
      </c>
      <c r="G484" s="1" t="str">
        <f t="shared" si="47"/>
        <v>N/D</v>
      </c>
      <c r="H484" s="1" t="str">
        <f t="shared" si="48"/>
        <v>N/D</v>
      </c>
      <c r="I484" t="str">
        <f t="shared" si="49"/>
        <v xml:space="preserve">    .byte %10101000, %11111111</v>
      </c>
    </row>
    <row r="485" spans="1:9" x14ac:dyDescent="0.25">
      <c r="A485" t="s">
        <v>73</v>
      </c>
      <c r="B485" t="s">
        <v>2</v>
      </c>
      <c r="C485">
        <f>IF(B485="ZMIEŃ GŁOŚNOŚĆ NA 0","N/D",IF(B485="ZMIEŃ GŁOŚNOŚĆ NA 15","N/D",240/$B$2*60*VLOOKUP(B485,Dane!$F:$H,2,FALSE)))</f>
        <v>6</v>
      </c>
      <c r="D485" s="7">
        <f>IF(B485="ZMIEŃ GŁOŚNOŚĆ NA 0","N/D",IF(B485="ZMIEŃ GŁOŚNOŚĆ NA 15","N/D",VLOOKUP(A485,Dane!$A$3:$D$110,4,FALSE)))</f>
        <v>1000011001</v>
      </c>
      <c r="E485" s="3" t="str">
        <f t="shared" si="45"/>
        <v>110</v>
      </c>
      <c r="F485" s="1" t="str">
        <f t="shared" si="46"/>
        <v>00000010</v>
      </c>
      <c r="G485" s="1" t="str">
        <f t="shared" si="47"/>
        <v>00011001</v>
      </c>
      <c r="H485" s="1" t="str">
        <f t="shared" si="48"/>
        <v>00000110</v>
      </c>
      <c r="I485" t="str">
        <f t="shared" si="49"/>
        <v xml:space="preserve">    .byte %00000010, %00011001, %00000110</v>
      </c>
    </row>
    <row r="486" spans="1:9" x14ac:dyDescent="0.25">
      <c r="A486" t="s">
        <v>83</v>
      </c>
      <c r="B486" t="s">
        <v>2</v>
      </c>
      <c r="C486">
        <f>IF(B486="ZMIEŃ GŁOŚNOŚĆ NA 0","N/D",IF(B486="ZMIEŃ GŁOŚNOŚĆ NA 15","N/D",240/$B$2*60*VLOOKUP(B486,Dane!$F:$H,2,FALSE)))</f>
        <v>6</v>
      </c>
      <c r="D486" s="7">
        <f>IF(B486="ZMIEŃ GŁOŚNOŚĆ NA 0","N/D",IF(B486="ZMIEŃ GŁOŚNOŚĆ NA 15","N/D",VLOOKUP(A486,Dane!$A$3:$D$110,4,FALSE)))</f>
        <v>111011110</v>
      </c>
      <c r="E486" s="3" t="str">
        <f t="shared" si="45"/>
        <v>110</v>
      </c>
      <c r="F486" s="1" t="str">
        <f t="shared" si="46"/>
        <v>00000001</v>
      </c>
      <c r="G486" s="1" t="str">
        <f t="shared" si="47"/>
        <v>11011110</v>
      </c>
      <c r="H486" s="1" t="str">
        <f t="shared" si="48"/>
        <v>00000110</v>
      </c>
      <c r="I486" t="str">
        <f t="shared" si="49"/>
        <v xml:space="preserve">    .byte %00000001, %11011110, %00000110</v>
      </c>
    </row>
    <row r="487" spans="1:9" x14ac:dyDescent="0.25">
      <c r="B487" s="1" t="s">
        <v>139</v>
      </c>
      <c r="C487" t="str">
        <f>IF(B487="ZMIEŃ GŁOŚNOŚĆ NA 0","N/D",IF(B487="ZMIEŃ GŁOŚNOŚĆ NA 15","N/D",240/$B$2*60*VLOOKUP(B487,Dane!$F:$H,2,FALSE)))</f>
        <v>N/D</v>
      </c>
      <c r="D487" s="7" t="str">
        <f>IF(B487="ZMIEŃ GŁOŚNOŚĆ NA 0","N/D",IF(B487="ZMIEŃ GŁOŚNOŚĆ NA 15","N/D",VLOOKUP(A487,Dane!$A$3:$D$110,4,FALSE)))</f>
        <v>N/D</v>
      </c>
      <c r="E487" s="3" t="str">
        <f t="shared" si="45"/>
        <v>N/D</v>
      </c>
      <c r="F487" s="1" t="str">
        <f t="shared" si="46"/>
        <v>N/D</v>
      </c>
      <c r="G487" s="1" t="str">
        <f t="shared" si="47"/>
        <v>N/D</v>
      </c>
      <c r="H487" s="1" t="str">
        <f t="shared" si="48"/>
        <v>N/D</v>
      </c>
      <c r="I487" t="str">
        <f t="shared" si="49"/>
        <v xml:space="preserve">    .byte %10101000, %00000000</v>
      </c>
    </row>
    <row r="488" spans="1:9" x14ac:dyDescent="0.25">
      <c r="A488" t="s">
        <v>36</v>
      </c>
      <c r="B488" t="s">
        <v>2</v>
      </c>
      <c r="C488">
        <f>IF(B488="ZMIEŃ GŁOŚNOŚĆ NA 0","N/D",IF(B488="ZMIEŃ GŁOŚNOŚĆ NA 15","N/D",240/$B$2*60*VLOOKUP(B488,Dane!$F:$H,2,FALSE)))</f>
        <v>6</v>
      </c>
      <c r="D488" s="7">
        <f>IF(B488="ZMIEŃ GŁOŚNOŚĆ NA 0","N/D",IF(B488="ZMIEŃ GŁOŚNOŚĆ NA 15","N/D",VLOOKUP(A488,Dane!$A$3:$D$110,4,FALSE)))</f>
        <v>1101010111000</v>
      </c>
      <c r="E488" s="3" t="str">
        <f t="shared" si="45"/>
        <v>110</v>
      </c>
      <c r="F488" s="1" t="str">
        <f t="shared" si="46"/>
        <v>00011010</v>
      </c>
      <c r="G488" s="1" t="str">
        <f t="shared" si="47"/>
        <v>10111000</v>
      </c>
      <c r="H488" s="1" t="str">
        <f t="shared" si="48"/>
        <v>00000110</v>
      </c>
      <c r="I488" t="str">
        <f t="shared" si="49"/>
        <v xml:space="preserve">    .byte %00011010, %10111000, %00000110</v>
      </c>
    </row>
    <row r="489" spans="1:9" x14ac:dyDescent="0.25">
      <c r="B489" s="1" t="s">
        <v>140</v>
      </c>
      <c r="C489" t="str">
        <f>IF(B489="ZMIEŃ GŁOŚNOŚĆ NA 0","N/D",IF(B489="ZMIEŃ GŁOŚNOŚĆ NA 15","N/D",240/$B$2*60*VLOOKUP(B489,Dane!$F:$H,2,FALSE)))</f>
        <v>N/D</v>
      </c>
      <c r="D489" s="7" t="str">
        <f>IF(B489="ZMIEŃ GŁOŚNOŚĆ NA 0","N/D",IF(B489="ZMIEŃ GŁOŚNOŚĆ NA 15","N/D",VLOOKUP(A489,Dane!$A$3:$D$110,4,FALSE)))</f>
        <v>N/D</v>
      </c>
      <c r="E489" s="3" t="str">
        <f t="shared" si="45"/>
        <v>N/D</v>
      </c>
      <c r="F489" s="1" t="str">
        <f t="shared" si="46"/>
        <v>N/D</v>
      </c>
      <c r="G489" s="1" t="str">
        <f t="shared" si="47"/>
        <v>N/D</v>
      </c>
      <c r="H489" s="1" t="str">
        <f t="shared" si="48"/>
        <v>N/D</v>
      </c>
      <c r="I489" t="str">
        <f t="shared" si="49"/>
        <v xml:space="preserve">    .byte %10101000, %11111111</v>
      </c>
    </row>
    <row r="490" spans="1:9" x14ac:dyDescent="0.25">
      <c r="A490" t="s">
        <v>84</v>
      </c>
      <c r="B490" t="s">
        <v>2</v>
      </c>
      <c r="C490">
        <f>IF(B490="ZMIEŃ GŁOŚNOŚĆ NA 0","N/D",IF(B490="ZMIEŃ GŁOŚNOŚĆ NA 15","N/D",240/$B$2*60*VLOOKUP(B490,Dane!$F:$H,2,FALSE)))</f>
        <v>6</v>
      </c>
      <c r="D490" s="7">
        <f>IF(B490="ZMIEŃ GŁOŚNOŚĆ NA 0","N/D",IF(B490="ZMIEŃ GŁOŚNOŚĆ NA 15","N/D",VLOOKUP(A490,Dane!$A$3:$D$110,4,FALSE)))</f>
        <v>110010010</v>
      </c>
      <c r="E490" s="3" t="str">
        <f t="shared" si="45"/>
        <v>110</v>
      </c>
      <c r="F490" s="1" t="str">
        <f t="shared" si="46"/>
        <v>00000001</v>
      </c>
      <c r="G490" s="1" t="str">
        <f t="shared" si="47"/>
        <v>10010010</v>
      </c>
      <c r="H490" s="1" t="str">
        <f t="shared" si="48"/>
        <v>00000110</v>
      </c>
      <c r="I490" t="str">
        <f t="shared" si="49"/>
        <v xml:space="preserve">    .byte %00000001, %10010010, %00000110</v>
      </c>
    </row>
    <row r="491" spans="1:9" x14ac:dyDescent="0.25">
      <c r="A491" t="s">
        <v>16</v>
      </c>
      <c r="B491" t="s">
        <v>2</v>
      </c>
      <c r="C491">
        <f>IF(B491="ZMIEŃ GŁOŚNOŚĆ NA 0","N/D",IF(B491="ZMIEŃ GŁOŚNOŚĆ NA 15","N/D",240/$B$2*60*VLOOKUP(B491,Dane!$F:$H,2,FALSE)))</f>
        <v>6</v>
      </c>
      <c r="D491" s="7">
        <f>IF(B491="ZMIEŃ GŁOŚNOŚĆ NA 0","N/D",IF(B491="ZMIEŃ GŁOŚNOŚĆ NA 15","N/D",VLOOKUP(A491,Dane!$A$3:$D$110,4,FALSE)))</f>
        <v>110101010</v>
      </c>
      <c r="E491" s="3" t="str">
        <f t="shared" si="45"/>
        <v>110</v>
      </c>
      <c r="F491" s="1" t="str">
        <f t="shared" si="46"/>
        <v>00000001</v>
      </c>
      <c r="G491" s="1" t="str">
        <f t="shared" si="47"/>
        <v>10101010</v>
      </c>
      <c r="H491" s="1" t="str">
        <f t="shared" si="48"/>
        <v>00000110</v>
      </c>
      <c r="I491" t="str">
        <f t="shared" si="49"/>
        <v xml:space="preserve">    .byte %00000001, %10101010, %00000110</v>
      </c>
    </row>
    <row r="492" spans="1:9" x14ac:dyDescent="0.25">
      <c r="B492" s="1" t="s">
        <v>139</v>
      </c>
      <c r="C492" t="str">
        <f>IF(B492="ZMIEŃ GŁOŚNOŚĆ NA 0","N/D",IF(B492="ZMIEŃ GŁOŚNOŚĆ NA 15","N/D",240/$B$2*60*VLOOKUP(B492,Dane!$F:$H,2,FALSE)))</f>
        <v>N/D</v>
      </c>
      <c r="D492" s="7" t="str">
        <f>IF(B492="ZMIEŃ GŁOŚNOŚĆ NA 0","N/D",IF(B492="ZMIEŃ GŁOŚNOŚĆ NA 15","N/D",VLOOKUP(A492,Dane!$A$3:$D$110,4,FALSE)))</f>
        <v>N/D</v>
      </c>
      <c r="E492" s="3" t="str">
        <f t="shared" si="45"/>
        <v>N/D</v>
      </c>
      <c r="F492" s="1" t="str">
        <f t="shared" si="46"/>
        <v>N/D</v>
      </c>
      <c r="G492" s="1" t="str">
        <f t="shared" si="47"/>
        <v>N/D</v>
      </c>
      <c r="H492" s="1" t="str">
        <f t="shared" si="48"/>
        <v>N/D</v>
      </c>
      <c r="I492" t="str">
        <f t="shared" si="49"/>
        <v xml:space="preserve">    .byte %10101000, %00000000</v>
      </c>
    </row>
    <row r="493" spans="1:9" x14ac:dyDescent="0.25">
      <c r="A493" t="s">
        <v>36</v>
      </c>
      <c r="B493" t="s">
        <v>2</v>
      </c>
      <c r="C493">
        <f>IF(B493="ZMIEŃ GŁOŚNOŚĆ NA 0","N/D",IF(B493="ZMIEŃ GŁOŚNOŚĆ NA 15","N/D",240/$B$2*60*VLOOKUP(B493,Dane!$F:$H,2,FALSE)))</f>
        <v>6</v>
      </c>
      <c r="D493" s="7">
        <f>IF(B493="ZMIEŃ GŁOŚNOŚĆ NA 0","N/D",IF(B493="ZMIEŃ GŁOŚNOŚĆ NA 15","N/D",VLOOKUP(A493,Dane!$A$3:$D$110,4,FALSE)))</f>
        <v>1101010111000</v>
      </c>
      <c r="E493" s="3" t="str">
        <f t="shared" si="45"/>
        <v>110</v>
      </c>
      <c r="F493" s="1" t="str">
        <f t="shared" si="46"/>
        <v>00011010</v>
      </c>
      <c r="G493" s="1" t="str">
        <f t="shared" si="47"/>
        <v>10111000</v>
      </c>
      <c r="H493" s="1" t="str">
        <f t="shared" si="48"/>
        <v>00000110</v>
      </c>
      <c r="I493" t="str">
        <f t="shared" si="49"/>
        <v xml:space="preserve">    .byte %00011010, %10111000, %00000110</v>
      </c>
    </row>
    <row r="494" spans="1:9" x14ac:dyDescent="0.25">
      <c r="B494" s="1" t="s">
        <v>140</v>
      </c>
      <c r="C494" t="str">
        <f>IF(B494="ZMIEŃ GŁOŚNOŚĆ NA 0","N/D",IF(B494="ZMIEŃ GŁOŚNOŚĆ NA 15","N/D",240/$B$2*60*VLOOKUP(B494,Dane!$F:$H,2,FALSE)))</f>
        <v>N/D</v>
      </c>
      <c r="D494" s="7" t="str">
        <f>IF(B494="ZMIEŃ GŁOŚNOŚĆ NA 0","N/D",IF(B494="ZMIEŃ GŁOŚNOŚĆ NA 15","N/D",VLOOKUP(A494,Dane!$A$3:$D$110,4,FALSE)))</f>
        <v>N/D</v>
      </c>
      <c r="E494" s="3" t="str">
        <f t="shared" si="45"/>
        <v>N/D</v>
      </c>
      <c r="F494" s="1" t="str">
        <f t="shared" si="46"/>
        <v>N/D</v>
      </c>
      <c r="G494" s="1" t="str">
        <f t="shared" si="47"/>
        <v>N/D</v>
      </c>
      <c r="H494" s="1" t="str">
        <f t="shared" si="48"/>
        <v>N/D</v>
      </c>
      <c r="I494" t="str">
        <f t="shared" si="49"/>
        <v xml:space="preserve">    .byte %10101000, %11111111</v>
      </c>
    </row>
    <row r="495" spans="1:9" x14ac:dyDescent="0.25">
      <c r="A495" t="s">
        <v>73</v>
      </c>
      <c r="B495" t="s">
        <v>2</v>
      </c>
      <c r="C495">
        <f>IF(B495="ZMIEŃ GŁOŚNOŚĆ NA 0","N/D",IF(B495="ZMIEŃ GŁOŚNOŚĆ NA 15","N/D",240/$B$2*60*VLOOKUP(B495,Dane!$F:$H,2,FALSE)))</f>
        <v>6</v>
      </c>
      <c r="D495" s="7">
        <f>IF(B495="ZMIEŃ GŁOŚNOŚĆ NA 0","N/D",IF(B495="ZMIEŃ GŁOŚNOŚĆ NA 15","N/D",VLOOKUP(A495,Dane!$A$3:$D$110,4,FALSE)))</f>
        <v>1000011001</v>
      </c>
      <c r="E495" s="3" t="str">
        <f t="shared" si="45"/>
        <v>110</v>
      </c>
      <c r="F495" s="1" t="str">
        <f t="shared" si="46"/>
        <v>00000010</v>
      </c>
      <c r="G495" s="1" t="str">
        <f t="shared" si="47"/>
        <v>00011001</v>
      </c>
      <c r="H495" s="1" t="str">
        <f t="shared" si="48"/>
        <v>00000110</v>
      </c>
      <c r="I495" t="str">
        <f t="shared" si="49"/>
        <v xml:space="preserve">    .byte %00000010, %00011001, %00000110</v>
      </c>
    </row>
    <row r="496" spans="1:9" x14ac:dyDescent="0.25">
      <c r="B496" s="1" t="s">
        <v>139</v>
      </c>
      <c r="C496" t="str">
        <f>IF(B496="ZMIEŃ GŁOŚNOŚĆ NA 0","N/D",IF(B496="ZMIEŃ GŁOŚNOŚĆ NA 15","N/D",240/$B$2*60*VLOOKUP(B496,Dane!$F:$H,2,FALSE)))</f>
        <v>N/D</v>
      </c>
      <c r="D496" s="7" t="str">
        <f>IF(B496="ZMIEŃ GŁOŚNOŚĆ NA 0","N/D",IF(B496="ZMIEŃ GŁOŚNOŚĆ NA 15","N/D",VLOOKUP(A496,Dane!$A$3:$D$110,4,FALSE)))</f>
        <v>N/D</v>
      </c>
      <c r="E496" s="3" t="str">
        <f t="shared" si="45"/>
        <v>N/D</v>
      </c>
      <c r="F496" s="1" t="str">
        <f t="shared" si="46"/>
        <v>N/D</v>
      </c>
      <c r="G496" s="1" t="str">
        <f t="shared" si="47"/>
        <v>N/D</v>
      </c>
      <c r="H496" s="1" t="str">
        <f t="shared" si="48"/>
        <v>N/D</v>
      </c>
      <c r="I496" t="str">
        <f t="shared" si="49"/>
        <v xml:space="preserve">    .byte %10101000, %00000000</v>
      </c>
    </row>
    <row r="497" spans="1:9" x14ac:dyDescent="0.25">
      <c r="A497" t="s">
        <v>36</v>
      </c>
      <c r="B497" t="s">
        <v>2</v>
      </c>
      <c r="C497">
        <f>IF(B497="ZMIEŃ GŁOŚNOŚĆ NA 0","N/D",IF(B497="ZMIEŃ GŁOŚNOŚĆ NA 15","N/D",240/$B$2*60*VLOOKUP(B497,Dane!$F:$H,2,FALSE)))</f>
        <v>6</v>
      </c>
      <c r="D497" s="7">
        <f>IF(B497="ZMIEŃ GŁOŚNOŚĆ NA 0","N/D",IF(B497="ZMIEŃ GŁOŚNOŚĆ NA 15","N/D",VLOOKUP(A497,Dane!$A$3:$D$110,4,FALSE)))</f>
        <v>1101010111000</v>
      </c>
      <c r="E497" s="3" t="str">
        <f t="shared" si="45"/>
        <v>110</v>
      </c>
      <c r="F497" s="1" t="str">
        <f t="shared" si="46"/>
        <v>00011010</v>
      </c>
      <c r="G497" s="1" t="str">
        <f t="shared" si="47"/>
        <v>10111000</v>
      </c>
      <c r="H497" s="1" t="str">
        <f t="shared" si="48"/>
        <v>00000110</v>
      </c>
      <c r="I497" t="str">
        <f t="shared" si="49"/>
        <v xml:space="preserve">    .byte %00011010, %10111000, %00000110</v>
      </c>
    </row>
    <row r="498" spans="1:9" x14ac:dyDescent="0.25">
      <c r="B498" s="1" t="s">
        <v>140</v>
      </c>
      <c r="C498" t="str">
        <f>IF(B498="ZMIEŃ GŁOŚNOŚĆ NA 0","N/D",IF(B498="ZMIEŃ GŁOŚNOŚĆ NA 15","N/D",240/$B$2*60*VLOOKUP(B498,Dane!$F:$H,2,FALSE)))</f>
        <v>N/D</v>
      </c>
      <c r="D498" s="7" t="str">
        <f>IF(B498="ZMIEŃ GŁOŚNOŚĆ NA 0","N/D",IF(B498="ZMIEŃ GŁOŚNOŚĆ NA 15","N/D",VLOOKUP(A498,Dane!$A$3:$D$110,4,FALSE)))</f>
        <v>N/D</v>
      </c>
      <c r="E498" s="3" t="str">
        <f t="shared" si="45"/>
        <v>N/D</v>
      </c>
      <c r="F498" s="1" t="str">
        <f t="shared" si="46"/>
        <v>N/D</v>
      </c>
      <c r="G498" s="1" t="str">
        <f t="shared" si="47"/>
        <v>N/D</v>
      </c>
      <c r="H498" s="1" t="str">
        <f t="shared" si="48"/>
        <v>N/D</v>
      </c>
      <c r="I498" t="str">
        <f t="shared" si="49"/>
        <v xml:space="preserve">    .byte %10101000, %11111111</v>
      </c>
    </row>
    <row r="499" spans="1:9" x14ac:dyDescent="0.25">
      <c r="A499" t="s">
        <v>83</v>
      </c>
      <c r="B499" t="s">
        <v>2</v>
      </c>
      <c r="C499">
        <f>IF(B499="ZMIEŃ GŁOŚNOŚĆ NA 0","N/D",IF(B499="ZMIEŃ GŁOŚNOŚĆ NA 15","N/D",240/$B$2*60*VLOOKUP(B499,Dane!$F:$H,2,FALSE)))</f>
        <v>6</v>
      </c>
      <c r="D499" s="7">
        <f>IF(B499="ZMIEŃ GŁOŚNOŚĆ NA 0","N/D",IF(B499="ZMIEŃ GŁOŚNOŚĆ NA 15","N/D",VLOOKUP(A499,Dane!$A$3:$D$110,4,FALSE)))</f>
        <v>111011110</v>
      </c>
      <c r="E499" s="3" t="str">
        <f t="shared" si="45"/>
        <v>110</v>
      </c>
      <c r="F499" s="1" t="str">
        <f t="shared" si="46"/>
        <v>00000001</v>
      </c>
      <c r="G499" s="1" t="str">
        <f t="shared" si="47"/>
        <v>11011110</v>
      </c>
      <c r="H499" s="1" t="str">
        <f t="shared" si="48"/>
        <v>00000110</v>
      </c>
      <c r="I499" t="str">
        <f t="shared" si="49"/>
        <v xml:space="preserve">    .byte %00000001, %11011110, %00000110</v>
      </c>
    </row>
    <row r="500" spans="1:9" x14ac:dyDescent="0.25">
      <c r="B500" s="1" t="s">
        <v>139</v>
      </c>
      <c r="C500" t="str">
        <f>IF(B500="ZMIEŃ GŁOŚNOŚĆ NA 0","N/D",IF(B500="ZMIEŃ GŁOŚNOŚĆ NA 15","N/D",240/$B$2*60*VLOOKUP(B500,Dane!$F:$H,2,FALSE)))</f>
        <v>N/D</v>
      </c>
      <c r="D500" s="7" t="str">
        <f>IF(B500="ZMIEŃ GŁOŚNOŚĆ NA 0","N/D",IF(B500="ZMIEŃ GŁOŚNOŚĆ NA 15","N/D",VLOOKUP(A500,Dane!$A$3:$D$110,4,FALSE)))</f>
        <v>N/D</v>
      </c>
      <c r="E500" s="3" t="str">
        <f t="shared" si="45"/>
        <v>N/D</v>
      </c>
      <c r="F500" s="1" t="str">
        <f t="shared" si="46"/>
        <v>N/D</v>
      </c>
      <c r="G500" s="1" t="str">
        <f t="shared" si="47"/>
        <v>N/D</v>
      </c>
      <c r="H500" s="1" t="str">
        <f t="shared" si="48"/>
        <v>N/D</v>
      </c>
      <c r="I500" t="str">
        <f t="shared" si="49"/>
        <v xml:space="preserve">    .byte %10101000, %00000000</v>
      </c>
    </row>
    <row r="501" spans="1:9" x14ac:dyDescent="0.25">
      <c r="A501" t="s">
        <v>36</v>
      </c>
      <c r="B501" t="s">
        <v>30</v>
      </c>
      <c r="C501">
        <f>IF(B501="ZMIEŃ GŁOŚNOŚĆ NA 0","N/D",IF(B501="ZMIEŃ GŁOŚNOŚĆ NA 15","N/D",240/$B$2*60*VLOOKUP(B501,Dane!$F:$H,2,FALSE)))</f>
        <v>18</v>
      </c>
      <c r="D501" s="7">
        <f>IF(B501="ZMIEŃ GŁOŚNOŚĆ NA 0","N/D",IF(B501="ZMIEŃ GŁOŚNOŚĆ NA 15","N/D",VLOOKUP(A501,Dane!$A$3:$D$110,4,FALSE)))</f>
        <v>1101010111000</v>
      </c>
      <c r="E501" s="3" t="str">
        <f t="shared" si="45"/>
        <v>10010</v>
      </c>
      <c r="F501" s="1" t="str">
        <f t="shared" si="46"/>
        <v>00011010</v>
      </c>
      <c r="G501" s="1" t="str">
        <f t="shared" si="47"/>
        <v>10111000</v>
      </c>
      <c r="H501" s="1" t="str">
        <f t="shared" si="48"/>
        <v>00010010</v>
      </c>
      <c r="I501" t="str">
        <f t="shared" si="49"/>
        <v xml:space="preserve">    .byte %00011010, %10111000, %00010010</v>
      </c>
    </row>
    <row r="502" spans="1:9" x14ac:dyDescent="0.25">
      <c r="B502" s="1" t="s">
        <v>140</v>
      </c>
      <c r="C502" t="str">
        <f>IF(B502="ZMIEŃ GŁOŚNOŚĆ NA 0","N/D",IF(B502="ZMIEŃ GŁOŚNOŚĆ NA 15","N/D",240/$B$2*60*VLOOKUP(B502,Dane!$F:$H,2,FALSE)))</f>
        <v>N/D</v>
      </c>
      <c r="D502" s="7" t="str">
        <f>IF(B502="ZMIEŃ GŁOŚNOŚĆ NA 0","N/D",IF(B502="ZMIEŃ GŁOŚNOŚĆ NA 15","N/D",VLOOKUP(A502,Dane!$A$3:$D$110,4,FALSE)))</f>
        <v>N/D</v>
      </c>
      <c r="E502" s="3" t="str">
        <f t="shared" si="45"/>
        <v>N/D</v>
      </c>
      <c r="F502" s="1" t="str">
        <f t="shared" si="46"/>
        <v>N/D</v>
      </c>
      <c r="G502" s="1" t="str">
        <f t="shared" si="47"/>
        <v>N/D</v>
      </c>
      <c r="H502" s="1" t="str">
        <f t="shared" si="48"/>
        <v>N/D</v>
      </c>
      <c r="I502" t="str">
        <f t="shared" si="49"/>
        <v xml:space="preserve">    .byte %10101000, %11111111</v>
      </c>
    </row>
    <row r="503" spans="1:9" x14ac:dyDescent="0.25">
      <c r="A503" t="s">
        <v>83</v>
      </c>
      <c r="B503" t="s">
        <v>161</v>
      </c>
      <c r="C503">
        <f>IF(B503="ZMIEŃ GŁOŚNOŚĆ NA 0","N/D",IF(B503="ZMIEŃ GŁOŚNOŚĆ NA 15","N/D",240/$B$2*60*VLOOKUP(B503,Dane!$F:$H,2,FALSE)))</f>
        <v>3</v>
      </c>
      <c r="D503" s="7">
        <f>IF(B503="ZMIEŃ GŁOŚNOŚĆ NA 0","N/D",IF(B503="ZMIEŃ GŁOŚNOŚĆ NA 15","N/D",VLOOKUP(A503,Dane!$A$3:$D$110,4,FALSE)))</f>
        <v>111011110</v>
      </c>
      <c r="E503" s="3" t="str">
        <f t="shared" si="45"/>
        <v>11</v>
      </c>
      <c r="F503" s="1" t="str">
        <f t="shared" si="46"/>
        <v>00000001</v>
      </c>
      <c r="G503" s="1" t="str">
        <f t="shared" si="47"/>
        <v>11011110</v>
      </c>
      <c r="H503" s="1" t="str">
        <f t="shared" si="48"/>
        <v>00000011</v>
      </c>
      <c r="I503" t="str">
        <f t="shared" si="49"/>
        <v xml:space="preserve">    .byte %00000001, %11011110, %00000011</v>
      </c>
    </row>
    <row r="504" spans="1:9" x14ac:dyDescent="0.25">
      <c r="B504" s="1" t="s">
        <v>139</v>
      </c>
      <c r="C504" t="str">
        <f>IF(B504="ZMIEŃ GŁOŚNOŚĆ NA 0","N/D",IF(B504="ZMIEŃ GŁOŚNOŚĆ NA 15","N/D",240/$B$2*60*VLOOKUP(B504,Dane!$F:$H,2,FALSE)))</f>
        <v>N/D</v>
      </c>
      <c r="D504" s="7" t="str">
        <f>IF(B504="ZMIEŃ GŁOŚNOŚĆ NA 0","N/D",IF(B504="ZMIEŃ GŁOŚNOŚĆ NA 15","N/D",VLOOKUP(A504,Dane!$A$3:$D$110,4,FALSE)))</f>
        <v>N/D</v>
      </c>
      <c r="E504" s="3" t="str">
        <f t="shared" si="45"/>
        <v>N/D</v>
      </c>
      <c r="F504" s="1" t="str">
        <f t="shared" si="46"/>
        <v>N/D</v>
      </c>
      <c r="G504" s="1" t="str">
        <f t="shared" si="47"/>
        <v>N/D</v>
      </c>
      <c r="H504" s="1" t="str">
        <f t="shared" si="48"/>
        <v>N/D</v>
      </c>
      <c r="I504" t="str">
        <f t="shared" si="49"/>
        <v xml:space="preserve">    .byte %10101000, %00000000</v>
      </c>
    </row>
    <row r="505" spans="1:9" x14ac:dyDescent="0.25">
      <c r="A505" t="s">
        <v>36</v>
      </c>
      <c r="B505" s="1" t="s">
        <v>161</v>
      </c>
      <c r="C505">
        <f>IF(B505="ZMIEŃ GŁOŚNOŚĆ NA 0","N/D",IF(B505="ZMIEŃ GŁOŚNOŚĆ NA 15","N/D",240/$B$2*60*VLOOKUP(B505,Dane!$F:$H,2,FALSE)))</f>
        <v>3</v>
      </c>
      <c r="D505" s="7">
        <f>IF(B505="ZMIEŃ GŁOŚNOŚĆ NA 0","N/D",IF(B505="ZMIEŃ GŁOŚNOŚĆ NA 15","N/D",VLOOKUP(A505,Dane!$A$3:$D$110,4,FALSE)))</f>
        <v>1101010111000</v>
      </c>
      <c r="E505" s="3" t="str">
        <f t="shared" si="45"/>
        <v>11</v>
      </c>
      <c r="F505" s="1" t="str">
        <f t="shared" si="46"/>
        <v>00011010</v>
      </c>
      <c r="G505" s="1" t="str">
        <f t="shared" si="47"/>
        <v>10111000</v>
      </c>
      <c r="H505" s="1" t="str">
        <f t="shared" si="48"/>
        <v>00000011</v>
      </c>
      <c r="I505" t="str">
        <f t="shared" si="49"/>
        <v xml:space="preserve">    .byte %00011010, %10111000, %00000011</v>
      </c>
    </row>
    <row r="506" spans="1:9" x14ac:dyDescent="0.25">
      <c r="B506" s="1" t="s">
        <v>140</v>
      </c>
      <c r="C506" t="str">
        <f>IF(B506="ZMIEŃ GŁOŚNOŚĆ NA 0","N/D",IF(B506="ZMIEŃ GŁOŚNOŚĆ NA 15","N/D",240/$B$2*60*VLOOKUP(B506,Dane!$F:$H,2,FALSE)))</f>
        <v>N/D</v>
      </c>
      <c r="D506" s="7" t="str">
        <f>IF(B506="ZMIEŃ GŁOŚNOŚĆ NA 0","N/D",IF(B506="ZMIEŃ GŁOŚNOŚĆ NA 15","N/D",VLOOKUP(A506,Dane!$A$3:$D$110,4,FALSE)))</f>
        <v>N/D</v>
      </c>
      <c r="E506" s="3" t="str">
        <f t="shared" si="45"/>
        <v>N/D</v>
      </c>
      <c r="F506" s="1" t="str">
        <f t="shared" si="46"/>
        <v>N/D</v>
      </c>
      <c r="G506" s="1" t="str">
        <f t="shared" si="47"/>
        <v>N/D</v>
      </c>
      <c r="H506" s="1" t="str">
        <f t="shared" si="48"/>
        <v>N/D</v>
      </c>
      <c r="I506" t="str">
        <f t="shared" si="49"/>
        <v xml:space="preserve">    .byte %10101000, %11111111</v>
      </c>
    </row>
    <row r="507" spans="1:9" ht="15.75" thickBot="1" x14ac:dyDescent="0.3">
      <c r="A507" s="10" t="s">
        <v>83</v>
      </c>
      <c r="B507" s="10" t="s">
        <v>2</v>
      </c>
      <c r="C507">
        <f>IF(B507="ZMIEŃ GŁOŚNOŚĆ NA 0","N/D",IF(B507="ZMIEŃ GŁOŚNOŚĆ NA 15","N/D",240/$B$2*60*VLOOKUP(B507,Dane!$F:$H,2,FALSE)))</f>
        <v>6</v>
      </c>
      <c r="D507" s="7">
        <f>IF(B507="ZMIEŃ GŁOŚNOŚĆ NA 0","N/D",IF(B507="ZMIEŃ GŁOŚNOŚĆ NA 15","N/D",VLOOKUP(A507,Dane!$A$3:$D$110,4,FALSE)))</f>
        <v>111011110</v>
      </c>
      <c r="E507" s="3" t="str">
        <f t="shared" si="45"/>
        <v>110</v>
      </c>
      <c r="F507" s="1" t="str">
        <f t="shared" si="46"/>
        <v>00000001</v>
      </c>
      <c r="G507" s="1" t="str">
        <f t="shared" si="47"/>
        <v>11011110</v>
      </c>
      <c r="H507" s="1" t="str">
        <f t="shared" si="48"/>
        <v>00000110</v>
      </c>
      <c r="I507" t="str">
        <f t="shared" si="49"/>
        <v xml:space="preserve">    .byte %00000001, %11011110, %00000110</v>
      </c>
    </row>
    <row r="508" spans="1:9" ht="15.75" thickTop="1" x14ac:dyDescent="0.25">
      <c r="A508" s="23" t="s">
        <v>82</v>
      </c>
      <c r="B508" s="23" t="s">
        <v>2</v>
      </c>
      <c r="C508">
        <f>IF(B508="ZMIEŃ GŁOŚNOŚĆ NA 0","N/D",IF(B508="ZMIEŃ GŁOŚNOŚĆ NA 15","N/D",240/$B$2*60*VLOOKUP(B508,Dane!$F:$H,2,FALSE)))</f>
        <v>6</v>
      </c>
      <c r="D508" s="7">
        <f>IF(B508="ZMIEŃ GŁOŚNOŚĆ NA 0","N/D",IF(B508="ZMIEŃ GŁOŚNOŚĆ NA 15","N/D",VLOOKUP(A508,Dane!$A$3:$D$110,4,FALSE)))</f>
        <v>1011001110</v>
      </c>
      <c r="E508" s="3" t="str">
        <f t="shared" si="45"/>
        <v>110</v>
      </c>
      <c r="F508" s="1" t="str">
        <f t="shared" si="46"/>
        <v>00000010</v>
      </c>
      <c r="G508" s="1" t="str">
        <f t="shared" si="47"/>
        <v>11001110</v>
      </c>
      <c r="H508" s="1" t="str">
        <f t="shared" si="48"/>
        <v>00000110</v>
      </c>
      <c r="I508" t="str">
        <f t="shared" si="49"/>
        <v xml:space="preserve">    .byte %00000010, %11001110, %00000110</v>
      </c>
    </row>
    <row r="509" spans="1:9" x14ac:dyDescent="0.25">
      <c r="B509" s="1" t="s">
        <v>139</v>
      </c>
      <c r="C509" t="str">
        <f>IF(B509="ZMIEŃ GŁOŚNOŚĆ NA 0","N/D",IF(B509="ZMIEŃ GŁOŚNOŚĆ NA 15","N/D",240/$B$2*60*VLOOKUP(B509,Dane!$F:$H,2,FALSE)))</f>
        <v>N/D</v>
      </c>
      <c r="D509" s="7" t="str">
        <f>IF(B509="ZMIEŃ GŁOŚNOŚĆ NA 0","N/D",IF(B509="ZMIEŃ GŁOŚNOŚĆ NA 15","N/D",VLOOKUP(A509,Dane!$A$3:$D$110,4,FALSE)))</f>
        <v>N/D</v>
      </c>
      <c r="E509" s="3" t="str">
        <f t="shared" si="45"/>
        <v>N/D</v>
      </c>
      <c r="F509" s="1" t="str">
        <f t="shared" si="46"/>
        <v>N/D</v>
      </c>
      <c r="G509" s="1" t="str">
        <f t="shared" si="47"/>
        <v>N/D</v>
      </c>
      <c r="H509" s="1" t="str">
        <f t="shared" si="48"/>
        <v>N/D</v>
      </c>
      <c r="I509" t="str">
        <f t="shared" si="49"/>
        <v xml:space="preserve">    .byte %10101000, %00000000</v>
      </c>
    </row>
    <row r="510" spans="1:9" x14ac:dyDescent="0.25">
      <c r="A510" t="s">
        <v>36</v>
      </c>
      <c r="B510" s="23" t="s">
        <v>2</v>
      </c>
      <c r="C510">
        <f>IF(B510="ZMIEŃ GŁOŚNOŚĆ NA 0","N/D",IF(B510="ZMIEŃ GŁOŚNOŚĆ NA 15","N/D",240/$B$2*60*VLOOKUP(B510,Dane!$F:$H,2,FALSE)))</f>
        <v>6</v>
      </c>
      <c r="D510" s="7">
        <f>IF(B510="ZMIEŃ GŁOŚNOŚĆ NA 0","N/D",IF(B510="ZMIEŃ GŁOŚNOŚĆ NA 15","N/D",VLOOKUP(A510,Dane!$A$3:$D$110,4,FALSE)))</f>
        <v>1101010111000</v>
      </c>
      <c r="E510" s="3" t="str">
        <f t="shared" si="45"/>
        <v>110</v>
      </c>
      <c r="F510" s="1" t="str">
        <f t="shared" si="46"/>
        <v>00011010</v>
      </c>
      <c r="G510" s="1" t="str">
        <f t="shared" si="47"/>
        <v>10111000</v>
      </c>
      <c r="H510" s="1" t="str">
        <f t="shared" si="48"/>
        <v>00000110</v>
      </c>
      <c r="I510" t="str">
        <f t="shared" si="49"/>
        <v xml:space="preserve">    .byte %00011010, %10111000, %00000110</v>
      </c>
    </row>
    <row r="511" spans="1:9" x14ac:dyDescent="0.25">
      <c r="B511" s="1" t="s">
        <v>140</v>
      </c>
      <c r="C511" t="str">
        <f>IF(B511="ZMIEŃ GŁOŚNOŚĆ NA 0","N/D",IF(B511="ZMIEŃ GŁOŚNOŚĆ NA 15","N/D",240/$B$2*60*VLOOKUP(B511,Dane!$F:$H,2,FALSE)))</f>
        <v>N/D</v>
      </c>
      <c r="D511" s="7" t="str">
        <f>IF(B511="ZMIEŃ GŁOŚNOŚĆ NA 0","N/D",IF(B511="ZMIEŃ GŁOŚNOŚĆ NA 15","N/D",VLOOKUP(A511,Dane!$A$3:$D$110,4,FALSE)))</f>
        <v>N/D</v>
      </c>
      <c r="E511" s="3" t="str">
        <f t="shared" si="45"/>
        <v>N/D</v>
      </c>
      <c r="F511" s="1" t="str">
        <f t="shared" si="46"/>
        <v>N/D</v>
      </c>
      <c r="G511" s="1" t="str">
        <f t="shared" si="47"/>
        <v>N/D</v>
      </c>
      <c r="H511" s="1" t="str">
        <f t="shared" si="48"/>
        <v>N/D</v>
      </c>
      <c r="I511" t="str">
        <f t="shared" si="49"/>
        <v xml:space="preserve">    .byte %10101000, %11111111</v>
      </c>
    </row>
    <row r="512" spans="1:9" x14ac:dyDescent="0.25">
      <c r="A512" t="s">
        <v>82</v>
      </c>
      <c r="B512" t="s">
        <v>161</v>
      </c>
      <c r="C512">
        <f>IF(B512="ZMIEŃ GŁOŚNOŚĆ NA 0","N/D",IF(B512="ZMIEŃ GŁOŚNOŚĆ NA 15","N/D",240/$B$2*60*VLOOKUP(B512,Dane!$F:$H,2,FALSE)))</f>
        <v>3</v>
      </c>
      <c r="D512" s="7">
        <f>IF(B512="ZMIEŃ GŁOŚNOŚĆ NA 0","N/D",IF(B512="ZMIEŃ GŁOŚNOŚĆ NA 15","N/D",VLOOKUP(A512,Dane!$A$3:$D$110,4,FALSE)))</f>
        <v>1011001110</v>
      </c>
      <c r="E512" s="3" t="str">
        <f t="shared" si="45"/>
        <v>11</v>
      </c>
      <c r="F512" s="1" t="str">
        <f t="shared" si="46"/>
        <v>00000010</v>
      </c>
      <c r="G512" s="1" t="str">
        <f t="shared" si="47"/>
        <v>11001110</v>
      </c>
      <c r="H512" s="1" t="str">
        <f t="shared" si="48"/>
        <v>00000011</v>
      </c>
      <c r="I512" t="str">
        <f t="shared" si="49"/>
        <v xml:space="preserve">    .byte %00000010, %11001110, %00000011</v>
      </c>
    </row>
    <row r="513" spans="1:9" x14ac:dyDescent="0.25">
      <c r="B513" s="1" t="s">
        <v>139</v>
      </c>
      <c r="C513" t="str">
        <f>IF(B513="ZMIEŃ GŁOŚNOŚĆ NA 0","N/D",IF(B513="ZMIEŃ GŁOŚNOŚĆ NA 15","N/D",240/$B$2*60*VLOOKUP(B513,Dane!$F:$H,2,FALSE)))</f>
        <v>N/D</v>
      </c>
      <c r="D513" s="7" t="str">
        <f>IF(B513="ZMIEŃ GŁOŚNOŚĆ NA 0","N/D",IF(B513="ZMIEŃ GŁOŚNOŚĆ NA 15","N/D",VLOOKUP(A513,Dane!$A$3:$D$110,4,FALSE)))</f>
        <v>N/D</v>
      </c>
      <c r="E513" s="3" t="str">
        <f t="shared" si="45"/>
        <v>N/D</v>
      </c>
      <c r="F513" s="1" t="str">
        <f t="shared" si="46"/>
        <v>N/D</v>
      </c>
      <c r="G513" s="1" t="str">
        <f t="shared" si="47"/>
        <v>N/D</v>
      </c>
      <c r="H513" s="1" t="str">
        <f t="shared" si="48"/>
        <v>N/D</v>
      </c>
      <c r="I513" t="str">
        <f t="shared" si="49"/>
        <v xml:space="preserve">    .byte %10101000, %00000000</v>
      </c>
    </row>
    <row r="514" spans="1:9" x14ac:dyDescent="0.25">
      <c r="A514" t="s">
        <v>36</v>
      </c>
      <c r="B514" t="s">
        <v>161</v>
      </c>
      <c r="C514">
        <f>IF(B514="ZMIEŃ GŁOŚNOŚĆ NA 0","N/D",IF(B514="ZMIEŃ GŁOŚNOŚĆ NA 15","N/D",240/$B$2*60*VLOOKUP(B514,Dane!$F:$H,2,FALSE)))</f>
        <v>3</v>
      </c>
      <c r="D514" s="7">
        <f>IF(B514="ZMIEŃ GŁOŚNOŚĆ NA 0","N/D",IF(B514="ZMIEŃ GŁOŚNOŚĆ NA 15","N/D",VLOOKUP(A514,Dane!$A$3:$D$110,4,FALSE)))</f>
        <v>1101010111000</v>
      </c>
      <c r="E514" s="3" t="str">
        <f t="shared" si="45"/>
        <v>11</v>
      </c>
      <c r="F514" s="1" t="str">
        <f t="shared" si="46"/>
        <v>00011010</v>
      </c>
      <c r="G514" s="1" t="str">
        <f t="shared" si="47"/>
        <v>10111000</v>
      </c>
      <c r="H514" s="1" t="str">
        <f t="shared" si="48"/>
        <v>00000011</v>
      </c>
      <c r="I514" t="str">
        <f t="shared" si="49"/>
        <v xml:space="preserve">    .byte %00011010, %10111000, %00000011</v>
      </c>
    </row>
    <row r="515" spans="1:9" x14ac:dyDescent="0.25">
      <c r="B515" s="1" t="s">
        <v>140</v>
      </c>
      <c r="C515" t="str">
        <f>IF(B515="ZMIEŃ GŁOŚNOŚĆ NA 0","N/D",IF(B515="ZMIEŃ GŁOŚNOŚĆ NA 15","N/D",240/$B$2*60*VLOOKUP(B515,Dane!$F:$H,2,FALSE)))</f>
        <v>N/D</v>
      </c>
      <c r="D515" s="7" t="str">
        <f>IF(B515="ZMIEŃ GŁOŚNOŚĆ NA 0","N/D",IF(B515="ZMIEŃ GŁOŚNOŚĆ NA 15","N/D",VLOOKUP(A515,Dane!$A$3:$D$110,4,FALSE)))</f>
        <v>N/D</v>
      </c>
      <c r="E515" s="3" t="str">
        <f t="shared" si="45"/>
        <v>N/D</v>
      </c>
      <c r="F515" s="1" t="str">
        <f t="shared" si="46"/>
        <v>N/D</v>
      </c>
      <c r="G515" s="1" t="str">
        <f t="shared" si="47"/>
        <v>N/D</v>
      </c>
      <c r="H515" s="1" t="str">
        <f t="shared" si="48"/>
        <v>N/D</v>
      </c>
      <c r="I515" t="str">
        <f t="shared" si="49"/>
        <v xml:space="preserve">    .byte %10101000, %11111111</v>
      </c>
    </row>
    <row r="516" spans="1:9" x14ac:dyDescent="0.25">
      <c r="A516" t="s">
        <v>82</v>
      </c>
      <c r="B516" t="s">
        <v>2</v>
      </c>
      <c r="C516">
        <f>IF(B516="ZMIEŃ GŁOŚNOŚĆ NA 0","N/D",IF(B516="ZMIEŃ GŁOŚNOŚĆ NA 15","N/D",240/$B$2*60*VLOOKUP(B516,Dane!$F:$H,2,FALSE)))</f>
        <v>6</v>
      </c>
      <c r="D516" s="7">
        <f>IF(B516="ZMIEŃ GŁOŚNOŚĆ NA 0","N/D",IF(B516="ZMIEŃ GŁOŚNOŚĆ NA 15","N/D",VLOOKUP(A516,Dane!$A$3:$D$110,4,FALSE)))</f>
        <v>1011001110</v>
      </c>
      <c r="E516" s="3" t="str">
        <f t="shared" si="45"/>
        <v>110</v>
      </c>
      <c r="F516" s="1" t="str">
        <f t="shared" si="46"/>
        <v>00000010</v>
      </c>
      <c r="G516" s="1" t="str">
        <f t="shared" si="47"/>
        <v>11001110</v>
      </c>
      <c r="H516" s="1" t="str">
        <f t="shared" si="48"/>
        <v>00000110</v>
      </c>
      <c r="I516" t="str">
        <f t="shared" si="49"/>
        <v xml:space="preserve">    .byte %00000010, %11001110, %00000110</v>
      </c>
    </row>
    <row r="517" spans="1:9" x14ac:dyDescent="0.25">
      <c r="B517" s="1" t="s">
        <v>139</v>
      </c>
      <c r="C517" t="str">
        <f>IF(B517="ZMIEŃ GŁOŚNOŚĆ NA 0","N/D",IF(B517="ZMIEŃ GŁOŚNOŚĆ NA 15","N/D",240/$B$2*60*VLOOKUP(B517,Dane!$F:$H,2,FALSE)))</f>
        <v>N/D</v>
      </c>
      <c r="D517" s="7" t="str">
        <f>IF(B517="ZMIEŃ GŁOŚNOŚĆ NA 0","N/D",IF(B517="ZMIEŃ GŁOŚNOŚĆ NA 15","N/D",VLOOKUP(A517,Dane!$A$3:$D$110,4,FALSE)))</f>
        <v>N/D</v>
      </c>
      <c r="E517" s="3" t="str">
        <f t="shared" si="45"/>
        <v>N/D</v>
      </c>
      <c r="F517" s="1" t="str">
        <f t="shared" si="46"/>
        <v>N/D</v>
      </c>
      <c r="G517" s="1" t="str">
        <f t="shared" si="47"/>
        <v>N/D</v>
      </c>
      <c r="H517" s="1" t="str">
        <f t="shared" si="48"/>
        <v>N/D</v>
      </c>
      <c r="I517" t="str">
        <f t="shared" si="49"/>
        <v xml:space="preserve">    .byte %10101000, %00000000</v>
      </c>
    </row>
    <row r="518" spans="1:9" x14ac:dyDescent="0.25">
      <c r="A518" t="s">
        <v>36</v>
      </c>
      <c r="B518" t="s">
        <v>2</v>
      </c>
      <c r="C518">
        <f>IF(B518="ZMIEŃ GŁOŚNOŚĆ NA 0","N/D",IF(B518="ZMIEŃ GŁOŚNOŚĆ NA 15","N/D",240/$B$2*60*VLOOKUP(B518,Dane!$F:$H,2,FALSE)))</f>
        <v>6</v>
      </c>
      <c r="D518" s="7">
        <f>IF(B518="ZMIEŃ GŁOŚNOŚĆ NA 0","N/D",IF(B518="ZMIEŃ GŁOŚNOŚĆ NA 15","N/D",VLOOKUP(A518,Dane!$A$3:$D$110,4,FALSE)))</f>
        <v>1101010111000</v>
      </c>
      <c r="E518" s="3" t="str">
        <f t="shared" si="45"/>
        <v>110</v>
      </c>
      <c r="F518" s="1" t="str">
        <f t="shared" si="46"/>
        <v>00011010</v>
      </c>
      <c r="G518" s="1" t="str">
        <f t="shared" si="47"/>
        <v>10111000</v>
      </c>
      <c r="H518" s="1" t="str">
        <f t="shared" si="48"/>
        <v>00000110</v>
      </c>
      <c r="I518" t="str">
        <f t="shared" si="49"/>
        <v xml:space="preserve">    .byte %00011010, %10111000, %00000110</v>
      </c>
    </row>
    <row r="519" spans="1:9" x14ac:dyDescent="0.25">
      <c r="B519" s="1" t="s">
        <v>140</v>
      </c>
      <c r="C519" t="str">
        <f>IF(B519="ZMIEŃ GŁOŚNOŚĆ NA 0","N/D",IF(B519="ZMIEŃ GŁOŚNOŚĆ NA 15","N/D",240/$B$2*60*VLOOKUP(B519,Dane!$F:$H,2,FALSE)))</f>
        <v>N/D</v>
      </c>
      <c r="D519" s="7" t="str">
        <f>IF(B519="ZMIEŃ GŁOŚNOŚĆ NA 0","N/D",IF(B519="ZMIEŃ GŁOŚNOŚĆ NA 15","N/D",VLOOKUP(A519,Dane!$A$3:$D$110,4,FALSE)))</f>
        <v>N/D</v>
      </c>
      <c r="E519" s="3" t="str">
        <f t="shared" si="45"/>
        <v>N/D</v>
      </c>
      <c r="F519" s="1" t="str">
        <f t="shared" si="46"/>
        <v>N/D</v>
      </c>
      <c r="G519" s="1" t="str">
        <f t="shared" si="47"/>
        <v>N/D</v>
      </c>
      <c r="H519" s="1" t="str">
        <f t="shared" si="48"/>
        <v>N/D</v>
      </c>
      <c r="I519" t="str">
        <f t="shared" si="49"/>
        <v xml:space="preserve">    .byte %10101000, %11111111</v>
      </c>
    </row>
    <row r="520" spans="1:9" x14ac:dyDescent="0.25">
      <c r="A520" t="s">
        <v>82</v>
      </c>
      <c r="B520" t="s">
        <v>2</v>
      </c>
      <c r="C520">
        <f>IF(B520="ZMIEŃ GŁOŚNOŚĆ NA 0","N/D",IF(B520="ZMIEŃ GŁOŚNOŚĆ NA 15","N/D",240/$B$2*60*VLOOKUP(B520,Dane!$F:$H,2,FALSE)))</f>
        <v>6</v>
      </c>
      <c r="D520" s="7">
        <f>IF(B520="ZMIEŃ GŁOŚNOŚĆ NA 0","N/D",IF(B520="ZMIEŃ GŁOŚNOŚĆ NA 15","N/D",VLOOKUP(A520,Dane!$A$3:$D$110,4,FALSE)))</f>
        <v>1011001110</v>
      </c>
      <c r="E520" s="3" t="str">
        <f t="shared" si="45"/>
        <v>110</v>
      </c>
      <c r="F520" s="1" t="str">
        <f t="shared" si="46"/>
        <v>00000010</v>
      </c>
      <c r="G520" s="1" t="str">
        <f t="shared" si="47"/>
        <v>11001110</v>
      </c>
      <c r="H520" s="1" t="str">
        <f t="shared" si="48"/>
        <v>00000110</v>
      </c>
      <c r="I520" t="str">
        <f t="shared" si="49"/>
        <v xml:space="preserve">    .byte %00000010, %11001110, %00000110</v>
      </c>
    </row>
    <row r="521" spans="1:9" x14ac:dyDescent="0.25">
      <c r="A521" t="s">
        <v>73</v>
      </c>
      <c r="B521" t="s">
        <v>2</v>
      </c>
      <c r="C521">
        <f>IF(B521="ZMIEŃ GŁOŚNOŚĆ NA 0","N/D",IF(B521="ZMIEŃ GŁOŚNOŚĆ NA 15","N/D",240/$B$2*60*VLOOKUP(B521,Dane!$F:$H,2,FALSE)))</f>
        <v>6</v>
      </c>
      <c r="D521" s="7">
        <f>IF(B521="ZMIEŃ GŁOŚNOŚĆ NA 0","N/D",IF(B521="ZMIEŃ GŁOŚNOŚĆ NA 15","N/D",VLOOKUP(A521,Dane!$A$3:$D$110,4,FALSE)))</f>
        <v>1000011001</v>
      </c>
      <c r="E521" s="3" t="str">
        <f t="shared" si="45"/>
        <v>110</v>
      </c>
      <c r="F521" s="1" t="str">
        <f t="shared" si="46"/>
        <v>00000010</v>
      </c>
      <c r="G521" s="1" t="str">
        <f t="shared" si="47"/>
        <v>00011001</v>
      </c>
      <c r="H521" s="1" t="str">
        <f t="shared" si="48"/>
        <v>00000110</v>
      </c>
      <c r="I521" t="str">
        <f t="shared" si="49"/>
        <v xml:space="preserve">    .byte %00000010, %00011001, %00000110</v>
      </c>
    </row>
    <row r="522" spans="1:9" x14ac:dyDescent="0.25">
      <c r="B522" s="1" t="s">
        <v>139</v>
      </c>
      <c r="C522" t="str">
        <f>IF(B522="ZMIEŃ GŁOŚNOŚĆ NA 0","N/D",IF(B522="ZMIEŃ GŁOŚNOŚĆ NA 15","N/D",240/$B$2*60*VLOOKUP(B522,Dane!$F:$H,2,FALSE)))</f>
        <v>N/D</v>
      </c>
      <c r="D522" s="7" t="str">
        <f>IF(B522="ZMIEŃ GŁOŚNOŚĆ NA 0","N/D",IF(B522="ZMIEŃ GŁOŚNOŚĆ NA 15","N/D",VLOOKUP(A522,Dane!$A$3:$D$110,4,FALSE)))</f>
        <v>N/D</v>
      </c>
      <c r="E522" s="3" t="str">
        <f t="shared" si="45"/>
        <v>N/D</v>
      </c>
      <c r="F522" s="1" t="str">
        <f t="shared" si="46"/>
        <v>N/D</v>
      </c>
      <c r="G522" s="1" t="str">
        <f t="shared" si="47"/>
        <v>N/D</v>
      </c>
      <c r="H522" s="1" t="str">
        <f t="shared" si="48"/>
        <v>N/D</v>
      </c>
      <c r="I522" t="str">
        <f t="shared" si="49"/>
        <v xml:space="preserve">    .byte %10101000, %00000000</v>
      </c>
    </row>
    <row r="523" spans="1:9" x14ac:dyDescent="0.25">
      <c r="A523" t="s">
        <v>36</v>
      </c>
      <c r="B523" t="s">
        <v>30</v>
      </c>
      <c r="C523">
        <f>IF(B523="ZMIEŃ GŁOŚNOŚĆ NA 0","N/D",IF(B523="ZMIEŃ GŁOŚNOŚĆ NA 15","N/D",240/$B$2*60*VLOOKUP(B523,Dane!$F:$H,2,FALSE)))</f>
        <v>18</v>
      </c>
      <c r="D523" s="7">
        <f>IF(B523="ZMIEŃ GŁOŚNOŚĆ NA 0","N/D",IF(B523="ZMIEŃ GŁOŚNOŚĆ NA 15","N/D",VLOOKUP(A523,Dane!$A$3:$D$110,4,FALSE)))</f>
        <v>1101010111000</v>
      </c>
      <c r="E523" s="3" t="str">
        <f t="shared" ref="E523:E535" si="50">IF(B523="ZMIEŃ GŁOŚNOŚĆ NA 0","N/D",IF(B523="ZMIEŃ GŁOŚNOŚĆ NA 15","N/D",DEC2BIN(C523)))</f>
        <v>10010</v>
      </c>
      <c r="F523" s="1" t="str">
        <f t="shared" ref="F523:F535" si="51">IF(B523="ZMIEŃ GŁOŚNOŚĆ NA 0","N/D",IF(B523="ZMIEŃ GŁOŚNOŚĆ NA 15","N/D",IF(LEN(D523)&lt;8,"00000000",_xlfn.CONCAT(REPT("0",8-LEN(LEFT(D523,LEN(D523)-8))),LEFT(D523,LEN(D523)-8)))))</f>
        <v>00011010</v>
      </c>
      <c r="G523" s="1" t="str">
        <f t="shared" ref="G523:G535" si="52">IF(B523="ZMIEŃ GŁOŚNOŚĆ NA 0","N/D",IF(B523="ZMIEŃ GŁOŚNOŚĆ NA 15","N/D",IF(LEN(D523)&lt;8,_xlfn.CONCAT(REPT("0",8-LEN(D523)),RIGHT(D523,8)),RIGHT(D523,8))))</f>
        <v>10111000</v>
      </c>
      <c r="H523" s="1" t="str">
        <f t="shared" ref="H523:H535" si="53">IF(B523="ZMIEŃ GŁOŚNOŚĆ NA 0","N/D",IF(B523="ZMIEŃ GŁOŚNOŚĆ NA 15","N/D",_xlfn.CONCAT(REPT("0",8-LEN(E523)),E523)))</f>
        <v>00010010</v>
      </c>
      <c r="I523" t="str">
        <f t="shared" ref="I523:I535" si="54">IF(B523="ZMIEŃ GŁOŚNOŚĆ NA 0","    .byte %10101000, %00000000",IF(B523="ZMIEŃ GŁOŚNOŚĆ NA 15","    .byte %10101000, %11111111",_xlfn.CONCAT("    .byte %",F523,", %",G523,", %",H523)))</f>
        <v xml:space="preserve">    .byte %00011010, %10111000, %00010010</v>
      </c>
    </row>
    <row r="524" spans="1:9" x14ac:dyDescent="0.25">
      <c r="B524" s="1" t="s">
        <v>140</v>
      </c>
      <c r="C524" t="str">
        <f>IF(B524="ZMIEŃ GŁOŚNOŚĆ NA 0","N/D",IF(B524="ZMIEŃ GŁOŚNOŚĆ NA 15","N/D",240/$B$2*60*VLOOKUP(B524,Dane!$F:$H,2,FALSE)))</f>
        <v>N/D</v>
      </c>
      <c r="D524" s="7" t="str">
        <f>IF(B524="ZMIEŃ GŁOŚNOŚĆ NA 0","N/D",IF(B524="ZMIEŃ GŁOŚNOŚĆ NA 15","N/D",VLOOKUP(A524,Dane!$A$3:$D$110,4,FALSE)))</f>
        <v>N/D</v>
      </c>
      <c r="E524" s="3" t="str">
        <f t="shared" si="50"/>
        <v>N/D</v>
      </c>
      <c r="F524" s="1" t="str">
        <f t="shared" si="51"/>
        <v>N/D</v>
      </c>
      <c r="G524" s="1" t="str">
        <f t="shared" si="52"/>
        <v>N/D</v>
      </c>
      <c r="H524" s="1" t="str">
        <f t="shared" si="53"/>
        <v>N/D</v>
      </c>
      <c r="I524" t="str">
        <f t="shared" si="54"/>
        <v xml:space="preserve">    .byte %10101000, %11111111</v>
      </c>
    </row>
    <row r="525" spans="1:9" x14ac:dyDescent="0.25">
      <c r="A525" t="s">
        <v>73</v>
      </c>
      <c r="B525" t="s">
        <v>161</v>
      </c>
      <c r="C525">
        <f>IF(B525="ZMIEŃ GŁOŚNOŚĆ NA 0","N/D",IF(B525="ZMIEŃ GŁOŚNOŚĆ NA 15","N/D",240/$B$2*60*VLOOKUP(B525,Dane!$F:$H,2,FALSE)))</f>
        <v>3</v>
      </c>
      <c r="D525" s="7">
        <f>IF(B525="ZMIEŃ GŁOŚNOŚĆ NA 0","N/D",IF(B525="ZMIEŃ GŁOŚNOŚĆ NA 15","N/D",VLOOKUP(A525,Dane!$A$3:$D$110,4,FALSE)))</f>
        <v>1000011001</v>
      </c>
      <c r="E525" s="3" t="str">
        <f t="shared" si="50"/>
        <v>11</v>
      </c>
      <c r="F525" s="1" t="str">
        <f t="shared" si="51"/>
        <v>00000010</v>
      </c>
      <c r="G525" s="1" t="str">
        <f t="shared" si="52"/>
        <v>00011001</v>
      </c>
      <c r="H525" s="1" t="str">
        <f t="shared" si="53"/>
        <v>00000011</v>
      </c>
      <c r="I525" t="str">
        <f t="shared" si="54"/>
        <v xml:space="preserve">    .byte %00000010, %00011001, %00000011</v>
      </c>
    </row>
    <row r="526" spans="1:9" x14ac:dyDescent="0.25">
      <c r="B526" s="1" t="s">
        <v>139</v>
      </c>
      <c r="C526" t="str">
        <f>IF(B526="ZMIEŃ GŁOŚNOŚĆ NA 0","N/D",IF(B526="ZMIEŃ GŁOŚNOŚĆ NA 15","N/D",240/$B$2*60*VLOOKUP(B526,Dane!$F:$H,2,FALSE)))</f>
        <v>N/D</v>
      </c>
      <c r="D526" s="7" t="str">
        <f>IF(B526="ZMIEŃ GŁOŚNOŚĆ NA 0","N/D",IF(B526="ZMIEŃ GŁOŚNOŚĆ NA 15","N/D",VLOOKUP(A526,Dane!$A$3:$D$110,4,FALSE)))</f>
        <v>N/D</v>
      </c>
      <c r="E526" s="3" t="str">
        <f t="shared" si="50"/>
        <v>N/D</v>
      </c>
      <c r="F526" s="1" t="str">
        <f t="shared" si="51"/>
        <v>N/D</v>
      </c>
      <c r="G526" s="1" t="str">
        <f t="shared" si="52"/>
        <v>N/D</v>
      </c>
      <c r="H526" s="1" t="str">
        <f t="shared" si="53"/>
        <v>N/D</v>
      </c>
      <c r="I526" t="str">
        <f t="shared" si="54"/>
        <v xml:space="preserve">    .byte %10101000, %00000000</v>
      </c>
    </row>
    <row r="527" spans="1:9" x14ac:dyDescent="0.25">
      <c r="A527" t="s">
        <v>36</v>
      </c>
      <c r="B527" t="s">
        <v>161</v>
      </c>
      <c r="C527">
        <f>IF(B527="ZMIEŃ GŁOŚNOŚĆ NA 0","N/D",IF(B527="ZMIEŃ GŁOŚNOŚĆ NA 15","N/D",240/$B$2*60*VLOOKUP(B527,Dane!$F:$H,2,FALSE)))</f>
        <v>3</v>
      </c>
      <c r="D527" s="7">
        <f>IF(B527="ZMIEŃ GŁOŚNOŚĆ NA 0","N/D",IF(B527="ZMIEŃ GŁOŚNOŚĆ NA 15","N/D",VLOOKUP(A527,Dane!$A$3:$D$110,4,FALSE)))</f>
        <v>1101010111000</v>
      </c>
      <c r="E527" s="3" t="str">
        <f t="shared" si="50"/>
        <v>11</v>
      </c>
      <c r="F527" s="1" t="str">
        <f t="shared" si="51"/>
        <v>00011010</v>
      </c>
      <c r="G527" s="1" t="str">
        <f t="shared" si="52"/>
        <v>10111000</v>
      </c>
      <c r="H527" s="1" t="str">
        <f t="shared" si="53"/>
        <v>00000011</v>
      </c>
      <c r="I527" t="str">
        <f t="shared" si="54"/>
        <v xml:space="preserve">    .byte %00011010, %10111000, %00000011</v>
      </c>
    </row>
    <row r="528" spans="1:9" x14ac:dyDescent="0.25">
      <c r="B528" s="1" t="s">
        <v>140</v>
      </c>
      <c r="C528" t="str">
        <f>IF(B528="ZMIEŃ GŁOŚNOŚĆ NA 0","N/D",IF(B528="ZMIEŃ GŁOŚNOŚĆ NA 15","N/D",240/$B$2*60*VLOOKUP(B528,Dane!$F:$H,2,FALSE)))</f>
        <v>N/D</v>
      </c>
      <c r="D528" s="7" t="str">
        <f>IF(B528="ZMIEŃ GŁOŚNOŚĆ NA 0","N/D",IF(B528="ZMIEŃ GŁOŚNOŚĆ NA 15","N/D",VLOOKUP(A528,Dane!$A$3:$D$110,4,FALSE)))</f>
        <v>N/D</v>
      </c>
      <c r="E528" s="3" t="str">
        <f t="shared" si="50"/>
        <v>N/D</v>
      </c>
      <c r="F528" s="1" t="str">
        <f t="shared" si="51"/>
        <v>N/D</v>
      </c>
      <c r="G528" s="1" t="str">
        <f t="shared" si="52"/>
        <v>N/D</v>
      </c>
      <c r="H528" s="1" t="str">
        <f t="shared" si="53"/>
        <v>N/D</v>
      </c>
      <c r="I528" t="str">
        <f t="shared" si="54"/>
        <v xml:space="preserve">    .byte %10101000, %11111111</v>
      </c>
    </row>
    <row r="529" spans="1:9" x14ac:dyDescent="0.25">
      <c r="A529" t="s">
        <v>73</v>
      </c>
      <c r="B529" t="s">
        <v>2</v>
      </c>
      <c r="C529">
        <f>IF(B529="ZMIEŃ GŁOŚNOŚĆ NA 0","N/D",IF(B529="ZMIEŃ GŁOŚNOŚĆ NA 15","N/D",240/$B$2*60*VLOOKUP(B529,Dane!$F:$H,2,FALSE)))</f>
        <v>6</v>
      </c>
      <c r="D529" s="7">
        <f>IF(B529="ZMIEŃ GŁOŚNOŚĆ NA 0","N/D",IF(B529="ZMIEŃ GŁOŚNOŚĆ NA 15","N/D",VLOOKUP(A529,Dane!$A$3:$D$110,4,FALSE)))</f>
        <v>1000011001</v>
      </c>
      <c r="E529" s="3" t="str">
        <f t="shared" si="50"/>
        <v>110</v>
      </c>
      <c r="F529" s="1" t="str">
        <f t="shared" si="51"/>
        <v>00000010</v>
      </c>
      <c r="G529" s="1" t="str">
        <f t="shared" si="52"/>
        <v>00011001</v>
      </c>
      <c r="H529" s="1" t="str">
        <f t="shared" si="53"/>
        <v>00000110</v>
      </c>
      <c r="I529" t="str">
        <f t="shared" si="54"/>
        <v xml:space="preserve">    .byte %00000010, %00011001, %00000110</v>
      </c>
    </row>
    <row r="530" spans="1:9" x14ac:dyDescent="0.25">
      <c r="B530" s="1" t="s">
        <v>139</v>
      </c>
      <c r="C530" t="str">
        <f>IF(B530="ZMIEŃ GŁOŚNOŚĆ NA 0","N/D",IF(B530="ZMIEŃ GŁOŚNOŚĆ NA 15","N/D",240/$B$2*60*VLOOKUP(B530,Dane!$F:$H,2,FALSE)))</f>
        <v>N/D</v>
      </c>
      <c r="D530" s="7" t="str">
        <f>IF(B530="ZMIEŃ GŁOŚNOŚĆ NA 0","N/D",IF(B530="ZMIEŃ GŁOŚNOŚĆ NA 15","N/D",VLOOKUP(A530,Dane!$A$3:$D$110,4,FALSE)))</f>
        <v>N/D</v>
      </c>
      <c r="E530" s="3" t="str">
        <f t="shared" si="50"/>
        <v>N/D</v>
      </c>
      <c r="F530" s="1" t="str">
        <f t="shared" si="51"/>
        <v>N/D</v>
      </c>
      <c r="G530" s="1" t="str">
        <f t="shared" si="52"/>
        <v>N/D</v>
      </c>
      <c r="H530" s="1" t="str">
        <f t="shared" si="53"/>
        <v>N/D</v>
      </c>
      <c r="I530" t="str">
        <f t="shared" si="54"/>
        <v xml:space="preserve">    .byte %10101000, %00000000</v>
      </c>
    </row>
    <row r="531" spans="1:9" x14ac:dyDescent="0.25">
      <c r="A531" t="s">
        <v>36</v>
      </c>
      <c r="B531" t="s">
        <v>0</v>
      </c>
      <c r="C531">
        <f>IF(B531="ZMIEŃ GŁOŚNOŚĆ NA 0","N/D",IF(B531="ZMIEŃ GŁOŚNOŚĆ NA 15","N/D",240/$B$2*60*VLOOKUP(B531,Dane!$F:$H,2,FALSE)))</f>
        <v>12</v>
      </c>
      <c r="D531" s="7">
        <f>IF(B531="ZMIEŃ GŁOŚNOŚĆ NA 0","N/D",IF(B531="ZMIEŃ GŁOŚNOŚĆ NA 15","N/D",VLOOKUP(A531,Dane!$A$3:$D$110,4,FALSE)))</f>
        <v>1101010111000</v>
      </c>
      <c r="E531" s="3" t="str">
        <f t="shared" si="50"/>
        <v>1100</v>
      </c>
      <c r="F531" s="1" t="str">
        <f t="shared" si="51"/>
        <v>00011010</v>
      </c>
      <c r="G531" s="1" t="str">
        <f t="shared" si="52"/>
        <v>10111000</v>
      </c>
      <c r="H531" s="1" t="str">
        <f t="shared" si="53"/>
        <v>00001100</v>
      </c>
      <c r="I531" t="str">
        <f t="shared" si="54"/>
        <v xml:space="preserve">    .byte %00011010, %10111000, %00001100</v>
      </c>
    </row>
    <row r="532" spans="1:9" x14ac:dyDescent="0.25">
      <c r="B532" s="1" t="s">
        <v>140</v>
      </c>
      <c r="C532" t="str">
        <f>IF(B532="ZMIEŃ GŁOŚNOŚĆ NA 0","N/D",IF(B532="ZMIEŃ GŁOŚNOŚĆ NA 15","N/D",240/$B$2*60*VLOOKUP(B532,Dane!$F:$H,2,FALSE)))</f>
        <v>N/D</v>
      </c>
      <c r="D532" s="7" t="str">
        <f>IF(B532="ZMIEŃ GŁOŚNOŚĆ NA 0","N/D",IF(B532="ZMIEŃ GŁOŚNOŚĆ NA 15","N/D",VLOOKUP(A532,Dane!$A$3:$D$110,4,FALSE)))</f>
        <v>N/D</v>
      </c>
      <c r="E532" s="3" t="str">
        <f t="shared" si="50"/>
        <v>N/D</v>
      </c>
      <c r="F532" s="1" t="str">
        <f t="shared" si="51"/>
        <v>N/D</v>
      </c>
      <c r="G532" s="1" t="str">
        <f t="shared" si="52"/>
        <v>N/D</v>
      </c>
      <c r="H532" s="1" t="str">
        <f t="shared" si="53"/>
        <v>N/D</v>
      </c>
      <c r="I532" t="str">
        <f t="shared" si="54"/>
        <v xml:space="preserve">    .byte %10101000, %11111111</v>
      </c>
    </row>
    <row r="533" spans="1:9" x14ac:dyDescent="0.25">
      <c r="A533" t="s">
        <v>70</v>
      </c>
      <c r="B533" t="s">
        <v>2</v>
      </c>
      <c r="C533">
        <f>IF(B533="ZMIEŃ GŁOŚNOŚĆ NA 0","N/D",IF(B533="ZMIEŃ GŁOŚNOŚĆ NA 15","N/D",240/$B$2*60*VLOOKUP(B533,Dane!$F:$H,2,FALSE)))</f>
        <v>6</v>
      </c>
      <c r="D533" s="7">
        <f>IF(B533="ZMIEŃ GŁOŚNOŚĆ NA 0","N/D",IF(B533="ZMIEŃ GŁOŚNOŚĆ NA 15","N/D",VLOOKUP(A533,Dane!$A$3:$D$110,4,FALSE)))</f>
        <v>1001111111</v>
      </c>
      <c r="E533" s="3" t="str">
        <f t="shared" si="50"/>
        <v>110</v>
      </c>
      <c r="F533" s="1" t="str">
        <f t="shared" si="51"/>
        <v>00000010</v>
      </c>
      <c r="G533" s="1" t="str">
        <f t="shared" si="52"/>
        <v>01111111</v>
      </c>
      <c r="H533" s="1" t="str">
        <f t="shared" si="53"/>
        <v>00000110</v>
      </c>
      <c r="I533" t="str">
        <f t="shared" si="54"/>
        <v xml:space="preserve">    .byte %00000010, %01111111, %00000110</v>
      </c>
    </row>
    <row r="534" spans="1:9" ht="15.75" thickBot="1" x14ac:dyDescent="0.3">
      <c r="A534" s="10" t="s">
        <v>73</v>
      </c>
      <c r="B534" s="10" t="s">
        <v>2</v>
      </c>
      <c r="C534">
        <f>IF(B534="ZMIEŃ GŁOŚNOŚĆ NA 0","N/D",IF(B534="ZMIEŃ GŁOŚNOŚĆ NA 15","N/D",240/$B$2*60*VLOOKUP(B534,Dane!$F:$H,2,FALSE)))</f>
        <v>6</v>
      </c>
      <c r="D534" s="7">
        <f>IF(B534="ZMIEŃ GŁOŚNOŚĆ NA 0","N/D",IF(B534="ZMIEŃ GŁOŚNOŚĆ NA 15","N/D",VLOOKUP(A534,Dane!$A$3:$D$110,4,FALSE)))</f>
        <v>1000011001</v>
      </c>
      <c r="E534" s="3" t="str">
        <f t="shared" si="50"/>
        <v>110</v>
      </c>
      <c r="F534" s="1" t="str">
        <f t="shared" si="51"/>
        <v>00000010</v>
      </c>
      <c r="G534" s="1" t="str">
        <f t="shared" si="52"/>
        <v>00011001</v>
      </c>
      <c r="H534" s="1" t="str">
        <f t="shared" si="53"/>
        <v>00000110</v>
      </c>
      <c r="I534" t="str">
        <f t="shared" si="54"/>
        <v xml:space="preserve">    .byte %00000010, %00011001, %00000110</v>
      </c>
    </row>
    <row r="535" spans="1:9" ht="15.75" thickTop="1" x14ac:dyDescent="0.25">
      <c r="A535" t="s">
        <v>83</v>
      </c>
      <c r="B535" s="16" t="s">
        <v>2</v>
      </c>
      <c r="C535">
        <f>IF(B535="ZMIEŃ GŁOŚNOŚĆ NA 0","N/D",IF(B535="ZMIEŃ GŁOŚNOŚĆ NA 15","N/D",240/$B$2*60*VLOOKUP(B535,Dane!$F:$H,2,FALSE)))</f>
        <v>6</v>
      </c>
      <c r="D535" s="7">
        <f>IF(B535="ZMIEŃ GŁOŚNOŚĆ NA 0","N/D",IF(B535="ZMIEŃ GŁOŚNOŚĆ NA 15","N/D",VLOOKUP(A535,Dane!$A$3:$D$110,4,FALSE)))</f>
        <v>111011110</v>
      </c>
      <c r="E535" s="3" t="str">
        <f t="shared" si="50"/>
        <v>110</v>
      </c>
      <c r="F535" s="1" t="str">
        <f t="shared" si="51"/>
        <v>00000001</v>
      </c>
      <c r="G535" s="1" t="str">
        <f t="shared" si="52"/>
        <v>11011110</v>
      </c>
      <c r="H535" s="1" t="str">
        <f t="shared" si="53"/>
        <v>00000110</v>
      </c>
      <c r="I535" t="str">
        <f t="shared" si="54"/>
        <v xml:space="preserve">    .byte %00000001, %11011110, %00000110</v>
      </c>
    </row>
    <row r="536" spans="1:9" x14ac:dyDescent="0.25">
      <c r="B536" s="1" t="s">
        <v>139</v>
      </c>
      <c r="C536" t="str">
        <f>IF(B536="ZMIEŃ GŁOŚNOŚĆ NA 0","N/D",IF(B536="ZMIEŃ GŁOŚNOŚĆ NA 15","N/D",240/$B$2*60*VLOOKUP(B536,Dane!$F:$H,2,FALSE)))</f>
        <v>N/D</v>
      </c>
      <c r="D536" s="7" t="str">
        <f>IF(B536="ZMIEŃ GŁOŚNOŚĆ NA 0","N/D",IF(B536="ZMIEŃ GŁOŚNOŚĆ NA 15","N/D",VLOOKUP(A536,Dane!$A$3:$D$110,4,FALSE)))</f>
        <v>N/D</v>
      </c>
      <c r="E536" s="3" t="str">
        <f t="shared" ref="E536:E599" si="55">IF(B536="ZMIEŃ GŁOŚNOŚĆ NA 0","N/D",IF(B536="ZMIEŃ GŁOŚNOŚĆ NA 15","N/D",DEC2BIN(C536)))</f>
        <v>N/D</v>
      </c>
      <c r="F536" s="1" t="str">
        <f t="shared" ref="F536:F599" si="56">IF(B536="ZMIEŃ GŁOŚNOŚĆ NA 0","N/D",IF(B536="ZMIEŃ GŁOŚNOŚĆ NA 15","N/D",IF(LEN(D536)&lt;8,"00000000",_xlfn.CONCAT(REPT("0",8-LEN(LEFT(D536,LEN(D536)-8))),LEFT(D536,LEN(D536)-8)))))</f>
        <v>N/D</v>
      </c>
      <c r="G536" s="1" t="str">
        <f t="shared" ref="G536:G599" si="57">IF(B536="ZMIEŃ GŁOŚNOŚĆ NA 0","N/D",IF(B536="ZMIEŃ GŁOŚNOŚĆ NA 15","N/D",IF(LEN(D536)&lt;8,_xlfn.CONCAT(REPT("0",8-LEN(D536)),RIGHT(D536,8)),RIGHT(D536,8))))</f>
        <v>N/D</v>
      </c>
      <c r="H536" s="1" t="str">
        <f t="shared" ref="H536:H599" si="58">IF(B536="ZMIEŃ GŁOŚNOŚĆ NA 0","N/D",IF(B536="ZMIEŃ GŁOŚNOŚĆ NA 15","N/D",_xlfn.CONCAT(REPT("0",8-LEN(E536)),E536)))</f>
        <v>N/D</v>
      </c>
      <c r="I536" t="str">
        <f t="shared" ref="I536:I599" si="59">IF(B536="ZMIEŃ GŁOŚNOŚĆ NA 0","    .byte %10101000, %00000000",IF(B536="ZMIEŃ GŁOŚNOŚĆ NA 15","    .byte %10101000, %11111111",_xlfn.CONCAT("    .byte %",F536,", %",G536,", %",H536)))</f>
        <v xml:space="preserve">    .byte %10101000, %00000000</v>
      </c>
    </row>
    <row r="537" spans="1:9" x14ac:dyDescent="0.25">
      <c r="A537" t="s">
        <v>36</v>
      </c>
      <c r="B537" t="s">
        <v>2</v>
      </c>
      <c r="C537">
        <f>IF(B537="ZMIEŃ GŁOŚNOŚĆ NA 0","N/D",IF(B537="ZMIEŃ GŁOŚNOŚĆ NA 15","N/D",240/$B$2*60*VLOOKUP(B537,Dane!$F:$H,2,FALSE)))</f>
        <v>6</v>
      </c>
      <c r="D537" s="7">
        <f>IF(B537="ZMIEŃ GŁOŚNOŚĆ NA 0","N/D",IF(B537="ZMIEŃ GŁOŚNOŚĆ NA 15","N/D",VLOOKUP(A537,Dane!$A$3:$D$110,4,FALSE)))</f>
        <v>1101010111000</v>
      </c>
      <c r="E537" s="3" t="str">
        <f t="shared" si="55"/>
        <v>110</v>
      </c>
      <c r="F537" s="1" t="str">
        <f t="shared" si="56"/>
        <v>00011010</v>
      </c>
      <c r="G537" s="1" t="str">
        <f t="shared" si="57"/>
        <v>10111000</v>
      </c>
      <c r="H537" s="1" t="str">
        <f t="shared" si="58"/>
        <v>00000110</v>
      </c>
      <c r="I537" t="str">
        <f t="shared" si="59"/>
        <v xml:space="preserve">    .byte %00011010, %10111000, %00000110</v>
      </c>
    </row>
    <row r="538" spans="1:9" x14ac:dyDescent="0.25">
      <c r="B538" s="1" t="s">
        <v>140</v>
      </c>
      <c r="C538" t="str">
        <f>IF(B538="ZMIEŃ GŁOŚNOŚĆ NA 0","N/D",IF(B538="ZMIEŃ GŁOŚNOŚĆ NA 15","N/D",240/$B$2*60*VLOOKUP(B538,Dane!$F:$H,2,FALSE)))</f>
        <v>N/D</v>
      </c>
      <c r="D538" s="7" t="str">
        <f>IF(B538="ZMIEŃ GŁOŚNOŚĆ NA 0","N/D",IF(B538="ZMIEŃ GŁOŚNOŚĆ NA 15","N/D",VLOOKUP(A538,Dane!$A$3:$D$110,4,FALSE)))</f>
        <v>N/D</v>
      </c>
      <c r="E538" s="3" t="str">
        <f t="shared" si="55"/>
        <v>N/D</v>
      </c>
      <c r="F538" s="1" t="str">
        <f t="shared" si="56"/>
        <v>N/D</v>
      </c>
      <c r="G538" s="1" t="str">
        <f t="shared" si="57"/>
        <v>N/D</v>
      </c>
      <c r="H538" s="1" t="str">
        <f t="shared" si="58"/>
        <v>N/D</v>
      </c>
      <c r="I538" t="str">
        <f t="shared" si="59"/>
        <v xml:space="preserve">    .byte %10101000, %11111111</v>
      </c>
    </row>
    <row r="539" spans="1:9" x14ac:dyDescent="0.25">
      <c r="A539" t="s">
        <v>83</v>
      </c>
      <c r="B539" t="s">
        <v>161</v>
      </c>
      <c r="C539">
        <f>IF(B539="ZMIEŃ GŁOŚNOŚĆ NA 0","N/D",IF(B539="ZMIEŃ GŁOŚNOŚĆ NA 15","N/D",240/$B$2*60*VLOOKUP(B539,Dane!$F:$H,2,FALSE)))</f>
        <v>3</v>
      </c>
      <c r="D539" s="7">
        <f>IF(B539="ZMIEŃ GŁOŚNOŚĆ NA 0","N/D",IF(B539="ZMIEŃ GŁOŚNOŚĆ NA 15","N/D",VLOOKUP(A539,Dane!$A$3:$D$110,4,FALSE)))</f>
        <v>111011110</v>
      </c>
      <c r="E539" s="3" t="str">
        <f t="shared" si="55"/>
        <v>11</v>
      </c>
      <c r="F539" s="1" t="str">
        <f t="shared" si="56"/>
        <v>00000001</v>
      </c>
      <c r="G539" s="1" t="str">
        <f t="shared" si="57"/>
        <v>11011110</v>
      </c>
      <c r="H539" s="1" t="str">
        <f t="shared" si="58"/>
        <v>00000011</v>
      </c>
      <c r="I539" t="str">
        <f t="shared" si="59"/>
        <v xml:space="preserve">    .byte %00000001, %11011110, %00000011</v>
      </c>
    </row>
    <row r="540" spans="1:9" x14ac:dyDescent="0.25">
      <c r="B540" s="1" t="s">
        <v>139</v>
      </c>
      <c r="C540" t="str">
        <f>IF(B540="ZMIEŃ GŁOŚNOŚĆ NA 0","N/D",IF(B540="ZMIEŃ GŁOŚNOŚĆ NA 15","N/D",240/$B$2*60*VLOOKUP(B540,Dane!$F:$H,2,FALSE)))</f>
        <v>N/D</v>
      </c>
      <c r="D540" s="7" t="str">
        <f>IF(B540="ZMIEŃ GŁOŚNOŚĆ NA 0","N/D",IF(B540="ZMIEŃ GŁOŚNOŚĆ NA 15","N/D",VLOOKUP(A540,Dane!$A$3:$D$110,4,FALSE)))</f>
        <v>N/D</v>
      </c>
      <c r="E540" s="3" t="str">
        <f t="shared" si="55"/>
        <v>N/D</v>
      </c>
      <c r="F540" s="1" t="str">
        <f t="shared" si="56"/>
        <v>N/D</v>
      </c>
      <c r="G540" s="1" t="str">
        <f t="shared" si="57"/>
        <v>N/D</v>
      </c>
      <c r="H540" s="1" t="str">
        <f t="shared" si="58"/>
        <v>N/D</v>
      </c>
      <c r="I540" t="str">
        <f t="shared" si="59"/>
        <v xml:space="preserve">    .byte %10101000, %00000000</v>
      </c>
    </row>
    <row r="541" spans="1:9" x14ac:dyDescent="0.25">
      <c r="A541" t="s">
        <v>36</v>
      </c>
      <c r="B541" t="s">
        <v>161</v>
      </c>
      <c r="C541">
        <f>IF(B541="ZMIEŃ GŁOŚNOŚĆ NA 0","N/D",IF(B541="ZMIEŃ GŁOŚNOŚĆ NA 15","N/D",240/$B$2*60*VLOOKUP(B541,Dane!$F:$H,2,FALSE)))</f>
        <v>3</v>
      </c>
      <c r="D541" s="7">
        <f>IF(B541="ZMIEŃ GŁOŚNOŚĆ NA 0","N/D",IF(B541="ZMIEŃ GŁOŚNOŚĆ NA 15","N/D",VLOOKUP(A541,Dane!$A$3:$D$110,4,FALSE)))</f>
        <v>1101010111000</v>
      </c>
      <c r="E541" s="3" t="str">
        <f t="shared" si="55"/>
        <v>11</v>
      </c>
      <c r="F541" s="1" t="str">
        <f t="shared" si="56"/>
        <v>00011010</v>
      </c>
      <c r="G541" s="1" t="str">
        <f t="shared" si="57"/>
        <v>10111000</v>
      </c>
      <c r="H541" s="1" t="str">
        <f t="shared" si="58"/>
        <v>00000011</v>
      </c>
      <c r="I541" t="str">
        <f t="shared" si="59"/>
        <v xml:space="preserve">    .byte %00011010, %10111000, %00000011</v>
      </c>
    </row>
    <row r="542" spans="1:9" x14ac:dyDescent="0.25">
      <c r="B542" s="1" t="s">
        <v>140</v>
      </c>
      <c r="C542" t="str">
        <f>IF(B542="ZMIEŃ GŁOŚNOŚĆ NA 0","N/D",IF(B542="ZMIEŃ GŁOŚNOŚĆ NA 15","N/D",240/$B$2*60*VLOOKUP(B542,Dane!$F:$H,2,FALSE)))</f>
        <v>N/D</v>
      </c>
      <c r="D542" s="7" t="str">
        <f>IF(B542="ZMIEŃ GŁOŚNOŚĆ NA 0","N/D",IF(B542="ZMIEŃ GŁOŚNOŚĆ NA 15","N/D",VLOOKUP(A542,Dane!$A$3:$D$110,4,FALSE)))</f>
        <v>N/D</v>
      </c>
      <c r="E542" s="3" t="str">
        <f t="shared" si="55"/>
        <v>N/D</v>
      </c>
      <c r="F542" s="1" t="str">
        <f t="shared" si="56"/>
        <v>N/D</v>
      </c>
      <c r="G542" s="1" t="str">
        <f t="shared" si="57"/>
        <v>N/D</v>
      </c>
      <c r="H542" s="1" t="str">
        <f t="shared" si="58"/>
        <v>N/D</v>
      </c>
      <c r="I542" t="str">
        <f t="shared" si="59"/>
        <v xml:space="preserve">    .byte %10101000, %11111111</v>
      </c>
    </row>
    <row r="543" spans="1:9" x14ac:dyDescent="0.25">
      <c r="A543" t="s">
        <v>83</v>
      </c>
      <c r="B543" t="s">
        <v>2</v>
      </c>
      <c r="C543">
        <f>IF(B543="ZMIEŃ GŁOŚNOŚĆ NA 0","N/D",IF(B543="ZMIEŃ GŁOŚNOŚĆ NA 15","N/D",240/$B$2*60*VLOOKUP(B543,Dane!$F:$H,2,FALSE)))</f>
        <v>6</v>
      </c>
      <c r="D543" s="7">
        <f>IF(B543="ZMIEŃ GŁOŚNOŚĆ NA 0","N/D",IF(B543="ZMIEŃ GŁOŚNOŚĆ NA 15","N/D",VLOOKUP(A543,Dane!$A$3:$D$110,4,FALSE)))</f>
        <v>111011110</v>
      </c>
      <c r="E543" s="3" t="str">
        <f t="shared" si="55"/>
        <v>110</v>
      </c>
      <c r="F543" s="1" t="str">
        <f t="shared" si="56"/>
        <v>00000001</v>
      </c>
      <c r="G543" s="1" t="str">
        <f t="shared" si="57"/>
        <v>11011110</v>
      </c>
      <c r="H543" s="1" t="str">
        <f t="shared" si="58"/>
        <v>00000110</v>
      </c>
      <c r="I543" t="str">
        <f t="shared" si="59"/>
        <v xml:space="preserve">    .byte %00000001, %11011110, %00000110</v>
      </c>
    </row>
    <row r="544" spans="1:9" x14ac:dyDescent="0.25">
      <c r="B544" s="1" t="s">
        <v>139</v>
      </c>
      <c r="C544" t="str">
        <f>IF(B544="ZMIEŃ GŁOŚNOŚĆ NA 0","N/D",IF(B544="ZMIEŃ GŁOŚNOŚĆ NA 15","N/D",240/$B$2*60*VLOOKUP(B544,Dane!$F:$H,2,FALSE)))</f>
        <v>N/D</v>
      </c>
      <c r="D544" s="7" t="str">
        <f>IF(B544="ZMIEŃ GŁOŚNOŚĆ NA 0","N/D",IF(B544="ZMIEŃ GŁOŚNOŚĆ NA 15","N/D",VLOOKUP(A544,Dane!$A$3:$D$110,4,FALSE)))</f>
        <v>N/D</v>
      </c>
      <c r="E544" s="3" t="str">
        <f t="shared" si="55"/>
        <v>N/D</v>
      </c>
      <c r="F544" s="1" t="str">
        <f t="shared" si="56"/>
        <v>N/D</v>
      </c>
      <c r="G544" s="1" t="str">
        <f t="shared" si="57"/>
        <v>N/D</v>
      </c>
      <c r="H544" s="1" t="str">
        <f t="shared" si="58"/>
        <v>N/D</v>
      </c>
      <c r="I544" t="str">
        <f t="shared" si="59"/>
        <v xml:space="preserve">    .byte %10101000, %00000000</v>
      </c>
    </row>
    <row r="545" spans="1:9" x14ac:dyDescent="0.25">
      <c r="A545" t="s">
        <v>36</v>
      </c>
      <c r="B545" t="s">
        <v>2</v>
      </c>
      <c r="C545">
        <f>IF(B545="ZMIEŃ GŁOŚNOŚĆ NA 0","N/D",IF(B545="ZMIEŃ GŁOŚNOŚĆ NA 15","N/D",240/$B$2*60*VLOOKUP(B545,Dane!$F:$H,2,FALSE)))</f>
        <v>6</v>
      </c>
      <c r="D545" s="7">
        <f>IF(B545="ZMIEŃ GŁOŚNOŚĆ NA 0","N/D",IF(B545="ZMIEŃ GŁOŚNOŚĆ NA 15","N/D",VLOOKUP(A545,Dane!$A$3:$D$110,4,FALSE)))</f>
        <v>1101010111000</v>
      </c>
      <c r="E545" s="3" t="str">
        <f t="shared" si="55"/>
        <v>110</v>
      </c>
      <c r="F545" s="1" t="str">
        <f t="shared" si="56"/>
        <v>00011010</v>
      </c>
      <c r="G545" s="1" t="str">
        <f t="shared" si="57"/>
        <v>10111000</v>
      </c>
      <c r="H545" s="1" t="str">
        <f t="shared" si="58"/>
        <v>00000110</v>
      </c>
      <c r="I545" t="str">
        <f t="shared" si="59"/>
        <v xml:space="preserve">    .byte %00011010, %10111000, %00000110</v>
      </c>
    </row>
    <row r="546" spans="1:9" x14ac:dyDescent="0.25">
      <c r="B546" s="1" t="s">
        <v>140</v>
      </c>
      <c r="C546" t="str">
        <f>IF(B546="ZMIEŃ GŁOŚNOŚĆ NA 0","N/D",IF(B546="ZMIEŃ GŁOŚNOŚĆ NA 15","N/D",240/$B$2*60*VLOOKUP(B546,Dane!$F:$H,2,FALSE)))</f>
        <v>N/D</v>
      </c>
      <c r="D546" s="7" t="str">
        <f>IF(B546="ZMIEŃ GŁOŚNOŚĆ NA 0","N/D",IF(B546="ZMIEŃ GŁOŚNOŚĆ NA 15","N/D",VLOOKUP(A546,Dane!$A$3:$D$110,4,FALSE)))</f>
        <v>N/D</v>
      </c>
      <c r="E546" s="3" t="str">
        <f t="shared" si="55"/>
        <v>N/D</v>
      </c>
      <c r="F546" s="1" t="str">
        <f t="shared" si="56"/>
        <v>N/D</v>
      </c>
      <c r="G546" s="1" t="str">
        <f t="shared" si="57"/>
        <v>N/D</v>
      </c>
      <c r="H546" s="1" t="str">
        <f t="shared" si="58"/>
        <v>N/D</v>
      </c>
      <c r="I546" t="str">
        <f t="shared" si="59"/>
        <v xml:space="preserve">    .byte %10101000, %11111111</v>
      </c>
    </row>
    <row r="547" spans="1:9" x14ac:dyDescent="0.25">
      <c r="A547" t="s">
        <v>84</v>
      </c>
      <c r="B547" t="s">
        <v>2</v>
      </c>
      <c r="C547">
        <f>IF(B547="ZMIEŃ GŁOŚNOŚĆ NA 0","N/D",IF(B547="ZMIEŃ GŁOŚNOŚĆ NA 15","N/D",240/$B$2*60*VLOOKUP(B547,Dane!$F:$H,2,FALSE)))</f>
        <v>6</v>
      </c>
      <c r="D547" s="7">
        <f>IF(B547="ZMIEŃ GŁOŚNOŚĆ NA 0","N/D",IF(B547="ZMIEŃ GŁOŚNOŚĆ NA 15","N/D",VLOOKUP(A547,Dane!$A$3:$D$110,4,FALSE)))</f>
        <v>110010010</v>
      </c>
      <c r="E547" s="3" t="str">
        <f t="shared" si="55"/>
        <v>110</v>
      </c>
      <c r="F547" s="1" t="str">
        <f t="shared" si="56"/>
        <v>00000001</v>
      </c>
      <c r="G547" s="1" t="str">
        <f t="shared" si="57"/>
        <v>10010010</v>
      </c>
      <c r="H547" s="1" t="str">
        <f t="shared" si="58"/>
        <v>00000110</v>
      </c>
      <c r="I547" t="str">
        <f t="shared" si="59"/>
        <v xml:space="preserve">    .byte %00000001, %10010010, %00000110</v>
      </c>
    </row>
    <row r="548" spans="1:9" x14ac:dyDescent="0.25">
      <c r="A548" t="s">
        <v>16</v>
      </c>
      <c r="B548" t="s">
        <v>2</v>
      </c>
      <c r="C548">
        <f>IF(B548="ZMIEŃ GŁOŚNOŚĆ NA 0","N/D",IF(B548="ZMIEŃ GŁOŚNOŚĆ NA 15","N/D",240/$B$2*60*VLOOKUP(B548,Dane!$F:$H,2,FALSE)))</f>
        <v>6</v>
      </c>
      <c r="D548" s="7">
        <f>IF(B548="ZMIEŃ GŁOŚNOŚĆ NA 0","N/D",IF(B548="ZMIEŃ GŁOŚNOŚĆ NA 15","N/D",VLOOKUP(A548,Dane!$A$3:$D$110,4,FALSE)))</f>
        <v>110101010</v>
      </c>
      <c r="E548" s="3" t="str">
        <f t="shared" si="55"/>
        <v>110</v>
      </c>
      <c r="F548" s="1" t="str">
        <f t="shared" si="56"/>
        <v>00000001</v>
      </c>
      <c r="G548" s="1" t="str">
        <f t="shared" si="57"/>
        <v>10101010</v>
      </c>
      <c r="H548" s="1" t="str">
        <f t="shared" si="58"/>
        <v>00000110</v>
      </c>
      <c r="I548" t="str">
        <f t="shared" si="59"/>
        <v xml:space="preserve">    .byte %00000001, %10101010, %00000110</v>
      </c>
    </row>
    <row r="549" spans="1:9" x14ac:dyDescent="0.25">
      <c r="B549" s="1" t="s">
        <v>139</v>
      </c>
      <c r="C549" t="str">
        <f>IF(B549="ZMIEŃ GŁOŚNOŚĆ NA 0","N/D",IF(B549="ZMIEŃ GŁOŚNOŚĆ NA 15","N/D",240/$B$2*60*VLOOKUP(B549,Dane!$F:$H,2,FALSE)))</f>
        <v>N/D</v>
      </c>
      <c r="D549" s="7" t="str">
        <f>IF(B549="ZMIEŃ GŁOŚNOŚĆ NA 0","N/D",IF(B549="ZMIEŃ GŁOŚNOŚĆ NA 15","N/D",VLOOKUP(A549,Dane!$A$3:$D$110,4,FALSE)))</f>
        <v>N/D</v>
      </c>
      <c r="E549" s="3" t="str">
        <f t="shared" si="55"/>
        <v>N/D</v>
      </c>
      <c r="F549" s="1" t="str">
        <f t="shared" si="56"/>
        <v>N/D</v>
      </c>
      <c r="G549" s="1" t="str">
        <f t="shared" si="57"/>
        <v>N/D</v>
      </c>
      <c r="H549" s="1" t="str">
        <f t="shared" si="58"/>
        <v>N/D</v>
      </c>
      <c r="I549" t="str">
        <f t="shared" si="59"/>
        <v xml:space="preserve">    .byte %10101000, %00000000</v>
      </c>
    </row>
    <row r="550" spans="1:9" x14ac:dyDescent="0.25">
      <c r="A550" t="s">
        <v>36</v>
      </c>
      <c r="B550" t="s">
        <v>2</v>
      </c>
      <c r="C550">
        <f>IF(B550="ZMIEŃ GŁOŚNOŚĆ NA 0","N/D",IF(B550="ZMIEŃ GŁOŚNOŚĆ NA 15","N/D",240/$B$2*60*VLOOKUP(B550,Dane!$F:$H,2,FALSE)))</f>
        <v>6</v>
      </c>
      <c r="D550" s="7">
        <f>IF(B550="ZMIEŃ GŁOŚNOŚĆ NA 0","N/D",IF(B550="ZMIEŃ GŁOŚNOŚĆ NA 15","N/D",VLOOKUP(A550,Dane!$A$3:$D$110,4,FALSE)))</f>
        <v>1101010111000</v>
      </c>
      <c r="E550" s="3" t="str">
        <f t="shared" si="55"/>
        <v>110</v>
      </c>
      <c r="F550" s="1" t="str">
        <f t="shared" si="56"/>
        <v>00011010</v>
      </c>
      <c r="G550" s="1" t="str">
        <f t="shared" si="57"/>
        <v>10111000</v>
      </c>
      <c r="H550" s="1" t="str">
        <f t="shared" si="58"/>
        <v>00000110</v>
      </c>
      <c r="I550" t="str">
        <f t="shared" si="59"/>
        <v xml:space="preserve">    .byte %00011010, %10111000, %00000110</v>
      </c>
    </row>
    <row r="551" spans="1:9" x14ac:dyDescent="0.25">
      <c r="B551" s="1" t="s">
        <v>140</v>
      </c>
      <c r="C551" t="str">
        <f>IF(B551="ZMIEŃ GŁOŚNOŚĆ NA 0","N/D",IF(B551="ZMIEŃ GŁOŚNOŚĆ NA 15","N/D",240/$B$2*60*VLOOKUP(B551,Dane!$F:$H,2,FALSE)))</f>
        <v>N/D</v>
      </c>
      <c r="D551" s="7" t="str">
        <f>IF(B551="ZMIEŃ GŁOŚNOŚĆ NA 0","N/D",IF(B551="ZMIEŃ GŁOŚNOŚĆ NA 15","N/D",VLOOKUP(A551,Dane!$A$3:$D$110,4,FALSE)))</f>
        <v>N/D</v>
      </c>
      <c r="E551" s="3" t="str">
        <f t="shared" si="55"/>
        <v>N/D</v>
      </c>
      <c r="F551" s="1" t="str">
        <f t="shared" si="56"/>
        <v>N/D</v>
      </c>
      <c r="G551" s="1" t="str">
        <f t="shared" si="57"/>
        <v>N/D</v>
      </c>
      <c r="H551" s="1" t="str">
        <f t="shared" si="58"/>
        <v>N/D</v>
      </c>
      <c r="I551" t="str">
        <f t="shared" si="59"/>
        <v xml:space="preserve">    .byte %10101000, %11111111</v>
      </c>
    </row>
    <row r="552" spans="1:9" x14ac:dyDescent="0.25">
      <c r="A552" t="s">
        <v>73</v>
      </c>
      <c r="B552" t="s">
        <v>2</v>
      </c>
      <c r="C552">
        <f>IF(B552="ZMIEŃ GŁOŚNOŚĆ NA 0","N/D",IF(B552="ZMIEŃ GŁOŚNOŚĆ NA 15","N/D",240/$B$2*60*VLOOKUP(B552,Dane!$F:$H,2,FALSE)))</f>
        <v>6</v>
      </c>
      <c r="D552" s="7">
        <f>IF(B552="ZMIEŃ GŁOŚNOŚĆ NA 0","N/D",IF(B552="ZMIEŃ GŁOŚNOŚĆ NA 15","N/D",VLOOKUP(A552,Dane!$A$3:$D$110,4,FALSE)))</f>
        <v>1000011001</v>
      </c>
      <c r="E552" s="3" t="str">
        <f t="shared" si="55"/>
        <v>110</v>
      </c>
      <c r="F552" s="1" t="str">
        <f t="shared" si="56"/>
        <v>00000010</v>
      </c>
      <c r="G552" s="1" t="str">
        <f t="shared" si="57"/>
        <v>00011001</v>
      </c>
      <c r="H552" s="1" t="str">
        <f t="shared" si="58"/>
        <v>00000110</v>
      </c>
      <c r="I552" t="str">
        <f t="shared" si="59"/>
        <v xml:space="preserve">    .byte %00000010, %00011001, %00000110</v>
      </c>
    </row>
    <row r="553" spans="1:9" x14ac:dyDescent="0.25">
      <c r="B553" s="1" t="s">
        <v>139</v>
      </c>
      <c r="C553" t="str">
        <f>IF(B553="ZMIEŃ GŁOŚNOŚĆ NA 0","N/D",IF(B553="ZMIEŃ GŁOŚNOŚĆ NA 15","N/D",240/$B$2*60*VLOOKUP(B553,Dane!$F:$H,2,FALSE)))</f>
        <v>N/D</v>
      </c>
      <c r="D553" s="7" t="str">
        <f>IF(B553="ZMIEŃ GŁOŚNOŚĆ NA 0","N/D",IF(B553="ZMIEŃ GŁOŚNOŚĆ NA 15","N/D",VLOOKUP(A553,Dane!$A$3:$D$110,4,FALSE)))</f>
        <v>N/D</v>
      </c>
      <c r="E553" s="3" t="str">
        <f t="shared" si="55"/>
        <v>N/D</v>
      </c>
      <c r="F553" s="1" t="str">
        <f t="shared" si="56"/>
        <v>N/D</v>
      </c>
      <c r="G553" s="1" t="str">
        <f t="shared" si="57"/>
        <v>N/D</v>
      </c>
      <c r="H553" s="1" t="str">
        <f t="shared" si="58"/>
        <v>N/D</v>
      </c>
      <c r="I553" t="str">
        <f t="shared" si="59"/>
        <v xml:space="preserve">    .byte %10101000, %00000000</v>
      </c>
    </row>
    <row r="554" spans="1:9" x14ac:dyDescent="0.25">
      <c r="A554" t="s">
        <v>36</v>
      </c>
      <c r="B554" t="s">
        <v>2</v>
      </c>
      <c r="C554">
        <f>IF(B554="ZMIEŃ GŁOŚNOŚĆ NA 0","N/D",IF(B554="ZMIEŃ GŁOŚNOŚĆ NA 15","N/D",240/$B$2*60*VLOOKUP(B554,Dane!$F:$H,2,FALSE)))</f>
        <v>6</v>
      </c>
      <c r="D554" s="7">
        <f>IF(B554="ZMIEŃ GŁOŚNOŚĆ NA 0","N/D",IF(B554="ZMIEŃ GŁOŚNOŚĆ NA 15","N/D",VLOOKUP(A554,Dane!$A$3:$D$110,4,FALSE)))</f>
        <v>1101010111000</v>
      </c>
      <c r="E554" s="3" t="str">
        <f t="shared" si="55"/>
        <v>110</v>
      </c>
      <c r="F554" s="1" t="str">
        <f t="shared" si="56"/>
        <v>00011010</v>
      </c>
      <c r="G554" s="1" t="str">
        <f t="shared" si="57"/>
        <v>10111000</v>
      </c>
      <c r="H554" s="1" t="str">
        <f t="shared" si="58"/>
        <v>00000110</v>
      </c>
      <c r="I554" t="str">
        <f t="shared" si="59"/>
        <v xml:space="preserve">    .byte %00011010, %10111000, %00000110</v>
      </c>
    </row>
    <row r="555" spans="1:9" x14ac:dyDescent="0.25">
      <c r="B555" s="1" t="s">
        <v>140</v>
      </c>
      <c r="C555" t="str">
        <f>IF(B555="ZMIEŃ GŁOŚNOŚĆ NA 0","N/D",IF(B555="ZMIEŃ GŁOŚNOŚĆ NA 15","N/D",240/$B$2*60*VLOOKUP(B555,Dane!$F:$H,2,FALSE)))</f>
        <v>N/D</v>
      </c>
      <c r="D555" s="7" t="str">
        <f>IF(B555="ZMIEŃ GŁOŚNOŚĆ NA 0","N/D",IF(B555="ZMIEŃ GŁOŚNOŚĆ NA 15","N/D",VLOOKUP(A555,Dane!$A$3:$D$110,4,FALSE)))</f>
        <v>N/D</v>
      </c>
      <c r="E555" s="3" t="str">
        <f t="shared" si="55"/>
        <v>N/D</v>
      </c>
      <c r="F555" s="1" t="str">
        <f t="shared" si="56"/>
        <v>N/D</v>
      </c>
      <c r="G555" s="1" t="str">
        <f t="shared" si="57"/>
        <v>N/D</v>
      </c>
      <c r="H555" s="1" t="str">
        <f t="shared" si="58"/>
        <v>N/D</v>
      </c>
      <c r="I555" t="str">
        <f t="shared" si="59"/>
        <v xml:space="preserve">    .byte %10101000, %11111111</v>
      </c>
    </row>
    <row r="556" spans="1:9" x14ac:dyDescent="0.25">
      <c r="A556" t="s">
        <v>83</v>
      </c>
      <c r="B556" t="s">
        <v>2</v>
      </c>
      <c r="C556">
        <f>IF(B556="ZMIEŃ GŁOŚNOŚĆ NA 0","N/D",IF(B556="ZMIEŃ GŁOŚNOŚĆ NA 15","N/D",240/$B$2*60*VLOOKUP(B556,Dane!$F:$H,2,FALSE)))</f>
        <v>6</v>
      </c>
      <c r="D556" s="7">
        <f>IF(B556="ZMIEŃ GŁOŚNOŚĆ NA 0","N/D",IF(B556="ZMIEŃ GŁOŚNOŚĆ NA 15","N/D",VLOOKUP(A556,Dane!$A$3:$D$110,4,FALSE)))</f>
        <v>111011110</v>
      </c>
      <c r="E556" s="3" t="str">
        <f t="shared" si="55"/>
        <v>110</v>
      </c>
      <c r="F556" s="1" t="str">
        <f t="shared" si="56"/>
        <v>00000001</v>
      </c>
      <c r="G556" s="1" t="str">
        <f t="shared" si="57"/>
        <v>11011110</v>
      </c>
      <c r="H556" s="1" t="str">
        <f t="shared" si="58"/>
        <v>00000110</v>
      </c>
      <c r="I556" t="str">
        <f t="shared" si="59"/>
        <v xml:space="preserve">    .byte %00000001, %11011110, %00000110</v>
      </c>
    </row>
    <row r="557" spans="1:9" x14ac:dyDescent="0.25">
      <c r="B557" s="1" t="s">
        <v>139</v>
      </c>
      <c r="C557" t="str">
        <f>IF(B557="ZMIEŃ GŁOŚNOŚĆ NA 0","N/D",IF(B557="ZMIEŃ GŁOŚNOŚĆ NA 15","N/D",240/$B$2*60*VLOOKUP(B557,Dane!$F:$H,2,FALSE)))</f>
        <v>N/D</v>
      </c>
      <c r="D557" s="7" t="str">
        <f>IF(B557="ZMIEŃ GŁOŚNOŚĆ NA 0","N/D",IF(B557="ZMIEŃ GŁOŚNOŚĆ NA 15","N/D",VLOOKUP(A557,Dane!$A$3:$D$110,4,FALSE)))</f>
        <v>N/D</v>
      </c>
      <c r="E557" s="3" t="str">
        <f t="shared" si="55"/>
        <v>N/D</v>
      </c>
      <c r="F557" s="1" t="str">
        <f t="shared" si="56"/>
        <v>N/D</v>
      </c>
      <c r="G557" s="1" t="str">
        <f t="shared" si="57"/>
        <v>N/D</v>
      </c>
      <c r="H557" s="1" t="str">
        <f t="shared" si="58"/>
        <v>N/D</v>
      </c>
      <c r="I557" t="str">
        <f t="shared" si="59"/>
        <v xml:space="preserve">    .byte %10101000, %00000000</v>
      </c>
    </row>
    <row r="558" spans="1:9" x14ac:dyDescent="0.25">
      <c r="A558" t="s">
        <v>36</v>
      </c>
      <c r="B558" t="s">
        <v>30</v>
      </c>
      <c r="C558">
        <f>IF(B558="ZMIEŃ GŁOŚNOŚĆ NA 0","N/D",IF(B558="ZMIEŃ GŁOŚNOŚĆ NA 15","N/D",240/$B$2*60*VLOOKUP(B558,Dane!$F:$H,2,FALSE)))</f>
        <v>18</v>
      </c>
      <c r="D558" s="7">
        <f>IF(B558="ZMIEŃ GŁOŚNOŚĆ NA 0","N/D",IF(B558="ZMIEŃ GŁOŚNOŚĆ NA 15","N/D",VLOOKUP(A558,Dane!$A$3:$D$110,4,FALSE)))</f>
        <v>1101010111000</v>
      </c>
      <c r="E558" s="3" t="str">
        <f t="shared" si="55"/>
        <v>10010</v>
      </c>
      <c r="F558" s="1" t="str">
        <f t="shared" si="56"/>
        <v>00011010</v>
      </c>
      <c r="G558" s="1" t="str">
        <f t="shared" si="57"/>
        <v>10111000</v>
      </c>
      <c r="H558" s="1" t="str">
        <f t="shared" si="58"/>
        <v>00010010</v>
      </c>
      <c r="I558" t="str">
        <f t="shared" si="59"/>
        <v xml:space="preserve">    .byte %00011010, %10111000, %00010010</v>
      </c>
    </row>
    <row r="559" spans="1:9" x14ac:dyDescent="0.25">
      <c r="B559" s="1" t="s">
        <v>140</v>
      </c>
      <c r="C559" t="str">
        <f>IF(B559="ZMIEŃ GŁOŚNOŚĆ NA 0","N/D",IF(B559="ZMIEŃ GŁOŚNOŚĆ NA 15","N/D",240/$B$2*60*VLOOKUP(B559,Dane!$F:$H,2,FALSE)))</f>
        <v>N/D</v>
      </c>
      <c r="D559" s="7" t="str">
        <f>IF(B559="ZMIEŃ GŁOŚNOŚĆ NA 0","N/D",IF(B559="ZMIEŃ GŁOŚNOŚĆ NA 15","N/D",VLOOKUP(A559,Dane!$A$3:$D$110,4,FALSE)))</f>
        <v>N/D</v>
      </c>
      <c r="E559" s="3" t="str">
        <f t="shared" si="55"/>
        <v>N/D</v>
      </c>
      <c r="F559" s="1" t="str">
        <f t="shared" si="56"/>
        <v>N/D</v>
      </c>
      <c r="G559" s="1" t="str">
        <f t="shared" si="57"/>
        <v>N/D</v>
      </c>
      <c r="H559" s="1" t="str">
        <f t="shared" si="58"/>
        <v>N/D</v>
      </c>
      <c r="I559" t="str">
        <f t="shared" si="59"/>
        <v xml:space="preserve">    .byte %10101000, %11111111</v>
      </c>
    </row>
    <row r="560" spans="1:9" x14ac:dyDescent="0.25">
      <c r="A560" t="s">
        <v>70</v>
      </c>
      <c r="B560" t="s">
        <v>2</v>
      </c>
      <c r="C560">
        <f>IF(B560="ZMIEŃ GŁOŚNOŚĆ NA 0","N/D",IF(B560="ZMIEŃ GŁOŚNOŚĆ NA 15","N/D",240/$B$2*60*VLOOKUP(B560,Dane!$F:$H,2,FALSE)))</f>
        <v>6</v>
      </c>
      <c r="D560" s="7">
        <f>IF(B560="ZMIEŃ GŁOŚNOŚĆ NA 0","N/D",IF(B560="ZMIEŃ GŁOŚNOŚĆ NA 15","N/D",VLOOKUP(A560,Dane!$A$3:$D$110,4,FALSE)))</f>
        <v>1001111111</v>
      </c>
      <c r="E560" s="3" t="str">
        <f t="shared" si="55"/>
        <v>110</v>
      </c>
      <c r="F560" s="1" t="str">
        <f t="shared" si="56"/>
        <v>00000010</v>
      </c>
      <c r="G560" s="1" t="str">
        <f t="shared" si="57"/>
        <v>01111111</v>
      </c>
      <c r="H560" s="1" t="str">
        <f t="shared" si="58"/>
        <v>00000110</v>
      </c>
      <c r="I560" t="str">
        <f t="shared" si="59"/>
        <v xml:space="preserve">    .byte %00000010, %01111111, %00000110</v>
      </c>
    </row>
    <row r="561" spans="1:9" x14ac:dyDescent="0.25">
      <c r="A561" s="20" t="s">
        <v>83</v>
      </c>
      <c r="B561" s="20" t="s">
        <v>161</v>
      </c>
      <c r="C561">
        <f>IF(B561="ZMIEŃ GŁOŚNOŚĆ NA 0","N/D",IF(B561="ZMIEŃ GŁOŚNOŚĆ NA 15","N/D",240/$B$2*60*VLOOKUP(B561,Dane!$F:$H,2,FALSE)))</f>
        <v>3</v>
      </c>
      <c r="D561" s="7">
        <f>IF(B561="ZMIEŃ GŁOŚNOŚĆ NA 0","N/D",IF(B561="ZMIEŃ GŁOŚNOŚĆ NA 15","N/D",VLOOKUP(A561,Dane!$A$3:$D$110,4,FALSE)))</f>
        <v>111011110</v>
      </c>
      <c r="E561" s="3" t="str">
        <f t="shared" si="55"/>
        <v>11</v>
      </c>
      <c r="F561" s="1" t="str">
        <f t="shared" si="56"/>
        <v>00000001</v>
      </c>
      <c r="G561" s="1" t="str">
        <f t="shared" si="57"/>
        <v>11011110</v>
      </c>
      <c r="H561" s="1" t="str">
        <f t="shared" si="58"/>
        <v>00000011</v>
      </c>
      <c r="I561" t="str">
        <f t="shared" si="59"/>
        <v xml:space="preserve">    .byte %00000001, %11011110, %00000011</v>
      </c>
    </row>
    <row r="562" spans="1:9" x14ac:dyDescent="0.25">
      <c r="A562" s="20"/>
      <c r="B562" s="23" t="s">
        <v>139</v>
      </c>
      <c r="C562" t="str">
        <f>IF(B562="ZMIEŃ GŁOŚNOŚĆ NA 0","N/D",IF(B562="ZMIEŃ GŁOŚNOŚĆ NA 15","N/D",240/$B$2*60*VLOOKUP(B562,Dane!$F:$H,2,FALSE)))</f>
        <v>N/D</v>
      </c>
      <c r="D562" s="7" t="str">
        <f>IF(B562="ZMIEŃ GŁOŚNOŚĆ NA 0","N/D",IF(B562="ZMIEŃ GŁOŚNOŚĆ NA 15","N/D",VLOOKUP(A562,Dane!$A$3:$D$110,4,FALSE)))</f>
        <v>N/D</v>
      </c>
      <c r="E562" s="3" t="str">
        <f t="shared" si="55"/>
        <v>N/D</v>
      </c>
      <c r="F562" s="1" t="str">
        <f t="shared" si="56"/>
        <v>N/D</v>
      </c>
      <c r="G562" s="1" t="str">
        <f t="shared" si="57"/>
        <v>N/D</v>
      </c>
      <c r="H562" s="1" t="str">
        <f t="shared" si="58"/>
        <v>N/D</v>
      </c>
      <c r="I562" t="str">
        <f t="shared" si="59"/>
        <v xml:space="preserve">    .byte %10101000, %00000000</v>
      </c>
    </row>
    <row r="563" spans="1:9" x14ac:dyDescent="0.25">
      <c r="A563" s="23" t="s">
        <v>36</v>
      </c>
      <c r="B563" s="23" t="s">
        <v>161</v>
      </c>
      <c r="C563">
        <f>IF(B563="ZMIEŃ GŁOŚNOŚĆ NA 0","N/D",IF(B563="ZMIEŃ GŁOŚNOŚĆ NA 15","N/D",240/$B$2*60*VLOOKUP(B563,Dane!$F:$H,2,FALSE)))</f>
        <v>3</v>
      </c>
      <c r="D563" s="7">
        <f>IF(B563="ZMIEŃ GŁOŚNOŚĆ NA 0","N/D",IF(B563="ZMIEŃ GŁOŚNOŚĆ NA 15","N/D",VLOOKUP(A563,Dane!$A$3:$D$110,4,FALSE)))</f>
        <v>1101010111000</v>
      </c>
      <c r="E563" s="3" t="str">
        <f t="shared" si="55"/>
        <v>11</v>
      </c>
      <c r="F563" s="1" t="str">
        <f t="shared" si="56"/>
        <v>00011010</v>
      </c>
      <c r="G563" s="1" t="str">
        <f t="shared" si="57"/>
        <v>10111000</v>
      </c>
      <c r="H563" s="1" t="str">
        <f t="shared" si="58"/>
        <v>00000011</v>
      </c>
      <c r="I563" t="str">
        <f t="shared" si="59"/>
        <v xml:space="preserve">    .byte %00011010, %10111000, %00000011</v>
      </c>
    </row>
    <row r="564" spans="1:9" ht="15.75" thickBot="1" x14ac:dyDescent="0.3">
      <c r="A564" s="10"/>
      <c r="B564" s="10" t="s">
        <v>140</v>
      </c>
      <c r="C564" t="str">
        <f>IF(B564="ZMIEŃ GŁOŚNOŚĆ NA 0","N/D",IF(B564="ZMIEŃ GŁOŚNOŚĆ NA 15","N/D",240/$B$2*60*VLOOKUP(B564,Dane!$F:$H,2,FALSE)))</f>
        <v>N/D</v>
      </c>
      <c r="D564" s="7" t="str">
        <f>IF(B564="ZMIEŃ GŁOŚNOŚĆ NA 0","N/D",IF(B564="ZMIEŃ GŁOŚNOŚĆ NA 15","N/D",VLOOKUP(A564,Dane!$A$3:$D$110,4,FALSE)))</f>
        <v>N/D</v>
      </c>
      <c r="E564" s="3" t="str">
        <f t="shared" si="55"/>
        <v>N/D</v>
      </c>
      <c r="F564" s="1" t="str">
        <f t="shared" si="56"/>
        <v>N/D</v>
      </c>
      <c r="G564" s="1" t="str">
        <f t="shared" si="57"/>
        <v>N/D</v>
      </c>
      <c r="H564" s="1" t="str">
        <f t="shared" si="58"/>
        <v>N/D</v>
      </c>
      <c r="I564" t="str">
        <f t="shared" si="59"/>
        <v xml:space="preserve">    .byte %10101000, %11111111</v>
      </c>
    </row>
    <row r="565" spans="1:9" ht="15.75" thickTop="1" x14ac:dyDescent="0.25">
      <c r="A565" t="s">
        <v>83</v>
      </c>
      <c r="B565" s="16" t="s">
        <v>2</v>
      </c>
      <c r="C565">
        <f>IF(B565="ZMIEŃ GŁOŚNOŚĆ NA 0","N/D",IF(B565="ZMIEŃ GŁOŚNOŚĆ NA 15","N/D",240/$B$2*60*VLOOKUP(B565,Dane!$F:$H,2,FALSE)))</f>
        <v>6</v>
      </c>
      <c r="D565" s="7">
        <f>IF(B565="ZMIEŃ GŁOŚNOŚĆ NA 0","N/D",IF(B565="ZMIEŃ GŁOŚNOŚĆ NA 15","N/D",VLOOKUP(A565,Dane!$A$3:$D$110,4,FALSE)))</f>
        <v>111011110</v>
      </c>
      <c r="E565" s="3" t="str">
        <f t="shared" si="55"/>
        <v>110</v>
      </c>
      <c r="F565" s="1" t="str">
        <f t="shared" si="56"/>
        <v>00000001</v>
      </c>
      <c r="G565" s="1" t="str">
        <f t="shared" si="57"/>
        <v>11011110</v>
      </c>
      <c r="H565" s="1" t="str">
        <f t="shared" si="58"/>
        <v>00000110</v>
      </c>
      <c r="I565" t="str">
        <f t="shared" si="59"/>
        <v xml:space="preserve">    .byte %00000001, %11011110, %00000110</v>
      </c>
    </row>
    <row r="566" spans="1:9" x14ac:dyDescent="0.25">
      <c r="B566" s="1" t="s">
        <v>139</v>
      </c>
      <c r="C566" t="str">
        <f>IF(B566="ZMIEŃ GŁOŚNOŚĆ NA 0","N/D",IF(B566="ZMIEŃ GŁOŚNOŚĆ NA 15","N/D",240/$B$2*60*VLOOKUP(B566,Dane!$F:$H,2,FALSE)))</f>
        <v>N/D</v>
      </c>
      <c r="D566" s="7" t="str">
        <f>IF(B566="ZMIEŃ GŁOŚNOŚĆ NA 0","N/D",IF(B566="ZMIEŃ GŁOŚNOŚĆ NA 15","N/D",VLOOKUP(A566,Dane!$A$3:$D$110,4,FALSE)))</f>
        <v>N/D</v>
      </c>
      <c r="E566" s="3" t="str">
        <f t="shared" si="55"/>
        <v>N/D</v>
      </c>
      <c r="F566" s="1" t="str">
        <f t="shared" si="56"/>
        <v>N/D</v>
      </c>
      <c r="G566" s="1" t="str">
        <f t="shared" si="57"/>
        <v>N/D</v>
      </c>
      <c r="H566" s="1" t="str">
        <f t="shared" si="58"/>
        <v>N/D</v>
      </c>
      <c r="I566" t="str">
        <f t="shared" si="59"/>
        <v xml:space="preserve">    .byte %10101000, %00000000</v>
      </c>
    </row>
    <row r="567" spans="1:9" x14ac:dyDescent="0.25">
      <c r="A567" t="s">
        <v>36</v>
      </c>
      <c r="B567" t="s">
        <v>2</v>
      </c>
      <c r="C567">
        <f>IF(B567="ZMIEŃ GŁOŚNOŚĆ NA 0","N/D",IF(B567="ZMIEŃ GŁOŚNOŚĆ NA 15","N/D",240/$B$2*60*VLOOKUP(B567,Dane!$F:$H,2,FALSE)))</f>
        <v>6</v>
      </c>
      <c r="D567" s="7">
        <f>IF(B567="ZMIEŃ GŁOŚNOŚĆ NA 0","N/D",IF(B567="ZMIEŃ GŁOŚNOŚĆ NA 15","N/D",VLOOKUP(A567,Dane!$A$3:$D$110,4,FALSE)))</f>
        <v>1101010111000</v>
      </c>
      <c r="E567" s="3" t="str">
        <f t="shared" si="55"/>
        <v>110</v>
      </c>
      <c r="F567" s="1" t="str">
        <f t="shared" si="56"/>
        <v>00011010</v>
      </c>
      <c r="G567" s="1" t="str">
        <f t="shared" si="57"/>
        <v>10111000</v>
      </c>
      <c r="H567" s="1" t="str">
        <f t="shared" si="58"/>
        <v>00000110</v>
      </c>
      <c r="I567" t="str">
        <f t="shared" si="59"/>
        <v xml:space="preserve">    .byte %00011010, %10111000, %00000110</v>
      </c>
    </row>
    <row r="568" spans="1:9" x14ac:dyDescent="0.25">
      <c r="B568" s="1" t="s">
        <v>140</v>
      </c>
      <c r="C568" t="str">
        <f>IF(B568="ZMIEŃ GŁOŚNOŚĆ NA 0","N/D",IF(B568="ZMIEŃ GŁOŚNOŚĆ NA 15","N/D",240/$B$2*60*VLOOKUP(B568,Dane!$F:$H,2,FALSE)))</f>
        <v>N/D</v>
      </c>
      <c r="D568" s="7" t="str">
        <f>IF(B568="ZMIEŃ GŁOŚNOŚĆ NA 0","N/D",IF(B568="ZMIEŃ GŁOŚNOŚĆ NA 15","N/D",VLOOKUP(A568,Dane!$A$3:$D$110,4,FALSE)))</f>
        <v>N/D</v>
      </c>
      <c r="E568" s="3" t="str">
        <f t="shared" si="55"/>
        <v>N/D</v>
      </c>
      <c r="F568" s="1" t="str">
        <f t="shared" si="56"/>
        <v>N/D</v>
      </c>
      <c r="G568" s="1" t="str">
        <f t="shared" si="57"/>
        <v>N/D</v>
      </c>
      <c r="H568" s="1" t="str">
        <f t="shared" si="58"/>
        <v>N/D</v>
      </c>
      <c r="I568" t="str">
        <f t="shared" si="59"/>
        <v xml:space="preserve">    .byte %10101000, %11111111</v>
      </c>
    </row>
    <row r="569" spans="1:9" x14ac:dyDescent="0.25">
      <c r="A569" t="s">
        <v>73</v>
      </c>
      <c r="B569" t="s">
        <v>2</v>
      </c>
      <c r="C569">
        <f>IF(B569="ZMIEŃ GŁOŚNOŚĆ NA 0","N/D",IF(B569="ZMIEŃ GŁOŚNOŚĆ NA 15","N/D",240/$B$2*60*VLOOKUP(B569,Dane!$F:$H,2,FALSE)))</f>
        <v>6</v>
      </c>
      <c r="D569" s="7">
        <f>IF(B569="ZMIEŃ GŁOŚNOŚĆ NA 0","N/D",IF(B569="ZMIEŃ GŁOŚNOŚĆ NA 15","N/D",VLOOKUP(A569,Dane!$A$3:$D$110,4,FALSE)))</f>
        <v>1000011001</v>
      </c>
      <c r="E569" s="3" t="str">
        <f t="shared" si="55"/>
        <v>110</v>
      </c>
      <c r="F569" s="1" t="str">
        <f t="shared" si="56"/>
        <v>00000010</v>
      </c>
      <c r="G569" s="1" t="str">
        <f t="shared" si="57"/>
        <v>00011001</v>
      </c>
      <c r="H569" s="1" t="str">
        <f t="shared" si="58"/>
        <v>00000110</v>
      </c>
      <c r="I569" t="str">
        <f t="shared" si="59"/>
        <v xml:space="preserve">    .byte %00000010, %00011001, %00000110</v>
      </c>
    </row>
    <row r="570" spans="1:9" x14ac:dyDescent="0.25">
      <c r="A570" t="s">
        <v>83</v>
      </c>
      <c r="B570" t="s">
        <v>2</v>
      </c>
      <c r="C570">
        <f>IF(B570="ZMIEŃ GŁOŚNOŚĆ NA 0","N/D",IF(B570="ZMIEŃ GŁOŚNOŚĆ NA 15","N/D",240/$B$2*60*VLOOKUP(B570,Dane!$F:$H,2,FALSE)))</f>
        <v>6</v>
      </c>
      <c r="D570" s="7">
        <f>IF(B570="ZMIEŃ GŁOŚNOŚĆ NA 0","N/D",IF(B570="ZMIEŃ GŁOŚNOŚĆ NA 15","N/D",VLOOKUP(A570,Dane!$A$3:$D$110,4,FALSE)))</f>
        <v>111011110</v>
      </c>
      <c r="E570" s="3" t="str">
        <f t="shared" si="55"/>
        <v>110</v>
      </c>
      <c r="F570" s="1" t="str">
        <f t="shared" si="56"/>
        <v>00000001</v>
      </c>
      <c r="G570" s="1" t="str">
        <f t="shared" si="57"/>
        <v>11011110</v>
      </c>
      <c r="H570" s="1" t="str">
        <f t="shared" si="58"/>
        <v>00000110</v>
      </c>
      <c r="I570" t="str">
        <f t="shared" si="59"/>
        <v xml:space="preserve">    .byte %00000001, %11011110, %00000110</v>
      </c>
    </row>
    <row r="571" spans="1:9" x14ac:dyDescent="0.25">
      <c r="B571" s="1" t="s">
        <v>139</v>
      </c>
      <c r="C571" t="str">
        <f>IF(B571="ZMIEŃ GŁOŚNOŚĆ NA 0","N/D",IF(B571="ZMIEŃ GŁOŚNOŚĆ NA 15","N/D",240/$B$2*60*VLOOKUP(B571,Dane!$F:$H,2,FALSE)))</f>
        <v>N/D</v>
      </c>
      <c r="D571" s="7" t="str">
        <f>IF(B571="ZMIEŃ GŁOŚNOŚĆ NA 0","N/D",IF(B571="ZMIEŃ GŁOŚNOŚĆ NA 15","N/D",VLOOKUP(A571,Dane!$A$3:$D$110,4,FALSE)))</f>
        <v>N/D</v>
      </c>
      <c r="E571" s="3" t="str">
        <f t="shared" si="55"/>
        <v>N/D</v>
      </c>
      <c r="F571" s="1" t="str">
        <f t="shared" si="56"/>
        <v>N/D</v>
      </c>
      <c r="G571" s="1" t="str">
        <f t="shared" si="57"/>
        <v>N/D</v>
      </c>
      <c r="H571" s="1" t="str">
        <f t="shared" si="58"/>
        <v>N/D</v>
      </c>
      <c r="I571" t="str">
        <f t="shared" si="59"/>
        <v xml:space="preserve">    .byte %10101000, %00000000</v>
      </c>
    </row>
    <row r="572" spans="1:9" x14ac:dyDescent="0.25">
      <c r="A572" t="s">
        <v>36</v>
      </c>
      <c r="B572" t="s">
        <v>2</v>
      </c>
      <c r="C572">
        <f>IF(B572="ZMIEŃ GŁOŚNOŚĆ NA 0","N/D",IF(B572="ZMIEŃ GŁOŚNOŚĆ NA 15","N/D",240/$B$2*60*VLOOKUP(B572,Dane!$F:$H,2,FALSE)))</f>
        <v>6</v>
      </c>
      <c r="D572" s="7">
        <f>IF(B572="ZMIEŃ GŁOŚNOŚĆ NA 0","N/D",IF(B572="ZMIEŃ GŁOŚNOŚĆ NA 15","N/D",VLOOKUP(A572,Dane!$A$3:$D$110,4,FALSE)))</f>
        <v>1101010111000</v>
      </c>
      <c r="E572" s="3" t="str">
        <f t="shared" si="55"/>
        <v>110</v>
      </c>
      <c r="F572" s="1" t="str">
        <f t="shared" si="56"/>
        <v>00011010</v>
      </c>
      <c r="G572" s="1" t="str">
        <f t="shared" si="57"/>
        <v>10111000</v>
      </c>
      <c r="H572" s="1" t="str">
        <f t="shared" si="58"/>
        <v>00000110</v>
      </c>
      <c r="I572" t="str">
        <f t="shared" si="59"/>
        <v xml:space="preserve">    .byte %00011010, %10111000, %00000110</v>
      </c>
    </row>
    <row r="573" spans="1:9" x14ac:dyDescent="0.25">
      <c r="B573" s="1" t="s">
        <v>140</v>
      </c>
      <c r="C573" t="str">
        <f>IF(B573="ZMIEŃ GŁOŚNOŚĆ NA 0","N/D",IF(B573="ZMIEŃ GŁOŚNOŚĆ NA 15","N/D",240/$B$2*60*VLOOKUP(B573,Dane!$F:$H,2,FALSE)))</f>
        <v>N/D</v>
      </c>
      <c r="D573" s="7" t="str">
        <f>IF(B573="ZMIEŃ GŁOŚNOŚĆ NA 0","N/D",IF(B573="ZMIEŃ GŁOŚNOŚĆ NA 15","N/D",VLOOKUP(A573,Dane!$A$3:$D$110,4,FALSE)))</f>
        <v>N/D</v>
      </c>
      <c r="E573" s="3" t="str">
        <f t="shared" si="55"/>
        <v>N/D</v>
      </c>
      <c r="F573" s="1" t="str">
        <f t="shared" si="56"/>
        <v>N/D</v>
      </c>
      <c r="G573" s="1" t="str">
        <f t="shared" si="57"/>
        <v>N/D</v>
      </c>
      <c r="H573" s="1" t="str">
        <f t="shared" si="58"/>
        <v>N/D</v>
      </c>
      <c r="I573" t="str">
        <f t="shared" si="59"/>
        <v xml:space="preserve">    .byte %10101000, %11111111</v>
      </c>
    </row>
    <row r="574" spans="1:9" x14ac:dyDescent="0.25">
      <c r="A574" t="s">
        <v>84</v>
      </c>
      <c r="B574" t="s">
        <v>2</v>
      </c>
      <c r="C574">
        <f>IF(B574="ZMIEŃ GŁOŚNOŚĆ NA 0","N/D",IF(B574="ZMIEŃ GŁOŚNOŚĆ NA 15","N/D",240/$B$2*60*VLOOKUP(B574,Dane!$F:$H,2,FALSE)))</f>
        <v>6</v>
      </c>
      <c r="D574" s="7">
        <f>IF(B574="ZMIEŃ GŁOŚNOŚĆ NA 0","N/D",IF(B574="ZMIEŃ GŁOŚNOŚĆ NA 15","N/D",VLOOKUP(A574,Dane!$A$3:$D$110,4,FALSE)))</f>
        <v>110010010</v>
      </c>
      <c r="E574" s="3" t="str">
        <f t="shared" si="55"/>
        <v>110</v>
      </c>
      <c r="F574" s="1" t="str">
        <f t="shared" si="56"/>
        <v>00000001</v>
      </c>
      <c r="G574" s="1" t="str">
        <f t="shared" si="57"/>
        <v>10010010</v>
      </c>
      <c r="H574" s="1" t="str">
        <f t="shared" si="58"/>
        <v>00000110</v>
      </c>
      <c r="I574" t="str">
        <f t="shared" si="59"/>
        <v xml:space="preserve">    .byte %00000001, %10010010, %00000110</v>
      </c>
    </row>
    <row r="575" spans="1:9" x14ac:dyDescent="0.25">
      <c r="A575" t="s">
        <v>16</v>
      </c>
      <c r="B575" t="s">
        <v>2</v>
      </c>
      <c r="C575">
        <f>IF(B575="ZMIEŃ GŁOŚNOŚĆ NA 0","N/D",IF(B575="ZMIEŃ GŁOŚNOŚĆ NA 15","N/D",240/$B$2*60*VLOOKUP(B575,Dane!$F:$H,2,FALSE)))</f>
        <v>6</v>
      </c>
      <c r="D575" s="7">
        <f>IF(B575="ZMIEŃ GŁOŚNOŚĆ NA 0","N/D",IF(B575="ZMIEŃ GŁOŚNOŚĆ NA 15","N/D",VLOOKUP(A575,Dane!$A$3:$D$110,4,FALSE)))</f>
        <v>110101010</v>
      </c>
      <c r="E575" s="3" t="str">
        <f t="shared" si="55"/>
        <v>110</v>
      </c>
      <c r="F575" s="1" t="str">
        <f t="shared" si="56"/>
        <v>00000001</v>
      </c>
      <c r="G575" s="1" t="str">
        <f t="shared" si="57"/>
        <v>10101010</v>
      </c>
      <c r="H575" s="1" t="str">
        <f t="shared" si="58"/>
        <v>00000110</v>
      </c>
      <c r="I575" t="str">
        <f t="shared" si="59"/>
        <v xml:space="preserve">    .byte %00000001, %10101010, %00000110</v>
      </c>
    </row>
    <row r="576" spans="1:9" x14ac:dyDescent="0.25">
      <c r="B576" s="1" t="s">
        <v>139</v>
      </c>
      <c r="C576" t="str">
        <f>IF(B576="ZMIEŃ GŁOŚNOŚĆ NA 0","N/D",IF(B576="ZMIEŃ GŁOŚNOŚĆ NA 15","N/D",240/$B$2*60*VLOOKUP(B576,Dane!$F:$H,2,FALSE)))</f>
        <v>N/D</v>
      </c>
      <c r="D576" s="7" t="str">
        <f>IF(B576="ZMIEŃ GŁOŚNOŚĆ NA 0","N/D",IF(B576="ZMIEŃ GŁOŚNOŚĆ NA 15","N/D",VLOOKUP(A576,Dane!$A$3:$D$110,4,FALSE)))</f>
        <v>N/D</v>
      </c>
      <c r="E576" s="3" t="str">
        <f t="shared" si="55"/>
        <v>N/D</v>
      </c>
      <c r="F576" s="1" t="str">
        <f t="shared" si="56"/>
        <v>N/D</v>
      </c>
      <c r="G576" s="1" t="str">
        <f t="shared" si="57"/>
        <v>N/D</v>
      </c>
      <c r="H576" s="1" t="str">
        <f t="shared" si="58"/>
        <v>N/D</v>
      </c>
      <c r="I576" t="str">
        <f t="shared" si="59"/>
        <v xml:space="preserve">    .byte %10101000, %00000000</v>
      </c>
    </row>
    <row r="577" spans="1:9" x14ac:dyDescent="0.25">
      <c r="A577" t="s">
        <v>36</v>
      </c>
      <c r="B577" t="s">
        <v>2</v>
      </c>
      <c r="C577">
        <f>IF(B577="ZMIEŃ GŁOŚNOŚĆ NA 0","N/D",IF(B577="ZMIEŃ GŁOŚNOŚĆ NA 15","N/D",240/$B$2*60*VLOOKUP(B577,Dane!$F:$H,2,FALSE)))</f>
        <v>6</v>
      </c>
      <c r="D577" s="7">
        <f>IF(B577="ZMIEŃ GŁOŚNOŚĆ NA 0","N/D",IF(B577="ZMIEŃ GŁOŚNOŚĆ NA 15","N/D",VLOOKUP(A577,Dane!$A$3:$D$110,4,FALSE)))</f>
        <v>1101010111000</v>
      </c>
      <c r="E577" s="3" t="str">
        <f t="shared" si="55"/>
        <v>110</v>
      </c>
      <c r="F577" s="1" t="str">
        <f t="shared" si="56"/>
        <v>00011010</v>
      </c>
      <c r="G577" s="1" t="str">
        <f t="shared" si="57"/>
        <v>10111000</v>
      </c>
      <c r="H577" s="1" t="str">
        <f t="shared" si="58"/>
        <v>00000110</v>
      </c>
      <c r="I577" t="str">
        <f t="shared" si="59"/>
        <v xml:space="preserve">    .byte %00011010, %10111000, %00000110</v>
      </c>
    </row>
    <row r="578" spans="1:9" x14ac:dyDescent="0.25">
      <c r="A578" t="s">
        <v>36</v>
      </c>
      <c r="B578" t="s">
        <v>29</v>
      </c>
      <c r="C578">
        <f>IF(B578="ZMIEŃ GŁOŚNOŚĆ NA 0","N/D",IF(B578="ZMIEŃ GŁOŚNOŚĆ NA 15","N/D",240/$B$2*60*VLOOKUP(B578,Dane!$F:$H,2,FALSE)))</f>
        <v>36</v>
      </c>
      <c r="D578" s="7">
        <f>IF(B578="ZMIEŃ GŁOŚNOŚĆ NA 0","N/D",IF(B578="ZMIEŃ GŁOŚNOŚĆ NA 15","N/D",VLOOKUP(A578,Dane!$A$3:$D$110,4,FALSE)))</f>
        <v>1101010111000</v>
      </c>
      <c r="E578" s="3" t="str">
        <f t="shared" si="55"/>
        <v>100100</v>
      </c>
      <c r="F578" s="1" t="str">
        <f t="shared" si="56"/>
        <v>00011010</v>
      </c>
      <c r="G578" s="1" t="str">
        <f t="shared" si="57"/>
        <v>10111000</v>
      </c>
      <c r="H578" s="1" t="str">
        <f t="shared" si="58"/>
        <v>00100100</v>
      </c>
      <c r="I578" t="str">
        <f t="shared" si="59"/>
        <v xml:space="preserve">    .byte %00011010, %10111000, %00100100</v>
      </c>
    </row>
    <row r="579" spans="1:9" x14ac:dyDescent="0.25">
      <c r="B579" s="1" t="s">
        <v>140</v>
      </c>
      <c r="C579" t="str">
        <f>IF(B579="ZMIEŃ GŁOŚNOŚĆ NA 0","N/D",IF(B579="ZMIEŃ GŁOŚNOŚĆ NA 15","N/D",240/$B$2*60*VLOOKUP(B579,Dane!$F:$H,2,FALSE)))</f>
        <v>N/D</v>
      </c>
      <c r="D579" s="7" t="str">
        <f>IF(B579="ZMIEŃ GŁOŚNOŚĆ NA 0","N/D",IF(B579="ZMIEŃ GŁOŚNOŚĆ NA 15","N/D",VLOOKUP(A579,Dane!$A$3:$D$110,4,FALSE)))</f>
        <v>N/D</v>
      </c>
      <c r="E579" s="3" t="str">
        <f t="shared" si="55"/>
        <v>N/D</v>
      </c>
      <c r="F579" s="1" t="str">
        <f t="shared" si="56"/>
        <v>N/D</v>
      </c>
      <c r="G579" s="1" t="str">
        <f t="shared" si="57"/>
        <v>N/D</v>
      </c>
      <c r="H579" s="1" t="str">
        <f t="shared" si="58"/>
        <v>N/D</v>
      </c>
      <c r="I579" t="str">
        <f t="shared" si="59"/>
        <v xml:space="preserve">    .byte %10101000, %11111111</v>
      </c>
    </row>
    <row r="580" spans="1:9" x14ac:dyDescent="0.25">
      <c r="A580" t="s">
        <v>70</v>
      </c>
      <c r="B580" t="s">
        <v>2</v>
      </c>
      <c r="C580">
        <f>IF(B580="ZMIEŃ GŁOŚNOŚĆ NA 0","N/D",IF(B580="ZMIEŃ GŁOŚNOŚĆ NA 15","N/D",240/$B$2*60*VLOOKUP(B580,Dane!$F:$H,2,FALSE)))</f>
        <v>6</v>
      </c>
      <c r="D580" s="7">
        <f>IF(B580="ZMIEŃ GŁOŚNOŚĆ NA 0","N/D",IF(B580="ZMIEŃ GŁOŚNOŚĆ NA 15","N/D",VLOOKUP(A580,Dane!$A$3:$D$110,4,FALSE)))</f>
        <v>1001111111</v>
      </c>
      <c r="E580" s="3" t="str">
        <f t="shared" si="55"/>
        <v>110</v>
      </c>
      <c r="F580" s="1" t="str">
        <f t="shared" si="56"/>
        <v>00000010</v>
      </c>
      <c r="G580" s="1" t="str">
        <f t="shared" si="57"/>
        <v>01111111</v>
      </c>
      <c r="H580" s="1" t="str">
        <f t="shared" si="58"/>
        <v>00000110</v>
      </c>
      <c r="I580" t="str">
        <f t="shared" si="59"/>
        <v xml:space="preserve">    .byte %00000010, %01111111, %00000110</v>
      </c>
    </row>
    <row r="581" spans="1:9" x14ac:dyDescent="0.25">
      <c r="A581" s="20" t="s">
        <v>83</v>
      </c>
      <c r="B581" s="20" t="s">
        <v>161</v>
      </c>
      <c r="C581">
        <f>IF(B581="ZMIEŃ GŁOŚNOŚĆ NA 0","N/D",IF(B581="ZMIEŃ GŁOŚNOŚĆ NA 15","N/D",240/$B$2*60*VLOOKUP(B581,Dane!$F:$H,2,FALSE)))</f>
        <v>3</v>
      </c>
      <c r="D581" s="7">
        <f>IF(B581="ZMIEŃ GŁOŚNOŚĆ NA 0","N/D",IF(B581="ZMIEŃ GŁOŚNOŚĆ NA 15","N/D",VLOOKUP(A581,Dane!$A$3:$D$110,4,FALSE)))</f>
        <v>111011110</v>
      </c>
      <c r="E581" s="3" t="str">
        <f t="shared" si="55"/>
        <v>11</v>
      </c>
      <c r="F581" s="1" t="str">
        <f t="shared" si="56"/>
        <v>00000001</v>
      </c>
      <c r="G581" s="1" t="str">
        <f t="shared" si="57"/>
        <v>11011110</v>
      </c>
      <c r="H581" s="1" t="str">
        <f t="shared" si="58"/>
        <v>00000011</v>
      </c>
      <c r="I581" t="str">
        <f t="shared" si="59"/>
        <v xml:space="preserve">    .byte %00000001, %11011110, %00000011</v>
      </c>
    </row>
    <row r="582" spans="1:9" x14ac:dyDescent="0.25">
      <c r="A582" s="20"/>
      <c r="B582" s="1" t="s">
        <v>139</v>
      </c>
      <c r="C582" t="str">
        <f>IF(B582="ZMIEŃ GŁOŚNOŚĆ NA 0","N/D",IF(B582="ZMIEŃ GŁOŚNOŚĆ NA 15","N/D",240/$B$2*60*VLOOKUP(B582,Dane!$F:$H,2,FALSE)))</f>
        <v>N/D</v>
      </c>
      <c r="D582" s="7" t="str">
        <f>IF(B582="ZMIEŃ GŁOŚNOŚĆ NA 0","N/D",IF(B582="ZMIEŃ GŁOŚNOŚĆ NA 15","N/D",VLOOKUP(A582,Dane!$A$3:$D$110,4,FALSE)))</f>
        <v>N/D</v>
      </c>
      <c r="E582" s="3" t="str">
        <f t="shared" si="55"/>
        <v>N/D</v>
      </c>
      <c r="F582" s="1" t="str">
        <f t="shared" si="56"/>
        <v>N/D</v>
      </c>
      <c r="G582" s="1" t="str">
        <f t="shared" si="57"/>
        <v>N/D</v>
      </c>
      <c r="H582" s="1" t="str">
        <f t="shared" si="58"/>
        <v>N/D</v>
      </c>
      <c r="I582" t="str">
        <f t="shared" si="59"/>
        <v xml:space="preserve">    .byte %10101000, %00000000</v>
      </c>
    </row>
    <row r="583" spans="1:9" x14ac:dyDescent="0.25">
      <c r="A583" s="23" t="s">
        <v>36</v>
      </c>
      <c r="B583" s="23" t="s">
        <v>161</v>
      </c>
      <c r="C583">
        <f>IF(B583="ZMIEŃ GŁOŚNOŚĆ NA 0","N/D",IF(B583="ZMIEŃ GŁOŚNOŚĆ NA 15","N/D",240/$B$2*60*VLOOKUP(B583,Dane!$F:$H,2,FALSE)))</f>
        <v>3</v>
      </c>
      <c r="D583" s="7">
        <f>IF(B583="ZMIEŃ GŁOŚNOŚĆ NA 0","N/D",IF(B583="ZMIEŃ GŁOŚNOŚĆ NA 15","N/D",VLOOKUP(A583,Dane!$A$3:$D$110,4,FALSE)))</f>
        <v>1101010111000</v>
      </c>
      <c r="E583" s="3" t="str">
        <f t="shared" si="55"/>
        <v>11</v>
      </c>
      <c r="F583" s="1" t="str">
        <f t="shared" si="56"/>
        <v>00011010</v>
      </c>
      <c r="G583" s="1" t="str">
        <f t="shared" si="57"/>
        <v>10111000</v>
      </c>
      <c r="H583" s="1" t="str">
        <f t="shared" si="58"/>
        <v>00000011</v>
      </c>
      <c r="I583" t="str">
        <f t="shared" si="59"/>
        <v xml:space="preserve">    .byte %00011010, %10111000, %00000011</v>
      </c>
    </row>
    <row r="584" spans="1:9" ht="15.75" thickBot="1" x14ac:dyDescent="0.3">
      <c r="A584" s="10"/>
      <c r="B584" s="9" t="s">
        <v>140</v>
      </c>
      <c r="C584" t="str">
        <f>IF(B584="ZMIEŃ GŁOŚNOŚĆ NA 0","N/D",IF(B584="ZMIEŃ GŁOŚNOŚĆ NA 15","N/D",240/$B$2*60*VLOOKUP(B584,Dane!$F:$H,2,FALSE)))</f>
        <v>N/D</v>
      </c>
      <c r="D584" s="7" t="str">
        <f>IF(B584="ZMIEŃ GŁOŚNOŚĆ NA 0","N/D",IF(B584="ZMIEŃ GŁOŚNOŚĆ NA 15","N/D",VLOOKUP(A584,Dane!$A$3:$D$110,4,FALSE)))</f>
        <v>N/D</v>
      </c>
      <c r="E584" s="3" t="str">
        <f t="shared" si="55"/>
        <v>N/D</v>
      </c>
      <c r="F584" s="1" t="str">
        <f t="shared" si="56"/>
        <v>N/D</v>
      </c>
      <c r="G584" s="1" t="str">
        <f t="shared" si="57"/>
        <v>N/D</v>
      </c>
      <c r="H584" s="1" t="str">
        <f t="shared" si="58"/>
        <v>N/D</v>
      </c>
      <c r="I584" t="str">
        <f t="shared" si="59"/>
        <v xml:space="preserve">    .byte %10101000, %11111111</v>
      </c>
    </row>
    <row r="585" spans="1:9" ht="15.75" thickTop="1" x14ac:dyDescent="0.25">
      <c r="A585" t="s">
        <v>83</v>
      </c>
      <c r="B585" s="16" t="s">
        <v>2</v>
      </c>
      <c r="C585">
        <f>IF(B585="ZMIEŃ GŁOŚNOŚĆ NA 0","N/D",IF(B585="ZMIEŃ GŁOŚNOŚĆ NA 15","N/D",240/$B$2*60*VLOOKUP(B585,Dane!$F:$H,2,FALSE)))</f>
        <v>6</v>
      </c>
      <c r="D585" s="7">
        <f>IF(B585="ZMIEŃ GŁOŚNOŚĆ NA 0","N/D",IF(B585="ZMIEŃ GŁOŚNOŚĆ NA 15","N/D",VLOOKUP(A585,Dane!$A$3:$D$110,4,FALSE)))</f>
        <v>111011110</v>
      </c>
      <c r="E585" s="3" t="str">
        <f t="shared" si="55"/>
        <v>110</v>
      </c>
      <c r="F585" s="1" t="str">
        <f t="shared" si="56"/>
        <v>00000001</v>
      </c>
      <c r="G585" s="1" t="str">
        <f t="shared" si="57"/>
        <v>11011110</v>
      </c>
      <c r="H585" s="1" t="str">
        <f t="shared" si="58"/>
        <v>00000110</v>
      </c>
      <c r="I585" t="str">
        <f t="shared" si="59"/>
        <v xml:space="preserve">    .byte %00000001, %11011110, %00000110</v>
      </c>
    </row>
    <row r="586" spans="1:9" x14ac:dyDescent="0.25">
      <c r="B586" s="1" t="s">
        <v>139</v>
      </c>
      <c r="C586" t="str">
        <f>IF(B586="ZMIEŃ GŁOŚNOŚĆ NA 0","N/D",IF(B586="ZMIEŃ GŁOŚNOŚĆ NA 15","N/D",240/$B$2*60*VLOOKUP(B586,Dane!$F:$H,2,FALSE)))</f>
        <v>N/D</v>
      </c>
      <c r="D586" s="7" t="str">
        <f>IF(B586="ZMIEŃ GŁOŚNOŚĆ NA 0","N/D",IF(B586="ZMIEŃ GŁOŚNOŚĆ NA 15","N/D",VLOOKUP(A586,Dane!$A$3:$D$110,4,FALSE)))</f>
        <v>N/D</v>
      </c>
      <c r="E586" s="3" t="str">
        <f t="shared" si="55"/>
        <v>N/D</v>
      </c>
      <c r="F586" s="1" t="str">
        <f t="shared" si="56"/>
        <v>N/D</v>
      </c>
      <c r="G586" s="1" t="str">
        <f t="shared" si="57"/>
        <v>N/D</v>
      </c>
      <c r="H586" s="1" t="str">
        <f t="shared" si="58"/>
        <v>N/D</v>
      </c>
      <c r="I586" t="str">
        <f t="shared" si="59"/>
        <v xml:space="preserve">    .byte %10101000, %00000000</v>
      </c>
    </row>
    <row r="587" spans="1:9" x14ac:dyDescent="0.25">
      <c r="A587" t="s">
        <v>36</v>
      </c>
      <c r="B587" t="s">
        <v>2</v>
      </c>
      <c r="C587">
        <f>IF(B587="ZMIEŃ GŁOŚNOŚĆ NA 0","N/D",IF(B587="ZMIEŃ GŁOŚNOŚĆ NA 15","N/D",240/$B$2*60*VLOOKUP(B587,Dane!$F:$H,2,FALSE)))</f>
        <v>6</v>
      </c>
      <c r="D587" s="7">
        <f>IF(B587="ZMIEŃ GŁOŚNOŚĆ NA 0","N/D",IF(B587="ZMIEŃ GŁOŚNOŚĆ NA 15","N/D",VLOOKUP(A587,Dane!$A$3:$D$110,4,FALSE)))</f>
        <v>1101010111000</v>
      </c>
      <c r="E587" s="3" t="str">
        <f t="shared" si="55"/>
        <v>110</v>
      </c>
      <c r="F587" s="1" t="str">
        <f t="shared" si="56"/>
        <v>00011010</v>
      </c>
      <c r="G587" s="1" t="str">
        <f t="shared" si="57"/>
        <v>10111000</v>
      </c>
      <c r="H587" s="1" t="str">
        <f t="shared" si="58"/>
        <v>00000110</v>
      </c>
      <c r="I587" t="str">
        <f t="shared" si="59"/>
        <v xml:space="preserve">    .byte %00011010, %10111000, %00000110</v>
      </c>
    </row>
    <row r="588" spans="1:9" x14ac:dyDescent="0.25">
      <c r="B588" s="1" t="s">
        <v>140</v>
      </c>
      <c r="C588" t="str">
        <f>IF(B588="ZMIEŃ GŁOŚNOŚĆ NA 0","N/D",IF(B588="ZMIEŃ GŁOŚNOŚĆ NA 15","N/D",240/$B$2*60*VLOOKUP(B588,Dane!$F:$H,2,FALSE)))</f>
        <v>N/D</v>
      </c>
      <c r="D588" s="7" t="str">
        <f>IF(B588="ZMIEŃ GŁOŚNOŚĆ NA 0","N/D",IF(B588="ZMIEŃ GŁOŚNOŚĆ NA 15","N/D",VLOOKUP(A588,Dane!$A$3:$D$110,4,FALSE)))</f>
        <v>N/D</v>
      </c>
      <c r="E588" s="3" t="str">
        <f t="shared" si="55"/>
        <v>N/D</v>
      </c>
      <c r="F588" s="1" t="str">
        <f t="shared" si="56"/>
        <v>N/D</v>
      </c>
      <c r="G588" s="1" t="str">
        <f t="shared" si="57"/>
        <v>N/D</v>
      </c>
      <c r="H588" s="1" t="str">
        <f t="shared" si="58"/>
        <v>N/D</v>
      </c>
      <c r="I588" t="str">
        <f t="shared" si="59"/>
        <v xml:space="preserve">    .byte %10101000, %11111111</v>
      </c>
    </row>
    <row r="589" spans="1:9" x14ac:dyDescent="0.25">
      <c r="A589" t="s">
        <v>73</v>
      </c>
      <c r="B589" t="s">
        <v>2</v>
      </c>
      <c r="C589">
        <f>IF(B589="ZMIEŃ GŁOŚNOŚĆ NA 0","N/D",IF(B589="ZMIEŃ GŁOŚNOŚĆ NA 15","N/D",240/$B$2*60*VLOOKUP(B589,Dane!$F:$H,2,FALSE)))</f>
        <v>6</v>
      </c>
      <c r="D589" s="7">
        <f>IF(B589="ZMIEŃ GŁOŚNOŚĆ NA 0","N/D",IF(B589="ZMIEŃ GŁOŚNOŚĆ NA 15","N/D",VLOOKUP(A589,Dane!$A$3:$D$110,4,FALSE)))</f>
        <v>1000011001</v>
      </c>
      <c r="E589" s="3" t="str">
        <f t="shared" si="55"/>
        <v>110</v>
      </c>
      <c r="F589" s="1" t="str">
        <f t="shared" si="56"/>
        <v>00000010</v>
      </c>
      <c r="G589" s="1" t="str">
        <f t="shared" si="57"/>
        <v>00011001</v>
      </c>
      <c r="H589" s="1" t="str">
        <f t="shared" si="58"/>
        <v>00000110</v>
      </c>
      <c r="I589" t="str">
        <f t="shared" si="59"/>
        <v xml:space="preserve">    .byte %00000010, %00011001, %00000110</v>
      </c>
    </row>
    <row r="590" spans="1:9" x14ac:dyDescent="0.25">
      <c r="A590" t="s">
        <v>83</v>
      </c>
      <c r="B590" t="s">
        <v>2</v>
      </c>
      <c r="C590">
        <f>IF(B590="ZMIEŃ GŁOŚNOŚĆ NA 0","N/D",IF(B590="ZMIEŃ GŁOŚNOŚĆ NA 15","N/D",240/$B$2*60*VLOOKUP(B590,Dane!$F:$H,2,FALSE)))</f>
        <v>6</v>
      </c>
      <c r="D590" s="7">
        <f>IF(B590="ZMIEŃ GŁOŚNOŚĆ NA 0","N/D",IF(B590="ZMIEŃ GŁOŚNOŚĆ NA 15","N/D",VLOOKUP(A590,Dane!$A$3:$D$110,4,FALSE)))</f>
        <v>111011110</v>
      </c>
      <c r="E590" s="3" t="str">
        <f t="shared" si="55"/>
        <v>110</v>
      </c>
      <c r="F590" s="1" t="str">
        <f t="shared" si="56"/>
        <v>00000001</v>
      </c>
      <c r="G590" s="1" t="str">
        <f t="shared" si="57"/>
        <v>11011110</v>
      </c>
      <c r="H590" s="1" t="str">
        <f t="shared" si="58"/>
        <v>00000110</v>
      </c>
      <c r="I590" t="str">
        <f t="shared" si="59"/>
        <v xml:space="preserve">    .byte %00000001, %11011110, %00000110</v>
      </c>
    </row>
    <row r="591" spans="1:9" x14ac:dyDescent="0.25">
      <c r="B591" s="1" t="s">
        <v>139</v>
      </c>
      <c r="C591" t="str">
        <f>IF(B591="ZMIEŃ GŁOŚNOŚĆ NA 0","N/D",IF(B591="ZMIEŃ GŁOŚNOŚĆ NA 15","N/D",240/$B$2*60*VLOOKUP(B591,Dane!$F:$H,2,FALSE)))</f>
        <v>N/D</v>
      </c>
      <c r="D591" s="7" t="str">
        <f>IF(B591="ZMIEŃ GŁOŚNOŚĆ NA 0","N/D",IF(B591="ZMIEŃ GŁOŚNOŚĆ NA 15","N/D",VLOOKUP(A591,Dane!$A$3:$D$110,4,FALSE)))</f>
        <v>N/D</v>
      </c>
      <c r="E591" s="3" t="str">
        <f t="shared" si="55"/>
        <v>N/D</v>
      </c>
      <c r="F591" s="1" t="str">
        <f t="shared" si="56"/>
        <v>N/D</v>
      </c>
      <c r="G591" s="1" t="str">
        <f t="shared" si="57"/>
        <v>N/D</v>
      </c>
      <c r="H591" s="1" t="str">
        <f t="shared" si="58"/>
        <v>N/D</v>
      </c>
      <c r="I591" t="str">
        <f t="shared" si="59"/>
        <v xml:space="preserve">    .byte %10101000, %00000000</v>
      </c>
    </row>
    <row r="592" spans="1:9" x14ac:dyDescent="0.25">
      <c r="A592" t="s">
        <v>36</v>
      </c>
      <c r="B592" t="s">
        <v>2</v>
      </c>
      <c r="C592">
        <f>IF(B592="ZMIEŃ GŁOŚNOŚĆ NA 0","N/D",IF(B592="ZMIEŃ GŁOŚNOŚĆ NA 15","N/D",240/$B$2*60*VLOOKUP(B592,Dane!$F:$H,2,FALSE)))</f>
        <v>6</v>
      </c>
      <c r="D592" s="7">
        <f>IF(B592="ZMIEŃ GŁOŚNOŚĆ NA 0","N/D",IF(B592="ZMIEŃ GŁOŚNOŚĆ NA 15","N/D",VLOOKUP(A592,Dane!$A$3:$D$110,4,FALSE)))</f>
        <v>1101010111000</v>
      </c>
      <c r="E592" s="3" t="str">
        <f t="shared" si="55"/>
        <v>110</v>
      </c>
      <c r="F592" s="1" t="str">
        <f t="shared" si="56"/>
        <v>00011010</v>
      </c>
      <c r="G592" s="1" t="str">
        <f t="shared" si="57"/>
        <v>10111000</v>
      </c>
      <c r="H592" s="1" t="str">
        <f t="shared" si="58"/>
        <v>00000110</v>
      </c>
      <c r="I592" t="str">
        <f t="shared" si="59"/>
        <v xml:space="preserve">    .byte %00011010, %10111000, %00000110</v>
      </c>
    </row>
    <row r="593" spans="1:9" x14ac:dyDescent="0.25">
      <c r="B593" s="1" t="s">
        <v>140</v>
      </c>
      <c r="C593" t="str">
        <f>IF(B593="ZMIEŃ GŁOŚNOŚĆ NA 0","N/D",IF(B593="ZMIEŃ GŁOŚNOŚĆ NA 15","N/D",240/$B$2*60*VLOOKUP(B593,Dane!$F:$H,2,FALSE)))</f>
        <v>N/D</v>
      </c>
      <c r="D593" s="7" t="str">
        <f>IF(B593="ZMIEŃ GŁOŚNOŚĆ NA 0","N/D",IF(B593="ZMIEŃ GŁOŚNOŚĆ NA 15","N/D",VLOOKUP(A593,Dane!$A$3:$D$110,4,FALSE)))</f>
        <v>N/D</v>
      </c>
      <c r="E593" s="3" t="str">
        <f t="shared" si="55"/>
        <v>N/D</v>
      </c>
      <c r="F593" s="1" t="str">
        <f t="shared" si="56"/>
        <v>N/D</v>
      </c>
      <c r="G593" s="1" t="str">
        <f t="shared" si="57"/>
        <v>N/D</v>
      </c>
      <c r="H593" s="1" t="str">
        <f t="shared" si="58"/>
        <v>N/D</v>
      </c>
      <c r="I593" t="str">
        <f t="shared" si="59"/>
        <v xml:space="preserve">    .byte %10101000, %11111111</v>
      </c>
    </row>
    <row r="594" spans="1:9" x14ac:dyDescent="0.25">
      <c r="A594" t="s">
        <v>84</v>
      </c>
      <c r="B594" t="s">
        <v>2</v>
      </c>
      <c r="C594">
        <f>IF(B594="ZMIEŃ GŁOŚNOŚĆ NA 0","N/D",IF(B594="ZMIEŃ GŁOŚNOŚĆ NA 15","N/D",240/$B$2*60*VLOOKUP(B594,Dane!$F:$H,2,FALSE)))</f>
        <v>6</v>
      </c>
      <c r="D594" s="7">
        <f>IF(B594="ZMIEŃ GŁOŚNOŚĆ NA 0","N/D",IF(B594="ZMIEŃ GŁOŚNOŚĆ NA 15","N/D",VLOOKUP(A594,Dane!$A$3:$D$110,4,FALSE)))</f>
        <v>110010010</v>
      </c>
      <c r="E594" s="3" t="str">
        <f t="shared" si="55"/>
        <v>110</v>
      </c>
      <c r="F594" s="1" t="str">
        <f t="shared" si="56"/>
        <v>00000001</v>
      </c>
      <c r="G594" s="1" t="str">
        <f t="shared" si="57"/>
        <v>10010010</v>
      </c>
      <c r="H594" s="1" t="str">
        <f t="shared" si="58"/>
        <v>00000110</v>
      </c>
      <c r="I594" t="str">
        <f t="shared" si="59"/>
        <v xml:space="preserve">    .byte %00000001, %10010010, %00000110</v>
      </c>
    </row>
    <row r="595" spans="1:9" x14ac:dyDescent="0.25">
      <c r="A595" t="s">
        <v>16</v>
      </c>
      <c r="B595" t="s">
        <v>2</v>
      </c>
      <c r="C595">
        <f>IF(B595="ZMIEŃ GŁOŚNOŚĆ NA 0","N/D",IF(B595="ZMIEŃ GŁOŚNOŚĆ NA 15","N/D",240/$B$2*60*VLOOKUP(B595,Dane!$F:$H,2,FALSE)))</f>
        <v>6</v>
      </c>
      <c r="D595" s="7">
        <f>IF(B595="ZMIEŃ GŁOŚNOŚĆ NA 0","N/D",IF(B595="ZMIEŃ GŁOŚNOŚĆ NA 15","N/D",VLOOKUP(A595,Dane!$A$3:$D$110,4,FALSE)))</f>
        <v>110101010</v>
      </c>
      <c r="E595" s="3" t="str">
        <f t="shared" si="55"/>
        <v>110</v>
      </c>
      <c r="F595" s="1" t="str">
        <f t="shared" si="56"/>
        <v>00000001</v>
      </c>
      <c r="G595" s="1" t="str">
        <f t="shared" si="57"/>
        <v>10101010</v>
      </c>
      <c r="H595" s="1" t="str">
        <f t="shared" si="58"/>
        <v>00000110</v>
      </c>
      <c r="I595" t="str">
        <f t="shared" si="59"/>
        <v xml:space="preserve">    .byte %00000001, %10101010, %00000110</v>
      </c>
    </row>
    <row r="596" spans="1:9" x14ac:dyDescent="0.25">
      <c r="B596" s="1" t="s">
        <v>139</v>
      </c>
      <c r="C596" t="str">
        <f>IF(B596="ZMIEŃ GŁOŚNOŚĆ NA 0","N/D",IF(B596="ZMIEŃ GŁOŚNOŚĆ NA 15","N/D",240/$B$2*60*VLOOKUP(B596,Dane!$F:$H,2,FALSE)))</f>
        <v>N/D</v>
      </c>
      <c r="D596" s="7" t="str">
        <f>IF(B596="ZMIEŃ GŁOŚNOŚĆ NA 0","N/D",IF(B596="ZMIEŃ GŁOŚNOŚĆ NA 15","N/D",VLOOKUP(A596,Dane!$A$3:$D$110,4,FALSE)))</f>
        <v>N/D</v>
      </c>
      <c r="E596" s="3" t="str">
        <f t="shared" si="55"/>
        <v>N/D</v>
      </c>
      <c r="F596" s="1" t="str">
        <f t="shared" si="56"/>
        <v>N/D</v>
      </c>
      <c r="G596" s="1" t="str">
        <f t="shared" si="57"/>
        <v>N/D</v>
      </c>
      <c r="H596" s="1" t="str">
        <f t="shared" si="58"/>
        <v>N/D</v>
      </c>
      <c r="I596" t="str">
        <f t="shared" si="59"/>
        <v xml:space="preserve">    .byte %10101000, %00000000</v>
      </c>
    </row>
    <row r="597" spans="1:9" x14ac:dyDescent="0.25">
      <c r="A597" t="s">
        <v>36</v>
      </c>
      <c r="B597" t="s">
        <v>2</v>
      </c>
      <c r="C597">
        <f>IF(B597="ZMIEŃ GŁOŚNOŚĆ NA 0","N/D",IF(B597="ZMIEŃ GŁOŚNOŚĆ NA 15","N/D",240/$B$2*60*VLOOKUP(B597,Dane!$F:$H,2,FALSE)))</f>
        <v>6</v>
      </c>
      <c r="D597" s="7">
        <f>IF(B597="ZMIEŃ GŁOŚNOŚĆ NA 0","N/D",IF(B597="ZMIEŃ GŁOŚNOŚĆ NA 15","N/D",VLOOKUP(A597,Dane!$A$3:$D$110,4,FALSE)))</f>
        <v>1101010111000</v>
      </c>
      <c r="E597" s="3" t="str">
        <f t="shared" si="55"/>
        <v>110</v>
      </c>
      <c r="F597" s="1" t="str">
        <f t="shared" si="56"/>
        <v>00011010</v>
      </c>
      <c r="G597" s="1" t="str">
        <f t="shared" si="57"/>
        <v>10111000</v>
      </c>
      <c r="H597" s="1" t="str">
        <f t="shared" si="58"/>
        <v>00000110</v>
      </c>
      <c r="I597" t="str">
        <f t="shared" si="59"/>
        <v xml:space="preserve">    .byte %00011010, %10111000, %00000110</v>
      </c>
    </row>
    <row r="598" spans="1:9" x14ac:dyDescent="0.25">
      <c r="B598" s="1" t="s">
        <v>140</v>
      </c>
      <c r="C598" t="str">
        <f>IF(B598="ZMIEŃ GŁOŚNOŚĆ NA 0","N/D",IF(B598="ZMIEŃ GŁOŚNOŚĆ NA 15","N/D",240/$B$2*60*VLOOKUP(B598,Dane!$F:$H,2,FALSE)))</f>
        <v>N/D</v>
      </c>
      <c r="D598" s="7" t="str">
        <f>IF(B598="ZMIEŃ GŁOŚNOŚĆ NA 0","N/D",IF(B598="ZMIEŃ GŁOŚNOŚĆ NA 15","N/D",VLOOKUP(A598,Dane!$A$3:$D$110,4,FALSE)))</f>
        <v>N/D</v>
      </c>
      <c r="E598" s="3" t="str">
        <f t="shared" si="55"/>
        <v>N/D</v>
      </c>
      <c r="F598" s="1" t="str">
        <f t="shared" si="56"/>
        <v>N/D</v>
      </c>
      <c r="G598" s="1" t="str">
        <f t="shared" si="57"/>
        <v>N/D</v>
      </c>
      <c r="H598" s="1" t="str">
        <f t="shared" si="58"/>
        <v>N/D</v>
      </c>
      <c r="I598" t="str">
        <f t="shared" si="59"/>
        <v xml:space="preserve">    .byte %10101000, %11111111</v>
      </c>
    </row>
    <row r="599" spans="1:9" x14ac:dyDescent="0.25">
      <c r="A599" t="s">
        <v>73</v>
      </c>
      <c r="B599" t="s">
        <v>2</v>
      </c>
      <c r="C599">
        <f>IF(B599="ZMIEŃ GŁOŚNOŚĆ NA 0","N/D",IF(B599="ZMIEŃ GŁOŚNOŚĆ NA 15","N/D",240/$B$2*60*VLOOKUP(B599,Dane!$F:$H,2,FALSE)))</f>
        <v>6</v>
      </c>
      <c r="D599" s="7">
        <f>IF(B599="ZMIEŃ GŁOŚNOŚĆ NA 0","N/D",IF(B599="ZMIEŃ GŁOŚNOŚĆ NA 15","N/D",VLOOKUP(A599,Dane!$A$3:$D$110,4,FALSE)))</f>
        <v>1000011001</v>
      </c>
      <c r="E599" s="3" t="str">
        <f t="shared" si="55"/>
        <v>110</v>
      </c>
      <c r="F599" s="1" t="str">
        <f t="shared" si="56"/>
        <v>00000010</v>
      </c>
      <c r="G599" s="1" t="str">
        <f t="shared" si="57"/>
        <v>00011001</v>
      </c>
      <c r="H599" s="1" t="str">
        <f t="shared" si="58"/>
        <v>00000110</v>
      </c>
      <c r="I599" t="str">
        <f t="shared" si="59"/>
        <v xml:space="preserve">    .byte %00000010, %00011001, %00000110</v>
      </c>
    </row>
    <row r="600" spans="1:9" x14ac:dyDescent="0.25">
      <c r="B600" s="1" t="s">
        <v>139</v>
      </c>
      <c r="C600" t="str">
        <f>IF(B600="ZMIEŃ GŁOŚNOŚĆ NA 0","N/D",IF(B600="ZMIEŃ GŁOŚNOŚĆ NA 15","N/D",240/$B$2*60*VLOOKUP(B600,Dane!$F:$H,2,FALSE)))</f>
        <v>N/D</v>
      </c>
      <c r="D600" s="7" t="str">
        <f>IF(B600="ZMIEŃ GŁOŚNOŚĆ NA 0","N/D",IF(B600="ZMIEŃ GŁOŚNOŚĆ NA 15","N/D",VLOOKUP(A600,Dane!$A$3:$D$110,4,FALSE)))</f>
        <v>N/D</v>
      </c>
      <c r="E600" s="3" t="str">
        <f t="shared" ref="E600:E663" si="60">IF(B600="ZMIEŃ GŁOŚNOŚĆ NA 0","N/D",IF(B600="ZMIEŃ GŁOŚNOŚĆ NA 15","N/D",DEC2BIN(C600)))</f>
        <v>N/D</v>
      </c>
      <c r="F600" s="1" t="str">
        <f t="shared" ref="F600:F663" si="61">IF(B600="ZMIEŃ GŁOŚNOŚĆ NA 0","N/D",IF(B600="ZMIEŃ GŁOŚNOŚĆ NA 15","N/D",IF(LEN(D600)&lt;8,"00000000",_xlfn.CONCAT(REPT("0",8-LEN(LEFT(D600,LEN(D600)-8))),LEFT(D600,LEN(D600)-8)))))</f>
        <v>N/D</v>
      </c>
      <c r="G600" s="1" t="str">
        <f t="shared" ref="G600:G663" si="62">IF(B600="ZMIEŃ GŁOŚNOŚĆ NA 0","N/D",IF(B600="ZMIEŃ GŁOŚNOŚĆ NA 15","N/D",IF(LEN(D600)&lt;8,_xlfn.CONCAT(REPT("0",8-LEN(D600)),RIGHT(D600,8)),RIGHT(D600,8))))</f>
        <v>N/D</v>
      </c>
      <c r="H600" s="1" t="str">
        <f t="shared" ref="H600:H663" si="63">IF(B600="ZMIEŃ GŁOŚNOŚĆ NA 0","N/D",IF(B600="ZMIEŃ GŁOŚNOŚĆ NA 15","N/D",_xlfn.CONCAT(REPT("0",8-LEN(E600)),E600)))</f>
        <v>N/D</v>
      </c>
      <c r="I600" t="str">
        <f t="shared" ref="I600:I663" si="64">IF(B600="ZMIEŃ GŁOŚNOŚĆ NA 0","    .byte %10101000, %00000000",IF(B600="ZMIEŃ GŁOŚNOŚĆ NA 15","    .byte %10101000, %11111111",_xlfn.CONCAT("    .byte %",F600,", %",G600,", %",H600)))</f>
        <v xml:space="preserve">    .byte %10101000, %00000000</v>
      </c>
    </row>
    <row r="601" spans="1:9" x14ac:dyDescent="0.25">
      <c r="A601" t="s">
        <v>36</v>
      </c>
      <c r="B601" t="s">
        <v>2</v>
      </c>
      <c r="C601">
        <f>IF(B601="ZMIEŃ GŁOŚNOŚĆ NA 0","N/D",IF(B601="ZMIEŃ GŁOŚNOŚĆ NA 15","N/D",240/$B$2*60*VLOOKUP(B601,Dane!$F:$H,2,FALSE)))</f>
        <v>6</v>
      </c>
      <c r="D601" s="7">
        <f>IF(B601="ZMIEŃ GŁOŚNOŚĆ NA 0","N/D",IF(B601="ZMIEŃ GŁOŚNOŚĆ NA 15","N/D",VLOOKUP(A601,Dane!$A$3:$D$110,4,FALSE)))</f>
        <v>1101010111000</v>
      </c>
      <c r="E601" s="3" t="str">
        <f t="shared" si="60"/>
        <v>110</v>
      </c>
      <c r="F601" s="1" t="str">
        <f t="shared" si="61"/>
        <v>00011010</v>
      </c>
      <c r="G601" s="1" t="str">
        <f t="shared" si="62"/>
        <v>10111000</v>
      </c>
      <c r="H601" s="1" t="str">
        <f t="shared" si="63"/>
        <v>00000110</v>
      </c>
      <c r="I601" t="str">
        <f t="shared" si="64"/>
        <v xml:space="preserve">    .byte %00011010, %10111000, %00000110</v>
      </c>
    </row>
    <row r="602" spans="1:9" x14ac:dyDescent="0.25">
      <c r="B602" s="1" t="s">
        <v>140</v>
      </c>
      <c r="C602" t="str">
        <f>IF(B602="ZMIEŃ GŁOŚNOŚĆ NA 0","N/D",IF(B602="ZMIEŃ GŁOŚNOŚĆ NA 15","N/D",240/$B$2*60*VLOOKUP(B602,Dane!$F:$H,2,FALSE)))</f>
        <v>N/D</v>
      </c>
      <c r="D602" s="7" t="str">
        <f>IF(B602="ZMIEŃ GŁOŚNOŚĆ NA 0","N/D",IF(B602="ZMIEŃ GŁOŚNOŚĆ NA 15","N/D",VLOOKUP(A602,Dane!$A$3:$D$110,4,FALSE)))</f>
        <v>N/D</v>
      </c>
      <c r="E602" s="3" t="str">
        <f t="shared" si="60"/>
        <v>N/D</v>
      </c>
      <c r="F602" s="1" t="str">
        <f t="shared" si="61"/>
        <v>N/D</v>
      </c>
      <c r="G602" s="1" t="str">
        <f t="shared" si="62"/>
        <v>N/D</v>
      </c>
      <c r="H602" s="1" t="str">
        <f t="shared" si="63"/>
        <v>N/D</v>
      </c>
      <c r="I602" t="str">
        <f t="shared" si="64"/>
        <v xml:space="preserve">    .byte %10101000, %11111111</v>
      </c>
    </row>
    <row r="603" spans="1:9" x14ac:dyDescent="0.25">
      <c r="A603" t="s">
        <v>83</v>
      </c>
      <c r="B603" t="s">
        <v>2</v>
      </c>
      <c r="C603">
        <f>IF(B603="ZMIEŃ GŁOŚNOŚĆ NA 0","N/D",IF(B603="ZMIEŃ GŁOŚNOŚĆ NA 15","N/D",240/$B$2*60*VLOOKUP(B603,Dane!$F:$H,2,FALSE)))</f>
        <v>6</v>
      </c>
      <c r="D603" s="7">
        <f>IF(B603="ZMIEŃ GŁOŚNOŚĆ NA 0","N/D",IF(B603="ZMIEŃ GŁOŚNOŚĆ NA 15","N/D",VLOOKUP(A603,Dane!$A$3:$D$110,4,FALSE)))</f>
        <v>111011110</v>
      </c>
      <c r="E603" s="3" t="str">
        <f t="shared" si="60"/>
        <v>110</v>
      </c>
      <c r="F603" s="1" t="str">
        <f t="shared" si="61"/>
        <v>00000001</v>
      </c>
      <c r="G603" s="1" t="str">
        <f t="shared" si="62"/>
        <v>11011110</v>
      </c>
      <c r="H603" s="1" t="str">
        <f t="shared" si="63"/>
        <v>00000110</v>
      </c>
      <c r="I603" t="str">
        <f t="shared" si="64"/>
        <v xml:space="preserve">    .byte %00000001, %11011110, %00000110</v>
      </c>
    </row>
    <row r="604" spans="1:9" x14ac:dyDescent="0.25">
      <c r="B604" s="1" t="s">
        <v>139</v>
      </c>
      <c r="C604" t="str">
        <f>IF(B604="ZMIEŃ GŁOŚNOŚĆ NA 0","N/D",IF(B604="ZMIEŃ GŁOŚNOŚĆ NA 15","N/D",240/$B$2*60*VLOOKUP(B604,Dane!$F:$H,2,FALSE)))</f>
        <v>N/D</v>
      </c>
      <c r="D604" s="7" t="str">
        <f>IF(B604="ZMIEŃ GŁOŚNOŚĆ NA 0","N/D",IF(B604="ZMIEŃ GŁOŚNOŚĆ NA 15","N/D",VLOOKUP(A604,Dane!$A$3:$D$110,4,FALSE)))</f>
        <v>N/D</v>
      </c>
      <c r="E604" s="3" t="str">
        <f t="shared" si="60"/>
        <v>N/D</v>
      </c>
      <c r="F604" s="1" t="str">
        <f t="shared" si="61"/>
        <v>N/D</v>
      </c>
      <c r="G604" s="1" t="str">
        <f t="shared" si="62"/>
        <v>N/D</v>
      </c>
      <c r="H604" s="1" t="str">
        <f t="shared" si="63"/>
        <v>N/D</v>
      </c>
      <c r="I604" t="str">
        <f t="shared" si="64"/>
        <v xml:space="preserve">    .byte %10101000, %00000000</v>
      </c>
    </row>
    <row r="605" spans="1:9" x14ac:dyDescent="0.25">
      <c r="A605" t="s">
        <v>36</v>
      </c>
      <c r="B605" t="s">
        <v>30</v>
      </c>
      <c r="C605">
        <f>IF(B605="ZMIEŃ GŁOŚNOŚĆ NA 0","N/D",IF(B605="ZMIEŃ GŁOŚNOŚĆ NA 15","N/D",240/$B$2*60*VLOOKUP(B605,Dane!$F:$H,2,FALSE)))</f>
        <v>18</v>
      </c>
      <c r="D605" s="7">
        <f>IF(B605="ZMIEŃ GŁOŚNOŚĆ NA 0","N/D",IF(B605="ZMIEŃ GŁOŚNOŚĆ NA 15","N/D",VLOOKUP(A605,Dane!$A$3:$D$110,4,FALSE)))</f>
        <v>1101010111000</v>
      </c>
      <c r="E605" s="3" t="str">
        <f t="shared" si="60"/>
        <v>10010</v>
      </c>
      <c r="F605" s="1" t="str">
        <f t="shared" si="61"/>
        <v>00011010</v>
      </c>
      <c r="G605" s="1" t="str">
        <f t="shared" si="62"/>
        <v>10111000</v>
      </c>
      <c r="H605" s="1" t="str">
        <f t="shared" si="63"/>
        <v>00010010</v>
      </c>
      <c r="I605" t="str">
        <f t="shared" si="64"/>
        <v xml:space="preserve">    .byte %00011010, %10111000, %00010010</v>
      </c>
    </row>
    <row r="606" spans="1:9" x14ac:dyDescent="0.25">
      <c r="B606" s="1" t="s">
        <v>140</v>
      </c>
      <c r="C606" t="str">
        <f>IF(B606="ZMIEŃ GŁOŚNOŚĆ NA 0","N/D",IF(B606="ZMIEŃ GŁOŚNOŚĆ NA 15","N/D",240/$B$2*60*VLOOKUP(B606,Dane!$F:$H,2,FALSE)))</f>
        <v>N/D</v>
      </c>
      <c r="D606" s="7" t="str">
        <f>IF(B606="ZMIEŃ GŁOŚNOŚĆ NA 0","N/D",IF(B606="ZMIEŃ GŁOŚNOŚĆ NA 15","N/D",VLOOKUP(A606,Dane!$A$3:$D$110,4,FALSE)))</f>
        <v>N/D</v>
      </c>
      <c r="E606" s="3" t="str">
        <f t="shared" si="60"/>
        <v>N/D</v>
      </c>
      <c r="F606" s="1" t="str">
        <f t="shared" si="61"/>
        <v>N/D</v>
      </c>
      <c r="G606" s="1" t="str">
        <f t="shared" si="62"/>
        <v>N/D</v>
      </c>
      <c r="H606" s="1" t="str">
        <f t="shared" si="63"/>
        <v>N/D</v>
      </c>
      <c r="I606" t="str">
        <f t="shared" si="64"/>
        <v xml:space="preserve">    .byte %10101000, %11111111</v>
      </c>
    </row>
    <row r="607" spans="1:9" x14ac:dyDescent="0.25">
      <c r="A607" t="s">
        <v>83</v>
      </c>
      <c r="B607" t="s">
        <v>161</v>
      </c>
      <c r="C607">
        <f>IF(B607="ZMIEŃ GŁOŚNOŚĆ NA 0","N/D",IF(B607="ZMIEŃ GŁOŚNOŚĆ NA 15","N/D",240/$B$2*60*VLOOKUP(B607,Dane!$F:$H,2,FALSE)))</f>
        <v>3</v>
      </c>
      <c r="D607" s="7">
        <f>IF(B607="ZMIEŃ GŁOŚNOŚĆ NA 0","N/D",IF(B607="ZMIEŃ GŁOŚNOŚĆ NA 15","N/D",VLOOKUP(A607,Dane!$A$3:$D$110,4,FALSE)))</f>
        <v>111011110</v>
      </c>
      <c r="E607" s="3" t="str">
        <f t="shared" si="60"/>
        <v>11</v>
      </c>
      <c r="F607" s="1" t="str">
        <f t="shared" si="61"/>
        <v>00000001</v>
      </c>
      <c r="G607" s="1" t="str">
        <f t="shared" si="62"/>
        <v>11011110</v>
      </c>
      <c r="H607" s="1" t="str">
        <f t="shared" si="63"/>
        <v>00000011</v>
      </c>
      <c r="I607" t="str">
        <f t="shared" si="64"/>
        <v xml:space="preserve">    .byte %00000001, %11011110, %00000011</v>
      </c>
    </row>
    <row r="608" spans="1:9" x14ac:dyDescent="0.25">
      <c r="B608" s="1" t="s">
        <v>139</v>
      </c>
      <c r="C608" t="str">
        <f>IF(B608="ZMIEŃ GŁOŚNOŚĆ NA 0","N/D",IF(B608="ZMIEŃ GŁOŚNOŚĆ NA 15","N/D",240/$B$2*60*VLOOKUP(B608,Dane!$F:$H,2,FALSE)))</f>
        <v>N/D</v>
      </c>
      <c r="D608" s="7" t="str">
        <f>IF(B608="ZMIEŃ GŁOŚNOŚĆ NA 0","N/D",IF(B608="ZMIEŃ GŁOŚNOŚĆ NA 15","N/D",VLOOKUP(A608,Dane!$A$3:$D$110,4,FALSE)))</f>
        <v>N/D</v>
      </c>
      <c r="E608" s="3" t="str">
        <f t="shared" si="60"/>
        <v>N/D</v>
      </c>
      <c r="F608" s="1" t="str">
        <f t="shared" si="61"/>
        <v>N/D</v>
      </c>
      <c r="G608" s="1" t="str">
        <f t="shared" si="62"/>
        <v>N/D</v>
      </c>
      <c r="H608" s="1" t="str">
        <f t="shared" si="63"/>
        <v>N/D</v>
      </c>
      <c r="I608" t="str">
        <f t="shared" si="64"/>
        <v xml:space="preserve">    .byte %10101000, %00000000</v>
      </c>
    </row>
    <row r="609" spans="1:9" x14ac:dyDescent="0.25">
      <c r="A609" t="s">
        <v>36</v>
      </c>
      <c r="B609" s="1" t="s">
        <v>161</v>
      </c>
      <c r="C609">
        <f>IF(B609="ZMIEŃ GŁOŚNOŚĆ NA 0","N/D",IF(B609="ZMIEŃ GŁOŚNOŚĆ NA 15","N/D",240/$B$2*60*VLOOKUP(B609,Dane!$F:$H,2,FALSE)))</f>
        <v>3</v>
      </c>
      <c r="D609" s="7">
        <f>IF(B609="ZMIEŃ GŁOŚNOŚĆ NA 0","N/D",IF(B609="ZMIEŃ GŁOŚNOŚĆ NA 15","N/D",VLOOKUP(A609,Dane!$A$3:$D$110,4,FALSE)))</f>
        <v>1101010111000</v>
      </c>
      <c r="E609" s="3" t="str">
        <f t="shared" si="60"/>
        <v>11</v>
      </c>
      <c r="F609" s="1" t="str">
        <f t="shared" si="61"/>
        <v>00011010</v>
      </c>
      <c r="G609" s="1" t="str">
        <f t="shared" si="62"/>
        <v>10111000</v>
      </c>
      <c r="H609" s="1" t="str">
        <f t="shared" si="63"/>
        <v>00000011</v>
      </c>
      <c r="I609" t="str">
        <f t="shared" si="64"/>
        <v xml:space="preserve">    .byte %00011010, %10111000, %00000011</v>
      </c>
    </row>
    <row r="610" spans="1:9" x14ac:dyDescent="0.25">
      <c r="B610" s="1" t="s">
        <v>140</v>
      </c>
      <c r="C610" t="str">
        <f>IF(B610="ZMIEŃ GŁOŚNOŚĆ NA 0","N/D",IF(B610="ZMIEŃ GŁOŚNOŚĆ NA 15","N/D",240/$B$2*60*VLOOKUP(B610,Dane!$F:$H,2,FALSE)))</f>
        <v>N/D</v>
      </c>
      <c r="D610" s="7" t="str">
        <f>IF(B610="ZMIEŃ GŁOŚNOŚĆ NA 0","N/D",IF(B610="ZMIEŃ GŁOŚNOŚĆ NA 15","N/D",VLOOKUP(A610,Dane!$A$3:$D$110,4,FALSE)))</f>
        <v>N/D</v>
      </c>
      <c r="E610" s="3" t="str">
        <f t="shared" si="60"/>
        <v>N/D</v>
      </c>
      <c r="F610" s="1" t="str">
        <f t="shared" si="61"/>
        <v>N/D</v>
      </c>
      <c r="G610" s="1" t="str">
        <f t="shared" si="62"/>
        <v>N/D</v>
      </c>
      <c r="H610" s="1" t="str">
        <f t="shared" si="63"/>
        <v>N/D</v>
      </c>
      <c r="I610" t="str">
        <f t="shared" si="64"/>
        <v xml:space="preserve">    .byte %10101000, %11111111</v>
      </c>
    </row>
    <row r="611" spans="1:9" ht="15.75" thickBot="1" x14ac:dyDescent="0.3">
      <c r="A611" s="10" t="s">
        <v>83</v>
      </c>
      <c r="B611" s="10" t="s">
        <v>2</v>
      </c>
      <c r="C611">
        <f>IF(B611="ZMIEŃ GŁOŚNOŚĆ NA 0","N/D",IF(B611="ZMIEŃ GŁOŚNOŚĆ NA 15","N/D",240/$B$2*60*VLOOKUP(B611,Dane!$F:$H,2,FALSE)))</f>
        <v>6</v>
      </c>
      <c r="D611" s="7">
        <f>IF(B611="ZMIEŃ GŁOŚNOŚĆ NA 0","N/D",IF(B611="ZMIEŃ GŁOŚNOŚĆ NA 15","N/D",VLOOKUP(A611,Dane!$A$3:$D$110,4,FALSE)))</f>
        <v>111011110</v>
      </c>
      <c r="E611" s="3" t="str">
        <f t="shared" si="60"/>
        <v>110</v>
      </c>
      <c r="F611" s="1" t="str">
        <f t="shared" si="61"/>
        <v>00000001</v>
      </c>
      <c r="G611" s="1" t="str">
        <f t="shared" si="62"/>
        <v>11011110</v>
      </c>
      <c r="H611" s="1" t="str">
        <f t="shared" si="63"/>
        <v>00000110</v>
      </c>
      <c r="I611" t="str">
        <f t="shared" si="64"/>
        <v xml:space="preserve">    .byte %00000001, %11011110, %00000110</v>
      </c>
    </row>
    <row r="612" spans="1:9" ht="15.75" thickTop="1" x14ac:dyDescent="0.25">
      <c r="A612" s="23" t="s">
        <v>82</v>
      </c>
      <c r="B612" s="23" t="s">
        <v>2</v>
      </c>
      <c r="C612">
        <f>IF(B612="ZMIEŃ GŁOŚNOŚĆ NA 0","N/D",IF(B612="ZMIEŃ GŁOŚNOŚĆ NA 15","N/D",240/$B$2*60*VLOOKUP(B612,Dane!$F:$H,2,FALSE)))</f>
        <v>6</v>
      </c>
      <c r="D612" s="7">
        <f>IF(B612="ZMIEŃ GŁOŚNOŚĆ NA 0","N/D",IF(B612="ZMIEŃ GŁOŚNOŚĆ NA 15","N/D",VLOOKUP(A612,Dane!$A$3:$D$110,4,FALSE)))</f>
        <v>1011001110</v>
      </c>
      <c r="E612" s="3" t="str">
        <f t="shared" si="60"/>
        <v>110</v>
      </c>
      <c r="F612" s="1" t="str">
        <f t="shared" si="61"/>
        <v>00000010</v>
      </c>
      <c r="G612" s="1" t="str">
        <f t="shared" si="62"/>
        <v>11001110</v>
      </c>
      <c r="H612" s="1" t="str">
        <f t="shared" si="63"/>
        <v>00000110</v>
      </c>
      <c r="I612" t="str">
        <f t="shared" si="64"/>
        <v xml:space="preserve">    .byte %00000010, %11001110, %00000110</v>
      </c>
    </row>
    <row r="613" spans="1:9" x14ac:dyDescent="0.25">
      <c r="B613" s="1" t="s">
        <v>139</v>
      </c>
      <c r="C613" t="str">
        <f>IF(B613="ZMIEŃ GŁOŚNOŚĆ NA 0","N/D",IF(B613="ZMIEŃ GŁOŚNOŚĆ NA 15","N/D",240/$B$2*60*VLOOKUP(B613,Dane!$F:$H,2,FALSE)))</f>
        <v>N/D</v>
      </c>
      <c r="D613" s="7" t="str">
        <f>IF(B613="ZMIEŃ GŁOŚNOŚĆ NA 0","N/D",IF(B613="ZMIEŃ GŁOŚNOŚĆ NA 15","N/D",VLOOKUP(A613,Dane!$A$3:$D$110,4,FALSE)))</f>
        <v>N/D</v>
      </c>
      <c r="E613" s="3" t="str">
        <f t="shared" si="60"/>
        <v>N/D</v>
      </c>
      <c r="F613" s="1" t="str">
        <f t="shared" si="61"/>
        <v>N/D</v>
      </c>
      <c r="G613" s="1" t="str">
        <f t="shared" si="62"/>
        <v>N/D</v>
      </c>
      <c r="H613" s="1" t="str">
        <f t="shared" si="63"/>
        <v>N/D</v>
      </c>
      <c r="I613" t="str">
        <f t="shared" si="64"/>
        <v xml:space="preserve">    .byte %10101000, %00000000</v>
      </c>
    </row>
    <row r="614" spans="1:9" x14ac:dyDescent="0.25">
      <c r="A614" t="s">
        <v>36</v>
      </c>
      <c r="B614" s="23" t="s">
        <v>2</v>
      </c>
      <c r="C614">
        <f>IF(B614="ZMIEŃ GŁOŚNOŚĆ NA 0","N/D",IF(B614="ZMIEŃ GŁOŚNOŚĆ NA 15","N/D",240/$B$2*60*VLOOKUP(B614,Dane!$F:$H,2,FALSE)))</f>
        <v>6</v>
      </c>
      <c r="D614" s="7">
        <f>IF(B614="ZMIEŃ GŁOŚNOŚĆ NA 0","N/D",IF(B614="ZMIEŃ GŁOŚNOŚĆ NA 15","N/D",VLOOKUP(A614,Dane!$A$3:$D$110,4,FALSE)))</f>
        <v>1101010111000</v>
      </c>
      <c r="E614" s="3" t="str">
        <f t="shared" si="60"/>
        <v>110</v>
      </c>
      <c r="F614" s="1" t="str">
        <f t="shared" si="61"/>
        <v>00011010</v>
      </c>
      <c r="G614" s="1" t="str">
        <f t="shared" si="62"/>
        <v>10111000</v>
      </c>
      <c r="H614" s="1" t="str">
        <f t="shared" si="63"/>
        <v>00000110</v>
      </c>
      <c r="I614" t="str">
        <f t="shared" si="64"/>
        <v xml:space="preserve">    .byte %00011010, %10111000, %00000110</v>
      </c>
    </row>
    <row r="615" spans="1:9" x14ac:dyDescent="0.25">
      <c r="B615" s="1" t="s">
        <v>140</v>
      </c>
      <c r="C615" t="str">
        <f>IF(B615="ZMIEŃ GŁOŚNOŚĆ NA 0","N/D",IF(B615="ZMIEŃ GŁOŚNOŚĆ NA 15","N/D",240/$B$2*60*VLOOKUP(B615,Dane!$F:$H,2,FALSE)))</f>
        <v>N/D</v>
      </c>
      <c r="D615" s="7" t="str">
        <f>IF(B615="ZMIEŃ GŁOŚNOŚĆ NA 0","N/D",IF(B615="ZMIEŃ GŁOŚNOŚĆ NA 15","N/D",VLOOKUP(A615,Dane!$A$3:$D$110,4,FALSE)))</f>
        <v>N/D</v>
      </c>
      <c r="E615" s="3" t="str">
        <f t="shared" si="60"/>
        <v>N/D</v>
      </c>
      <c r="F615" s="1" t="str">
        <f t="shared" si="61"/>
        <v>N/D</v>
      </c>
      <c r="G615" s="1" t="str">
        <f t="shared" si="62"/>
        <v>N/D</v>
      </c>
      <c r="H615" s="1" t="str">
        <f t="shared" si="63"/>
        <v>N/D</v>
      </c>
      <c r="I615" t="str">
        <f t="shared" si="64"/>
        <v xml:space="preserve">    .byte %10101000, %11111111</v>
      </c>
    </row>
    <row r="616" spans="1:9" x14ac:dyDescent="0.25">
      <c r="A616" t="s">
        <v>82</v>
      </c>
      <c r="B616" t="s">
        <v>161</v>
      </c>
      <c r="C616">
        <f>IF(B616="ZMIEŃ GŁOŚNOŚĆ NA 0","N/D",IF(B616="ZMIEŃ GŁOŚNOŚĆ NA 15","N/D",240/$B$2*60*VLOOKUP(B616,Dane!$F:$H,2,FALSE)))</f>
        <v>3</v>
      </c>
      <c r="D616" s="7">
        <f>IF(B616="ZMIEŃ GŁOŚNOŚĆ NA 0","N/D",IF(B616="ZMIEŃ GŁOŚNOŚĆ NA 15","N/D",VLOOKUP(A616,Dane!$A$3:$D$110,4,FALSE)))</f>
        <v>1011001110</v>
      </c>
      <c r="E616" s="3" t="str">
        <f t="shared" si="60"/>
        <v>11</v>
      </c>
      <c r="F616" s="1" t="str">
        <f t="shared" si="61"/>
        <v>00000010</v>
      </c>
      <c r="G616" s="1" t="str">
        <f t="shared" si="62"/>
        <v>11001110</v>
      </c>
      <c r="H616" s="1" t="str">
        <f t="shared" si="63"/>
        <v>00000011</v>
      </c>
      <c r="I616" t="str">
        <f t="shared" si="64"/>
        <v xml:space="preserve">    .byte %00000010, %11001110, %00000011</v>
      </c>
    </row>
    <row r="617" spans="1:9" x14ac:dyDescent="0.25">
      <c r="B617" s="1" t="s">
        <v>139</v>
      </c>
      <c r="C617" t="str">
        <f>IF(B617="ZMIEŃ GŁOŚNOŚĆ NA 0","N/D",IF(B617="ZMIEŃ GŁOŚNOŚĆ NA 15","N/D",240/$B$2*60*VLOOKUP(B617,Dane!$F:$H,2,FALSE)))</f>
        <v>N/D</v>
      </c>
      <c r="D617" s="7" t="str">
        <f>IF(B617="ZMIEŃ GŁOŚNOŚĆ NA 0","N/D",IF(B617="ZMIEŃ GŁOŚNOŚĆ NA 15","N/D",VLOOKUP(A617,Dane!$A$3:$D$110,4,FALSE)))</f>
        <v>N/D</v>
      </c>
      <c r="E617" s="3" t="str">
        <f t="shared" si="60"/>
        <v>N/D</v>
      </c>
      <c r="F617" s="1" t="str">
        <f t="shared" si="61"/>
        <v>N/D</v>
      </c>
      <c r="G617" s="1" t="str">
        <f t="shared" si="62"/>
        <v>N/D</v>
      </c>
      <c r="H617" s="1" t="str">
        <f t="shared" si="63"/>
        <v>N/D</v>
      </c>
      <c r="I617" t="str">
        <f t="shared" si="64"/>
        <v xml:space="preserve">    .byte %10101000, %00000000</v>
      </c>
    </row>
    <row r="618" spans="1:9" x14ac:dyDescent="0.25">
      <c r="A618" t="s">
        <v>36</v>
      </c>
      <c r="B618" t="s">
        <v>161</v>
      </c>
      <c r="C618">
        <f>IF(B618="ZMIEŃ GŁOŚNOŚĆ NA 0","N/D",IF(B618="ZMIEŃ GŁOŚNOŚĆ NA 15","N/D",240/$B$2*60*VLOOKUP(B618,Dane!$F:$H,2,FALSE)))</f>
        <v>3</v>
      </c>
      <c r="D618" s="7">
        <f>IF(B618="ZMIEŃ GŁOŚNOŚĆ NA 0","N/D",IF(B618="ZMIEŃ GŁOŚNOŚĆ NA 15","N/D",VLOOKUP(A618,Dane!$A$3:$D$110,4,FALSE)))</f>
        <v>1101010111000</v>
      </c>
      <c r="E618" s="3" t="str">
        <f t="shared" si="60"/>
        <v>11</v>
      </c>
      <c r="F618" s="1" t="str">
        <f t="shared" si="61"/>
        <v>00011010</v>
      </c>
      <c r="G618" s="1" t="str">
        <f t="shared" si="62"/>
        <v>10111000</v>
      </c>
      <c r="H618" s="1" t="str">
        <f t="shared" si="63"/>
        <v>00000011</v>
      </c>
      <c r="I618" t="str">
        <f t="shared" si="64"/>
        <v xml:space="preserve">    .byte %00011010, %10111000, %00000011</v>
      </c>
    </row>
    <row r="619" spans="1:9" x14ac:dyDescent="0.25">
      <c r="B619" s="1" t="s">
        <v>140</v>
      </c>
      <c r="C619" t="str">
        <f>IF(B619="ZMIEŃ GŁOŚNOŚĆ NA 0","N/D",IF(B619="ZMIEŃ GŁOŚNOŚĆ NA 15","N/D",240/$B$2*60*VLOOKUP(B619,Dane!$F:$H,2,FALSE)))</f>
        <v>N/D</v>
      </c>
      <c r="D619" s="7" t="str">
        <f>IF(B619="ZMIEŃ GŁOŚNOŚĆ NA 0","N/D",IF(B619="ZMIEŃ GŁOŚNOŚĆ NA 15","N/D",VLOOKUP(A619,Dane!$A$3:$D$110,4,FALSE)))</f>
        <v>N/D</v>
      </c>
      <c r="E619" s="3" t="str">
        <f t="shared" si="60"/>
        <v>N/D</v>
      </c>
      <c r="F619" s="1" t="str">
        <f t="shared" si="61"/>
        <v>N/D</v>
      </c>
      <c r="G619" s="1" t="str">
        <f t="shared" si="62"/>
        <v>N/D</v>
      </c>
      <c r="H619" s="1" t="str">
        <f t="shared" si="63"/>
        <v>N/D</v>
      </c>
      <c r="I619" t="str">
        <f t="shared" si="64"/>
        <v xml:space="preserve">    .byte %10101000, %11111111</v>
      </c>
    </row>
    <row r="620" spans="1:9" x14ac:dyDescent="0.25">
      <c r="A620" t="s">
        <v>82</v>
      </c>
      <c r="B620" t="s">
        <v>2</v>
      </c>
      <c r="C620">
        <f>IF(B620="ZMIEŃ GŁOŚNOŚĆ NA 0","N/D",IF(B620="ZMIEŃ GŁOŚNOŚĆ NA 15","N/D",240/$B$2*60*VLOOKUP(B620,Dane!$F:$H,2,FALSE)))</f>
        <v>6</v>
      </c>
      <c r="D620" s="7">
        <f>IF(B620="ZMIEŃ GŁOŚNOŚĆ NA 0","N/D",IF(B620="ZMIEŃ GŁOŚNOŚĆ NA 15","N/D",VLOOKUP(A620,Dane!$A$3:$D$110,4,FALSE)))</f>
        <v>1011001110</v>
      </c>
      <c r="E620" s="3" t="str">
        <f t="shared" si="60"/>
        <v>110</v>
      </c>
      <c r="F620" s="1" t="str">
        <f t="shared" si="61"/>
        <v>00000010</v>
      </c>
      <c r="G620" s="1" t="str">
        <f t="shared" si="62"/>
        <v>11001110</v>
      </c>
      <c r="H620" s="1" t="str">
        <f t="shared" si="63"/>
        <v>00000110</v>
      </c>
      <c r="I620" t="str">
        <f t="shared" si="64"/>
        <v xml:space="preserve">    .byte %00000010, %11001110, %00000110</v>
      </c>
    </row>
    <row r="621" spans="1:9" x14ac:dyDescent="0.25">
      <c r="B621" s="1" t="s">
        <v>139</v>
      </c>
      <c r="C621" t="str">
        <f>IF(B621="ZMIEŃ GŁOŚNOŚĆ NA 0","N/D",IF(B621="ZMIEŃ GŁOŚNOŚĆ NA 15","N/D",240/$B$2*60*VLOOKUP(B621,Dane!$F:$H,2,FALSE)))</f>
        <v>N/D</v>
      </c>
      <c r="D621" s="7" t="str">
        <f>IF(B621="ZMIEŃ GŁOŚNOŚĆ NA 0","N/D",IF(B621="ZMIEŃ GŁOŚNOŚĆ NA 15","N/D",VLOOKUP(A621,Dane!$A$3:$D$110,4,FALSE)))</f>
        <v>N/D</v>
      </c>
      <c r="E621" s="3" t="str">
        <f t="shared" si="60"/>
        <v>N/D</v>
      </c>
      <c r="F621" s="1" t="str">
        <f t="shared" si="61"/>
        <v>N/D</v>
      </c>
      <c r="G621" s="1" t="str">
        <f t="shared" si="62"/>
        <v>N/D</v>
      </c>
      <c r="H621" s="1" t="str">
        <f t="shared" si="63"/>
        <v>N/D</v>
      </c>
      <c r="I621" t="str">
        <f t="shared" si="64"/>
        <v xml:space="preserve">    .byte %10101000, %00000000</v>
      </c>
    </row>
    <row r="622" spans="1:9" x14ac:dyDescent="0.25">
      <c r="A622" t="s">
        <v>36</v>
      </c>
      <c r="B622" t="s">
        <v>2</v>
      </c>
      <c r="C622">
        <f>IF(B622="ZMIEŃ GŁOŚNOŚĆ NA 0","N/D",IF(B622="ZMIEŃ GŁOŚNOŚĆ NA 15","N/D",240/$B$2*60*VLOOKUP(B622,Dane!$F:$H,2,FALSE)))</f>
        <v>6</v>
      </c>
      <c r="D622" s="7">
        <f>IF(B622="ZMIEŃ GŁOŚNOŚĆ NA 0","N/D",IF(B622="ZMIEŃ GŁOŚNOŚĆ NA 15","N/D",VLOOKUP(A622,Dane!$A$3:$D$110,4,FALSE)))</f>
        <v>1101010111000</v>
      </c>
      <c r="E622" s="3" t="str">
        <f t="shared" si="60"/>
        <v>110</v>
      </c>
      <c r="F622" s="1" t="str">
        <f t="shared" si="61"/>
        <v>00011010</v>
      </c>
      <c r="G622" s="1" t="str">
        <f t="shared" si="62"/>
        <v>10111000</v>
      </c>
      <c r="H622" s="1" t="str">
        <f t="shared" si="63"/>
        <v>00000110</v>
      </c>
      <c r="I622" t="str">
        <f t="shared" si="64"/>
        <v xml:space="preserve">    .byte %00011010, %10111000, %00000110</v>
      </c>
    </row>
    <row r="623" spans="1:9" x14ac:dyDescent="0.25">
      <c r="B623" s="1" t="s">
        <v>140</v>
      </c>
      <c r="C623" t="str">
        <f>IF(B623="ZMIEŃ GŁOŚNOŚĆ NA 0","N/D",IF(B623="ZMIEŃ GŁOŚNOŚĆ NA 15","N/D",240/$B$2*60*VLOOKUP(B623,Dane!$F:$H,2,FALSE)))</f>
        <v>N/D</v>
      </c>
      <c r="D623" s="7" t="str">
        <f>IF(B623="ZMIEŃ GŁOŚNOŚĆ NA 0","N/D",IF(B623="ZMIEŃ GŁOŚNOŚĆ NA 15","N/D",VLOOKUP(A623,Dane!$A$3:$D$110,4,FALSE)))</f>
        <v>N/D</v>
      </c>
      <c r="E623" s="3" t="str">
        <f t="shared" si="60"/>
        <v>N/D</v>
      </c>
      <c r="F623" s="1" t="str">
        <f t="shared" si="61"/>
        <v>N/D</v>
      </c>
      <c r="G623" s="1" t="str">
        <f t="shared" si="62"/>
        <v>N/D</v>
      </c>
      <c r="H623" s="1" t="str">
        <f t="shared" si="63"/>
        <v>N/D</v>
      </c>
      <c r="I623" t="str">
        <f t="shared" si="64"/>
        <v xml:space="preserve">    .byte %10101000, %11111111</v>
      </c>
    </row>
    <row r="624" spans="1:9" x14ac:dyDescent="0.25">
      <c r="A624" t="s">
        <v>82</v>
      </c>
      <c r="B624" t="s">
        <v>2</v>
      </c>
      <c r="C624">
        <f>IF(B624="ZMIEŃ GŁOŚNOŚĆ NA 0","N/D",IF(B624="ZMIEŃ GŁOŚNOŚĆ NA 15","N/D",240/$B$2*60*VLOOKUP(B624,Dane!$F:$H,2,FALSE)))</f>
        <v>6</v>
      </c>
      <c r="D624" s="7">
        <f>IF(B624="ZMIEŃ GŁOŚNOŚĆ NA 0","N/D",IF(B624="ZMIEŃ GŁOŚNOŚĆ NA 15","N/D",VLOOKUP(A624,Dane!$A$3:$D$110,4,FALSE)))</f>
        <v>1011001110</v>
      </c>
      <c r="E624" s="3" t="str">
        <f t="shared" si="60"/>
        <v>110</v>
      </c>
      <c r="F624" s="1" t="str">
        <f t="shared" si="61"/>
        <v>00000010</v>
      </c>
      <c r="G624" s="1" t="str">
        <f t="shared" si="62"/>
        <v>11001110</v>
      </c>
      <c r="H624" s="1" t="str">
        <f t="shared" si="63"/>
        <v>00000110</v>
      </c>
      <c r="I624" t="str">
        <f t="shared" si="64"/>
        <v xml:space="preserve">    .byte %00000010, %11001110, %00000110</v>
      </c>
    </row>
    <row r="625" spans="1:9" x14ac:dyDescent="0.25">
      <c r="A625" t="s">
        <v>73</v>
      </c>
      <c r="B625" t="s">
        <v>2</v>
      </c>
      <c r="C625">
        <f>IF(B625="ZMIEŃ GŁOŚNOŚĆ NA 0","N/D",IF(B625="ZMIEŃ GŁOŚNOŚĆ NA 15","N/D",240/$B$2*60*VLOOKUP(B625,Dane!$F:$H,2,FALSE)))</f>
        <v>6</v>
      </c>
      <c r="D625" s="7">
        <f>IF(B625="ZMIEŃ GŁOŚNOŚĆ NA 0","N/D",IF(B625="ZMIEŃ GŁOŚNOŚĆ NA 15","N/D",VLOOKUP(A625,Dane!$A$3:$D$110,4,FALSE)))</f>
        <v>1000011001</v>
      </c>
      <c r="E625" s="3" t="str">
        <f t="shared" si="60"/>
        <v>110</v>
      </c>
      <c r="F625" s="1" t="str">
        <f t="shared" si="61"/>
        <v>00000010</v>
      </c>
      <c r="G625" s="1" t="str">
        <f t="shared" si="62"/>
        <v>00011001</v>
      </c>
      <c r="H625" s="1" t="str">
        <f t="shared" si="63"/>
        <v>00000110</v>
      </c>
      <c r="I625" t="str">
        <f t="shared" si="64"/>
        <v xml:space="preserve">    .byte %00000010, %00011001, %00000110</v>
      </c>
    </row>
    <row r="626" spans="1:9" x14ac:dyDescent="0.25">
      <c r="B626" s="1" t="s">
        <v>139</v>
      </c>
      <c r="C626" t="str">
        <f>IF(B626="ZMIEŃ GŁOŚNOŚĆ NA 0","N/D",IF(B626="ZMIEŃ GŁOŚNOŚĆ NA 15","N/D",240/$B$2*60*VLOOKUP(B626,Dane!$F:$H,2,FALSE)))</f>
        <v>N/D</v>
      </c>
      <c r="D626" s="7" t="str">
        <f>IF(B626="ZMIEŃ GŁOŚNOŚĆ NA 0","N/D",IF(B626="ZMIEŃ GŁOŚNOŚĆ NA 15","N/D",VLOOKUP(A626,Dane!$A$3:$D$110,4,FALSE)))</f>
        <v>N/D</v>
      </c>
      <c r="E626" s="3" t="str">
        <f t="shared" si="60"/>
        <v>N/D</v>
      </c>
      <c r="F626" s="1" t="str">
        <f t="shared" si="61"/>
        <v>N/D</v>
      </c>
      <c r="G626" s="1" t="str">
        <f t="shared" si="62"/>
        <v>N/D</v>
      </c>
      <c r="H626" s="1" t="str">
        <f t="shared" si="63"/>
        <v>N/D</v>
      </c>
      <c r="I626" t="str">
        <f t="shared" si="64"/>
        <v xml:space="preserve">    .byte %10101000, %00000000</v>
      </c>
    </row>
    <row r="627" spans="1:9" x14ac:dyDescent="0.25">
      <c r="A627" t="s">
        <v>36</v>
      </c>
      <c r="B627" t="s">
        <v>30</v>
      </c>
      <c r="C627">
        <f>IF(B627="ZMIEŃ GŁOŚNOŚĆ NA 0","N/D",IF(B627="ZMIEŃ GŁOŚNOŚĆ NA 15","N/D",240/$B$2*60*VLOOKUP(B627,Dane!$F:$H,2,FALSE)))</f>
        <v>18</v>
      </c>
      <c r="D627" s="7">
        <f>IF(B627="ZMIEŃ GŁOŚNOŚĆ NA 0","N/D",IF(B627="ZMIEŃ GŁOŚNOŚĆ NA 15","N/D",VLOOKUP(A627,Dane!$A$3:$D$110,4,FALSE)))</f>
        <v>1101010111000</v>
      </c>
      <c r="E627" s="3" t="str">
        <f t="shared" si="60"/>
        <v>10010</v>
      </c>
      <c r="F627" s="1" t="str">
        <f t="shared" si="61"/>
        <v>00011010</v>
      </c>
      <c r="G627" s="1" t="str">
        <f t="shared" si="62"/>
        <v>10111000</v>
      </c>
      <c r="H627" s="1" t="str">
        <f t="shared" si="63"/>
        <v>00010010</v>
      </c>
      <c r="I627" t="str">
        <f t="shared" si="64"/>
        <v xml:space="preserve">    .byte %00011010, %10111000, %00010010</v>
      </c>
    </row>
    <row r="628" spans="1:9" x14ac:dyDescent="0.25">
      <c r="B628" s="1" t="s">
        <v>140</v>
      </c>
      <c r="C628" t="str">
        <f>IF(B628="ZMIEŃ GŁOŚNOŚĆ NA 0","N/D",IF(B628="ZMIEŃ GŁOŚNOŚĆ NA 15","N/D",240/$B$2*60*VLOOKUP(B628,Dane!$F:$H,2,FALSE)))</f>
        <v>N/D</v>
      </c>
      <c r="D628" s="7" t="str">
        <f>IF(B628="ZMIEŃ GŁOŚNOŚĆ NA 0","N/D",IF(B628="ZMIEŃ GŁOŚNOŚĆ NA 15","N/D",VLOOKUP(A628,Dane!$A$3:$D$110,4,FALSE)))</f>
        <v>N/D</v>
      </c>
      <c r="E628" s="3" t="str">
        <f t="shared" si="60"/>
        <v>N/D</v>
      </c>
      <c r="F628" s="1" t="str">
        <f t="shared" si="61"/>
        <v>N/D</v>
      </c>
      <c r="G628" s="1" t="str">
        <f t="shared" si="62"/>
        <v>N/D</v>
      </c>
      <c r="H628" s="1" t="str">
        <f t="shared" si="63"/>
        <v>N/D</v>
      </c>
      <c r="I628" t="str">
        <f t="shared" si="64"/>
        <v xml:space="preserve">    .byte %10101000, %11111111</v>
      </c>
    </row>
    <row r="629" spans="1:9" x14ac:dyDescent="0.25">
      <c r="A629" t="s">
        <v>73</v>
      </c>
      <c r="B629" t="s">
        <v>161</v>
      </c>
      <c r="C629">
        <f>IF(B629="ZMIEŃ GŁOŚNOŚĆ NA 0","N/D",IF(B629="ZMIEŃ GŁOŚNOŚĆ NA 15","N/D",240/$B$2*60*VLOOKUP(B629,Dane!$F:$H,2,FALSE)))</f>
        <v>3</v>
      </c>
      <c r="D629" s="7">
        <f>IF(B629="ZMIEŃ GŁOŚNOŚĆ NA 0","N/D",IF(B629="ZMIEŃ GŁOŚNOŚĆ NA 15","N/D",VLOOKUP(A629,Dane!$A$3:$D$110,4,FALSE)))</f>
        <v>1000011001</v>
      </c>
      <c r="E629" s="3" t="str">
        <f t="shared" si="60"/>
        <v>11</v>
      </c>
      <c r="F629" s="1" t="str">
        <f t="shared" si="61"/>
        <v>00000010</v>
      </c>
      <c r="G629" s="1" t="str">
        <f t="shared" si="62"/>
        <v>00011001</v>
      </c>
      <c r="H629" s="1" t="str">
        <f t="shared" si="63"/>
        <v>00000011</v>
      </c>
      <c r="I629" t="str">
        <f t="shared" si="64"/>
        <v xml:space="preserve">    .byte %00000010, %00011001, %00000011</v>
      </c>
    </row>
    <row r="630" spans="1:9" x14ac:dyDescent="0.25">
      <c r="B630" s="1" t="s">
        <v>139</v>
      </c>
      <c r="C630" t="str">
        <f>IF(B630="ZMIEŃ GŁOŚNOŚĆ NA 0","N/D",IF(B630="ZMIEŃ GŁOŚNOŚĆ NA 15","N/D",240/$B$2*60*VLOOKUP(B630,Dane!$F:$H,2,FALSE)))</f>
        <v>N/D</v>
      </c>
      <c r="D630" s="7" t="str">
        <f>IF(B630="ZMIEŃ GŁOŚNOŚĆ NA 0","N/D",IF(B630="ZMIEŃ GŁOŚNOŚĆ NA 15","N/D",VLOOKUP(A630,Dane!$A$3:$D$110,4,FALSE)))</f>
        <v>N/D</v>
      </c>
      <c r="E630" s="3" t="str">
        <f t="shared" si="60"/>
        <v>N/D</v>
      </c>
      <c r="F630" s="1" t="str">
        <f t="shared" si="61"/>
        <v>N/D</v>
      </c>
      <c r="G630" s="1" t="str">
        <f t="shared" si="62"/>
        <v>N/D</v>
      </c>
      <c r="H630" s="1" t="str">
        <f t="shared" si="63"/>
        <v>N/D</v>
      </c>
      <c r="I630" t="str">
        <f t="shared" si="64"/>
        <v xml:space="preserve">    .byte %10101000, %00000000</v>
      </c>
    </row>
    <row r="631" spans="1:9" x14ac:dyDescent="0.25">
      <c r="A631" t="s">
        <v>36</v>
      </c>
      <c r="B631" t="s">
        <v>161</v>
      </c>
      <c r="C631">
        <f>IF(B631="ZMIEŃ GŁOŚNOŚĆ NA 0","N/D",IF(B631="ZMIEŃ GŁOŚNOŚĆ NA 15","N/D",240/$B$2*60*VLOOKUP(B631,Dane!$F:$H,2,FALSE)))</f>
        <v>3</v>
      </c>
      <c r="D631" s="7">
        <f>IF(B631="ZMIEŃ GŁOŚNOŚĆ NA 0","N/D",IF(B631="ZMIEŃ GŁOŚNOŚĆ NA 15","N/D",VLOOKUP(A631,Dane!$A$3:$D$110,4,FALSE)))</f>
        <v>1101010111000</v>
      </c>
      <c r="E631" s="3" t="str">
        <f t="shared" si="60"/>
        <v>11</v>
      </c>
      <c r="F631" s="1" t="str">
        <f t="shared" si="61"/>
        <v>00011010</v>
      </c>
      <c r="G631" s="1" t="str">
        <f t="shared" si="62"/>
        <v>10111000</v>
      </c>
      <c r="H631" s="1" t="str">
        <f t="shared" si="63"/>
        <v>00000011</v>
      </c>
      <c r="I631" t="str">
        <f t="shared" si="64"/>
        <v xml:space="preserve">    .byte %00011010, %10111000, %00000011</v>
      </c>
    </row>
    <row r="632" spans="1:9" x14ac:dyDescent="0.25">
      <c r="B632" s="1" t="s">
        <v>140</v>
      </c>
      <c r="C632" t="str">
        <f>IF(B632="ZMIEŃ GŁOŚNOŚĆ NA 0","N/D",IF(B632="ZMIEŃ GŁOŚNOŚĆ NA 15","N/D",240/$B$2*60*VLOOKUP(B632,Dane!$F:$H,2,FALSE)))</f>
        <v>N/D</v>
      </c>
      <c r="D632" s="7" t="str">
        <f>IF(B632="ZMIEŃ GŁOŚNOŚĆ NA 0","N/D",IF(B632="ZMIEŃ GŁOŚNOŚĆ NA 15","N/D",VLOOKUP(A632,Dane!$A$3:$D$110,4,FALSE)))</f>
        <v>N/D</v>
      </c>
      <c r="E632" s="3" t="str">
        <f t="shared" si="60"/>
        <v>N/D</v>
      </c>
      <c r="F632" s="1" t="str">
        <f t="shared" si="61"/>
        <v>N/D</v>
      </c>
      <c r="G632" s="1" t="str">
        <f t="shared" si="62"/>
        <v>N/D</v>
      </c>
      <c r="H632" s="1" t="str">
        <f t="shared" si="63"/>
        <v>N/D</v>
      </c>
      <c r="I632" t="str">
        <f t="shared" si="64"/>
        <v xml:space="preserve">    .byte %10101000, %11111111</v>
      </c>
    </row>
    <row r="633" spans="1:9" x14ac:dyDescent="0.25">
      <c r="A633" t="s">
        <v>73</v>
      </c>
      <c r="B633" t="s">
        <v>2</v>
      </c>
      <c r="C633">
        <f>IF(B633="ZMIEŃ GŁOŚNOŚĆ NA 0","N/D",IF(B633="ZMIEŃ GŁOŚNOŚĆ NA 15","N/D",240/$B$2*60*VLOOKUP(B633,Dane!$F:$H,2,FALSE)))</f>
        <v>6</v>
      </c>
      <c r="D633" s="7">
        <f>IF(B633="ZMIEŃ GŁOŚNOŚĆ NA 0","N/D",IF(B633="ZMIEŃ GŁOŚNOŚĆ NA 15","N/D",VLOOKUP(A633,Dane!$A$3:$D$110,4,FALSE)))</f>
        <v>1000011001</v>
      </c>
      <c r="E633" s="3" t="str">
        <f t="shared" si="60"/>
        <v>110</v>
      </c>
      <c r="F633" s="1" t="str">
        <f t="shared" si="61"/>
        <v>00000010</v>
      </c>
      <c r="G633" s="1" t="str">
        <f t="shared" si="62"/>
        <v>00011001</v>
      </c>
      <c r="H633" s="1" t="str">
        <f t="shared" si="63"/>
        <v>00000110</v>
      </c>
      <c r="I633" t="str">
        <f t="shared" si="64"/>
        <v xml:space="preserve">    .byte %00000010, %00011001, %00000110</v>
      </c>
    </row>
    <row r="634" spans="1:9" x14ac:dyDescent="0.25">
      <c r="B634" s="1" t="s">
        <v>139</v>
      </c>
      <c r="C634" t="str">
        <f>IF(B634="ZMIEŃ GŁOŚNOŚĆ NA 0","N/D",IF(B634="ZMIEŃ GŁOŚNOŚĆ NA 15","N/D",240/$B$2*60*VLOOKUP(B634,Dane!$F:$H,2,FALSE)))</f>
        <v>N/D</v>
      </c>
      <c r="D634" s="7" t="str">
        <f>IF(B634="ZMIEŃ GŁOŚNOŚĆ NA 0","N/D",IF(B634="ZMIEŃ GŁOŚNOŚĆ NA 15","N/D",VLOOKUP(A634,Dane!$A$3:$D$110,4,FALSE)))</f>
        <v>N/D</v>
      </c>
      <c r="E634" s="3" t="str">
        <f t="shared" si="60"/>
        <v>N/D</v>
      </c>
      <c r="F634" s="1" t="str">
        <f t="shared" si="61"/>
        <v>N/D</v>
      </c>
      <c r="G634" s="1" t="str">
        <f t="shared" si="62"/>
        <v>N/D</v>
      </c>
      <c r="H634" s="1" t="str">
        <f t="shared" si="63"/>
        <v>N/D</v>
      </c>
      <c r="I634" t="str">
        <f t="shared" si="64"/>
        <v xml:space="preserve">    .byte %10101000, %00000000</v>
      </c>
    </row>
    <row r="635" spans="1:9" x14ac:dyDescent="0.25">
      <c r="A635" t="s">
        <v>36</v>
      </c>
      <c r="B635" t="s">
        <v>0</v>
      </c>
      <c r="C635">
        <f>IF(B635="ZMIEŃ GŁOŚNOŚĆ NA 0","N/D",IF(B635="ZMIEŃ GŁOŚNOŚĆ NA 15","N/D",240/$B$2*60*VLOOKUP(B635,Dane!$F:$H,2,FALSE)))</f>
        <v>12</v>
      </c>
      <c r="D635" s="7">
        <f>IF(B635="ZMIEŃ GŁOŚNOŚĆ NA 0","N/D",IF(B635="ZMIEŃ GŁOŚNOŚĆ NA 15","N/D",VLOOKUP(A635,Dane!$A$3:$D$110,4,FALSE)))</f>
        <v>1101010111000</v>
      </c>
      <c r="E635" s="3" t="str">
        <f t="shared" si="60"/>
        <v>1100</v>
      </c>
      <c r="F635" s="1" t="str">
        <f t="shared" si="61"/>
        <v>00011010</v>
      </c>
      <c r="G635" s="1" t="str">
        <f t="shared" si="62"/>
        <v>10111000</v>
      </c>
      <c r="H635" s="1" t="str">
        <f t="shared" si="63"/>
        <v>00001100</v>
      </c>
      <c r="I635" t="str">
        <f t="shared" si="64"/>
        <v xml:space="preserve">    .byte %00011010, %10111000, %00001100</v>
      </c>
    </row>
    <row r="636" spans="1:9" x14ac:dyDescent="0.25">
      <c r="B636" s="1" t="s">
        <v>140</v>
      </c>
      <c r="C636" t="str">
        <f>IF(B636="ZMIEŃ GŁOŚNOŚĆ NA 0","N/D",IF(B636="ZMIEŃ GŁOŚNOŚĆ NA 15","N/D",240/$B$2*60*VLOOKUP(B636,Dane!$F:$H,2,FALSE)))</f>
        <v>N/D</v>
      </c>
      <c r="D636" s="7" t="str">
        <f>IF(B636="ZMIEŃ GŁOŚNOŚĆ NA 0","N/D",IF(B636="ZMIEŃ GŁOŚNOŚĆ NA 15","N/D",VLOOKUP(A636,Dane!$A$3:$D$110,4,FALSE)))</f>
        <v>N/D</v>
      </c>
      <c r="E636" s="3" t="str">
        <f t="shared" si="60"/>
        <v>N/D</v>
      </c>
      <c r="F636" s="1" t="str">
        <f t="shared" si="61"/>
        <v>N/D</v>
      </c>
      <c r="G636" s="1" t="str">
        <f t="shared" si="62"/>
        <v>N/D</v>
      </c>
      <c r="H636" s="1" t="str">
        <f t="shared" si="63"/>
        <v>N/D</v>
      </c>
      <c r="I636" t="str">
        <f t="shared" si="64"/>
        <v xml:space="preserve">    .byte %10101000, %11111111</v>
      </c>
    </row>
    <row r="637" spans="1:9" x14ac:dyDescent="0.25">
      <c r="A637" t="s">
        <v>70</v>
      </c>
      <c r="B637" t="s">
        <v>2</v>
      </c>
      <c r="C637">
        <f>IF(B637="ZMIEŃ GŁOŚNOŚĆ NA 0","N/D",IF(B637="ZMIEŃ GŁOŚNOŚĆ NA 15","N/D",240/$B$2*60*VLOOKUP(B637,Dane!$F:$H,2,FALSE)))</f>
        <v>6</v>
      </c>
      <c r="D637" s="7">
        <f>IF(B637="ZMIEŃ GŁOŚNOŚĆ NA 0","N/D",IF(B637="ZMIEŃ GŁOŚNOŚĆ NA 15","N/D",VLOOKUP(A637,Dane!$A$3:$D$110,4,FALSE)))</f>
        <v>1001111111</v>
      </c>
      <c r="E637" s="3" t="str">
        <f t="shared" si="60"/>
        <v>110</v>
      </c>
      <c r="F637" s="1" t="str">
        <f t="shared" si="61"/>
        <v>00000010</v>
      </c>
      <c r="G637" s="1" t="str">
        <f t="shared" si="62"/>
        <v>01111111</v>
      </c>
      <c r="H637" s="1" t="str">
        <f t="shared" si="63"/>
        <v>00000110</v>
      </c>
      <c r="I637" t="str">
        <f t="shared" si="64"/>
        <v xml:space="preserve">    .byte %00000010, %01111111, %00000110</v>
      </c>
    </row>
    <row r="638" spans="1:9" ht="15.75" thickBot="1" x14ac:dyDescent="0.3">
      <c r="A638" s="10" t="s">
        <v>73</v>
      </c>
      <c r="B638" s="10" t="s">
        <v>2</v>
      </c>
      <c r="C638">
        <f>IF(B638="ZMIEŃ GŁOŚNOŚĆ NA 0","N/D",IF(B638="ZMIEŃ GŁOŚNOŚĆ NA 15","N/D",240/$B$2*60*VLOOKUP(B638,Dane!$F:$H,2,FALSE)))</f>
        <v>6</v>
      </c>
      <c r="D638" s="7">
        <f>IF(B638="ZMIEŃ GŁOŚNOŚĆ NA 0","N/D",IF(B638="ZMIEŃ GŁOŚNOŚĆ NA 15","N/D",VLOOKUP(A638,Dane!$A$3:$D$110,4,FALSE)))</f>
        <v>1000011001</v>
      </c>
      <c r="E638" s="3" t="str">
        <f t="shared" si="60"/>
        <v>110</v>
      </c>
      <c r="F638" s="1" t="str">
        <f t="shared" si="61"/>
        <v>00000010</v>
      </c>
      <c r="G638" s="1" t="str">
        <f t="shared" si="62"/>
        <v>00011001</v>
      </c>
      <c r="H638" s="1" t="str">
        <f t="shared" si="63"/>
        <v>00000110</v>
      </c>
      <c r="I638" t="str">
        <f t="shared" si="64"/>
        <v xml:space="preserve">    .byte %00000010, %00011001, %00000110</v>
      </c>
    </row>
    <row r="639" spans="1:9" ht="15.75" thickTop="1" x14ac:dyDescent="0.25">
      <c r="A639" t="s">
        <v>83</v>
      </c>
      <c r="B639" s="16" t="s">
        <v>2</v>
      </c>
      <c r="C639">
        <f>IF(B639="ZMIEŃ GŁOŚNOŚĆ NA 0","N/D",IF(B639="ZMIEŃ GŁOŚNOŚĆ NA 15","N/D",240/$B$2*60*VLOOKUP(B639,Dane!$F:$H,2,FALSE)))</f>
        <v>6</v>
      </c>
      <c r="D639" s="7">
        <f>IF(B639="ZMIEŃ GŁOŚNOŚĆ NA 0","N/D",IF(B639="ZMIEŃ GŁOŚNOŚĆ NA 15","N/D",VLOOKUP(A639,Dane!$A$3:$D$110,4,FALSE)))</f>
        <v>111011110</v>
      </c>
      <c r="E639" s="3" t="str">
        <f t="shared" si="60"/>
        <v>110</v>
      </c>
      <c r="F639" s="1" t="str">
        <f t="shared" si="61"/>
        <v>00000001</v>
      </c>
      <c r="G639" s="1" t="str">
        <f t="shared" si="62"/>
        <v>11011110</v>
      </c>
      <c r="H639" s="1" t="str">
        <f t="shared" si="63"/>
        <v>00000110</v>
      </c>
      <c r="I639" t="str">
        <f t="shared" si="64"/>
        <v xml:space="preserve">    .byte %00000001, %11011110, %00000110</v>
      </c>
    </row>
    <row r="640" spans="1:9" x14ac:dyDescent="0.25">
      <c r="B640" s="1" t="s">
        <v>139</v>
      </c>
      <c r="C640" t="str">
        <f>IF(B640="ZMIEŃ GŁOŚNOŚĆ NA 0","N/D",IF(B640="ZMIEŃ GŁOŚNOŚĆ NA 15","N/D",240/$B$2*60*VLOOKUP(B640,Dane!$F:$H,2,FALSE)))</f>
        <v>N/D</v>
      </c>
      <c r="D640" s="7" t="str">
        <f>IF(B640="ZMIEŃ GŁOŚNOŚĆ NA 0","N/D",IF(B640="ZMIEŃ GŁOŚNOŚĆ NA 15","N/D",VLOOKUP(A640,Dane!$A$3:$D$110,4,FALSE)))</f>
        <v>N/D</v>
      </c>
      <c r="E640" s="3" t="str">
        <f t="shared" si="60"/>
        <v>N/D</v>
      </c>
      <c r="F640" s="1" t="str">
        <f t="shared" si="61"/>
        <v>N/D</v>
      </c>
      <c r="G640" s="1" t="str">
        <f t="shared" si="62"/>
        <v>N/D</v>
      </c>
      <c r="H640" s="1" t="str">
        <f t="shared" si="63"/>
        <v>N/D</v>
      </c>
      <c r="I640" t="str">
        <f t="shared" si="64"/>
        <v xml:space="preserve">    .byte %10101000, %00000000</v>
      </c>
    </row>
    <row r="641" spans="1:9" x14ac:dyDescent="0.25">
      <c r="A641" t="s">
        <v>36</v>
      </c>
      <c r="B641" t="s">
        <v>2</v>
      </c>
      <c r="C641">
        <f>IF(B641="ZMIEŃ GŁOŚNOŚĆ NA 0","N/D",IF(B641="ZMIEŃ GŁOŚNOŚĆ NA 15","N/D",240/$B$2*60*VLOOKUP(B641,Dane!$F:$H,2,FALSE)))</f>
        <v>6</v>
      </c>
      <c r="D641" s="7">
        <f>IF(B641="ZMIEŃ GŁOŚNOŚĆ NA 0","N/D",IF(B641="ZMIEŃ GŁOŚNOŚĆ NA 15","N/D",VLOOKUP(A641,Dane!$A$3:$D$110,4,FALSE)))</f>
        <v>1101010111000</v>
      </c>
      <c r="E641" s="3" t="str">
        <f t="shared" si="60"/>
        <v>110</v>
      </c>
      <c r="F641" s="1" t="str">
        <f t="shared" si="61"/>
        <v>00011010</v>
      </c>
      <c r="G641" s="1" t="str">
        <f t="shared" si="62"/>
        <v>10111000</v>
      </c>
      <c r="H641" s="1" t="str">
        <f t="shared" si="63"/>
        <v>00000110</v>
      </c>
      <c r="I641" t="str">
        <f t="shared" si="64"/>
        <v xml:space="preserve">    .byte %00011010, %10111000, %00000110</v>
      </c>
    </row>
    <row r="642" spans="1:9" x14ac:dyDescent="0.25">
      <c r="B642" s="1" t="s">
        <v>140</v>
      </c>
      <c r="C642" t="str">
        <f>IF(B642="ZMIEŃ GŁOŚNOŚĆ NA 0","N/D",IF(B642="ZMIEŃ GŁOŚNOŚĆ NA 15","N/D",240/$B$2*60*VLOOKUP(B642,Dane!$F:$H,2,FALSE)))</f>
        <v>N/D</v>
      </c>
      <c r="D642" s="7" t="str">
        <f>IF(B642="ZMIEŃ GŁOŚNOŚĆ NA 0","N/D",IF(B642="ZMIEŃ GŁOŚNOŚĆ NA 15","N/D",VLOOKUP(A642,Dane!$A$3:$D$110,4,FALSE)))</f>
        <v>N/D</v>
      </c>
      <c r="E642" s="3" t="str">
        <f t="shared" si="60"/>
        <v>N/D</v>
      </c>
      <c r="F642" s="1" t="str">
        <f t="shared" si="61"/>
        <v>N/D</v>
      </c>
      <c r="G642" s="1" t="str">
        <f t="shared" si="62"/>
        <v>N/D</v>
      </c>
      <c r="H642" s="1" t="str">
        <f t="shared" si="63"/>
        <v>N/D</v>
      </c>
      <c r="I642" t="str">
        <f t="shared" si="64"/>
        <v xml:space="preserve">    .byte %10101000, %11111111</v>
      </c>
    </row>
    <row r="643" spans="1:9" x14ac:dyDescent="0.25">
      <c r="A643" t="s">
        <v>83</v>
      </c>
      <c r="B643" t="s">
        <v>161</v>
      </c>
      <c r="C643">
        <f>IF(B643="ZMIEŃ GŁOŚNOŚĆ NA 0","N/D",IF(B643="ZMIEŃ GŁOŚNOŚĆ NA 15","N/D",240/$B$2*60*VLOOKUP(B643,Dane!$F:$H,2,FALSE)))</f>
        <v>3</v>
      </c>
      <c r="D643" s="7">
        <f>IF(B643="ZMIEŃ GŁOŚNOŚĆ NA 0","N/D",IF(B643="ZMIEŃ GŁOŚNOŚĆ NA 15","N/D",VLOOKUP(A643,Dane!$A$3:$D$110,4,FALSE)))</f>
        <v>111011110</v>
      </c>
      <c r="E643" s="3" t="str">
        <f t="shared" si="60"/>
        <v>11</v>
      </c>
      <c r="F643" s="1" t="str">
        <f t="shared" si="61"/>
        <v>00000001</v>
      </c>
      <c r="G643" s="1" t="str">
        <f t="shared" si="62"/>
        <v>11011110</v>
      </c>
      <c r="H643" s="1" t="str">
        <f t="shared" si="63"/>
        <v>00000011</v>
      </c>
      <c r="I643" t="str">
        <f t="shared" si="64"/>
        <v xml:space="preserve">    .byte %00000001, %11011110, %00000011</v>
      </c>
    </row>
    <row r="644" spans="1:9" x14ac:dyDescent="0.25">
      <c r="B644" s="1" t="s">
        <v>139</v>
      </c>
      <c r="C644" t="str">
        <f>IF(B644="ZMIEŃ GŁOŚNOŚĆ NA 0","N/D",IF(B644="ZMIEŃ GŁOŚNOŚĆ NA 15","N/D",240/$B$2*60*VLOOKUP(B644,Dane!$F:$H,2,FALSE)))</f>
        <v>N/D</v>
      </c>
      <c r="D644" s="7" t="str">
        <f>IF(B644="ZMIEŃ GŁOŚNOŚĆ NA 0","N/D",IF(B644="ZMIEŃ GŁOŚNOŚĆ NA 15","N/D",VLOOKUP(A644,Dane!$A$3:$D$110,4,FALSE)))</f>
        <v>N/D</v>
      </c>
      <c r="E644" s="3" t="str">
        <f t="shared" si="60"/>
        <v>N/D</v>
      </c>
      <c r="F644" s="1" t="str">
        <f t="shared" si="61"/>
        <v>N/D</v>
      </c>
      <c r="G644" s="1" t="str">
        <f t="shared" si="62"/>
        <v>N/D</v>
      </c>
      <c r="H644" s="1" t="str">
        <f t="shared" si="63"/>
        <v>N/D</v>
      </c>
      <c r="I644" t="str">
        <f t="shared" si="64"/>
        <v xml:space="preserve">    .byte %10101000, %00000000</v>
      </c>
    </row>
    <row r="645" spans="1:9" x14ac:dyDescent="0.25">
      <c r="A645" t="s">
        <v>36</v>
      </c>
      <c r="B645" t="s">
        <v>161</v>
      </c>
      <c r="C645">
        <f>IF(B645="ZMIEŃ GŁOŚNOŚĆ NA 0","N/D",IF(B645="ZMIEŃ GŁOŚNOŚĆ NA 15","N/D",240/$B$2*60*VLOOKUP(B645,Dane!$F:$H,2,FALSE)))</f>
        <v>3</v>
      </c>
      <c r="D645" s="7">
        <f>IF(B645="ZMIEŃ GŁOŚNOŚĆ NA 0","N/D",IF(B645="ZMIEŃ GŁOŚNOŚĆ NA 15","N/D",VLOOKUP(A645,Dane!$A$3:$D$110,4,FALSE)))</f>
        <v>1101010111000</v>
      </c>
      <c r="E645" s="3" t="str">
        <f t="shared" si="60"/>
        <v>11</v>
      </c>
      <c r="F645" s="1" t="str">
        <f t="shared" si="61"/>
        <v>00011010</v>
      </c>
      <c r="G645" s="1" t="str">
        <f t="shared" si="62"/>
        <v>10111000</v>
      </c>
      <c r="H645" s="1" t="str">
        <f t="shared" si="63"/>
        <v>00000011</v>
      </c>
      <c r="I645" t="str">
        <f t="shared" si="64"/>
        <v xml:space="preserve">    .byte %00011010, %10111000, %00000011</v>
      </c>
    </row>
    <row r="646" spans="1:9" x14ac:dyDescent="0.25">
      <c r="B646" s="1" t="s">
        <v>140</v>
      </c>
      <c r="C646" t="str">
        <f>IF(B646="ZMIEŃ GŁOŚNOŚĆ NA 0","N/D",IF(B646="ZMIEŃ GŁOŚNOŚĆ NA 15","N/D",240/$B$2*60*VLOOKUP(B646,Dane!$F:$H,2,FALSE)))</f>
        <v>N/D</v>
      </c>
      <c r="D646" s="7" t="str">
        <f>IF(B646="ZMIEŃ GŁOŚNOŚĆ NA 0","N/D",IF(B646="ZMIEŃ GŁOŚNOŚĆ NA 15","N/D",VLOOKUP(A646,Dane!$A$3:$D$110,4,FALSE)))</f>
        <v>N/D</v>
      </c>
      <c r="E646" s="3" t="str">
        <f t="shared" si="60"/>
        <v>N/D</v>
      </c>
      <c r="F646" s="1" t="str">
        <f t="shared" si="61"/>
        <v>N/D</v>
      </c>
      <c r="G646" s="1" t="str">
        <f t="shared" si="62"/>
        <v>N/D</v>
      </c>
      <c r="H646" s="1" t="str">
        <f t="shared" si="63"/>
        <v>N/D</v>
      </c>
      <c r="I646" t="str">
        <f t="shared" si="64"/>
        <v xml:space="preserve">    .byte %10101000, %11111111</v>
      </c>
    </row>
    <row r="647" spans="1:9" x14ac:dyDescent="0.25">
      <c r="A647" t="s">
        <v>83</v>
      </c>
      <c r="B647" t="s">
        <v>2</v>
      </c>
      <c r="C647">
        <f>IF(B647="ZMIEŃ GŁOŚNOŚĆ NA 0","N/D",IF(B647="ZMIEŃ GŁOŚNOŚĆ NA 15","N/D",240/$B$2*60*VLOOKUP(B647,Dane!$F:$H,2,FALSE)))</f>
        <v>6</v>
      </c>
      <c r="D647" s="7">
        <f>IF(B647="ZMIEŃ GŁOŚNOŚĆ NA 0","N/D",IF(B647="ZMIEŃ GŁOŚNOŚĆ NA 15","N/D",VLOOKUP(A647,Dane!$A$3:$D$110,4,FALSE)))</f>
        <v>111011110</v>
      </c>
      <c r="E647" s="3" t="str">
        <f t="shared" si="60"/>
        <v>110</v>
      </c>
      <c r="F647" s="1" t="str">
        <f t="shared" si="61"/>
        <v>00000001</v>
      </c>
      <c r="G647" s="1" t="str">
        <f t="shared" si="62"/>
        <v>11011110</v>
      </c>
      <c r="H647" s="1" t="str">
        <f t="shared" si="63"/>
        <v>00000110</v>
      </c>
      <c r="I647" t="str">
        <f t="shared" si="64"/>
        <v xml:space="preserve">    .byte %00000001, %11011110, %00000110</v>
      </c>
    </row>
    <row r="648" spans="1:9" x14ac:dyDescent="0.25">
      <c r="B648" s="1" t="s">
        <v>139</v>
      </c>
      <c r="C648" t="str">
        <f>IF(B648="ZMIEŃ GŁOŚNOŚĆ NA 0","N/D",IF(B648="ZMIEŃ GŁOŚNOŚĆ NA 15","N/D",240/$B$2*60*VLOOKUP(B648,Dane!$F:$H,2,FALSE)))</f>
        <v>N/D</v>
      </c>
      <c r="D648" s="7" t="str">
        <f>IF(B648="ZMIEŃ GŁOŚNOŚĆ NA 0","N/D",IF(B648="ZMIEŃ GŁOŚNOŚĆ NA 15","N/D",VLOOKUP(A648,Dane!$A$3:$D$110,4,FALSE)))</f>
        <v>N/D</v>
      </c>
      <c r="E648" s="3" t="str">
        <f t="shared" si="60"/>
        <v>N/D</v>
      </c>
      <c r="F648" s="1" t="str">
        <f t="shared" si="61"/>
        <v>N/D</v>
      </c>
      <c r="G648" s="1" t="str">
        <f t="shared" si="62"/>
        <v>N/D</v>
      </c>
      <c r="H648" s="1" t="str">
        <f t="shared" si="63"/>
        <v>N/D</v>
      </c>
      <c r="I648" t="str">
        <f t="shared" si="64"/>
        <v xml:space="preserve">    .byte %10101000, %00000000</v>
      </c>
    </row>
    <row r="649" spans="1:9" x14ac:dyDescent="0.25">
      <c r="A649" t="s">
        <v>36</v>
      </c>
      <c r="B649" t="s">
        <v>2</v>
      </c>
      <c r="C649">
        <f>IF(B649="ZMIEŃ GŁOŚNOŚĆ NA 0","N/D",IF(B649="ZMIEŃ GŁOŚNOŚĆ NA 15","N/D",240/$B$2*60*VLOOKUP(B649,Dane!$F:$H,2,FALSE)))</f>
        <v>6</v>
      </c>
      <c r="D649" s="7">
        <f>IF(B649="ZMIEŃ GŁOŚNOŚĆ NA 0","N/D",IF(B649="ZMIEŃ GŁOŚNOŚĆ NA 15","N/D",VLOOKUP(A649,Dane!$A$3:$D$110,4,FALSE)))</f>
        <v>1101010111000</v>
      </c>
      <c r="E649" s="3" t="str">
        <f t="shared" si="60"/>
        <v>110</v>
      </c>
      <c r="F649" s="1" t="str">
        <f t="shared" si="61"/>
        <v>00011010</v>
      </c>
      <c r="G649" s="1" t="str">
        <f t="shared" si="62"/>
        <v>10111000</v>
      </c>
      <c r="H649" s="1" t="str">
        <f t="shared" si="63"/>
        <v>00000110</v>
      </c>
      <c r="I649" t="str">
        <f t="shared" si="64"/>
        <v xml:space="preserve">    .byte %00011010, %10111000, %00000110</v>
      </c>
    </row>
    <row r="650" spans="1:9" x14ac:dyDescent="0.25">
      <c r="B650" s="1" t="s">
        <v>140</v>
      </c>
      <c r="C650" t="str">
        <f>IF(B650="ZMIEŃ GŁOŚNOŚĆ NA 0","N/D",IF(B650="ZMIEŃ GŁOŚNOŚĆ NA 15","N/D",240/$B$2*60*VLOOKUP(B650,Dane!$F:$H,2,FALSE)))</f>
        <v>N/D</v>
      </c>
      <c r="D650" s="7" t="str">
        <f>IF(B650="ZMIEŃ GŁOŚNOŚĆ NA 0","N/D",IF(B650="ZMIEŃ GŁOŚNOŚĆ NA 15","N/D",VLOOKUP(A650,Dane!$A$3:$D$110,4,FALSE)))</f>
        <v>N/D</v>
      </c>
      <c r="E650" s="3" t="str">
        <f t="shared" si="60"/>
        <v>N/D</v>
      </c>
      <c r="F650" s="1" t="str">
        <f t="shared" si="61"/>
        <v>N/D</v>
      </c>
      <c r="G650" s="1" t="str">
        <f t="shared" si="62"/>
        <v>N/D</v>
      </c>
      <c r="H650" s="1" t="str">
        <f t="shared" si="63"/>
        <v>N/D</v>
      </c>
      <c r="I650" t="str">
        <f t="shared" si="64"/>
        <v xml:space="preserve">    .byte %10101000, %11111111</v>
      </c>
    </row>
    <row r="651" spans="1:9" x14ac:dyDescent="0.25">
      <c r="A651" t="s">
        <v>84</v>
      </c>
      <c r="B651" t="s">
        <v>2</v>
      </c>
      <c r="C651">
        <f>IF(B651="ZMIEŃ GŁOŚNOŚĆ NA 0","N/D",IF(B651="ZMIEŃ GŁOŚNOŚĆ NA 15","N/D",240/$B$2*60*VLOOKUP(B651,Dane!$F:$H,2,FALSE)))</f>
        <v>6</v>
      </c>
      <c r="D651" s="7">
        <f>IF(B651="ZMIEŃ GŁOŚNOŚĆ NA 0","N/D",IF(B651="ZMIEŃ GŁOŚNOŚĆ NA 15","N/D",VLOOKUP(A651,Dane!$A$3:$D$110,4,FALSE)))</f>
        <v>110010010</v>
      </c>
      <c r="E651" s="3" t="str">
        <f t="shared" si="60"/>
        <v>110</v>
      </c>
      <c r="F651" s="1" t="str">
        <f t="shared" si="61"/>
        <v>00000001</v>
      </c>
      <c r="G651" s="1" t="str">
        <f t="shared" si="62"/>
        <v>10010010</v>
      </c>
      <c r="H651" s="1" t="str">
        <f t="shared" si="63"/>
        <v>00000110</v>
      </c>
      <c r="I651" t="str">
        <f t="shared" si="64"/>
        <v xml:space="preserve">    .byte %00000001, %10010010, %00000110</v>
      </c>
    </row>
    <row r="652" spans="1:9" x14ac:dyDescent="0.25">
      <c r="A652" t="s">
        <v>16</v>
      </c>
      <c r="B652" t="s">
        <v>2</v>
      </c>
      <c r="C652">
        <f>IF(B652="ZMIEŃ GŁOŚNOŚĆ NA 0","N/D",IF(B652="ZMIEŃ GŁOŚNOŚĆ NA 15","N/D",240/$B$2*60*VLOOKUP(B652,Dane!$F:$H,2,FALSE)))</f>
        <v>6</v>
      </c>
      <c r="D652" s="7">
        <f>IF(B652="ZMIEŃ GŁOŚNOŚĆ NA 0","N/D",IF(B652="ZMIEŃ GŁOŚNOŚĆ NA 15","N/D",VLOOKUP(A652,Dane!$A$3:$D$110,4,FALSE)))</f>
        <v>110101010</v>
      </c>
      <c r="E652" s="3" t="str">
        <f t="shared" si="60"/>
        <v>110</v>
      </c>
      <c r="F652" s="1" t="str">
        <f t="shared" si="61"/>
        <v>00000001</v>
      </c>
      <c r="G652" s="1" t="str">
        <f t="shared" si="62"/>
        <v>10101010</v>
      </c>
      <c r="H652" s="1" t="str">
        <f t="shared" si="63"/>
        <v>00000110</v>
      </c>
      <c r="I652" t="str">
        <f t="shared" si="64"/>
        <v xml:space="preserve">    .byte %00000001, %10101010, %00000110</v>
      </c>
    </row>
    <row r="653" spans="1:9" x14ac:dyDescent="0.25">
      <c r="B653" s="1" t="s">
        <v>139</v>
      </c>
      <c r="C653" t="str">
        <f>IF(B653="ZMIEŃ GŁOŚNOŚĆ NA 0","N/D",IF(B653="ZMIEŃ GŁOŚNOŚĆ NA 15","N/D",240/$B$2*60*VLOOKUP(B653,Dane!$F:$H,2,FALSE)))</f>
        <v>N/D</v>
      </c>
      <c r="D653" s="7" t="str">
        <f>IF(B653="ZMIEŃ GŁOŚNOŚĆ NA 0","N/D",IF(B653="ZMIEŃ GŁOŚNOŚĆ NA 15","N/D",VLOOKUP(A653,Dane!$A$3:$D$110,4,FALSE)))</f>
        <v>N/D</v>
      </c>
      <c r="E653" s="3" t="str">
        <f t="shared" si="60"/>
        <v>N/D</v>
      </c>
      <c r="F653" s="1" t="str">
        <f t="shared" si="61"/>
        <v>N/D</v>
      </c>
      <c r="G653" s="1" t="str">
        <f t="shared" si="62"/>
        <v>N/D</v>
      </c>
      <c r="H653" s="1" t="str">
        <f t="shared" si="63"/>
        <v>N/D</v>
      </c>
      <c r="I653" t="str">
        <f t="shared" si="64"/>
        <v xml:space="preserve">    .byte %10101000, %00000000</v>
      </c>
    </row>
    <row r="654" spans="1:9" x14ac:dyDescent="0.25">
      <c r="A654" t="s">
        <v>36</v>
      </c>
      <c r="B654" t="s">
        <v>2</v>
      </c>
      <c r="C654">
        <f>IF(B654="ZMIEŃ GŁOŚNOŚĆ NA 0","N/D",IF(B654="ZMIEŃ GŁOŚNOŚĆ NA 15","N/D",240/$B$2*60*VLOOKUP(B654,Dane!$F:$H,2,FALSE)))</f>
        <v>6</v>
      </c>
      <c r="D654" s="7">
        <f>IF(B654="ZMIEŃ GŁOŚNOŚĆ NA 0","N/D",IF(B654="ZMIEŃ GŁOŚNOŚĆ NA 15","N/D",VLOOKUP(A654,Dane!$A$3:$D$110,4,FALSE)))</f>
        <v>1101010111000</v>
      </c>
      <c r="E654" s="3" t="str">
        <f t="shared" si="60"/>
        <v>110</v>
      </c>
      <c r="F654" s="1" t="str">
        <f t="shared" si="61"/>
        <v>00011010</v>
      </c>
      <c r="G654" s="1" t="str">
        <f t="shared" si="62"/>
        <v>10111000</v>
      </c>
      <c r="H654" s="1" t="str">
        <f t="shared" si="63"/>
        <v>00000110</v>
      </c>
      <c r="I654" t="str">
        <f t="shared" si="64"/>
        <v xml:space="preserve">    .byte %00011010, %10111000, %00000110</v>
      </c>
    </row>
    <row r="655" spans="1:9" x14ac:dyDescent="0.25">
      <c r="B655" s="1" t="s">
        <v>140</v>
      </c>
      <c r="C655" t="str">
        <f>IF(B655="ZMIEŃ GŁOŚNOŚĆ NA 0","N/D",IF(B655="ZMIEŃ GŁOŚNOŚĆ NA 15","N/D",240/$B$2*60*VLOOKUP(B655,Dane!$F:$H,2,FALSE)))</f>
        <v>N/D</v>
      </c>
      <c r="D655" s="7" t="str">
        <f>IF(B655="ZMIEŃ GŁOŚNOŚĆ NA 0","N/D",IF(B655="ZMIEŃ GŁOŚNOŚĆ NA 15","N/D",VLOOKUP(A655,Dane!$A$3:$D$110,4,FALSE)))</f>
        <v>N/D</v>
      </c>
      <c r="E655" s="3" t="str">
        <f t="shared" si="60"/>
        <v>N/D</v>
      </c>
      <c r="F655" s="1" t="str">
        <f t="shared" si="61"/>
        <v>N/D</v>
      </c>
      <c r="G655" s="1" t="str">
        <f t="shared" si="62"/>
        <v>N/D</v>
      </c>
      <c r="H655" s="1" t="str">
        <f t="shared" si="63"/>
        <v>N/D</v>
      </c>
      <c r="I655" t="str">
        <f t="shared" si="64"/>
        <v xml:space="preserve">    .byte %10101000, %11111111</v>
      </c>
    </row>
    <row r="656" spans="1:9" x14ac:dyDescent="0.25">
      <c r="A656" t="s">
        <v>73</v>
      </c>
      <c r="B656" t="s">
        <v>2</v>
      </c>
      <c r="C656">
        <f>IF(B656="ZMIEŃ GŁOŚNOŚĆ NA 0","N/D",IF(B656="ZMIEŃ GŁOŚNOŚĆ NA 15","N/D",240/$B$2*60*VLOOKUP(B656,Dane!$F:$H,2,FALSE)))</f>
        <v>6</v>
      </c>
      <c r="D656" s="7">
        <f>IF(B656="ZMIEŃ GŁOŚNOŚĆ NA 0","N/D",IF(B656="ZMIEŃ GŁOŚNOŚĆ NA 15","N/D",VLOOKUP(A656,Dane!$A$3:$D$110,4,FALSE)))</f>
        <v>1000011001</v>
      </c>
      <c r="E656" s="3" t="str">
        <f t="shared" si="60"/>
        <v>110</v>
      </c>
      <c r="F656" s="1" t="str">
        <f t="shared" si="61"/>
        <v>00000010</v>
      </c>
      <c r="G656" s="1" t="str">
        <f t="shared" si="62"/>
        <v>00011001</v>
      </c>
      <c r="H656" s="1" t="str">
        <f t="shared" si="63"/>
        <v>00000110</v>
      </c>
      <c r="I656" t="str">
        <f t="shared" si="64"/>
        <v xml:space="preserve">    .byte %00000010, %00011001, %00000110</v>
      </c>
    </row>
    <row r="657" spans="1:9" x14ac:dyDescent="0.25">
      <c r="B657" s="1" t="s">
        <v>139</v>
      </c>
      <c r="C657" t="str">
        <f>IF(B657="ZMIEŃ GŁOŚNOŚĆ NA 0","N/D",IF(B657="ZMIEŃ GŁOŚNOŚĆ NA 15","N/D",240/$B$2*60*VLOOKUP(B657,Dane!$F:$H,2,FALSE)))</f>
        <v>N/D</v>
      </c>
      <c r="D657" s="7" t="str">
        <f>IF(B657="ZMIEŃ GŁOŚNOŚĆ NA 0","N/D",IF(B657="ZMIEŃ GŁOŚNOŚĆ NA 15","N/D",VLOOKUP(A657,Dane!$A$3:$D$110,4,FALSE)))</f>
        <v>N/D</v>
      </c>
      <c r="E657" s="3" t="str">
        <f t="shared" si="60"/>
        <v>N/D</v>
      </c>
      <c r="F657" s="1" t="str">
        <f t="shared" si="61"/>
        <v>N/D</v>
      </c>
      <c r="G657" s="1" t="str">
        <f t="shared" si="62"/>
        <v>N/D</v>
      </c>
      <c r="H657" s="1" t="str">
        <f t="shared" si="63"/>
        <v>N/D</v>
      </c>
      <c r="I657" t="str">
        <f t="shared" si="64"/>
        <v xml:space="preserve">    .byte %10101000, %00000000</v>
      </c>
    </row>
    <row r="658" spans="1:9" x14ac:dyDescent="0.25">
      <c r="A658" t="s">
        <v>36</v>
      </c>
      <c r="B658" t="s">
        <v>2</v>
      </c>
      <c r="C658">
        <f>IF(B658="ZMIEŃ GŁOŚNOŚĆ NA 0","N/D",IF(B658="ZMIEŃ GŁOŚNOŚĆ NA 15","N/D",240/$B$2*60*VLOOKUP(B658,Dane!$F:$H,2,FALSE)))</f>
        <v>6</v>
      </c>
      <c r="D658" s="7">
        <f>IF(B658="ZMIEŃ GŁOŚNOŚĆ NA 0","N/D",IF(B658="ZMIEŃ GŁOŚNOŚĆ NA 15","N/D",VLOOKUP(A658,Dane!$A$3:$D$110,4,FALSE)))</f>
        <v>1101010111000</v>
      </c>
      <c r="E658" s="3" t="str">
        <f t="shared" si="60"/>
        <v>110</v>
      </c>
      <c r="F658" s="1" t="str">
        <f t="shared" si="61"/>
        <v>00011010</v>
      </c>
      <c r="G658" s="1" t="str">
        <f t="shared" si="62"/>
        <v>10111000</v>
      </c>
      <c r="H658" s="1" t="str">
        <f t="shared" si="63"/>
        <v>00000110</v>
      </c>
      <c r="I658" t="str">
        <f t="shared" si="64"/>
        <v xml:space="preserve">    .byte %00011010, %10111000, %00000110</v>
      </c>
    </row>
    <row r="659" spans="1:9" x14ac:dyDescent="0.25">
      <c r="B659" s="1" t="s">
        <v>140</v>
      </c>
      <c r="C659" t="str">
        <f>IF(B659="ZMIEŃ GŁOŚNOŚĆ NA 0","N/D",IF(B659="ZMIEŃ GŁOŚNOŚĆ NA 15","N/D",240/$B$2*60*VLOOKUP(B659,Dane!$F:$H,2,FALSE)))</f>
        <v>N/D</v>
      </c>
      <c r="D659" s="7" t="str">
        <f>IF(B659="ZMIEŃ GŁOŚNOŚĆ NA 0","N/D",IF(B659="ZMIEŃ GŁOŚNOŚĆ NA 15","N/D",VLOOKUP(A659,Dane!$A$3:$D$110,4,FALSE)))</f>
        <v>N/D</v>
      </c>
      <c r="E659" s="3" t="str">
        <f t="shared" si="60"/>
        <v>N/D</v>
      </c>
      <c r="F659" s="1" t="str">
        <f t="shared" si="61"/>
        <v>N/D</v>
      </c>
      <c r="G659" s="1" t="str">
        <f t="shared" si="62"/>
        <v>N/D</v>
      </c>
      <c r="H659" s="1" t="str">
        <f t="shared" si="63"/>
        <v>N/D</v>
      </c>
      <c r="I659" t="str">
        <f t="shared" si="64"/>
        <v xml:space="preserve">    .byte %10101000, %11111111</v>
      </c>
    </row>
    <row r="660" spans="1:9" x14ac:dyDescent="0.25">
      <c r="A660" t="s">
        <v>83</v>
      </c>
      <c r="B660" t="s">
        <v>2</v>
      </c>
      <c r="C660">
        <f>IF(B660="ZMIEŃ GŁOŚNOŚĆ NA 0","N/D",IF(B660="ZMIEŃ GŁOŚNOŚĆ NA 15","N/D",240/$B$2*60*VLOOKUP(B660,Dane!$F:$H,2,FALSE)))</f>
        <v>6</v>
      </c>
      <c r="D660" s="7">
        <f>IF(B660="ZMIEŃ GŁOŚNOŚĆ NA 0","N/D",IF(B660="ZMIEŃ GŁOŚNOŚĆ NA 15","N/D",VLOOKUP(A660,Dane!$A$3:$D$110,4,FALSE)))</f>
        <v>111011110</v>
      </c>
      <c r="E660" s="3" t="str">
        <f t="shared" si="60"/>
        <v>110</v>
      </c>
      <c r="F660" s="1" t="str">
        <f t="shared" si="61"/>
        <v>00000001</v>
      </c>
      <c r="G660" s="1" t="str">
        <f t="shared" si="62"/>
        <v>11011110</v>
      </c>
      <c r="H660" s="1" t="str">
        <f t="shared" si="63"/>
        <v>00000110</v>
      </c>
      <c r="I660" t="str">
        <f t="shared" si="64"/>
        <v xml:space="preserve">    .byte %00000001, %11011110, %00000110</v>
      </c>
    </row>
    <row r="661" spans="1:9" x14ac:dyDescent="0.25">
      <c r="B661" s="1" t="s">
        <v>139</v>
      </c>
      <c r="C661" t="str">
        <f>IF(B661="ZMIEŃ GŁOŚNOŚĆ NA 0","N/D",IF(B661="ZMIEŃ GŁOŚNOŚĆ NA 15","N/D",240/$B$2*60*VLOOKUP(B661,Dane!$F:$H,2,FALSE)))</f>
        <v>N/D</v>
      </c>
      <c r="D661" s="7" t="str">
        <f>IF(B661="ZMIEŃ GŁOŚNOŚĆ NA 0","N/D",IF(B661="ZMIEŃ GŁOŚNOŚĆ NA 15","N/D",VLOOKUP(A661,Dane!$A$3:$D$110,4,FALSE)))</f>
        <v>N/D</v>
      </c>
      <c r="E661" s="3" t="str">
        <f t="shared" si="60"/>
        <v>N/D</v>
      </c>
      <c r="F661" s="1" t="str">
        <f t="shared" si="61"/>
        <v>N/D</v>
      </c>
      <c r="G661" s="1" t="str">
        <f t="shared" si="62"/>
        <v>N/D</v>
      </c>
      <c r="H661" s="1" t="str">
        <f t="shared" si="63"/>
        <v>N/D</v>
      </c>
      <c r="I661" t="str">
        <f t="shared" si="64"/>
        <v xml:space="preserve">    .byte %10101000, %00000000</v>
      </c>
    </row>
    <row r="662" spans="1:9" x14ac:dyDescent="0.25">
      <c r="A662" t="s">
        <v>36</v>
      </c>
      <c r="B662" t="s">
        <v>30</v>
      </c>
      <c r="C662">
        <f>IF(B662="ZMIEŃ GŁOŚNOŚĆ NA 0","N/D",IF(B662="ZMIEŃ GŁOŚNOŚĆ NA 15","N/D",240/$B$2*60*VLOOKUP(B662,Dane!$F:$H,2,FALSE)))</f>
        <v>18</v>
      </c>
      <c r="D662" s="7">
        <f>IF(B662="ZMIEŃ GŁOŚNOŚĆ NA 0","N/D",IF(B662="ZMIEŃ GŁOŚNOŚĆ NA 15","N/D",VLOOKUP(A662,Dane!$A$3:$D$110,4,FALSE)))</f>
        <v>1101010111000</v>
      </c>
      <c r="E662" s="3" t="str">
        <f t="shared" si="60"/>
        <v>10010</v>
      </c>
      <c r="F662" s="1" t="str">
        <f t="shared" si="61"/>
        <v>00011010</v>
      </c>
      <c r="G662" s="1" t="str">
        <f t="shared" si="62"/>
        <v>10111000</v>
      </c>
      <c r="H662" s="1" t="str">
        <f t="shared" si="63"/>
        <v>00010010</v>
      </c>
      <c r="I662" t="str">
        <f t="shared" si="64"/>
        <v xml:space="preserve">    .byte %00011010, %10111000, %00010010</v>
      </c>
    </row>
    <row r="663" spans="1:9" x14ac:dyDescent="0.25">
      <c r="B663" s="1" t="s">
        <v>140</v>
      </c>
      <c r="C663" t="str">
        <f>IF(B663="ZMIEŃ GŁOŚNOŚĆ NA 0","N/D",IF(B663="ZMIEŃ GŁOŚNOŚĆ NA 15","N/D",240/$B$2*60*VLOOKUP(B663,Dane!$F:$H,2,FALSE)))</f>
        <v>N/D</v>
      </c>
      <c r="D663" s="7" t="str">
        <f>IF(B663="ZMIEŃ GŁOŚNOŚĆ NA 0","N/D",IF(B663="ZMIEŃ GŁOŚNOŚĆ NA 15","N/D",VLOOKUP(A663,Dane!$A$3:$D$110,4,FALSE)))</f>
        <v>N/D</v>
      </c>
      <c r="E663" s="3" t="str">
        <f t="shared" si="60"/>
        <v>N/D</v>
      </c>
      <c r="F663" s="1" t="str">
        <f t="shared" si="61"/>
        <v>N/D</v>
      </c>
      <c r="G663" s="1" t="str">
        <f t="shared" si="62"/>
        <v>N/D</v>
      </c>
      <c r="H663" s="1" t="str">
        <f t="shared" si="63"/>
        <v>N/D</v>
      </c>
      <c r="I663" t="str">
        <f t="shared" si="64"/>
        <v xml:space="preserve">    .byte %10101000, %11111111</v>
      </c>
    </row>
    <row r="664" spans="1:9" x14ac:dyDescent="0.25">
      <c r="A664" t="s">
        <v>70</v>
      </c>
      <c r="B664" t="s">
        <v>2</v>
      </c>
      <c r="C664">
        <f>IF(B664="ZMIEŃ GŁOŚNOŚĆ NA 0","N/D",IF(B664="ZMIEŃ GŁOŚNOŚĆ NA 15","N/D",240/$B$2*60*VLOOKUP(B664,Dane!$F:$H,2,FALSE)))</f>
        <v>6</v>
      </c>
      <c r="D664" s="7">
        <f>IF(B664="ZMIEŃ GŁOŚNOŚĆ NA 0","N/D",IF(B664="ZMIEŃ GŁOŚNOŚĆ NA 15","N/D",VLOOKUP(A664,Dane!$A$3:$D$110,4,FALSE)))</f>
        <v>1001111111</v>
      </c>
      <c r="E664" s="3" t="str">
        <f t="shared" ref="E664:E726" si="65">IF(B664="ZMIEŃ GŁOŚNOŚĆ NA 0","N/D",IF(B664="ZMIEŃ GŁOŚNOŚĆ NA 15","N/D",DEC2BIN(C664)))</f>
        <v>110</v>
      </c>
      <c r="F664" s="1" t="str">
        <f t="shared" ref="F664:F726" si="66">IF(B664="ZMIEŃ GŁOŚNOŚĆ NA 0","N/D",IF(B664="ZMIEŃ GŁOŚNOŚĆ NA 15","N/D",IF(LEN(D664)&lt;8,"00000000",_xlfn.CONCAT(REPT("0",8-LEN(LEFT(D664,LEN(D664)-8))),LEFT(D664,LEN(D664)-8)))))</f>
        <v>00000010</v>
      </c>
      <c r="G664" s="1" t="str">
        <f t="shared" ref="G664:G726" si="67">IF(B664="ZMIEŃ GŁOŚNOŚĆ NA 0","N/D",IF(B664="ZMIEŃ GŁOŚNOŚĆ NA 15","N/D",IF(LEN(D664)&lt;8,_xlfn.CONCAT(REPT("0",8-LEN(D664)),RIGHT(D664,8)),RIGHT(D664,8))))</f>
        <v>01111111</v>
      </c>
      <c r="H664" s="1" t="str">
        <f t="shared" ref="H664:H726" si="68">IF(B664="ZMIEŃ GŁOŚNOŚĆ NA 0","N/D",IF(B664="ZMIEŃ GŁOŚNOŚĆ NA 15","N/D",_xlfn.CONCAT(REPT("0",8-LEN(E664)),E664)))</f>
        <v>00000110</v>
      </c>
      <c r="I664" t="str">
        <f t="shared" ref="I664:I726" si="69">IF(B664="ZMIEŃ GŁOŚNOŚĆ NA 0","    .byte %10101000, %00000000",IF(B664="ZMIEŃ GŁOŚNOŚĆ NA 15","    .byte %10101000, %11111111",_xlfn.CONCAT("    .byte %",F664,", %",G664,", %",H664)))</f>
        <v xml:space="preserve">    .byte %00000010, %01111111, %00000110</v>
      </c>
    </row>
    <row r="665" spans="1:9" x14ac:dyDescent="0.25">
      <c r="A665" s="20" t="s">
        <v>83</v>
      </c>
      <c r="B665" s="20" t="s">
        <v>161</v>
      </c>
      <c r="C665">
        <f>IF(B665="ZMIEŃ GŁOŚNOŚĆ NA 0","N/D",IF(B665="ZMIEŃ GŁOŚNOŚĆ NA 15","N/D",240/$B$2*60*VLOOKUP(B665,Dane!$F:$H,2,FALSE)))</f>
        <v>3</v>
      </c>
      <c r="D665" s="7">
        <f>IF(B665="ZMIEŃ GŁOŚNOŚĆ NA 0","N/D",IF(B665="ZMIEŃ GŁOŚNOŚĆ NA 15","N/D",VLOOKUP(A665,Dane!$A$3:$D$110,4,FALSE)))</f>
        <v>111011110</v>
      </c>
      <c r="E665" s="3" t="str">
        <f t="shared" si="65"/>
        <v>11</v>
      </c>
      <c r="F665" s="1" t="str">
        <f t="shared" si="66"/>
        <v>00000001</v>
      </c>
      <c r="G665" s="1" t="str">
        <f t="shared" si="67"/>
        <v>11011110</v>
      </c>
      <c r="H665" s="1" t="str">
        <f t="shared" si="68"/>
        <v>00000011</v>
      </c>
      <c r="I665" t="str">
        <f t="shared" si="69"/>
        <v xml:space="preserve">    .byte %00000001, %11011110, %00000011</v>
      </c>
    </row>
    <row r="666" spans="1:9" x14ac:dyDescent="0.25">
      <c r="A666" s="20"/>
      <c r="B666" s="23" t="s">
        <v>139</v>
      </c>
      <c r="C666" t="str">
        <f>IF(B666="ZMIEŃ GŁOŚNOŚĆ NA 0","N/D",IF(B666="ZMIEŃ GŁOŚNOŚĆ NA 15","N/D",240/$B$2*60*VLOOKUP(B666,Dane!$F:$H,2,FALSE)))</f>
        <v>N/D</v>
      </c>
      <c r="D666" s="7" t="str">
        <f>IF(B666="ZMIEŃ GŁOŚNOŚĆ NA 0","N/D",IF(B666="ZMIEŃ GŁOŚNOŚĆ NA 15","N/D",VLOOKUP(A666,Dane!$A$3:$D$110,4,FALSE)))</f>
        <v>N/D</v>
      </c>
      <c r="E666" s="3" t="str">
        <f t="shared" si="65"/>
        <v>N/D</v>
      </c>
      <c r="F666" s="1" t="str">
        <f t="shared" si="66"/>
        <v>N/D</v>
      </c>
      <c r="G666" s="1" t="str">
        <f t="shared" si="67"/>
        <v>N/D</v>
      </c>
      <c r="H666" s="1" t="str">
        <f t="shared" si="68"/>
        <v>N/D</v>
      </c>
      <c r="I666" t="str">
        <f t="shared" si="69"/>
        <v xml:space="preserve">    .byte %10101000, %00000000</v>
      </c>
    </row>
    <row r="667" spans="1:9" x14ac:dyDescent="0.25">
      <c r="A667" s="23" t="s">
        <v>36</v>
      </c>
      <c r="B667" s="23" t="s">
        <v>161</v>
      </c>
      <c r="C667">
        <f>IF(B667="ZMIEŃ GŁOŚNOŚĆ NA 0","N/D",IF(B667="ZMIEŃ GŁOŚNOŚĆ NA 15","N/D",240/$B$2*60*VLOOKUP(B667,Dane!$F:$H,2,FALSE)))</f>
        <v>3</v>
      </c>
      <c r="D667" s="7">
        <f>IF(B667="ZMIEŃ GŁOŚNOŚĆ NA 0","N/D",IF(B667="ZMIEŃ GŁOŚNOŚĆ NA 15","N/D",VLOOKUP(A667,Dane!$A$3:$D$110,4,FALSE)))</f>
        <v>1101010111000</v>
      </c>
      <c r="E667" s="3" t="str">
        <f t="shared" si="65"/>
        <v>11</v>
      </c>
      <c r="F667" s="1" t="str">
        <f t="shared" si="66"/>
        <v>00011010</v>
      </c>
      <c r="G667" s="1" t="str">
        <f t="shared" si="67"/>
        <v>10111000</v>
      </c>
      <c r="H667" s="1" t="str">
        <f t="shared" si="68"/>
        <v>00000011</v>
      </c>
      <c r="I667" t="str">
        <f t="shared" si="69"/>
        <v xml:space="preserve">    .byte %00011010, %10111000, %00000011</v>
      </c>
    </row>
    <row r="668" spans="1:9" ht="15.75" thickBot="1" x14ac:dyDescent="0.3">
      <c r="A668" s="10"/>
      <c r="B668" s="10" t="s">
        <v>140</v>
      </c>
      <c r="C668" t="str">
        <f>IF(B668="ZMIEŃ GŁOŚNOŚĆ NA 0","N/D",IF(B668="ZMIEŃ GŁOŚNOŚĆ NA 15","N/D",240/$B$2*60*VLOOKUP(B668,Dane!$F:$H,2,FALSE)))</f>
        <v>N/D</v>
      </c>
      <c r="D668" s="7" t="str">
        <f>IF(B668="ZMIEŃ GŁOŚNOŚĆ NA 0","N/D",IF(B668="ZMIEŃ GŁOŚNOŚĆ NA 15","N/D",VLOOKUP(A668,Dane!$A$3:$D$110,4,FALSE)))</f>
        <v>N/D</v>
      </c>
      <c r="E668" s="3" t="str">
        <f t="shared" si="65"/>
        <v>N/D</v>
      </c>
      <c r="F668" s="1" t="str">
        <f t="shared" si="66"/>
        <v>N/D</v>
      </c>
      <c r="G668" s="1" t="str">
        <f t="shared" si="67"/>
        <v>N/D</v>
      </c>
      <c r="H668" s="1" t="str">
        <f t="shared" si="68"/>
        <v>N/D</v>
      </c>
      <c r="I668" t="str">
        <f t="shared" si="69"/>
        <v xml:space="preserve">    .byte %10101000, %11111111</v>
      </c>
    </row>
    <row r="669" spans="1:9" ht="15.75" thickTop="1" x14ac:dyDescent="0.25">
      <c r="A669" t="s">
        <v>83</v>
      </c>
      <c r="B669" s="16" t="s">
        <v>2</v>
      </c>
      <c r="C669">
        <f>IF(B669="ZMIEŃ GŁOŚNOŚĆ NA 0","N/D",IF(B669="ZMIEŃ GŁOŚNOŚĆ NA 15","N/D",240/$B$2*60*VLOOKUP(B669,Dane!$F:$H,2,FALSE)))</f>
        <v>6</v>
      </c>
      <c r="D669" s="7">
        <f>IF(B669="ZMIEŃ GŁOŚNOŚĆ NA 0","N/D",IF(B669="ZMIEŃ GŁOŚNOŚĆ NA 15","N/D",VLOOKUP(A669,Dane!$A$3:$D$110,4,FALSE)))</f>
        <v>111011110</v>
      </c>
      <c r="E669" s="3" t="str">
        <f t="shared" si="65"/>
        <v>110</v>
      </c>
      <c r="F669" s="1" t="str">
        <f t="shared" si="66"/>
        <v>00000001</v>
      </c>
      <c r="G669" s="1" t="str">
        <f t="shared" si="67"/>
        <v>11011110</v>
      </c>
      <c r="H669" s="1" t="str">
        <f t="shared" si="68"/>
        <v>00000110</v>
      </c>
      <c r="I669" t="str">
        <f t="shared" si="69"/>
        <v xml:space="preserve">    .byte %00000001, %11011110, %00000110</v>
      </c>
    </row>
    <row r="670" spans="1:9" x14ac:dyDescent="0.25">
      <c r="B670" s="1" t="s">
        <v>139</v>
      </c>
      <c r="C670" t="str">
        <f>IF(B670="ZMIEŃ GŁOŚNOŚĆ NA 0","N/D",IF(B670="ZMIEŃ GŁOŚNOŚĆ NA 15","N/D",240/$B$2*60*VLOOKUP(B670,Dane!$F:$H,2,FALSE)))</f>
        <v>N/D</v>
      </c>
      <c r="D670" s="7" t="str">
        <f>IF(B670="ZMIEŃ GŁOŚNOŚĆ NA 0","N/D",IF(B670="ZMIEŃ GŁOŚNOŚĆ NA 15","N/D",VLOOKUP(A670,Dane!$A$3:$D$110,4,FALSE)))</f>
        <v>N/D</v>
      </c>
      <c r="E670" s="3" t="str">
        <f t="shared" si="65"/>
        <v>N/D</v>
      </c>
      <c r="F670" s="1" t="str">
        <f t="shared" si="66"/>
        <v>N/D</v>
      </c>
      <c r="G670" s="1" t="str">
        <f t="shared" si="67"/>
        <v>N/D</v>
      </c>
      <c r="H670" s="1" t="str">
        <f t="shared" si="68"/>
        <v>N/D</v>
      </c>
      <c r="I670" t="str">
        <f t="shared" si="69"/>
        <v xml:space="preserve">    .byte %10101000, %00000000</v>
      </c>
    </row>
    <row r="671" spans="1:9" x14ac:dyDescent="0.25">
      <c r="A671" t="s">
        <v>36</v>
      </c>
      <c r="B671" t="s">
        <v>2</v>
      </c>
      <c r="C671">
        <f>IF(B671="ZMIEŃ GŁOŚNOŚĆ NA 0","N/D",IF(B671="ZMIEŃ GŁOŚNOŚĆ NA 15","N/D",240/$B$2*60*VLOOKUP(B671,Dane!$F:$H,2,FALSE)))</f>
        <v>6</v>
      </c>
      <c r="D671" s="7">
        <f>IF(B671="ZMIEŃ GŁOŚNOŚĆ NA 0","N/D",IF(B671="ZMIEŃ GŁOŚNOŚĆ NA 15","N/D",VLOOKUP(A671,Dane!$A$3:$D$110,4,FALSE)))</f>
        <v>1101010111000</v>
      </c>
      <c r="E671" s="3" t="str">
        <f t="shared" si="65"/>
        <v>110</v>
      </c>
      <c r="F671" s="1" t="str">
        <f t="shared" si="66"/>
        <v>00011010</v>
      </c>
      <c r="G671" s="1" t="str">
        <f t="shared" si="67"/>
        <v>10111000</v>
      </c>
      <c r="H671" s="1" t="str">
        <f t="shared" si="68"/>
        <v>00000110</v>
      </c>
      <c r="I671" t="str">
        <f t="shared" si="69"/>
        <v xml:space="preserve">    .byte %00011010, %10111000, %00000110</v>
      </c>
    </row>
    <row r="672" spans="1:9" x14ac:dyDescent="0.25">
      <c r="B672" s="1" t="s">
        <v>140</v>
      </c>
      <c r="C672" t="str">
        <f>IF(B672="ZMIEŃ GŁOŚNOŚĆ NA 0","N/D",IF(B672="ZMIEŃ GŁOŚNOŚĆ NA 15","N/D",240/$B$2*60*VLOOKUP(B672,Dane!$F:$H,2,FALSE)))</f>
        <v>N/D</v>
      </c>
      <c r="D672" s="7" t="str">
        <f>IF(B672="ZMIEŃ GŁOŚNOŚĆ NA 0","N/D",IF(B672="ZMIEŃ GŁOŚNOŚĆ NA 15","N/D",VLOOKUP(A672,Dane!$A$3:$D$110,4,FALSE)))</f>
        <v>N/D</v>
      </c>
      <c r="E672" s="3" t="str">
        <f t="shared" si="65"/>
        <v>N/D</v>
      </c>
      <c r="F672" s="1" t="str">
        <f t="shared" si="66"/>
        <v>N/D</v>
      </c>
      <c r="G672" s="1" t="str">
        <f t="shared" si="67"/>
        <v>N/D</v>
      </c>
      <c r="H672" s="1" t="str">
        <f t="shared" si="68"/>
        <v>N/D</v>
      </c>
      <c r="I672" t="str">
        <f t="shared" si="69"/>
        <v xml:space="preserve">    .byte %10101000, %11111111</v>
      </c>
    </row>
    <row r="673" spans="1:9" x14ac:dyDescent="0.25">
      <c r="A673" t="s">
        <v>73</v>
      </c>
      <c r="B673" t="s">
        <v>2</v>
      </c>
      <c r="C673">
        <f>IF(B673="ZMIEŃ GŁOŚNOŚĆ NA 0","N/D",IF(B673="ZMIEŃ GŁOŚNOŚĆ NA 15","N/D",240/$B$2*60*VLOOKUP(B673,Dane!$F:$H,2,FALSE)))</f>
        <v>6</v>
      </c>
      <c r="D673" s="7">
        <f>IF(B673="ZMIEŃ GŁOŚNOŚĆ NA 0","N/D",IF(B673="ZMIEŃ GŁOŚNOŚĆ NA 15","N/D",VLOOKUP(A673,Dane!$A$3:$D$110,4,FALSE)))</f>
        <v>1000011001</v>
      </c>
      <c r="E673" s="3" t="str">
        <f t="shared" si="65"/>
        <v>110</v>
      </c>
      <c r="F673" s="1" t="str">
        <f t="shared" si="66"/>
        <v>00000010</v>
      </c>
      <c r="G673" s="1" t="str">
        <f t="shared" si="67"/>
        <v>00011001</v>
      </c>
      <c r="H673" s="1" t="str">
        <f t="shared" si="68"/>
        <v>00000110</v>
      </c>
      <c r="I673" t="str">
        <f t="shared" si="69"/>
        <v xml:space="preserve">    .byte %00000010, %00011001, %00000110</v>
      </c>
    </row>
    <row r="674" spans="1:9" x14ac:dyDescent="0.25">
      <c r="A674" t="s">
        <v>83</v>
      </c>
      <c r="B674" t="s">
        <v>2</v>
      </c>
      <c r="C674">
        <f>IF(B674="ZMIEŃ GŁOŚNOŚĆ NA 0","N/D",IF(B674="ZMIEŃ GŁOŚNOŚĆ NA 15","N/D",240/$B$2*60*VLOOKUP(B674,Dane!$F:$H,2,FALSE)))</f>
        <v>6</v>
      </c>
      <c r="D674" s="7">
        <f>IF(B674="ZMIEŃ GŁOŚNOŚĆ NA 0","N/D",IF(B674="ZMIEŃ GŁOŚNOŚĆ NA 15","N/D",VLOOKUP(A674,Dane!$A$3:$D$110,4,FALSE)))</f>
        <v>111011110</v>
      </c>
      <c r="E674" s="3" t="str">
        <f t="shared" si="65"/>
        <v>110</v>
      </c>
      <c r="F674" s="1" t="str">
        <f t="shared" si="66"/>
        <v>00000001</v>
      </c>
      <c r="G674" s="1" t="str">
        <f t="shared" si="67"/>
        <v>11011110</v>
      </c>
      <c r="H674" s="1" t="str">
        <f t="shared" si="68"/>
        <v>00000110</v>
      </c>
      <c r="I674" t="str">
        <f t="shared" si="69"/>
        <v xml:space="preserve">    .byte %00000001, %11011110, %00000110</v>
      </c>
    </row>
    <row r="675" spans="1:9" x14ac:dyDescent="0.25">
      <c r="B675" s="1" t="s">
        <v>139</v>
      </c>
      <c r="C675" t="str">
        <f>IF(B675="ZMIEŃ GŁOŚNOŚĆ NA 0","N/D",IF(B675="ZMIEŃ GŁOŚNOŚĆ NA 15","N/D",240/$B$2*60*VLOOKUP(B675,Dane!$F:$H,2,FALSE)))</f>
        <v>N/D</v>
      </c>
      <c r="D675" s="7" t="str">
        <f>IF(B675="ZMIEŃ GŁOŚNOŚĆ NA 0","N/D",IF(B675="ZMIEŃ GŁOŚNOŚĆ NA 15","N/D",VLOOKUP(A675,Dane!$A$3:$D$110,4,FALSE)))</f>
        <v>N/D</v>
      </c>
      <c r="E675" s="3" t="str">
        <f t="shared" si="65"/>
        <v>N/D</v>
      </c>
      <c r="F675" s="1" t="str">
        <f t="shared" si="66"/>
        <v>N/D</v>
      </c>
      <c r="G675" s="1" t="str">
        <f t="shared" si="67"/>
        <v>N/D</v>
      </c>
      <c r="H675" s="1" t="str">
        <f t="shared" si="68"/>
        <v>N/D</v>
      </c>
      <c r="I675" t="str">
        <f t="shared" si="69"/>
        <v xml:space="preserve">    .byte %10101000, %00000000</v>
      </c>
    </row>
    <row r="676" spans="1:9" x14ac:dyDescent="0.25">
      <c r="A676" t="s">
        <v>36</v>
      </c>
      <c r="B676" t="s">
        <v>2</v>
      </c>
      <c r="C676">
        <f>IF(B676="ZMIEŃ GŁOŚNOŚĆ NA 0","N/D",IF(B676="ZMIEŃ GŁOŚNOŚĆ NA 15","N/D",240/$B$2*60*VLOOKUP(B676,Dane!$F:$H,2,FALSE)))</f>
        <v>6</v>
      </c>
      <c r="D676" s="7">
        <f>IF(B676="ZMIEŃ GŁOŚNOŚĆ NA 0","N/D",IF(B676="ZMIEŃ GŁOŚNOŚĆ NA 15","N/D",VLOOKUP(A676,Dane!$A$3:$D$110,4,FALSE)))</f>
        <v>1101010111000</v>
      </c>
      <c r="E676" s="3" t="str">
        <f t="shared" si="65"/>
        <v>110</v>
      </c>
      <c r="F676" s="1" t="str">
        <f t="shared" si="66"/>
        <v>00011010</v>
      </c>
      <c r="G676" s="1" t="str">
        <f t="shared" si="67"/>
        <v>10111000</v>
      </c>
      <c r="H676" s="1" t="str">
        <f t="shared" si="68"/>
        <v>00000110</v>
      </c>
      <c r="I676" t="str">
        <f t="shared" si="69"/>
        <v xml:space="preserve">    .byte %00011010, %10111000, %00000110</v>
      </c>
    </row>
    <row r="677" spans="1:9" x14ac:dyDescent="0.25">
      <c r="B677" s="1" t="s">
        <v>140</v>
      </c>
      <c r="C677" t="str">
        <f>IF(B677="ZMIEŃ GŁOŚNOŚĆ NA 0","N/D",IF(B677="ZMIEŃ GŁOŚNOŚĆ NA 15","N/D",240/$B$2*60*VLOOKUP(B677,Dane!$F:$H,2,FALSE)))</f>
        <v>N/D</v>
      </c>
      <c r="D677" s="7" t="str">
        <f>IF(B677="ZMIEŃ GŁOŚNOŚĆ NA 0","N/D",IF(B677="ZMIEŃ GŁOŚNOŚĆ NA 15","N/D",VLOOKUP(A677,Dane!$A$3:$D$110,4,FALSE)))</f>
        <v>N/D</v>
      </c>
      <c r="E677" s="3" t="str">
        <f t="shared" si="65"/>
        <v>N/D</v>
      </c>
      <c r="F677" s="1" t="str">
        <f t="shared" si="66"/>
        <v>N/D</v>
      </c>
      <c r="G677" s="1" t="str">
        <f t="shared" si="67"/>
        <v>N/D</v>
      </c>
      <c r="H677" s="1" t="str">
        <f t="shared" si="68"/>
        <v>N/D</v>
      </c>
      <c r="I677" t="str">
        <f t="shared" si="69"/>
        <v xml:space="preserve">    .byte %10101000, %11111111</v>
      </c>
    </row>
    <row r="678" spans="1:9" x14ac:dyDescent="0.25">
      <c r="A678" t="s">
        <v>84</v>
      </c>
      <c r="B678" t="s">
        <v>2</v>
      </c>
      <c r="C678">
        <f>IF(B678="ZMIEŃ GŁOŚNOŚĆ NA 0","N/D",IF(B678="ZMIEŃ GŁOŚNOŚĆ NA 15","N/D",240/$B$2*60*VLOOKUP(B678,Dane!$F:$H,2,FALSE)))</f>
        <v>6</v>
      </c>
      <c r="D678" s="7">
        <f>IF(B678="ZMIEŃ GŁOŚNOŚĆ NA 0","N/D",IF(B678="ZMIEŃ GŁOŚNOŚĆ NA 15","N/D",VLOOKUP(A678,Dane!$A$3:$D$110,4,FALSE)))</f>
        <v>110010010</v>
      </c>
      <c r="E678" s="3" t="str">
        <f t="shared" si="65"/>
        <v>110</v>
      </c>
      <c r="F678" s="1" t="str">
        <f t="shared" si="66"/>
        <v>00000001</v>
      </c>
      <c r="G678" s="1" t="str">
        <f t="shared" si="67"/>
        <v>10010010</v>
      </c>
      <c r="H678" s="1" t="str">
        <f t="shared" si="68"/>
        <v>00000110</v>
      </c>
      <c r="I678" t="str">
        <f t="shared" si="69"/>
        <v xml:space="preserve">    .byte %00000001, %10010010, %00000110</v>
      </c>
    </row>
    <row r="679" spans="1:9" x14ac:dyDescent="0.25">
      <c r="A679" t="s">
        <v>16</v>
      </c>
      <c r="B679" t="s">
        <v>2</v>
      </c>
      <c r="C679">
        <f>IF(B679="ZMIEŃ GŁOŚNOŚĆ NA 0","N/D",IF(B679="ZMIEŃ GŁOŚNOŚĆ NA 15","N/D",240/$B$2*60*VLOOKUP(B679,Dane!$F:$H,2,FALSE)))</f>
        <v>6</v>
      </c>
      <c r="D679" s="7">
        <f>IF(B679="ZMIEŃ GŁOŚNOŚĆ NA 0","N/D",IF(B679="ZMIEŃ GŁOŚNOŚĆ NA 15","N/D",VLOOKUP(A679,Dane!$A$3:$D$110,4,FALSE)))</f>
        <v>110101010</v>
      </c>
      <c r="E679" s="3" t="str">
        <f t="shared" si="65"/>
        <v>110</v>
      </c>
      <c r="F679" s="1" t="str">
        <f t="shared" si="66"/>
        <v>00000001</v>
      </c>
      <c r="G679" s="1" t="str">
        <f t="shared" si="67"/>
        <v>10101010</v>
      </c>
      <c r="H679" s="1" t="str">
        <f t="shared" si="68"/>
        <v>00000110</v>
      </c>
      <c r="I679" t="str">
        <f t="shared" si="69"/>
        <v xml:space="preserve">    .byte %00000001, %10101010, %00000110</v>
      </c>
    </row>
    <row r="680" spans="1:9" x14ac:dyDescent="0.25">
      <c r="B680" s="1" t="s">
        <v>139</v>
      </c>
      <c r="C680" t="str">
        <f>IF(B680="ZMIEŃ GŁOŚNOŚĆ NA 0","N/D",IF(B680="ZMIEŃ GŁOŚNOŚĆ NA 15","N/D",240/$B$2*60*VLOOKUP(B680,Dane!$F:$H,2,FALSE)))</f>
        <v>N/D</v>
      </c>
      <c r="D680" s="7" t="str">
        <f>IF(B680="ZMIEŃ GŁOŚNOŚĆ NA 0","N/D",IF(B680="ZMIEŃ GŁOŚNOŚĆ NA 15","N/D",VLOOKUP(A680,Dane!$A$3:$D$110,4,FALSE)))</f>
        <v>N/D</v>
      </c>
      <c r="E680" s="3" t="str">
        <f t="shared" si="65"/>
        <v>N/D</v>
      </c>
      <c r="F680" s="1" t="str">
        <f t="shared" si="66"/>
        <v>N/D</v>
      </c>
      <c r="G680" s="1" t="str">
        <f t="shared" si="67"/>
        <v>N/D</v>
      </c>
      <c r="H680" s="1" t="str">
        <f t="shared" si="68"/>
        <v>N/D</v>
      </c>
      <c r="I680" t="str">
        <f t="shared" si="69"/>
        <v xml:space="preserve">    .byte %10101000, %00000000</v>
      </c>
    </row>
    <row r="681" spans="1:9" x14ac:dyDescent="0.25">
      <c r="A681" t="s">
        <v>36</v>
      </c>
      <c r="B681" t="s">
        <v>2</v>
      </c>
      <c r="C681">
        <f>IF(B681="ZMIEŃ GŁOŚNOŚĆ NA 0","N/D",IF(B681="ZMIEŃ GŁOŚNOŚĆ NA 15","N/D",240/$B$2*60*VLOOKUP(B681,Dane!$F:$H,2,FALSE)))</f>
        <v>6</v>
      </c>
      <c r="D681" s="7">
        <f>IF(B681="ZMIEŃ GŁOŚNOŚĆ NA 0","N/D",IF(B681="ZMIEŃ GŁOŚNOŚĆ NA 15","N/D",VLOOKUP(A681,Dane!$A$3:$D$110,4,FALSE)))</f>
        <v>1101010111000</v>
      </c>
      <c r="E681" s="3" t="str">
        <f t="shared" si="65"/>
        <v>110</v>
      </c>
      <c r="F681" s="1" t="str">
        <f t="shared" si="66"/>
        <v>00011010</v>
      </c>
      <c r="G681" s="1" t="str">
        <f t="shared" si="67"/>
        <v>10111000</v>
      </c>
      <c r="H681" s="1" t="str">
        <f t="shared" si="68"/>
        <v>00000110</v>
      </c>
      <c r="I681" t="str">
        <f t="shared" si="69"/>
        <v xml:space="preserve">    .byte %00011010, %10111000, %00000110</v>
      </c>
    </row>
    <row r="682" spans="1:9" x14ac:dyDescent="0.25">
      <c r="A682" t="s">
        <v>36</v>
      </c>
      <c r="B682" t="s">
        <v>29</v>
      </c>
      <c r="C682">
        <f>IF(B682="ZMIEŃ GŁOŚNOŚĆ NA 0","N/D",IF(B682="ZMIEŃ GŁOŚNOŚĆ NA 15","N/D",240/$B$2*60*VLOOKUP(B682,Dane!$F:$H,2,FALSE)))</f>
        <v>36</v>
      </c>
      <c r="D682" s="7">
        <f>IF(B682="ZMIEŃ GŁOŚNOŚĆ NA 0","N/D",IF(B682="ZMIEŃ GŁOŚNOŚĆ NA 15","N/D",VLOOKUP(A682,Dane!$A$3:$D$110,4,FALSE)))</f>
        <v>1101010111000</v>
      </c>
      <c r="E682" s="3" t="str">
        <f t="shared" si="65"/>
        <v>100100</v>
      </c>
      <c r="F682" s="1" t="str">
        <f t="shared" si="66"/>
        <v>00011010</v>
      </c>
      <c r="G682" s="1" t="str">
        <f t="shared" si="67"/>
        <v>10111000</v>
      </c>
      <c r="H682" s="1" t="str">
        <f t="shared" si="68"/>
        <v>00100100</v>
      </c>
      <c r="I682" t="str">
        <f t="shared" si="69"/>
        <v xml:space="preserve">    .byte %00011010, %10111000, %00100100</v>
      </c>
    </row>
    <row r="683" spans="1:9" x14ac:dyDescent="0.25">
      <c r="B683" s="1" t="s">
        <v>140</v>
      </c>
      <c r="C683" t="str">
        <f>IF(B683="ZMIEŃ GŁOŚNOŚĆ NA 0","N/D",IF(B683="ZMIEŃ GŁOŚNOŚĆ NA 15","N/D",240/$B$2*60*VLOOKUP(B683,Dane!$F:$H,2,FALSE)))</f>
        <v>N/D</v>
      </c>
      <c r="D683" s="7" t="str">
        <f>IF(B683="ZMIEŃ GŁOŚNOŚĆ NA 0","N/D",IF(B683="ZMIEŃ GŁOŚNOŚĆ NA 15","N/D",VLOOKUP(A683,Dane!$A$3:$D$110,4,FALSE)))</f>
        <v>N/D</v>
      </c>
      <c r="E683" s="3" t="str">
        <f t="shared" si="65"/>
        <v>N/D</v>
      </c>
      <c r="F683" s="1" t="str">
        <f t="shared" si="66"/>
        <v>N/D</v>
      </c>
      <c r="G683" s="1" t="str">
        <f t="shared" si="67"/>
        <v>N/D</v>
      </c>
      <c r="H683" s="1" t="str">
        <f t="shared" si="68"/>
        <v>N/D</v>
      </c>
      <c r="I683" t="str">
        <f t="shared" si="69"/>
        <v xml:space="preserve">    .byte %10101000, %11111111</v>
      </c>
    </row>
    <row r="684" spans="1:9" x14ac:dyDescent="0.25">
      <c r="A684" t="s">
        <v>70</v>
      </c>
      <c r="B684" t="s">
        <v>2</v>
      </c>
      <c r="C684">
        <f>IF(B684="ZMIEŃ GŁOŚNOŚĆ NA 0","N/D",IF(B684="ZMIEŃ GŁOŚNOŚĆ NA 15","N/D",240/$B$2*60*VLOOKUP(B684,Dane!$F:$H,2,FALSE)))</f>
        <v>6</v>
      </c>
      <c r="D684" s="7">
        <f>IF(B684="ZMIEŃ GŁOŚNOŚĆ NA 0","N/D",IF(B684="ZMIEŃ GŁOŚNOŚĆ NA 15","N/D",VLOOKUP(A684,Dane!$A$3:$D$110,4,FALSE)))</f>
        <v>1001111111</v>
      </c>
      <c r="E684" s="3" t="str">
        <f t="shared" si="65"/>
        <v>110</v>
      </c>
      <c r="F684" s="1" t="str">
        <f t="shared" si="66"/>
        <v>00000010</v>
      </c>
      <c r="G684" s="1" t="str">
        <f t="shared" si="67"/>
        <v>01111111</v>
      </c>
      <c r="H684" s="1" t="str">
        <f t="shared" si="68"/>
        <v>00000110</v>
      </c>
      <c r="I684" t="str">
        <f t="shared" si="69"/>
        <v xml:space="preserve">    .byte %00000010, %01111111, %00000110</v>
      </c>
    </row>
    <row r="685" spans="1:9" x14ac:dyDescent="0.25">
      <c r="A685" s="20" t="s">
        <v>83</v>
      </c>
      <c r="B685" s="20" t="s">
        <v>161</v>
      </c>
      <c r="C685">
        <f>IF(B685="ZMIEŃ GŁOŚNOŚĆ NA 0","N/D",IF(B685="ZMIEŃ GŁOŚNOŚĆ NA 15","N/D",240/$B$2*60*VLOOKUP(B685,Dane!$F:$H,2,FALSE)))</f>
        <v>3</v>
      </c>
      <c r="D685" s="7">
        <f>IF(B685="ZMIEŃ GŁOŚNOŚĆ NA 0","N/D",IF(B685="ZMIEŃ GŁOŚNOŚĆ NA 15","N/D",VLOOKUP(A685,Dane!$A$3:$D$110,4,FALSE)))</f>
        <v>111011110</v>
      </c>
      <c r="E685" s="3" t="str">
        <f t="shared" si="65"/>
        <v>11</v>
      </c>
      <c r="F685" s="1" t="str">
        <f t="shared" si="66"/>
        <v>00000001</v>
      </c>
      <c r="G685" s="1" t="str">
        <f t="shared" si="67"/>
        <v>11011110</v>
      </c>
      <c r="H685" s="1" t="str">
        <f t="shared" si="68"/>
        <v>00000011</v>
      </c>
      <c r="I685" t="str">
        <f t="shared" si="69"/>
        <v xml:space="preserve">    .byte %00000001, %11011110, %00000011</v>
      </c>
    </row>
    <row r="686" spans="1:9" x14ac:dyDescent="0.25">
      <c r="A686" s="20"/>
      <c r="B686" s="1" t="s">
        <v>139</v>
      </c>
      <c r="C686" t="str">
        <f>IF(B686="ZMIEŃ GŁOŚNOŚĆ NA 0","N/D",IF(B686="ZMIEŃ GŁOŚNOŚĆ NA 15","N/D",240/$B$2*60*VLOOKUP(B686,Dane!$F:$H,2,FALSE)))</f>
        <v>N/D</v>
      </c>
      <c r="D686" s="7" t="str">
        <f>IF(B686="ZMIEŃ GŁOŚNOŚĆ NA 0","N/D",IF(B686="ZMIEŃ GŁOŚNOŚĆ NA 15","N/D",VLOOKUP(A686,Dane!$A$3:$D$110,4,FALSE)))</f>
        <v>N/D</v>
      </c>
      <c r="E686" s="3" t="str">
        <f t="shared" si="65"/>
        <v>N/D</v>
      </c>
      <c r="F686" s="1" t="str">
        <f t="shared" si="66"/>
        <v>N/D</v>
      </c>
      <c r="G686" s="1" t="str">
        <f t="shared" si="67"/>
        <v>N/D</v>
      </c>
      <c r="H686" s="1" t="str">
        <f t="shared" si="68"/>
        <v>N/D</v>
      </c>
      <c r="I686" t="str">
        <f t="shared" si="69"/>
        <v xml:space="preserve">    .byte %10101000, %00000000</v>
      </c>
    </row>
    <row r="687" spans="1:9" x14ac:dyDescent="0.25">
      <c r="A687" s="23" t="s">
        <v>36</v>
      </c>
      <c r="B687" s="23" t="s">
        <v>161</v>
      </c>
      <c r="C687">
        <f>IF(B687="ZMIEŃ GŁOŚNOŚĆ NA 0","N/D",IF(B687="ZMIEŃ GŁOŚNOŚĆ NA 15","N/D",240/$B$2*60*VLOOKUP(B687,Dane!$F:$H,2,FALSE)))</f>
        <v>3</v>
      </c>
      <c r="D687" s="7">
        <f>IF(B687="ZMIEŃ GŁOŚNOŚĆ NA 0","N/D",IF(B687="ZMIEŃ GŁOŚNOŚĆ NA 15","N/D",VLOOKUP(A687,Dane!$A$3:$D$110,4,FALSE)))</f>
        <v>1101010111000</v>
      </c>
      <c r="E687" s="3" t="str">
        <f t="shared" si="65"/>
        <v>11</v>
      </c>
      <c r="F687" s="1" t="str">
        <f t="shared" si="66"/>
        <v>00011010</v>
      </c>
      <c r="G687" s="1" t="str">
        <f t="shared" si="67"/>
        <v>10111000</v>
      </c>
      <c r="H687" s="1" t="str">
        <f t="shared" si="68"/>
        <v>00000011</v>
      </c>
      <c r="I687" t="str">
        <f t="shared" si="69"/>
        <v xml:space="preserve">    .byte %00011010, %10111000, %00000011</v>
      </c>
    </row>
    <row r="688" spans="1:9" ht="15.75" thickBot="1" x14ac:dyDescent="0.3">
      <c r="A688" s="10"/>
      <c r="B688" s="9" t="s">
        <v>140</v>
      </c>
      <c r="C688" t="str">
        <f>IF(B688="ZMIEŃ GŁOŚNOŚĆ NA 0","N/D",IF(B688="ZMIEŃ GŁOŚNOŚĆ NA 15","N/D",240/$B$2*60*VLOOKUP(B688,Dane!$F:$H,2,FALSE)))</f>
        <v>N/D</v>
      </c>
      <c r="D688" s="7" t="str">
        <f>IF(B688="ZMIEŃ GŁOŚNOŚĆ NA 0","N/D",IF(B688="ZMIEŃ GŁOŚNOŚĆ NA 15","N/D",VLOOKUP(A688,Dane!$A$3:$D$110,4,FALSE)))</f>
        <v>N/D</v>
      </c>
      <c r="E688" s="3" t="str">
        <f t="shared" si="65"/>
        <v>N/D</v>
      </c>
      <c r="F688" s="1" t="str">
        <f t="shared" si="66"/>
        <v>N/D</v>
      </c>
      <c r="G688" s="1" t="str">
        <f t="shared" si="67"/>
        <v>N/D</v>
      </c>
      <c r="H688" s="1" t="str">
        <f t="shared" si="68"/>
        <v>N/D</v>
      </c>
      <c r="I688" t="str">
        <f t="shared" si="69"/>
        <v xml:space="preserve">    .byte %10101000, %11111111</v>
      </c>
    </row>
    <row r="689" spans="1:9" ht="15.75" thickTop="1" x14ac:dyDescent="0.25">
      <c r="A689" t="s">
        <v>83</v>
      </c>
      <c r="B689" s="16" t="s">
        <v>2</v>
      </c>
      <c r="C689">
        <f>IF(B689="ZMIEŃ GŁOŚNOŚĆ NA 0","N/D",IF(B689="ZMIEŃ GŁOŚNOŚĆ NA 15","N/D",240/$B$2*60*VLOOKUP(B689,Dane!$F:$H,2,FALSE)))</f>
        <v>6</v>
      </c>
      <c r="D689" s="7">
        <f>IF(B689="ZMIEŃ GŁOŚNOŚĆ NA 0","N/D",IF(B689="ZMIEŃ GŁOŚNOŚĆ NA 15","N/D",VLOOKUP(A689,Dane!$A$3:$D$110,4,FALSE)))</f>
        <v>111011110</v>
      </c>
      <c r="E689" s="3" t="str">
        <f t="shared" si="65"/>
        <v>110</v>
      </c>
      <c r="F689" s="1" t="str">
        <f t="shared" si="66"/>
        <v>00000001</v>
      </c>
      <c r="G689" s="1" t="str">
        <f t="shared" si="67"/>
        <v>11011110</v>
      </c>
      <c r="H689" s="1" t="str">
        <f t="shared" si="68"/>
        <v>00000110</v>
      </c>
      <c r="I689" t="str">
        <f t="shared" si="69"/>
        <v xml:space="preserve">    .byte %00000001, %11011110, %00000110</v>
      </c>
    </row>
    <row r="690" spans="1:9" x14ac:dyDescent="0.25">
      <c r="B690" s="1" t="s">
        <v>139</v>
      </c>
      <c r="C690" t="str">
        <f>IF(B690="ZMIEŃ GŁOŚNOŚĆ NA 0","N/D",IF(B690="ZMIEŃ GŁOŚNOŚĆ NA 15","N/D",240/$B$2*60*VLOOKUP(B690,Dane!$F:$H,2,FALSE)))</f>
        <v>N/D</v>
      </c>
      <c r="D690" s="7" t="str">
        <f>IF(B690="ZMIEŃ GŁOŚNOŚĆ NA 0","N/D",IF(B690="ZMIEŃ GŁOŚNOŚĆ NA 15","N/D",VLOOKUP(A690,Dane!$A$3:$D$110,4,FALSE)))</f>
        <v>N/D</v>
      </c>
      <c r="E690" s="3" t="str">
        <f t="shared" si="65"/>
        <v>N/D</v>
      </c>
      <c r="F690" s="1" t="str">
        <f t="shared" si="66"/>
        <v>N/D</v>
      </c>
      <c r="G690" s="1" t="str">
        <f t="shared" si="67"/>
        <v>N/D</v>
      </c>
      <c r="H690" s="1" t="str">
        <f t="shared" si="68"/>
        <v>N/D</v>
      </c>
      <c r="I690" t="str">
        <f t="shared" si="69"/>
        <v xml:space="preserve">    .byte %10101000, %00000000</v>
      </c>
    </row>
    <row r="691" spans="1:9" x14ac:dyDescent="0.25">
      <c r="A691" t="s">
        <v>36</v>
      </c>
      <c r="B691" t="s">
        <v>2</v>
      </c>
      <c r="C691">
        <f>IF(B691="ZMIEŃ GŁOŚNOŚĆ NA 0","N/D",IF(B691="ZMIEŃ GŁOŚNOŚĆ NA 15","N/D",240/$B$2*60*VLOOKUP(B691,Dane!$F:$H,2,FALSE)))</f>
        <v>6</v>
      </c>
      <c r="D691" s="7">
        <f>IF(B691="ZMIEŃ GŁOŚNOŚĆ NA 0","N/D",IF(B691="ZMIEŃ GŁOŚNOŚĆ NA 15","N/D",VLOOKUP(A691,Dane!$A$3:$D$110,4,FALSE)))</f>
        <v>1101010111000</v>
      </c>
      <c r="E691" s="3" t="str">
        <f t="shared" si="65"/>
        <v>110</v>
      </c>
      <c r="F691" s="1" t="str">
        <f t="shared" si="66"/>
        <v>00011010</v>
      </c>
      <c r="G691" s="1" t="str">
        <f t="shared" si="67"/>
        <v>10111000</v>
      </c>
      <c r="H691" s="1" t="str">
        <f t="shared" si="68"/>
        <v>00000110</v>
      </c>
      <c r="I691" t="str">
        <f t="shared" si="69"/>
        <v xml:space="preserve">    .byte %00011010, %10111000, %00000110</v>
      </c>
    </row>
    <row r="692" spans="1:9" x14ac:dyDescent="0.25">
      <c r="B692" s="1" t="s">
        <v>140</v>
      </c>
      <c r="C692" t="str">
        <f>IF(B692="ZMIEŃ GŁOŚNOŚĆ NA 0","N/D",IF(B692="ZMIEŃ GŁOŚNOŚĆ NA 15","N/D",240/$B$2*60*VLOOKUP(B692,Dane!$F:$H,2,FALSE)))</f>
        <v>N/D</v>
      </c>
      <c r="D692" s="7" t="str">
        <f>IF(B692="ZMIEŃ GŁOŚNOŚĆ NA 0","N/D",IF(B692="ZMIEŃ GŁOŚNOŚĆ NA 15","N/D",VLOOKUP(A692,Dane!$A$3:$D$110,4,FALSE)))</f>
        <v>N/D</v>
      </c>
      <c r="E692" s="3" t="str">
        <f t="shared" si="65"/>
        <v>N/D</v>
      </c>
      <c r="F692" s="1" t="str">
        <f t="shared" si="66"/>
        <v>N/D</v>
      </c>
      <c r="G692" s="1" t="str">
        <f t="shared" si="67"/>
        <v>N/D</v>
      </c>
      <c r="H692" s="1" t="str">
        <f t="shared" si="68"/>
        <v>N/D</v>
      </c>
      <c r="I692" t="str">
        <f t="shared" si="69"/>
        <v xml:space="preserve">    .byte %10101000, %11111111</v>
      </c>
    </row>
    <row r="693" spans="1:9" x14ac:dyDescent="0.25">
      <c r="A693" t="s">
        <v>73</v>
      </c>
      <c r="B693" t="s">
        <v>2</v>
      </c>
      <c r="C693">
        <f>IF(B693="ZMIEŃ GŁOŚNOŚĆ NA 0","N/D",IF(B693="ZMIEŃ GŁOŚNOŚĆ NA 15","N/D",240/$B$2*60*VLOOKUP(B693,Dane!$F:$H,2,FALSE)))</f>
        <v>6</v>
      </c>
      <c r="D693" s="7">
        <f>IF(B693="ZMIEŃ GŁOŚNOŚĆ NA 0","N/D",IF(B693="ZMIEŃ GŁOŚNOŚĆ NA 15","N/D",VLOOKUP(A693,Dane!$A$3:$D$110,4,FALSE)))</f>
        <v>1000011001</v>
      </c>
      <c r="E693" s="3" t="str">
        <f t="shared" si="65"/>
        <v>110</v>
      </c>
      <c r="F693" s="1" t="str">
        <f t="shared" si="66"/>
        <v>00000010</v>
      </c>
      <c r="G693" s="1" t="str">
        <f t="shared" si="67"/>
        <v>00011001</v>
      </c>
      <c r="H693" s="1" t="str">
        <f t="shared" si="68"/>
        <v>00000110</v>
      </c>
      <c r="I693" t="str">
        <f t="shared" si="69"/>
        <v xml:space="preserve">    .byte %00000010, %00011001, %00000110</v>
      </c>
    </row>
    <row r="694" spans="1:9" x14ac:dyDescent="0.25">
      <c r="A694" t="s">
        <v>83</v>
      </c>
      <c r="B694" t="s">
        <v>2</v>
      </c>
      <c r="C694">
        <f>IF(B694="ZMIEŃ GŁOŚNOŚĆ NA 0","N/D",IF(B694="ZMIEŃ GŁOŚNOŚĆ NA 15","N/D",240/$B$2*60*VLOOKUP(B694,Dane!$F:$H,2,FALSE)))</f>
        <v>6</v>
      </c>
      <c r="D694" s="7">
        <f>IF(B694="ZMIEŃ GŁOŚNOŚĆ NA 0","N/D",IF(B694="ZMIEŃ GŁOŚNOŚĆ NA 15","N/D",VLOOKUP(A694,Dane!$A$3:$D$110,4,FALSE)))</f>
        <v>111011110</v>
      </c>
      <c r="E694" s="3" t="str">
        <f t="shared" si="65"/>
        <v>110</v>
      </c>
      <c r="F694" s="1" t="str">
        <f t="shared" si="66"/>
        <v>00000001</v>
      </c>
      <c r="G694" s="1" t="str">
        <f t="shared" si="67"/>
        <v>11011110</v>
      </c>
      <c r="H694" s="1" t="str">
        <f t="shared" si="68"/>
        <v>00000110</v>
      </c>
      <c r="I694" t="str">
        <f t="shared" si="69"/>
        <v xml:space="preserve">    .byte %00000001, %11011110, %00000110</v>
      </c>
    </row>
    <row r="695" spans="1:9" x14ac:dyDescent="0.25">
      <c r="B695" s="1" t="s">
        <v>139</v>
      </c>
      <c r="C695" t="str">
        <f>IF(B695="ZMIEŃ GŁOŚNOŚĆ NA 0","N/D",IF(B695="ZMIEŃ GŁOŚNOŚĆ NA 15","N/D",240/$B$2*60*VLOOKUP(B695,Dane!$F:$H,2,FALSE)))</f>
        <v>N/D</v>
      </c>
      <c r="D695" s="7" t="str">
        <f>IF(B695="ZMIEŃ GŁOŚNOŚĆ NA 0","N/D",IF(B695="ZMIEŃ GŁOŚNOŚĆ NA 15","N/D",VLOOKUP(A695,Dane!$A$3:$D$110,4,FALSE)))</f>
        <v>N/D</v>
      </c>
      <c r="E695" s="3" t="str">
        <f t="shared" si="65"/>
        <v>N/D</v>
      </c>
      <c r="F695" s="1" t="str">
        <f t="shared" si="66"/>
        <v>N/D</v>
      </c>
      <c r="G695" s="1" t="str">
        <f t="shared" si="67"/>
        <v>N/D</v>
      </c>
      <c r="H695" s="1" t="str">
        <f t="shared" si="68"/>
        <v>N/D</v>
      </c>
      <c r="I695" t="str">
        <f t="shared" si="69"/>
        <v xml:space="preserve">    .byte %10101000, %00000000</v>
      </c>
    </row>
    <row r="696" spans="1:9" x14ac:dyDescent="0.25">
      <c r="A696" t="s">
        <v>36</v>
      </c>
      <c r="B696" t="s">
        <v>2</v>
      </c>
      <c r="C696">
        <f>IF(B696="ZMIEŃ GŁOŚNOŚĆ NA 0","N/D",IF(B696="ZMIEŃ GŁOŚNOŚĆ NA 15","N/D",240/$B$2*60*VLOOKUP(B696,Dane!$F:$H,2,FALSE)))</f>
        <v>6</v>
      </c>
      <c r="D696" s="7">
        <f>IF(B696="ZMIEŃ GŁOŚNOŚĆ NA 0","N/D",IF(B696="ZMIEŃ GŁOŚNOŚĆ NA 15","N/D",VLOOKUP(A696,Dane!$A$3:$D$110,4,FALSE)))</f>
        <v>1101010111000</v>
      </c>
      <c r="E696" s="3" t="str">
        <f t="shared" si="65"/>
        <v>110</v>
      </c>
      <c r="F696" s="1" t="str">
        <f t="shared" si="66"/>
        <v>00011010</v>
      </c>
      <c r="G696" s="1" t="str">
        <f t="shared" si="67"/>
        <v>10111000</v>
      </c>
      <c r="H696" s="1" t="str">
        <f t="shared" si="68"/>
        <v>00000110</v>
      </c>
      <c r="I696" t="str">
        <f t="shared" si="69"/>
        <v xml:space="preserve">    .byte %00011010, %10111000, %00000110</v>
      </c>
    </row>
    <row r="697" spans="1:9" x14ac:dyDescent="0.25">
      <c r="B697" s="1" t="s">
        <v>140</v>
      </c>
      <c r="C697" t="str">
        <f>IF(B697="ZMIEŃ GŁOŚNOŚĆ NA 0","N/D",IF(B697="ZMIEŃ GŁOŚNOŚĆ NA 15","N/D",240/$B$2*60*VLOOKUP(B697,Dane!$F:$H,2,FALSE)))</f>
        <v>N/D</v>
      </c>
      <c r="D697" s="7" t="str">
        <f>IF(B697="ZMIEŃ GŁOŚNOŚĆ NA 0","N/D",IF(B697="ZMIEŃ GŁOŚNOŚĆ NA 15","N/D",VLOOKUP(A697,Dane!$A$3:$D$110,4,FALSE)))</f>
        <v>N/D</v>
      </c>
      <c r="E697" s="3" t="str">
        <f t="shared" si="65"/>
        <v>N/D</v>
      </c>
      <c r="F697" s="1" t="str">
        <f t="shared" si="66"/>
        <v>N/D</v>
      </c>
      <c r="G697" s="1" t="str">
        <f t="shared" si="67"/>
        <v>N/D</v>
      </c>
      <c r="H697" s="1" t="str">
        <f t="shared" si="68"/>
        <v>N/D</v>
      </c>
      <c r="I697" t="str">
        <f t="shared" si="69"/>
        <v xml:space="preserve">    .byte %10101000, %11111111</v>
      </c>
    </row>
    <row r="698" spans="1:9" x14ac:dyDescent="0.25">
      <c r="A698" t="s">
        <v>84</v>
      </c>
      <c r="B698" t="s">
        <v>2</v>
      </c>
      <c r="C698">
        <f>IF(B698="ZMIEŃ GŁOŚNOŚĆ NA 0","N/D",IF(B698="ZMIEŃ GŁOŚNOŚĆ NA 15","N/D",240/$B$2*60*VLOOKUP(B698,Dane!$F:$H,2,FALSE)))</f>
        <v>6</v>
      </c>
      <c r="D698" s="7">
        <f>IF(B698="ZMIEŃ GŁOŚNOŚĆ NA 0","N/D",IF(B698="ZMIEŃ GŁOŚNOŚĆ NA 15","N/D",VLOOKUP(A698,Dane!$A$3:$D$110,4,FALSE)))</f>
        <v>110010010</v>
      </c>
      <c r="E698" s="3" t="str">
        <f t="shared" si="65"/>
        <v>110</v>
      </c>
      <c r="F698" s="1" t="str">
        <f t="shared" si="66"/>
        <v>00000001</v>
      </c>
      <c r="G698" s="1" t="str">
        <f t="shared" si="67"/>
        <v>10010010</v>
      </c>
      <c r="H698" s="1" t="str">
        <f t="shared" si="68"/>
        <v>00000110</v>
      </c>
      <c r="I698" t="str">
        <f t="shared" si="69"/>
        <v xml:space="preserve">    .byte %00000001, %10010010, %00000110</v>
      </c>
    </row>
    <row r="699" spans="1:9" x14ac:dyDescent="0.25">
      <c r="A699" t="s">
        <v>16</v>
      </c>
      <c r="B699" t="s">
        <v>2</v>
      </c>
      <c r="C699">
        <f>IF(B699="ZMIEŃ GŁOŚNOŚĆ NA 0","N/D",IF(B699="ZMIEŃ GŁOŚNOŚĆ NA 15","N/D",240/$B$2*60*VLOOKUP(B699,Dane!$F:$H,2,FALSE)))</f>
        <v>6</v>
      </c>
      <c r="D699" s="7">
        <f>IF(B699="ZMIEŃ GŁOŚNOŚĆ NA 0","N/D",IF(B699="ZMIEŃ GŁOŚNOŚĆ NA 15","N/D",VLOOKUP(A699,Dane!$A$3:$D$110,4,FALSE)))</f>
        <v>110101010</v>
      </c>
      <c r="E699" s="3" t="str">
        <f t="shared" si="65"/>
        <v>110</v>
      </c>
      <c r="F699" s="1" t="str">
        <f t="shared" si="66"/>
        <v>00000001</v>
      </c>
      <c r="G699" s="1" t="str">
        <f t="shared" si="67"/>
        <v>10101010</v>
      </c>
      <c r="H699" s="1" t="str">
        <f t="shared" si="68"/>
        <v>00000110</v>
      </c>
      <c r="I699" t="str">
        <f t="shared" si="69"/>
        <v xml:space="preserve">    .byte %00000001, %10101010, %00000110</v>
      </c>
    </row>
    <row r="700" spans="1:9" x14ac:dyDescent="0.25">
      <c r="B700" s="1" t="s">
        <v>139</v>
      </c>
      <c r="C700" t="str">
        <f>IF(B700="ZMIEŃ GŁOŚNOŚĆ NA 0","N/D",IF(B700="ZMIEŃ GŁOŚNOŚĆ NA 15","N/D",240/$B$2*60*VLOOKUP(B700,Dane!$F:$H,2,FALSE)))</f>
        <v>N/D</v>
      </c>
      <c r="D700" s="7" t="str">
        <f>IF(B700="ZMIEŃ GŁOŚNOŚĆ NA 0","N/D",IF(B700="ZMIEŃ GŁOŚNOŚĆ NA 15","N/D",VLOOKUP(A700,Dane!$A$3:$D$110,4,FALSE)))</f>
        <v>N/D</v>
      </c>
      <c r="E700" s="3" t="str">
        <f t="shared" si="65"/>
        <v>N/D</v>
      </c>
      <c r="F700" s="1" t="str">
        <f t="shared" si="66"/>
        <v>N/D</v>
      </c>
      <c r="G700" s="1" t="str">
        <f t="shared" si="67"/>
        <v>N/D</v>
      </c>
      <c r="H700" s="1" t="str">
        <f t="shared" si="68"/>
        <v>N/D</v>
      </c>
      <c r="I700" t="str">
        <f t="shared" si="69"/>
        <v xml:space="preserve">    .byte %10101000, %00000000</v>
      </c>
    </row>
    <row r="701" spans="1:9" x14ac:dyDescent="0.25">
      <c r="A701" t="s">
        <v>36</v>
      </c>
      <c r="B701" t="s">
        <v>2</v>
      </c>
      <c r="C701">
        <f>IF(B701="ZMIEŃ GŁOŚNOŚĆ NA 0","N/D",IF(B701="ZMIEŃ GŁOŚNOŚĆ NA 15","N/D",240/$B$2*60*VLOOKUP(B701,Dane!$F:$H,2,FALSE)))</f>
        <v>6</v>
      </c>
      <c r="D701" s="7">
        <f>IF(B701="ZMIEŃ GŁOŚNOŚĆ NA 0","N/D",IF(B701="ZMIEŃ GŁOŚNOŚĆ NA 15","N/D",VLOOKUP(A701,Dane!$A$3:$D$110,4,FALSE)))</f>
        <v>1101010111000</v>
      </c>
      <c r="E701" s="3" t="str">
        <f t="shared" si="65"/>
        <v>110</v>
      </c>
      <c r="F701" s="1" t="str">
        <f t="shared" si="66"/>
        <v>00011010</v>
      </c>
      <c r="G701" s="1" t="str">
        <f t="shared" si="67"/>
        <v>10111000</v>
      </c>
      <c r="H701" s="1" t="str">
        <f t="shared" si="68"/>
        <v>00000110</v>
      </c>
      <c r="I701" t="str">
        <f t="shared" si="69"/>
        <v xml:space="preserve">    .byte %00011010, %10111000, %00000110</v>
      </c>
    </row>
    <row r="702" spans="1:9" x14ac:dyDescent="0.25">
      <c r="B702" s="1" t="s">
        <v>140</v>
      </c>
      <c r="C702" t="str">
        <f>IF(B702="ZMIEŃ GŁOŚNOŚĆ NA 0","N/D",IF(B702="ZMIEŃ GŁOŚNOŚĆ NA 15","N/D",240/$B$2*60*VLOOKUP(B702,Dane!$F:$H,2,FALSE)))</f>
        <v>N/D</v>
      </c>
      <c r="D702" s="7" t="str">
        <f>IF(B702="ZMIEŃ GŁOŚNOŚĆ NA 0","N/D",IF(B702="ZMIEŃ GŁOŚNOŚĆ NA 15","N/D",VLOOKUP(A702,Dane!$A$3:$D$110,4,FALSE)))</f>
        <v>N/D</v>
      </c>
      <c r="E702" s="3" t="str">
        <f t="shared" si="65"/>
        <v>N/D</v>
      </c>
      <c r="F702" s="1" t="str">
        <f t="shared" si="66"/>
        <v>N/D</v>
      </c>
      <c r="G702" s="1" t="str">
        <f t="shared" si="67"/>
        <v>N/D</v>
      </c>
      <c r="H702" s="1" t="str">
        <f t="shared" si="68"/>
        <v>N/D</v>
      </c>
      <c r="I702" t="str">
        <f t="shared" si="69"/>
        <v xml:space="preserve">    .byte %10101000, %11111111</v>
      </c>
    </row>
    <row r="703" spans="1:9" x14ac:dyDescent="0.25">
      <c r="A703" t="s">
        <v>73</v>
      </c>
      <c r="B703" t="s">
        <v>2</v>
      </c>
      <c r="C703">
        <f>IF(B703="ZMIEŃ GŁOŚNOŚĆ NA 0","N/D",IF(B703="ZMIEŃ GŁOŚNOŚĆ NA 15","N/D",240/$B$2*60*VLOOKUP(B703,Dane!$F:$H,2,FALSE)))</f>
        <v>6</v>
      </c>
      <c r="D703" s="7">
        <f>IF(B703="ZMIEŃ GŁOŚNOŚĆ NA 0","N/D",IF(B703="ZMIEŃ GŁOŚNOŚĆ NA 15","N/D",VLOOKUP(A703,Dane!$A$3:$D$110,4,FALSE)))</f>
        <v>1000011001</v>
      </c>
      <c r="E703" s="3" t="str">
        <f t="shared" si="65"/>
        <v>110</v>
      </c>
      <c r="F703" s="1" t="str">
        <f t="shared" si="66"/>
        <v>00000010</v>
      </c>
      <c r="G703" s="1" t="str">
        <f t="shared" si="67"/>
        <v>00011001</v>
      </c>
      <c r="H703" s="1" t="str">
        <f t="shared" si="68"/>
        <v>00000110</v>
      </c>
      <c r="I703" t="str">
        <f t="shared" si="69"/>
        <v xml:space="preserve">    .byte %00000010, %00011001, %00000110</v>
      </c>
    </row>
    <row r="704" spans="1:9" x14ac:dyDescent="0.25">
      <c r="B704" s="1" t="s">
        <v>139</v>
      </c>
      <c r="C704" t="str">
        <f>IF(B704="ZMIEŃ GŁOŚNOŚĆ NA 0","N/D",IF(B704="ZMIEŃ GŁOŚNOŚĆ NA 15","N/D",240/$B$2*60*VLOOKUP(B704,Dane!$F:$H,2,FALSE)))</f>
        <v>N/D</v>
      </c>
      <c r="D704" s="7" t="str">
        <f>IF(B704="ZMIEŃ GŁOŚNOŚĆ NA 0","N/D",IF(B704="ZMIEŃ GŁOŚNOŚĆ NA 15","N/D",VLOOKUP(A704,Dane!$A$3:$D$110,4,FALSE)))</f>
        <v>N/D</v>
      </c>
      <c r="E704" s="3" t="str">
        <f t="shared" si="65"/>
        <v>N/D</v>
      </c>
      <c r="F704" s="1" t="str">
        <f t="shared" si="66"/>
        <v>N/D</v>
      </c>
      <c r="G704" s="1" t="str">
        <f t="shared" si="67"/>
        <v>N/D</v>
      </c>
      <c r="H704" s="1" t="str">
        <f t="shared" si="68"/>
        <v>N/D</v>
      </c>
      <c r="I704" t="str">
        <f t="shared" si="69"/>
        <v xml:space="preserve">    .byte %10101000, %00000000</v>
      </c>
    </row>
    <row r="705" spans="1:10" x14ac:dyDescent="0.25">
      <c r="A705" t="s">
        <v>36</v>
      </c>
      <c r="B705" t="s">
        <v>2</v>
      </c>
      <c r="C705">
        <f>IF(B705="ZMIEŃ GŁOŚNOŚĆ NA 0","N/D",IF(B705="ZMIEŃ GŁOŚNOŚĆ NA 15","N/D",240/$B$2*60*VLOOKUP(B705,Dane!$F:$H,2,FALSE)))</f>
        <v>6</v>
      </c>
      <c r="D705" s="7">
        <f>IF(B705="ZMIEŃ GŁOŚNOŚĆ NA 0","N/D",IF(B705="ZMIEŃ GŁOŚNOŚĆ NA 15","N/D",VLOOKUP(A705,Dane!$A$3:$D$110,4,FALSE)))</f>
        <v>1101010111000</v>
      </c>
      <c r="E705" s="3" t="str">
        <f t="shared" si="65"/>
        <v>110</v>
      </c>
      <c r="F705" s="1" t="str">
        <f t="shared" si="66"/>
        <v>00011010</v>
      </c>
      <c r="G705" s="1" t="str">
        <f t="shared" si="67"/>
        <v>10111000</v>
      </c>
      <c r="H705" s="1" t="str">
        <f t="shared" si="68"/>
        <v>00000110</v>
      </c>
      <c r="I705" t="str">
        <f t="shared" si="69"/>
        <v xml:space="preserve">    .byte %00011010, %10111000, %00000110</v>
      </c>
    </row>
    <row r="706" spans="1:10" x14ac:dyDescent="0.25">
      <c r="B706" s="1" t="s">
        <v>140</v>
      </c>
      <c r="C706" t="str">
        <f>IF(B706="ZMIEŃ GŁOŚNOŚĆ NA 0","N/D",IF(B706="ZMIEŃ GŁOŚNOŚĆ NA 15","N/D",240/$B$2*60*VLOOKUP(B706,Dane!$F:$H,2,FALSE)))</f>
        <v>N/D</v>
      </c>
      <c r="D706" s="7" t="str">
        <f>IF(B706="ZMIEŃ GŁOŚNOŚĆ NA 0","N/D",IF(B706="ZMIEŃ GŁOŚNOŚĆ NA 15","N/D",VLOOKUP(A706,Dane!$A$3:$D$110,4,FALSE)))</f>
        <v>N/D</v>
      </c>
      <c r="E706" s="3" t="str">
        <f t="shared" si="65"/>
        <v>N/D</v>
      </c>
      <c r="F706" s="1" t="str">
        <f t="shared" si="66"/>
        <v>N/D</v>
      </c>
      <c r="G706" s="1" t="str">
        <f t="shared" si="67"/>
        <v>N/D</v>
      </c>
      <c r="H706" s="1" t="str">
        <f t="shared" si="68"/>
        <v>N/D</v>
      </c>
      <c r="I706" t="str">
        <f t="shared" si="69"/>
        <v xml:space="preserve">    .byte %10101000, %11111111</v>
      </c>
    </row>
    <row r="707" spans="1:10" x14ac:dyDescent="0.25">
      <c r="A707" t="s">
        <v>83</v>
      </c>
      <c r="B707" t="s">
        <v>2</v>
      </c>
      <c r="C707">
        <f>IF(B707="ZMIEŃ GŁOŚNOŚĆ NA 0","N/D",IF(B707="ZMIEŃ GŁOŚNOŚĆ NA 15","N/D",240/$B$2*60*VLOOKUP(B707,Dane!$F:$H,2,FALSE)))</f>
        <v>6</v>
      </c>
      <c r="D707" s="7">
        <f>IF(B707="ZMIEŃ GŁOŚNOŚĆ NA 0","N/D",IF(B707="ZMIEŃ GŁOŚNOŚĆ NA 15","N/D",VLOOKUP(A707,Dane!$A$3:$D$110,4,FALSE)))</f>
        <v>111011110</v>
      </c>
      <c r="E707" s="3" t="str">
        <f t="shared" si="65"/>
        <v>110</v>
      </c>
      <c r="F707" s="1" t="str">
        <f t="shared" si="66"/>
        <v>00000001</v>
      </c>
      <c r="G707" s="1" t="str">
        <f t="shared" si="67"/>
        <v>11011110</v>
      </c>
      <c r="H707" s="1" t="str">
        <f t="shared" si="68"/>
        <v>00000110</v>
      </c>
      <c r="I707" t="str">
        <f t="shared" si="69"/>
        <v xml:space="preserve">    .byte %00000001, %11011110, %00000110</v>
      </c>
    </row>
    <row r="708" spans="1:10" x14ac:dyDescent="0.25">
      <c r="B708" s="1" t="s">
        <v>139</v>
      </c>
      <c r="C708" t="str">
        <f>IF(B708="ZMIEŃ GŁOŚNOŚĆ NA 0","N/D",IF(B708="ZMIEŃ GŁOŚNOŚĆ NA 15","N/D",240/$B$2*60*VLOOKUP(B708,Dane!$F:$H,2,FALSE)))</f>
        <v>N/D</v>
      </c>
      <c r="D708" s="7" t="str">
        <f>IF(B708="ZMIEŃ GŁOŚNOŚĆ NA 0","N/D",IF(B708="ZMIEŃ GŁOŚNOŚĆ NA 15","N/D",VLOOKUP(A708,Dane!$A$3:$D$110,4,FALSE)))</f>
        <v>N/D</v>
      </c>
      <c r="E708" s="3" t="str">
        <f t="shared" si="65"/>
        <v>N/D</v>
      </c>
      <c r="F708" s="1" t="str">
        <f t="shared" si="66"/>
        <v>N/D</v>
      </c>
      <c r="G708" s="1" t="str">
        <f t="shared" si="67"/>
        <v>N/D</v>
      </c>
      <c r="H708" s="1" t="str">
        <f t="shared" si="68"/>
        <v>N/D</v>
      </c>
      <c r="I708" t="str">
        <f t="shared" si="69"/>
        <v xml:space="preserve">    .byte %10101000, %00000000</v>
      </c>
    </row>
    <row r="709" spans="1:10" x14ac:dyDescent="0.25">
      <c r="A709" t="s">
        <v>36</v>
      </c>
      <c r="B709" t="s">
        <v>30</v>
      </c>
      <c r="C709">
        <f>IF(B709="ZMIEŃ GŁOŚNOŚĆ NA 0","N/D",IF(B709="ZMIEŃ GŁOŚNOŚĆ NA 15","N/D",240/$B$2*60*VLOOKUP(B709,Dane!$F:$H,2,FALSE)))</f>
        <v>18</v>
      </c>
      <c r="D709" s="7">
        <f>IF(B709="ZMIEŃ GŁOŚNOŚĆ NA 0","N/D",IF(B709="ZMIEŃ GŁOŚNOŚĆ NA 15","N/D",VLOOKUP(A709,Dane!$A$3:$D$110,4,FALSE)))</f>
        <v>1101010111000</v>
      </c>
      <c r="E709" s="3" t="str">
        <f t="shared" si="65"/>
        <v>10010</v>
      </c>
      <c r="F709" s="1" t="str">
        <f t="shared" si="66"/>
        <v>00011010</v>
      </c>
      <c r="G709" s="1" t="str">
        <f t="shared" si="67"/>
        <v>10111000</v>
      </c>
      <c r="H709" s="1" t="str">
        <f t="shared" si="68"/>
        <v>00010010</v>
      </c>
      <c r="I709" t="str">
        <f t="shared" si="69"/>
        <v xml:space="preserve">    .byte %00011010, %10111000, %00010010</v>
      </c>
    </row>
    <row r="710" spans="1:10" x14ac:dyDescent="0.25">
      <c r="B710" s="1" t="s">
        <v>140</v>
      </c>
      <c r="C710" t="str">
        <f>IF(B710="ZMIEŃ GŁOŚNOŚĆ NA 0","N/D",IF(B710="ZMIEŃ GŁOŚNOŚĆ NA 15","N/D",240/$B$2*60*VLOOKUP(B710,Dane!$F:$H,2,FALSE)))</f>
        <v>N/D</v>
      </c>
      <c r="D710" s="7" t="str">
        <f>IF(B710="ZMIEŃ GŁOŚNOŚĆ NA 0","N/D",IF(B710="ZMIEŃ GŁOŚNOŚĆ NA 15","N/D",VLOOKUP(A710,Dane!$A$3:$D$110,4,FALSE)))</f>
        <v>N/D</v>
      </c>
      <c r="E710" s="3" t="str">
        <f t="shared" si="65"/>
        <v>N/D</v>
      </c>
      <c r="F710" s="1" t="str">
        <f t="shared" si="66"/>
        <v>N/D</v>
      </c>
      <c r="G710" s="1" t="str">
        <f t="shared" si="67"/>
        <v>N/D</v>
      </c>
      <c r="H710" s="1" t="str">
        <f t="shared" si="68"/>
        <v>N/D</v>
      </c>
      <c r="I710" t="str">
        <f t="shared" si="69"/>
        <v xml:space="preserve">    .byte %10101000, %11111111</v>
      </c>
    </row>
    <row r="711" spans="1:10" x14ac:dyDescent="0.25">
      <c r="A711" t="s">
        <v>83</v>
      </c>
      <c r="B711" t="s">
        <v>161</v>
      </c>
      <c r="C711">
        <f>IF(B711="ZMIEŃ GŁOŚNOŚĆ NA 0","N/D",IF(B711="ZMIEŃ GŁOŚNOŚĆ NA 15","N/D",240/$B$2*60*VLOOKUP(B711,Dane!$F:$H,2,FALSE)))</f>
        <v>3</v>
      </c>
      <c r="D711" s="7">
        <f>IF(B711="ZMIEŃ GŁOŚNOŚĆ NA 0","N/D",IF(B711="ZMIEŃ GŁOŚNOŚĆ NA 15","N/D",VLOOKUP(A711,Dane!$A$3:$D$110,4,FALSE)))</f>
        <v>111011110</v>
      </c>
      <c r="E711" s="3" t="str">
        <f t="shared" si="65"/>
        <v>11</v>
      </c>
      <c r="F711" s="1" t="str">
        <f t="shared" si="66"/>
        <v>00000001</v>
      </c>
      <c r="G711" s="1" t="str">
        <f t="shared" si="67"/>
        <v>11011110</v>
      </c>
      <c r="H711" s="1" t="str">
        <f t="shared" si="68"/>
        <v>00000011</v>
      </c>
      <c r="I711" t="str">
        <f t="shared" si="69"/>
        <v xml:space="preserve">    .byte %00000001, %11011110, %00000011</v>
      </c>
    </row>
    <row r="712" spans="1:10" x14ac:dyDescent="0.25">
      <c r="B712" s="1" t="s">
        <v>139</v>
      </c>
      <c r="C712" t="str">
        <f>IF(B712="ZMIEŃ GŁOŚNOŚĆ NA 0","N/D",IF(B712="ZMIEŃ GŁOŚNOŚĆ NA 15","N/D",240/$B$2*60*VLOOKUP(B712,Dane!$F:$H,2,FALSE)))</f>
        <v>N/D</v>
      </c>
      <c r="D712" s="7" t="str">
        <f>IF(B712="ZMIEŃ GŁOŚNOŚĆ NA 0","N/D",IF(B712="ZMIEŃ GŁOŚNOŚĆ NA 15","N/D",VLOOKUP(A712,Dane!$A$3:$D$110,4,FALSE)))</f>
        <v>N/D</v>
      </c>
      <c r="E712" s="3" t="str">
        <f t="shared" si="65"/>
        <v>N/D</v>
      </c>
      <c r="F712" s="1" t="str">
        <f t="shared" si="66"/>
        <v>N/D</v>
      </c>
      <c r="G712" s="1" t="str">
        <f t="shared" si="67"/>
        <v>N/D</v>
      </c>
      <c r="H712" s="1" t="str">
        <f t="shared" si="68"/>
        <v>N/D</v>
      </c>
      <c r="I712" t="str">
        <f t="shared" si="69"/>
        <v xml:space="preserve">    .byte %10101000, %00000000</v>
      </c>
    </row>
    <row r="713" spans="1:10" x14ac:dyDescent="0.25">
      <c r="A713" t="s">
        <v>36</v>
      </c>
      <c r="B713" s="1" t="s">
        <v>161</v>
      </c>
      <c r="C713">
        <f>IF(B713="ZMIEŃ GŁOŚNOŚĆ NA 0","N/D",IF(B713="ZMIEŃ GŁOŚNOŚĆ NA 15","N/D",240/$B$2*60*VLOOKUP(B713,Dane!$F:$H,2,FALSE)))</f>
        <v>3</v>
      </c>
      <c r="D713" s="7">
        <f>IF(B713="ZMIEŃ GŁOŚNOŚĆ NA 0","N/D",IF(B713="ZMIEŃ GŁOŚNOŚĆ NA 15","N/D",VLOOKUP(A713,Dane!$A$3:$D$110,4,FALSE)))</f>
        <v>1101010111000</v>
      </c>
      <c r="E713" s="3" t="str">
        <f t="shared" si="65"/>
        <v>11</v>
      </c>
      <c r="F713" s="1" t="str">
        <f t="shared" si="66"/>
        <v>00011010</v>
      </c>
      <c r="G713" s="1" t="str">
        <f t="shared" si="67"/>
        <v>10111000</v>
      </c>
      <c r="H713" s="1" t="str">
        <f t="shared" si="68"/>
        <v>00000011</v>
      </c>
      <c r="I713" t="str">
        <f t="shared" si="69"/>
        <v xml:space="preserve">    .byte %00011010, %10111000, %00000011</v>
      </c>
    </row>
    <row r="714" spans="1:10" x14ac:dyDescent="0.25">
      <c r="B714" s="1" t="s">
        <v>140</v>
      </c>
      <c r="C714" t="str">
        <f>IF(B714="ZMIEŃ GŁOŚNOŚĆ NA 0","N/D",IF(B714="ZMIEŃ GŁOŚNOŚĆ NA 15","N/D",240/$B$2*60*VLOOKUP(B714,Dane!$F:$H,2,FALSE)))</f>
        <v>N/D</v>
      </c>
      <c r="D714" s="7" t="str">
        <f>IF(B714="ZMIEŃ GŁOŚNOŚĆ NA 0","N/D",IF(B714="ZMIEŃ GŁOŚNOŚĆ NA 15","N/D",VLOOKUP(A714,Dane!$A$3:$D$110,4,FALSE)))</f>
        <v>N/D</v>
      </c>
      <c r="E714" s="3" t="str">
        <f t="shared" si="65"/>
        <v>N/D</v>
      </c>
      <c r="F714" s="1" t="str">
        <f t="shared" si="66"/>
        <v>N/D</v>
      </c>
      <c r="G714" s="1" t="str">
        <f t="shared" si="67"/>
        <v>N/D</v>
      </c>
      <c r="H714" s="1" t="str">
        <f t="shared" si="68"/>
        <v>N/D</v>
      </c>
      <c r="I714" t="str">
        <f t="shared" si="69"/>
        <v xml:space="preserve">    .byte %10101000, %11111111</v>
      </c>
    </row>
    <row r="715" spans="1:10" ht="15.75" thickBot="1" x14ac:dyDescent="0.3">
      <c r="A715" s="10" t="s">
        <v>83</v>
      </c>
      <c r="B715" s="10" t="s">
        <v>2</v>
      </c>
      <c r="C715">
        <f>IF(B715="ZMIEŃ GŁOŚNOŚĆ NA 0","N/D",IF(B715="ZMIEŃ GŁOŚNOŚĆ NA 15","N/D",240/$B$2*60*VLOOKUP(B715,Dane!$F:$H,2,FALSE)))</f>
        <v>6</v>
      </c>
      <c r="D715" s="7">
        <f>IF(B715="ZMIEŃ GŁOŚNOŚĆ NA 0","N/D",IF(B715="ZMIEŃ GŁOŚNOŚĆ NA 15","N/D",VLOOKUP(A715,Dane!$A$3:$D$110,4,FALSE)))</f>
        <v>111011110</v>
      </c>
      <c r="E715" s="3" t="str">
        <f t="shared" si="65"/>
        <v>110</v>
      </c>
      <c r="F715" s="1" t="str">
        <f t="shared" si="66"/>
        <v>00000001</v>
      </c>
      <c r="G715" s="1" t="str">
        <f t="shared" si="67"/>
        <v>11011110</v>
      </c>
      <c r="H715" s="1" t="str">
        <f t="shared" si="68"/>
        <v>00000110</v>
      </c>
      <c r="I715" t="str">
        <f t="shared" si="69"/>
        <v xml:space="preserve">    .byte %00000001, %11011110, %00000110</v>
      </c>
    </row>
    <row r="716" spans="1:10" ht="15.75" thickTop="1" x14ac:dyDescent="0.25">
      <c r="A716" s="23" t="s">
        <v>88</v>
      </c>
      <c r="B716" s="23" t="s">
        <v>2</v>
      </c>
      <c r="C716">
        <f>IF(B716="ZMIEŃ GŁOŚNOŚĆ NA 0","N/D",IF(B716="ZMIEŃ GŁOŚNOŚĆ NA 15","N/D",240/$B$2*60*VLOOKUP(B716,Dane!$F:$H,2,FALSE)))</f>
        <v>6</v>
      </c>
      <c r="D716" s="7">
        <f>IF(B716="ZMIEŃ GŁOŚNOŚĆ NA 0","N/D",IF(B716="ZMIEŃ GŁOŚNOŚĆ NA 15","N/D",VLOOKUP(A716,Dane!$A$3:$D$110,4,FALSE)))</f>
        <v>11101110</v>
      </c>
      <c r="E716" s="3" t="str">
        <f t="shared" si="65"/>
        <v>110</v>
      </c>
      <c r="F716" s="1" t="str">
        <f t="shared" si="66"/>
        <v>00000000</v>
      </c>
      <c r="G716" s="1" t="str">
        <f t="shared" si="67"/>
        <v>11101110</v>
      </c>
      <c r="H716" s="1" t="str">
        <f t="shared" si="68"/>
        <v>00000110</v>
      </c>
      <c r="I716" t="str">
        <f t="shared" si="69"/>
        <v xml:space="preserve">    .byte %00000000, %11101110, %00000110</v>
      </c>
      <c r="J716" t="s">
        <v>201</v>
      </c>
    </row>
    <row r="717" spans="1:10" x14ac:dyDescent="0.25">
      <c r="B717" s="1" t="s">
        <v>139</v>
      </c>
      <c r="C717" t="str">
        <f>IF(B717="ZMIEŃ GŁOŚNOŚĆ NA 0","N/D",IF(B717="ZMIEŃ GŁOŚNOŚĆ NA 15","N/D",240/$B$2*60*VLOOKUP(B717,Dane!$F:$H,2,FALSE)))</f>
        <v>N/D</v>
      </c>
      <c r="D717" s="7" t="str">
        <f>IF(B717="ZMIEŃ GŁOŚNOŚĆ NA 0","N/D",IF(B717="ZMIEŃ GŁOŚNOŚĆ NA 15","N/D",VLOOKUP(A717,Dane!$A$3:$D$110,4,FALSE)))</f>
        <v>N/D</v>
      </c>
      <c r="E717" s="3" t="str">
        <f t="shared" si="65"/>
        <v>N/D</v>
      </c>
      <c r="F717" s="1" t="str">
        <f t="shared" si="66"/>
        <v>N/D</v>
      </c>
      <c r="G717" s="1" t="str">
        <f t="shared" si="67"/>
        <v>N/D</v>
      </c>
      <c r="H717" s="1" t="str">
        <f t="shared" si="68"/>
        <v>N/D</v>
      </c>
      <c r="I717" t="str">
        <f t="shared" si="69"/>
        <v xml:space="preserve">    .byte %10101000, %00000000</v>
      </c>
    </row>
    <row r="718" spans="1:10" x14ac:dyDescent="0.25">
      <c r="A718" t="s">
        <v>36</v>
      </c>
      <c r="B718" t="s">
        <v>2</v>
      </c>
      <c r="C718">
        <f>IF(B718="ZMIEŃ GŁOŚNOŚĆ NA 0","N/D",IF(B718="ZMIEŃ GŁOŚNOŚĆ NA 15","N/D",240/$B$2*60*VLOOKUP(B718,Dane!$F:$H,2,FALSE)))</f>
        <v>6</v>
      </c>
      <c r="D718" s="7">
        <f>IF(B718="ZMIEŃ GŁOŚNOŚĆ NA 0","N/D",IF(B718="ZMIEŃ GŁOŚNOŚĆ NA 15","N/D",VLOOKUP(A718,Dane!$A$3:$D$110,4,FALSE)))</f>
        <v>1101010111000</v>
      </c>
      <c r="E718" s="3" t="str">
        <f t="shared" si="65"/>
        <v>110</v>
      </c>
      <c r="F718" s="1" t="str">
        <f t="shared" si="66"/>
        <v>00011010</v>
      </c>
      <c r="G718" s="1" t="str">
        <f t="shared" si="67"/>
        <v>10111000</v>
      </c>
      <c r="H718" s="1" t="str">
        <f t="shared" si="68"/>
        <v>00000110</v>
      </c>
      <c r="I718" t="str">
        <f t="shared" si="69"/>
        <v xml:space="preserve">    .byte %00011010, %10111000, %00000110</v>
      </c>
    </row>
    <row r="719" spans="1:10" x14ac:dyDescent="0.25">
      <c r="B719" s="1" t="s">
        <v>140</v>
      </c>
      <c r="C719" t="str">
        <f>IF(B719="ZMIEŃ GŁOŚNOŚĆ NA 0","N/D",IF(B719="ZMIEŃ GŁOŚNOŚĆ NA 15","N/D",240/$B$2*60*VLOOKUP(B719,Dane!$F:$H,2,FALSE)))</f>
        <v>N/D</v>
      </c>
      <c r="D719" s="7" t="str">
        <f>IF(B719="ZMIEŃ GŁOŚNOŚĆ NA 0","N/D",IF(B719="ZMIEŃ GŁOŚNOŚĆ NA 15","N/D",VLOOKUP(A719,Dane!$A$3:$D$110,4,FALSE)))</f>
        <v>N/D</v>
      </c>
      <c r="E719" s="3" t="str">
        <f t="shared" si="65"/>
        <v>N/D</v>
      </c>
      <c r="F719" s="1" t="str">
        <f t="shared" si="66"/>
        <v>N/D</v>
      </c>
      <c r="G719" s="1" t="str">
        <f t="shared" si="67"/>
        <v>N/D</v>
      </c>
      <c r="H719" s="1" t="str">
        <f t="shared" si="68"/>
        <v>N/D</v>
      </c>
      <c r="I719" t="str">
        <f t="shared" si="69"/>
        <v xml:space="preserve">    .byte %10101000, %11111111</v>
      </c>
    </row>
    <row r="720" spans="1:10" x14ac:dyDescent="0.25">
      <c r="A720" t="s">
        <v>73</v>
      </c>
      <c r="B720" t="s">
        <v>2</v>
      </c>
      <c r="C720">
        <f>IF(B720="ZMIEŃ GŁOŚNOŚĆ NA 0","N/D",IF(B720="ZMIEŃ GŁOŚNOŚĆ NA 15","N/D",240/$B$2*60*VLOOKUP(B720,Dane!$F:$H,2,FALSE)))</f>
        <v>6</v>
      </c>
      <c r="D720" s="7">
        <f>IF(B720="ZMIEŃ GŁOŚNOŚĆ NA 0","N/D",IF(B720="ZMIEŃ GŁOŚNOŚĆ NA 15","N/D",VLOOKUP(A720,Dane!$A$3:$D$110,4,FALSE)))</f>
        <v>1000011001</v>
      </c>
      <c r="E720" s="3" t="str">
        <f t="shared" si="65"/>
        <v>110</v>
      </c>
      <c r="F720" s="1" t="str">
        <f t="shared" si="66"/>
        <v>00000010</v>
      </c>
      <c r="G720" s="1" t="str">
        <f t="shared" si="67"/>
        <v>00011001</v>
      </c>
      <c r="H720" s="1" t="str">
        <f t="shared" si="68"/>
        <v>00000110</v>
      </c>
      <c r="I720" t="str">
        <f t="shared" si="69"/>
        <v xml:space="preserve">    .byte %00000010, %00011001, %00000110</v>
      </c>
    </row>
    <row r="721" spans="1:10" x14ac:dyDescent="0.25">
      <c r="A721" t="s">
        <v>88</v>
      </c>
      <c r="B721" t="s">
        <v>2</v>
      </c>
      <c r="C721">
        <f>IF(B721="ZMIEŃ GŁOŚNOŚĆ NA 0","N/D",IF(B721="ZMIEŃ GŁOŚNOŚĆ NA 15","N/D",240/$B$2*60*VLOOKUP(B721,Dane!$F:$H,2,FALSE)))</f>
        <v>6</v>
      </c>
      <c r="D721" s="7">
        <f>IF(B721="ZMIEŃ GŁOŚNOŚĆ NA 0","N/D",IF(B721="ZMIEŃ GŁOŚNOŚĆ NA 15","N/D",VLOOKUP(A721,Dane!$A$3:$D$110,4,FALSE)))</f>
        <v>11101110</v>
      </c>
      <c r="E721" s="3" t="str">
        <f t="shared" si="65"/>
        <v>110</v>
      </c>
      <c r="F721" s="1" t="str">
        <f t="shared" si="66"/>
        <v>00000000</v>
      </c>
      <c r="G721" s="1" t="str">
        <f t="shared" si="67"/>
        <v>11101110</v>
      </c>
      <c r="H721" s="1" t="str">
        <f t="shared" si="68"/>
        <v>00000110</v>
      </c>
      <c r="I721" t="str">
        <f t="shared" si="69"/>
        <v xml:space="preserve">    .byte %00000000, %11101110, %00000110</v>
      </c>
    </row>
    <row r="722" spans="1:10" x14ac:dyDescent="0.25">
      <c r="B722" s="1" t="s">
        <v>139</v>
      </c>
      <c r="C722" t="str">
        <f>IF(B722="ZMIEŃ GŁOŚNOŚĆ NA 0","N/D",IF(B722="ZMIEŃ GŁOŚNOŚĆ NA 15","N/D",240/$B$2*60*VLOOKUP(B722,Dane!$F:$H,2,FALSE)))</f>
        <v>N/D</v>
      </c>
      <c r="D722" s="7" t="str">
        <f>IF(B722="ZMIEŃ GŁOŚNOŚĆ NA 0","N/D",IF(B722="ZMIEŃ GŁOŚNOŚĆ NA 15","N/D",VLOOKUP(A722,Dane!$A$3:$D$110,4,FALSE)))</f>
        <v>N/D</v>
      </c>
      <c r="E722" s="3" t="str">
        <f t="shared" si="65"/>
        <v>N/D</v>
      </c>
      <c r="F722" s="1" t="str">
        <f t="shared" si="66"/>
        <v>N/D</v>
      </c>
      <c r="G722" s="1" t="str">
        <f t="shared" si="67"/>
        <v>N/D</v>
      </c>
      <c r="H722" s="1" t="str">
        <f t="shared" si="68"/>
        <v>N/D</v>
      </c>
      <c r="I722" t="str">
        <f t="shared" si="69"/>
        <v xml:space="preserve">    .byte %10101000, %00000000</v>
      </c>
    </row>
    <row r="723" spans="1:10" x14ac:dyDescent="0.25">
      <c r="A723" t="s">
        <v>36</v>
      </c>
      <c r="B723" t="s">
        <v>2</v>
      </c>
      <c r="C723">
        <f>IF(B723="ZMIEŃ GŁOŚNOŚĆ NA 0","N/D",IF(B723="ZMIEŃ GŁOŚNOŚĆ NA 15","N/D",240/$B$2*60*VLOOKUP(B723,Dane!$F:$H,2,FALSE)))</f>
        <v>6</v>
      </c>
      <c r="D723" s="7">
        <f>IF(B723="ZMIEŃ GŁOŚNOŚĆ NA 0","N/D",IF(B723="ZMIEŃ GŁOŚNOŚĆ NA 15","N/D",VLOOKUP(A723,Dane!$A$3:$D$110,4,FALSE)))</f>
        <v>1101010111000</v>
      </c>
      <c r="E723" s="3" t="str">
        <f t="shared" si="65"/>
        <v>110</v>
      </c>
      <c r="F723" s="1" t="str">
        <f t="shared" si="66"/>
        <v>00011010</v>
      </c>
      <c r="G723" s="1" t="str">
        <f t="shared" si="67"/>
        <v>10111000</v>
      </c>
      <c r="H723" s="1" t="str">
        <f t="shared" si="68"/>
        <v>00000110</v>
      </c>
      <c r="I723" t="str">
        <f t="shared" si="69"/>
        <v xml:space="preserve">    .byte %00011010, %10111000, %00000110</v>
      </c>
    </row>
    <row r="724" spans="1:10" x14ac:dyDescent="0.25">
      <c r="B724" s="1" t="s">
        <v>140</v>
      </c>
      <c r="C724" t="str">
        <f>IF(B724="ZMIEŃ GŁOŚNOŚĆ NA 0","N/D",IF(B724="ZMIEŃ GŁOŚNOŚĆ NA 15","N/D",240/$B$2*60*VLOOKUP(B724,Dane!$F:$H,2,FALSE)))</f>
        <v>N/D</v>
      </c>
      <c r="D724" s="7" t="str">
        <f>IF(B724="ZMIEŃ GŁOŚNOŚĆ NA 0","N/D",IF(B724="ZMIEŃ GŁOŚNOŚĆ NA 15","N/D",VLOOKUP(A724,Dane!$A$3:$D$110,4,FALSE)))</f>
        <v>N/D</v>
      </c>
      <c r="E724" s="3" t="str">
        <f t="shared" si="65"/>
        <v>N/D</v>
      </c>
      <c r="F724" s="1" t="str">
        <f t="shared" si="66"/>
        <v>N/D</v>
      </c>
      <c r="G724" s="1" t="str">
        <f t="shared" si="67"/>
        <v>N/D</v>
      </c>
      <c r="H724" s="1" t="str">
        <f t="shared" si="68"/>
        <v>N/D</v>
      </c>
      <c r="I724" t="str">
        <f t="shared" si="69"/>
        <v xml:space="preserve">    .byte %10101000, %11111111</v>
      </c>
    </row>
    <row r="725" spans="1:10" x14ac:dyDescent="0.25">
      <c r="A725" t="s">
        <v>84</v>
      </c>
      <c r="B725" t="s">
        <v>2</v>
      </c>
      <c r="C725">
        <f>IF(B725="ZMIEŃ GŁOŚNOŚĆ NA 0","N/D",IF(B725="ZMIEŃ GŁOŚNOŚĆ NA 15","N/D",240/$B$2*60*VLOOKUP(B725,Dane!$F:$H,2,FALSE)))</f>
        <v>6</v>
      </c>
      <c r="D725" s="7">
        <f>IF(B725="ZMIEŃ GŁOŚNOŚĆ NA 0","N/D",IF(B725="ZMIEŃ GŁOŚNOŚĆ NA 15","N/D",VLOOKUP(A725,Dane!$A$3:$D$110,4,FALSE)))</f>
        <v>110010010</v>
      </c>
      <c r="E725" s="3" t="str">
        <f t="shared" si="65"/>
        <v>110</v>
      </c>
      <c r="F725" s="1" t="str">
        <f t="shared" si="66"/>
        <v>00000001</v>
      </c>
      <c r="G725" s="1" t="str">
        <f t="shared" si="67"/>
        <v>10010010</v>
      </c>
      <c r="H725" s="1" t="str">
        <f t="shared" si="68"/>
        <v>00000110</v>
      </c>
      <c r="I725" t="str">
        <f t="shared" si="69"/>
        <v xml:space="preserve">    .byte %00000001, %10010010, %00000110</v>
      </c>
    </row>
    <row r="726" spans="1:10" x14ac:dyDescent="0.25">
      <c r="A726" t="s">
        <v>87</v>
      </c>
      <c r="B726" t="s">
        <v>1</v>
      </c>
      <c r="C726">
        <f>IF(B726="ZMIEŃ GŁOŚNOŚĆ NA 0","N/D",IF(B726="ZMIEŃ GŁOŚNOŚĆ NA 15","N/D",240/$B$2*60*VLOOKUP(B726,Dane!$F:$H,2,FALSE)))</f>
        <v>24</v>
      </c>
      <c r="D726" s="7">
        <f>IF(B726="ZMIEŃ GŁOŚNOŚĆ NA 0","N/D",IF(B726="ZMIEŃ GŁOŚNOŚĆ NA 15","N/D",VLOOKUP(A726,Dane!$A$3:$D$110,4,FALSE)))</f>
        <v>100001100</v>
      </c>
      <c r="E726" s="3" t="str">
        <f t="shared" si="65"/>
        <v>11000</v>
      </c>
      <c r="F726" s="1" t="str">
        <f t="shared" si="66"/>
        <v>00000001</v>
      </c>
      <c r="G726" s="1" t="str">
        <f t="shared" si="67"/>
        <v>00001100</v>
      </c>
      <c r="H726" s="1" t="str">
        <f t="shared" si="68"/>
        <v>00011000</v>
      </c>
      <c r="I726" t="str">
        <f t="shared" si="69"/>
        <v xml:space="preserve">    .byte %00000001, %00001100, %00011000</v>
      </c>
    </row>
    <row r="727" spans="1:10" x14ac:dyDescent="0.25">
      <c r="A727" t="s">
        <v>92</v>
      </c>
      <c r="B727" t="s">
        <v>161</v>
      </c>
      <c r="C727">
        <f>IF(B727="ZMIEŃ GŁOŚNOŚĆ NA 0","N/D",IF(B727="ZMIEŃ GŁOŚNOŚĆ NA 15","N/D",240/$B$2*60*VLOOKUP(B727,Dane!$F:$H,2,FALSE)))</f>
        <v>3</v>
      </c>
      <c r="D727" s="7">
        <f>IF(B727="ZMIEŃ GŁOŚNOŚĆ NA 0","N/D",IF(B727="ZMIEŃ GŁOŚNOŚĆ NA 15","N/D",VLOOKUP(A727,Dane!$A$3:$D$110,4,FALSE)))</f>
        <v>10000101</v>
      </c>
      <c r="E727" s="3" t="str">
        <f t="shared" ref="E727:E734" si="70">IF(B727="ZMIEŃ GŁOŚNOŚĆ NA 0","N/D",IF(B727="ZMIEŃ GŁOŚNOŚĆ NA 15","N/D",DEC2BIN(C727)))</f>
        <v>11</v>
      </c>
      <c r="F727" s="1" t="str">
        <f t="shared" ref="F727:F734" si="71">IF(B727="ZMIEŃ GŁOŚNOŚĆ NA 0","N/D",IF(B727="ZMIEŃ GŁOŚNOŚĆ NA 15","N/D",IF(LEN(D727)&lt;8,"00000000",_xlfn.CONCAT(REPT("0",8-LEN(LEFT(D727,LEN(D727)-8))),LEFT(D727,LEN(D727)-8)))))</f>
        <v>00000000</v>
      </c>
      <c r="G727" s="1" t="str">
        <f t="shared" ref="G727:G734" si="72">IF(B727="ZMIEŃ GŁOŚNOŚĆ NA 0","N/D",IF(B727="ZMIEŃ GŁOŚNOŚĆ NA 15","N/D",IF(LEN(D727)&lt;8,_xlfn.CONCAT(REPT("0",8-LEN(D727)),RIGHT(D727,8)),RIGHT(D727,8))))</f>
        <v>10000101</v>
      </c>
      <c r="H727" s="1" t="str">
        <f t="shared" ref="H727:H734" si="73">IF(B727="ZMIEŃ GŁOŚNOŚĆ NA 0","N/D",IF(B727="ZMIEŃ GŁOŚNOŚĆ NA 15","N/D",_xlfn.CONCAT(REPT("0",8-LEN(E727)),E727)))</f>
        <v>00000011</v>
      </c>
      <c r="I727" t="str">
        <f t="shared" ref="I727:I734" si="74">IF(B727="ZMIEŃ GŁOŚNOŚĆ NA 0","    .byte %10101000, %00000000",IF(B727="ZMIEŃ GŁOŚNOŚĆ NA 15","    .byte %10101000, %11111111",_xlfn.CONCAT("    .byte %",F727,", %",G727,", %",H727)))</f>
        <v xml:space="preserve">    .byte %00000000, %10000101, %00000011</v>
      </c>
    </row>
    <row r="728" spans="1:10" x14ac:dyDescent="0.25">
      <c r="B728" s="1" t="s">
        <v>139</v>
      </c>
      <c r="C728" t="str">
        <f>IF(B728="ZMIEŃ GŁOŚNOŚĆ NA 0","N/D",IF(B728="ZMIEŃ GŁOŚNOŚĆ NA 15","N/D",240/$B$2*60*VLOOKUP(B728,Dane!$F:$H,2,FALSE)))</f>
        <v>N/D</v>
      </c>
      <c r="D728" s="7" t="str">
        <f>IF(B728="ZMIEŃ GŁOŚNOŚĆ NA 0","N/D",IF(B728="ZMIEŃ GŁOŚNOŚĆ NA 15","N/D",VLOOKUP(A728,Dane!$A$3:$D$110,4,FALSE)))</f>
        <v>N/D</v>
      </c>
      <c r="E728" s="3" t="str">
        <f t="shared" si="70"/>
        <v>N/D</v>
      </c>
      <c r="F728" s="1" t="str">
        <f t="shared" si="71"/>
        <v>N/D</v>
      </c>
      <c r="G728" s="1" t="str">
        <f t="shared" si="72"/>
        <v>N/D</v>
      </c>
      <c r="H728" s="1" t="str">
        <f t="shared" si="73"/>
        <v>N/D</v>
      </c>
      <c r="I728" t="str">
        <f t="shared" si="74"/>
        <v xml:space="preserve">    .byte %10101000, %00000000</v>
      </c>
    </row>
    <row r="729" spans="1:10" x14ac:dyDescent="0.25">
      <c r="A729" t="s">
        <v>36</v>
      </c>
      <c r="B729" t="s">
        <v>161</v>
      </c>
      <c r="C729">
        <f>IF(B729="ZMIEŃ GŁOŚNOŚĆ NA 0","N/D",IF(B729="ZMIEŃ GŁOŚNOŚĆ NA 15","N/D",240/$B$2*60*VLOOKUP(B729,Dane!$F:$H,2,FALSE)))</f>
        <v>3</v>
      </c>
      <c r="D729" s="7">
        <f>IF(B729="ZMIEŃ GŁOŚNOŚĆ NA 0","N/D",IF(B729="ZMIEŃ GŁOŚNOŚĆ NA 15","N/D",VLOOKUP(A729,Dane!$A$3:$D$110,4,FALSE)))</f>
        <v>1101010111000</v>
      </c>
      <c r="E729" s="3" t="str">
        <f t="shared" si="70"/>
        <v>11</v>
      </c>
      <c r="F729" s="1" t="str">
        <f t="shared" si="71"/>
        <v>00011010</v>
      </c>
      <c r="G729" s="1" t="str">
        <f t="shared" si="72"/>
        <v>10111000</v>
      </c>
      <c r="H729" s="1" t="str">
        <f t="shared" si="73"/>
        <v>00000011</v>
      </c>
      <c r="I729" t="str">
        <f t="shared" si="74"/>
        <v xml:space="preserve">    .byte %00011010, %10111000, %00000011</v>
      </c>
    </row>
    <row r="730" spans="1:10" x14ac:dyDescent="0.25">
      <c r="B730" s="1" t="s">
        <v>140</v>
      </c>
      <c r="C730" t="str">
        <f>IF(B730="ZMIEŃ GŁOŚNOŚĆ NA 0","N/D",IF(B730="ZMIEŃ GŁOŚNOŚĆ NA 15","N/D",240/$B$2*60*VLOOKUP(B730,Dane!$F:$H,2,FALSE)))</f>
        <v>N/D</v>
      </c>
      <c r="D730" s="7" t="str">
        <f>IF(B730="ZMIEŃ GŁOŚNOŚĆ NA 0","N/D",IF(B730="ZMIEŃ GŁOŚNOŚĆ NA 15","N/D",VLOOKUP(A730,Dane!$A$3:$D$110,4,FALSE)))</f>
        <v>N/D</v>
      </c>
      <c r="E730" s="3" t="str">
        <f t="shared" si="70"/>
        <v>N/D</v>
      </c>
      <c r="F730" s="1" t="str">
        <f t="shared" si="71"/>
        <v>N/D</v>
      </c>
      <c r="G730" s="1" t="str">
        <f t="shared" si="72"/>
        <v>N/D</v>
      </c>
      <c r="H730" s="1" t="str">
        <f t="shared" si="73"/>
        <v>N/D</v>
      </c>
      <c r="I730" t="str">
        <f t="shared" si="74"/>
        <v xml:space="preserve">    .byte %10101000, %11111111</v>
      </c>
    </row>
    <row r="731" spans="1:10" x14ac:dyDescent="0.25">
      <c r="A731" t="s">
        <v>92</v>
      </c>
      <c r="B731" t="s">
        <v>2</v>
      </c>
      <c r="C731">
        <f>IF(B731="ZMIEŃ GŁOŚNOŚĆ NA 0","N/D",IF(B731="ZMIEŃ GŁOŚNOŚĆ NA 15","N/D",240/$B$2*60*VLOOKUP(B731,Dane!$F:$H,2,FALSE)))</f>
        <v>6</v>
      </c>
      <c r="D731" s="7">
        <f>IF(B731="ZMIEŃ GŁOŚNOŚĆ NA 0","N/D",IF(B731="ZMIEŃ GŁOŚNOŚĆ NA 15","N/D",VLOOKUP(A731,Dane!$A$3:$D$110,4,FALSE)))</f>
        <v>10000101</v>
      </c>
      <c r="E731" s="3" t="str">
        <f t="shared" si="70"/>
        <v>110</v>
      </c>
      <c r="F731" s="1" t="str">
        <f t="shared" si="71"/>
        <v>00000000</v>
      </c>
      <c r="G731" s="1" t="str">
        <f t="shared" si="72"/>
        <v>10000101</v>
      </c>
      <c r="H731" s="1" t="str">
        <f t="shared" si="73"/>
        <v>00000110</v>
      </c>
      <c r="I731" t="str">
        <f t="shared" si="74"/>
        <v xml:space="preserve">    .byte %00000000, %10000101, %00000110</v>
      </c>
    </row>
    <row r="732" spans="1:10" x14ac:dyDescent="0.25">
      <c r="A732" t="s">
        <v>94</v>
      </c>
      <c r="B732" t="s">
        <v>2</v>
      </c>
      <c r="C732">
        <f>IF(B732="ZMIEŃ GŁOŚNOŚĆ NA 0","N/D",IF(B732="ZMIEŃ GŁOŚNOŚĆ NA 15","N/D",240/$B$2*60*VLOOKUP(B732,Dane!$F:$H,2,FALSE)))</f>
        <v>6</v>
      </c>
      <c r="D732" s="7">
        <f>IF(B732="ZMIEŃ GŁOŚNOŚĆ NA 0","N/D",IF(B732="ZMIEŃ GŁOŚNOŚĆ NA 15","N/D",VLOOKUP(A732,Dane!$A$3:$D$110,4,FALSE)))</f>
        <v>1110110</v>
      </c>
      <c r="E732" s="3" t="str">
        <f t="shared" si="70"/>
        <v>110</v>
      </c>
      <c r="F732" s="1" t="str">
        <f t="shared" si="71"/>
        <v>00000000</v>
      </c>
      <c r="G732" s="1" t="str">
        <f t="shared" si="72"/>
        <v>01110110</v>
      </c>
      <c r="H732" s="1" t="str">
        <f t="shared" si="73"/>
        <v>00000110</v>
      </c>
      <c r="I732" t="str">
        <f t="shared" si="74"/>
        <v xml:space="preserve">    .byte %00000000, %01110110, %00000110</v>
      </c>
    </row>
    <row r="733" spans="1:10" x14ac:dyDescent="0.25">
      <c r="A733" t="s">
        <v>97</v>
      </c>
      <c r="B733" t="s">
        <v>2</v>
      </c>
      <c r="C733">
        <f>IF(B733="ZMIEŃ GŁOŚNOŚĆ NA 0","N/D",IF(B733="ZMIEŃ GŁOŚNOŚĆ NA 15","N/D",240/$B$2*60*VLOOKUP(B733,Dane!$F:$H,2,FALSE)))</f>
        <v>6</v>
      </c>
      <c r="D733" s="7">
        <f>IF(B733="ZMIEŃ GŁOŚNOŚĆ NA 0","N/D",IF(B733="ZMIEŃ GŁOŚNOŚĆ NA 15","N/D",VLOOKUP(A733,Dane!$A$3:$D$110,4,FALSE)))</f>
        <v>1100011</v>
      </c>
      <c r="E733" s="3" t="str">
        <f t="shared" si="70"/>
        <v>110</v>
      </c>
      <c r="F733" s="1" t="str">
        <f t="shared" si="71"/>
        <v>00000000</v>
      </c>
      <c r="G733" s="1" t="str">
        <f t="shared" si="72"/>
        <v>01100011</v>
      </c>
      <c r="H733" s="1" t="str">
        <f t="shared" si="73"/>
        <v>00000110</v>
      </c>
      <c r="I733" t="str">
        <f t="shared" si="74"/>
        <v xml:space="preserve">    .byte %00000000, %01100011, %00000110</v>
      </c>
    </row>
    <row r="734" spans="1:10" x14ac:dyDescent="0.25">
      <c r="A734" t="s">
        <v>94</v>
      </c>
      <c r="B734" t="s">
        <v>2</v>
      </c>
      <c r="C734">
        <f>IF(B734="ZMIEŃ GŁOŚNOŚĆ NA 0","N/D",IF(B734="ZMIEŃ GŁOŚNOŚĆ NA 15","N/D",240/$B$2*60*VLOOKUP(B734,Dane!$F:$H,2,FALSE)))</f>
        <v>6</v>
      </c>
      <c r="D734" s="7">
        <f>IF(B734="ZMIEŃ GŁOŚNOŚĆ NA 0","N/D",IF(B734="ZMIEŃ GŁOŚNOŚĆ NA 15","N/D",VLOOKUP(A734,Dane!$A$3:$D$110,4,FALSE)))</f>
        <v>1110110</v>
      </c>
      <c r="E734" s="3" t="str">
        <f t="shared" si="70"/>
        <v>110</v>
      </c>
      <c r="F734" s="1" t="str">
        <f t="shared" si="71"/>
        <v>00000000</v>
      </c>
      <c r="G734" s="1" t="str">
        <f t="shared" si="72"/>
        <v>01110110</v>
      </c>
      <c r="H734" s="1" t="str">
        <f t="shared" si="73"/>
        <v>00000110</v>
      </c>
      <c r="I734" t="str">
        <f t="shared" si="74"/>
        <v xml:space="preserve">    .byte %00000000, %01110110, %00000110</v>
      </c>
    </row>
    <row r="735" spans="1:10" ht="15.75" thickBot="1" x14ac:dyDescent="0.3">
      <c r="A735" s="10" t="s">
        <v>97</v>
      </c>
      <c r="B735" s="10" t="s">
        <v>2</v>
      </c>
      <c r="C735">
        <f>IF(B735="ZMIEŃ GŁOŚNOŚĆ NA 0","N/D",IF(B735="ZMIEŃ GŁOŚNOŚĆ NA 15","N/D",240/$B$2*60*VLOOKUP(B735,Dane!$F:$H,2,FALSE)))</f>
        <v>6</v>
      </c>
      <c r="D735" s="7">
        <f>IF(B735="ZMIEŃ GŁOŚNOŚĆ NA 0","N/D",IF(B735="ZMIEŃ GŁOŚNOŚĆ NA 15","N/D",VLOOKUP(A735,Dane!$A$3:$D$110,4,FALSE)))</f>
        <v>1100011</v>
      </c>
      <c r="E735" s="3" t="str">
        <f t="shared" ref="E735:E741" si="75">IF(B735="ZMIEŃ GŁOŚNOŚĆ NA 0","N/D",IF(B735="ZMIEŃ GŁOŚNOŚĆ NA 15","N/D",DEC2BIN(C735)))</f>
        <v>110</v>
      </c>
      <c r="F735" s="1" t="str">
        <f t="shared" ref="F735:F741" si="76">IF(B735="ZMIEŃ GŁOŚNOŚĆ NA 0","N/D",IF(B735="ZMIEŃ GŁOŚNOŚĆ NA 15","N/D",IF(LEN(D735)&lt;8,"00000000",_xlfn.CONCAT(REPT("0",8-LEN(LEFT(D735,LEN(D735)-8))),LEFT(D735,LEN(D735)-8)))))</f>
        <v>00000000</v>
      </c>
      <c r="G735" s="1" t="str">
        <f t="shared" ref="G735:G741" si="77">IF(B735="ZMIEŃ GŁOŚNOŚĆ NA 0","N/D",IF(B735="ZMIEŃ GŁOŚNOŚĆ NA 15","N/D",IF(LEN(D735)&lt;8,_xlfn.CONCAT(REPT("0",8-LEN(D735)),RIGHT(D735,8)),RIGHT(D735,8))))</f>
        <v>01100011</v>
      </c>
      <c r="H735" s="1" t="str">
        <f t="shared" ref="H735:H741" si="78">IF(B735="ZMIEŃ GŁOŚNOŚĆ NA 0","N/D",IF(B735="ZMIEŃ GŁOŚNOŚĆ NA 15","N/D",_xlfn.CONCAT(REPT("0",8-LEN(E735)),E735)))</f>
        <v>00000110</v>
      </c>
      <c r="I735" t="str">
        <f t="shared" ref="I735:I741" si="79">IF(B735="ZMIEŃ GŁOŚNOŚĆ NA 0","    .byte %10101000, %00000000",IF(B735="ZMIEŃ GŁOŚNOŚĆ NA 15","    .byte %10101000, %11111111",_xlfn.CONCAT("    .byte %",F735,", %",G735,", %",H735)))</f>
        <v xml:space="preserve">    .byte %00000000, %01100011, %00000110</v>
      </c>
    </row>
    <row r="736" spans="1:10" ht="15.75" thickTop="1" x14ac:dyDescent="0.25">
      <c r="A736" s="23" t="s">
        <v>97</v>
      </c>
      <c r="B736" s="23" t="s">
        <v>0</v>
      </c>
      <c r="C736">
        <f>IF(B736="ZMIEŃ GŁOŚNOŚĆ NA 0","N/D",IF(B736="ZMIEŃ GŁOŚNOŚĆ NA 15","N/D",240/$B$2*60*VLOOKUP(B736,Dane!$F:$H,2,FALSE)))</f>
        <v>12</v>
      </c>
      <c r="D736" s="7">
        <f>IF(B736="ZMIEŃ GŁOŚNOŚĆ NA 0","N/D",IF(B736="ZMIEŃ GŁOŚNOŚĆ NA 15","N/D",VLOOKUP(A736,Dane!$A$3:$D$110,4,FALSE)))</f>
        <v>1100011</v>
      </c>
      <c r="E736" s="3" t="str">
        <f t="shared" si="75"/>
        <v>1100</v>
      </c>
      <c r="F736" s="1" t="str">
        <f t="shared" si="76"/>
        <v>00000000</v>
      </c>
      <c r="G736" s="1" t="str">
        <f t="shared" si="77"/>
        <v>01100011</v>
      </c>
      <c r="H736" s="1" t="str">
        <f t="shared" si="78"/>
        <v>00001100</v>
      </c>
      <c r="I736" t="str">
        <f t="shared" si="79"/>
        <v xml:space="preserve">    .byte %00000000, %01100011, %00001100</v>
      </c>
      <c r="J736" t="s">
        <v>202</v>
      </c>
    </row>
    <row r="737" spans="1:10" x14ac:dyDescent="0.25">
      <c r="A737" s="23" t="s">
        <v>89</v>
      </c>
      <c r="B737" s="23" t="s">
        <v>2</v>
      </c>
      <c r="C737">
        <f>IF(B737="ZMIEŃ GŁOŚNOŚĆ NA 0","N/D",IF(B737="ZMIEŃ GŁOŚNOŚĆ NA 15","N/D",240/$B$2*60*VLOOKUP(B737,Dane!$F:$H,2,FALSE)))</f>
        <v>6</v>
      </c>
      <c r="D737" s="7">
        <f>IF(B737="ZMIEŃ GŁOŚNOŚĆ NA 0","N/D",IF(B737="ZMIEŃ GŁOŚNOŚĆ NA 15","N/D",VLOOKUP(A737,Dane!$A$3:$D$110,4,FALSE)))</f>
        <v>11001000</v>
      </c>
      <c r="E737" s="3" t="str">
        <f t="shared" si="75"/>
        <v>110</v>
      </c>
      <c r="F737" s="1" t="str">
        <f t="shared" si="76"/>
        <v>00000000</v>
      </c>
      <c r="G737" s="1" t="str">
        <f t="shared" si="77"/>
        <v>11001000</v>
      </c>
      <c r="H737" s="1" t="str">
        <f t="shared" si="78"/>
        <v>00000110</v>
      </c>
      <c r="I737" t="str">
        <f t="shared" si="79"/>
        <v xml:space="preserve">    .byte %00000000, %11001000, %00000110</v>
      </c>
      <c r="J737" t="s">
        <v>203</v>
      </c>
    </row>
    <row r="738" spans="1:10" x14ac:dyDescent="0.25">
      <c r="A738" s="23" t="s">
        <v>97</v>
      </c>
      <c r="B738" s="23" t="s">
        <v>30</v>
      </c>
      <c r="C738">
        <f>IF(B738="ZMIEŃ GŁOŚNOŚĆ NA 0","N/D",IF(B738="ZMIEŃ GŁOŚNOŚĆ NA 15","N/D",240/$B$2*60*VLOOKUP(B738,Dane!$F:$H,2,FALSE)))</f>
        <v>18</v>
      </c>
      <c r="D738" s="7">
        <f>IF(B738="ZMIEŃ GŁOŚNOŚĆ NA 0","N/D",IF(B738="ZMIEŃ GŁOŚNOŚĆ NA 15","N/D",VLOOKUP(A738,Dane!$A$3:$D$110,4,FALSE)))</f>
        <v>1100011</v>
      </c>
      <c r="E738" s="3" t="str">
        <f t="shared" si="75"/>
        <v>10010</v>
      </c>
      <c r="F738" s="1" t="str">
        <f t="shared" si="76"/>
        <v>00000000</v>
      </c>
      <c r="G738" s="1" t="str">
        <f t="shared" si="77"/>
        <v>01100011</v>
      </c>
      <c r="H738" s="1" t="str">
        <f t="shared" si="78"/>
        <v>00010010</v>
      </c>
      <c r="I738" t="str">
        <f t="shared" si="79"/>
        <v xml:space="preserve">    .byte %00000000, %01100011, %00010010</v>
      </c>
    </row>
    <row r="739" spans="1:10" x14ac:dyDescent="0.25">
      <c r="A739" s="23" t="s">
        <v>96</v>
      </c>
      <c r="B739" s="23" t="s">
        <v>0</v>
      </c>
      <c r="C739">
        <f>IF(B739="ZMIEŃ GŁOŚNOŚĆ NA 0","N/D",IF(B739="ZMIEŃ GŁOŚNOŚĆ NA 15","N/D",240/$B$2*60*VLOOKUP(B739,Dane!$F:$H,2,FALSE)))</f>
        <v>12</v>
      </c>
      <c r="D739" s="7">
        <f>IF(B739="ZMIEŃ GŁOŚNOŚĆ NA 0","N/D",IF(B739="ZMIEŃ GŁOŚNOŚĆ NA 15","N/D",VLOOKUP(A739,Dane!$A$3:$D$110,4,FALSE)))</f>
        <v>1101001</v>
      </c>
      <c r="E739" s="3" t="str">
        <f t="shared" si="75"/>
        <v>1100</v>
      </c>
      <c r="F739" s="1" t="str">
        <f t="shared" si="76"/>
        <v>00000000</v>
      </c>
      <c r="G739" s="1" t="str">
        <f t="shared" si="77"/>
        <v>01101001</v>
      </c>
      <c r="H739" s="1" t="str">
        <f t="shared" si="78"/>
        <v>00001100</v>
      </c>
      <c r="I739" t="str">
        <f t="shared" si="79"/>
        <v xml:space="preserve">    .byte %00000000, %01101001, %00001100</v>
      </c>
    </row>
    <row r="740" spans="1:10" x14ac:dyDescent="0.25">
      <c r="A740" s="23" t="s">
        <v>90</v>
      </c>
      <c r="B740" s="23" t="s">
        <v>1</v>
      </c>
      <c r="C740">
        <f>IF(B740="ZMIEŃ GŁOŚNOŚĆ NA 0","N/D",IF(B740="ZMIEŃ GŁOŚNOŚĆ NA 15","N/D",240/$B$2*60*VLOOKUP(B740,Dane!$F:$H,2,FALSE)))</f>
        <v>24</v>
      </c>
      <c r="D740" s="7">
        <f>IF(B740="ZMIEŃ GŁOŚNOŚĆ NA 0","N/D",IF(B740="ZMIEŃ GŁOŚNOŚĆ NA 15","N/D",VLOOKUP(A740,Dane!$A$3:$D$110,4,FALSE)))</f>
        <v>10110010</v>
      </c>
      <c r="E740" s="3" t="str">
        <f t="shared" si="75"/>
        <v>11000</v>
      </c>
      <c r="F740" s="1" t="str">
        <f t="shared" si="76"/>
        <v>00000000</v>
      </c>
      <c r="G740" s="1" t="str">
        <f t="shared" si="77"/>
        <v>10110010</v>
      </c>
      <c r="H740" s="1" t="str">
        <f t="shared" si="78"/>
        <v>00011000</v>
      </c>
      <c r="I740" t="str">
        <f t="shared" si="79"/>
        <v xml:space="preserve">    .byte %00000000, %10110010, %00011000</v>
      </c>
    </row>
    <row r="741" spans="1:10" ht="15.75" thickBot="1" x14ac:dyDescent="0.3">
      <c r="A741" s="26" t="s">
        <v>87</v>
      </c>
      <c r="B741" s="26" t="s">
        <v>1</v>
      </c>
      <c r="C741">
        <f>IF(B741="ZMIEŃ GŁOŚNOŚĆ NA 0","N/D",IF(B741="ZMIEŃ GŁOŚNOŚĆ NA 15","N/D",240/$B$2*60*VLOOKUP(B741,Dane!$F:$H,2,FALSE)))</f>
        <v>24</v>
      </c>
      <c r="D741" s="7">
        <f>IF(B741="ZMIEŃ GŁOŚNOŚĆ NA 0","N/D",IF(B741="ZMIEŃ GŁOŚNOŚĆ NA 15","N/D",VLOOKUP(A741,Dane!$A$3:$D$110,4,FALSE)))</f>
        <v>100001100</v>
      </c>
      <c r="E741" s="3" t="str">
        <f t="shared" si="75"/>
        <v>11000</v>
      </c>
      <c r="F741" s="1" t="str">
        <f t="shared" si="76"/>
        <v>00000001</v>
      </c>
      <c r="G741" s="1" t="str">
        <f t="shared" si="77"/>
        <v>00001100</v>
      </c>
      <c r="H741" s="1" t="str">
        <f t="shared" si="78"/>
        <v>00011000</v>
      </c>
      <c r="I741" t="str">
        <f t="shared" si="79"/>
        <v xml:space="preserve">    .byte %00000001, %00001100, %00011000</v>
      </c>
    </row>
    <row r="742" spans="1:10" ht="15.75" thickTop="1" x14ac:dyDescent="0.25">
      <c r="A742" s="23" t="s">
        <v>97</v>
      </c>
      <c r="B742" s="23" t="s">
        <v>0</v>
      </c>
      <c r="C742">
        <f>IF(B742="ZMIEŃ GŁOŚNOŚĆ NA 0","N/D",IF(B742="ZMIEŃ GŁOŚNOŚĆ NA 15","N/D",240/$B$2*60*VLOOKUP(B742,Dane!$F:$H,2,FALSE)))</f>
        <v>12</v>
      </c>
      <c r="D742" s="7">
        <f>IF(B742="ZMIEŃ GŁOŚNOŚĆ NA 0","N/D",IF(B742="ZMIEŃ GŁOŚNOŚĆ NA 15","N/D",VLOOKUP(A742,Dane!$A$3:$D$110,4,FALSE)))</f>
        <v>1100011</v>
      </c>
      <c r="E742" s="3" t="str">
        <f t="shared" ref="E742:E747" si="80">IF(B742="ZMIEŃ GŁOŚNOŚĆ NA 0","N/D",IF(B742="ZMIEŃ GŁOŚNOŚĆ NA 15","N/D",DEC2BIN(C742)))</f>
        <v>1100</v>
      </c>
      <c r="F742" s="1" t="str">
        <f t="shared" ref="F742:F747" si="81">IF(B742="ZMIEŃ GŁOŚNOŚĆ NA 0","N/D",IF(B742="ZMIEŃ GŁOŚNOŚĆ NA 15","N/D",IF(LEN(D742)&lt;8,"00000000",_xlfn.CONCAT(REPT("0",8-LEN(LEFT(D742,LEN(D742)-8))),LEFT(D742,LEN(D742)-8)))))</f>
        <v>00000000</v>
      </c>
      <c r="G742" s="1" t="str">
        <f t="shared" ref="G742:G747" si="82">IF(B742="ZMIEŃ GŁOŚNOŚĆ NA 0","N/D",IF(B742="ZMIEŃ GŁOŚNOŚĆ NA 15","N/D",IF(LEN(D742)&lt;8,_xlfn.CONCAT(REPT("0",8-LEN(D742)),RIGHT(D742,8)),RIGHT(D742,8))))</f>
        <v>01100011</v>
      </c>
      <c r="H742" s="1" t="str">
        <f t="shared" ref="H742:H747" si="83">IF(B742="ZMIEŃ GŁOŚNOŚĆ NA 0","N/D",IF(B742="ZMIEŃ GŁOŚNOŚĆ NA 15","N/D",_xlfn.CONCAT(REPT("0",8-LEN(E742)),E742)))</f>
        <v>00001100</v>
      </c>
      <c r="I742" t="str">
        <f t="shared" ref="I742:I747" si="84">IF(B742="ZMIEŃ GŁOŚNOŚĆ NA 0","    .byte %10101000, %00000000",IF(B742="ZMIEŃ GŁOŚNOŚĆ NA 15","    .byte %10101000, %11111111",_xlfn.CONCAT("    .byte %",F742,", %",G742,", %",H742)))</f>
        <v xml:space="preserve">    .byte %00000000, %01100011, %00001100</v>
      </c>
    </row>
    <row r="743" spans="1:10" x14ac:dyDescent="0.25">
      <c r="A743" s="23" t="s">
        <v>90</v>
      </c>
      <c r="B743" s="23" t="s">
        <v>2</v>
      </c>
      <c r="C743">
        <f>IF(B743="ZMIEŃ GŁOŚNOŚĆ NA 0","N/D",IF(B743="ZMIEŃ GŁOŚNOŚĆ NA 15","N/D",240/$B$2*60*VLOOKUP(B743,Dane!$F:$H,2,FALSE)))</f>
        <v>6</v>
      </c>
      <c r="D743" s="7">
        <f>IF(B743="ZMIEŃ GŁOŚNOŚĆ NA 0","N/D",IF(B743="ZMIEŃ GŁOŚNOŚĆ NA 15","N/D",VLOOKUP(A743,Dane!$A$3:$D$110,4,FALSE)))</f>
        <v>10110010</v>
      </c>
      <c r="E743" s="3" t="str">
        <f t="shared" si="80"/>
        <v>110</v>
      </c>
      <c r="F743" s="1" t="str">
        <f t="shared" si="81"/>
        <v>00000000</v>
      </c>
      <c r="G743" s="1" t="str">
        <f t="shared" si="82"/>
        <v>10110010</v>
      </c>
      <c r="H743" s="1" t="str">
        <f t="shared" si="83"/>
        <v>00000110</v>
      </c>
      <c r="I743" t="str">
        <f t="shared" si="84"/>
        <v xml:space="preserve">    .byte %00000000, %10110010, %00000110</v>
      </c>
    </row>
    <row r="744" spans="1:10" x14ac:dyDescent="0.25">
      <c r="A744" s="23" t="s">
        <v>96</v>
      </c>
      <c r="B744" s="23" t="s">
        <v>30</v>
      </c>
      <c r="C744">
        <f>IF(B744="ZMIEŃ GŁOŚNOŚĆ NA 0","N/D",IF(B744="ZMIEŃ GŁOŚNOŚĆ NA 15","N/D",240/$B$2*60*VLOOKUP(B744,Dane!$F:$H,2,FALSE)))</f>
        <v>18</v>
      </c>
      <c r="D744" s="7">
        <f>IF(B744="ZMIEŃ GŁOŚNOŚĆ NA 0","N/D",IF(B744="ZMIEŃ GŁOŚNOŚĆ NA 15","N/D",VLOOKUP(A744,Dane!$A$3:$D$110,4,FALSE)))</f>
        <v>1101001</v>
      </c>
      <c r="E744" s="3" t="str">
        <f t="shared" si="80"/>
        <v>10010</v>
      </c>
      <c r="F744" s="1" t="str">
        <f t="shared" si="81"/>
        <v>00000000</v>
      </c>
      <c r="G744" s="1" t="str">
        <f t="shared" si="82"/>
        <v>01101001</v>
      </c>
      <c r="H744" s="1" t="str">
        <f t="shared" si="83"/>
        <v>00010010</v>
      </c>
      <c r="I744" t="str">
        <f t="shared" si="84"/>
        <v xml:space="preserve">    .byte %00000000, %01101001, %00010010</v>
      </c>
    </row>
    <row r="745" spans="1:10" x14ac:dyDescent="0.25">
      <c r="A745" s="23" t="s">
        <v>94</v>
      </c>
      <c r="B745" s="23" t="s">
        <v>1</v>
      </c>
      <c r="C745">
        <f>IF(B745="ZMIEŃ GŁOŚNOŚĆ NA 0","N/D",IF(B745="ZMIEŃ GŁOŚNOŚĆ NA 15","N/D",240/$B$2*60*VLOOKUP(B745,Dane!$F:$H,2,FALSE)))</f>
        <v>24</v>
      </c>
      <c r="D745" s="7">
        <f>IF(B745="ZMIEŃ GŁOŚNOŚĆ NA 0","N/D",IF(B745="ZMIEŃ GŁOŚNOŚĆ NA 15","N/D",VLOOKUP(A745,Dane!$A$3:$D$110,4,FALSE)))</f>
        <v>1110110</v>
      </c>
      <c r="E745" s="3" t="str">
        <f t="shared" si="80"/>
        <v>11000</v>
      </c>
      <c r="F745" s="1" t="str">
        <f t="shared" si="81"/>
        <v>00000000</v>
      </c>
      <c r="G745" s="1" t="str">
        <f t="shared" si="82"/>
        <v>01110110</v>
      </c>
      <c r="H745" s="1" t="str">
        <f t="shared" si="83"/>
        <v>00011000</v>
      </c>
      <c r="I745" t="str">
        <f t="shared" si="84"/>
        <v xml:space="preserve">    .byte %00000000, %01110110, %00011000</v>
      </c>
    </row>
    <row r="746" spans="1:10" x14ac:dyDescent="0.25">
      <c r="A746" s="23" t="s">
        <v>35</v>
      </c>
      <c r="B746" s="23" t="s">
        <v>0</v>
      </c>
      <c r="C746">
        <f>IF(B746="ZMIEŃ GŁOŚNOŚĆ NA 0","N/D",IF(B746="ZMIEŃ GŁOŚNOŚĆ NA 15","N/D",240/$B$2*60*VLOOKUP(B746,Dane!$F:$H,2,FALSE)))</f>
        <v>12</v>
      </c>
      <c r="D746" s="7">
        <f>IF(B746="ZMIEŃ GŁOŚNOŚĆ NA 0","N/D",IF(B746="ZMIEŃ GŁOŚNOŚĆ NA 15","N/D",VLOOKUP(A746,Dane!$A$3:$D$110,4,FALSE)))</f>
        <v>10011111</v>
      </c>
      <c r="E746" s="3" t="str">
        <f t="shared" si="80"/>
        <v>1100</v>
      </c>
      <c r="F746" s="1" t="str">
        <f t="shared" si="81"/>
        <v>00000000</v>
      </c>
      <c r="G746" s="1" t="str">
        <f t="shared" si="82"/>
        <v>10011111</v>
      </c>
      <c r="H746" s="1" t="str">
        <f t="shared" si="83"/>
        <v>00001100</v>
      </c>
      <c r="I746" t="str">
        <f t="shared" si="84"/>
        <v xml:space="preserve">    .byte %00000000, %10011111, %00001100</v>
      </c>
    </row>
    <row r="747" spans="1:10" ht="15.75" thickBot="1" x14ac:dyDescent="0.3">
      <c r="A747" s="26" t="s">
        <v>89</v>
      </c>
      <c r="B747" s="26" t="s">
        <v>1</v>
      </c>
      <c r="C747">
        <f>IF(B747="ZMIEŃ GŁOŚNOŚĆ NA 0","N/D",IF(B747="ZMIEŃ GŁOŚNOŚĆ NA 15","N/D",240/$B$2*60*VLOOKUP(B747,Dane!$F:$H,2,FALSE)))</f>
        <v>24</v>
      </c>
      <c r="D747" s="7">
        <f>IF(B747="ZMIEŃ GŁOŚNOŚĆ NA 0","N/D",IF(B747="ZMIEŃ GŁOŚNOŚĆ NA 15","N/D",VLOOKUP(A747,Dane!$A$3:$D$110,4,FALSE)))</f>
        <v>11001000</v>
      </c>
      <c r="E747" s="3" t="str">
        <f t="shared" si="80"/>
        <v>11000</v>
      </c>
      <c r="F747" s="1" t="str">
        <f t="shared" si="81"/>
        <v>00000000</v>
      </c>
      <c r="G747" s="1" t="str">
        <f t="shared" si="82"/>
        <v>11001000</v>
      </c>
      <c r="H747" s="1" t="str">
        <f t="shared" si="83"/>
        <v>00011000</v>
      </c>
      <c r="I747" t="str">
        <f t="shared" si="84"/>
        <v xml:space="preserve">    .byte %00000000, %11001000, %00011000</v>
      </c>
    </row>
    <row r="748" spans="1:10" ht="15.75" thickTop="1" x14ac:dyDescent="0.25">
      <c r="A748" s="23" t="s">
        <v>89</v>
      </c>
      <c r="B748" s="23" t="s">
        <v>29</v>
      </c>
      <c r="C748">
        <f>IF(B748="ZMIEŃ GŁOŚNOŚĆ NA 0","N/D",IF(B748="ZMIEŃ GŁOŚNOŚĆ NA 15","N/D",240/$B$2*60*VLOOKUP(B748,Dane!$F:$H,2,FALSE)))</f>
        <v>36</v>
      </c>
      <c r="D748" s="7">
        <f>IF(B748="ZMIEŃ GŁOŚNOŚĆ NA 0","N/D",IF(B748="ZMIEŃ GŁOŚNOŚĆ NA 15","N/D",VLOOKUP(A748,Dane!$A$3:$D$110,4,FALSE)))</f>
        <v>11001000</v>
      </c>
      <c r="E748" s="3" t="str">
        <f t="shared" ref="E748:E750" si="85">IF(B748="ZMIEŃ GŁOŚNOŚĆ NA 0","N/D",IF(B748="ZMIEŃ GŁOŚNOŚĆ NA 15","N/D",DEC2BIN(C748)))</f>
        <v>100100</v>
      </c>
      <c r="F748" s="1" t="str">
        <f t="shared" ref="F748:F750" si="86">IF(B748="ZMIEŃ GŁOŚNOŚĆ NA 0","N/D",IF(B748="ZMIEŃ GŁOŚNOŚĆ NA 15","N/D",IF(LEN(D748)&lt;8,"00000000",_xlfn.CONCAT(REPT("0",8-LEN(LEFT(D748,LEN(D748)-8))),LEFT(D748,LEN(D748)-8)))))</f>
        <v>00000000</v>
      </c>
      <c r="G748" s="1" t="str">
        <f t="shared" ref="G748:G750" si="87">IF(B748="ZMIEŃ GŁOŚNOŚĆ NA 0","N/D",IF(B748="ZMIEŃ GŁOŚNOŚĆ NA 15","N/D",IF(LEN(D748)&lt;8,_xlfn.CONCAT(REPT("0",8-LEN(D748)),RIGHT(D748,8)),RIGHT(D748,8))))</f>
        <v>11001000</v>
      </c>
      <c r="H748" s="1" t="str">
        <f t="shared" ref="H748:H750" si="88">IF(B748="ZMIEŃ GŁOŚNOŚĆ NA 0","N/D",IF(B748="ZMIEŃ GŁOŚNOŚĆ NA 15","N/D",_xlfn.CONCAT(REPT("0",8-LEN(E748)),E748)))</f>
        <v>00100100</v>
      </c>
      <c r="I748" t="str">
        <f t="shared" ref="I748:I750" si="89">IF(B748="ZMIEŃ GŁOŚNOŚĆ NA 0","    .byte %10101000, %00000000",IF(B748="ZMIEŃ GŁOŚNOŚĆ NA 15","    .byte %10101000, %11111111",_xlfn.CONCAT("    .byte %",F748,", %",G748,", %",H748)))</f>
        <v xml:space="preserve">    .byte %00000000, %11001000, %00100100</v>
      </c>
    </row>
    <row r="749" spans="1:10" x14ac:dyDescent="0.25">
      <c r="A749" s="23" t="s">
        <v>90</v>
      </c>
      <c r="B749" s="23" t="s">
        <v>29</v>
      </c>
      <c r="C749">
        <f>IF(B749="ZMIEŃ GŁOŚNOŚĆ NA 0","N/D",IF(B749="ZMIEŃ GŁOŚNOŚĆ NA 15","N/D",240/$B$2*60*VLOOKUP(B749,Dane!$F:$H,2,FALSE)))</f>
        <v>36</v>
      </c>
      <c r="D749" s="7">
        <f>IF(B749="ZMIEŃ GŁOŚNOŚĆ NA 0","N/D",IF(B749="ZMIEŃ GŁOŚNOŚĆ NA 15","N/D",VLOOKUP(A749,Dane!$A$3:$D$110,4,FALSE)))</f>
        <v>10110010</v>
      </c>
      <c r="E749" s="3" t="str">
        <f t="shared" si="85"/>
        <v>100100</v>
      </c>
      <c r="F749" s="1" t="str">
        <f t="shared" si="86"/>
        <v>00000000</v>
      </c>
      <c r="G749" s="1" t="str">
        <f t="shared" si="87"/>
        <v>10110010</v>
      </c>
      <c r="H749" s="1" t="str">
        <f t="shared" si="88"/>
        <v>00100100</v>
      </c>
      <c r="I749" t="str">
        <f t="shared" si="89"/>
        <v xml:space="preserve">    .byte %00000000, %10110010, %00100100</v>
      </c>
    </row>
    <row r="750" spans="1:10" ht="15.75" thickBot="1" x14ac:dyDescent="0.3">
      <c r="A750" s="26" t="s">
        <v>87</v>
      </c>
      <c r="B750" s="26" t="s">
        <v>1</v>
      </c>
      <c r="C750">
        <f>IF(B750="ZMIEŃ GŁOŚNOŚĆ NA 0","N/D",IF(B750="ZMIEŃ GŁOŚNOŚĆ NA 15","N/D",240/$B$2*60*VLOOKUP(B750,Dane!$F:$H,2,FALSE)))</f>
        <v>24</v>
      </c>
      <c r="D750" s="7">
        <f>IF(B750="ZMIEŃ GŁOŚNOŚĆ NA 0","N/D",IF(B750="ZMIEŃ GŁOŚNOŚĆ NA 15","N/D",VLOOKUP(A750,Dane!$A$3:$D$110,4,FALSE)))</f>
        <v>100001100</v>
      </c>
      <c r="E750" s="3" t="str">
        <f t="shared" si="85"/>
        <v>11000</v>
      </c>
      <c r="F750" s="1" t="str">
        <f t="shared" si="86"/>
        <v>00000001</v>
      </c>
      <c r="G750" s="1" t="str">
        <f t="shared" si="87"/>
        <v>00001100</v>
      </c>
      <c r="H750" s="1" t="str">
        <f t="shared" si="88"/>
        <v>00011000</v>
      </c>
      <c r="I750" t="str">
        <f t="shared" si="89"/>
        <v xml:space="preserve">    .byte %00000001, %00001100, %00011000</v>
      </c>
    </row>
    <row r="751" spans="1:10" ht="15.75" thickTop="1" x14ac:dyDescent="0.25">
      <c r="A751" s="23" t="s">
        <v>96</v>
      </c>
      <c r="B751" s="23" t="s">
        <v>0</v>
      </c>
      <c r="C751">
        <f>IF(B751="ZMIEŃ GŁOŚNOŚĆ NA 0","N/D",IF(B751="ZMIEŃ GŁOŚNOŚĆ NA 15","N/D",240/$B$2*60*VLOOKUP(B751,Dane!$F:$H,2,FALSE)))</f>
        <v>12</v>
      </c>
      <c r="D751" s="7">
        <f>IF(B751="ZMIEŃ GŁOŚNOŚĆ NA 0","N/D",IF(B751="ZMIEŃ GŁOŚNOŚĆ NA 15","N/D",VLOOKUP(A751,Dane!$A$3:$D$110,4,FALSE)))</f>
        <v>1101001</v>
      </c>
      <c r="E751" s="3" t="str">
        <f t="shared" ref="E751:E763" si="90">IF(B751="ZMIEŃ GŁOŚNOŚĆ NA 0","N/D",IF(B751="ZMIEŃ GŁOŚNOŚĆ NA 15","N/D",DEC2BIN(C751)))</f>
        <v>1100</v>
      </c>
      <c r="F751" s="1" t="str">
        <f t="shared" ref="F751:F763" si="91">IF(B751="ZMIEŃ GŁOŚNOŚĆ NA 0","N/D",IF(B751="ZMIEŃ GŁOŚNOŚĆ NA 15","N/D",IF(LEN(D751)&lt;8,"00000000",_xlfn.CONCAT(REPT("0",8-LEN(LEFT(D751,LEN(D751)-8))),LEFT(D751,LEN(D751)-8)))))</f>
        <v>00000000</v>
      </c>
      <c r="G751" s="1" t="str">
        <f t="shared" ref="G751:G763" si="92">IF(B751="ZMIEŃ GŁOŚNOŚĆ NA 0","N/D",IF(B751="ZMIEŃ GŁOŚNOŚĆ NA 15","N/D",IF(LEN(D751)&lt;8,_xlfn.CONCAT(REPT("0",8-LEN(D751)),RIGHT(D751,8)),RIGHT(D751,8))))</f>
        <v>01101001</v>
      </c>
      <c r="H751" s="1" t="str">
        <f t="shared" ref="H751:H763" si="93">IF(B751="ZMIEŃ GŁOŚNOŚĆ NA 0","N/D",IF(B751="ZMIEŃ GŁOŚNOŚĆ NA 15","N/D",_xlfn.CONCAT(REPT("0",8-LEN(E751)),E751)))</f>
        <v>00001100</v>
      </c>
      <c r="I751" t="str">
        <f t="shared" ref="I751:I763" si="94">IF(B751="ZMIEŃ GŁOŚNOŚĆ NA 0","    .byte %10101000, %00000000",IF(B751="ZMIEŃ GŁOŚNOŚĆ NA 15","    .byte %10101000, %11111111",_xlfn.CONCAT("    .byte %",F751,", %",G751,", %",H751)))</f>
        <v xml:space="preserve">    .byte %00000000, %01101001, %00001100</v>
      </c>
    </row>
    <row r="752" spans="1:10" x14ac:dyDescent="0.25">
      <c r="A752" s="23" t="s">
        <v>90</v>
      </c>
      <c r="B752" s="23" t="s">
        <v>0</v>
      </c>
      <c r="C752">
        <f>IF(B752="ZMIEŃ GŁOŚNOŚĆ NA 0","N/D",IF(B752="ZMIEŃ GŁOŚNOŚĆ NA 15","N/D",240/$B$2*60*VLOOKUP(B752,Dane!$F:$H,2,FALSE)))</f>
        <v>12</v>
      </c>
      <c r="D752" s="7">
        <f>IF(B752="ZMIEŃ GŁOŚNOŚĆ NA 0","N/D",IF(B752="ZMIEŃ GŁOŚNOŚĆ NA 15","N/D",VLOOKUP(A752,Dane!$A$3:$D$110,4,FALSE)))</f>
        <v>10110010</v>
      </c>
      <c r="E752" s="3" t="str">
        <f t="shared" si="90"/>
        <v>1100</v>
      </c>
      <c r="F752" s="1" t="str">
        <f t="shared" si="91"/>
        <v>00000000</v>
      </c>
      <c r="G752" s="1" t="str">
        <f t="shared" si="92"/>
        <v>10110010</v>
      </c>
      <c r="H752" s="1" t="str">
        <f t="shared" si="93"/>
        <v>00001100</v>
      </c>
      <c r="I752" t="str">
        <f t="shared" si="94"/>
        <v xml:space="preserve">    .byte %00000000, %10110010, %00001100</v>
      </c>
    </row>
    <row r="753" spans="1:9" x14ac:dyDescent="0.25">
      <c r="A753" s="23" t="s">
        <v>97</v>
      </c>
      <c r="B753" s="23" t="s">
        <v>29</v>
      </c>
      <c r="C753">
        <f>IF(B753="ZMIEŃ GŁOŚNOŚĆ NA 0","N/D",IF(B753="ZMIEŃ GŁOŚNOŚĆ NA 15","N/D",240/$B$2*60*VLOOKUP(B753,Dane!$F:$H,2,FALSE)))</f>
        <v>36</v>
      </c>
      <c r="D753" s="7">
        <f>IF(B753="ZMIEŃ GŁOŚNOŚĆ NA 0","N/D",IF(B753="ZMIEŃ GŁOŚNOŚĆ NA 15","N/D",VLOOKUP(A753,Dane!$A$3:$D$110,4,FALSE)))</f>
        <v>1100011</v>
      </c>
      <c r="E753" s="3" t="str">
        <f t="shared" si="90"/>
        <v>100100</v>
      </c>
      <c r="F753" s="1" t="str">
        <f t="shared" si="91"/>
        <v>00000000</v>
      </c>
      <c r="G753" s="1" t="str">
        <f t="shared" si="92"/>
        <v>01100011</v>
      </c>
      <c r="H753" s="1" t="str">
        <f t="shared" si="93"/>
        <v>00100100</v>
      </c>
      <c r="I753" t="str">
        <f t="shared" si="94"/>
        <v xml:space="preserve">    .byte %00000000, %01100011, %00100100</v>
      </c>
    </row>
    <row r="754" spans="1:9" x14ac:dyDescent="0.25">
      <c r="A754" s="23" t="s">
        <v>104</v>
      </c>
      <c r="B754" s="23" t="s">
        <v>161</v>
      </c>
      <c r="C754">
        <f>IF(B754="ZMIEŃ GŁOŚNOŚĆ NA 0","N/D",IF(B754="ZMIEŃ GŁOŚNOŚĆ NA 15","N/D",240/$B$2*60*VLOOKUP(B754,Dane!$F:$H,2,FALSE)))</f>
        <v>3</v>
      </c>
      <c r="D754" s="7">
        <f>IF(B754="ZMIEŃ GŁOŚNOŚĆ NA 0","N/D",IF(B754="ZMIEŃ GŁOŚNOŚĆ NA 15","N/D",VLOOKUP(A754,Dane!$A$3:$D$110,4,FALSE)))</f>
        <v>1000010</v>
      </c>
      <c r="E754" s="3" t="str">
        <f t="shared" ref="E754:E761" si="95">IF(B754="ZMIEŃ GŁOŚNOŚĆ NA 0","N/D",IF(B754="ZMIEŃ GŁOŚNOŚĆ NA 15","N/D",DEC2BIN(C754)))</f>
        <v>11</v>
      </c>
      <c r="F754" s="1" t="str">
        <f t="shared" ref="F754:F761" si="96">IF(B754="ZMIEŃ GŁOŚNOŚĆ NA 0","N/D",IF(B754="ZMIEŃ GŁOŚNOŚĆ NA 15","N/D",IF(LEN(D754)&lt;8,"00000000",_xlfn.CONCAT(REPT("0",8-LEN(LEFT(D754,LEN(D754)-8))),LEFT(D754,LEN(D754)-8)))))</f>
        <v>00000000</v>
      </c>
      <c r="G754" s="1" t="str">
        <f t="shared" ref="G754:G761" si="97">IF(B754="ZMIEŃ GŁOŚNOŚĆ NA 0","N/D",IF(B754="ZMIEŃ GŁOŚNOŚĆ NA 15","N/D",IF(LEN(D754)&lt;8,_xlfn.CONCAT(REPT("0",8-LEN(D754)),RIGHT(D754,8)),RIGHT(D754,8))))</f>
        <v>01000010</v>
      </c>
      <c r="H754" s="1" t="str">
        <f t="shared" ref="H754:H761" si="98">IF(B754="ZMIEŃ GŁOŚNOŚĆ NA 0","N/D",IF(B754="ZMIEŃ GŁOŚNOŚĆ NA 15","N/D",_xlfn.CONCAT(REPT("0",8-LEN(E754)),E754)))</f>
        <v>00000011</v>
      </c>
      <c r="I754" t="str">
        <f t="shared" ref="I754:I761" si="99">IF(B754="ZMIEŃ GŁOŚNOŚĆ NA 0","    .byte %10101000, %00000000",IF(B754="ZMIEŃ GŁOŚNOŚĆ NA 15","    .byte %10101000, %11111111",_xlfn.CONCAT("    .byte %",F754,", %",G754,", %",H754)))</f>
        <v xml:space="preserve">    .byte %00000000, %01000010, %00000011</v>
      </c>
    </row>
    <row r="755" spans="1:9" x14ac:dyDescent="0.25">
      <c r="B755" s="1" t="s">
        <v>139</v>
      </c>
      <c r="C755" t="str">
        <f>IF(B755="ZMIEŃ GŁOŚNOŚĆ NA 0","N/D",IF(B755="ZMIEŃ GŁOŚNOŚĆ NA 15","N/D",240/$B$2*60*VLOOKUP(B755,Dane!$F:$H,2,FALSE)))</f>
        <v>N/D</v>
      </c>
      <c r="D755" s="7" t="str">
        <f>IF(B755="ZMIEŃ GŁOŚNOŚĆ NA 0","N/D",IF(B755="ZMIEŃ GŁOŚNOŚĆ NA 15","N/D",VLOOKUP(A755,Dane!$A$3:$D$110,4,FALSE)))</f>
        <v>N/D</v>
      </c>
      <c r="E755" s="3" t="str">
        <f t="shared" si="95"/>
        <v>N/D</v>
      </c>
      <c r="F755" s="1" t="str">
        <f t="shared" si="96"/>
        <v>N/D</v>
      </c>
      <c r="G755" s="1" t="str">
        <f t="shared" si="97"/>
        <v>N/D</v>
      </c>
      <c r="H755" s="1" t="str">
        <f t="shared" si="98"/>
        <v>N/D</v>
      </c>
      <c r="I755" t="str">
        <f t="shared" si="99"/>
        <v xml:space="preserve">    .byte %10101000, %00000000</v>
      </c>
    </row>
    <row r="756" spans="1:9" x14ac:dyDescent="0.25">
      <c r="A756" t="s">
        <v>36</v>
      </c>
      <c r="B756" s="23" t="s">
        <v>161</v>
      </c>
      <c r="C756">
        <f>IF(B756="ZMIEŃ GŁOŚNOŚĆ NA 0","N/D",IF(B756="ZMIEŃ GŁOŚNOŚĆ NA 15","N/D",240/$B$2*60*VLOOKUP(B756,Dane!$F:$H,2,FALSE)))</f>
        <v>3</v>
      </c>
      <c r="D756" s="7">
        <f>IF(B756="ZMIEŃ GŁOŚNOŚĆ NA 0","N/D",IF(B756="ZMIEŃ GŁOŚNOŚĆ NA 15","N/D",VLOOKUP(A756,Dane!$A$3:$D$110,4,FALSE)))</f>
        <v>1101010111000</v>
      </c>
      <c r="E756" s="3" t="str">
        <f t="shared" si="95"/>
        <v>11</v>
      </c>
      <c r="F756" s="1" t="str">
        <f t="shared" si="96"/>
        <v>00011010</v>
      </c>
      <c r="G756" s="1" t="str">
        <f t="shared" si="97"/>
        <v>10111000</v>
      </c>
      <c r="H756" s="1" t="str">
        <f t="shared" si="98"/>
        <v>00000011</v>
      </c>
      <c r="I756" t="str">
        <f t="shared" si="99"/>
        <v xml:space="preserve">    .byte %00011010, %10111000, %00000011</v>
      </c>
    </row>
    <row r="757" spans="1:9" x14ac:dyDescent="0.25">
      <c r="B757" s="1" t="s">
        <v>140</v>
      </c>
      <c r="C757" t="str">
        <f>IF(B757="ZMIEŃ GŁOŚNOŚĆ NA 0","N/D",IF(B757="ZMIEŃ GŁOŚNOŚĆ NA 15","N/D",240/$B$2*60*VLOOKUP(B757,Dane!$F:$H,2,FALSE)))</f>
        <v>N/D</v>
      </c>
      <c r="D757" s="7" t="str">
        <f>IF(B757="ZMIEŃ GŁOŚNOŚĆ NA 0","N/D",IF(B757="ZMIEŃ GŁOŚNOŚĆ NA 15","N/D",VLOOKUP(A757,Dane!$A$3:$D$110,4,FALSE)))</f>
        <v>N/D</v>
      </c>
      <c r="E757" s="3" t="str">
        <f t="shared" si="95"/>
        <v>N/D</v>
      </c>
      <c r="F757" s="1" t="str">
        <f t="shared" si="96"/>
        <v>N/D</v>
      </c>
      <c r="G757" s="1" t="str">
        <f t="shared" si="97"/>
        <v>N/D</v>
      </c>
      <c r="H757" s="1" t="str">
        <f t="shared" si="98"/>
        <v>N/D</v>
      </c>
      <c r="I757" t="str">
        <f t="shared" si="99"/>
        <v xml:space="preserve">    .byte %10101000, %11111111</v>
      </c>
    </row>
    <row r="758" spans="1:9" x14ac:dyDescent="0.25">
      <c r="A758" t="s">
        <v>104</v>
      </c>
      <c r="B758" s="23" t="s">
        <v>2</v>
      </c>
      <c r="C758">
        <f>IF(B758="ZMIEŃ GŁOŚNOŚĆ NA 0","N/D",IF(B758="ZMIEŃ GŁOŚNOŚĆ NA 15","N/D",240/$B$2*60*VLOOKUP(B758,Dane!$F:$H,2,FALSE)))</f>
        <v>6</v>
      </c>
      <c r="D758" s="7">
        <f>IF(B758="ZMIEŃ GŁOŚNOŚĆ NA 0","N/D",IF(B758="ZMIEŃ GŁOŚNOŚĆ NA 15","N/D",VLOOKUP(A758,Dane!$A$3:$D$110,4,FALSE)))</f>
        <v>1000010</v>
      </c>
      <c r="E758" s="3" t="str">
        <f t="shared" si="95"/>
        <v>110</v>
      </c>
      <c r="F758" s="1" t="str">
        <f t="shared" si="96"/>
        <v>00000000</v>
      </c>
      <c r="G758" s="1" t="str">
        <f t="shared" si="97"/>
        <v>01000010</v>
      </c>
      <c r="H758" s="1" t="str">
        <f t="shared" si="98"/>
        <v>00000110</v>
      </c>
      <c r="I758" t="str">
        <f t="shared" si="99"/>
        <v xml:space="preserve">    .byte %00000000, %01000010, %00000110</v>
      </c>
    </row>
    <row r="759" spans="1:9" x14ac:dyDescent="0.25">
      <c r="A759" t="s">
        <v>106</v>
      </c>
      <c r="B759" s="23" t="s">
        <v>2</v>
      </c>
      <c r="C759">
        <f>IF(B759="ZMIEŃ GŁOŚNOŚĆ NA 0","N/D",IF(B759="ZMIEŃ GŁOŚNOŚĆ NA 15","N/D",240/$B$2*60*VLOOKUP(B759,Dane!$F:$H,2,FALSE)))</f>
        <v>6</v>
      </c>
      <c r="D759" s="7">
        <f>IF(B759="ZMIEŃ GŁOŚNOŚĆ NA 0","N/D",IF(B759="ZMIEŃ GŁOŚNOŚĆ NA 15","N/D",VLOOKUP(A759,Dane!$A$3:$D$110,4,FALSE)))</f>
        <v>111010</v>
      </c>
      <c r="E759" s="3" t="str">
        <f t="shared" si="95"/>
        <v>110</v>
      </c>
      <c r="F759" s="1" t="str">
        <f t="shared" si="96"/>
        <v>00000000</v>
      </c>
      <c r="G759" s="1" t="str">
        <f t="shared" si="97"/>
        <v>00111010</v>
      </c>
      <c r="H759" s="1" t="str">
        <f t="shared" si="98"/>
        <v>00000110</v>
      </c>
      <c r="I759" t="str">
        <f t="shared" si="99"/>
        <v xml:space="preserve">    .byte %00000000, %00111010, %00000110</v>
      </c>
    </row>
    <row r="760" spans="1:9" x14ac:dyDescent="0.25">
      <c r="A760" t="s">
        <v>109</v>
      </c>
      <c r="B760" s="23" t="s">
        <v>2</v>
      </c>
      <c r="C760">
        <f>IF(B760="ZMIEŃ GŁOŚNOŚĆ NA 0","N/D",IF(B760="ZMIEŃ GŁOŚNOŚĆ NA 15","N/D",240/$B$2*60*VLOOKUP(B760,Dane!$F:$H,2,FALSE)))</f>
        <v>6</v>
      </c>
      <c r="D760" s="7">
        <f>IF(B760="ZMIEŃ GŁOŚNOŚĆ NA 0","N/D",IF(B760="ZMIEŃ GŁOŚNOŚĆ NA 15","N/D",VLOOKUP(A760,Dane!$A$3:$D$110,4,FALSE)))</f>
        <v>110001</v>
      </c>
      <c r="E760" s="3" t="str">
        <f t="shared" si="95"/>
        <v>110</v>
      </c>
      <c r="F760" s="1" t="str">
        <f t="shared" si="96"/>
        <v>00000000</v>
      </c>
      <c r="G760" s="1" t="str">
        <f t="shared" si="97"/>
        <v>00110001</v>
      </c>
      <c r="H760" s="1" t="str">
        <f t="shared" si="98"/>
        <v>00000110</v>
      </c>
      <c r="I760" t="str">
        <f t="shared" si="99"/>
        <v xml:space="preserve">    .byte %00000000, %00110001, %00000110</v>
      </c>
    </row>
    <row r="761" spans="1:9" x14ac:dyDescent="0.25">
      <c r="A761" t="s">
        <v>106</v>
      </c>
      <c r="B761" s="23" t="s">
        <v>2</v>
      </c>
      <c r="C761">
        <f>IF(B761="ZMIEŃ GŁOŚNOŚĆ NA 0","N/D",IF(B761="ZMIEŃ GŁOŚNOŚĆ NA 15","N/D",240/$B$2*60*VLOOKUP(B761,Dane!$F:$H,2,FALSE)))</f>
        <v>6</v>
      </c>
      <c r="D761" s="7">
        <f>IF(B761="ZMIEŃ GŁOŚNOŚĆ NA 0","N/D",IF(B761="ZMIEŃ GŁOŚNOŚĆ NA 15","N/D",VLOOKUP(A761,Dane!$A$3:$D$110,4,FALSE)))</f>
        <v>111010</v>
      </c>
      <c r="E761" s="3" t="str">
        <f t="shared" si="95"/>
        <v>110</v>
      </c>
      <c r="F761" s="1" t="str">
        <f t="shared" si="96"/>
        <v>00000000</v>
      </c>
      <c r="G761" s="1" t="str">
        <f t="shared" si="97"/>
        <v>00111010</v>
      </c>
      <c r="H761" s="1" t="str">
        <f t="shared" si="98"/>
        <v>00000110</v>
      </c>
      <c r="I761" t="str">
        <f t="shared" si="99"/>
        <v xml:space="preserve">    .byte %00000000, %00111010, %00000110</v>
      </c>
    </row>
    <row r="762" spans="1:9" ht="15.75" thickBot="1" x14ac:dyDescent="0.3">
      <c r="A762" s="10" t="s">
        <v>109</v>
      </c>
      <c r="B762" s="26" t="s">
        <v>2</v>
      </c>
      <c r="C762">
        <f>IF(B762="ZMIEŃ GŁOŚNOŚĆ NA 0","N/D",IF(B762="ZMIEŃ GŁOŚNOŚĆ NA 15","N/D",240/$B$2*60*VLOOKUP(B762,Dane!$F:$H,2,FALSE)))</f>
        <v>6</v>
      </c>
      <c r="D762" s="7">
        <f>IF(B762="ZMIEŃ GŁOŚNOŚĆ NA 0","N/D",IF(B762="ZMIEŃ GŁOŚNOŚĆ NA 15","N/D",VLOOKUP(A762,Dane!$A$3:$D$110,4,FALSE)))</f>
        <v>110001</v>
      </c>
      <c r="E762" s="3" t="str">
        <f t="shared" si="90"/>
        <v>110</v>
      </c>
      <c r="F762" s="1" t="str">
        <f t="shared" si="91"/>
        <v>00000000</v>
      </c>
      <c r="G762" s="1" t="str">
        <f t="shared" si="92"/>
        <v>00110001</v>
      </c>
      <c r="H762" s="1" t="str">
        <f t="shared" si="93"/>
        <v>00000110</v>
      </c>
      <c r="I762" t="str">
        <f t="shared" si="94"/>
        <v xml:space="preserve">    .byte %00000000, %00110001, %00000110</v>
      </c>
    </row>
    <row r="763" spans="1:9" ht="15.75" thickTop="1" x14ac:dyDescent="0.25">
      <c r="A763" s="23" t="s">
        <v>97</v>
      </c>
      <c r="B763" s="23" t="s">
        <v>0</v>
      </c>
      <c r="C763">
        <f>IF(B763="ZMIEŃ GŁOŚNOŚĆ NA 0","N/D",IF(B763="ZMIEŃ GŁOŚNOŚĆ NA 15","N/D",240/$B$2*60*VLOOKUP(B763,Dane!$F:$H,2,FALSE)))</f>
        <v>12</v>
      </c>
      <c r="D763" s="7">
        <f>IF(B763="ZMIEŃ GŁOŚNOŚĆ NA 0","N/D",IF(B763="ZMIEŃ GŁOŚNOŚĆ NA 15","N/D",VLOOKUP(A763,Dane!$A$3:$D$110,4,FALSE)))</f>
        <v>1100011</v>
      </c>
      <c r="E763" s="3" t="str">
        <f t="shared" si="90"/>
        <v>1100</v>
      </c>
      <c r="F763" s="1" t="str">
        <f t="shared" si="91"/>
        <v>00000000</v>
      </c>
      <c r="G763" s="1" t="str">
        <f t="shared" si="92"/>
        <v>01100011</v>
      </c>
      <c r="H763" s="1" t="str">
        <f t="shared" si="93"/>
        <v>00001100</v>
      </c>
      <c r="I763" t="str">
        <f t="shared" si="94"/>
        <v xml:space="preserve">    .byte %00000000, %01100011, %00001100</v>
      </c>
    </row>
    <row r="764" spans="1:9" x14ac:dyDescent="0.25">
      <c r="A764" s="23" t="s">
        <v>89</v>
      </c>
      <c r="B764" s="23" t="s">
        <v>2</v>
      </c>
      <c r="C764">
        <f>IF(B764="ZMIEŃ GŁOŚNOŚĆ NA 0","N/D",IF(B764="ZMIEŃ GŁOŚNOŚĆ NA 15","N/D",240/$B$2*60*VLOOKUP(B764,Dane!$F:$H,2,FALSE)))</f>
        <v>6</v>
      </c>
      <c r="D764" s="7">
        <f>IF(B764="ZMIEŃ GŁOŚNOŚĆ NA 0","N/D",IF(B764="ZMIEŃ GŁOŚNOŚĆ NA 15","N/D",VLOOKUP(A764,Dane!$A$3:$D$110,4,FALSE)))</f>
        <v>11001000</v>
      </c>
      <c r="E764" s="3" t="str">
        <f t="shared" ref="E764:E771" si="100">IF(B764="ZMIEŃ GŁOŚNOŚĆ NA 0","N/D",IF(B764="ZMIEŃ GŁOŚNOŚĆ NA 15","N/D",DEC2BIN(C764)))</f>
        <v>110</v>
      </c>
      <c r="F764" s="1" t="str">
        <f t="shared" ref="F764:F771" si="101">IF(B764="ZMIEŃ GŁOŚNOŚĆ NA 0","N/D",IF(B764="ZMIEŃ GŁOŚNOŚĆ NA 15","N/D",IF(LEN(D764)&lt;8,"00000000",_xlfn.CONCAT(REPT("0",8-LEN(LEFT(D764,LEN(D764)-8))),LEFT(D764,LEN(D764)-8)))))</f>
        <v>00000000</v>
      </c>
      <c r="G764" s="1" t="str">
        <f t="shared" ref="G764:G771" si="102">IF(B764="ZMIEŃ GŁOŚNOŚĆ NA 0","N/D",IF(B764="ZMIEŃ GŁOŚNOŚĆ NA 15","N/D",IF(LEN(D764)&lt;8,_xlfn.CONCAT(REPT("0",8-LEN(D764)),RIGHT(D764,8)),RIGHT(D764,8))))</f>
        <v>11001000</v>
      </c>
      <c r="H764" s="1" t="str">
        <f t="shared" ref="H764:H771" si="103">IF(B764="ZMIEŃ GŁOŚNOŚĆ NA 0","N/D",IF(B764="ZMIEŃ GŁOŚNOŚĆ NA 15","N/D",_xlfn.CONCAT(REPT("0",8-LEN(E764)),E764)))</f>
        <v>00000110</v>
      </c>
      <c r="I764" t="str">
        <f t="shared" ref="I764:I771" si="104">IF(B764="ZMIEŃ GŁOŚNOŚĆ NA 0","    .byte %10101000, %00000000",IF(B764="ZMIEŃ GŁOŚNOŚĆ NA 15","    .byte %10101000, %11111111",_xlfn.CONCAT("    .byte %",F764,", %",G764,", %",H764)))</f>
        <v xml:space="preserve">    .byte %00000000, %11001000, %00000110</v>
      </c>
    </row>
    <row r="765" spans="1:9" x14ac:dyDescent="0.25">
      <c r="A765" s="23" t="s">
        <v>97</v>
      </c>
      <c r="B765" s="23" t="s">
        <v>0</v>
      </c>
      <c r="C765">
        <f>IF(B765="ZMIEŃ GŁOŚNOŚĆ NA 0","N/D",IF(B765="ZMIEŃ GŁOŚNOŚĆ NA 15","N/D",240/$B$2*60*VLOOKUP(B765,Dane!$F:$H,2,FALSE)))</f>
        <v>12</v>
      </c>
      <c r="D765" s="7">
        <f>IF(B765="ZMIEŃ GŁOŚNOŚĆ NA 0","N/D",IF(B765="ZMIEŃ GŁOŚNOŚĆ NA 15","N/D",VLOOKUP(A765,Dane!$A$3:$D$110,4,FALSE)))</f>
        <v>1100011</v>
      </c>
      <c r="E765" s="3" t="str">
        <f t="shared" si="100"/>
        <v>1100</v>
      </c>
      <c r="F765" s="1" t="str">
        <f t="shared" si="101"/>
        <v>00000000</v>
      </c>
      <c r="G765" s="1" t="str">
        <f t="shared" si="102"/>
        <v>01100011</v>
      </c>
      <c r="H765" s="1" t="str">
        <f t="shared" si="103"/>
        <v>00001100</v>
      </c>
      <c r="I765" t="str">
        <f t="shared" si="104"/>
        <v xml:space="preserve">    .byte %00000000, %01100011, %00001100</v>
      </c>
    </row>
    <row r="766" spans="1:9" x14ac:dyDescent="0.25">
      <c r="B766" s="1" t="s">
        <v>139</v>
      </c>
      <c r="C766" t="str">
        <f>IF(B766="ZMIEŃ GŁOŚNOŚĆ NA 0","N/D",IF(B766="ZMIEŃ GŁOŚNOŚĆ NA 15","N/D",240/$B$2*60*VLOOKUP(B766,Dane!$F:$H,2,FALSE)))</f>
        <v>N/D</v>
      </c>
      <c r="D766" s="7" t="str">
        <f>IF(B766="ZMIEŃ GŁOŚNOŚĆ NA 0","N/D",IF(B766="ZMIEŃ GŁOŚNOŚĆ NA 15","N/D",VLOOKUP(A766,Dane!$A$3:$D$110,4,FALSE)))</f>
        <v>N/D</v>
      </c>
      <c r="E766" s="3" t="str">
        <f t="shared" si="100"/>
        <v>N/D</v>
      </c>
      <c r="F766" s="1" t="str">
        <f t="shared" si="101"/>
        <v>N/D</v>
      </c>
      <c r="G766" s="1" t="str">
        <f t="shared" si="102"/>
        <v>N/D</v>
      </c>
      <c r="H766" s="1" t="str">
        <f t="shared" si="103"/>
        <v>N/D</v>
      </c>
      <c r="I766" t="str">
        <f t="shared" si="104"/>
        <v xml:space="preserve">    .byte %10101000, %00000000</v>
      </c>
    </row>
    <row r="767" spans="1:9" x14ac:dyDescent="0.25">
      <c r="A767" t="s">
        <v>36</v>
      </c>
      <c r="B767" t="s">
        <v>2</v>
      </c>
      <c r="C767">
        <f>IF(B767="ZMIEŃ GŁOŚNOŚĆ NA 0","N/D",IF(B767="ZMIEŃ GŁOŚNOŚĆ NA 15","N/D",240/$B$2*60*VLOOKUP(B767,Dane!$F:$H,2,FALSE)))</f>
        <v>6</v>
      </c>
      <c r="D767" s="7">
        <f>IF(B767="ZMIEŃ GŁOŚNOŚĆ NA 0","N/D",IF(B767="ZMIEŃ GŁOŚNOŚĆ NA 15","N/D",VLOOKUP(A767,Dane!$A$3:$D$110,4,FALSE)))</f>
        <v>1101010111000</v>
      </c>
      <c r="E767" s="3" t="str">
        <f t="shared" si="100"/>
        <v>110</v>
      </c>
      <c r="F767" s="1" t="str">
        <f t="shared" si="101"/>
        <v>00011010</v>
      </c>
      <c r="G767" s="1" t="str">
        <f t="shared" si="102"/>
        <v>10111000</v>
      </c>
      <c r="H767" s="1" t="str">
        <f t="shared" si="103"/>
        <v>00000110</v>
      </c>
      <c r="I767" t="str">
        <f t="shared" si="104"/>
        <v xml:space="preserve">    .byte %00011010, %10111000, %00000110</v>
      </c>
    </row>
    <row r="768" spans="1:9" x14ac:dyDescent="0.25">
      <c r="B768" s="1" t="s">
        <v>140</v>
      </c>
      <c r="C768" t="str">
        <f>IF(B768="ZMIEŃ GŁOŚNOŚĆ NA 0","N/D",IF(B768="ZMIEŃ GŁOŚNOŚĆ NA 15","N/D",240/$B$2*60*VLOOKUP(B768,Dane!$F:$H,2,FALSE)))</f>
        <v>N/D</v>
      </c>
      <c r="D768" s="7" t="str">
        <f>IF(B768="ZMIEŃ GŁOŚNOŚĆ NA 0","N/D",IF(B768="ZMIEŃ GŁOŚNOŚĆ NA 15","N/D",VLOOKUP(A768,Dane!$A$3:$D$110,4,FALSE)))</f>
        <v>N/D</v>
      </c>
      <c r="E768" s="3" t="str">
        <f t="shared" si="100"/>
        <v>N/D</v>
      </c>
      <c r="F768" s="1" t="str">
        <f t="shared" si="101"/>
        <v>N/D</v>
      </c>
      <c r="G768" s="1" t="str">
        <f t="shared" si="102"/>
        <v>N/D</v>
      </c>
      <c r="H768" s="1" t="str">
        <f t="shared" si="103"/>
        <v>N/D</v>
      </c>
      <c r="I768" t="str">
        <f t="shared" si="104"/>
        <v xml:space="preserve">    .byte %10101000, %11111111</v>
      </c>
    </row>
    <row r="769" spans="1:9" x14ac:dyDescent="0.25">
      <c r="A769" t="s">
        <v>97</v>
      </c>
      <c r="B769" t="s">
        <v>1</v>
      </c>
      <c r="C769">
        <f>IF(B769="ZMIEŃ GŁOŚNOŚĆ NA 0","N/D",IF(B769="ZMIEŃ GŁOŚNOŚĆ NA 15","N/D",240/$B$2*60*VLOOKUP(B769,Dane!$F:$H,2,FALSE)))</f>
        <v>24</v>
      </c>
      <c r="D769" s="7">
        <f>IF(B769="ZMIEŃ GŁOŚNOŚĆ NA 0","N/D",IF(B769="ZMIEŃ GŁOŚNOŚĆ NA 15","N/D",VLOOKUP(A769,Dane!$A$3:$D$110,4,FALSE)))</f>
        <v>1100011</v>
      </c>
      <c r="E769" s="3" t="str">
        <f t="shared" si="100"/>
        <v>11000</v>
      </c>
      <c r="F769" s="1" t="str">
        <f t="shared" si="101"/>
        <v>00000000</v>
      </c>
      <c r="G769" s="1" t="str">
        <f t="shared" si="102"/>
        <v>01100011</v>
      </c>
      <c r="H769" s="1" t="str">
        <f t="shared" si="103"/>
        <v>00011000</v>
      </c>
      <c r="I769" t="str">
        <f t="shared" si="104"/>
        <v xml:space="preserve">    .byte %00000000, %01100011, %00011000</v>
      </c>
    </row>
    <row r="770" spans="1:9" x14ac:dyDescent="0.25">
      <c r="A770" t="s">
        <v>90</v>
      </c>
      <c r="B770" t="s">
        <v>0</v>
      </c>
      <c r="C770">
        <f>IF(B770="ZMIEŃ GŁOŚNOŚĆ NA 0","N/D",IF(B770="ZMIEŃ GŁOŚNOŚĆ NA 15","N/D",240/$B$2*60*VLOOKUP(B770,Dane!$F:$H,2,FALSE)))</f>
        <v>12</v>
      </c>
      <c r="D770" s="7">
        <f>IF(B770="ZMIEŃ GŁOŚNOŚĆ NA 0","N/D",IF(B770="ZMIEŃ GŁOŚNOŚĆ NA 15","N/D",VLOOKUP(A770,Dane!$A$3:$D$110,4,FALSE)))</f>
        <v>10110010</v>
      </c>
      <c r="E770" s="3" t="str">
        <f t="shared" si="100"/>
        <v>1100</v>
      </c>
      <c r="F770" s="1" t="str">
        <f t="shared" si="101"/>
        <v>00000000</v>
      </c>
      <c r="G770" s="1" t="str">
        <f t="shared" si="102"/>
        <v>10110010</v>
      </c>
      <c r="H770" s="1" t="str">
        <f t="shared" si="103"/>
        <v>00001100</v>
      </c>
      <c r="I770" t="str">
        <f t="shared" si="104"/>
        <v xml:space="preserve">    .byte %00000000, %10110010, %00001100</v>
      </c>
    </row>
    <row r="771" spans="1:9" ht="15.75" thickBot="1" x14ac:dyDescent="0.3">
      <c r="A771" s="10" t="s">
        <v>87</v>
      </c>
      <c r="B771" s="10" t="s">
        <v>1</v>
      </c>
      <c r="C771">
        <f>IF(B771="ZMIEŃ GŁOŚNOŚĆ NA 0","N/D",IF(B771="ZMIEŃ GŁOŚNOŚĆ NA 15","N/D",240/$B$2*60*VLOOKUP(B771,Dane!$F:$H,2,FALSE)))</f>
        <v>24</v>
      </c>
      <c r="D771" s="7">
        <f>IF(B771="ZMIEŃ GŁOŚNOŚĆ NA 0","N/D",IF(B771="ZMIEŃ GŁOŚNOŚĆ NA 15","N/D",VLOOKUP(A771,Dane!$A$3:$D$110,4,FALSE)))</f>
        <v>100001100</v>
      </c>
      <c r="E771" s="3" t="str">
        <f t="shared" si="100"/>
        <v>11000</v>
      </c>
      <c r="F771" s="1" t="str">
        <f t="shared" si="101"/>
        <v>00000001</v>
      </c>
      <c r="G771" s="1" t="str">
        <f t="shared" si="102"/>
        <v>00001100</v>
      </c>
      <c r="H771" s="1" t="str">
        <f t="shared" si="103"/>
        <v>00011000</v>
      </c>
      <c r="I771" t="str">
        <f t="shared" si="104"/>
        <v xml:space="preserve">    .byte %00000001, %00001100, %00011000</v>
      </c>
    </row>
    <row r="772" spans="1:9" ht="15.75" thickTop="1" x14ac:dyDescent="0.25">
      <c r="A772" s="23" t="s">
        <v>97</v>
      </c>
      <c r="B772" s="23" t="s">
        <v>0</v>
      </c>
      <c r="C772">
        <f>IF(B772="ZMIEŃ GŁOŚNOŚĆ NA 0","N/D",IF(B772="ZMIEŃ GŁOŚNOŚĆ NA 15","N/D",240/$B$2*60*VLOOKUP(B772,Dane!$F:$H,2,FALSE)))</f>
        <v>12</v>
      </c>
      <c r="D772" s="7">
        <f>IF(B772="ZMIEŃ GŁOŚNOŚĆ NA 0","N/D",IF(B772="ZMIEŃ GŁOŚNOŚĆ NA 15","N/D",VLOOKUP(A772,Dane!$A$3:$D$110,4,FALSE)))</f>
        <v>1100011</v>
      </c>
      <c r="E772" s="3" t="str">
        <f t="shared" ref="E772:E779" si="105">IF(B772="ZMIEŃ GŁOŚNOŚĆ NA 0","N/D",IF(B772="ZMIEŃ GŁOŚNOŚĆ NA 15","N/D",DEC2BIN(C772)))</f>
        <v>1100</v>
      </c>
      <c r="F772" s="1" t="str">
        <f t="shared" ref="F772:F779" si="106">IF(B772="ZMIEŃ GŁOŚNOŚĆ NA 0","N/D",IF(B772="ZMIEŃ GŁOŚNOŚĆ NA 15","N/D",IF(LEN(D772)&lt;8,"00000000",_xlfn.CONCAT(REPT("0",8-LEN(LEFT(D772,LEN(D772)-8))),LEFT(D772,LEN(D772)-8)))))</f>
        <v>00000000</v>
      </c>
      <c r="G772" s="1" t="str">
        <f t="shared" ref="G772:G779" si="107">IF(B772="ZMIEŃ GŁOŚNOŚĆ NA 0","N/D",IF(B772="ZMIEŃ GŁOŚNOŚĆ NA 15","N/D",IF(LEN(D772)&lt;8,_xlfn.CONCAT(REPT("0",8-LEN(D772)),RIGHT(D772,8)),RIGHT(D772,8))))</f>
        <v>01100011</v>
      </c>
      <c r="H772" s="1" t="str">
        <f t="shared" ref="H772:H779" si="108">IF(B772="ZMIEŃ GŁOŚNOŚĆ NA 0","N/D",IF(B772="ZMIEŃ GŁOŚNOŚĆ NA 15","N/D",_xlfn.CONCAT(REPT("0",8-LEN(E772)),E772)))</f>
        <v>00001100</v>
      </c>
      <c r="I772" t="str">
        <f t="shared" ref="I772:I779" si="109">IF(B772="ZMIEŃ GŁOŚNOŚĆ NA 0","    .byte %10101000, %00000000",IF(B772="ZMIEŃ GŁOŚNOŚĆ NA 15","    .byte %10101000, %11111111",_xlfn.CONCAT("    .byte %",F772,", %",G772,", %",H772)))</f>
        <v xml:space="preserve">    .byte %00000000, %01100011, %00001100</v>
      </c>
    </row>
    <row r="773" spans="1:9" x14ac:dyDescent="0.25">
      <c r="B773" s="1" t="s">
        <v>139</v>
      </c>
      <c r="C773" t="str">
        <f>IF(B773="ZMIEŃ GŁOŚNOŚĆ NA 0","N/D",IF(B773="ZMIEŃ GŁOŚNOŚĆ NA 15","N/D",240/$B$2*60*VLOOKUP(B773,Dane!$F:$H,2,FALSE)))</f>
        <v>N/D</v>
      </c>
      <c r="D773" s="7" t="str">
        <f>IF(B773="ZMIEŃ GŁOŚNOŚĆ NA 0","N/D",IF(B773="ZMIEŃ GŁOŚNOŚĆ NA 15","N/D",VLOOKUP(A773,Dane!$A$3:$D$110,4,FALSE)))</f>
        <v>N/D</v>
      </c>
      <c r="E773" s="3" t="str">
        <f t="shared" ref="E773:E777" si="110">IF(B773="ZMIEŃ GŁOŚNOŚĆ NA 0","N/D",IF(B773="ZMIEŃ GŁOŚNOŚĆ NA 15","N/D",DEC2BIN(C773)))</f>
        <v>N/D</v>
      </c>
      <c r="F773" s="1" t="str">
        <f t="shared" ref="F773:F777" si="111">IF(B773="ZMIEŃ GŁOŚNOŚĆ NA 0","N/D",IF(B773="ZMIEŃ GŁOŚNOŚĆ NA 15","N/D",IF(LEN(D773)&lt;8,"00000000",_xlfn.CONCAT(REPT("0",8-LEN(LEFT(D773,LEN(D773)-8))),LEFT(D773,LEN(D773)-8)))))</f>
        <v>N/D</v>
      </c>
      <c r="G773" s="1" t="str">
        <f t="shared" ref="G773:G777" si="112">IF(B773="ZMIEŃ GŁOŚNOŚĆ NA 0","N/D",IF(B773="ZMIEŃ GŁOŚNOŚĆ NA 15","N/D",IF(LEN(D773)&lt;8,_xlfn.CONCAT(REPT("0",8-LEN(D773)),RIGHT(D773,8)),RIGHT(D773,8))))</f>
        <v>N/D</v>
      </c>
      <c r="H773" s="1" t="str">
        <f t="shared" ref="H773:H777" si="113">IF(B773="ZMIEŃ GŁOŚNOŚĆ NA 0","N/D",IF(B773="ZMIEŃ GŁOŚNOŚĆ NA 15","N/D",_xlfn.CONCAT(REPT("0",8-LEN(E773)),E773)))</f>
        <v>N/D</v>
      </c>
      <c r="I773" t="str">
        <f t="shared" ref="I773:I777" si="114">IF(B773="ZMIEŃ GŁOŚNOŚĆ NA 0","    .byte %10101000, %00000000",IF(B773="ZMIEŃ GŁOŚNOŚĆ NA 15","    .byte %10101000, %11111111",_xlfn.CONCAT("    .byte %",F773,", %",G773,", %",H773)))</f>
        <v xml:space="preserve">    .byte %10101000, %00000000</v>
      </c>
    </row>
    <row r="774" spans="1:9" x14ac:dyDescent="0.25">
      <c r="A774" t="s">
        <v>36</v>
      </c>
      <c r="B774" s="23" t="s">
        <v>0</v>
      </c>
      <c r="C774">
        <f>IF(B774="ZMIEŃ GŁOŚNOŚĆ NA 0","N/D",IF(B774="ZMIEŃ GŁOŚNOŚĆ NA 15","N/D",240/$B$2*60*VLOOKUP(B774,Dane!$F:$H,2,FALSE)))</f>
        <v>12</v>
      </c>
      <c r="D774" s="7">
        <f>IF(B774="ZMIEŃ GŁOŚNOŚĆ NA 0","N/D",IF(B774="ZMIEŃ GŁOŚNOŚĆ NA 15","N/D",VLOOKUP(A774,Dane!$A$3:$D$110,4,FALSE)))</f>
        <v>1101010111000</v>
      </c>
      <c r="E774" s="3" t="str">
        <f t="shared" si="110"/>
        <v>1100</v>
      </c>
      <c r="F774" s="1" t="str">
        <f t="shared" si="111"/>
        <v>00011010</v>
      </c>
      <c r="G774" s="1" t="str">
        <f t="shared" si="112"/>
        <v>10111000</v>
      </c>
      <c r="H774" s="1" t="str">
        <f t="shared" si="113"/>
        <v>00001100</v>
      </c>
      <c r="I774" t="str">
        <f t="shared" si="114"/>
        <v xml:space="preserve">    .byte %00011010, %10111000, %00001100</v>
      </c>
    </row>
    <row r="775" spans="1:9" x14ac:dyDescent="0.25">
      <c r="B775" s="1" t="s">
        <v>140</v>
      </c>
      <c r="C775" t="str">
        <f>IF(B775="ZMIEŃ GŁOŚNOŚĆ NA 0","N/D",IF(B775="ZMIEŃ GŁOŚNOŚĆ NA 15","N/D",240/$B$2*60*VLOOKUP(B775,Dane!$F:$H,2,FALSE)))</f>
        <v>N/D</v>
      </c>
      <c r="D775" s="7" t="str">
        <f>IF(B775="ZMIEŃ GŁOŚNOŚĆ NA 0","N/D",IF(B775="ZMIEŃ GŁOŚNOŚĆ NA 15","N/D",VLOOKUP(A775,Dane!$A$3:$D$110,4,FALSE)))</f>
        <v>N/D</v>
      </c>
      <c r="E775" s="3" t="str">
        <f t="shared" si="110"/>
        <v>N/D</v>
      </c>
      <c r="F775" s="1" t="str">
        <f t="shared" si="111"/>
        <v>N/D</v>
      </c>
      <c r="G775" s="1" t="str">
        <f t="shared" si="112"/>
        <v>N/D</v>
      </c>
      <c r="H775" s="1" t="str">
        <f t="shared" si="113"/>
        <v>N/D</v>
      </c>
      <c r="I775" t="str">
        <f t="shared" si="114"/>
        <v xml:space="preserve">    .byte %10101000, %11111111</v>
      </c>
    </row>
    <row r="776" spans="1:9" x14ac:dyDescent="0.25">
      <c r="A776" t="s">
        <v>97</v>
      </c>
      <c r="B776" s="23" t="s">
        <v>0</v>
      </c>
      <c r="C776">
        <f>IF(B776="ZMIEŃ GŁOŚNOŚĆ NA 0","N/D",IF(B776="ZMIEŃ GŁOŚNOŚĆ NA 15","N/D",240/$B$2*60*VLOOKUP(B776,Dane!$F:$H,2,FALSE)))</f>
        <v>12</v>
      </c>
      <c r="D776" s="7">
        <f>IF(B776="ZMIEŃ GŁOŚNOŚĆ NA 0","N/D",IF(B776="ZMIEŃ GŁOŚNOŚĆ NA 15","N/D",VLOOKUP(A776,Dane!$A$3:$D$110,4,FALSE)))</f>
        <v>1100011</v>
      </c>
      <c r="E776" s="3" t="str">
        <f t="shared" si="110"/>
        <v>1100</v>
      </c>
      <c r="F776" s="1" t="str">
        <f t="shared" si="111"/>
        <v>00000000</v>
      </c>
      <c r="G776" s="1" t="str">
        <f t="shared" si="112"/>
        <v>01100011</v>
      </c>
      <c r="H776" s="1" t="str">
        <f t="shared" si="113"/>
        <v>00001100</v>
      </c>
      <c r="I776" t="str">
        <f t="shared" si="114"/>
        <v xml:space="preserve">    .byte %00000000, %01100011, %00001100</v>
      </c>
    </row>
    <row r="777" spans="1:9" x14ac:dyDescent="0.25">
      <c r="A777" t="s">
        <v>94</v>
      </c>
      <c r="B777" s="23" t="s">
        <v>1</v>
      </c>
      <c r="C777">
        <f>IF(B777="ZMIEŃ GŁOŚNOŚĆ NA 0","N/D",IF(B777="ZMIEŃ GŁOŚNOŚĆ NA 15","N/D",240/$B$2*60*VLOOKUP(B777,Dane!$F:$H,2,FALSE)))</f>
        <v>24</v>
      </c>
      <c r="D777" s="7">
        <f>IF(B777="ZMIEŃ GŁOŚNOŚĆ NA 0","N/D",IF(B777="ZMIEŃ GŁOŚNOŚĆ NA 15","N/D",VLOOKUP(A777,Dane!$A$3:$D$110,4,FALSE)))</f>
        <v>1110110</v>
      </c>
      <c r="E777" s="3" t="str">
        <f t="shared" si="110"/>
        <v>11000</v>
      </c>
      <c r="F777" s="1" t="str">
        <f t="shared" si="111"/>
        <v>00000000</v>
      </c>
      <c r="G777" s="1" t="str">
        <f t="shared" si="112"/>
        <v>01110110</v>
      </c>
      <c r="H777" s="1" t="str">
        <f t="shared" si="113"/>
        <v>00011000</v>
      </c>
      <c r="I777" t="str">
        <f t="shared" si="114"/>
        <v xml:space="preserve">    .byte %00000000, %01110110, %00011000</v>
      </c>
    </row>
    <row r="778" spans="1:9" x14ac:dyDescent="0.25">
      <c r="A778" t="s">
        <v>35</v>
      </c>
      <c r="B778" s="23" t="s">
        <v>0</v>
      </c>
      <c r="C778">
        <f>IF(B778="ZMIEŃ GŁOŚNOŚĆ NA 0","N/D",IF(B778="ZMIEŃ GŁOŚNOŚĆ NA 15","N/D",240/$B$2*60*VLOOKUP(B778,Dane!$F:$H,2,FALSE)))</f>
        <v>12</v>
      </c>
      <c r="D778" s="7">
        <f>IF(B778="ZMIEŃ GŁOŚNOŚĆ NA 0","N/D",IF(B778="ZMIEŃ GŁOŚNOŚĆ NA 15","N/D",VLOOKUP(A778,Dane!$A$3:$D$110,4,FALSE)))</f>
        <v>10011111</v>
      </c>
      <c r="E778" s="3" t="str">
        <f t="shared" si="105"/>
        <v>1100</v>
      </c>
      <c r="F778" s="1" t="str">
        <f t="shared" si="106"/>
        <v>00000000</v>
      </c>
      <c r="G778" s="1" t="str">
        <f t="shared" si="107"/>
        <v>10011111</v>
      </c>
      <c r="H778" s="1" t="str">
        <f t="shared" si="108"/>
        <v>00001100</v>
      </c>
      <c r="I778" t="str">
        <f t="shared" si="109"/>
        <v xml:space="preserve">    .byte %00000000, %10011111, %00001100</v>
      </c>
    </row>
    <row r="779" spans="1:9" ht="15.75" thickBot="1" x14ac:dyDescent="0.3">
      <c r="A779" s="10" t="s">
        <v>89</v>
      </c>
      <c r="B779" s="26" t="s">
        <v>1</v>
      </c>
      <c r="C779">
        <f>IF(B779="ZMIEŃ GŁOŚNOŚĆ NA 0","N/D",IF(B779="ZMIEŃ GŁOŚNOŚĆ NA 15","N/D",240/$B$2*60*VLOOKUP(B779,Dane!$F:$H,2,FALSE)))</f>
        <v>24</v>
      </c>
      <c r="D779" s="7">
        <f>IF(B779="ZMIEŃ GŁOŚNOŚĆ NA 0","N/D",IF(B779="ZMIEŃ GŁOŚNOŚĆ NA 15","N/D",VLOOKUP(A779,Dane!$A$3:$D$110,4,FALSE)))</f>
        <v>11001000</v>
      </c>
      <c r="E779" s="3" t="str">
        <f t="shared" si="105"/>
        <v>11000</v>
      </c>
      <c r="F779" s="1" t="str">
        <f t="shared" si="106"/>
        <v>00000000</v>
      </c>
      <c r="G779" s="1" t="str">
        <f t="shared" si="107"/>
        <v>11001000</v>
      </c>
      <c r="H779" s="1" t="str">
        <f t="shared" si="108"/>
        <v>00011000</v>
      </c>
      <c r="I779" t="str">
        <f t="shared" si="109"/>
        <v xml:space="preserve">    .byte %00000000, %11001000, %00011000</v>
      </c>
    </row>
    <row r="780" spans="1:9" ht="15.75" thickTop="1" x14ac:dyDescent="0.25">
      <c r="A780" s="23" t="s">
        <v>97</v>
      </c>
      <c r="B780" s="23" t="s">
        <v>29</v>
      </c>
      <c r="C780">
        <f>IF(B780="ZMIEŃ GŁOŚNOŚĆ NA 0","N/D",IF(B780="ZMIEŃ GŁOŚNOŚĆ NA 15","N/D",240/$B$2*60*VLOOKUP(B780,Dane!$F:$H,2,FALSE)))</f>
        <v>36</v>
      </c>
      <c r="D780" s="7">
        <f>IF(B780="ZMIEŃ GŁOŚNOŚĆ NA 0","N/D",IF(B780="ZMIEŃ GŁOŚNOŚĆ NA 15","N/D",VLOOKUP(A780,Dane!$A$3:$D$110,4,FALSE)))</f>
        <v>1100011</v>
      </c>
      <c r="E780" s="3" t="str">
        <f t="shared" ref="E780:E783" si="115">IF(B780="ZMIEŃ GŁOŚNOŚĆ NA 0","N/D",IF(B780="ZMIEŃ GŁOŚNOŚĆ NA 15","N/D",DEC2BIN(C780)))</f>
        <v>100100</v>
      </c>
      <c r="F780" s="1" t="str">
        <f t="shared" ref="F780:F783" si="116">IF(B780="ZMIEŃ GŁOŚNOŚĆ NA 0","N/D",IF(B780="ZMIEŃ GŁOŚNOŚĆ NA 15","N/D",IF(LEN(D780)&lt;8,"00000000",_xlfn.CONCAT(REPT("0",8-LEN(LEFT(D780,LEN(D780)-8))),LEFT(D780,LEN(D780)-8)))))</f>
        <v>00000000</v>
      </c>
      <c r="G780" s="1" t="str">
        <f t="shared" ref="G780:G783" si="117">IF(B780="ZMIEŃ GŁOŚNOŚĆ NA 0","N/D",IF(B780="ZMIEŃ GŁOŚNOŚĆ NA 15","N/D",IF(LEN(D780)&lt;8,_xlfn.CONCAT(REPT("0",8-LEN(D780)),RIGHT(D780,8)),RIGHT(D780,8))))</f>
        <v>01100011</v>
      </c>
      <c r="H780" s="1" t="str">
        <f t="shared" ref="H780:H783" si="118">IF(B780="ZMIEŃ GŁOŚNOŚĆ NA 0","N/D",IF(B780="ZMIEŃ GŁOŚNOŚĆ NA 15","N/D",_xlfn.CONCAT(REPT("0",8-LEN(E780)),E780)))</f>
        <v>00100100</v>
      </c>
      <c r="I780" t="str">
        <f t="shared" ref="I780:I783" si="119">IF(B780="ZMIEŃ GŁOŚNOŚĆ NA 0","    .byte %10101000, %00000000",IF(B780="ZMIEŃ GŁOŚNOŚĆ NA 15","    .byte %10101000, %11111111",_xlfn.CONCAT("    .byte %",F780,", %",G780,", %",H780)))</f>
        <v xml:space="preserve">    .byte %00000000, %01100011, %00100100</v>
      </c>
    </row>
    <row r="781" spans="1:9" x14ac:dyDescent="0.25">
      <c r="A781" s="23" t="s">
        <v>90</v>
      </c>
      <c r="B781" s="23" t="s">
        <v>29</v>
      </c>
      <c r="C781">
        <f>IF(B781="ZMIEŃ GŁOŚNOŚĆ NA 0","N/D",IF(B781="ZMIEŃ GŁOŚNOŚĆ NA 15","N/D",240/$B$2*60*VLOOKUP(B781,Dane!$F:$H,2,FALSE)))</f>
        <v>36</v>
      </c>
      <c r="D781" s="7">
        <f>IF(B781="ZMIEŃ GŁOŚNOŚĆ NA 0","N/D",IF(B781="ZMIEŃ GŁOŚNOŚĆ NA 15","N/D",VLOOKUP(A781,Dane!$A$3:$D$110,4,FALSE)))</f>
        <v>10110010</v>
      </c>
      <c r="E781" s="3" t="str">
        <f t="shared" si="115"/>
        <v>100100</v>
      </c>
      <c r="F781" s="1" t="str">
        <f t="shared" si="116"/>
        <v>00000000</v>
      </c>
      <c r="G781" s="1" t="str">
        <f t="shared" si="117"/>
        <v>10110010</v>
      </c>
      <c r="H781" s="1" t="str">
        <f t="shared" si="118"/>
        <v>00100100</v>
      </c>
      <c r="I781" t="str">
        <f t="shared" si="119"/>
        <v xml:space="preserve">    .byte %00000000, %10110010, %00100100</v>
      </c>
    </row>
    <row r="782" spans="1:9" x14ac:dyDescent="0.25">
      <c r="A782" s="23" t="s">
        <v>87</v>
      </c>
      <c r="B782" s="23" t="s">
        <v>0</v>
      </c>
      <c r="C782">
        <f>IF(B782="ZMIEŃ GŁOŚNOŚĆ NA 0","N/D",IF(B782="ZMIEŃ GŁOŚNOŚĆ NA 15","N/D",240/$B$2*60*VLOOKUP(B782,Dane!$F:$H,2,FALSE)))</f>
        <v>12</v>
      </c>
      <c r="D782" s="7">
        <f>IF(B782="ZMIEŃ GŁOŚNOŚĆ NA 0","N/D",IF(B782="ZMIEŃ GŁOŚNOŚĆ NA 15","N/D",VLOOKUP(A782,Dane!$A$3:$D$110,4,FALSE)))</f>
        <v>100001100</v>
      </c>
      <c r="E782" s="3" t="str">
        <f t="shared" si="115"/>
        <v>1100</v>
      </c>
      <c r="F782" s="1" t="str">
        <f t="shared" si="116"/>
        <v>00000001</v>
      </c>
      <c r="G782" s="1" t="str">
        <f t="shared" si="117"/>
        <v>00001100</v>
      </c>
      <c r="H782" s="1" t="str">
        <f t="shared" si="118"/>
        <v>00001100</v>
      </c>
      <c r="I782" t="str">
        <f t="shared" si="119"/>
        <v xml:space="preserve">    .byte %00000001, %00001100, %00001100</v>
      </c>
    </row>
    <row r="783" spans="1:9" ht="15.75" thickBot="1" x14ac:dyDescent="0.3">
      <c r="A783" s="26" t="s">
        <v>90</v>
      </c>
      <c r="B783" s="26" t="s">
        <v>0</v>
      </c>
      <c r="C783">
        <f>IF(B783="ZMIEŃ GŁOŚNOŚĆ NA 0","N/D",IF(B783="ZMIEŃ GŁOŚNOŚĆ NA 15","N/D",240/$B$2*60*VLOOKUP(B783,Dane!$F:$H,2,FALSE)))</f>
        <v>12</v>
      </c>
      <c r="D783" s="7">
        <f>IF(B783="ZMIEŃ GŁOŚNOŚĆ NA 0","N/D",IF(B783="ZMIEŃ GŁOŚNOŚĆ NA 15","N/D",VLOOKUP(A783,Dane!$A$3:$D$110,4,FALSE)))</f>
        <v>10110010</v>
      </c>
      <c r="E783" s="3" t="str">
        <f t="shared" si="115"/>
        <v>1100</v>
      </c>
      <c r="F783" s="1" t="str">
        <f t="shared" si="116"/>
        <v>00000000</v>
      </c>
      <c r="G783" s="1" t="str">
        <f t="shared" si="117"/>
        <v>10110010</v>
      </c>
      <c r="H783" s="1" t="str">
        <f t="shared" si="118"/>
        <v>00001100</v>
      </c>
      <c r="I783" t="str">
        <f t="shared" si="119"/>
        <v xml:space="preserve">    .byte %00000000, %10110010, %00001100</v>
      </c>
    </row>
    <row r="784" spans="1:9" ht="15.75" thickTop="1" x14ac:dyDescent="0.25">
      <c r="A784" s="23" t="s">
        <v>96</v>
      </c>
      <c r="B784" s="23" t="s">
        <v>0</v>
      </c>
      <c r="C784">
        <f>IF(B784="ZMIEŃ GŁOŚNOŚĆ NA 0","N/D",IF(B784="ZMIEŃ GŁOŚNOŚĆ NA 15","N/D",240/$B$2*60*VLOOKUP(B784,Dane!$F:$H,2,FALSE)))</f>
        <v>12</v>
      </c>
      <c r="D784" s="7">
        <f>IF(B784="ZMIEŃ GŁOŚNOŚĆ NA 0","N/D",IF(B784="ZMIEŃ GŁOŚNOŚĆ NA 15","N/D",VLOOKUP(A784,Dane!$A$3:$D$110,4,FALSE)))</f>
        <v>1101001</v>
      </c>
      <c r="E784" s="3" t="str">
        <f t="shared" ref="E784:E818" si="120">IF(B784="ZMIEŃ GŁOŚNOŚĆ NA 0","N/D",IF(B784="ZMIEŃ GŁOŚNOŚĆ NA 15","N/D",DEC2BIN(C784)))</f>
        <v>1100</v>
      </c>
      <c r="F784" s="1" t="str">
        <f t="shared" ref="F784:F818" si="121">IF(B784="ZMIEŃ GŁOŚNOŚĆ NA 0","N/D",IF(B784="ZMIEŃ GŁOŚNOŚĆ NA 15","N/D",IF(LEN(D784)&lt;8,"00000000",_xlfn.CONCAT(REPT("0",8-LEN(LEFT(D784,LEN(D784)-8))),LEFT(D784,LEN(D784)-8)))))</f>
        <v>00000000</v>
      </c>
      <c r="G784" s="1" t="str">
        <f t="shared" ref="G784:G818" si="122">IF(B784="ZMIEŃ GŁOŚNOŚĆ NA 0","N/D",IF(B784="ZMIEŃ GŁOŚNOŚĆ NA 15","N/D",IF(LEN(D784)&lt;8,_xlfn.CONCAT(REPT("0",8-LEN(D784)),RIGHT(D784,8)),RIGHT(D784,8))))</f>
        <v>01101001</v>
      </c>
      <c r="H784" s="1" t="str">
        <f t="shared" ref="H784:H818" si="123">IF(B784="ZMIEŃ GŁOŚNOŚĆ NA 0","N/D",IF(B784="ZMIEŃ GŁOŚNOŚĆ NA 15","N/D",_xlfn.CONCAT(REPT("0",8-LEN(E784)),E784)))</f>
        <v>00001100</v>
      </c>
      <c r="I784" t="str">
        <f t="shared" ref="I784:I818" si="124">IF(B784="ZMIEŃ GŁOŚNOŚĆ NA 0","    .byte %10101000, %00000000",IF(B784="ZMIEŃ GŁOŚNOŚĆ NA 15","    .byte %10101000, %11111111",_xlfn.CONCAT("    .byte %",F784,", %",G784,", %",H784)))</f>
        <v xml:space="preserve">    .byte %00000000, %01101001, %00001100</v>
      </c>
    </row>
    <row r="785" spans="1:9" x14ac:dyDescent="0.25">
      <c r="A785" s="23" t="s">
        <v>89</v>
      </c>
      <c r="B785" s="23" t="s">
        <v>0</v>
      </c>
      <c r="C785">
        <f>IF(B785="ZMIEŃ GŁOŚNOŚĆ NA 0","N/D",IF(B785="ZMIEŃ GŁOŚNOŚĆ NA 15","N/D",240/$B$2*60*VLOOKUP(B785,Dane!$F:$H,2,FALSE)))</f>
        <v>12</v>
      </c>
      <c r="D785" s="7">
        <f>IF(B785="ZMIEŃ GŁOŚNOŚĆ NA 0","N/D",IF(B785="ZMIEŃ GŁOŚNOŚĆ NA 15","N/D",VLOOKUP(A785,Dane!$A$3:$D$110,4,FALSE)))</f>
        <v>11001000</v>
      </c>
      <c r="E785" s="3" t="str">
        <f t="shared" si="120"/>
        <v>1100</v>
      </c>
      <c r="F785" s="1" t="str">
        <f t="shared" si="121"/>
        <v>00000000</v>
      </c>
      <c r="G785" s="1" t="str">
        <f t="shared" si="122"/>
        <v>11001000</v>
      </c>
      <c r="H785" s="1" t="str">
        <f t="shared" si="123"/>
        <v>00001100</v>
      </c>
      <c r="I785" t="str">
        <f t="shared" si="124"/>
        <v xml:space="preserve">    .byte %00000000, %11001000, %00001100</v>
      </c>
    </row>
    <row r="786" spans="1:9" x14ac:dyDescent="0.25">
      <c r="A786" s="23" t="s">
        <v>97</v>
      </c>
      <c r="B786" s="23" t="s">
        <v>1</v>
      </c>
      <c r="C786">
        <f>IF(B786="ZMIEŃ GŁOŚNOŚĆ NA 0","N/D",IF(B786="ZMIEŃ GŁOŚNOŚĆ NA 15","N/D",240/$B$2*60*VLOOKUP(B786,Dane!$F:$H,2,FALSE)))</f>
        <v>24</v>
      </c>
      <c r="D786" s="7">
        <f>IF(B786="ZMIEŃ GŁOŚNOŚĆ NA 0","N/D",IF(B786="ZMIEŃ GŁOŚNOŚĆ NA 15","N/D",VLOOKUP(A786,Dane!$A$3:$D$110,4,FALSE)))</f>
        <v>1100011</v>
      </c>
      <c r="E786" s="3" t="str">
        <f t="shared" si="120"/>
        <v>11000</v>
      </c>
      <c r="F786" s="1" t="str">
        <f t="shared" si="121"/>
        <v>00000000</v>
      </c>
      <c r="G786" s="1" t="str">
        <f t="shared" si="122"/>
        <v>01100011</v>
      </c>
      <c r="H786" s="1" t="str">
        <f t="shared" si="123"/>
        <v>00011000</v>
      </c>
      <c r="I786" t="str">
        <f t="shared" si="124"/>
        <v xml:space="preserve">    .byte %00000000, %01100011, %00011000</v>
      </c>
    </row>
    <row r="787" spans="1:9" x14ac:dyDescent="0.25">
      <c r="A787" s="23" t="s">
        <v>109</v>
      </c>
      <c r="B787" s="23" t="s">
        <v>161</v>
      </c>
      <c r="C787">
        <f>IF(B787="ZMIEŃ GŁOŚNOŚĆ NA 0","N/D",IF(B787="ZMIEŃ GŁOŚNOŚĆ NA 15","N/D",240/$B$2*60*VLOOKUP(B787,Dane!$F:$H,2,FALSE)))</f>
        <v>3</v>
      </c>
      <c r="D787" s="7">
        <f>IF(B787="ZMIEŃ GŁOŚNOŚĆ NA 0","N/D",IF(B787="ZMIEŃ GŁOŚNOŚĆ NA 15","N/D",VLOOKUP(A787,Dane!$A$3:$D$110,4,FALSE)))</f>
        <v>110001</v>
      </c>
      <c r="E787" s="3" t="str">
        <f t="shared" si="120"/>
        <v>11</v>
      </c>
      <c r="F787" s="1" t="str">
        <f t="shared" si="121"/>
        <v>00000000</v>
      </c>
      <c r="G787" s="1" t="str">
        <f t="shared" si="122"/>
        <v>00110001</v>
      </c>
      <c r="H787" s="1" t="str">
        <f t="shared" si="123"/>
        <v>00000011</v>
      </c>
      <c r="I787" t="str">
        <f t="shared" si="124"/>
        <v xml:space="preserve">    .byte %00000000, %00110001, %00000011</v>
      </c>
    </row>
    <row r="788" spans="1:9" x14ac:dyDescent="0.25">
      <c r="B788" s="1" t="s">
        <v>139</v>
      </c>
      <c r="C788" t="str">
        <f>IF(B788="ZMIEŃ GŁOŚNOŚĆ NA 0","N/D",IF(B788="ZMIEŃ GŁOŚNOŚĆ NA 15","N/D",240/$B$2*60*VLOOKUP(B788,Dane!$F:$H,2,FALSE)))</f>
        <v>N/D</v>
      </c>
      <c r="D788" s="7" t="str">
        <f>IF(B788="ZMIEŃ GŁOŚNOŚĆ NA 0","N/D",IF(B788="ZMIEŃ GŁOŚNOŚĆ NA 15","N/D",VLOOKUP(A788,Dane!$A$3:$D$110,4,FALSE)))</f>
        <v>N/D</v>
      </c>
      <c r="E788" s="3" t="str">
        <f t="shared" si="120"/>
        <v>N/D</v>
      </c>
      <c r="F788" s="1" t="str">
        <f t="shared" si="121"/>
        <v>N/D</v>
      </c>
      <c r="G788" s="1" t="str">
        <f t="shared" si="122"/>
        <v>N/D</v>
      </c>
      <c r="H788" s="1" t="str">
        <f t="shared" si="123"/>
        <v>N/D</v>
      </c>
      <c r="I788" t="str">
        <f t="shared" si="124"/>
        <v xml:space="preserve">    .byte %10101000, %00000000</v>
      </c>
    </row>
    <row r="789" spans="1:9" x14ac:dyDescent="0.25">
      <c r="A789" t="s">
        <v>36</v>
      </c>
      <c r="B789" s="23" t="s">
        <v>161</v>
      </c>
      <c r="C789">
        <f>IF(B789="ZMIEŃ GŁOŚNOŚĆ NA 0","N/D",IF(B789="ZMIEŃ GŁOŚNOŚĆ NA 15","N/D",240/$B$2*60*VLOOKUP(B789,Dane!$F:$H,2,FALSE)))</f>
        <v>3</v>
      </c>
      <c r="D789" s="7">
        <f>IF(B789="ZMIEŃ GŁOŚNOŚĆ NA 0","N/D",IF(B789="ZMIEŃ GŁOŚNOŚĆ NA 15","N/D",VLOOKUP(A789,Dane!$A$3:$D$110,4,FALSE)))</f>
        <v>1101010111000</v>
      </c>
      <c r="E789" s="3" t="str">
        <f t="shared" si="120"/>
        <v>11</v>
      </c>
      <c r="F789" s="1" t="str">
        <f t="shared" si="121"/>
        <v>00011010</v>
      </c>
      <c r="G789" s="1" t="str">
        <f t="shared" si="122"/>
        <v>10111000</v>
      </c>
      <c r="H789" s="1" t="str">
        <f t="shared" si="123"/>
        <v>00000011</v>
      </c>
      <c r="I789" t="str">
        <f t="shared" si="124"/>
        <v xml:space="preserve">    .byte %00011010, %10111000, %00000011</v>
      </c>
    </row>
    <row r="790" spans="1:9" x14ac:dyDescent="0.25">
      <c r="B790" s="1" t="s">
        <v>140</v>
      </c>
      <c r="C790" t="str">
        <f>IF(B790="ZMIEŃ GŁOŚNOŚĆ NA 0","N/D",IF(B790="ZMIEŃ GŁOŚNOŚĆ NA 15","N/D",240/$B$2*60*VLOOKUP(B790,Dane!$F:$H,2,FALSE)))</f>
        <v>N/D</v>
      </c>
      <c r="D790" s="7" t="str">
        <f>IF(B790="ZMIEŃ GŁOŚNOŚĆ NA 0","N/D",IF(B790="ZMIEŃ GŁOŚNOŚĆ NA 15","N/D",VLOOKUP(A790,Dane!$A$3:$D$110,4,FALSE)))</f>
        <v>N/D</v>
      </c>
      <c r="E790" s="3" t="str">
        <f t="shared" si="120"/>
        <v>N/D</v>
      </c>
      <c r="F790" s="1" t="str">
        <f t="shared" si="121"/>
        <v>N/D</v>
      </c>
      <c r="G790" s="1" t="str">
        <f t="shared" si="122"/>
        <v>N/D</v>
      </c>
      <c r="H790" s="1" t="str">
        <f t="shared" si="123"/>
        <v>N/D</v>
      </c>
      <c r="I790" t="str">
        <f t="shared" si="124"/>
        <v xml:space="preserve">    .byte %10101000, %11111111</v>
      </c>
    </row>
    <row r="791" spans="1:9" x14ac:dyDescent="0.25">
      <c r="A791" s="23" t="s">
        <v>109</v>
      </c>
      <c r="B791" s="23" t="s">
        <v>161</v>
      </c>
      <c r="C791">
        <f>IF(B791="ZMIEŃ GŁOŚNOŚĆ NA 0","N/D",IF(B791="ZMIEŃ GŁOŚNOŚĆ NA 15","N/D",240/$B$2*60*VLOOKUP(B791,Dane!$F:$H,2,FALSE)))</f>
        <v>3</v>
      </c>
      <c r="D791" s="7">
        <f>IF(B791="ZMIEŃ GŁOŚNOŚĆ NA 0","N/D",IF(B791="ZMIEŃ GŁOŚNOŚĆ NA 15","N/D",VLOOKUP(A791,Dane!$A$3:$D$110,4,FALSE)))</f>
        <v>110001</v>
      </c>
      <c r="E791" s="3" t="str">
        <f t="shared" si="120"/>
        <v>11</v>
      </c>
      <c r="F791" s="1" t="str">
        <f t="shared" si="121"/>
        <v>00000000</v>
      </c>
      <c r="G791" s="1" t="str">
        <f t="shared" si="122"/>
        <v>00110001</v>
      </c>
      <c r="H791" s="1" t="str">
        <f t="shared" si="123"/>
        <v>00000011</v>
      </c>
      <c r="I791" t="str">
        <f t="shared" si="124"/>
        <v xml:space="preserve">    .byte %00000000, %00110001, %00000011</v>
      </c>
    </row>
    <row r="792" spans="1:9" x14ac:dyDescent="0.25">
      <c r="B792" s="1" t="s">
        <v>139</v>
      </c>
      <c r="C792" t="str">
        <f>IF(B792="ZMIEŃ GŁOŚNOŚĆ NA 0","N/D",IF(B792="ZMIEŃ GŁOŚNOŚĆ NA 15","N/D",240/$B$2*60*VLOOKUP(B792,Dane!$F:$H,2,FALSE)))</f>
        <v>N/D</v>
      </c>
      <c r="D792" s="7" t="str">
        <f>IF(B792="ZMIEŃ GŁOŚNOŚĆ NA 0","N/D",IF(B792="ZMIEŃ GŁOŚNOŚĆ NA 15","N/D",VLOOKUP(A792,Dane!$A$3:$D$110,4,FALSE)))</f>
        <v>N/D</v>
      </c>
      <c r="E792" s="3" t="str">
        <f t="shared" si="120"/>
        <v>N/D</v>
      </c>
      <c r="F792" s="1" t="str">
        <f t="shared" si="121"/>
        <v>N/D</v>
      </c>
      <c r="G792" s="1" t="str">
        <f t="shared" si="122"/>
        <v>N/D</v>
      </c>
      <c r="H792" s="1" t="str">
        <f t="shared" si="123"/>
        <v>N/D</v>
      </c>
      <c r="I792" t="str">
        <f t="shared" si="124"/>
        <v xml:space="preserve">    .byte %10101000, %00000000</v>
      </c>
    </row>
    <row r="793" spans="1:9" x14ac:dyDescent="0.25">
      <c r="A793" t="s">
        <v>36</v>
      </c>
      <c r="B793" s="23" t="s">
        <v>161</v>
      </c>
      <c r="C793">
        <f>IF(B793="ZMIEŃ GŁOŚNOŚĆ NA 0","N/D",IF(B793="ZMIEŃ GŁOŚNOŚĆ NA 15","N/D",240/$B$2*60*VLOOKUP(B793,Dane!$F:$H,2,FALSE)))</f>
        <v>3</v>
      </c>
      <c r="D793" s="7">
        <f>IF(B793="ZMIEŃ GŁOŚNOŚĆ NA 0","N/D",IF(B793="ZMIEŃ GŁOŚNOŚĆ NA 15","N/D",VLOOKUP(A793,Dane!$A$3:$D$110,4,FALSE)))</f>
        <v>1101010111000</v>
      </c>
      <c r="E793" s="3" t="str">
        <f t="shared" si="120"/>
        <v>11</v>
      </c>
      <c r="F793" s="1" t="str">
        <f t="shared" si="121"/>
        <v>00011010</v>
      </c>
      <c r="G793" s="1" t="str">
        <f t="shared" si="122"/>
        <v>10111000</v>
      </c>
      <c r="H793" s="1" t="str">
        <f t="shared" si="123"/>
        <v>00000011</v>
      </c>
      <c r="I793" t="str">
        <f t="shared" si="124"/>
        <v xml:space="preserve">    .byte %00011010, %10111000, %00000011</v>
      </c>
    </row>
    <row r="794" spans="1:9" x14ac:dyDescent="0.25">
      <c r="B794" s="1" t="s">
        <v>140</v>
      </c>
      <c r="C794" t="str">
        <f>IF(B794="ZMIEŃ GŁOŚNOŚĆ NA 0","N/D",IF(B794="ZMIEŃ GŁOŚNOŚĆ NA 15","N/D",240/$B$2*60*VLOOKUP(B794,Dane!$F:$H,2,FALSE)))</f>
        <v>N/D</v>
      </c>
      <c r="D794" s="7" t="str">
        <f>IF(B794="ZMIEŃ GŁOŚNOŚĆ NA 0","N/D",IF(B794="ZMIEŃ GŁOŚNOŚĆ NA 15","N/D",VLOOKUP(A794,Dane!$A$3:$D$110,4,FALSE)))</f>
        <v>N/D</v>
      </c>
      <c r="E794" s="3" t="str">
        <f t="shared" si="120"/>
        <v>N/D</v>
      </c>
      <c r="F794" s="1" t="str">
        <f t="shared" si="121"/>
        <v>N/D</v>
      </c>
      <c r="G794" s="1" t="str">
        <f t="shared" si="122"/>
        <v>N/D</v>
      </c>
      <c r="H794" s="1" t="str">
        <f t="shared" si="123"/>
        <v>N/D</v>
      </c>
      <c r="I794" t="str">
        <f t="shared" si="124"/>
        <v xml:space="preserve">    .byte %10101000, %11111111</v>
      </c>
    </row>
    <row r="795" spans="1:9" x14ac:dyDescent="0.25">
      <c r="A795" s="23" t="s">
        <v>109</v>
      </c>
      <c r="B795" s="23" t="s">
        <v>161</v>
      </c>
      <c r="C795">
        <f>IF(B795="ZMIEŃ GŁOŚNOŚĆ NA 0","N/D",IF(B795="ZMIEŃ GŁOŚNOŚĆ NA 15","N/D",240/$B$2*60*VLOOKUP(B795,Dane!$F:$H,2,FALSE)))</f>
        <v>3</v>
      </c>
      <c r="D795" s="7">
        <f>IF(B795="ZMIEŃ GŁOŚNOŚĆ NA 0","N/D",IF(B795="ZMIEŃ GŁOŚNOŚĆ NA 15","N/D",VLOOKUP(A795,Dane!$A$3:$D$110,4,FALSE)))</f>
        <v>110001</v>
      </c>
      <c r="E795" s="3" t="str">
        <f t="shared" si="120"/>
        <v>11</v>
      </c>
      <c r="F795" s="1" t="str">
        <f t="shared" si="121"/>
        <v>00000000</v>
      </c>
      <c r="G795" s="1" t="str">
        <f t="shared" si="122"/>
        <v>00110001</v>
      </c>
      <c r="H795" s="1" t="str">
        <f t="shared" si="123"/>
        <v>00000011</v>
      </c>
      <c r="I795" t="str">
        <f t="shared" si="124"/>
        <v xml:space="preserve">    .byte %00000000, %00110001, %00000011</v>
      </c>
    </row>
    <row r="796" spans="1:9" x14ac:dyDescent="0.25">
      <c r="B796" s="1" t="s">
        <v>139</v>
      </c>
      <c r="C796" t="str">
        <f>IF(B796="ZMIEŃ GŁOŚNOŚĆ NA 0","N/D",IF(B796="ZMIEŃ GŁOŚNOŚĆ NA 15","N/D",240/$B$2*60*VLOOKUP(B796,Dane!$F:$H,2,FALSE)))</f>
        <v>N/D</v>
      </c>
      <c r="D796" s="7" t="str">
        <f>IF(B796="ZMIEŃ GŁOŚNOŚĆ NA 0","N/D",IF(B796="ZMIEŃ GŁOŚNOŚĆ NA 15","N/D",VLOOKUP(A796,Dane!$A$3:$D$110,4,FALSE)))</f>
        <v>N/D</v>
      </c>
      <c r="E796" s="3" t="str">
        <f t="shared" si="120"/>
        <v>N/D</v>
      </c>
      <c r="F796" s="1" t="str">
        <f t="shared" si="121"/>
        <v>N/D</v>
      </c>
      <c r="G796" s="1" t="str">
        <f t="shared" si="122"/>
        <v>N/D</v>
      </c>
      <c r="H796" s="1" t="str">
        <f t="shared" si="123"/>
        <v>N/D</v>
      </c>
      <c r="I796" t="str">
        <f t="shared" si="124"/>
        <v xml:space="preserve">    .byte %10101000, %00000000</v>
      </c>
    </row>
    <row r="797" spans="1:9" x14ac:dyDescent="0.25">
      <c r="A797" t="s">
        <v>36</v>
      </c>
      <c r="B797" s="23" t="s">
        <v>161</v>
      </c>
      <c r="C797">
        <f>IF(B797="ZMIEŃ GŁOŚNOŚĆ NA 0","N/D",IF(B797="ZMIEŃ GŁOŚNOŚĆ NA 15","N/D",240/$B$2*60*VLOOKUP(B797,Dane!$F:$H,2,FALSE)))</f>
        <v>3</v>
      </c>
      <c r="D797" s="7">
        <f>IF(B797="ZMIEŃ GŁOŚNOŚĆ NA 0","N/D",IF(B797="ZMIEŃ GŁOŚNOŚĆ NA 15","N/D",VLOOKUP(A797,Dane!$A$3:$D$110,4,FALSE)))</f>
        <v>1101010111000</v>
      </c>
      <c r="E797" s="3" t="str">
        <f t="shared" si="120"/>
        <v>11</v>
      </c>
      <c r="F797" s="1" t="str">
        <f t="shared" si="121"/>
        <v>00011010</v>
      </c>
      <c r="G797" s="1" t="str">
        <f t="shared" si="122"/>
        <v>10111000</v>
      </c>
      <c r="H797" s="1" t="str">
        <f t="shared" si="123"/>
        <v>00000011</v>
      </c>
      <c r="I797" t="str">
        <f t="shared" si="124"/>
        <v xml:space="preserve">    .byte %00011010, %10111000, %00000011</v>
      </c>
    </row>
    <row r="798" spans="1:9" x14ac:dyDescent="0.25">
      <c r="B798" s="1" t="s">
        <v>140</v>
      </c>
      <c r="C798" t="str">
        <f>IF(B798="ZMIEŃ GŁOŚNOŚĆ NA 0","N/D",IF(B798="ZMIEŃ GŁOŚNOŚĆ NA 15","N/D",240/$B$2*60*VLOOKUP(B798,Dane!$F:$H,2,FALSE)))</f>
        <v>N/D</v>
      </c>
      <c r="D798" s="7" t="str">
        <f>IF(B798="ZMIEŃ GŁOŚNOŚĆ NA 0","N/D",IF(B798="ZMIEŃ GŁOŚNOŚĆ NA 15","N/D",VLOOKUP(A798,Dane!$A$3:$D$110,4,FALSE)))</f>
        <v>N/D</v>
      </c>
      <c r="E798" s="3" t="str">
        <f t="shared" si="120"/>
        <v>N/D</v>
      </c>
      <c r="F798" s="1" t="str">
        <f t="shared" si="121"/>
        <v>N/D</v>
      </c>
      <c r="G798" s="1" t="str">
        <f t="shared" si="122"/>
        <v>N/D</v>
      </c>
      <c r="H798" s="1" t="str">
        <f t="shared" si="123"/>
        <v>N/D</v>
      </c>
      <c r="I798" t="str">
        <f t="shared" si="124"/>
        <v xml:space="preserve">    .byte %10101000, %11111111</v>
      </c>
    </row>
    <row r="799" spans="1:9" x14ac:dyDescent="0.25">
      <c r="A799" s="23" t="s">
        <v>109</v>
      </c>
      <c r="B799" s="23" t="s">
        <v>161</v>
      </c>
      <c r="C799">
        <f>IF(B799="ZMIEŃ GŁOŚNOŚĆ NA 0","N/D",IF(B799="ZMIEŃ GŁOŚNOŚĆ NA 15","N/D",240/$B$2*60*VLOOKUP(B799,Dane!$F:$H,2,FALSE)))</f>
        <v>3</v>
      </c>
      <c r="D799" s="7">
        <f>IF(B799="ZMIEŃ GŁOŚNOŚĆ NA 0","N/D",IF(B799="ZMIEŃ GŁOŚNOŚĆ NA 15","N/D",VLOOKUP(A799,Dane!$A$3:$D$110,4,FALSE)))</f>
        <v>110001</v>
      </c>
      <c r="E799" s="3" t="str">
        <f t="shared" si="120"/>
        <v>11</v>
      </c>
      <c r="F799" s="1" t="str">
        <f t="shared" si="121"/>
        <v>00000000</v>
      </c>
      <c r="G799" s="1" t="str">
        <f t="shared" si="122"/>
        <v>00110001</v>
      </c>
      <c r="H799" s="1" t="str">
        <f t="shared" si="123"/>
        <v>00000011</v>
      </c>
      <c r="I799" t="str">
        <f t="shared" si="124"/>
        <v xml:space="preserve">    .byte %00000000, %00110001, %00000011</v>
      </c>
    </row>
    <row r="800" spans="1:9" x14ac:dyDescent="0.25">
      <c r="B800" s="1" t="s">
        <v>139</v>
      </c>
      <c r="C800" t="str">
        <f>IF(B800="ZMIEŃ GŁOŚNOŚĆ NA 0","N/D",IF(B800="ZMIEŃ GŁOŚNOŚĆ NA 15","N/D",240/$B$2*60*VLOOKUP(B800,Dane!$F:$H,2,FALSE)))</f>
        <v>N/D</v>
      </c>
      <c r="D800" s="7" t="str">
        <f>IF(B800="ZMIEŃ GŁOŚNOŚĆ NA 0","N/D",IF(B800="ZMIEŃ GŁOŚNOŚĆ NA 15","N/D",VLOOKUP(A800,Dane!$A$3:$D$110,4,FALSE)))</f>
        <v>N/D</v>
      </c>
      <c r="E800" s="3" t="str">
        <f t="shared" si="120"/>
        <v>N/D</v>
      </c>
      <c r="F800" s="1" t="str">
        <f t="shared" si="121"/>
        <v>N/D</v>
      </c>
      <c r="G800" s="1" t="str">
        <f t="shared" si="122"/>
        <v>N/D</v>
      </c>
      <c r="H800" s="1" t="str">
        <f t="shared" si="123"/>
        <v>N/D</v>
      </c>
      <c r="I800" t="str">
        <f t="shared" si="124"/>
        <v xml:space="preserve">    .byte %10101000, %00000000</v>
      </c>
    </row>
    <row r="801" spans="1:9" x14ac:dyDescent="0.25">
      <c r="A801" t="s">
        <v>36</v>
      </c>
      <c r="B801" s="23" t="s">
        <v>161</v>
      </c>
      <c r="C801">
        <f>IF(B801="ZMIEŃ GŁOŚNOŚĆ NA 0","N/D",IF(B801="ZMIEŃ GŁOŚNOŚĆ NA 15","N/D",240/$B$2*60*VLOOKUP(B801,Dane!$F:$H,2,FALSE)))</f>
        <v>3</v>
      </c>
      <c r="D801" s="7">
        <f>IF(B801="ZMIEŃ GŁOŚNOŚĆ NA 0","N/D",IF(B801="ZMIEŃ GŁOŚNOŚĆ NA 15","N/D",VLOOKUP(A801,Dane!$A$3:$D$110,4,FALSE)))</f>
        <v>1101010111000</v>
      </c>
      <c r="E801" s="3" t="str">
        <f t="shared" si="120"/>
        <v>11</v>
      </c>
      <c r="F801" s="1" t="str">
        <f t="shared" si="121"/>
        <v>00011010</v>
      </c>
      <c r="G801" s="1" t="str">
        <f t="shared" si="122"/>
        <v>10111000</v>
      </c>
      <c r="H801" s="1" t="str">
        <f t="shared" si="123"/>
        <v>00000011</v>
      </c>
      <c r="I801" t="str">
        <f t="shared" si="124"/>
        <v xml:space="preserve">    .byte %00011010, %10111000, %00000011</v>
      </c>
    </row>
    <row r="802" spans="1:9" x14ac:dyDescent="0.25">
      <c r="B802" s="1" t="s">
        <v>140</v>
      </c>
      <c r="C802" t="str">
        <f>IF(B802="ZMIEŃ GŁOŚNOŚĆ NA 0","N/D",IF(B802="ZMIEŃ GŁOŚNOŚĆ NA 15","N/D",240/$B$2*60*VLOOKUP(B802,Dane!$F:$H,2,FALSE)))</f>
        <v>N/D</v>
      </c>
      <c r="D802" s="7" t="str">
        <f>IF(B802="ZMIEŃ GŁOŚNOŚĆ NA 0","N/D",IF(B802="ZMIEŃ GŁOŚNOŚĆ NA 15","N/D",VLOOKUP(A802,Dane!$A$3:$D$110,4,FALSE)))</f>
        <v>N/D</v>
      </c>
      <c r="E802" s="3" t="str">
        <f t="shared" si="120"/>
        <v>N/D</v>
      </c>
      <c r="F802" s="1" t="str">
        <f t="shared" si="121"/>
        <v>N/D</v>
      </c>
      <c r="G802" s="1" t="str">
        <f t="shared" si="122"/>
        <v>N/D</v>
      </c>
      <c r="H802" s="1" t="str">
        <f t="shared" si="123"/>
        <v>N/D</v>
      </c>
      <c r="I802" t="str">
        <f t="shared" si="124"/>
        <v xml:space="preserve">    .byte %10101000, %11111111</v>
      </c>
    </row>
    <row r="803" spans="1:9" x14ac:dyDescent="0.25">
      <c r="A803" s="23" t="s">
        <v>109</v>
      </c>
      <c r="B803" s="23" t="s">
        <v>161</v>
      </c>
      <c r="C803">
        <f>IF(B803="ZMIEŃ GŁOŚNOŚĆ NA 0","N/D",IF(B803="ZMIEŃ GŁOŚNOŚĆ NA 15","N/D",240/$B$2*60*VLOOKUP(B803,Dane!$F:$H,2,FALSE)))</f>
        <v>3</v>
      </c>
      <c r="D803" s="7">
        <f>IF(B803="ZMIEŃ GŁOŚNOŚĆ NA 0","N/D",IF(B803="ZMIEŃ GŁOŚNOŚĆ NA 15","N/D",VLOOKUP(A803,Dane!$A$3:$D$110,4,FALSE)))</f>
        <v>110001</v>
      </c>
      <c r="E803" s="3" t="str">
        <f t="shared" si="120"/>
        <v>11</v>
      </c>
      <c r="F803" s="1" t="str">
        <f t="shared" si="121"/>
        <v>00000000</v>
      </c>
      <c r="G803" s="1" t="str">
        <f t="shared" si="122"/>
        <v>00110001</v>
      </c>
      <c r="H803" s="1" t="str">
        <f t="shared" si="123"/>
        <v>00000011</v>
      </c>
      <c r="I803" t="str">
        <f t="shared" si="124"/>
        <v xml:space="preserve">    .byte %00000000, %00110001, %00000011</v>
      </c>
    </row>
    <row r="804" spans="1:9" x14ac:dyDescent="0.25">
      <c r="B804" s="1" t="s">
        <v>139</v>
      </c>
      <c r="C804" t="str">
        <f>IF(B804="ZMIEŃ GŁOŚNOŚĆ NA 0","N/D",IF(B804="ZMIEŃ GŁOŚNOŚĆ NA 15","N/D",240/$B$2*60*VLOOKUP(B804,Dane!$F:$H,2,FALSE)))</f>
        <v>N/D</v>
      </c>
      <c r="D804" s="7" t="str">
        <f>IF(B804="ZMIEŃ GŁOŚNOŚĆ NA 0","N/D",IF(B804="ZMIEŃ GŁOŚNOŚĆ NA 15","N/D",VLOOKUP(A804,Dane!$A$3:$D$110,4,FALSE)))</f>
        <v>N/D</v>
      </c>
      <c r="E804" s="3" t="str">
        <f t="shared" si="120"/>
        <v>N/D</v>
      </c>
      <c r="F804" s="1" t="str">
        <f t="shared" si="121"/>
        <v>N/D</v>
      </c>
      <c r="G804" s="1" t="str">
        <f t="shared" si="122"/>
        <v>N/D</v>
      </c>
      <c r="H804" s="1" t="str">
        <f t="shared" si="123"/>
        <v>N/D</v>
      </c>
      <c r="I804" t="str">
        <f t="shared" si="124"/>
        <v xml:space="preserve">    .byte %10101000, %00000000</v>
      </c>
    </row>
    <row r="805" spans="1:9" x14ac:dyDescent="0.25">
      <c r="A805" t="s">
        <v>36</v>
      </c>
      <c r="B805" s="23" t="s">
        <v>161</v>
      </c>
      <c r="C805">
        <f>IF(B805="ZMIEŃ GŁOŚNOŚĆ NA 0","N/D",IF(B805="ZMIEŃ GŁOŚNOŚĆ NA 15","N/D",240/$B$2*60*VLOOKUP(B805,Dane!$F:$H,2,FALSE)))</f>
        <v>3</v>
      </c>
      <c r="D805" s="7">
        <f>IF(B805="ZMIEŃ GŁOŚNOŚĆ NA 0","N/D",IF(B805="ZMIEŃ GŁOŚNOŚĆ NA 15","N/D",VLOOKUP(A805,Dane!$A$3:$D$110,4,FALSE)))</f>
        <v>1101010111000</v>
      </c>
      <c r="E805" s="3" t="str">
        <f t="shared" si="120"/>
        <v>11</v>
      </c>
      <c r="F805" s="1" t="str">
        <f t="shared" si="121"/>
        <v>00011010</v>
      </c>
      <c r="G805" s="1" t="str">
        <f t="shared" si="122"/>
        <v>10111000</v>
      </c>
      <c r="H805" s="1" t="str">
        <f t="shared" si="123"/>
        <v>00000011</v>
      </c>
      <c r="I805" t="str">
        <f t="shared" si="124"/>
        <v xml:space="preserve">    .byte %00011010, %10111000, %00000011</v>
      </c>
    </row>
    <row r="806" spans="1:9" x14ac:dyDescent="0.25">
      <c r="B806" s="1" t="s">
        <v>140</v>
      </c>
      <c r="C806" t="str">
        <f>IF(B806="ZMIEŃ GŁOŚNOŚĆ NA 0","N/D",IF(B806="ZMIEŃ GŁOŚNOŚĆ NA 15","N/D",240/$B$2*60*VLOOKUP(B806,Dane!$F:$H,2,FALSE)))</f>
        <v>N/D</v>
      </c>
      <c r="D806" s="7" t="str">
        <f>IF(B806="ZMIEŃ GŁOŚNOŚĆ NA 0","N/D",IF(B806="ZMIEŃ GŁOŚNOŚĆ NA 15","N/D",VLOOKUP(A806,Dane!$A$3:$D$110,4,FALSE)))</f>
        <v>N/D</v>
      </c>
      <c r="E806" s="3" t="str">
        <f t="shared" si="120"/>
        <v>N/D</v>
      </c>
      <c r="F806" s="1" t="str">
        <f t="shared" si="121"/>
        <v>N/D</v>
      </c>
      <c r="G806" s="1" t="str">
        <f t="shared" si="122"/>
        <v>N/D</v>
      </c>
      <c r="H806" s="1" t="str">
        <f t="shared" si="123"/>
        <v>N/D</v>
      </c>
      <c r="I806" t="str">
        <f t="shared" si="124"/>
        <v xml:space="preserve">    .byte %10101000, %11111111</v>
      </c>
    </row>
    <row r="807" spans="1:9" x14ac:dyDescent="0.25">
      <c r="A807" s="23" t="s">
        <v>109</v>
      </c>
      <c r="B807" s="23" t="s">
        <v>161</v>
      </c>
      <c r="C807">
        <f>IF(B807="ZMIEŃ GŁOŚNOŚĆ NA 0","N/D",IF(B807="ZMIEŃ GŁOŚNOŚĆ NA 15","N/D",240/$B$2*60*VLOOKUP(B807,Dane!$F:$H,2,FALSE)))</f>
        <v>3</v>
      </c>
      <c r="D807" s="7">
        <f>IF(B807="ZMIEŃ GŁOŚNOŚĆ NA 0","N/D",IF(B807="ZMIEŃ GŁOŚNOŚĆ NA 15","N/D",VLOOKUP(A807,Dane!$A$3:$D$110,4,FALSE)))</f>
        <v>110001</v>
      </c>
      <c r="E807" s="3" t="str">
        <f t="shared" si="120"/>
        <v>11</v>
      </c>
      <c r="F807" s="1" t="str">
        <f t="shared" si="121"/>
        <v>00000000</v>
      </c>
      <c r="G807" s="1" t="str">
        <f t="shared" si="122"/>
        <v>00110001</v>
      </c>
      <c r="H807" s="1" t="str">
        <f t="shared" si="123"/>
        <v>00000011</v>
      </c>
      <c r="I807" t="str">
        <f t="shared" si="124"/>
        <v xml:space="preserve">    .byte %00000000, %00110001, %00000011</v>
      </c>
    </row>
    <row r="808" spans="1:9" x14ac:dyDescent="0.25">
      <c r="B808" s="1" t="s">
        <v>139</v>
      </c>
      <c r="C808" t="str">
        <f>IF(B808="ZMIEŃ GŁOŚNOŚĆ NA 0","N/D",IF(B808="ZMIEŃ GŁOŚNOŚĆ NA 15","N/D",240/$B$2*60*VLOOKUP(B808,Dane!$F:$H,2,FALSE)))</f>
        <v>N/D</v>
      </c>
      <c r="D808" s="7" t="str">
        <f>IF(B808="ZMIEŃ GŁOŚNOŚĆ NA 0","N/D",IF(B808="ZMIEŃ GŁOŚNOŚĆ NA 15","N/D",VLOOKUP(A808,Dane!$A$3:$D$110,4,FALSE)))</f>
        <v>N/D</v>
      </c>
      <c r="E808" s="3" t="str">
        <f t="shared" si="120"/>
        <v>N/D</v>
      </c>
      <c r="F808" s="1" t="str">
        <f t="shared" si="121"/>
        <v>N/D</v>
      </c>
      <c r="G808" s="1" t="str">
        <f t="shared" si="122"/>
        <v>N/D</v>
      </c>
      <c r="H808" s="1" t="str">
        <f t="shared" si="123"/>
        <v>N/D</v>
      </c>
      <c r="I808" t="str">
        <f t="shared" si="124"/>
        <v xml:space="preserve">    .byte %10101000, %00000000</v>
      </c>
    </row>
    <row r="809" spans="1:9" x14ac:dyDescent="0.25">
      <c r="A809" t="s">
        <v>36</v>
      </c>
      <c r="B809" s="23" t="s">
        <v>161</v>
      </c>
      <c r="C809">
        <f>IF(B809="ZMIEŃ GŁOŚNOŚĆ NA 0","N/D",IF(B809="ZMIEŃ GŁOŚNOŚĆ NA 15","N/D",240/$B$2*60*VLOOKUP(B809,Dane!$F:$H,2,FALSE)))</f>
        <v>3</v>
      </c>
      <c r="D809" s="7">
        <f>IF(B809="ZMIEŃ GŁOŚNOŚĆ NA 0","N/D",IF(B809="ZMIEŃ GŁOŚNOŚĆ NA 15","N/D",VLOOKUP(A809,Dane!$A$3:$D$110,4,FALSE)))</f>
        <v>1101010111000</v>
      </c>
      <c r="E809" s="3" t="str">
        <f t="shared" si="120"/>
        <v>11</v>
      </c>
      <c r="F809" s="1" t="str">
        <f t="shared" si="121"/>
        <v>00011010</v>
      </c>
      <c r="G809" s="1" t="str">
        <f t="shared" si="122"/>
        <v>10111000</v>
      </c>
      <c r="H809" s="1" t="str">
        <f t="shared" si="123"/>
        <v>00000011</v>
      </c>
      <c r="I809" t="str">
        <f t="shared" si="124"/>
        <v xml:space="preserve">    .byte %00011010, %10111000, %00000011</v>
      </c>
    </row>
    <row r="810" spans="1:9" x14ac:dyDescent="0.25">
      <c r="B810" s="1" t="s">
        <v>140</v>
      </c>
      <c r="C810" t="str">
        <f>IF(B810="ZMIEŃ GŁOŚNOŚĆ NA 0","N/D",IF(B810="ZMIEŃ GŁOŚNOŚĆ NA 15","N/D",240/$B$2*60*VLOOKUP(B810,Dane!$F:$H,2,FALSE)))</f>
        <v>N/D</v>
      </c>
      <c r="D810" s="7" t="str">
        <f>IF(B810="ZMIEŃ GŁOŚNOŚĆ NA 0","N/D",IF(B810="ZMIEŃ GŁOŚNOŚĆ NA 15","N/D",VLOOKUP(A810,Dane!$A$3:$D$110,4,FALSE)))</f>
        <v>N/D</v>
      </c>
      <c r="E810" s="3" t="str">
        <f t="shared" si="120"/>
        <v>N/D</v>
      </c>
      <c r="F810" s="1" t="str">
        <f t="shared" si="121"/>
        <v>N/D</v>
      </c>
      <c r="G810" s="1" t="str">
        <f t="shared" si="122"/>
        <v>N/D</v>
      </c>
      <c r="H810" s="1" t="str">
        <f t="shared" si="123"/>
        <v>N/D</v>
      </c>
      <c r="I810" t="str">
        <f t="shared" si="124"/>
        <v xml:space="preserve">    .byte %10101000, %11111111</v>
      </c>
    </row>
    <row r="811" spans="1:9" x14ac:dyDescent="0.25">
      <c r="A811" s="23" t="s">
        <v>109</v>
      </c>
      <c r="B811" s="23" t="s">
        <v>161</v>
      </c>
      <c r="C811">
        <f>IF(B811="ZMIEŃ GŁOŚNOŚĆ NA 0","N/D",IF(B811="ZMIEŃ GŁOŚNOŚĆ NA 15","N/D",240/$B$2*60*VLOOKUP(B811,Dane!$F:$H,2,FALSE)))</f>
        <v>3</v>
      </c>
      <c r="D811" s="7">
        <f>IF(B811="ZMIEŃ GŁOŚNOŚĆ NA 0","N/D",IF(B811="ZMIEŃ GŁOŚNOŚĆ NA 15","N/D",VLOOKUP(A811,Dane!$A$3:$D$110,4,FALSE)))</f>
        <v>110001</v>
      </c>
      <c r="E811" s="3" t="str">
        <f t="shared" si="120"/>
        <v>11</v>
      </c>
      <c r="F811" s="1" t="str">
        <f t="shared" si="121"/>
        <v>00000000</v>
      </c>
      <c r="G811" s="1" t="str">
        <f t="shared" si="122"/>
        <v>00110001</v>
      </c>
      <c r="H811" s="1" t="str">
        <f t="shared" si="123"/>
        <v>00000011</v>
      </c>
      <c r="I811" t="str">
        <f t="shared" si="124"/>
        <v xml:space="preserve">    .byte %00000000, %00110001, %00000011</v>
      </c>
    </row>
    <row r="812" spans="1:9" x14ac:dyDescent="0.25">
      <c r="B812" s="1" t="s">
        <v>139</v>
      </c>
      <c r="C812" t="str">
        <f>IF(B812="ZMIEŃ GŁOŚNOŚĆ NA 0","N/D",IF(B812="ZMIEŃ GŁOŚNOŚĆ NA 15","N/D",240/$B$2*60*VLOOKUP(B812,Dane!$F:$H,2,FALSE)))</f>
        <v>N/D</v>
      </c>
      <c r="D812" s="7" t="str">
        <f>IF(B812="ZMIEŃ GŁOŚNOŚĆ NA 0","N/D",IF(B812="ZMIEŃ GŁOŚNOŚĆ NA 15","N/D",VLOOKUP(A812,Dane!$A$3:$D$110,4,FALSE)))</f>
        <v>N/D</v>
      </c>
      <c r="E812" s="3" t="str">
        <f t="shared" si="120"/>
        <v>N/D</v>
      </c>
      <c r="F812" s="1" t="str">
        <f t="shared" si="121"/>
        <v>N/D</v>
      </c>
      <c r="G812" s="1" t="str">
        <f t="shared" si="122"/>
        <v>N/D</v>
      </c>
      <c r="H812" s="1" t="str">
        <f t="shared" si="123"/>
        <v>N/D</v>
      </c>
      <c r="I812" t="str">
        <f t="shared" si="124"/>
        <v xml:space="preserve">    .byte %10101000, %00000000</v>
      </c>
    </row>
    <row r="813" spans="1:9" x14ac:dyDescent="0.25">
      <c r="A813" t="s">
        <v>36</v>
      </c>
      <c r="B813" s="23" t="s">
        <v>161</v>
      </c>
      <c r="C813">
        <f>IF(B813="ZMIEŃ GŁOŚNOŚĆ NA 0","N/D",IF(B813="ZMIEŃ GŁOŚNOŚĆ NA 15","N/D",240/$B$2*60*VLOOKUP(B813,Dane!$F:$H,2,FALSE)))</f>
        <v>3</v>
      </c>
      <c r="D813" s="7">
        <f>IF(B813="ZMIEŃ GŁOŚNOŚĆ NA 0","N/D",IF(B813="ZMIEŃ GŁOŚNOŚĆ NA 15","N/D",VLOOKUP(A813,Dane!$A$3:$D$110,4,FALSE)))</f>
        <v>1101010111000</v>
      </c>
      <c r="E813" s="3" t="str">
        <f t="shared" si="120"/>
        <v>11</v>
      </c>
      <c r="F813" s="1" t="str">
        <f t="shared" si="121"/>
        <v>00011010</v>
      </c>
      <c r="G813" s="1" t="str">
        <f t="shared" si="122"/>
        <v>10111000</v>
      </c>
      <c r="H813" s="1" t="str">
        <f t="shared" si="123"/>
        <v>00000011</v>
      </c>
      <c r="I813" t="str">
        <f t="shared" si="124"/>
        <v xml:space="preserve">    .byte %00011010, %10111000, %00000011</v>
      </c>
    </row>
    <row r="814" spans="1:9" x14ac:dyDescent="0.25">
      <c r="B814" s="1" t="s">
        <v>140</v>
      </c>
      <c r="C814" t="str">
        <f>IF(B814="ZMIEŃ GŁOŚNOŚĆ NA 0","N/D",IF(B814="ZMIEŃ GŁOŚNOŚĆ NA 15","N/D",240/$B$2*60*VLOOKUP(B814,Dane!$F:$H,2,FALSE)))</f>
        <v>N/D</v>
      </c>
      <c r="D814" s="7" t="str">
        <f>IF(B814="ZMIEŃ GŁOŚNOŚĆ NA 0","N/D",IF(B814="ZMIEŃ GŁOŚNOŚĆ NA 15","N/D",VLOOKUP(A814,Dane!$A$3:$D$110,4,FALSE)))</f>
        <v>N/D</v>
      </c>
      <c r="E814" s="3" t="str">
        <f t="shared" si="120"/>
        <v>N/D</v>
      </c>
      <c r="F814" s="1" t="str">
        <f t="shared" si="121"/>
        <v>N/D</v>
      </c>
      <c r="G814" s="1" t="str">
        <f t="shared" si="122"/>
        <v>N/D</v>
      </c>
      <c r="H814" s="1" t="str">
        <f t="shared" si="123"/>
        <v>N/D</v>
      </c>
      <c r="I814" t="str">
        <f t="shared" si="124"/>
        <v xml:space="preserve">    .byte %10101000, %11111111</v>
      </c>
    </row>
    <row r="815" spans="1:9" x14ac:dyDescent="0.25">
      <c r="A815" s="23" t="s">
        <v>109</v>
      </c>
      <c r="B815" s="23" t="s">
        <v>161</v>
      </c>
      <c r="C815">
        <f>IF(B815="ZMIEŃ GŁOŚNOŚĆ NA 0","N/D",IF(B815="ZMIEŃ GŁOŚNOŚĆ NA 15","N/D",240/$B$2*60*VLOOKUP(B815,Dane!$F:$H,2,FALSE)))</f>
        <v>3</v>
      </c>
      <c r="D815" s="7">
        <f>IF(B815="ZMIEŃ GŁOŚNOŚĆ NA 0","N/D",IF(B815="ZMIEŃ GŁOŚNOŚĆ NA 15","N/D",VLOOKUP(A815,Dane!$A$3:$D$110,4,FALSE)))</f>
        <v>110001</v>
      </c>
      <c r="E815" s="3" t="str">
        <f t="shared" si="120"/>
        <v>11</v>
      </c>
      <c r="F815" s="1" t="str">
        <f t="shared" si="121"/>
        <v>00000000</v>
      </c>
      <c r="G815" s="1" t="str">
        <f t="shared" si="122"/>
        <v>00110001</v>
      </c>
      <c r="H815" s="1" t="str">
        <f t="shared" si="123"/>
        <v>00000011</v>
      </c>
      <c r="I815" t="str">
        <f t="shared" si="124"/>
        <v xml:space="preserve">    .byte %00000000, %00110001, %00000011</v>
      </c>
    </row>
    <row r="816" spans="1:9" x14ac:dyDescent="0.25">
      <c r="B816" s="1" t="s">
        <v>139</v>
      </c>
      <c r="C816" t="str">
        <f>IF(B816="ZMIEŃ GŁOŚNOŚĆ NA 0","N/D",IF(B816="ZMIEŃ GŁOŚNOŚĆ NA 15","N/D",240/$B$2*60*VLOOKUP(B816,Dane!$F:$H,2,FALSE)))</f>
        <v>N/D</v>
      </c>
      <c r="D816" s="7" t="str">
        <f>IF(B816="ZMIEŃ GŁOŚNOŚĆ NA 0","N/D",IF(B816="ZMIEŃ GŁOŚNOŚĆ NA 15","N/D",VLOOKUP(A816,Dane!$A$3:$D$110,4,FALSE)))</f>
        <v>N/D</v>
      </c>
      <c r="E816" s="3" t="str">
        <f t="shared" si="120"/>
        <v>N/D</v>
      </c>
      <c r="F816" s="1" t="str">
        <f t="shared" si="121"/>
        <v>N/D</v>
      </c>
      <c r="G816" s="1" t="str">
        <f t="shared" si="122"/>
        <v>N/D</v>
      </c>
      <c r="H816" s="1" t="str">
        <f t="shared" si="123"/>
        <v>N/D</v>
      </c>
      <c r="I816" t="str">
        <f t="shared" si="124"/>
        <v xml:space="preserve">    .byte %10101000, %00000000</v>
      </c>
    </row>
    <row r="817" spans="1:10" x14ac:dyDescent="0.25">
      <c r="A817" t="s">
        <v>36</v>
      </c>
      <c r="B817" s="23" t="s">
        <v>161</v>
      </c>
      <c r="C817">
        <f>IF(B817="ZMIEŃ GŁOŚNOŚĆ NA 0","N/D",IF(B817="ZMIEŃ GŁOŚNOŚĆ NA 15","N/D",240/$B$2*60*VLOOKUP(B817,Dane!$F:$H,2,FALSE)))</f>
        <v>3</v>
      </c>
      <c r="D817" s="7">
        <f>IF(B817="ZMIEŃ GŁOŚNOŚĆ NA 0","N/D",IF(B817="ZMIEŃ GŁOŚNOŚĆ NA 15","N/D",VLOOKUP(A817,Dane!$A$3:$D$110,4,FALSE)))</f>
        <v>1101010111000</v>
      </c>
      <c r="E817" s="3" t="str">
        <f t="shared" si="120"/>
        <v>11</v>
      </c>
      <c r="F817" s="1" t="str">
        <f t="shared" si="121"/>
        <v>00011010</v>
      </c>
      <c r="G817" s="1" t="str">
        <f t="shared" si="122"/>
        <v>10111000</v>
      </c>
      <c r="H817" s="1" t="str">
        <f t="shared" si="123"/>
        <v>00000011</v>
      </c>
      <c r="I817" t="str">
        <f t="shared" si="124"/>
        <v xml:space="preserve">    .byte %00011010, %10111000, %00000011</v>
      </c>
    </row>
    <row r="818" spans="1:10" ht="15.75" thickBot="1" x14ac:dyDescent="0.3">
      <c r="A818" s="10"/>
      <c r="B818" s="9" t="s">
        <v>140</v>
      </c>
      <c r="C818" t="str">
        <f>IF(B818="ZMIEŃ GŁOŚNOŚĆ NA 0","N/D",IF(B818="ZMIEŃ GŁOŚNOŚĆ NA 15","N/D",240/$B$2*60*VLOOKUP(B818,Dane!$F:$H,2,FALSE)))</f>
        <v>N/D</v>
      </c>
      <c r="D818" s="7" t="str">
        <f>IF(B818="ZMIEŃ GŁOŚNOŚĆ NA 0","N/D",IF(B818="ZMIEŃ GŁOŚNOŚĆ NA 15","N/D",VLOOKUP(A818,Dane!$A$3:$D$110,4,FALSE)))</f>
        <v>N/D</v>
      </c>
      <c r="E818" s="3" t="str">
        <f t="shared" si="120"/>
        <v>N/D</v>
      </c>
      <c r="F818" s="1" t="str">
        <f t="shared" si="121"/>
        <v>N/D</v>
      </c>
      <c r="G818" s="1" t="str">
        <f t="shared" si="122"/>
        <v>N/D</v>
      </c>
      <c r="H818" s="1" t="str">
        <f t="shared" si="123"/>
        <v>N/D</v>
      </c>
      <c r="I818" t="str">
        <f t="shared" si="124"/>
        <v xml:space="preserve">    .byte %10101000, %11111111</v>
      </c>
    </row>
    <row r="819" spans="1:10" ht="15.75" thickTop="1" x14ac:dyDescent="0.25">
      <c r="A819" s="23" t="s">
        <v>97</v>
      </c>
      <c r="B819" s="23" t="s">
        <v>0</v>
      </c>
      <c r="C819">
        <f>IF(B819="ZMIEŃ GŁOŚNOŚĆ NA 0","N/D",IF(B819="ZMIEŃ GŁOŚNOŚĆ NA 15","N/D",240/$B$2*60*VLOOKUP(B819,Dane!$F:$H,2,FALSE)))</f>
        <v>12</v>
      </c>
      <c r="D819" s="7">
        <f>IF(B819="ZMIEŃ GŁOŚNOŚĆ NA 0","N/D",IF(B819="ZMIEŃ GŁOŚNOŚĆ NA 15","N/D",VLOOKUP(A819,Dane!$A$3:$D$110,4,FALSE)))</f>
        <v>1100011</v>
      </c>
      <c r="E819" s="3" t="str">
        <f t="shared" ref="E819:E882" si="125">IF(B819="ZMIEŃ GŁOŚNOŚĆ NA 0","N/D",IF(B819="ZMIEŃ GŁOŚNOŚĆ NA 15","N/D",DEC2BIN(C819)))</f>
        <v>1100</v>
      </c>
      <c r="F819" s="1" t="str">
        <f t="shared" ref="F819:F882" si="126">IF(B819="ZMIEŃ GŁOŚNOŚĆ NA 0","N/D",IF(B819="ZMIEŃ GŁOŚNOŚĆ NA 15","N/D",IF(LEN(D819)&lt;8,"00000000",_xlfn.CONCAT(REPT("0",8-LEN(LEFT(D819,LEN(D819)-8))),LEFT(D819,LEN(D819)-8)))))</f>
        <v>00000000</v>
      </c>
      <c r="G819" s="1" t="str">
        <f t="shared" ref="G819:G882" si="127">IF(B819="ZMIEŃ GŁOŚNOŚĆ NA 0","N/D",IF(B819="ZMIEŃ GŁOŚNOŚĆ NA 15","N/D",IF(LEN(D819)&lt;8,_xlfn.CONCAT(REPT("0",8-LEN(D819)),RIGHT(D819,8)),RIGHT(D819,8))))</f>
        <v>01100011</v>
      </c>
      <c r="H819" s="1" t="str">
        <f t="shared" ref="H819:H882" si="128">IF(B819="ZMIEŃ GŁOŚNOŚĆ NA 0","N/D",IF(B819="ZMIEŃ GŁOŚNOŚĆ NA 15","N/D",_xlfn.CONCAT(REPT("0",8-LEN(E819)),E819)))</f>
        <v>00001100</v>
      </c>
      <c r="I819" t="str">
        <f t="shared" ref="I819:I882" si="129">IF(B819="ZMIEŃ GŁOŚNOŚĆ NA 0","    .byte %10101000, %00000000",IF(B819="ZMIEŃ GŁOŚNOŚĆ NA 15","    .byte %10101000, %11111111",_xlfn.CONCAT("    .byte %",F819,", %",G819,", %",H819)))</f>
        <v xml:space="preserve">    .byte %00000000, %01100011, %00001100</v>
      </c>
      <c r="J819" t="s">
        <v>252</v>
      </c>
    </row>
    <row r="820" spans="1:10" x14ac:dyDescent="0.25">
      <c r="A820" s="23" t="s">
        <v>89</v>
      </c>
      <c r="B820" s="23" t="s">
        <v>2</v>
      </c>
      <c r="C820">
        <f>IF(B820="ZMIEŃ GŁOŚNOŚĆ NA 0","N/D",IF(B820="ZMIEŃ GŁOŚNOŚĆ NA 15","N/D",240/$B$2*60*VLOOKUP(B820,Dane!$F:$H,2,FALSE)))</f>
        <v>6</v>
      </c>
      <c r="D820" s="7">
        <f>IF(B820="ZMIEŃ GŁOŚNOŚĆ NA 0","N/D",IF(B820="ZMIEŃ GŁOŚNOŚĆ NA 15","N/D",VLOOKUP(A820,Dane!$A$3:$D$110,4,FALSE)))</f>
        <v>11001000</v>
      </c>
      <c r="E820" s="3" t="str">
        <f t="shared" si="125"/>
        <v>110</v>
      </c>
      <c r="F820" s="1" t="str">
        <f t="shared" si="126"/>
        <v>00000000</v>
      </c>
      <c r="G820" s="1" t="str">
        <f t="shared" si="127"/>
        <v>11001000</v>
      </c>
      <c r="H820" s="1" t="str">
        <f t="shared" si="128"/>
        <v>00000110</v>
      </c>
      <c r="I820" t="str">
        <f t="shared" si="129"/>
        <v xml:space="preserve">    .byte %00000000, %11001000, %00000110</v>
      </c>
    </row>
    <row r="821" spans="1:10" x14ac:dyDescent="0.25">
      <c r="A821" s="23" t="s">
        <v>97</v>
      </c>
      <c r="B821" s="23" t="s">
        <v>30</v>
      </c>
      <c r="C821">
        <f>IF(B821="ZMIEŃ GŁOŚNOŚĆ NA 0","N/D",IF(B821="ZMIEŃ GŁOŚNOŚĆ NA 15","N/D",240/$B$2*60*VLOOKUP(B821,Dane!$F:$H,2,FALSE)))</f>
        <v>18</v>
      </c>
      <c r="D821" s="7">
        <f>IF(B821="ZMIEŃ GŁOŚNOŚĆ NA 0","N/D",IF(B821="ZMIEŃ GŁOŚNOŚĆ NA 15","N/D",VLOOKUP(A821,Dane!$A$3:$D$110,4,FALSE)))</f>
        <v>1100011</v>
      </c>
      <c r="E821" s="3" t="str">
        <f t="shared" si="125"/>
        <v>10010</v>
      </c>
      <c r="F821" s="1" t="str">
        <f t="shared" si="126"/>
        <v>00000000</v>
      </c>
      <c r="G821" s="1" t="str">
        <f t="shared" si="127"/>
        <v>01100011</v>
      </c>
      <c r="H821" s="1" t="str">
        <f t="shared" si="128"/>
        <v>00010010</v>
      </c>
      <c r="I821" t="str">
        <f t="shared" si="129"/>
        <v xml:space="preserve">    .byte %00000000, %01100011, %00010010</v>
      </c>
    </row>
    <row r="822" spans="1:10" x14ac:dyDescent="0.25">
      <c r="A822" s="23" t="s">
        <v>96</v>
      </c>
      <c r="B822" s="23" t="s">
        <v>0</v>
      </c>
      <c r="C822">
        <f>IF(B822="ZMIEŃ GŁOŚNOŚĆ NA 0","N/D",IF(B822="ZMIEŃ GŁOŚNOŚĆ NA 15","N/D",240/$B$2*60*VLOOKUP(B822,Dane!$F:$H,2,FALSE)))</f>
        <v>12</v>
      </c>
      <c r="D822" s="7">
        <f>IF(B822="ZMIEŃ GŁOŚNOŚĆ NA 0","N/D",IF(B822="ZMIEŃ GŁOŚNOŚĆ NA 15","N/D",VLOOKUP(A822,Dane!$A$3:$D$110,4,FALSE)))</f>
        <v>1101001</v>
      </c>
      <c r="E822" s="3" t="str">
        <f t="shared" si="125"/>
        <v>1100</v>
      </c>
      <c r="F822" s="1" t="str">
        <f t="shared" si="126"/>
        <v>00000000</v>
      </c>
      <c r="G822" s="1" t="str">
        <f t="shared" si="127"/>
        <v>01101001</v>
      </c>
      <c r="H822" s="1" t="str">
        <f t="shared" si="128"/>
        <v>00001100</v>
      </c>
      <c r="I822" t="str">
        <f t="shared" si="129"/>
        <v xml:space="preserve">    .byte %00000000, %01101001, %00001100</v>
      </c>
    </row>
    <row r="823" spans="1:10" x14ac:dyDescent="0.25">
      <c r="A823" s="23" t="s">
        <v>90</v>
      </c>
      <c r="B823" s="23" t="s">
        <v>1</v>
      </c>
      <c r="C823">
        <f>IF(B823="ZMIEŃ GŁOŚNOŚĆ NA 0","N/D",IF(B823="ZMIEŃ GŁOŚNOŚĆ NA 15","N/D",240/$B$2*60*VLOOKUP(B823,Dane!$F:$H,2,FALSE)))</f>
        <v>24</v>
      </c>
      <c r="D823" s="7">
        <f>IF(B823="ZMIEŃ GŁOŚNOŚĆ NA 0","N/D",IF(B823="ZMIEŃ GŁOŚNOŚĆ NA 15","N/D",VLOOKUP(A823,Dane!$A$3:$D$110,4,FALSE)))</f>
        <v>10110010</v>
      </c>
      <c r="E823" s="3" t="str">
        <f t="shared" si="125"/>
        <v>11000</v>
      </c>
      <c r="F823" s="1" t="str">
        <f t="shared" si="126"/>
        <v>00000000</v>
      </c>
      <c r="G823" s="1" t="str">
        <f t="shared" si="127"/>
        <v>10110010</v>
      </c>
      <c r="H823" s="1" t="str">
        <f t="shared" si="128"/>
        <v>00011000</v>
      </c>
      <c r="I823" t="str">
        <f t="shared" si="129"/>
        <v xml:space="preserve">    .byte %00000000, %10110010, %00011000</v>
      </c>
    </row>
    <row r="824" spans="1:10" ht="15.75" thickBot="1" x14ac:dyDescent="0.3">
      <c r="A824" s="26" t="s">
        <v>87</v>
      </c>
      <c r="B824" s="26" t="s">
        <v>1</v>
      </c>
      <c r="C824">
        <f>IF(B824="ZMIEŃ GŁOŚNOŚĆ NA 0","N/D",IF(B824="ZMIEŃ GŁOŚNOŚĆ NA 15","N/D",240/$B$2*60*VLOOKUP(B824,Dane!$F:$H,2,FALSE)))</f>
        <v>24</v>
      </c>
      <c r="D824" s="7">
        <f>IF(B824="ZMIEŃ GŁOŚNOŚĆ NA 0","N/D",IF(B824="ZMIEŃ GŁOŚNOŚĆ NA 15","N/D",VLOOKUP(A824,Dane!$A$3:$D$110,4,FALSE)))</f>
        <v>100001100</v>
      </c>
      <c r="E824" s="3" t="str">
        <f t="shared" si="125"/>
        <v>11000</v>
      </c>
      <c r="F824" s="1" t="str">
        <f t="shared" si="126"/>
        <v>00000001</v>
      </c>
      <c r="G824" s="1" t="str">
        <f t="shared" si="127"/>
        <v>00001100</v>
      </c>
      <c r="H824" s="1" t="str">
        <f t="shared" si="128"/>
        <v>00011000</v>
      </c>
      <c r="I824" t="str">
        <f t="shared" si="129"/>
        <v xml:space="preserve">    .byte %00000001, %00001100, %00011000</v>
      </c>
    </row>
    <row r="825" spans="1:10" ht="15.75" thickTop="1" x14ac:dyDescent="0.25">
      <c r="A825" s="23" t="s">
        <v>97</v>
      </c>
      <c r="B825" s="23" t="s">
        <v>0</v>
      </c>
      <c r="C825">
        <f>IF(B825="ZMIEŃ GŁOŚNOŚĆ NA 0","N/D",IF(B825="ZMIEŃ GŁOŚNOŚĆ NA 15","N/D",240/$B$2*60*VLOOKUP(B825,Dane!$F:$H,2,FALSE)))</f>
        <v>12</v>
      </c>
      <c r="D825" s="7">
        <f>IF(B825="ZMIEŃ GŁOŚNOŚĆ NA 0","N/D",IF(B825="ZMIEŃ GŁOŚNOŚĆ NA 15","N/D",VLOOKUP(A825,Dane!$A$3:$D$110,4,FALSE)))</f>
        <v>1100011</v>
      </c>
      <c r="E825" s="3" t="str">
        <f t="shared" si="125"/>
        <v>1100</v>
      </c>
      <c r="F825" s="1" t="str">
        <f t="shared" si="126"/>
        <v>00000000</v>
      </c>
      <c r="G825" s="1" t="str">
        <f t="shared" si="127"/>
        <v>01100011</v>
      </c>
      <c r="H825" s="1" t="str">
        <f t="shared" si="128"/>
        <v>00001100</v>
      </c>
      <c r="I825" t="str">
        <f t="shared" si="129"/>
        <v xml:space="preserve">    .byte %00000000, %01100011, %00001100</v>
      </c>
    </row>
    <row r="826" spans="1:10" x14ac:dyDescent="0.25">
      <c r="A826" s="23" t="s">
        <v>90</v>
      </c>
      <c r="B826" s="23" t="s">
        <v>2</v>
      </c>
      <c r="C826">
        <f>IF(B826="ZMIEŃ GŁOŚNOŚĆ NA 0","N/D",IF(B826="ZMIEŃ GŁOŚNOŚĆ NA 15","N/D",240/$B$2*60*VLOOKUP(B826,Dane!$F:$H,2,FALSE)))</f>
        <v>6</v>
      </c>
      <c r="D826" s="7">
        <f>IF(B826="ZMIEŃ GŁOŚNOŚĆ NA 0","N/D",IF(B826="ZMIEŃ GŁOŚNOŚĆ NA 15","N/D",VLOOKUP(A826,Dane!$A$3:$D$110,4,FALSE)))</f>
        <v>10110010</v>
      </c>
      <c r="E826" s="3" t="str">
        <f t="shared" si="125"/>
        <v>110</v>
      </c>
      <c r="F826" s="1" t="str">
        <f t="shared" si="126"/>
        <v>00000000</v>
      </c>
      <c r="G826" s="1" t="str">
        <f t="shared" si="127"/>
        <v>10110010</v>
      </c>
      <c r="H826" s="1" t="str">
        <f t="shared" si="128"/>
        <v>00000110</v>
      </c>
      <c r="I826" t="str">
        <f t="shared" si="129"/>
        <v xml:space="preserve">    .byte %00000000, %10110010, %00000110</v>
      </c>
    </row>
    <row r="827" spans="1:10" x14ac:dyDescent="0.25">
      <c r="A827" s="23" t="s">
        <v>96</v>
      </c>
      <c r="B827" s="23" t="s">
        <v>30</v>
      </c>
      <c r="C827">
        <f>IF(B827="ZMIEŃ GŁOŚNOŚĆ NA 0","N/D",IF(B827="ZMIEŃ GŁOŚNOŚĆ NA 15","N/D",240/$B$2*60*VLOOKUP(B827,Dane!$F:$H,2,FALSE)))</f>
        <v>18</v>
      </c>
      <c r="D827" s="7">
        <f>IF(B827="ZMIEŃ GŁOŚNOŚĆ NA 0","N/D",IF(B827="ZMIEŃ GŁOŚNOŚĆ NA 15","N/D",VLOOKUP(A827,Dane!$A$3:$D$110,4,FALSE)))</f>
        <v>1101001</v>
      </c>
      <c r="E827" s="3" t="str">
        <f t="shared" si="125"/>
        <v>10010</v>
      </c>
      <c r="F827" s="1" t="str">
        <f t="shared" si="126"/>
        <v>00000000</v>
      </c>
      <c r="G827" s="1" t="str">
        <f t="shared" si="127"/>
        <v>01101001</v>
      </c>
      <c r="H827" s="1" t="str">
        <f t="shared" si="128"/>
        <v>00010010</v>
      </c>
      <c r="I827" t="str">
        <f t="shared" si="129"/>
        <v xml:space="preserve">    .byte %00000000, %01101001, %00010010</v>
      </c>
    </row>
    <row r="828" spans="1:10" x14ac:dyDescent="0.25">
      <c r="A828" s="23" t="s">
        <v>94</v>
      </c>
      <c r="B828" s="23" t="s">
        <v>1</v>
      </c>
      <c r="C828">
        <f>IF(B828="ZMIEŃ GŁOŚNOŚĆ NA 0","N/D",IF(B828="ZMIEŃ GŁOŚNOŚĆ NA 15","N/D",240/$B$2*60*VLOOKUP(B828,Dane!$F:$H,2,FALSE)))</f>
        <v>24</v>
      </c>
      <c r="D828" s="7">
        <f>IF(B828="ZMIEŃ GŁOŚNOŚĆ NA 0","N/D",IF(B828="ZMIEŃ GŁOŚNOŚĆ NA 15","N/D",VLOOKUP(A828,Dane!$A$3:$D$110,4,FALSE)))</f>
        <v>1110110</v>
      </c>
      <c r="E828" s="3" t="str">
        <f t="shared" si="125"/>
        <v>11000</v>
      </c>
      <c r="F828" s="1" t="str">
        <f t="shared" si="126"/>
        <v>00000000</v>
      </c>
      <c r="G828" s="1" t="str">
        <f t="shared" si="127"/>
        <v>01110110</v>
      </c>
      <c r="H828" s="1" t="str">
        <f t="shared" si="128"/>
        <v>00011000</v>
      </c>
      <c r="I828" t="str">
        <f t="shared" si="129"/>
        <v xml:space="preserve">    .byte %00000000, %01110110, %00011000</v>
      </c>
    </row>
    <row r="829" spans="1:10" x14ac:dyDescent="0.25">
      <c r="A829" s="23" t="s">
        <v>35</v>
      </c>
      <c r="B829" s="23" t="s">
        <v>0</v>
      </c>
      <c r="C829">
        <f>IF(B829="ZMIEŃ GŁOŚNOŚĆ NA 0","N/D",IF(B829="ZMIEŃ GŁOŚNOŚĆ NA 15","N/D",240/$B$2*60*VLOOKUP(B829,Dane!$F:$H,2,FALSE)))</f>
        <v>12</v>
      </c>
      <c r="D829" s="7">
        <f>IF(B829="ZMIEŃ GŁOŚNOŚĆ NA 0","N/D",IF(B829="ZMIEŃ GŁOŚNOŚĆ NA 15","N/D",VLOOKUP(A829,Dane!$A$3:$D$110,4,FALSE)))</f>
        <v>10011111</v>
      </c>
      <c r="E829" s="3" t="str">
        <f t="shared" si="125"/>
        <v>1100</v>
      </c>
      <c r="F829" s="1" t="str">
        <f t="shared" si="126"/>
        <v>00000000</v>
      </c>
      <c r="G829" s="1" t="str">
        <f t="shared" si="127"/>
        <v>10011111</v>
      </c>
      <c r="H829" s="1" t="str">
        <f t="shared" si="128"/>
        <v>00001100</v>
      </c>
      <c r="I829" t="str">
        <f t="shared" si="129"/>
        <v xml:space="preserve">    .byte %00000000, %10011111, %00001100</v>
      </c>
    </row>
    <row r="830" spans="1:10" ht="15.75" thickBot="1" x14ac:dyDescent="0.3">
      <c r="A830" s="26" t="s">
        <v>89</v>
      </c>
      <c r="B830" s="26" t="s">
        <v>1</v>
      </c>
      <c r="C830">
        <f>IF(B830="ZMIEŃ GŁOŚNOŚĆ NA 0","N/D",IF(B830="ZMIEŃ GŁOŚNOŚĆ NA 15","N/D",240/$B$2*60*VLOOKUP(B830,Dane!$F:$H,2,FALSE)))</f>
        <v>24</v>
      </c>
      <c r="D830" s="7">
        <f>IF(B830="ZMIEŃ GŁOŚNOŚĆ NA 0","N/D",IF(B830="ZMIEŃ GŁOŚNOŚĆ NA 15","N/D",VLOOKUP(A830,Dane!$A$3:$D$110,4,FALSE)))</f>
        <v>11001000</v>
      </c>
      <c r="E830" s="3" t="str">
        <f t="shared" si="125"/>
        <v>11000</v>
      </c>
      <c r="F830" s="1" t="str">
        <f t="shared" si="126"/>
        <v>00000000</v>
      </c>
      <c r="G830" s="1" t="str">
        <f t="shared" si="127"/>
        <v>11001000</v>
      </c>
      <c r="H830" s="1" t="str">
        <f t="shared" si="128"/>
        <v>00011000</v>
      </c>
      <c r="I830" t="str">
        <f t="shared" si="129"/>
        <v xml:space="preserve">    .byte %00000000, %11001000, %00011000</v>
      </c>
    </row>
    <row r="831" spans="1:10" ht="15.75" thickTop="1" x14ac:dyDescent="0.25">
      <c r="A831" s="23" t="s">
        <v>89</v>
      </c>
      <c r="B831" s="23" t="s">
        <v>29</v>
      </c>
      <c r="C831">
        <f>IF(B831="ZMIEŃ GŁOŚNOŚĆ NA 0","N/D",IF(B831="ZMIEŃ GŁOŚNOŚĆ NA 15","N/D",240/$B$2*60*VLOOKUP(B831,Dane!$F:$H,2,FALSE)))</f>
        <v>36</v>
      </c>
      <c r="D831" s="7">
        <f>IF(B831="ZMIEŃ GŁOŚNOŚĆ NA 0","N/D",IF(B831="ZMIEŃ GŁOŚNOŚĆ NA 15","N/D",VLOOKUP(A831,Dane!$A$3:$D$110,4,FALSE)))</f>
        <v>11001000</v>
      </c>
      <c r="E831" s="3" t="str">
        <f t="shared" si="125"/>
        <v>100100</v>
      </c>
      <c r="F831" s="1" t="str">
        <f t="shared" si="126"/>
        <v>00000000</v>
      </c>
      <c r="G831" s="1" t="str">
        <f t="shared" si="127"/>
        <v>11001000</v>
      </c>
      <c r="H831" s="1" t="str">
        <f t="shared" si="128"/>
        <v>00100100</v>
      </c>
      <c r="I831" t="str">
        <f t="shared" si="129"/>
        <v xml:space="preserve">    .byte %00000000, %11001000, %00100100</v>
      </c>
    </row>
    <row r="832" spans="1:10" x14ac:dyDescent="0.25">
      <c r="A832" s="23" t="s">
        <v>90</v>
      </c>
      <c r="B832" s="23" t="s">
        <v>29</v>
      </c>
      <c r="C832">
        <f>IF(B832="ZMIEŃ GŁOŚNOŚĆ NA 0","N/D",IF(B832="ZMIEŃ GŁOŚNOŚĆ NA 15","N/D",240/$B$2*60*VLOOKUP(B832,Dane!$F:$H,2,FALSE)))</f>
        <v>36</v>
      </c>
      <c r="D832" s="7">
        <f>IF(B832="ZMIEŃ GŁOŚNOŚĆ NA 0","N/D",IF(B832="ZMIEŃ GŁOŚNOŚĆ NA 15","N/D",VLOOKUP(A832,Dane!$A$3:$D$110,4,FALSE)))</f>
        <v>10110010</v>
      </c>
      <c r="E832" s="3" t="str">
        <f t="shared" si="125"/>
        <v>100100</v>
      </c>
      <c r="F832" s="1" t="str">
        <f t="shared" si="126"/>
        <v>00000000</v>
      </c>
      <c r="G832" s="1" t="str">
        <f t="shared" si="127"/>
        <v>10110010</v>
      </c>
      <c r="H832" s="1" t="str">
        <f t="shared" si="128"/>
        <v>00100100</v>
      </c>
      <c r="I832" t="str">
        <f t="shared" si="129"/>
        <v xml:space="preserve">    .byte %00000000, %10110010, %00100100</v>
      </c>
    </row>
    <row r="833" spans="1:9" ht="15.75" thickBot="1" x14ac:dyDescent="0.3">
      <c r="A833" s="26" t="s">
        <v>87</v>
      </c>
      <c r="B833" s="26" t="s">
        <v>1</v>
      </c>
      <c r="C833">
        <f>IF(B833="ZMIEŃ GŁOŚNOŚĆ NA 0","N/D",IF(B833="ZMIEŃ GŁOŚNOŚĆ NA 15","N/D",240/$B$2*60*VLOOKUP(B833,Dane!$F:$H,2,FALSE)))</f>
        <v>24</v>
      </c>
      <c r="D833" s="7">
        <f>IF(B833="ZMIEŃ GŁOŚNOŚĆ NA 0","N/D",IF(B833="ZMIEŃ GŁOŚNOŚĆ NA 15","N/D",VLOOKUP(A833,Dane!$A$3:$D$110,4,FALSE)))</f>
        <v>100001100</v>
      </c>
      <c r="E833" s="3" t="str">
        <f t="shared" si="125"/>
        <v>11000</v>
      </c>
      <c r="F833" s="1" t="str">
        <f t="shared" si="126"/>
        <v>00000001</v>
      </c>
      <c r="G833" s="1" t="str">
        <f t="shared" si="127"/>
        <v>00001100</v>
      </c>
      <c r="H833" s="1" t="str">
        <f t="shared" si="128"/>
        <v>00011000</v>
      </c>
      <c r="I833" t="str">
        <f t="shared" si="129"/>
        <v xml:space="preserve">    .byte %00000001, %00001100, %00011000</v>
      </c>
    </row>
    <row r="834" spans="1:9" ht="15.75" thickTop="1" x14ac:dyDescent="0.25">
      <c r="A834" s="23" t="s">
        <v>96</v>
      </c>
      <c r="B834" s="23" t="s">
        <v>0</v>
      </c>
      <c r="C834">
        <f>IF(B834="ZMIEŃ GŁOŚNOŚĆ NA 0","N/D",IF(B834="ZMIEŃ GŁOŚNOŚĆ NA 15","N/D",240/$B$2*60*VLOOKUP(B834,Dane!$F:$H,2,FALSE)))</f>
        <v>12</v>
      </c>
      <c r="D834" s="7">
        <f>IF(B834="ZMIEŃ GŁOŚNOŚĆ NA 0","N/D",IF(B834="ZMIEŃ GŁOŚNOŚĆ NA 15","N/D",VLOOKUP(A834,Dane!$A$3:$D$110,4,FALSE)))</f>
        <v>1101001</v>
      </c>
      <c r="E834" s="3" t="str">
        <f t="shared" si="125"/>
        <v>1100</v>
      </c>
      <c r="F834" s="1" t="str">
        <f t="shared" si="126"/>
        <v>00000000</v>
      </c>
      <c r="G834" s="1" t="str">
        <f t="shared" si="127"/>
        <v>01101001</v>
      </c>
      <c r="H834" s="1" t="str">
        <f t="shared" si="128"/>
        <v>00001100</v>
      </c>
      <c r="I834" t="str">
        <f t="shared" si="129"/>
        <v xml:space="preserve">    .byte %00000000, %01101001, %00001100</v>
      </c>
    </row>
    <row r="835" spans="1:9" x14ac:dyDescent="0.25">
      <c r="A835" s="23" t="s">
        <v>90</v>
      </c>
      <c r="B835" s="23" t="s">
        <v>0</v>
      </c>
      <c r="C835">
        <f>IF(B835="ZMIEŃ GŁOŚNOŚĆ NA 0","N/D",IF(B835="ZMIEŃ GŁOŚNOŚĆ NA 15","N/D",240/$B$2*60*VLOOKUP(B835,Dane!$F:$H,2,FALSE)))</f>
        <v>12</v>
      </c>
      <c r="D835" s="7">
        <f>IF(B835="ZMIEŃ GŁOŚNOŚĆ NA 0","N/D",IF(B835="ZMIEŃ GŁOŚNOŚĆ NA 15","N/D",VLOOKUP(A835,Dane!$A$3:$D$110,4,FALSE)))</f>
        <v>10110010</v>
      </c>
      <c r="E835" s="3" t="str">
        <f t="shared" si="125"/>
        <v>1100</v>
      </c>
      <c r="F835" s="1" t="str">
        <f t="shared" si="126"/>
        <v>00000000</v>
      </c>
      <c r="G835" s="1" t="str">
        <f t="shared" si="127"/>
        <v>10110010</v>
      </c>
      <c r="H835" s="1" t="str">
        <f t="shared" si="128"/>
        <v>00001100</v>
      </c>
      <c r="I835" t="str">
        <f t="shared" si="129"/>
        <v xml:space="preserve">    .byte %00000000, %10110010, %00001100</v>
      </c>
    </row>
    <row r="836" spans="1:9" x14ac:dyDescent="0.25">
      <c r="A836" s="23" t="s">
        <v>97</v>
      </c>
      <c r="B836" s="23" t="s">
        <v>29</v>
      </c>
      <c r="C836">
        <f>IF(B836="ZMIEŃ GŁOŚNOŚĆ NA 0","N/D",IF(B836="ZMIEŃ GŁOŚNOŚĆ NA 15","N/D",240/$B$2*60*VLOOKUP(B836,Dane!$F:$H,2,FALSE)))</f>
        <v>36</v>
      </c>
      <c r="D836" s="7">
        <f>IF(B836="ZMIEŃ GŁOŚNOŚĆ NA 0","N/D",IF(B836="ZMIEŃ GŁOŚNOŚĆ NA 15","N/D",VLOOKUP(A836,Dane!$A$3:$D$110,4,FALSE)))</f>
        <v>1100011</v>
      </c>
      <c r="E836" s="3" t="str">
        <f t="shared" si="125"/>
        <v>100100</v>
      </c>
      <c r="F836" s="1" t="str">
        <f t="shared" si="126"/>
        <v>00000000</v>
      </c>
      <c r="G836" s="1" t="str">
        <f t="shared" si="127"/>
        <v>01100011</v>
      </c>
      <c r="H836" s="1" t="str">
        <f t="shared" si="128"/>
        <v>00100100</v>
      </c>
      <c r="I836" t="str">
        <f t="shared" si="129"/>
        <v xml:space="preserve">    .byte %00000000, %01100011, %00100100</v>
      </c>
    </row>
    <row r="837" spans="1:9" x14ac:dyDescent="0.25">
      <c r="A837" s="23" t="s">
        <v>104</v>
      </c>
      <c r="B837" s="23" t="s">
        <v>161</v>
      </c>
      <c r="C837">
        <f>IF(B837="ZMIEŃ GŁOŚNOŚĆ NA 0","N/D",IF(B837="ZMIEŃ GŁOŚNOŚĆ NA 15","N/D",240/$B$2*60*VLOOKUP(B837,Dane!$F:$H,2,FALSE)))</f>
        <v>3</v>
      </c>
      <c r="D837" s="7">
        <f>IF(B837="ZMIEŃ GŁOŚNOŚĆ NA 0","N/D",IF(B837="ZMIEŃ GŁOŚNOŚĆ NA 15","N/D",VLOOKUP(A837,Dane!$A$3:$D$110,4,FALSE)))</f>
        <v>1000010</v>
      </c>
      <c r="E837" s="3" t="str">
        <f t="shared" si="125"/>
        <v>11</v>
      </c>
      <c r="F837" s="1" t="str">
        <f t="shared" si="126"/>
        <v>00000000</v>
      </c>
      <c r="G837" s="1" t="str">
        <f t="shared" si="127"/>
        <v>01000010</v>
      </c>
      <c r="H837" s="1" t="str">
        <f t="shared" si="128"/>
        <v>00000011</v>
      </c>
      <c r="I837" t="str">
        <f t="shared" si="129"/>
        <v xml:space="preserve">    .byte %00000000, %01000010, %00000011</v>
      </c>
    </row>
    <row r="838" spans="1:9" x14ac:dyDescent="0.25">
      <c r="B838" s="1" t="s">
        <v>139</v>
      </c>
      <c r="C838" t="str">
        <f>IF(B838="ZMIEŃ GŁOŚNOŚĆ NA 0","N/D",IF(B838="ZMIEŃ GŁOŚNOŚĆ NA 15","N/D",240/$B$2*60*VLOOKUP(B838,Dane!$F:$H,2,FALSE)))</f>
        <v>N/D</v>
      </c>
      <c r="D838" s="7" t="str">
        <f>IF(B838="ZMIEŃ GŁOŚNOŚĆ NA 0","N/D",IF(B838="ZMIEŃ GŁOŚNOŚĆ NA 15","N/D",VLOOKUP(A838,Dane!$A$3:$D$110,4,FALSE)))</f>
        <v>N/D</v>
      </c>
      <c r="E838" s="3" t="str">
        <f t="shared" si="125"/>
        <v>N/D</v>
      </c>
      <c r="F838" s="1" t="str">
        <f t="shared" si="126"/>
        <v>N/D</v>
      </c>
      <c r="G838" s="1" t="str">
        <f t="shared" si="127"/>
        <v>N/D</v>
      </c>
      <c r="H838" s="1" t="str">
        <f t="shared" si="128"/>
        <v>N/D</v>
      </c>
      <c r="I838" t="str">
        <f t="shared" si="129"/>
        <v xml:space="preserve">    .byte %10101000, %00000000</v>
      </c>
    </row>
    <row r="839" spans="1:9" x14ac:dyDescent="0.25">
      <c r="A839" t="s">
        <v>36</v>
      </c>
      <c r="B839" s="23" t="s">
        <v>161</v>
      </c>
      <c r="C839">
        <f>IF(B839="ZMIEŃ GŁOŚNOŚĆ NA 0","N/D",IF(B839="ZMIEŃ GŁOŚNOŚĆ NA 15","N/D",240/$B$2*60*VLOOKUP(B839,Dane!$F:$H,2,FALSE)))</f>
        <v>3</v>
      </c>
      <c r="D839" s="7">
        <f>IF(B839="ZMIEŃ GŁOŚNOŚĆ NA 0","N/D",IF(B839="ZMIEŃ GŁOŚNOŚĆ NA 15","N/D",VLOOKUP(A839,Dane!$A$3:$D$110,4,FALSE)))</f>
        <v>1101010111000</v>
      </c>
      <c r="E839" s="3" t="str">
        <f t="shared" si="125"/>
        <v>11</v>
      </c>
      <c r="F839" s="1" t="str">
        <f t="shared" si="126"/>
        <v>00011010</v>
      </c>
      <c r="G839" s="1" t="str">
        <f t="shared" si="127"/>
        <v>10111000</v>
      </c>
      <c r="H839" s="1" t="str">
        <f t="shared" si="128"/>
        <v>00000011</v>
      </c>
      <c r="I839" t="str">
        <f t="shared" si="129"/>
        <v xml:space="preserve">    .byte %00011010, %10111000, %00000011</v>
      </c>
    </row>
    <row r="840" spans="1:9" x14ac:dyDescent="0.25">
      <c r="B840" s="1" t="s">
        <v>140</v>
      </c>
      <c r="C840" t="str">
        <f>IF(B840="ZMIEŃ GŁOŚNOŚĆ NA 0","N/D",IF(B840="ZMIEŃ GŁOŚNOŚĆ NA 15","N/D",240/$B$2*60*VLOOKUP(B840,Dane!$F:$H,2,FALSE)))</f>
        <v>N/D</v>
      </c>
      <c r="D840" s="7" t="str">
        <f>IF(B840="ZMIEŃ GŁOŚNOŚĆ NA 0","N/D",IF(B840="ZMIEŃ GŁOŚNOŚĆ NA 15","N/D",VLOOKUP(A840,Dane!$A$3:$D$110,4,FALSE)))</f>
        <v>N/D</v>
      </c>
      <c r="E840" s="3" t="str">
        <f t="shared" si="125"/>
        <v>N/D</v>
      </c>
      <c r="F840" s="1" t="str">
        <f t="shared" si="126"/>
        <v>N/D</v>
      </c>
      <c r="G840" s="1" t="str">
        <f t="shared" si="127"/>
        <v>N/D</v>
      </c>
      <c r="H840" s="1" t="str">
        <f t="shared" si="128"/>
        <v>N/D</v>
      </c>
      <c r="I840" t="str">
        <f t="shared" si="129"/>
        <v xml:space="preserve">    .byte %10101000, %11111111</v>
      </c>
    </row>
    <row r="841" spans="1:9" x14ac:dyDescent="0.25">
      <c r="A841" t="s">
        <v>104</v>
      </c>
      <c r="B841" s="23" t="s">
        <v>2</v>
      </c>
      <c r="C841">
        <f>IF(B841="ZMIEŃ GŁOŚNOŚĆ NA 0","N/D",IF(B841="ZMIEŃ GŁOŚNOŚĆ NA 15","N/D",240/$B$2*60*VLOOKUP(B841,Dane!$F:$H,2,FALSE)))</f>
        <v>6</v>
      </c>
      <c r="D841" s="7">
        <f>IF(B841="ZMIEŃ GŁOŚNOŚĆ NA 0","N/D",IF(B841="ZMIEŃ GŁOŚNOŚĆ NA 15","N/D",VLOOKUP(A841,Dane!$A$3:$D$110,4,FALSE)))</f>
        <v>1000010</v>
      </c>
      <c r="E841" s="3" t="str">
        <f t="shared" si="125"/>
        <v>110</v>
      </c>
      <c r="F841" s="1" t="str">
        <f t="shared" si="126"/>
        <v>00000000</v>
      </c>
      <c r="G841" s="1" t="str">
        <f t="shared" si="127"/>
        <v>01000010</v>
      </c>
      <c r="H841" s="1" t="str">
        <f t="shared" si="128"/>
        <v>00000110</v>
      </c>
      <c r="I841" t="str">
        <f t="shared" si="129"/>
        <v xml:space="preserve">    .byte %00000000, %01000010, %00000110</v>
      </c>
    </row>
    <row r="842" spans="1:9" x14ac:dyDescent="0.25">
      <c r="A842" t="s">
        <v>106</v>
      </c>
      <c r="B842" s="23" t="s">
        <v>2</v>
      </c>
      <c r="C842">
        <f>IF(B842="ZMIEŃ GŁOŚNOŚĆ NA 0","N/D",IF(B842="ZMIEŃ GŁOŚNOŚĆ NA 15","N/D",240/$B$2*60*VLOOKUP(B842,Dane!$F:$H,2,FALSE)))</f>
        <v>6</v>
      </c>
      <c r="D842" s="7">
        <f>IF(B842="ZMIEŃ GŁOŚNOŚĆ NA 0","N/D",IF(B842="ZMIEŃ GŁOŚNOŚĆ NA 15","N/D",VLOOKUP(A842,Dane!$A$3:$D$110,4,FALSE)))</f>
        <v>111010</v>
      </c>
      <c r="E842" s="3" t="str">
        <f t="shared" si="125"/>
        <v>110</v>
      </c>
      <c r="F842" s="1" t="str">
        <f t="shared" si="126"/>
        <v>00000000</v>
      </c>
      <c r="G842" s="1" t="str">
        <f t="shared" si="127"/>
        <v>00111010</v>
      </c>
      <c r="H842" s="1" t="str">
        <f t="shared" si="128"/>
        <v>00000110</v>
      </c>
      <c r="I842" t="str">
        <f t="shared" si="129"/>
        <v xml:space="preserve">    .byte %00000000, %00111010, %00000110</v>
      </c>
    </row>
    <row r="843" spans="1:9" x14ac:dyDescent="0.25">
      <c r="A843" t="s">
        <v>109</v>
      </c>
      <c r="B843" s="23" t="s">
        <v>2</v>
      </c>
      <c r="C843">
        <f>IF(B843="ZMIEŃ GŁOŚNOŚĆ NA 0","N/D",IF(B843="ZMIEŃ GŁOŚNOŚĆ NA 15","N/D",240/$B$2*60*VLOOKUP(B843,Dane!$F:$H,2,FALSE)))</f>
        <v>6</v>
      </c>
      <c r="D843" s="7">
        <f>IF(B843="ZMIEŃ GŁOŚNOŚĆ NA 0","N/D",IF(B843="ZMIEŃ GŁOŚNOŚĆ NA 15","N/D",VLOOKUP(A843,Dane!$A$3:$D$110,4,FALSE)))</f>
        <v>110001</v>
      </c>
      <c r="E843" s="3" t="str">
        <f t="shared" si="125"/>
        <v>110</v>
      </c>
      <c r="F843" s="1" t="str">
        <f t="shared" si="126"/>
        <v>00000000</v>
      </c>
      <c r="G843" s="1" t="str">
        <f t="shared" si="127"/>
        <v>00110001</v>
      </c>
      <c r="H843" s="1" t="str">
        <f t="shared" si="128"/>
        <v>00000110</v>
      </c>
      <c r="I843" t="str">
        <f t="shared" si="129"/>
        <v xml:space="preserve">    .byte %00000000, %00110001, %00000110</v>
      </c>
    </row>
    <row r="844" spans="1:9" x14ac:dyDescent="0.25">
      <c r="A844" t="s">
        <v>106</v>
      </c>
      <c r="B844" s="23" t="s">
        <v>2</v>
      </c>
      <c r="C844">
        <f>IF(B844="ZMIEŃ GŁOŚNOŚĆ NA 0","N/D",IF(B844="ZMIEŃ GŁOŚNOŚĆ NA 15","N/D",240/$B$2*60*VLOOKUP(B844,Dane!$F:$H,2,FALSE)))</f>
        <v>6</v>
      </c>
      <c r="D844" s="7">
        <f>IF(B844="ZMIEŃ GŁOŚNOŚĆ NA 0","N/D",IF(B844="ZMIEŃ GŁOŚNOŚĆ NA 15","N/D",VLOOKUP(A844,Dane!$A$3:$D$110,4,FALSE)))</f>
        <v>111010</v>
      </c>
      <c r="E844" s="3" t="str">
        <f t="shared" si="125"/>
        <v>110</v>
      </c>
      <c r="F844" s="1" t="str">
        <f t="shared" si="126"/>
        <v>00000000</v>
      </c>
      <c r="G844" s="1" t="str">
        <f t="shared" si="127"/>
        <v>00111010</v>
      </c>
      <c r="H844" s="1" t="str">
        <f t="shared" si="128"/>
        <v>00000110</v>
      </c>
      <c r="I844" t="str">
        <f t="shared" si="129"/>
        <v xml:space="preserve">    .byte %00000000, %00111010, %00000110</v>
      </c>
    </row>
    <row r="845" spans="1:9" ht="15.75" thickBot="1" x14ac:dyDescent="0.3">
      <c r="A845" s="10" t="s">
        <v>109</v>
      </c>
      <c r="B845" s="26" t="s">
        <v>2</v>
      </c>
      <c r="C845">
        <f>IF(B845="ZMIEŃ GŁOŚNOŚĆ NA 0","N/D",IF(B845="ZMIEŃ GŁOŚNOŚĆ NA 15","N/D",240/$B$2*60*VLOOKUP(B845,Dane!$F:$H,2,FALSE)))</f>
        <v>6</v>
      </c>
      <c r="D845" s="7">
        <f>IF(B845="ZMIEŃ GŁOŚNOŚĆ NA 0","N/D",IF(B845="ZMIEŃ GŁOŚNOŚĆ NA 15","N/D",VLOOKUP(A845,Dane!$A$3:$D$110,4,FALSE)))</f>
        <v>110001</v>
      </c>
      <c r="E845" s="3" t="str">
        <f t="shared" si="125"/>
        <v>110</v>
      </c>
      <c r="F845" s="1" t="str">
        <f t="shared" si="126"/>
        <v>00000000</v>
      </c>
      <c r="G845" s="1" t="str">
        <f t="shared" si="127"/>
        <v>00110001</v>
      </c>
      <c r="H845" s="1" t="str">
        <f t="shared" si="128"/>
        <v>00000110</v>
      </c>
      <c r="I845" t="str">
        <f t="shared" si="129"/>
        <v xml:space="preserve">    .byte %00000000, %00110001, %00000110</v>
      </c>
    </row>
    <row r="846" spans="1:9" ht="15.75" thickTop="1" x14ac:dyDescent="0.25">
      <c r="A846" s="23" t="s">
        <v>97</v>
      </c>
      <c r="B846" s="23" t="s">
        <v>0</v>
      </c>
      <c r="C846">
        <f>IF(B846="ZMIEŃ GŁOŚNOŚĆ NA 0","N/D",IF(B846="ZMIEŃ GŁOŚNOŚĆ NA 15","N/D",240/$B$2*60*VLOOKUP(B846,Dane!$F:$H,2,FALSE)))</f>
        <v>12</v>
      </c>
      <c r="D846" s="7">
        <f>IF(B846="ZMIEŃ GŁOŚNOŚĆ NA 0","N/D",IF(B846="ZMIEŃ GŁOŚNOŚĆ NA 15","N/D",VLOOKUP(A846,Dane!$A$3:$D$110,4,FALSE)))</f>
        <v>1100011</v>
      </c>
      <c r="E846" s="3" t="str">
        <f t="shared" si="125"/>
        <v>1100</v>
      </c>
      <c r="F846" s="1" t="str">
        <f t="shared" si="126"/>
        <v>00000000</v>
      </c>
      <c r="G846" s="1" t="str">
        <f t="shared" si="127"/>
        <v>01100011</v>
      </c>
      <c r="H846" s="1" t="str">
        <f t="shared" si="128"/>
        <v>00001100</v>
      </c>
      <c r="I846" t="str">
        <f t="shared" si="129"/>
        <v xml:space="preserve">    .byte %00000000, %01100011, %00001100</v>
      </c>
    </row>
    <row r="847" spans="1:9" x14ac:dyDescent="0.25">
      <c r="A847" s="23" t="s">
        <v>89</v>
      </c>
      <c r="B847" s="23" t="s">
        <v>2</v>
      </c>
      <c r="C847">
        <f>IF(B847="ZMIEŃ GŁOŚNOŚĆ NA 0","N/D",IF(B847="ZMIEŃ GŁOŚNOŚĆ NA 15","N/D",240/$B$2*60*VLOOKUP(B847,Dane!$F:$H,2,FALSE)))</f>
        <v>6</v>
      </c>
      <c r="D847" s="7">
        <f>IF(B847="ZMIEŃ GŁOŚNOŚĆ NA 0","N/D",IF(B847="ZMIEŃ GŁOŚNOŚĆ NA 15","N/D",VLOOKUP(A847,Dane!$A$3:$D$110,4,FALSE)))</f>
        <v>11001000</v>
      </c>
      <c r="E847" s="3" t="str">
        <f t="shared" si="125"/>
        <v>110</v>
      </c>
      <c r="F847" s="1" t="str">
        <f t="shared" si="126"/>
        <v>00000000</v>
      </c>
      <c r="G847" s="1" t="str">
        <f t="shared" si="127"/>
        <v>11001000</v>
      </c>
      <c r="H847" s="1" t="str">
        <f t="shared" si="128"/>
        <v>00000110</v>
      </c>
      <c r="I847" t="str">
        <f t="shared" si="129"/>
        <v xml:space="preserve">    .byte %00000000, %11001000, %00000110</v>
      </c>
    </row>
    <row r="848" spans="1:9" x14ac:dyDescent="0.25">
      <c r="A848" s="23" t="s">
        <v>97</v>
      </c>
      <c r="B848" s="23" t="s">
        <v>0</v>
      </c>
      <c r="C848">
        <f>IF(B848="ZMIEŃ GŁOŚNOŚĆ NA 0","N/D",IF(B848="ZMIEŃ GŁOŚNOŚĆ NA 15","N/D",240/$B$2*60*VLOOKUP(B848,Dane!$F:$H,2,FALSE)))</f>
        <v>12</v>
      </c>
      <c r="D848" s="7">
        <f>IF(B848="ZMIEŃ GŁOŚNOŚĆ NA 0","N/D",IF(B848="ZMIEŃ GŁOŚNOŚĆ NA 15","N/D",VLOOKUP(A848,Dane!$A$3:$D$110,4,FALSE)))</f>
        <v>1100011</v>
      </c>
      <c r="E848" s="3" t="str">
        <f t="shared" si="125"/>
        <v>1100</v>
      </c>
      <c r="F848" s="1" t="str">
        <f t="shared" si="126"/>
        <v>00000000</v>
      </c>
      <c r="G848" s="1" t="str">
        <f t="shared" si="127"/>
        <v>01100011</v>
      </c>
      <c r="H848" s="1" t="str">
        <f t="shared" si="128"/>
        <v>00001100</v>
      </c>
      <c r="I848" t="str">
        <f t="shared" si="129"/>
        <v xml:space="preserve">    .byte %00000000, %01100011, %00001100</v>
      </c>
    </row>
    <row r="849" spans="1:9" x14ac:dyDescent="0.25">
      <c r="B849" s="1" t="s">
        <v>139</v>
      </c>
      <c r="C849" t="str">
        <f>IF(B849="ZMIEŃ GŁOŚNOŚĆ NA 0","N/D",IF(B849="ZMIEŃ GŁOŚNOŚĆ NA 15","N/D",240/$B$2*60*VLOOKUP(B849,Dane!$F:$H,2,FALSE)))</f>
        <v>N/D</v>
      </c>
      <c r="D849" s="7" t="str">
        <f>IF(B849="ZMIEŃ GŁOŚNOŚĆ NA 0","N/D",IF(B849="ZMIEŃ GŁOŚNOŚĆ NA 15","N/D",VLOOKUP(A849,Dane!$A$3:$D$110,4,FALSE)))</f>
        <v>N/D</v>
      </c>
      <c r="E849" s="3" t="str">
        <f t="shared" si="125"/>
        <v>N/D</v>
      </c>
      <c r="F849" s="1" t="str">
        <f t="shared" si="126"/>
        <v>N/D</v>
      </c>
      <c r="G849" s="1" t="str">
        <f t="shared" si="127"/>
        <v>N/D</v>
      </c>
      <c r="H849" s="1" t="str">
        <f t="shared" si="128"/>
        <v>N/D</v>
      </c>
      <c r="I849" t="str">
        <f t="shared" si="129"/>
        <v xml:space="preserve">    .byte %10101000, %00000000</v>
      </c>
    </row>
    <row r="850" spans="1:9" x14ac:dyDescent="0.25">
      <c r="A850" t="s">
        <v>36</v>
      </c>
      <c r="B850" t="s">
        <v>2</v>
      </c>
      <c r="C850">
        <f>IF(B850="ZMIEŃ GŁOŚNOŚĆ NA 0","N/D",IF(B850="ZMIEŃ GŁOŚNOŚĆ NA 15","N/D",240/$B$2*60*VLOOKUP(B850,Dane!$F:$H,2,FALSE)))</f>
        <v>6</v>
      </c>
      <c r="D850" s="7">
        <f>IF(B850="ZMIEŃ GŁOŚNOŚĆ NA 0","N/D",IF(B850="ZMIEŃ GŁOŚNOŚĆ NA 15","N/D",VLOOKUP(A850,Dane!$A$3:$D$110,4,FALSE)))</f>
        <v>1101010111000</v>
      </c>
      <c r="E850" s="3" t="str">
        <f t="shared" si="125"/>
        <v>110</v>
      </c>
      <c r="F850" s="1" t="str">
        <f t="shared" si="126"/>
        <v>00011010</v>
      </c>
      <c r="G850" s="1" t="str">
        <f t="shared" si="127"/>
        <v>10111000</v>
      </c>
      <c r="H850" s="1" t="str">
        <f t="shared" si="128"/>
        <v>00000110</v>
      </c>
      <c r="I850" t="str">
        <f t="shared" si="129"/>
        <v xml:space="preserve">    .byte %00011010, %10111000, %00000110</v>
      </c>
    </row>
    <row r="851" spans="1:9" x14ac:dyDescent="0.25">
      <c r="B851" s="1" t="s">
        <v>140</v>
      </c>
      <c r="C851" t="str">
        <f>IF(B851="ZMIEŃ GŁOŚNOŚĆ NA 0","N/D",IF(B851="ZMIEŃ GŁOŚNOŚĆ NA 15","N/D",240/$B$2*60*VLOOKUP(B851,Dane!$F:$H,2,FALSE)))</f>
        <v>N/D</v>
      </c>
      <c r="D851" s="7" t="str">
        <f>IF(B851="ZMIEŃ GŁOŚNOŚĆ NA 0","N/D",IF(B851="ZMIEŃ GŁOŚNOŚĆ NA 15","N/D",VLOOKUP(A851,Dane!$A$3:$D$110,4,FALSE)))</f>
        <v>N/D</v>
      </c>
      <c r="E851" s="3" t="str">
        <f t="shared" si="125"/>
        <v>N/D</v>
      </c>
      <c r="F851" s="1" t="str">
        <f t="shared" si="126"/>
        <v>N/D</v>
      </c>
      <c r="G851" s="1" t="str">
        <f t="shared" si="127"/>
        <v>N/D</v>
      </c>
      <c r="H851" s="1" t="str">
        <f t="shared" si="128"/>
        <v>N/D</v>
      </c>
      <c r="I851" t="str">
        <f t="shared" si="129"/>
        <v xml:space="preserve">    .byte %10101000, %11111111</v>
      </c>
    </row>
    <row r="852" spans="1:9" x14ac:dyDescent="0.25">
      <c r="A852" t="s">
        <v>97</v>
      </c>
      <c r="B852" t="s">
        <v>1</v>
      </c>
      <c r="C852">
        <f>IF(B852="ZMIEŃ GŁOŚNOŚĆ NA 0","N/D",IF(B852="ZMIEŃ GŁOŚNOŚĆ NA 15","N/D",240/$B$2*60*VLOOKUP(B852,Dane!$F:$H,2,FALSE)))</f>
        <v>24</v>
      </c>
      <c r="D852" s="7">
        <f>IF(B852="ZMIEŃ GŁOŚNOŚĆ NA 0","N/D",IF(B852="ZMIEŃ GŁOŚNOŚĆ NA 15","N/D",VLOOKUP(A852,Dane!$A$3:$D$110,4,FALSE)))</f>
        <v>1100011</v>
      </c>
      <c r="E852" s="3" t="str">
        <f t="shared" si="125"/>
        <v>11000</v>
      </c>
      <c r="F852" s="1" t="str">
        <f t="shared" si="126"/>
        <v>00000000</v>
      </c>
      <c r="G852" s="1" t="str">
        <f t="shared" si="127"/>
        <v>01100011</v>
      </c>
      <c r="H852" s="1" t="str">
        <f t="shared" si="128"/>
        <v>00011000</v>
      </c>
      <c r="I852" t="str">
        <f t="shared" si="129"/>
        <v xml:space="preserve">    .byte %00000000, %01100011, %00011000</v>
      </c>
    </row>
    <row r="853" spans="1:9" x14ac:dyDescent="0.25">
      <c r="A853" t="s">
        <v>90</v>
      </c>
      <c r="B853" t="s">
        <v>0</v>
      </c>
      <c r="C853">
        <f>IF(B853="ZMIEŃ GŁOŚNOŚĆ NA 0","N/D",IF(B853="ZMIEŃ GŁOŚNOŚĆ NA 15","N/D",240/$B$2*60*VLOOKUP(B853,Dane!$F:$H,2,FALSE)))</f>
        <v>12</v>
      </c>
      <c r="D853" s="7">
        <f>IF(B853="ZMIEŃ GŁOŚNOŚĆ NA 0","N/D",IF(B853="ZMIEŃ GŁOŚNOŚĆ NA 15","N/D",VLOOKUP(A853,Dane!$A$3:$D$110,4,FALSE)))</f>
        <v>10110010</v>
      </c>
      <c r="E853" s="3" t="str">
        <f t="shared" si="125"/>
        <v>1100</v>
      </c>
      <c r="F853" s="1" t="str">
        <f t="shared" si="126"/>
        <v>00000000</v>
      </c>
      <c r="G853" s="1" t="str">
        <f t="shared" si="127"/>
        <v>10110010</v>
      </c>
      <c r="H853" s="1" t="str">
        <f t="shared" si="128"/>
        <v>00001100</v>
      </c>
      <c r="I853" t="str">
        <f t="shared" si="129"/>
        <v xml:space="preserve">    .byte %00000000, %10110010, %00001100</v>
      </c>
    </row>
    <row r="854" spans="1:9" ht="15.75" thickBot="1" x14ac:dyDescent="0.3">
      <c r="A854" s="10" t="s">
        <v>87</v>
      </c>
      <c r="B854" s="10" t="s">
        <v>1</v>
      </c>
      <c r="C854">
        <f>IF(B854="ZMIEŃ GŁOŚNOŚĆ NA 0","N/D",IF(B854="ZMIEŃ GŁOŚNOŚĆ NA 15","N/D",240/$B$2*60*VLOOKUP(B854,Dane!$F:$H,2,FALSE)))</f>
        <v>24</v>
      </c>
      <c r="D854" s="7">
        <f>IF(B854="ZMIEŃ GŁOŚNOŚĆ NA 0","N/D",IF(B854="ZMIEŃ GŁOŚNOŚĆ NA 15","N/D",VLOOKUP(A854,Dane!$A$3:$D$110,4,FALSE)))</f>
        <v>100001100</v>
      </c>
      <c r="E854" s="3" t="str">
        <f t="shared" si="125"/>
        <v>11000</v>
      </c>
      <c r="F854" s="1" t="str">
        <f t="shared" si="126"/>
        <v>00000001</v>
      </c>
      <c r="G854" s="1" t="str">
        <f t="shared" si="127"/>
        <v>00001100</v>
      </c>
      <c r="H854" s="1" t="str">
        <f t="shared" si="128"/>
        <v>00011000</v>
      </c>
      <c r="I854" t="str">
        <f t="shared" si="129"/>
        <v xml:space="preserve">    .byte %00000001, %00001100, %00011000</v>
      </c>
    </row>
    <row r="855" spans="1:9" ht="15.75" thickTop="1" x14ac:dyDescent="0.25">
      <c r="A855" s="23" t="s">
        <v>97</v>
      </c>
      <c r="B855" s="23" t="s">
        <v>0</v>
      </c>
      <c r="C855">
        <f>IF(B855="ZMIEŃ GŁOŚNOŚĆ NA 0","N/D",IF(B855="ZMIEŃ GŁOŚNOŚĆ NA 15","N/D",240/$B$2*60*VLOOKUP(B855,Dane!$F:$H,2,FALSE)))</f>
        <v>12</v>
      </c>
      <c r="D855" s="7">
        <f>IF(B855="ZMIEŃ GŁOŚNOŚĆ NA 0","N/D",IF(B855="ZMIEŃ GŁOŚNOŚĆ NA 15","N/D",VLOOKUP(A855,Dane!$A$3:$D$110,4,FALSE)))</f>
        <v>1100011</v>
      </c>
      <c r="E855" s="3" t="str">
        <f t="shared" si="125"/>
        <v>1100</v>
      </c>
      <c r="F855" s="1" t="str">
        <f t="shared" si="126"/>
        <v>00000000</v>
      </c>
      <c r="G855" s="1" t="str">
        <f t="shared" si="127"/>
        <v>01100011</v>
      </c>
      <c r="H855" s="1" t="str">
        <f t="shared" si="128"/>
        <v>00001100</v>
      </c>
      <c r="I855" t="str">
        <f t="shared" si="129"/>
        <v xml:space="preserve">    .byte %00000000, %01100011, %00001100</v>
      </c>
    </row>
    <row r="856" spans="1:9" x14ac:dyDescent="0.25">
      <c r="B856" s="1" t="s">
        <v>139</v>
      </c>
      <c r="C856" t="str">
        <f>IF(B856="ZMIEŃ GŁOŚNOŚĆ NA 0","N/D",IF(B856="ZMIEŃ GŁOŚNOŚĆ NA 15","N/D",240/$B$2*60*VLOOKUP(B856,Dane!$F:$H,2,FALSE)))</f>
        <v>N/D</v>
      </c>
      <c r="D856" s="7" t="str">
        <f>IF(B856="ZMIEŃ GŁOŚNOŚĆ NA 0","N/D",IF(B856="ZMIEŃ GŁOŚNOŚĆ NA 15","N/D",VLOOKUP(A856,Dane!$A$3:$D$110,4,FALSE)))</f>
        <v>N/D</v>
      </c>
      <c r="E856" s="3" t="str">
        <f t="shared" si="125"/>
        <v>N/D</v>
      </c>
      <c r="F856" s="1" t="str">
        <f t="shared" si="126"/>
        <v>N/D</v>
      </c>
      <c r="G856" s="1" t="str">
        <f t="shared" si="127"/>
        <v>N/D</v>
      </c>
      <c r="H856" s="1" t="str">
        <f t="shared" si="128"/>
        <v>N/D</v>
      </c>
      <c r="I856" t="str">
        <f t="shared" si="129"/>
        <v xml:space="preserve">    .byte %10101000, %00000000</v>
      </c>
    </row>
    <row r="857" spans="1:9" x14ac:dyDescent="0.25">
      <c r="A857" t="s">
        <v>36</v>
      </c>
      <c r="B857" s="23" t="s">
        <v>0</v>
      </c>
      <c r="C857">
        <f>IF(B857="ZMIEŃ GŁOŚNOŚĆ NA 0","N/D",IF(B857="ZMIEŃ GŁOŚNOŚĆ NA 15","N/D",240/$B$2*60*VLOOKUP(B857,Dane!$F:$H,2,FALSE)))</f>
        <v>12</v>
      </c>
      <c r="D857" s="7">
        <f>IF(B857="ZMIEŃ GŁOŚNOŚĆ NA 0","N/D",IF(B857="ZMIEŃ GŁOŚNOŚĆ NA 15","N/D",VLOOKUP(A857,Dane!$A$3:$D$110,4,FALSE)))</f>
        <v>1101010111000</v>
      </c>
      <c r="E857" s="3" t="str">
        <f t="shared" si="125"/>
        <v>1100</v>
      </c>
      <c r="F857" s="1" t="str">
        <f t="shared" si="126"/>
        <v>00011010</v>
      </c>
      <c r="G857" s="1" t="str">
        <f t="shared" si="127"/>
        <v>10111000</v>
      </c>
      <c r="H857" s="1" t="str">
        <f t="shared" si="128"/>
        <v>00001100</v>
      </c>
      <c r="I857" t="str">
        <f t="shared" si="129"/>
        <v xml:space="preserve">    .byte %00011010, %10111000, %00001100</v>
      </c>
    </row>
    <row r="858" spans="1:9" x14ac:dyDescent="0.25">
      <c r="B858" s="1" t="s">
        <v>140</v>
      </c>
      <c r="C858" t="str">
        <f>IF(B858="ZMIEŃ GŁOŚNOŚĆ NA 0","N/D",IF(B858="ZMIEŃ GŁOŚNOŚĆ NA 15","N/D",240/$B$2*60*VLOOKUP(B858,Dane!$F:$H,2,FALSE)))</f>
        <v>N/D</v>
      </c>
      <c r="D858" s="7" t="str">
        <f>IF(B858="ZMIEŃ GŁOŚNOŚĆ NA 0","N/D",IF(B858="ZMIEŃ GŁOŚNOŚĆ NA 15","N/D",VLOOKUP(A858,Dane!$A$3:$D$110,4,FALSE)))</f>
        <v>N/D</v>
      </c>
      <c r="E858" s="3" t="str">
        <f t="shared" si="125"/>
        <v>N/D</v>
      </c>
      <c r="F858" s="1" t="str">
        <f t="shared" si="126"/>
        <v>N/D</v>
      </c>
      <c r="G858" s="1" t="str">
        <f t="shared" si="127"/>
        <v>N/D</v>
      </c>
      <c r="H858" s="1" t="str">
        <f t="shared" si="128"/>
        <v>N/D</v>
      </c>
      <c r="I858" t="str">
        <f t="shared" si="129"/>
        <v xml:space="preserve">    .byte %10101000, %11111111</v>
      </c>
    </row>
    <row r="859" spans="1:9" x14ac:dyDescent="0.25">
      <c r="A859" t="s">
        <v>97</v>
      </c>
      <c r="B859" s="23" t="s">
        <v>0</v>
      </c>
      <c r="C859">
        <f>IF(B859="ZMIEŃ GŁOŚNOŚĆ NA 0","N/D",IF(B859="ZMIEŃ GŁOŚNOŚĆ NA 15","N/D",240/$B$2*60*VLOOKUP(B859,Dane!$F:$H,2,FALSE)))</f>
        <v>12</v>
      </c>
      <c r="D859" s="7">
        <f>IF(B859="ZMIEŃ GŁOŚNOŚĆ NA 0","N/D",IF(B859="ZMIEŃ GŁOŚNOŚĆ NA 15","N/D",VLOOKUP(A859,Dane!$A$3:$D$110,4,FALSE)))</f>
        <v>1100011</v>
      </c>
      <c r="E859" s="3" t="str">
        <f t="shared" si="125"/>
        <v>1100</v>
      </c>
      <c r="F859" s="1" t="str">
        <f t="shared" si="126"/>
        <v>00000000</v>
      </c>
      <c r="G859" s="1" t="str">
        <f t="shared" si="127"/>
        <v>01100011</v>
      </c>
      <c r="H859" s="1" t="str">
        <f t="shared" si="128"/>
        <v>00001100</v>
      </c>
      <c r="I859" t="str">
        <f t="shared" si="129"/>
        <v xml:space="preserve">    .byte %00000000, %01100011, %00001100</v>
      </c>
    </row>
    <row r="860" spans="1:9" x14ac:dyDescent="0.25">
      <c r="A860" t="s">
        <v>94</v>
      </c>
      <c r="B860" s="23" t="s">
        <v>1</v>
      </c>
      <c r="C860">
        <f>IF(B860="ZMIEŃ GŁOŚNOŚĆ NA 0","N/D",IF(B860="ZMIEŃ GŁOŚNOŚĆ NA 15","N/D",240/$B$2*60*VLOOKUP(B860,Dane!$F:$H,2,FALSE)))</f>
        <v>24</v>
      </c>
      <c r="D860" s="7">
        <f>IF(B860="ZMIEŃ GŁOŚNOŚĆ NA 0","N/D",IF(B860="ZMIEŃ GŁOŚNOŚĆ NA 15","N/D",VLOOKUP(A860,Dane!$A$3:$D$110,4,FALSE)))</f>
        <v>1110110</v>
      </c>
      <c r="E860" s="3" t="str">
        <f t="shared" si="125"/>
        <v>11000</v>
      </c>
      <c r="F860" s="1" t="str">
        <f t="shared" si="126"/>
        <v>00000000</v>
      </c>
      <c r="G860" s="1" t="str">
        <f t="shared" si="127"/>
        <v>01110110</v>
      </c>
      <c r="H860" s="1" t="str">
        <f t="shared" si="128"/>
        <v>00011000</v>
      </c>
      <c r="I860" t="str">
        <f t="shared" si="129"/>
        <v xml:space="preserve">    .byte %00000000, %01110110, %00011000</v>
      </c>
    </row>
    <row r="861" spans="1:9" x14ac:dyDescent="0.25">
      <c r="A861" t="s">
        <v>35</v>
      </c>
      <c r="B861" s="23" t="s">
        <v>0</v>
      </c>
      <c r="C861">
        <f>IF(B861="ZMIEŃ GŁOŚNOŚĆ NA 0","N/D",IF(B861="ZMIEŃ GŁOŚNOŚĆ NA 15","N/D",240/$B$2*60*VLOOKUP(B861,Dane!$F:$H,2,FALSE)))</f>
        <v>12</v>
      </c>
      <c r="D861" s="7">
        <f>IF(B861="ZMIEŃ GŁOŚNOŚĆ NA 0","N/D",IF(B861="ZMIEŃ GŁOŚNOŚĆ NA 15","N/D",VLOOKUP(A861,Dane!$A$3:$D$110,4,FALSE)))</f>
        <v>10011111</v>
      </c>
      <c r="E861" s="3" t="str">
        <f t="shared" si="125"/>
        <v>1100</v>
      </c>
      <c r="F861" s="1" t="str">
        <f t="shared" si="126"/>
        <v>00000000</v>
      </c>
      <c r="G861" s="1" t="str">
        <f t="shared" si="127"/>
        <v>10011111</v>
      </c>
      <c r="H861" s="1" t="str">
        <f t="shared" si="128"/>
        <v>00001100</v>
      </c>
      <c r="I861" t="str">
        <f t="shared" si="129"/>
        <v xml:space="preserve">    .byte %00000000, %10011111, %00001100</v>
      </c>
    </row>
    <row r="862" spans="1:9" ht="15.75" thickBot="1" x14ac:dyDescent="0.3">
      <c r="A862" s="10" t="s">
        <v>89</v>
      </c>
      <c r="B862" s="26" t="s">
        <v>1</v>
      </c>
      <c r="C862">
        <f>IF(B862="ZMIEŃ GŁOŚNOŚĆ NA 0","N/D",IF(B862="ZMIEŃ GŁOŚNOŚĆ NA 15","N/D",240/$B$2*60*VLOOKUP(B862,Dane!$F:$H,2,FALSE)))</f>
        <v>24</v>
      </c>
      <c r="D862" s="7">
        <f>IF(B862="ZMIEŃ GŁOŚNOŚĆ NA 0","N/D",IF(B862="ZMIEŃ GŁOŚNOŚĆ NA 15","N/D",VLOOKUP(A862,Dane!$A$3:$D$110,4,FALSE)))</f>
        <v>11001000</v>
      </c>
      <c r="E862" s="3" t="str">
        <f t="shared" si="125"/>
        <v>11000</v>
      </c>
      <c r="F862" s="1" t="str">
        <f t="shared" si="126"/>
        <v>00000000</v>
      </c>
      <c r="G862" s="1" t="str">
        <f t="shared" si="127"/>
        <v>11001000</v>
      </c>
      <c r="H862" s="1" t="str">
        <f t="shared" si="128"/>
        <v>00011000</v>
      </c>
      <c r="I862" t="str">
        <f t="shared" si="129"/>
        <v xml:space="preserve">    .byte %00000000, %11001000, %00011000</v>
      </c>
    </row>
    <row r="863" spans="1:9" ht="15.75" thickTop="1" x14ac:dyDescent="0.25">
      <c r="A863" s="23" t="s">
        <v>97</v>
      </c>
      <c r="B863" s="23" t="s">
        <v>29</v>
      </c>
      <c r="C863">
        <f>IF(B863="ZMIEŃ GŁOŚNOŚĆ NA 0","N/D",IF(B863="ZMIEŃ GŁOŚNOŚĆ NA 15","N/D",240/$B$2*60*VLOOKUP(B863,Dane!$F:$H,2,FALSE)))</f>
        <v>36</v>
      </c>
      <c r="D863" s="7">
        <f>IF(B863="ZMIEŃ GŁOŚNOŚĆ NA 0","N/D",IF(B863="ZMIEŃ GŁOŚNOŚĆ NA 15","N/D",VLOOKUP(A863,Dane!$A$3:$D$110,4,FALSE)))</f>
        <v>1100011</v>
      </c>
      <c r="E863" s="3" t="str">
        <f t="shared" si="125"/>
        <v>100100</v>
      </c>
      <c r="F863" s="1" t="str">
        <f t="shared" si="126"/>
        <v>00000000</v>
      </c>
      <c r="G863" s="1" t="str">
        <f t="shared" si="127"/>
        <v>01100011</v>
      </c>
      <c r="H863" s="1" t="str">
        <f t="shared" si="128"/>
        <v>00100100</v>
      </c>
      <c r="I863" t="str">
        <f t="shared" si="129"/>
        <v xml:space="preserve">    .byte %00000000, %01100011, %00100100</v>
      </c>
    </row>
    <row r="864" spans="1:9" x14ac:dyDescent="0.25">
      <c r="A864" s="23" t="s">
        <v>90</v>
      </c>
      <c r="B864" s="23" t="s">
        <v>29</v>
      </c>
      <c r="C864">
        <f>IF(B864="ZMIEŃ GŁOŚNOŚĆ NA 0","N/D",IF(B864="ZMIEŃ GŁOŚNOŚĆ NA 15","N/D",240/$B$2*60*VLOOKUP(B864,Dane!$F:$H,2,FALSE)))</f>
        <v>36</v>
      </c>
      <c r="D864" s="7">
        <f>IF(B864="ZMIEŃ GŁOŚNOŚĆ NA 0","N/D",IF(B864="ZMIEŃ GŁOŚNOŚĆ NA 15","N/D",VLOOKUP(A864,Dane!$A$3:$D$110,4,FALSE)))</f>
        <v>10110010</v>
      </c>
      <c r="E864" s="3" t="str">
        <f t="shared" si="125"/>
        <v>100100</v>
      </c>
      <c r="F864" s="1" t="str">
        <f t="shared" si="126"/>
        <v>00000000</v>
      </c>
      <c r="G864" s="1" t="str">
        <f t="shared" si="127"/>
        <v>10110010</v>
      </c>
      <c r="H864" s="1" t="str">
        <f t="shared" si="128"/>
        <v>00100100</v>
      </c>
      <c r="I864" t="str">
        <f t="shared" si="129"/>
        <v xml:space="preserve">    .byte %00000000, %10110010, %00100100</v>
      </c>
    </row>
    <row r="865" spans="1:9" x14ac:dyDescent="0.25">
      <c r="A865" s="23" t="s">
        <v>87</v>
      </c>
      <c r="B865" s="23" t="s">
        <v>0</v>
      </c>
      <c r="C865">
        <f>IF(B865="ZMIEŃ GŁOŚNOŚĆ NA 0","N/D",IF(B865="ZMIEŃ GŁOŚNOŚĆ NA 15","N/D",240/$B$2*60*VLOOKUP(B865,Dane!$F:$H,2,FALSE)))</f>
        <v>12</v>
      </c>
      <c r="D865" s="7">
        <f>IF(B865="ZMIEŃ GŁOŚNOŚĆ NA 0","N/D",IF(B865="ZMIEŃ GŁOŚNOŚĆ NA 15","N/D",VLOOKUP(A865,Dane!$A$3:$D$110,4,FALSE)))</f>
        <v>100001100</v>
      </c>
      <c r="E865" s="3" t="str">
        <f t="shared" si="125"/>
        <v>1100</v>
      </c>
      <c r="F865" s="1" t="str">
        <f t="shared" si="126"/>
        <v>00000001</v>
      </c>
      <c r="G865" s="1" t="str">
        <f t="shared" si="127"/>
        <v>00001100</v>
      </c>
      <c r="H865" s="1" t="str">
        <f t="shared" si="128"/>
        <v>00001100</v>
      </c>
      <c r="I865" t="str">
        <f t="shared" si="129"/>
        <v xml:space="preserve">    .byte %00000001, %00001100, %00001100</v>
      </c>
    </row>
    <row r="866" spans="1:9" ht="15.75" thickBot="1" x14ac:dyDescent="0.3">
      <c r="A866" s="26" t="s">
        <v>90</v>
      </c>
      <c r="B866" s="26" t="s">
        <v>0</v>
      </c>
      <c r="C866">
        <f>IF(B866="ZMIEŃ GŁOŚNOŚĆ NA 0","N/D",IF(B866="ZMIEŃ GŁOŚNOŚĆ NA 15","N/D",240/$B$2*60*VLOOKUP(B866,Dane!$F:$H,2,FALSE)))</f>
        <v>12</v>
      </c>
      <c r="D866" s="7">
        <f>IF(B866="ZMIEŃ GŁOŚNOŚĆ NA 0","N/D",IF(B866="ZMIEŃ GŁOŚNOŚĆ NA 15","N/D",VLOOKUP(A866,Dane!$A$3:$D$110,4,FALSE)))</f>
        <v>10110010</v>
      </c>
      <c r="E866" s="3" t="str">
        <f t="shared" si="125"/>
        <v>1100</v>
      </c>
      <c r="F866" s="1" t="str">
        <f t="shared" si="126"/>
        <v>00000000</v>
      </c>
      <c r="G866" s="1" t="str">
        <f t="shared" si="127"/>
        <v>10110010</v>
      </c>
      <c r="H866" s="1" t="str">
        <f t="shared" si="128"/>
        <v>00001100</v>
      </c>
      <c r="I866" t="str">
        <f t="shared" si="129"/>
        <v xml:space="preserve">    .byte %00000000, %10110010, %00001100</v>
      </c>
    </row>
    <row r="867" spans="1:9" ht="15.75" thickTop="1" x14ac:dyDescent="0.25">
      <c r="A867" s="23" t="s">
        <v>96</v>
      </c>
      <c r="B867" s="23" t="s">
        <v>0</v>
      </c>
      <c r="C867">
        <f>IF(B867="ZMIEŃ GŁOŚNOŚĆ NA 0","N/D",IF(B867="ZMIEŃ GŁOŚNOŚĆ NA 15","N/D",240/$B$2*60*VLOOKUP(B867,Dane!$F:$H,2,FALSE)))</f>
        <v>12</v>
      </c>
      <c r="D867" s="7">
        <f>IF(B867="ZMIEŃ GŁOŚNOŚĆ NA 0","N/D",IF(B867="ZMIEŃ GŁOŚNOŚĆ NA 15","N/D",VLOOKUP(A867,Dane!$A$3:$D$110,4,FALSE)))</f>
        <v>1101001</v>
      </c>
      <c r="E867" s="3" t="str">
        <f t="shared" si="125"/>
        <v>1100</v>
      </c>
      <c r="F867" s="1" t="str">
        <f t="shared" si="126"/>
        <v>00000000</v>
      </c>
      <c r="G867" s="1" t="str">
        <f t="shared" si="127"/>
        <v>01101001</v>
      </c>
      <c r="H867" s="1" t="str">
        <f t="shared" si="128"/>
        <v>00001100</v>
      </c>
      <c r="I867" t="str">
        <f t="shared" si="129"/>
        <v xml:space="preserve">    .byte %00000000, %01101001, %00001100</v>
      </c>
    </row>
    <row r="868" spans="1:9" x14ac:dyDescent="0.25">
      <c r="A868" s="23" t="s">
        <v>89</v>
      </c>
      <c r="B868" s="23" t="s">
        <v>0</v>
      </c>
      <c r="C868">
        <f>IF(B868="ZMIEŃ GŁOŚNOŚĆ NA 0","N/D",IF(B868="ZMIEŃ GŁOŚNOŚĆ NA 15","N/D",240/$B$2*60*VLOOKUP(B868,Dane!$F:$H,2,FALSE)))</f>
        <v>12</v>
      </c>
      <c r="D868" s="7">
        <f>IF(B868="ZMIEŃ GŁOŚNOŚĆ NA 0","N/D",IF(B868="ZMIEŃ GŁOŚNOŚĆ NA 15","N/D",VLOOKUP(A868,Dane!$A$3:$D$110,4,FALSE)))</f>
        <v>11001000</v>
      </c>
      <c r="E868" s="3" t="str">
        <f t="shared" si="125"/>
        <v>1100</v>
      </c>
      <c r="F868" s="1" t="str">
        <f t="shared" si="126"/>
        <v>00000000</v>
      </c>
      <c r="G868" s="1" t="str">
        <f t="shared" si="127"/>
        <v>11001000</v>
      </c>
      <c r="H868" s="1" t="str">
        <f t="shared" si="128"/>
        <v>00001100</v>
      </c>
      <c r="I868" t="str">
        <f t="shared" si="129"/>
        <v xml:space="preserve">    .byte %00000000, %11001000, %00001100</v>
      </c>
    </row>
    <row r="869" spans="1:9" x14ac:dyDescent="0.25">
      <c r="A869" s="23" t="s">
        <v>97</v>
      </c>
      <c r="B869" s="23" t="s">
        <v>1</v>
      </c>
      <c r="C869">
        <f>IF(B869="ZMIEŃ GŁOŚNOŚĆ NA 0","N/D",IF(B869="ZMIEŃ GŁOŚNOŚĆ NA 15","N/D",240/$B$2*60*VLOOKUP(B869,Dane!$F:$H,2,FALSE)))</f>
        <v>24</v>
      </c>
      <c r="D869" s="7">
        <f>IF(B869="ZMIEŃ GŁOŚNOŚĆ NA 0","N/D",IF(B869="ZMIEŃ GŁOŚNOŚĆ NA 15","N/D",VLOOKUP(A869,Dane!$A$3:$D$110,4,FALSE)))</f>
        <v>1100011</v>
      </c>
      <c r="E869" s="3" t="str">
        <f t="shared" si="125"/>
        <v>11000</v>
      </c>
      <c r="F869" s="1" t="str">
        <f t="shared" si="126"/>
        <v>00000000</v>
      </c>
      <c r="G869" s="1" t="str">
        <f t="shared" si="127"/>
        <v>01100011</v>
      </c>
      <c r="H869" s="1" t="str">
        <f t="shared" si="128"/>
        <v>00011000</v>
      </c>
      <c r="I869" t="str">
        <f t="shared" si="129"/>
        <v xml:space="preserve">    .byte %00000000, %01100011, %00011000</v>
      </c>
    </row>
    <row r="870" spans="1:9" x14ac:dyDescent="0.25">
      <c r="A870" s="23" t="s">
        <v>109</v>
      </c>
      <c r="B870" s="23" t="s">
        <v>161</v>
      </c>
      <c r="C870">
        <f>IF(B870="ZMIEŃ GŁOŚNOŚĆ NA 0","N/D",IF(B870="ZMIEŃ GŁOŚNOŚĆ NA 15","N/D",240/$B$2*60*VLOOKUP(B870,Dane!$F:$H,2,FALSE)))</f>
        <v>3</v>
      </c>
      <c r="D870" s="7">
        <f>IF(B870="ZMIEŃ GŁOŚNOŚĆ NA 0","N/D",IF(B870="ZMIEŃ GŁOŚNOŚĆ NA 15","N/D",VLOOKUP(A870,Dane!$A$3:$D$110,4,FALSE)))</f>
        <v>110001</v>
      </c>
      <c r="E870" s="3" t="str">
        <f t="shared" si="125"/>
        <v>11</v>
      </c>
      <c r="F870" s="1" t="str">
        <f t="shared" si="126"/>
        <v>00000000</v>
      </c>
      <c r="G870" s="1" t="str">
        <f t="shared" si="127"/>
        <v>00110001</v>
      </c>
      <c r="H870" s="1" t="str">
        <f t="shared" si="128"/>
        <v>00000011</v>
      </c>
      <c r="I870" t="str">
        <f t="shared" si="129"/>
        <v xml:space="preserve">    .byte %00000000, %00110001, %00000011</v>
      </c>
    </row>
    <row r="871" spans="1:9" x14ac:dyDescent="0.25">
      <c r="B871" s="1" t="s">
        <v>139</v>
      </c>
      <c r="C871" t="str">
        <f>IF(B871="ZMIEŃ GŁOŚNOŚĆ NA 0","N/D",IF(B871="ZMIEŃ GŁOŚNOŚĆ NA 15","N/D",240/$B$2*60*VLOOKUP(B871,Dane!$F:$H,2,FALSE)))</f>
        <v>N/D</v>
      </c>
      <c r="D871" s="7" t="str">
        <f>IF(B871="ZMIEŃ GŁOŚNOŚĆ NA 0","N/D",IF(B871="ZMIEŃ GŁOŚNOŚĆ NA 15","N/D",VLOOKUP(A871,Dane!$A$3:$D$110,4,FALSE)))</f>
        <v>N/D</v>
      </c>
      <c r="E871" s="3" t="str">
        <f t="shared" si="125"/>
        <v>N/D</v>
      </c>
      <c r="F871" s="1" t="str">
        <f t="shared" si="126"/>
        <v>N/D</v>
      </c>
      <c r="G871" s="1" t="str">
        <f t="shared" si="127"/>
        <v>N/D</v>
      </c>
      <c r="H871" s="1" t="str">
        <f t="shared" si="128"/>
        <v>N/D</v>
      </c>
      <c r="I871" t="str">
        <f t="shared" si="129"/>
        <v xml:space="preserve">    .byte %10101000, %00000000</v>
      </c>
    </row>
    <row r="872" spans="1:9" x14ac:dyDescent="0.25">
      <c r="A872" t="s">
        <v>36</v>
      </c>
      <c r="B872" s="23" t="s">
        <v>161</v>
      </c>
      <c r="C872">
        <f>IF(B872="ZMIEŃ GŁOŚNOŚĆ NA 0","N/D",IF(B872="ZMIEŃ GŁOŚNOŚĆ NA 15","N/D",240/$B$2*60*VLOOKUP(B872,Dane!$F:$H,2,FALSE)))</f>
        <v>3</v>
      </c>
      <c r="D872" s="7">
        <f>IF(B872="ZMIEŃ GŁOŚNOŚĆ NA 0","N/D",IF(B872="ZMIEŃ GŁOŚNOŚĆ NA 15","N/D",VLOOKUP(A872,Dane!$A$3:$D$110,4,FALSE)))</f>
        <v>1101010111000</v>
      </c>
      <c r="E872" s="3" t="str">
        <f t="shared" si="125"/>
        <v>11</v>
      </c>
      <c r="F872" s="1" t="str">
        <f t="shared" si="126"/>
        <v>00011010</v>
      </c>
      <c r="G872" s="1" t="str">
        <f t="shared" si="127"/>
        <v>10111000</v>
      </c>
      <c r="H872" s="1" t="str">
        <f t="shared" si="128"/>
        <v>00000011</v>
      </c>
      <c r="I872" t="str">
        <f t="shared" si="129"/>
        <v xml:space="preserve">    .byte %00011010, %10111000, %00000011</v>
      </c>
    </row>
    <row r="873" spans="1:9" x14ac:dyDescent="0.25">
      <c r="B873" s="1" t="s">
        <v>140</v>
      </c>
      <c r="C873" t="str">
        <f>IF(B873="ZMIEŃ GŁOŚNOŚĆ NA 0","N/D",IF(B873="ZMIEŃ GŁOŚNOŚĆ NA 15","N/D",240/$B$2*60*VLOOKUP(B873,Dane!$F:$H,2,FALSE)))</f>
        <v>N/D</v>
      </c>
      <c r="D873" s="7" t="str">
        <f>IF(B873="ZMIEŃ GŁOŚNOŚĆ NA 0","N/D",IF(B873="ZMIEŃ GŁOŚNOŚĆ NA 15","N/D",VLOOKUP(A873,Dane!$A$3:$D$110,4,FALSE)))</f>
        <v>N/D</v>
      </c>
      <c r="E873" s="3" t="str">
        <f t="shared" si="125"/>
        <v>N/D</v>
      </c>
      <c r="F873" s="1" t="str">
        <f t="shared" si="126"/>
        <v>N/D</v>
      </c>
      <c r="G873" s="1" t="str">
        <f t="shared" si="127"/>
        <v>N/D</v>
      </c>
      <c r="H873" s="1" t="str">
        <f t="shared" si="128"/>
        <v>N/D</v>
      </c>
      <c r="I873" t="str">
        <f t="shared" si="129"/>
        <v xml:space="preserve">    .byte %10101000, %11111111</v>
      </c>
    </row>
    <row r="874" spans="1:9" x14ac:dyDescent="0.25">
      <c r="A874" s="23" t="s">
        <v>109</v>
      </c>
      <c r="B874" s="23" t="s">
        <v>161</v>
      </c>
      <c r="C874">
        <f>IF(B874="ZMIEŃ GŁOŚNOŚĆ NA 0","N/D",IF(B874="ZMIEŃ GŁOŚNOŚĆ NA 15","N/D",240/$B$2*60*VLOOKUP(B874,Dane!$F:$H,2,FALSE)))</f>
        <v>3</v>
      </c>
      <c r="D874" s="7">
        <f>IF(B874="ZMIEŃ GŁOŚNOŚĆ NA 0","N/D",IF(B874="ZMIEŃ GŁOŚNOŚĆ NA 15","N/D",VLOOKUP(A874,Dane!$A$3:$D$110,4,FALSE)))</f>
        <v>110001</v>
      </c>
      <c r="E874" s="3" t="str">
        <f t="shared" si="125"/>
        <v>11</v>
      </c>
      <c r="F874" s="1" t="str">
        <f t="shared" si="126"/>
        <v>00000000</v>
      </c>
      <c r="G874" s="1" t="str">
        <f t="shared" si="127"/>
        <v>00110001</v>
      </c>
      <c r="H874" s="1" t="str">
        <f t="shared" si="128"/>
        <v>00000011</v>
      </c>
      <c r="I874" t="str">
        <f t="shared" si="129"/>
        <v xml:space="preserve">    .byte %00000000, %00110001, %00000011</v>
      </c>
    </row>
    <row r="875" spans="1:9" x14ac:dyDescent="0.25">
      <c r="B875" s="1" t="s">
        <v>139</v>
      </c>
      <c r="C875" t="str">
        <f>IF(B875="ZMIEŃ GŁOŚNOŚĆ NA 0","N/D",IF(B875="ZMIEŃ GŁOŚNOŚĆ NA 15","N/D",240/$B$2*60*VLOOKUP(B875,Dane!$F:$H,2,FALSE)))</f>
        <v>N/D</v>
      </c>
      <c r="D875" s="7" t="str">
        <f>IF(B875="ZMIEŃ GŁOŚNOŚĆ NA 0","N/D",IF(B875="ZMIEŃ GŁOŚNOŚĆ NA 15","N/D",VLOOKUP(A875,Dane!$A$3:$D$110,4,FALSE)))</f>
        <v>N/D</v>
      </c>
      <c r="E875" s="3" t="str">
        <f t="shared" si="125"/>
        <v>N/D</v>
      </c>
      <c r="F875" s="1" t="str">
        <f t="shared" si="126"/>
        <v>N/D</v>
      </c>
      <c r="G875" s="1" t="str">
        <f t="shared" si="127"/>
        <v>N/D</v>
      </c>
      <c r="H875" s="1" t="str">
        <f t="shared" si="128"/>
        <v>N/D</v>
      </c>
      <c r="I875" t="str">
        <f t="shared" si="129"/>
        <v xml:space="preserve">    .byte %10101000, %00000000</v>
      </c>
    </row>
    <row r="876" spans="1:9" x14ac:dyDescent="0.25">
      <c r="A876" t="s">
        <v>36</v>
      </c>
      <c r="B876" s="23" t="s">
        <v>161</v>
      </c>
      <c r="C876">
        <f>IF(B876="ZMIEŃ GŁOŚNOŚĆ NA 0","N/D",IF(B876="ZMIEŃ GŁOŚNOŚĆ NA 15","N/D",240/$B$2*60*VLOOKUP(B876,Dane!$F:$H,2,FALSE)))</f>
        <v>3</v>
      </c>
      <c r="D876" s="7">
        <f>IF(B876="ZMIEŃ GŁOŚNOŚĆ NA 0","N/D",IF(B876="ZMIEŃ GŁOŚNOŚĆ NA 15","N/D",VLOOKUP(A876,Dane!$A$3:$D$110,4,FALSE)))</f>
        <v>1101010111000</v>
      </c>
      <c r="E876" s="3" t="str">
        <f t="shared" si="125"/>
        <v>11</v>
      </c>
      <c r="F876" s="1" t="str">
        <f t="shared" si="126"/>
        <v>00011010</v>
      </c>
      <c r="G876" s="1" t="str">
        <f t="shared" si="127"/>
        <v>10111000</v>
      </c>
      <c r="H876" s="1" t="str">
        <f t="shared" si="128"/>
        <v>00000011</v>
      </c>
      <c r="I876" t="str">
        <f t="shared" si="129"/>
        <v xml:space="preserve">    .byte %00011010, %10111000, %00000011</v>
      </c>
    </row>
    <row r="877" spans="1:9" x14ac:dyDescent="0.25">
      <c r="B877" s="1" t="s">
        <v>140</v>
      </c>
      <c r="C877" t="str">
        <f>IF(B877="ZMIEŃ GŁOŚNOŚĆ NA 0","N/D",IF(B877="ZMIEŃ GŁOŚNOŚĆ NA 15","N/D",240/$B$2*60*VLOOKUP(B877,Dane!$F:$H,2,FALSE)))</f>
        <v>N/D</v>
      </c>
      <c r="D877" s="7" t="str">
        <f>IF(B877="ZMIEŃ GŁOŚNOŚĆ NA 0","N/D",IF(B877="ZMIEŃ GŁOŚNOŚĆ NA 15","N/D",VLOOKUP(A877,Dane!$A$3:$D$110,4,FALSE)))</f>
        <v>N/D</v>
      </c>
      <c r="E877" s="3" t="str">
        <f t="shared" si="125"/>
        <v>N/D</v>
      </c>
      <c r="F877" s="1" t="str">
        <f t="shared" si="126"/>
        <v>N/D</v>
      </c>
      <c r="G877" s="1" t="str">
        <f t="shared" si="127"/>
        <v>N/D</v>
      </c>
      <c r="H877" s="1" t="str">
        <f t="shared" si="128"/>
        <v>N/D</v>
      </c>
      <c r="I877" t="str">
        <f t="shared" si="129"/>
        <v xml:space="preserve">    .byte %10101000, %11111111</v>
      </c>
    </row>
    <row r="878" spans="1:9" x14ac:dyDescent="0.25">
      <c r="A878" s="23" t="s">
        <v>109</v>
      </c>
      <c r="B878" s="23" t="s">
        <v>161</v>
      </c>
      <c r="C878">
        <f>IF(B878="ZMIEŃ GŁOŚNOŚĆ NA 0","N/D",IF(B878="ZMIEŃ GŁOŚNOŚĆ NA 15","N/D",240/$B$2*60*VLOOKUP(B878,Dane!$F:$H,2,FALSE)))</f>
        <v>3</v>
      </c>
      <c r="D878" s="7">
        <f>IF(B878="ZMIEŃ GŁOŚNOŚĆ NA 0","N/D",IF(B878="ZMIEŃ GŁOŚNOŚĆ NA 15","N/D",VLOOKUP(A878,Dane!$A$3:$D$110,4,FALSE)))</f>
        <v>110001</v>
      </c>
      <c r="E878" s="3" t="str">
        <f t="shared" si="125"/>
        <v>11</v>
      </c>
      <c r="F878" s="1" t="str">
        <f t="shared" si="126"/>
        <v>00000000</v>
      </c>
      <c r="G878" s="1" t="str">
        <f t="shared" si="127"/>
        <v>00110001</v>
      </c>
      <c r="H878" s="1" t="str">
        <f t="shared" si="128"/>
        <v>00000011</v>
      </c>
      <c r="I878" t="str">
        <f t="shared" si="129"/>
        <v xml:space="preserve">    .byte %00000000, %00110001, %00000011</v>
      </c>
    </row>
    <row r="879" spans="1:9" x14ac:dyDescent="0.25">
      <c r="B879" s="1" t="s">
        <v>139</v>
      </c>
      <c r="C879" t="str">
        <f>IF(B879="ZMIEŃ GŁOŚNOŚĆ NA 0","N/D",IF(B879="ZMIEŃ GŁOŚNOŚĆ NA 15","N/D",240/$B$2*60*VLOOKUP(B879,Dane!$F:$H,2,FALSE)))</f>
        <v>N/D</v>
      </c>
      <c r="D879" s="7" t="str">
        <f>IF(B879="ZMIEŃ GŁOŚNOŚĆ NA 0","N/D",IF(B879="ZMIEŃ GŁOŚNOŚĆ NA 15","N/D",VLOOKUP(A879,Dane!$A$3:$D$110,4,FALSE)))</f>
        <v>N/D</v>
      </c>
      <c r="E879" s="3" t="str">
        <f t="shared" si="125"/>
        <v>N/D</v>
      </c>
      <c r="F879" s="1" t="str">
        <f t="shared" si="126"/>
        <v>N/D</v>
      </c>
      <c r="G879" s="1" t="str">
        <f t="shared" si="127"/>
        <v>N/D</v>
      </c>
      <c r="H879" s="1" t="str">
        <f t="shared" si="128"/>
        <v>N/D</v>
      </c>
      <c r="I879" t="str">
        <f t="shared" si="129"/>
        <v xml:space="preserve">    .byte %10101000, %00000000</v>
      </c>
    </row>
    <row r="880" spans="1:9" x14ac:dyDescent="0.25">
      <c r="A880" t="s">
        <v>36</v>
      </c>
      <c r="B880" s="23" t="s">
        <v>161</v>
      </c>
      <c r="C880">
        <f>IF(B880="ZMIEŃ GŁOŚNOŚĆ NA 0","N/D",IF(B880="ZMIEŃ GŁOŚNOŚĆ NA 15","N/D",240/$B$2*60*VLOOKUP(B880,Dane!$F:$H,2,FALSE)))</f>
        <v>3</v>
      </c>
      <c r="D880" s="7">
        <f>IF(B880="ZMIEŃ GŁOŚNOŚĆ NA 0","N/D",IF(B880="ZMIEŃ GŁOŚNOŚĆ NA 15","N/D",VLOOKUP(A880,Dane!$A$3:$D$110,4,FALSE)))</f>
        <v>1101010111000</v>
      </c>
      <c r="E880" s="3" t="str">
        <f t="shared" si="125"/>
        <v>11</v>
      </c>
      <c r="F880" s="1" t="str">
        <f t="shared" si="126"/>
        <v>00011010</v>
      </c>
      <c r="G880" s="1" t="str">
        <f t="shared" si="127"/>
        <v>10111000</v>
      </c>
      <c r="H880" s="1" t="str">
        <f t="shared" si="128"/>
        <v>00000011</v>
      </c>
      <c r="I880" t="str">
        <f t="shared" si="129"/>
        <v xml:space="preserve">    .byte %00011010, %10111000, %00000011</v>
      </c>
    </row>
    <row r="881" spans="1:9" x14ac:dyDescent="0.25">
      <c r="B881" s="1" t="s">
        <v>140</v>
      </c>
      <c r="C881" t="str">
        <f>IF(B881="ZMIEŃ GŁOŚNOŚĆ NA 0","N/D",IF(B881="ZMIEŃ GŁOŚNOŚĆ NA 15","N/D",240/$B$2*60*VLOOKUP(B881,Dane!$F:$H,2,FALSE)))</f>
        <v>N/D</v>
      </c>
      <c r="D881" s="7" t="str">
        <f>IF(B881="ZMIEŃ GŁOŚNOŚĆ NA 0","N/D",IF(B881="ZMIEŃ GŁOŚNOŚĆ NA 15","N/D",VLOOKUP(A881,Dane!$A$3:$D$110,4,FALSE)))</f>
        <v>N/D</v>
      </c>
      <c r="E881" s="3" t="str">
        <f t="shared" si="125"/>
        <v>N/D</v>
      </c>
      <c r="F881" s="1" t="str">
        <f t="shared" si="126"/>
        <v>N/D</v>
      </c>
      <c r="G881" s="1" t="str">
        <f t="shared" si="127"/>
        <v>N/D</v>
      </c>
      <c r="H881" s="1" t="str">
        <f t="shared" si="128"/>
        <v>N/D</v>
      </c>
      <c r="I881" t="str">
        <f t="shared" si="129"/>
        <v xml:space="preserve">    .byte %10101000, %11111111</v>
      </c>
    </row>
    <row r="882" spans="1:9" x14ac:dyDescent="0.25">
      <c r="A882" s="23" t="s">
        <v>109</v>
      </c>
      <c r="B882" s="23" t="s">
        <v>161</v>
      </c>
      <c r="C882">
        <f>IF(B882="ZMIEŃ GŁOŚNOŚĆ NA 0","N/D",IF(B882="ZMIEŃ GŁOŚNOŚĆ NA 15","N/D",240/$B$2*60*VLOOKUP(B882,Dane!$F:$H,2,FALSE)))</f>
        <v>3</v>
      </c>
      <c r="D882" s="7">
        <f>IF(B882="ZMIEŃ GŁOŚNOŚĆ NA 0","N/D",IF(B882="ZMIEŃ GŁOŚNOŚĆ NA 15","N/D",VLOOKUP(A882,Dane!$A$3:$D$110,4,FALSE)))</f>
        <v>110001</v>
      </c>
      <c r="E882" s="3" t="str">
        <f t="shared" si="125"/>
        <v>11</v>
      </c>
      <c r="F882" s="1" t="str">
        <f t="shared" si="126"/>
        <v>00000000</v>
      </c>
      <c r="G882" s="1" t="str">
        <f t="shared" si="127"/>
        <v>00110001</v>
      </c>
      <c r="H882" s="1" t="str">
        <f t="shared" si="128"/>
        <v>00000011</v>
      </c>
      <c r="I882" t="str">
        <f t="shared" si="129"/>
        <v xml:space="preserve">    .byte %00000000, %00110001, %00000011</v>
      </c>
    </row>
    <row r="883" spans="1:9" x14ac:dyDescent="0.25">
      <c r="B883" s="1" t="s">
        <v>139</v>
      </c>
      <c r="C883" t="str">
        <f>IF(B883="ZMIEŃ GŁOŚNOŚĆ NA 0","N/D",IF(B883="ZMIEŃ GŁOŚNOŚĆ NA 15","N/D",240/$B$2*60*VLOOKUP(B883,Dane!$F:$H,2,FALSE)))</f>
        <v>N/D</v>
      </c>
      <c r="D883" s="7" t="str">
        <f>IF(B883="ZMIEŃ GŁOŚNOŚĆ NA 0","N/D",IF(B883="ZMIEŃ GŁOŚNOŚĆ NA 15","N/D",VLOOKUP(A883,Dane!$A$3:$D$110,4,FALSE)))</f>
        <v>N/D</v>
      </c>
      <c r="E883" s="3" t="str">
        <f t="shared" ref="E883:E901" si="130">IF(B883="ZMIEŃ GŁOŚNOŚĆ NA 0","N/D",IF(B883="ZMIEŃ GŁOŚNOŚĆ NA 15","N/D",DEC2BIN(C883)))</f>
        <v>N/D</v>
      </c>
      <c r="F883" s="1" t="str">
        <f t="shared" ref="F883:F901" si="131">IF(B883="ZMIEŃ GŁOŚNOŚĆ NA 0","N/D",IF(B883="ZMIEŃ GŁOŚNOŚĆ NA 15","N/D",IF(LEN(D883)&lt;8,"00000000",_xlfn.CONCAT(REPT("0",8-LEN(LEFT(D883,LEN(D883)-8))),LEFT(D883,LEN(D883)-8)))))</f>
        <v>N/D</v>
      </c>
      <c r="G883" s="1" t="str">
        <f t="shared" ref="G883:G901" si="132">IF(B883="ZMIEŃ GŁOŚNOŚĆ NA 0","N/D",IF(B883="ZMIEŃ GŁOŚNOŚĆ NA 15","N/D",IF(LEN(D883)&lt;8,_xlfn.CONCAT(REPT("0",8-LEN(D883)),RIGHT(D883,8)),RIGHT(D883,8))))</f>
        <v>N/D</v>
      </c>
      <c r="H883" s="1" t="str">
        <f t="shared" ref="H883:H901" si="133">IF(B883="ZMIEŃ GŁOŚNOŚĆ NA 0","N/D",IF(B883="ZMIEŃ GŁOŚNOŚĆ NA 15","N/D",_xlfn.CONCAT(REPT("0",8-LEN(E883)),E883)))</f>
        <v>N/D</v>
      </c>
      <c r="I883" t="str">
        <f t="shared" ref="I883:I901" si="134">IF(B883="ZMIEŃ GŁOŚNOŚĆ NA 0","    .byte %10101000, %00000000",IF(B883="ZMIEŃ GŁOŚNOŚĆ NA 15","    .byte %10101000, %11111111",_xlfn.CONCAT("    .byte %",F883,", %",G883,", %",H883)))</f>
        <v xml:space="preserve">    .byte %10101000, %00000000</v>
      </c>
    </row>
    <row r="884" spans="1:9" x14ac:dyDescent="0.25">
      <c r="A884" t="s">
        <v>36</v>
      </c>
      <c r="B884" s="23" t="s">
        <v>161</v>
      </c>
      <c r="C884">
        <f>IF(B884="ZMIEŃ GŁOŚNOŚĆ NA 0","N/D",IF(B884="ZMIEŃ GŁOŚNOŚĆ NA 15","N/D",240/$B$2*60*VLOOKUP(B884,Dane!$F:$H,2,FALSE)))</f>
        <v>3</v>
      </c>
      <c r="D884" s="7">
        <f>IF(B884="ZMIEŃ GŁOŚNOŚĆ NA 0","N/D",IF(B884="ZMIEŃ GŁOŚNOŚĆ NA 15","N/D",VLOOKUP(A884,Dane!$A$3:$D$110,4,FALSE)))</f>
        <v>1101010111000</v>
      </c>
      <c r="E884" s="3" t="str">
        <f t="shared" si="130"/>
        <v>11</v>
      </c>
      <c r="F884" s="1" t="str">
        <f t="shared" si="131"/>
        <v>00011010</v>
      </c>
      <c r="G884" s="1" t="str">
        <f t="shared" si="132"/>
        <v>10111000</v>
      </c>
      <c r="H884" s="1" t="str">
        <f t="shared" si="133"/>
        <v>00000011</v>
      </c>
      <c r="I884" t="str">
        <f t="shared" si="134"/>
        <v xml:space="preserve">    .byte %00011010, %10111000, %00000011</v>
      </c>
    </row>
    <row r="885" spans="1:9" x14ac:dyDescent="0.25">
      <c r="B885" s="1" t="s">
        <v>140</v>
      </c>
      <c r="C885" t="str">
        <f>IF(B885="ZMIEŃ GŁOŚNOŚĆ NA 0","N/D",IF(B885="ZMIEŃ GŁOŚNOŚĆ NA 15","N/D",240/$B$2*60*VLOOKUP(B885,Dane!$F:$H,2,FALSE)))</f>
        <v>N/D</v>
      </c>
      <c r="D885" s="7" t="str">
        <f>IF(B885="ZMIEŃ GŁOŚNOŚĆ NA 0","N/D",IF(B885="ZMIEŃ GŁOŚNOŚĆ NA 15","N/D",VLOOKUP(A885,Dane!$A$3:$D$110,4,FALSE)))</f>
        <v>N/D</v>
      </c>
      <c r="E885" s="3" t="str">
        <f t="shared" si="130"/>
        <v>N/D</v>
      </c>
      <c r="F885" s="1" t="str">
        <f t="shared" si="131"/>
        <v>N/D</v>
      </c>
      <c r="G885" s="1" t="str">
        <f t="shared" si="132"/>
        <v>N/D</v>
      </c>
      <c r="H885" s="1" t="str">
        <f t="shared" si="133"/>
        <v>N/D</v>
      </c>
      <c r="I885" t="str">
        <f t="shared" si="134"/>
        <v xml:space="preserve">    .byte %10101000, %11111111</v>
      </c>
    </row>
    <row r="886" spans="1:9" x14ac:dyDescent="0.25">
      <c r="A886" s="23" t="s">
        <v>109</v>
      </c>
      <c r="B886" s="23" t="s">
        <v>161</v>
      </c>
      <c r="C886">
        <f>IF(B886="ZMIEŃ GŁOŚNOŚĆ NA 0","N/D",IF(B886="ZMIEŃ GŁOŚNOŚĆ NA 15","N/D",240/$B$2*60*VLOOKUP(B886,Dane!$F:$H,2,FALSE)))</f>
        <v>3</v>
      </c>
      <c r="D886" s="7">
        <f>IF(B886="ZMIEŃ GŁOŚNOŚĆ NA 0","N/D",IF(B886="ZMIEŃ GŁOŚNOŚĆ NA 15","N/D",VLOOKUP(A886,Dane!$A$3:$D$110,4,FALSE)))</f>
        <v>110001</v>
      </c>
      <c r="E886" s="3" t="str">
        <f t="shared" si="130"/>
        <v>11</v>
      </c>
      <c r="F886" s="1" t="str">
        <f t="shared" si="131"/>
        <v>00000000</v>
      </c>
      <c r="G886" s="1" t="str">
        <f t="shared" si="132"/>
        <v>00110001</v>
      </c>
      <c r="H886" s="1" t="str">
        <f t="shared" si="133"/>
        <v>00000011</v>
      </c>
      <c r="I886" t="str">
        <f t="shared" si="134"/>
        <v xml:space="preserve">    .byte %00000000, %00110001, %00000011</v>
      </c>
    </row>
    <row r="887" spans="1:9" x14ac:dyDescent="0.25">
      <c r="B887" s="1" t="s">
        <v>139</v>
      </c>
      <c r="C887" t="str">
        <f>IF(B887="ZMIEŃ GŁOŚNOŚĆ NA 0","N/D",IF(B887="ZMIEŃ GŁOŚNOŚĆ NA 15","N/D",240/$B$2*60*VLOOKUP(B887,Dane!$F:$H,2,FALSE)))</f>
        <v>N/D</v>
      </c>
      <c r="D887" s="7" t="str">
        <f>IF(B887="ZMIEŃ GŁOŚNOŚĆ NA 0","N/D",IF(B887="ZMIEŃ GŁOŚNOŚĆ NA 15","N/D",VLOOKUP(A887,Dane!$A$3:$D$110,4,FALSE)))</f>
        <v>N/D</v>
      </c>
      <c r="E887" s="3" t="str">
        <f t="shared" si="130"/>
        <v>N/D</v>
      </c>
      <c r="F887" s="1" t="str">
        <f t="shared" si="131"/>
        <v>N/D</v>
      </c>
      <c r="G887" s="1" t="str">
        <f t="shared" si="132"/>
        <v>N/D</v>
      </c>
      <c r="H887" s="1" t="str">
        <f t="shared" si="133"/>
        <v>N/D</v>
      </c>
      <c r="I887" t="str">
        <f t="shared" si="134"/>
        <v xml:space="preserve">    .byte %10101000, %00000000</v>
      </c>
    </row>
    <row r="888" spans="1:9" x14ac:dyDescent="0.25">
      <c r="A888" t="s">
        <v>36</v>
      </c>
      <c r="B888" s="23" t="s">
        <v>161</v>
      </c>
      <c r="C888">
        <f>IF(B888="ZMIEŃ GŁOŚNOŚĆ NA 0","N/D",IF(B888="ZMIEŃ GŁOŚNOŚĆ NA 15","N/D",240/$B$2*60*VLOOKUP(B888,Dane!$F:$H,2,FALSE)))</f>
        <v>3</v>
      </c>
      <c r="D888" s="7">
        <f>IF(B888="ZMIEŃ GŁOŚNOŚĆ NA 0","N/D",IF(B888="ZMIEŃ GŁOŚNOŚĆ NA 15","N/D",VLOOKUP(A888,Dane!$A$3:$D$110,4,FALSE)))</f>
        <v>1101010111000</v>
      </c>
      <c r="E888" s="3" t="str">
        <f t="shared" si="130"/>
        <v>11</v>
      </c>
      <c r="F888" s="1" t="str">
        <f t="shared" si="131"/>
        <v>00011010</v>
      </c>
      <c r="G888" s="1" t="str">
        <f t="shared" si="132"/>
        <v>10111000</v>
      </c>
      <c r="H888" s="1" t="str">
        <f t="shared" si="133"/>
        <v>00000011</v>
      </c>
      <c r="I888" t="str">
        <f t="shared" si="134"/>
        <v xml:space="preserve">    .byte %00011010, %10111000, %00000011</v>
      </c>
    </row>
    <row r="889" spans="1:9" x14ac:dyDescent="0.25">
      <c r="B889" s="1" t="s">
        <v>140</v>
      </c>
      <c r="C889" t="str">
        <f>IF(B889="ZMIEŃ GŁOŚNOŚĆ NA 0","N/D",IF(B889="ZMIEŃ GŁOŚNOŚĆ NA 15","N/D",240/$B$2*60*VLOOKUP(B889,Dane!$F:$H,2,FALSE)))</f>
        <v>N/D</v>
      </c>
      <c r="D889" s="7" t="str">
        <f>IF(B889="ZMIEŃ GŁOŚNOŚĆ NA 0","N/D",IF(B889="ZMIEŃ GŁOŚNOŚĆ NA 15","N/D",VLOOKUP(A889,Dane!$A$3:$D$110,4,FALSE)))</f>
        <v>N/D</v>
      </c>
      <c r="E889" s="3" t="str">
        <f t="shared" si="130"/>
        <v>N/D</v>
      </c>
      <c r="F889" s="1" t="str">
        <f t="shared" si="131"/>
        <v>N/D</v>
      </c>
      <c r="G889" s="1" t="str">
        <f t="shared" si="132"/>
        <v>N/D</v>
      </c>
      <c r="H889" s="1" t="str">
        <f t="shared" si="133"/>
        <v>N/D</v>
      </c>
      <c r="I889" t="str">
        <f t="shared" si="134"/>
        <v xml:space="preserve">    .byte %10101000, %11111111</v>
      </c>
    </row>
    <row r="890" spans="1:9" x14ac:dyDescent="0.25">
      <c r="A890" s="23" t="s">
        <v>109</v>
      </c>
      <c r="B890" s="23" t="s">
        <v>161</v>
      </c>
      <c r="C890">
        <f>IF(B890="ZMIEŃ GŁOŚNOŚĆ NA 0","N/D",IF(B890="ZMIEŃ GŁOŚNOŚĆ NA 15","N/D",240/$B$2*60*VLOOKUP(B890,Dane!$F:$H,2,FALSE)))</f>
        <v>3</v>
      </c>
      <c r="D890" s="7">
        <f>IF(B890="ZMIEŃ GŁOŚNOŚĆ NA 0","N/D",IF(B890="ZMIEŃ GŁOŚNOŚĆ NA 15","N/D",VLOOKUP(A890,Dane!$A$3:$D$110,4,FALSE)))</f>
        <v>110001</v>
      </c>
      <c r="E890" s="3" t="str">
        <f t="shared" si="130"/>
        <v>11</v>
      </c>
      <c r="F890" s="1" t="str">
        <f t="shared" si="131"/>
        <v>00000000</v>
      </c>
      <c r="G890" s="1" t="str">
        <f t="shared" si="132"/>
        <v>00110001</v>
      </c>
      <c r="H890" s="1" t="str">
        <f t="shared" si="133"/>
        <v>00000011</v>
      </c>
      <c r="I890" t="str">
        <f t="shared" si="134"/>
        <v xml:space="preserve">    .byte %00000000, %00110001, %00000011</v>
      </c>
    </row>
    <row r="891" spans="1:9" x14ac:dyDescent="0.25">
      <c r="B891" s="1" t="s">
        <v>139</v>
      </c>
      <c r="C891" t="str">
        <f>IF(B891="ZMIEŃ GŁOŚNOŚĆ NA 0","N/D",IF(B891="ZMIEŃ GŁOŚNOŚĆ NA 15","N/D",240/$B$2*60*VLOOKUP(B891,Dane!$F:$H,2,FALSE)))</f>
        <v>N/D</v>
      </c>
      <c r="D891" s="7" t="str">
        <f>IF(B891="ZMIEŃ GŁOŚNOŚĆ NA 0","N/D",IF(B891="ZMIEŃ GŁOŚNOŚĆ NA 15","N/D",VLOOKUP(A891,Dane!$A$3:$D$110,4,FALSE)))</f>
        <v>N/D</v>
      </c>
      <c r="E891" s="3" t="str">
        <f t="shared" si="130"/>
        <v>N/D</v>
      </c>
      <c r="F891" s="1" t="str">
        <f t="shared" si="131"/>
        <v>N/D</v>
      </c>
      <c r="G891" s="1" t="str">
        <f t="shared" si="132"/>
        <v>N/D</v>
      </c>
      <c r="H891" s="1" t="str">
        <f t="shared" si="133"/>
        <v>N/D</v>
      </c>
      <c r="I891" t="str">
        <f t="shared" si="134"/>
        <v xml:space="preserve">    .byte %10101000, %00000000</v>
      </c>
    </row>
    <row r="892" spans="1:9" x14ac:dyDescent="0.25">
      <c r="A892" t="s">
        <v>36</v>
      </c>
      <c r="B892" s="23" t="s">
        <v>161</v>
      </c>
      <c r="C892">
        <f>IF(B892="ZMIEŃ GŁOŚNOŚĆ NA 0","N/D",IF(B892="ZMIEŃ GŁOŚNOŚĆ NA 15","N/D",240/$B$2*60*VLOOKUP(B892,Dane!$F:$H,2,FALSE)))</f>
        <v>3</v>
      </c>
      <c r="D892" s="7">
        <f>IF(B892="ZMIEŃ GŁOŚNOŚĆ NA 0","N/D",IF(B892="ZMIEŃ GŁOŚNOŚĆ NA 15","N/D",VLOOKUP(A892,Dane!$A$3:$D$110,4,FALSE)))</f>
        <v>1101010111000</v>
      </c>
      <c r="E892" s="3" t="str">
        <f t="shared" si="130"/>
        <v>11</v>
      </c>
      <c r="F892" s="1" t="str">
        <f t="shared" si="131"/>
        <v>00011010</v>
      </c>
      <c r="G892" s="1" t="str">
        <f t="shared" si="132"/>
        <v>10111000</v>
      </c>
      <c r="H892" s="1" t="str">
        <f t="shared" si="133"/>
        <v>00000011</v>
      </c>
      <c r="I892" t="str">
        <f t="shared" si="134"/>
        <v xml:space="preserve">    .byte %00011010, %10111000, %00000011</v>
      </c>
    </row>
    <row r="893" spans="1:9" x14ac:dyDescent="0.25">
      <c r="B893" s="1" t="s">
        <v>140</v>
      </c>
      <c r="C893" t="str">
        <f>IF(B893="ZMIEŃ GŁOŚNOŚĆ NA 0","N/D",IF(B893="ZMIEŃ GŁOŚNOŚĆ NA 15","N/D",240/$B$2*60*VLOOKUP(B893,Dane!$F:$H,2,FALSE)))</f>
        <v>N/D</v>
      </c>
      <c r="D893" s="7" t="str">
        <f>IF(B893="ZMIEŃ GŁOŚNOŚĆ NA 0","N/D",IF(B893="ZMIEŃ GŁOŚNOŚĆ NA 15","N/D",VLOOKUP(A893,Dane!$A$3:$D$110,4,FALSE)))</f>
        <v>N/D</v>
      </c>
      <c r="E893" s="3" t="str">
        <f t="shared" si="130"/>
        <v>N/D</v>
      </c>
      <c r="F893" s="1" t="str">
        <f t="shared" si="131"/>
        <v>N/D</v>
      </c>
      <c r="G893" s="1" t="str">
        <f t="shared" si="132"/>
        <v>N/D</v>
      </c>
      <c r="H893" s="1" t="str">
        <f t="shared" si="133"/>
        <v>N/D</v>
      </c>
      <c r="I893" t="str">
        <f t="shared" si="134"/>
        <v xml:space="preserve">    .byte %10101000, %11111111</v>
      </c>
    </row>
    <row r="894" spans="1:9" x14ac:dyDescent="0.25">
      <c r="A894" s="23" t="s">
        <v>109</v>
      </c>
      <c r="B894" s="23" t="s">
        <v>161</v>
      </c>
      <c r="C894">
        <f>IF(B894="ZMIEŃ GŁOŚNOŚĆ NA 0","N/D",IF(B894="ZMIEŃ GŁOŚNOŚĆ NA 15","N/D",240/$B$2*60*VLOOKUP(B894,Dane!$F:$H,2,FALSE)))</f>
        <v>3</v>
      </c>
      <c r="D894" s="7">
        <f>IF(B894="ZMIEŃ GŁOŚNOŚĆ NA 0","N/D",IF(B894="ZMIEŃ GŁOŚNOŚĆ NA 15","N/D",VLOOKUP(A894,Dane!$A$3:$D$110,4,FALSE)))</f>
        <v>110001</v>
      </c>
      <c r="E894" s="3" t="str">
        <f t="shared" si="130"/>
        <v>11</v>
      </c>
      <c r="F894" s="1" t="str">
        <f t="shared" si="131"/>
        <v>00000000</v>
      </c>
      <c r="G894" s="1" t="str">
        <f t="shared" si="132"/>
        <v>00110001</v>
      </c>
      <c r="H894" s="1" t="str">
        <f t="shared" si="133"/>
        <v>00000011</v>
      </c>
      <c r="I894" t="str">
        <f t="shared" si="134"/>
        <v xml:space="preserve">    .byte %00000000, %00110001, %00000011</v>
      </c>
    </row>
    <row r="895" spans="1:9" x14ac:dyDescent="0.25">
      <c r="B895" s="1" t="s">
        <v>139</v>
      </c>
      <c r="C895" t="str">
        <f>IF(B895="ZMIEŃ GŁOŚNOŚĆ NA 0","N/D",IF(B895="ZMIEŃ GŁOŚNOŚĆ NA 15","N/D",240/$B$2*60*VLOOKUP(B895,Dane!$F:$H,2,FALSE)))</f>
        <v>N/D</v>
      </c>
      <c r="D895" s="7" t="str">
        <f>IF(B895="ZMIEŃ GŁOŚNOŚĆ NA 0","N/D",IF(B895="ZMIEŃ GŁOŚNOŚĆ NA 15","N/D",VLOOKUP(A895,Dane!$A$3:$D$110,4,FALSE)))</f>
        <v>N/D</v>
      </c>
      <c r="E895" s="3" t="str">
        <f t="shared" si="130"/>
        <v>N/D</v>
      </c>
      <c r="F895" s="1" t="str">
        <f t="shared" si="131"/>
        <v>N/D</v>
      </c>
      <c r="G895" s="1" t="str">
        <f t="shared" si="132"/>
        <v>N/D</v>
      </c>
      <c r="H895" s="1" t="str">
        <f t="shared" si="133"/>
        <v>N/D</v>
      </c>
      <c r="I895" t="str">
        <f t="shared" si="134"/>
        <v xml:space="preserve">    .byte %10101000, %00000000</v>
      </c>
    </row>
    <row r="896" spans="1:9" x14ac:dyDescent="0.25">
      <c r="A896" t="s">
        <v>36</v>
      </c>
      <c r="B896" s="23" t="s">
        <v>161</v>
      </c>
      <c r="C896">
        <f>IF(B896="ZMIEŃ GŁOŚNOŚĆ NA 0","N/D",IF(B896="ZMIEŃ GŁOŚNOŚĆ NA 15","N/D",240/$B$2*60*VLOOKUP(B896,Dane!$F:$H,2,FALSE)))</f>
        <v>3</v>
      </c>
      <c r="D896" s="7">
        <f>IF(B896="ZMIEŃ GŁOŚNOŚĆ NA 0","N/D",IF(B896="ZMIEŃ GŁOŚNOŚĆ NA 15","N/D",VLOOKUP(A896,Dane!$A$3:$D$110,4,FALSE)))</f>
        <v>1101010111000</v>
      </c>
      <c r="E896" s="3" t="str">
        <f t="shared" si="130"/>
        <v>11</v>
      </c>
      <c r="F896" s="1" t="str">
        <f t="shared" si="131"/>
        <v>00011010</v>
      </c>
      <c r="G896" s="1" t="str">
        <f t="shared" si="132"/>
        <v>10111000</v>
      </c>
      <c r="H896" s="1" t="str">
        <f t="shared" si="133"/>
        <v>00000011</v>
      </c>
      <c r="I896" t="str">
        <f t="shared" si="134"/>
        <v xml:space="preserve">    .byte %00011010, %10111000, %00000011</v>
      </c>
    </row>
    <row r="897" spans="1:10" x14ac:dyDescent="0.25">
      <c r="B897" s="1" t="s">
        <v>140</v>
      </c>
      <c r="C897" t="str">
        <f>IF(B897="ZMIEŃ GŁOŚNOŚĆ NA 0","N/D",IF(B897="ZMIEŃ GŁOŚNOŚĆ NA 15","N/D",240/$B$2*60*VLOOKUP(B897,Dane!$F:$H,2,FALSE)))</f>
        <v>N/D</v>
      </c>
      <c r="D897" s="7" t="str">
        <f>IF(B897="ZMIEŃ GŁOŚNOŚĆ NA 0","N/D",IF(B897="ZMIEŃ GŁOŚNOŚĆ NA 15","N/D",VLOOKUP(A897,Dane!$A$3:$D$110,4,FALSE)))</f>
        <v>N/D</v>
      </c>
      <c r="E897" s="3" t="str">
        <f t="shared" si="130"/>
        <v>N/D</v>
      </c>
      <c r="F897" s="1" t="str">
        <f t="shared" si="131"/>
        <v>N/D</v>
      </c>
      <c r="G897" s="1" t="str">
        <f t="shared" si="132"/>
        <v>N/D</v>
      </c>
      <c r="H897" s="1" t="str">
        <f t="shared" si="133"/>
        <v>N/D</v>
      </c>
      <c r="I897" t="str">
        <f t="shared" si="134"/>
        <v xml:space="preserve">    .byte %10101000, %11111111</v>
      </c>
    </row>
    <row r="898" spans="1:10" x14ac:dyDescent="0.25">
      <c r="A898" s="23" t="s">
        <v>109</v>
      </c>
      <c r="B898" s="23" t="s">
        <v>161</v>
      </c>
      <c r="C898">
        <f>IF(B898="ZMIEŃ GŁOŚNOŚĆ NA 0","N/D",IF(B898="ZMIEŃ GŁOŚNOŚĆ NA 15","N/D",240/$B$2*60*VLOOKUP(B898,Dane!$F:$H,2,FALSE)))</f>
        <v>3</v>
      </c>
      <c r="D898" s="7">
        <f>IF(B898="ZMIEŃ GŁOŚNOŚĆ NA 0","N/D",IF(B898="ZMIEŃ GŁOŚNOŚĆ NA 15","N/D",VLOOKUP(A898,Dane!$A$3:$D$110,4,FALSE)))</f>
        <v>110001</v>
      </c>
      <c r="E898" s="3" t="str">
        <f t="shared" si="130"/>
        <v>11</v>
      </c>
      <c r="F898" s="1" t="str">
        <f t="shared" si="131"/>
        <v>00000000</v>
      </c>
      <c r="G898" s="1" t="str">
        <f t="shared" si="132"/>
        <v>00110001</v>
      </c>
      <c r="H898" s="1" t="str">
        <f t="shared" si="133"/>
        <v>00000011</v>
      </c>
      <c r="I898" t="str">
        <f t="shared" si="134"/>
        <v xml:space="preserve">    .byte %00000000, %00110001, %00000011</v>
      </c>
    </row>
    <row r="899" spans="1:10" x14ac:dyDescent="0.25">
      <c r="B899" s="1" t="s">
        <v>139</v>
      </c>
      <c r="C899" t="str">
        <f>IF(B899="ZMIEŃ GŁOŚNOŚĆ NA 0","N/D",IF(B899="ZMIEŃ GŁOŚNOŚĆ NA 15","N/D",240/$B$2*60*VLOOKUP(B899,Dane!$F:$H,2,FALSE)))</f>
        <v>N/D</v>
      </c>
      <c r="D899" s="7" t="str">
        <f>IF(B899="ZMIEŃ GŁOŚNOŚĆ NA 0","N/D",IF(B899="ZMIEŃ GŁOŚNOŚĆ NA 15","N/D",VLOOKUP(A899,Dane!$A$3:$D$110,4,FALSE)))</f>
        <v>N/D</v>
      </c>
      <c r="E899" s="3" t="str">
        <f t="shared" si="130"/>
        <v>N/D</v>
      </c>
      <c r="F899" s="1" t="str">
        <f t="shared" si="131"/>
        <v>N/D</v>
      </c>
      <c r="G899" s="1" t="str">
        <f t="shared" si="132"/>
        <v>N/D</v>
      </c>
      <c r="H899" s="1" t="str">
        <f t="shared" si="133"/>
        <v>N/D</v>
      </c>
      <c r="I899" t="str">
        <f t="shared" si="134"/>
        <v xml:space="preserve">    .byte %10101000, %00000000</v>
      </c>
    </row>
    <row r="900" spans="1:10" x14ac:dyDescent="0.25">
      <c r="A900" t="s">
        <v>36</v>
      </c>
      <c r="B900" s="23" t="s">
        <v>161</v>
      </c>
      <c r="C900">
        <f>IF(B900="ZMIEŃ GŁOŚNOŚĆ NA 0","N/D",IF(B900="ZMIEŃ GŁOŚNOŚĆ NA 15","N/D",240/$B$2*60*VLOOKUP(B900,Dane!$F:$H,2,FALSE)))</f>
        <v>3</v>
      </c>
      <c r="D900" s="7">
        <f>IF(B900="ZMIEŃ GŁOŚNOŚĆ NA 0","N/D",IF(B900="ZMIEŃ GŁOŚNOŚĆ NA 15","N/D",VLOOKUP(A900,Dane!$A$3:$D$110,4,FALSE)))</f>
        <v>1101010111000</v>
      </c>
      <c r="E900" s="3" t="str">
        <f t="shared" si="130"/>
        <v>11</v>
      </c>
      <c r="F900" s="1" t="str">
        <f t="shared" si="131"/>
        <v>00011010</v>
      </c>
      <c r="G900" s="1" t="str">
        <f t="shared" si="132"/>
        <v>10111000</v>
      </c>
      <c r="H900" s="1" t="str">
        <f t="shared" si="133"/>
        <v>00000011</v>
      </c>
      <c r="I900" t="str">
        <f t="shared" si="134"/>
        <v xml:space="preserve">    .byte %00011010, %10111000, %00000011</v>
      </c>
    </row>
    <row r="901" spans="1:10" ht="15.75" thickBot="1" x14ac:dyDescent="0.3">
      <c r="A901" s="10"/>
      <c r="B901" s="9" t="s">
        <v>140</v>
      </c>
      <c r="C901" t="str">
        <f>IF(B901="ZMIEŃ GŁOŚNOŚĆ NA 0","N/D",IF(B901="ZMIEŃ GŁOŚNOŚĆ NA 15","N/D",240/$B$2*60*VLOOKUP(B901,Dane!$F:$H,2,FALSE)))</f>
        <v>N/D</v>
      </c>
      <c r="D901" s="7" t="str">
        <f>IF(B901="ZMIEŃ GŁOŚNOŚĆ NA 0","N/D",IF(B901="ZMIEŃ GŁOŚNOŚĆ NA 15","N/D",VLOOKUP(A901,Dane!$A$3:$D$110,4,FALSE)))</f>
        <v>N/D</v>
      </c>
      <c r="E901" s="3" t="str">
        <f t="shared" si="130"/>
        <v>N/D</v>
      </c>
      <c r="F901" s="1" t="str">
        <f t="shared" si="131"/>
        <v>N/D</v>
      </c>
      <c r="G901" s="1" t="str">
        <f t="shared" si="132"/>
        <v>N/D</v>
      </c>
      <c r="H901" s="1" t="str">
        <f t="shared" si="133"/>
        <v>N/D</v>
      </c>
      <c r="I901" t="str">
        <f t="shared" si="134"/>
        <v xml:space="preserve">    .byte %10101000, %11111111</v>
      </c>
    </row>
    <row r="902" spans="1:10" ht="15.75" thickTop="1" x14ac:dyDescent="0.25">
      <c r="A902" t="s">
        <v>88</v>
      </c>
      <c r="B902" s="16" t="s">
        <v>0</v>
      </c>
      <c r="C902">
        <f>IF(B902="ZMIEŃ GŁOŚNOŚĆ NA 0","N/D",IF(B902="ZMIEŃ GŁOŚNOŚĆ NA 15","N/D",240/$B$2*60*VLOOKUP(B902,Dane!$F:$H,2,FALSE)))</f>
        <v>12</v>
      </c>
      <c r="D902" s="7">
        <f>IF(B902="ZMIEŃ GŁOŚNOŚĆ NA 0","N/D",IF(B902="ZMIEŃ GŁOŚNOŚĆ NA 15","N/D",VLOOKUP(A902,Dane!$A$3:$D$110,4,FALSE)))</f>
        <v>11101110</v>
      </c>
      <c r="E902" s="3" t="str">
        <f t="shared" ref="E902:E925" si="135">IF(B902="ZMIEŃ GŁOŚNOŚĆ NA 0","N/D",IF(B902="ZMIEŃ GŁOŚNOŚĆ NA 15","N/D",DEC2BIN(C902)))</f>
        <v>1100</v>
      </c>
      <c r="F902" s="1" t="str">
        <f t="shared" ref="F902:F925" si="136">IF(B902="ZMIEŃ GŁOŚNOŚĆ NA 0","N/D",IF(B902="ZMIEŃ GŁOŚNOŚĆ NA 15","N/D",IF(LEN(D902)&lt;8,"00000000",_xlfn.CONCAT(REPT("0",8-LEN(LEFT(D902,LEN(D902)-8))),LEFT(D902,LEN(D902)-8)))))</f>
        <v>00000000</v>
      </c>
      <c r="G902" s="1" t="str">
        <f t="shared" ref="G902:G925" si="137">IF(B902="ZMIEŃ GŁOŚNOŚĆ NA 0","N/D",IF(B902="ZMIEŃ GŁOŚNOŚĆ NA 15","N/D",IF(LEN(D902)&lt;8,_xlfn.CONCAT(REPT("0",8-LEN(D902)),RIGHT(D902,8)),RIGHT(D902,8))))</f>
        <v>11101110</v>
      </c>
      <c r="H902" s="1" t="str">
        <f t="shared" ref="H902:H925" si="138">IF(B902="ZMIEŃ GŁOŚNOŚĆ NA 0","N/D",IF(B902="ZMIEŃ GŁOŚNOŚĆ NA 15","N/D",_xlfn.CONCAT(REPT("0",8-LEN(E902)),E902)))</f>
        <v>00001100</v>
      </c>
      <c r="I902" t="str">
        <f t="shared" ref="I902:I925" si="139">IF(B902="ZMIEŃ GŁOŚNOŚĆ NA 0","    .byte %10101000, %00000000",IF(B902="ZMIEŃ GŁOŚNOŚĆ NA 15","    .byte %10101000, %11111111",_xlfn.CONCAT("    .byte %",F902,", %",G902,", %",H902)))</f>
        <v xml:space="preserve">    .byte %00000000, %11101110, %00001100</v>
      </c>
      <c r="J902" t="s">
        <v>253</v>
      </c>
    </row>
    <row r="903" spans="1:10" x14ac:dyDescent="0.25">
      <c r="B903" s="1" t="s">
        <v>139</v>
      </c>
      <c r="C903" t="str">
        <f>IF(B903="ZMIEŃ GŁOŚNOŚĆ NA 0","N/D",IF(B903="ZMIEŃ GŁOŚNOŚĆ NA 15","N/D",240/$B$2*60*VLOOKUP(B903,Dane!$F:$H,2,FALSE)))</f>
        <v>N/D</v>
      </c>
      <c r="D903" s="7" t="str">
        <f>IF(B903="ZMIEŃ GŁOŚNOŚĆ NA 0","N/D",IF(B903="ZMIEŃ GŁOŚNOŚĆ NA 15","N/D",VLOOKUP(A903,Dane!$A$3:$D$110,4,FALSE)))</f>
        <v>N/D</v>
      </c>
      <c r="E903" s="3" t="str">
        <f t="shared" si="135"/>
        <v>N/D</v>
      </c>
      <c r="F903" s="1" t="str">
        <f t="shared" si="136"/>
        <v>N/D</v>
      </c>
      <c r="G903" s="1" t="str">
        <f t="shared" si="137"/>
        <v>N/D</v>
      </c>
      <c r="H903" s="1" t="str">
        <f t="shared" si="138"/>
        <v>N/D</v>
      </c>
      <c r="I903" t="str">
        <f t="shared" si="139"/>
        <v xml:space="preserve">    .byte %10101000, %00000000</v>
      </c>
    </row>
    <row r="904" spans="1:10" x14ac:dyDescent="0.25">
      <c r="A904" t="s">
        <v>36</v>
      </c>
      <c r="B904" t="s">
        <v>2</v>
      </c>
      <c r="C904">
        <f>IF(B904="ZMIEŃ GŁOŚNOŚĆ NA 0","N/D",IF(B904="ZMIEŃ GŁOŚNOŚĆ NA 15","N/D",240/$B$2*60*VLOOKUP(B904,Dane!$F:$H,2,FALSE)))</f>
        <v>6</v>
      </c>
      <c r="D904" s="7">
        <f>IF(B904="ZMIEŃ GŁOŚNOŚĆ NA 0","N/D",IF(B904="ZMIEŃ GŁOŚNOŚĆ NA 15","N/D",VLOOKUP(A904,Dane!$A$3:$D$110,4,FALSE)))</f>
        <v>1101010111000</v>
      </c>
      <c r="E904" s="3" t="str">
        <f t="shared" si="135"/>
        <v>110</v>
      </c>
      <c r="F904" s="1" t="str">
        <f t="shared" si="136"/>
        <v>00011010</v>
      </c>
      <c r="G904" s="1" t="str">
        <f t="shared" si="137"/>
        <v>10111000</v>
      </c>
      <c r="H904" s="1" t="str">
        <f t="shared" si="138"/>
        <v>00000110</v>
      </c>
      <c r="I904" t="str">
        <f t="shared" si="139"/>
        <v xml:space="preserve">    .byte %00011010, %10111000, %00000110</v>
      </c>
    </row>
    <row r="905" spans="1:10" x14ac:dyDescent="0.25">
      <c r="B905" s="1" t="s">
        <v>140</v>
      </c>
      <c r="C905" t="str">
        <f>IF(B905="ZMIEŃ GŁOŚNOŚĆ NA 0","N/D",IF(B905="ZMIEŃ GŁOŚNOŚĆ NA 15","N/D",240/$B$2*60*VLOOKUP(B905,Dane!$F:$H,2,FALSE)))</f>
        <v>N/D</v>
      </c>
      <c r="D905" s="7" t="str">
        <f>IF(B905="ZMIEŃ GŁOŚNOŚĆ NA 0","N/D",IF(B905="ZMIEŃ GŁOŚNOŚĆ NA 15","N/D",VLOOKUP(A905,Dane!$A$3:$D$110,4,FALSE)))</f>
        <v>N/D</v>
      </c>
      <c r="E905" s="3" t="str">
        <f t="shared" si="135"/>
        <v>N/D</v>
      </c>
      <c r="F905" s="1" t="str">
        <f t="shared" si="136"/>
        <v>N/D</v>
      </c>
      <c r="G905" s="1" t="str">
        <f t="shared" si="137"/>
        <v>N/D</v>
      </c>
      <c r="H905" s="1" t="str">
        <f t="shared" si="138"/>
        <v>N/D</v>
      </c>
      <c r="I905" t="str">
        <f t="shared" si="139"/>
        <v xml:space="preserve">    .byte %10101000, %11111111</v>
      </c>
    </row>
    <row r="906" spans="1:10" x14ac:dyDescent="0.25">
      <c r="A906" t="s">
        <v>88</v>
      </c>
      <c r="B906" t="s">
        <v>2</v>
      </c>
      <c r="C906">
        <f>IF(B906="ZMIEŃ GŁOŚNOŚĆ NA 0","N/D",IF(B906="ZMIEŃ GŁOŚNOŚĆ NA 15","N/D",240/$B$2*60*VLOOKUP(B906,Dane!$F:$H,2,FALSE)))</f>
        <v>6</v>
      </c>
      <c r="D906" s="7">
        <f>IF(B906="ZMIEŃ GŁOŚNOŚĆ NA 0","N/D",IF(B906="ZMIEŃ GŁOŚNOŚĆ NA 15","N/D",VLOOKUP(A906,Dane!$A$3:$D$110,4,FALSE)))</f>
        <v>11101110</v>
      </c>
      <c r="E906" s="3" t="str">
        <f t="shared" si="135"/>
        <v>110</v>
      </c>
      <c r="F906" s="1" t="str">
        <f t="shared" si="136"/>
        <v>00000000</v>
      </c>
      <c r="G906" s="1" t="str">
        <f t="shared" si="137"/>
        <v>11101110</v>
      </c>
      <c r="H906" s="1" t="str">
        <f t="shared" si="138"/>
        <v>00000110</v>
      </c>
      <c r="I906" t="str">
        <f t="shared" si="139"/>
        <v xml:space="preserve">    .byte %00000000, %11101110, %00000110</v>
      </c>
    </row>
    <row r="907" spans="1:10" x14ac:dyDescent="0.25">
      <c r="B907" s="1" t="s">
        <v>139</v>
      </c>
      <c r="C907" t="str">
        <f>IF(B907="ZMIEŃ GŁOŚNOŚĆ NA 0","N/D",IF(B907="ZMIEŃ GŁOŚNOŚĆ NA 15","N/D",240/$B$2*60*VLOOKUP(B907,Dane!$F:$H,2,FALSE)))</f>
        <v>N/D</v>
      </c>
      <c r="D907" s="7" t="str">
        <f>IF(B907="ZMIEŃ GŁOŚNOŚĆ NA 0","N/D",IF(B907="ZMIEŃ GŁOŚNOŚĆ NA 15","N/D",VLOOKUP(A907,Dane!$A$3:$D$110,4,FALSE)))</f>
        <v>N/D</v>
      </c>
      <c r="E907" s="3" t="str">
        <f t="shared" si="135"/>
        <v>N/D</v>
      </c>
      <c r="F907" s="1" t="str">
        <f t="shared" si="136"/>
        <v>N/D</v>
      </c>
      <c r="G907" s="1" t="str">
        <f t="shared" si="137"/>
        <v>N/D</v>
      </c>
      <c r="H907" s="1" t="str">
        <f t="shared" si="138"/>
        <v>N/D</v>
      </c>
      <c r="I907" t="str">
        <f t="shared" si="139"/>
        <v xml:space="preserve">    .byte %10101000, %00000000</v>
      </c>
    </row>
    <row r="908" spans="1:10" x14ac:dyDescent="0.25">
      <c r="A908" t="s">
        <v>36</v>
      </c>
      <c r="B908" t="s">
        <v>0</v>
      </c>
      <c r="C908">
        <f>IF(B908="ZMIEŃ GŁOŚNOŚĆ NA 0","N/D",IF(B908="ZMIEŃ GŁOŚNOŚĆ NA 15","N/D",240/$B$2*60*VLOOKUP(B908,Dane!$F:$H,2,FALSE)))</f>
        <v>12</v>
      </c>
      <c r="D908" s="7">
        <f>IF(B908="ZMIEŃ GŁOŚNOŚĆ NA 0","N/D",IF(B908="ZMIEŃ GŁOŚNOŚĆ NA 15","N/D",VLOOKUP(A908,Dane!$A$3:$D$110,4,FALSE)))</f>
        <v>1101010111000</v>
      </c>
      <c r="E908" s="3" t="str">
        <f t="shared" si="135"/>
        <v>1100</v>
      </c>
      <c r="F908" s="1" t="str">
        <f t="shared" si="136"/>
        <v>00011010</v>
      </c>
      <c r="G908" s="1" t="str">
        <f t="shared" si="137"/>
        <v>10111000</v>
      </c>
      <c r="H908" s="1" t="str">
        <f t="shared" si="138"/>
        <v>00001100</v>
      </c>
      <c r="I908" t="str">
        <f t="shared" si="139"/>
        <v xml:space="preserve">    .byte %00011010, %10111000, %00001100</v>
      </c>
    </row>
    <row r="909" spans="1:10" x14ac:dyDescent="0.25">
      <c r="B909" s="1" t="s">
        <v>140</v>
      </c>
      <c r="C909" t="str">
        <f>IF(B909="ZMIEŃ GŁOŚNOŚĆ NA 0","N/D",IF(B909="ZMIEŃ GŁOŚNOŚĆ NA 15","N/D",240/$B$2*60*VLOOKUP(B909,Dane!$F:$H,2,FALSE)))</f>
        <v>N/D</v>
      </c>
      <c r="D909" s="7" t="str">
        <f>IF(B909="ZMIEŃ GŁOŚNOŚĆ NA 0","N/D",IF(B909="ZMIEŃ GŁOŚNOŚĆ NA 15","N/D",VLOOKUP(A909,Dane!$A$3:$D$110,4,FALSE)))</f>
        <v>N/D</v>
      </c>
      <c r="E909" s="3" t="str">
        <f t="shared" si="135"/>
        <v>N/D</v>
      </c>
      <c r="F909" s="1" t="str">
        <f t="shared" si="136"/>
        <v>N/D</v>
      </c>
      <c r="G909" s="1" t="str">
        <f t="shared" si="137"/>
        <v>N/D</v>
      </c>
      <c r="H909" s="1" t="str">
        <f t="shared" si="138"/>
        <v>N/D</v>
      </c>
      <c r="I909" t="str">
        <f t="shared" si="139"/>
        <v xml:space="preserve">    .byte %10101000, %11111111</v>
      </c>
    </row>
    <row r="910" spans="1:10" x14ac:dyDescent="0.25">
      <c r="A910" t="s">
        <v>88</v>
      </c>
      <c r="B910" t="s">
        <v>2</v>
      </c>
      <c r="C910">
        <f>IF(B910="ZMIEŃ GŁOŚNOŚĆ NA 0","N/D",IF(B910="ZMIEŃ GŁOŚNOŚĆ NA 15","N/D",240/$B$2*60*VLOOKUP(B910,Dane!$F:$H,2,FALSE)))</f>
        <v>6</v>
      </c>
      <c r="D910" s="7">
        <f>IF(B910="ZMIEŃ GŁOŚNOŚĆ NA 0","N/D",IF(B910="ZMIEŃ GŁOŚNOŚĆ NA 15","N/D",VLOOKUP(A910,Dane!$A$3:$D$110,4,FALSE)))</f>
        <v>11101110</v>
      </c>
      <c r="E910" s="3" t="str">
        <f t="shared" si="135"/>
        <v>110</v>
      </c>
      <c r="F910" s="1" t="str">
        <f t="shared" si="136"/>
        <v>00000000</v>
      </c>
      <c r="G910" s="1" t="str">
        <f t="shared" si="137"/>
        <v>11101110</v>
      </c>
      <c r="H910" s="1" t="str">
        <f t="shared" si="138"/>
        <v>00000110</v>
      </c>
      <c r="I910" t="str">
        <f t="shared" si="139"/>
        <v xml:space="preserve">    .byte %00000000, %11101110, %00000110</v>
      </c>
    </row>
    <row r="911" spans="1:10" x14ac:dyDescent="0.25">
      <c r="B911" s="1" t="s">
        <v>139</v>
      </c>
      <c r="C911" t="str">
        <f>IF(B911="ZMIEŃ GŁOŚNOŚĆ NA 0","N/D",IF(B911="ZMIEŃ GŁOŚNOŚĆ NA 15","N/D",240/$B$2*60*VLOOKUP(B911,Dane!$F:$H,2,FALSE)))</f>
        <v>N/D</v>
      </c>
      <c r="D911" s="7" t="str">
        <f>IF(B911="ZMIEŃ GŁOŚNOŚĆ NA 0","N/D",IF(B911="ZMIEŃ GŁOŚNOŚĆ NA 15","N/D",VLOOKUP(A911,Dane!$A$3:$D$110,4,FALSE)))</f>
        <v>N/D</v>
      </c>
      <c r="E911" s="3" t="str">
        <f t="shared" si="135"/>
        <v>N/D</v>
      </c>
      <c r="F911" s="1" t="str">
        <f t="shared" si="136"/>
        <v>N/D</v>
      </c>
      <c r="G911" s="1" t="str">
        <f t="shared" si="137"/>
        <v>N/D</v>
      </c>
      <c r="H911" s="1" t="str">
        <f t="shared" si="138"/>
        <v>N/D</v>
      </c>
      <c r="I911" t="str">
        <f t="shared" si="139"/>
        <v xml:space="preserve">    .byte %10101000, %00000000</v>
      </c>
    </row>
    <row r="912" spans="1:10" x14ac:dyDescent="0.25">
      <c r="A912" t="s">
        <v>36</v>
      </c>
      <c r="B912" t="s">
        <v>0</v>
      </c>
      <c r="C912">
        <f>IF(B912="ZMIEŃ GŁOŚNOŚĆ NA 0","N/D",IF(B912="ZMIEŃ GŁOŚNOŚĆ NA 15","N/D",240/$B$2*60*VLOOKUP(B912,Dane!$F:$H,2,FALSE)))</f>
        <v>12</v>
      </c>
      <c r="D912" s="7">
        <f>IF(B912="ZMIEŃ GŁOŚNOŚĆ NA 0","N/D",IF(B912="ZMIEŃ GŁOŚNOŚĆ NA 15","N/D",VLOOKUP(A912,Dane!$A$3:$D$110,4,FALSE)))</f>
        <v>1101010111000</v>
      </c>
      <c r="E912" s="3" t="str">
        <f t="shared" si="135"/>
        <v>1100</v>
      </c>
      <c r="F912" s="1" t="str">
        <f t="shared" si="136"/>
        <v>00011010</v>
      </c>
      <c r="G912" s="1" t="str">
        <f t="shared" si="137"/>
        <v>10111000</v>
      </c>
      <c r="H912" s="1" t="str">
        <f t="shared" si="138"/>
        <v>00001100</v>
      </c>
      <c r="I912" t="str">
        <f t="shared" si="139"/>
        <v xml:space="preserve">    .byte %00011010, %10111000, %00001100</v>
      </c>
    </row>
    <row r="913" spans="1:9" x14ac:dyDescent="0.25">
      <c r="B913" s="1" t="s">
        <v>140</v>
      </c>
      <c r="C913" t="str">
        <f>IF(B913="ZMIEŃ GŁOŚNOŚĆ NA 0","N/D",IF(B913="ZMIEŃ GŁOŚNOŚĆ NA 15","N/D",240/$B$2*60*VLOOKUP(B913,Dane!$F:$H,2,FALSE)))</f>
        <v>N/D</v>
      </c>
      <c r="D913" s="7" t="str">
        <f>IF(B913="ZMIEŃ GŁOŚNOŚĆ NA 0","N/D",IF(B913="ZMIEŃ GŁOŚNOŚĆ NA 15","N/D",VLOOKUP(A913,Dane!$A$3:$D$110,4,FALSE)))</f>
        <v>N/D</v>
      </c>
      <c r="E913" s="3" t="str">
        <f t="shared" si="135"/>
        <v>N/D</v>
      </c>
      <c r="F913" s="1" t="str">
        <f t="shared" si="136"/>
        <v>N/D</v>
      </c>
      <c r="G913" s="1" t="str">
        <f t="shared" si="137"/>
        <v>N/D</v>
      </c>
      <c r="H913" s="1" t="str">
        <f t="shared" si="138"/>
        <v>N/D</v>
      </c>
      <c r="I913" t="str">
        <f t="shared" si="139"/>
        <v xml:space="preserve">    .byte %10101000, %11111111</v>
      </c>
    </row>
    <row r="914" spans="1:9" x14ac:dyDescent="0.25">
      <c r="A914" t="s">
        <v>80</v>
      </c>
      <c r="B914" t="s">
        <v>2</v>
      </c>
      <c r="C914">
        <f>IF(B914="ZMIEŃ GŁOŚNOŚĆ NA 0","N/D",IF(B914="ZMIEŃ GŁOŚNOŚĆ NA 15","N/D",240/$B$2*60*VLOOKUP(B914,Dane!$F:$H,2,FALSE)))</f>
        <v>6</v>
      </c>
      <c r="D914" s="7">
        <f>IF(B914="ZMIEŃ GŁOŚNOŚĆ NA 0","N/D",IF(B914="ZMIEŃ GŁOŚNOŚĆ NA 15","N/D",VLOOKUP(A914,Dane!$A$3:$D$110,4,FALSE)))</f>
        <v>10110011101</v>
      </c>
      <c r="E914" s="3" t="str">
        <f t="shared" si="135"/>
        <v>110</v>
      </c>
      <c r="F914" s="1" t="str">
        <f t="shared" si="136"/>
        <v>00000101</v>
      </c>
      <c r="G914" s="1" t="str">
        <f t="shared" si="137"/>
        <v>10011101</v>
      </c>
      <c r="H914" s="1" t="str">
        <f t="shared" si="138"/>
        <v>00000110</v>
      </c>
      <c r="I914" t="str">
        <f t="shared" si="139"/>
        <v xml:space="preserve">    .byte %00000101, %10011101, %00000110</v>
      </c>
    </row>
    <row r="915" spans="1:9" x14ac:dyDescent="0.25">
      <c r="A915" t="s">
        <v>61</v>
      </c>
      <c r="B915" t="s">
        <v>161</v>
      </c>
      <c r="C915">
        <f>IF(B915="ZMIEŃ GŁOŚNOŚĆ NA 0","N/D",IF(B915="ZMIEŃ GŁOŚNOŚĆ NA 15","N/D",240/$B$2*60*VLOOKUP(B915,Dane!$F:$H,2,FALSE)))</f>
        <v>3</v>
      </c>
      <c r="D915" s="7">
        <f>IF(B915="ZMIEŃ GŁOŚNOŚĆ NA 0","N/D",IF(B915="ZMIEŃ GŁOŚNOŚĆ NA 15","N/D",VLOOKUP(A915,Dane!$A$3:$D$110,4,FALSE)))</f>
        <v>10100000000</v>
      </c>
      <c r="E915" s="3" t="str">
        <f t="shared" si="135"/>
        <v>11</v>
      </c>
      <c r="F915" s="1" t="str">
        <f t="shared" si="136"/>
        <v>00000101</v>
      </c>
      <c r="G915" s="1" t="str">
        <f t="shared" si="137"/>
        <v>00000000</v>
      </c>
      <c r="H915" s="1" t="str">
        <f t="shared" si="138"/>
        <v>00000011</v>
      </c>
      <c r="I915" t="str">
        <f t="shared" si="139"/>
        <v xml:space="preserve">    .byte %00000101, %00000000, %00000011</v>
      </c>
    </row>
    <row r="916" spans="1:9" x14ac:dyDescent="0.25">
      <c r="B916" s="1" t="s">
        <v>139</v>
      </c>
      <c r="C916" t="str">
        <f>IF(B916="ZMIEŃ GŁOŚNOŚĆ NA 0","N/D",IF(B916="ZMIEŃ GŁOŚNOŚĆ NA 15","N/D",240/$B$2*60*VLOOKUP(B916,Dane!$F:$H,2,FALSE)))</f>
        <v>N/D</v>
      </c>
      <c r="D916" s="7" t="str">
        <f>IF(B916="ZMIEŃ GŁOŚNOŚĆ NA 0","N/D",IF(B916="ZMIEŃ GŁOŚNOŚĆ NA 15","N/D",VLOOKUP(A916,Dane!$A$3:$D$110,4,FALSE)))</f>
        <v>N/D</v>
      </c>
      <c r="E916" s="3" t="str">
        <f t="shared" si="135"/>
        <v>N/D</v>
      </c>
      <c r="F916" s="1" t="str">
        <f t="shared" si="136"/>
        <v>N/D</v>
      </c>
      <c r="G916" s="1" t="str">
        <f t="shared" si="137"/>
        <v>N/D</v>
      </c>
      <c r="H916" s="1" t="str">
        <f t="shared" si="138"/>
        <v>N/D</v>
      </c>
      <c r="I916" t="str">
        <f t="shared" si="139"/>
        <v xml:space="preserve">    .byte %10101000, %00000000</v>
      </c>
    </row>
    <row r="917" spans="1:9" x14ac:dyDescent="0.25">
      <c r="A917" t="s">
        <v>36</v>
      </c>
      <c r="B917" t="s">
        <v>161</v>
      </c>
      <c r="C917">
        <f>IF(B917="ZMIEŃ GŁOŚNOŚĆ NA 0","N/D",IF(B917="ZMIEŃ GŁOŚNOŚĆ NA 15","N/D",240/$B$2*60*VLOOKUP(B917,Dane!$F:$H,2,FALSE)))</f>
        <v>3</v>
      </c>
      <c r="D917" s="7">
        <f>IF(B917="ZMIEŃ GŁOŚNOŚĆ NA 0","N/D",IF(B917="ZMIEŃ GŁOŚNOŚĆ NA 15","N/D",VLOOKUP(A917,Dane!$A$3:$D$110,4,FALSE)))</f>
        <v>1101010111000</v>
      </c>
      <c r="E917" s="3" t="str">
        <f t="shared" si="135"/>
        <v>11</v>
      </c>
      <c r="F917" s="1" t="str">
        <f t="shared" si="136"/>
        <v>00011010</v>
      </c>
      <c r="G917" s="1" t="str">
        <f t="shared" si="137"/>
        <v>10111000</v>
      </c>
      <c r="H917" s="1" t="str">
        <f t="shared" si="138"/>
        <v>00000011</v>
      </c>
      <c r="I917" t="str">
        <f t="shared" si="139"/>
        <v xml:space="preserve">    .byte %00011010, %10111000, %00000011</v>
      </c>
    </row>
    <row r="918" spans="1:9" x14ac:dyDescent="0.25">
      <c r="B918" s="1" t="s">
        <v>140</v>
      </c>
      <c r="C918" t="str">
        <f>IF(B918="ZMIEŃ GŁOŚNOŚĆ NA 0","N/D",IF(B918="ZMIEŃ GŁOŚNOŚĆ NA 15","N/D",240/$B$2*60*VLOOKUP(B918,Dane!$F:$H,2,FALSE)))</f>
        <v>N/D</v>
      </c>
      <c r="D918" s="7" t="str">
        <f>IF(B918="ZMIEŃ GŁOŚNOŚĆ NA 0","N/D",IF(B918="ZMIEŃ GŁOŚNOŚĆ NA 15","N/D",VLOOKUP(A918,Dane!$A$3:$D$110,4,FALSE)))</f>
        <v>N/D</v>
      </c>
      <c r="E918" s="3" t="str">
        <f t="shared" si="135"/>
        <v>N/D</v>
      </c>
      <c r="F918" s="1" t="str">
        <f t="shared" si="136"/>
        <v>N/D</v>
      </c>
      <c r="G918" s="1" t="str">
        <f t="shared" si="137"/>
        <v>N/D</v>
      </c>
      <c r="H918" s="1" t="str">
        <f t="shared" si="138"/>
        <v>N/D</v>
      </c>
      <c r="I918" t="str">
        <f t="shared" si="139"/>
        <v xml:space="preserve">    .byte %10101000, %11111111</v>
      </c>
    </row>
    <row r="919" spans="1:9" x14ac:dyDescent="0.25">
      <c r="A919" t="s">
        <v>61</v>
      </c>
      <c r="B919" t="s">
        <v>2</v>
      </c>
      <c r="C919">
        <f>IF(B919="ZMIEŃ GŁOŚNOŚĆ NA 0","N/D",IF(B919="ZMIEŃ GŁOŚNOŚĆ NA 15","N/D",240/$B$2*60*VLOOKUP(B919,Dane!$F:$H,2,FALSE)))</f>
        <v>6</v>
      </c>
      <c r="D919" s="7">
        <f>IF(B919="ZMIEŃ GŁOŚNOŚĆ NA 0","N/D",IF(B919="ZMIEŃ GŁOŚNOŚĆ NA 15","N/D",VLOOKUP(A919,Dane!$A$3:$D$110,4,FALSE)))</f>
        <v>10100000000</v>
      </c>
      <c r="E919" s="3" t="str">
        <f t="shared" si="135"/>
        <v>110</v>
      </c>
      <c r="F919" s="1" t="str">
        <f t="shared" si="136"/>
        <v>00000101</v>
      </c>
      <c r="G919" s="1" t="str">
        <f t="shared" si="137"/>
        <v>00000000</v>
      </c>
      <c r="H919" s="1" t="str">
        <f t="shared" si="138"/>
        <v>00000110</v>
      </c>
      <c r="I919" t="str">
        <f t="shared" si="139"/>
        <v xml:space="preserve">    .byte %00000101, %00000000, %00000110</v>
      </c>
    </row>
    <row r="920" spans="1:9" x14ac:dyDescent="0.25">
      <c r="A920" t="s">
        <v>64</v>
      </c>
      <c r="B920" t="s">
        <v>2</v>
      </c>
      <c r="C920">
        <f>IF(B920="ZMIEŃ GŁOŚNOŚĆ NA 0","N/D",IF(B920="ZMIEŃ GŁOŚNOŚĆ NA 15","N/D",240/$B$2*60*VLOOKUP(B920,Dane!$F:$H,2,FALSE)))</f>
        <v>6</v>
      </c>
      <c r="D920" s="7">
        <f>IF(B920="ZMIEŃ GŁOŚNOŚĆ NA 0","N/D",IF(B920="ZMIEŃ GŁOŚNOŚĆ NA 15","N/D",VLOOKUP(A920,Dane!$A$3:$D$110,4,FALSE)))</f>
        <v>10000110100</v>
      </c>
      <c r="E920" s="3" t="str">
        <f t="shared" si="135"/>
        <v>110</v>
      </c>
      <c r="F920" s="1" t="str">
        <f t="shared" si="136"/>
        <v>00000100</v>
      </c>
      <c r="G920" s="1" t="str">
        <f t="shared" si="137"/>
        <v>00110100</v>
      </c>
      <c r="H920" s="1" t="str">
        <f t="shared" si="138"/>
        <v>00000110</v>
      </c>
      <c r="I920" t="str">
        <f t="shared" si="139"/>
        <v xml:space="preserve">    .byte %00000100, %00110100, %00000110</v>
      </c>
    </row>
    <row r="921" spans="1:9" x14ac:dyDescent="0.25">
      <c r="A921" t="s">
        <v>81</v>
      </c>
      <c r="B921" t="s">
        <v>2</v>
      </c>
      <c r="C921">
        <f>IF(B921="ZMIEŃ GŁOŚNOŚĆ NA 0","N/D",IF(B921="ZMIEŃ GŁOŚNOŚĆ NA 15","N/D",240/$B$2*60*VLOOKUP(B921,Dane!$F:$H,2,FALSE)))</f>
        <v>6</v>
      </c>
      <c r="D921" s="7">
        <f>IF(B921="ZMIEŃ GŁOŚNOŚĆ NA 0","N/D",IF(B921="ZMIEŃ GŁOŚNOŚĆ NA 15","N/D",VLOOKUP(A921,Dane!$A$3:$D$110,4,FALSE)))</f>
        <v>1110111110</v>
      </c>
      <c r="E921" s="3" t="str">
        <f t="shared" si="135"/>
        <v>110</v>
      </c>
      <c r="F921" s="1" t="str">
        <f t="shared" si="136"/>
        <v>00000011</v>
      </c>
      <c r="G921" s="1" t="str">
        <f t="shared" si="137"/>
        <v>10111110</v>
      </c>
      <c r="H921" s="1" t="str">
        <f t="shared" si="138"/>
        <v>00000110</v>
      </c>
      <c r="I921" t="str">
        <f t="shared" si="139"/>
        <v xml:space="preserve">    .byte %00000011, %10111110, %00000110</v>
      </c>
    </row>
    <row r="922" spans="1:9" x14ac:dyDescent="0.25">
      <c r="B922" s="1" t="s">
        <v>139</v>
      </c>
      <c r="C922" t="str">
        <f>IF(B922="ZMIEŃ GŁOŚNOŚĆ NA 0","N/D",IF(B922="ZMIEŃ GŁOŚNOŚĆ NA 15","N/D",240/$B$2*60*VLOOKUP(B922,Dane!$F:$H,2,FALSE)))</f>
        <v>N/D</v>
      </c>
      <c r="D922" s="7" t="str">
        <f>IF(B922="ZMIEŃ GŁOŚNOŚĆ NA 0","N/D",IF(B922="ZMIEŃ GŁOŚNOŚĆ NA 15","N/D",VLOOKUP(A922,Dane!$A$3:$D$110,4,FALSE)))</f>
        <v>N/D</v>
      </c>
      <c r="E922" s="3" t="str">
        <f t="shared" si="135"/>
        <v>N/D</v>
      </c>
      <c r="F922" s="1" t="str">
        <f t="shared" si="136"/>
        <v>N/D</v>
      </c>
      <c r="G922" s="1" t="str">
        <f t="shared" si="137"/>
        <v>N/D</v>
      </c>
      <c r="H922" s="1" t="str">
        <f t="shared" si="138"/>
        <v>N/D</v>
      </c>
      <c r="I922" t="str">
        <f t="shared" si="139"/>
        <v xml:space="preserve">    .byte %10101000, %00000000</v>
      </c>
    </row>
    <row r="923" spans="1:9" x14ac:dyDescent="0.25">
      <c r="A923" t="s">
        <v>36</v>
      </c>
      <c r="B923" t="s">
        <v>2</v>
      </c>
      <c r="C923">
        <f>IF(B923="ZMIEŃ GŁOŚNOŚĆ NA 0","N/D",IF(B923="ZMIEŃ GŁOŚNOŚĆ NA 15","N/D",240/$B$2*60*VLOOKUP(B923,Dane!$F:$H,2,FALSE)))</f>
        <v>6</v>
      </c>
      <c r="D923" s="7">
        <f>IF(B923="ZMIEŃ GŁOŚNOŚĆ NA 0","N/D",IF(B923="ZMIEŃ GŁOŚNOŚĆ NA 15","N/D",VLOOKUP(A923,Dane!$A$3:$D$110,4,FALSE)))</f>
        <v>1101010111000</v>
      </c>
      <c r="E923" s="3" t="str">
        <f t="shared" si="135"/>
        <v>110</v>
      </c>
      <c r="F923" s="1" t="str">
        <f t="shared" si="136"/>
        <v>00011010</v>
      </c>
      <c r="G923" s="1" t="str">
        <f t="shared" si="137"/>
        <v>10111000</v>
      </c>
      <c r="H923" s="1" t="str">
        <f t="shared" si="138"/>
        <v>00000110</v>
      </c>
      <c r="I923" t="str">
        <f t="shared" si="139"/>
        <v xml:space="preserve">    .byte %00011010, %10111000, %00000110</v>
      </c>
    </row>
    <row r="924" spans="1:9" x14ac:dyDescent="0.25">
      <c r="B924" s="1" t="s">
        <v>140</v>
      </c>
      <c r="C924" t="str">
        <f>IF(B924="ZMIEŃ GŁOŚNOŚĆ NA 0","N/D",IF(B924="ZMIEŃ GŁOŚNOŚĆ NA 15","N/D",240/$B$2*60*VLOOKUP(B924,Dane!$F:$H,2,FALSE)))</f>
        <v>N/D</v>
      </c>
      <c r="D924" s="7" t="str">
        <f>IF(B924="ZMIEŃ GŁOŚNOŚĆ NA 0","N/D",IF(B924="ZMIEŃ GŁOŚNOŚĆ NA 15","N/D",VLOOKUP(A924,Dane!$A$3:$D$110,4,FALSE)))</f>
        <v>N/D</v>
      </c>
      <c r="E924" s="3" t="str">
        <f t="shared" si="135"/>
        <v>N/D</v>
      </c>
      <c r="F924" s="1" t="str">
        <f t="shared" si="136"/>
        <v>N/D</v>
      </c>
      <c r="G924" s="1" t="str">
        <f t="shared" si="137"/>
        <v>N/D</v>
      </c>
      <c r="H924" s="1" t="str">
        <f t="shared" si="138"/>
        <v>N/D</v>
      </c>
      <c r="I924" t="str">
        <f t="shared" si="139"/>
        <v xml:space="preserve">    .byte %10101000, %11111111</v>
      </c>
    </row>
    <row r="925" spans="1:9" ht="15.75" thickBot="1" x14ac:dyDescent="0.3">
      <c r="A925" s="10" t="s">
        <v>81</v>
      </c>
      <c r="B925" s="10" t="s">
        <v>2</v>
      </c>
      <c r="C925">
        <f>IF(B925="ZMIEŃ GŁOŚNOŚĆ NA 0","N/D",IF(B925="ZMIEŃ GŁOŚNOŚĆ NA 15","N/D",240/$B$2*60*VLOOKUP(B925,Dane!$F:$H,2,FALSE)))</f>
        <v>6</v>
      </c>
      <c r="D925" s="7">
        <f>IF(B925="ZMIEŃ GŁOŚNOŚĆ NA 0","N/D",IF(B925="ZMIEŃ GŁOŚNOŚĆ NA 15","N/D",VLOOKUP(A925,Dane!$A$3:$D$110,4,FALSE)))</f>
        <v>1110111110</v>
      </c>
      <c r="E925" s="3" t="str">
        <f t="shared" si="135"/>
        <v>110</v>
      </c>
      <c r="F925" s="1" t="str">
        <f t="shared" si="136"/>
        <v>00000011</v>
      </c>
      <c r="G925" s="1" t="str">
        <f t="shared" si="137"/>
        <v>10111110</v>
      </c>
      <c r="H925" s="1" t="str">
        <f t="shared" si="138"/>
        <v>00000110</v>
      </c>
      <c r="I925" t="str">
        <f t="shared" si="139"/>
        <v xml:space="preserve">    .byte %00000011, %10111110, %00000110</v>
      </c>
    </row>
    <row r="926" spans="1:9" ht="15.75" thickTop="1" x14ac:dyDescent="0.25">
      <c r="B926" s="23" t="s">
        <v>139</v>
      </c>
      <c r="C926" t="str">
        <f>IF(B926="ZMIEŃ GŁOŚNOŚĆ NA 0","N/D",IF(B926="ZMIEŃ GŁOŚNOŚĆ NA 15","N/D",240/$B$2*60*VLOOKUP(B926,Dane!$F:$H,2,FALSE)))</f>
        <v>N/D</v>
      </c>
      <c r="D926" s="7" t="str">
        <f>IF(B926="ZMIEŃ GŁOŚNOŚĆ NA 0","N/D",IF(B926="ZMIEŃ GŁOŚNOŚĆ NA 15","N/D",VLOOKUP(A926,Dane!$A$3:$D$110,4,FALSE)))</f>
        <v>N/D</v>
      </c>
      <c r="E926" s="3" t="str">
        <f t="shared" ref="E926:E944" si="140">IF(B926="ZMIEŃ GŁOŚNOŚĆ NA 0","N/D",IF(B926="ZMIEŃ GŁOŚNOŚĆ NA 15","N/D",DEC2BIN(C926)))</f>
        <v>N/D</v>
      </c>
      <c r="F926" s="1" t="str">
        <f t="shared" ref="F926:F944" si="141">IF(B926="ZMIEŃ GŁOŚNOŚĆ NA 0","N/D",IF(B926="ZMIEŃ GŁOŚNOŚĆ NA 15","N/D",IF(LEN(D926)&lt;8,"00000000",_xlfn.CONCAT(REPT("0",8-LEN(LEFT(D926,LEN(D926)-8))),LEFT(D926,LEN(D926)-8)))))</f>
        <v>N/D</v>
      </c>
      <c r="G926" s="1" t="str">
        <f t="shared" ref="G926:G944" si="142">IF(B926="ZMIEŃ GŁOŚNOŚĆ NA 0","N/D",IF(B926="ZMIEŃ GŁOŚNOŚĆ NA 15","N/D",IF(LEN(D926)&lt;8,_xlfn.CONCAT(REPT("0",8-LEN(D926)),RIGHT(D926,8)),RIGHT(D926,8))))</f>
        <v>N/D</v>
      </c>
      <c r="H926" s="1" t="str">
        <f t="shared" ref="H926:H944" si="143">IF(B926="ZMIEŃ GŁOŚNOŚĆ NA 0","N/D",IF(B926="ZMIEŃ GŁOŚNOŚĆ NA 15","N/D",_xlfn.CONCAT(REPT("0",8-LEN(E926)),E926)))</f>
        <v>N/D</v>
      </c>
      <c r="I926" t="str">
        <f t="shared" ref="I926:I944" si="144">IF(B926="ZMIEŃ GŁOŚNOŚĆ NA 0","    .byte %10101000, %00000000",IF(B926="ZMIEŃ GŁOŚNOŚĆ NA 15","    .byte %10101000, %11111111",_xlfn.CONCAT("    .byte %",F926,", %",G926,", %",H926)))</f>
        <v xml:space="preserve">    .byte %10101000, %00000000</v>
      </c>
    </row>
    <row r="927" spans="1:9" x14ac:dyDescent="0.25">
      <c r="A927" t="s">
        <v>36</v>
      </c>
      <c r="B927" s="23" t="s">
        <v>132</v>
      </c>
      <c r="C927">
        <f>IF(B927="ZMIEŃ GŁOŚNOŚĆ NA 0","N/D",IF(B927="ZMIEŃ GŁOŚNOŚĆ NA 15","N/D",240/$B$2*60*VLOOKUP(B927,Dane!$F:$H,2,FALSE)))</f>
        <v>48</v>
      </c>
      <c r="D927" s="7">
        <f>IF(B927="ZMIEŃ GŁOŚNOŚĆ NA 0","N/D",IF(B927="ZMIEŃ GŁOŚNOŚĆ NA 15","N/D",VLOOKUP(A927,Dane!$A$3:$D$110,4,FALSE)))</f>
        <v>1101010111000</v>
      </c>
      <c r="E927" s="3" t="str">
        <f t="shared" si="140"/>
        <v>110000</v>
      </c>
      <c r="F927" s="1" t="str">
        <f t="shared" si="141"/>
        <v>00011010</v>
      </c>
      <c r="G927" s="1" t="str">
        <f t="shared" si="142"/>
        <v>10111000</v>
      </c>
      <c r="H927" s="1" t="str">
        <f t="shared" si="143"/>
        <v>00110000</v>
      </c>
      <c r="I927" t="str">
        <f t="shared" si="144"/>
        <v xml:space="preserve">    .byte %00011010, %10111000, %00110000</v>
      </c>
    </row>
    <row r="928" spans="1:9" x14ac:dyDescent="0.25">
      <c r="A928" t="s">
        <v>36</v>
      </c>
      <c r="B928" s="23" t="s">
        <v>2</v>
      </c>
      <c r="C928">
        <f>IF(B928="ZMIEŃ GŁOŚNOŚĆ NA 0","N/D",IF(B928="ZMIEŃ GŁOŚNOŚĆ NA 15","N/D",240/$B$2*60*VLOOKUP(B928,Dane!$F:$H,2,FALSE)))</f>
        <v>6</v>
      </c>
      <c r="D928" s="7">
        <f>IF(B928="ZMIEŃ GŁOŚNOŚĆ NA 0","N/D",IF(B928="ZMIEŃ GŁOŚNOŚĆ NA 15","N/D",VLOOKUP(A928,Dane!$A$3:$D$110,4,FALSE)))</f>
        <v>1101010111000</v>
      </c>
      <c r="E928" s="3" t="str">
        <f t="shared" si="140"/>
        <v>110</v>
      </c>
      <c r="F928" s="1" t="str">
        <f t="shared" si="141"/>
        <v>00011010</v>
      </c>
      <c r="G928" s="1" t="str">
        <f t="shared" si="142"/>
        <v>10111000</v>
      </c>
      <c r="H928" s="1" t="str">
        <f t="shared" si="143"/>
        <v>00000110</v>
      </c>
      <c r="I928" t="str">
        <f t="shared" si="144"/>
        <v xml:space="preserve">    .byte %00011010, %10111000, %00000110</v>
      </c>
    </row>
    <row r="929" spans="1:9" x14ac:dyDescent="0.25">
      <c r="B929" s="1" t="s">
        <v>140</v>
      </c>
      <c r="C929" t="str">
        <f>IF(B929="ZMIEŃ GŁOŚNOŚĆ NA 0","N/D",IF(B929="ZMIEŃ GŁOŚNOŚĆ NA 15","N/D",240/$B$2*60*VLOOKUP(B929,Dane!$F:$H,2,FALSE)))</f>
        <v>N/D</v>
      </c>
      <c r="D929" s="7" t="str">
        <f>IF(B929="ZMIEŃ GŁOŚNOŚĆ NA 0","N/D",IF(B929="ZMIEŃ GŁOŚNOŚĆ NA 15","N/D",VLOOKUP(A929,Dane!$A$3:$D$110,4,FALSE)))</f>
        <v>N/D</v>
      </c>
      <c r="E929" s="3" t="str">
        <f t="shared" si="140"/>
        <v>N/D</v>
      </c>
      <c r="F929" s="1" t="str">
        <f t="shared" si="141"/>
        <v>N/D</v>
      </c>
      <c r="G929" s="1" t="str">
        <f t="shared" si="142"/>
        <v>N/D</v>
      </c>
      <c r="H929" s="1" t="str">
        <f t="shared" si="143"/>
        <v>N/D</v>
      </c>
      <c r="I929" t="str">
        <f t="shared" si="144"/>
        <v xml:space="preserve">    .byte %10101000, %11111111</v>
      </c>
    </row>
    <row r="930" spans="1:9" x14ac:dyDescent="0.25">
      <c r="A930" t="s">
        <v>81</v>
      </c>
      <c r="B930" t="s">
        <v>161</v>
      </c>
      <c r="C930">
        <f>IF(B930="ZMIEŃ GŁOŚNOŚĆ NA 0","N/D",IF(B930="ZMIEŃ GŁOŚNOŚĆ NA 15","N/D",240/$B$2*60*VLOOKUP(B930,Dane!$F:$H,2,FALSE)))</f>
        <v>3</v>
      </c>
      <c r="D930" s="7">
        <f>IF(B930="ZMIEŃ GŁOŚNOŚĆ NA 0","N/D",IF(B930="ZMIEŃ GŁOŚNOŚĆ NA 15","N/D",VLOOKUP(A930,Dane!$A$3:$D$110,4,FALSE)))</f>
        <v>1110111110</v>
      </c>
      <c r="E930" s="3" t="str">
        <f t="shared" si="140"/>
        <v>11</v>
      </c>
      <c r="F930" s="1" t="str">
        <f t="shared" si="141"/>
        <v>00000011</v>
      </c>
      <c r="G930" s="1" t="str">
        <f t="shared" si="142"/>
        <v>10111110</v>
      </c>
      <c r="H930" s="1" t="str">
        <f t="shared" si="143"/>
        <v>00000011</v>
      </c>
      <c r="I930" t="str">
        <f t="shared" si="144"/>
        <v xml:space="preserve">    .byte %00000011, %10111110, %00000011</v>
      </c>
    </row>
    <row r="931" spans="1:9" x14ac:dyDescent="0.25">
      <c r="B931" s="1" t="s">
        <v>139</v>
      </c>
      <c r="C931" t="str">
        <f>IF(B931="ZMIEŃ GŁOŚNOŚĆ NA 0","N/D",IF(B931="ZMIEŃ GŁOŚNOŚĆ NA 15","N/D",240/$B$2*60*VLOOKUP(B931,Dane!$F:$H,2,FALSE)))</f>
        <v>N/D</v>
      </c>
      <c r="D931" s="7" t="str">
        <f>IF(B931="ZMIEŃ GŁOŚNOŚĆ NA 0","N/D",IF(B931="ZMIEŃ GŁOŚNOŚĆ NA 15","N/D",VLOOKUP(A931,Dane!$A$3:$D$110,4,FALSE)))</f>
        <v>N/D</v>
      </c>
      <c r="E931" s="3" t="str">
        <f t="shared" ref="E931:E933" si="145">IF(B931="ZMIEŃ GŁOŚNOŚĆ NA 0","N/D",IF(B931="ZMIEŃ GŁOŚNOŚĆ NA 15","N/D",DEC2BIN(C931)))</f>
        <v>N/D</v>
      </c>
      <c r="F931" s="1" t="str">
        <f t="shared" ref="F931:F933" si="146">IF(B931="ZMIEŃ GŁOŚNOŚĆ NA 0","N/D",IF(B931="ZMIEŃ GŁOŚNOŚĆ NA 15","N/D",IF(LEN(D931)&lt;8,"00000000",_xlfn.CONCAT(REPT("0",8-LEN(LEFT(D931,LEN(D931)-8))),LEFT(D931,LEN(D931)-8)))))</f>
        <v>N/D</v>
      </c>
      <c r="G931" s="1" t="str">
        <f t="shared" ref="G931:G933" si="147">IF(B931="ZMIEŃ GŁOŚNOŚĆ NA 0","N/D",IF(B931="ZMIEŃ GŁOŚNOŚĆ NA 15","N/D",IF(LEN(D931)&lt;8,_xlfn.CONCAT(REPT("0",8-LEN(D931)),RIGHT(D931,8)),RIGHT(D931,8))))</f>
        <v>N/D</v>
      </c>
      <c r="H931" s="1" t="str">
        <f t="shared" ref="H931:H933" si="148">IF(B931="ZMIEŃ GŁOŚNOŚĆ NA 0","N/D",IF(B931="ZMIEŃ GŁOŚNOŚĆ NA 15","N/D",_xlfn.CONCAT(REPT("0",8-LEN(E931)),E931)))</f>
        <v>N/D</v>
      </c>
      <c r="I931" t="str">
        <f t="shared" ref="I931:I933" si="149">IF(B931="ZMIEŃ GŁOŚNOŚĆ NA 0","    .byte %10101000, %00000000",IF(B931="ZMIEŃ GŁOŚNOŚĆ NA 15","    .byte %10101000, %11111111",_xlfn.CONCAT("    .byte %",F931,", %",G931,", %",H931)))</f>
        <v xml:space="preserve">    .byte %10101000, %00000000</v>
      </c>
    </row>
    <row r="932" spans="1:9" x14ac:dyDescent="0.25">
      <c r="A932" t="s">
        <v>36</v>
      </c>
      <c r="B932" t="s">
        <v>161</v>
      </c>
      <c r="C932">
        <f>IF(B932="ZMIEŃ GŁOŚNOŚĆ NA 0","N/D",IF(B932="ZMIEŃ GŁOŚNOŚĆ NA 15","N/D",240/$B$2*60*VLOOKUP(B932,Dane!$F:$H,2,FALSE)))</f>
        <v>3</v>
      </c>
      <c r="D932" s="7">
        <f>IF(B932="ZMIEŃ GŁOŚNOŚĆ NA 0","N/D",IF(B932="ZMIEŃ GŁOŚNOŚĆ NA 15","N/D",VLOOKUP(A932,Dane!$A$3:$D$110,4,FALSE)))</f>
        <v>1101010111000</v>
      </c>
      <c r="E932" s="3" t="str">
        <f t="shared" si="145"/>
        <v>11</v>
      </c>
      <c r="F932" s="1" t="str">
        <f t="shared" si="146"/>
        <v>00011010</v>
      </c>
      <c r="G932" s="1" t="str">
        <f t="shared" si="147"/>
        <v>10111000</v>
      </c>
      <c r="H932" s="1" t="str">
        <f t="shared" si="148"/>
        <v>00000011</v>
      </c>
      <c r="I932" t="str">
        <f t="shared" si="149"/>
        <v xml:space="preserve">    .byte %00011010, %10111000, %00000011</v>
      </c>
    </row>
    <row r="933" spans="1:9" x14ac:dyDescent="0.25">
      <c r="B933" s="1" t="s">
        <v>140</v>
      </c>
      <c r="C933" t="str">
        <f>IF(B933="ZMIEŃ GŁOŚNOŚĆ NA 0","N/D",IF(B933="ZMIEŃ GŁOŚNOŚĆ NA 15","N/D",240/$B$2*60*VLOOKUP(B933,Dane!$F:$H,2,FALSE)))</f>
        <v>N/D</v>
      </c>
      <c r="D933" s="7" t="str">
        <f>IF(B933="ZMIEŃ GŁOŚNOŚĆ NA 0","N/D",IF(B933="ZMIEŃ GŁOŚNOŚĆ NA 15","N/D",VLOOKUP(A933,Dane!$A$3:$D$110,4,FALSE)))</f>
        <v>N/D</v>
      </c>
      <c r="E933" s="3" t="str">
        <f t="shared" si="145"/>
        <v>N/D</v>
      </c>
      <c r="F933" s="1" t="str">
        <f t="shared" si="146"/>
        <v>N/D</v>
      </c>
      <c r="G933" s="1" t="str">
        <f t="shared" si="147"/>
        <v>N/D</v>
      </c>
      <c r="H933" s="1" t="str">
        <f t="shared" si="148"/>
        <v>N/D</v>
      </c>
      <c r="I933" t="str">
        <f t="shared" si="149"/>
        <v xml:space="preserve">    .byte %10101000, %11111111</v>
      </c>
    </row>
    <row r="934" spans="1:9" x14ac:dyDescent="0.25">
      <c r="A934" t="s">
        <v>81</v>
      </c>
      <c r="B934" t="s">
        <v>161</v>
      </c>
      <c r="C934">
        <f>IF(B934="ZMIEŃ GŁOŚNOŚĆ NA 0","N/D",IF(B934="ZMIEŃ GŁOŚNOŚĆ NA 15","N/D",240/$B$2*60*VLOOKUP(B934,Dane!$F:$H,2,FALSE)))</f>
        <v>3</v>
      </c>
      <c r="D934" s="7">
        <f>IF(B934="ZMIEŃ GŁOŚNOŚĆ NA 0","N/D",IF(B934="ZMIEŃ GŁOŚNOŚĆ NA 15","N/D",VLOOKUP(A934,Dane!$A$3:$D$110,4,FALSE)))</f>
        <v>1110111110</v>
      </c>
      <c r="E934" s="3" t="str">
        <f t="shared" si="140"/>
        <v>11</v>
      </c>
      <c r="F934" s="1" t="str">
        <f t="shared" si="141"/>
        <v>00000011</v>
      </c>
      <c r="G934" s="1" t="str">
        <f t="shared" si="142"/>
        <v>10111110</v>
      </c>
      <c r="H934" s="1" t="str">
        <f t="shared" si="143"/>
        <v>00000011</v>
      </c>
      <c r="I934" t="str">
        <f t="shared" si="144"/>
        <v xml:space="preserve">    .byte %00000011, %10111110, %00000011</v>
      </c>
    </row>
    <row r="935" spans="1:9" x14ac:dyDescent="0.25">
      <c r="B935" s="1" t="s">
        <v>139</v>
      </c>
      <c r="C935" t="str">
        <f>IF(B935="ZMIEŃ GŁOŚNOŚĆ NA 0","N/D",IF(B935="ZMIEŃ GŁOŚNOŚĆ NA 15","N/D",240/$B$2*60*VLOOKUP(B935,Dane!$F:$H,2,FALSE)))</f>
        <v>N/D</v>
      </c>
      <c r="D935" s="7" t="str">
        <f>IF(B935="ZMIEŃ GŁOŚNOŚĆ NA 0","N/D",IF(B935="ZMIEŃ GŁOŚNOŚĆ NA 15","N/D",VLOOKUP(A935,Dane!$A$3:$D$110,4,FALSE)))</f>
        <v>N/D</v>
      </c>
      <c r="E935" s="3" t="str">
        <f t="shared" si="140"/>
        <v>N/D</v>
      </c>
      <c r="F935" s="1" t="str">
        <f t="shared" si="141"/>
        <v>N/D</v>
      </c>
      <c r="G935" s="1" t="str">
        <f t="shared" si="142"/>
        <v>N/D</v>
      </c>
      <c r="H935" s="1" t="str">
        <f t="shared" si="143"/>
        <v>N/D</v>
      </c>
      <c r="I935" t="str">
        <f t="shared" si="144"/>
        <v xml:space="preserve">    .byte %10101000, %00000000</v>
      </c>
    </row>
    <row r="936" spans="1:9" x14ac:dyDescent="0.25">
      <c r="A936" t="s">
        <v>36</v>
      </c>
      <c r="B936" t="s">
        <v>161</v>
      </c>
      <c r="C936">
        <f>IF(B936="ZMIEŃ GŁOŚNOŚĆ NA 0","N/D",IF(B936="ZMIEŃ GŁOŚNOŚĆ NA 15","N/D",240/$B$2*60*VLOOKUP(B936,Dane!$F:$H,2,FALSE)))</f>
        <v>3</v>
      </c>
      <c r="D936" s="7">
        <f>IF(B936="ZMIEŃ GŁOŚNOŚĆ NA 0","N/D",IF(B936="ZMIEŃ GŁOŚNOŚĆ NA 15","N/D",VLOOKUP(A936,Dane!$A$3:$D$110,4,FALSE)))</f>
        <v>1101010111000</v>
      </c>
      <c r="E936" s="3" t="str">
        <f t="shared" si="140"/>
        <v>11</v>
      </c>
      <c r="F936" s="1" t="str">
        <f t="shared" si="141"/>
        <v>00011010</v>
      </c>
      <c r="G936" s="1" t="str">
        <f t="shared" si="142"/>
        <v>10111000</v>
      </c>
      <c r="H936" s="1" t="str">
        <f t="shared" si="143"/>
        <v>00000011</v>
      </c>
      <c r="I936" t="str">
        <f t="shared" si="144"/>
        <v xml:space="preserve">    .byte %00011010, %10111000, %00000011</v>
      </c>
    </row>
    <row r="937" spans="1:9" x14ac:dyDescent="0.25">
      <c r="B937" s="1" t="s">
        <v>140</v>
      </c>
      <c r="C937" t="str">
        <f>IF(B937="ZMIEŃ GŁOŚNOŚĆ NA 0","N/D",IF(B937="ZMIEŃ GŁOŚNOŚĆ NA 15","N/D",240/$B$2*60*VLOOKUP(B937,Dane!$F:$H,2,FALSE)))</f>
        <v>N/D</v>
      </c>
      <c r="D937" s="7" t="str">
        <f>IF(B937="ZMIEŃ GŁOŚNOŚĆ NA 0","N/D",IF(B937="ZMIEŃ GŁOŚNOŚĆ NA 15","N/D",VLOOKUP(A937,Dane!$A$3:$D$110,4,FALSE)))</f>
        <v>N/D</v>
      </c>
      <c r="E937" s="3" t="str">
        <f t="shared" si="140"/>
        <v>N/D</v>
      </c>
      <c r="F937" s="1" t="str">
        <f t="shared" si="141"/>
        <v>N/D</v>
      </c>
      <c r="G937" s="1" t="str">
        <f t="shared" si="142"/>
        <v>N/D</v>
      </c>
      <c r="H937" s="1" t="str">
        <f t="shared" si="143"/>
        <v>N/D</v>
      </c>
      <c r="I937" t="str">
        <f t="shared" si="144"/>
        <v xml:space="preserve">    .byte %10101000, %11111111</v>
      </c>
    </row>
    <row r="938" spans="1:9" x14ac:dyDescent="0.25">
      <c r="A938" t="s">
        <v>81</v>
      </c>
      <c r="B938" t="s">
        <v>2</v>
      </c>
      <c r="C938">
        <f>IF(B938="ZMIEŃ GŁOŚNOŚĆ NA 0","N/D",IF(B938="ZMIEŃ GŁOŚNOŚĆ NA 15","N/D",240/$B$2*60*VLOOKUP(B938,Dane!$F:$H,2,FALSE)))</f>
        <v>6</v>
      </c>
      <c r="D938" s="7">
        <f>IF(B938="ZMIEŃ GŁOŚNOŚĆ NA 0","N/D",IF(B938="ZMIEŃ GŁOŚNOŚĆ NA 15","N/D",VLOOKUP(A938,Dane!$A$3:$D$110,4,FALSE)))</f>
        <v>1110111110</v>
      </c>
      <c r="E938" s="3" t="str">
        <f t="shared" si="140"/>
        <v>110</v>
      </c>
      <c r="F938" s="1" t="str">
        <f t="shared" si="141"/>
        <v>00000011</v>
      </c>
      <c r="G938" s="1" t="str">
        <f t="shared" si="142"/>
        <v>10111110</v>
      </c>
      <c r="H938" s="1" t="str">
        <f t="shared" si="143"/>
        <v>00000110</v>
      </c>
      <c r="I938" t="str">
        <f t="shared" si="144"/>
        <v xml:space="preserve">    .byte %00000011, %10111110, %00000110</v>
      </c>
    </row>
    <row r="939" spans="1:9" x14ac:dyDescent="0.25">
      <c r="A939" t="s">
        <v>68</v>
      </c>
      <c r="B939" t="s">
        <v>2</v>
      </c>
      <c r="C939">
        <f>IF(B939="ZMIEŃ GŁOŚNOŚĆ NA 0","N/D",IF(B939="ZMIEŃ GŁOŚNOŚĆ NA 15","N/D",240/$B$2*60*VLOOKUP(B939,Dane!$F:$H,2,FALSE)))</f>
        <v>6</v>
      </c>
      <c r="D939" s="7">
        <f>IF(B939="ZMIEŃ GŁOŚNOŚĆ NA 0","N/D",IF(B939="ZMIEŃ GŁOŚNOŚĆ NA 15","N/D",VLOOKUP(A939,Dane!$A$3:$D$110,4,FALSE)))</f>
        <v>1100100110</v>
      </c>
      <c r="E939" s="3" t="str">
        <f t="shared" si="140"/>
        <v>110</v>
      </c>
      <c r="F939" s="1" t="str">
        <f t="shared" si="141"/>
        <v>00000011</v>
      </c>
      <c r="G939" s="1" t="str">
        <f t="shared" si="142"/>
        <v>00100110</v>
      </c>
      <c r="H939" s="1" t="str">
        <f t="shared" si="143"/>
        <v>00000110</v>
      </c>
      <c r="I939" t="str">
        <f t="shared" si="144"/>
        <v xml:space="preserve">    .byte %00000011, %00100110, %00000110</v>
      </c>
    </row>
    <row r="940" spans="1:9" x14ac:dyDescent="0.25">
      <c r="A940" t="s">
        <v>82</v>
      </c>
      <c r="B940" t="s">
        <v>2</v>
      </c>
      <c r="C940">
        <f>IF(B940="ZMIEŃ GŁOŚNOŚĆ NA 0","N/D",IF(B940="ZMIEŃ GŁOŚNOŚĆ NA 15","N/D",240/$B$2*60*VLOOKUP(B940,Dane!$F:$H,2,FALSE)))</f>
        <v>6</v>
      </c>
      <c r="D940" s="7">
        <f>IF(B940="ZMIEŃ GŁOŚNOŚĆ NA 0","N/D",IF(B940="ZMIEŃ GŁOŚNOŚĆ NA 15","N/D",VLOOKUP(A940,Dane!$A$3:$D$110,4,FALSE)))</f>
        <v>1011001110</v>
      </c>
      <c r="E940" s="3" t="str">
        <f t="shared" si="140"/>
        <v>110</v>
      </c>
      <c r="F940" s="1" t="str">
        <f t="shared" si="141"/>
        <v>00000010</v>
      </c>
      <c r="G940" s="1" t="str">
        <f t="shared" si="142"/>
        <v>11001110</v>
      </c>
      <c r="H940" s="1" t="str">
        <f t="shared" si="143"/>
        <v>00000110</v>
      </c>
      <c r="I940" t="str">
        <f t="shared" si="144"/>
        <v xml:space="preserve">    .byte %00000010, %11001110, %00000110</v>
      </c>
    </row>
    <row r="941" spans="1:9" x14ac:dyDescent="0.25">
      <c r="B941" s="1" t="s">
        <v>139</v>
      </c>
      <c r="C941" t="str">
        <f>IF(B941="ZMIEŃ GŁOŚNOŚĆ NA 0","N/D",IF(B941="ZMIEŃ GŁOŚNOŚĆ NA 15","N/D",240/$B$2*60*VLOOKUP(B941,Dane!$F:$H,2,FALSE)))</f>
        <v>N/D</v>
      </c>
      <c r="D941" s="7" t="str">
        <f>IF(B941="ZMIEŃ GŁOŚNOŚĆ NA 0","N/D",IF(B941="ZMIEŃ GŁOŚNOŚĆ NA 15","N/D",VLOOKUP(A941,Dane!$A$3:$D$110,4,FALSE)))</f>
        <v>N/D</v>
      </c>
      <c r="E941" s="3" t="str">
        <f t="shared" si="140"/>
        <v>N/D</v>
      </c>
      <c r="F941" s="1" t="str">
        <f t="shared" si="141"/>
        <v>N/D</v>
      </c>
      <c r="G941" s="1" t="str">
        <f t="shared" si="142"/>
        <v>N/D</v>
      </c>
      <c r="H941" s="1" t="str">
        <f t="shared" si="143"/>
        <v>N/D</v>
      </c>
      <c r="I941" t="str">
        <f t="shared" si="144"/>
        <v xml:space="preserve">    .byte %10101000, %00000000</v>
      </c>
    </row>
    <row r="942" spans="1:9" x14ac:dyDescent="0.25">
      <c r="A942" t="s">
        <v>36</v>
      </c>
      <c r="B942" t="s">
        <v>2</v>
      </c>
      <c r="C942">
        <f>IF(B942="ZMIEŃ GŁOŚNOŚĆ NA 0","N/D",IF(B942="ZMIEŃ GŁOŚNOŚĆ NA 15","N/D",240/$B$2*60*VLOOKUP(B942,Dane!$F:$H,2,FALSE)))</f>
        <v>6</v>
      </c>
      <c r="D942" s="7">
        <f>IF(B942="ZMIEŃ GŁOŚNOŚĆ NA 0","N/D",IF(B942="ZMIEŃ GŁOŚNOŚĆ NA 15","N/D",VLOOKUP(A942,Dane!$A$3:$D$110,4,FALSE)))</f>
        <v>1101010111000</v>
      </c>
      <c r="E942" s="3" t="str">
        <f t="shared" si="140"/>
        <v>110</v>
      </c>
      <c r="F942" s="1" t="str">
        <f t="shared" si="141"/>
        <v>00011010</v>
      </c>
      <c r="G942" s="1" t="str">
        <f t="shared" si="142"/>
        <v>10111000</v>
      </c>
      <c r="H942" s="1" t="str">
        <f t="shared" si="143"/>
        <v>00000110</v>
      </c>
      <c r="I942" t="str">
        <f t="shared" si="144"/>
        <v xml:space="preserve">    .byte %00011010, %10111000, %00000110</v>
      </c>
    </row>
    <row r="943" spans="1:9" x14ac:dyDescent="0.25">
      <c r="B943" s="1" t="s">
        <v>140</v>
      </c>
      <c r="C943" t="str">
        <f>IF(B943="ZMIEŃ GŁOŚNOŚĆ NA 0","N/D",IF(B943="ZMIEŃ GŁOŚNOŚĆ NA 15","N/D",240/$B$2*60*VLOOKUP(B943,Dane!$F:$H,2,FALSE)))</f>
        <v>N/D</v>
      </c>
      <c r="D943" s="7" t="str">
        <f>IF(B943="ZMIEŃ GŁOŚNOŚĆ NA 0","N/D",IF(B943="ZMIEŃ GŁOŚNOŚĆ NA 15","N/D",VLOOKUP(A943,Dane!$A$3:$D$110,4,FALSE)))</f>
        <v>N/D</v>
      </c>
      <c r="E943" s="3" t="str">
        <f t="shared" si="140"/>
        <v>N/D</v>
      </c>
      <c r="F943" s="1" t="str">
        <f t="shared" si="141"/>
        <v>N/D</v>
      </c>
      <c r="G943" s="1" t="str">
        <f t="shared" si="142"/>
        <v>N/D</v>
      </c>
      <c r="H943" s="1" t="str">
        <f t="shared" si="143"/>
        <v>N/D</v>
      </c>
      <c r="I943" t="str">
        <f t="shared" si="144"/>
        <v xml:space="preserve">    .byte %10101000, %11111111</v>
      </c>
    </row>
    <row r="944" spans="1:9" ht="15.75" thickBot="1" x14ac:dyDescent="0.3">
      <c r="A944" s="10" t="s">
        <v>82</v>
      </c>
      <c r="B944" s="10" t="s">
        <v>2</v>
      </c>
      <c r="C944">
        <f>IF(B944="ZMIEŃ GŁOŚNOŚĆ NA 0","N/D",IF(B944="ZMIEŃ GŁOŚNOŚĆ NA 15","N/D",240/$B$2*60*VLOOKUP(B944,Dane!$F:$H,2,FALSE)))</f>
        <v>6</v>
      </c>
      <c r="D944" s="7">
        <f>IF(B944="ZMIEŃ GŁOŚNOŚĆ NA 0","N/D",IF(B944="ZMIEŃ GŁOŚNOŚĆ NA 15","N/D",VLOOKUP(A944,Dane!$A$3:$D$110,4,FALSE)))</f>
        <v>1011001110</v>
      </c>
      <c r="E944" s="3" t="str">
        <f t="shared" si="140"/>
        <v>110</v>
      </c>
      <c r="F944" s="1" t="str">
        <f t="shared" si="141"/>
        <v>00000010</v>
      </c>
      <c r="G944" s="1" t="str">
        <f t="shared" si="142"/>
        <v>11001110</v>
      </c>
      <c r="H944" s="1" t="str">
        <f t="shared" si="143"/>
        <v>00000110</v>
      </c>
      <c r="I944" t="str">
        <f t="shared" si="144"/>
        <v xml:space="preserve">    .byte %00000010, %11001110, %00000110</v>
      </c>
    </row>
    <row r="945" spans="1:9" ht="15.75" thickTop="1" x14ac:dyDescent="0.25">
      <c r="A945" t="s">
        <v>88</v>
      </c>
      <c r="B945" s="16" t="s">
        <v>0</v>
      </c>
      <c r="C945">
        <f>IF(B945="ZMIEŃ GŁOŚNOŚĆ NA 0","N/D",IF(B945="ZMIEŃ GŁOŚNOŚĆ NA 15","N/D",240/$B$2*60*VLOOKUP(B945,Dane!$F:$H,2,FALSE)))</f>
        <v>12</v>
      </c>
      <c r="D945" s="7">
        <f>IF(B945="ZMIEŃ GŁOŚNOŚĆ NA 0","N/D",IF(B945="ZMIEŃ GŁOŚNOŚĆ NA 15","N/D",VLOOKUP(A945,Dane!$A$3:$D$110,4,FALSE)))</f>
        <v>11101110</v>
      </c>
      <c r="E945" s="3" t="str">
        <f t="shared" ref="E945:E988" si="150">IF(B945="ZMIEŃ GŁOŚNOŚĆ NA 0","N/D",IF(B945="ZMIEŃ GŁOŚNOŚĆ NA 15","N/D",DEC2BIN(C945)))</f>
        <v>1100</v>
      </c>
      <c r="F945" s="1" t="str">
        <f t="shared" ref="F945:F988" si="151">IF(B945="ZMIEŃ GŁOŚNOŚĆ NA 0","N/D",IF(B945="ZMIEŃ GŁOŚNOŚĆ NA 15","N/D",IF(LEN(D945)&lt;8,"00000000",_xlfn.CONCAT(REPT("0",8-LEN(LEFT(D945,LEN(D945)-8))),LEFT(D945,LEN(D945)-8)))))</f>
        <v>00000000</v>
      </c>
      <c r="G945" s="1" t="str">
        <f t="shared" ref="G945:G988" si="152">IF(B945="ZMIEŃ GŁOŚNOŚĆ NA 0","N/D",IF(B945="ZMIEŃ GŁOŚNOŚĆ NA 15","N/D",IF(LEN(D945)&lt;8,_xlfn.CONCAT(REPT("0",8-LEN(D945)),RIGHT(D945,8)),RIGHT(D945,8))))</f>
        <v>11101110</v>
      </c>
      <c r="H945" s="1" t="str">
        <f t="shared" ref="H945:H988" si="153">IF(B945="ZMIEŃ GŁOŚNOŚĆ NA 0","N/D",IF(B945="ZMIEŃ GŁOŚNOŚĆ NA 15","N/D",_xlfn.CONCAT(REPT("0",8-LEN(E945)),E945)))</f>
        <v>00001100</v>
      </c>
      <c r="I945" t="str">
        <f t="shared" ref="I945:I988" si="154">IF(B945="ZMIEŃ GŁOŚNOŚĆ NA 0","    .byte %10101000, %00000000",IF(B945="ZMIEŃ GŁOŚNOŚĆ NA 15","    .byte %10101000, %11111111",_xlfn.CONCAT("    .byte %",F945,", %",G945,", %",H945)))</f>
        <v xml:space="preserve">    .byte %00000000, %11101110, %00001100</v>
      </c>
    </row>
    <row r="946" spans="1:9" x14ac:dyDescent="0.25">
      <c r="B946" s="1" t="s">
        <v>139</v>
      </c>
      <c r="C946" t="str">
        <f>IF(B946="ZMIEŃ GŁOŚNOŚĆ NA 0","N/D",IF(B946="ZMIEŃ GŁOŚNOŚĆ NA 15","N/D",240/$B$2*60*VLOOKUP(B946,Dane!$F:$H,2,FALSE)))</f>
        <v>N/D</v>
      </c>
      <c r="D946" s="7" t="str">
        <f>IF(B946="ZMIEŃ GŁOŚNOŚĆ NA 0","N/D",IF(B946="ZMIEŃ GŁOŚNOŚĆ NA 15","N/D",VLOOKUP(A946,Dane!$A$3:$D$110,4,FALSE)))</f>
        <v>N/D</v>
      </c>
      <c r="E946" s="3" t="str">
        <f t="shared" si="150"/>
        <v>N/D</v>
      </c>
      <c r="F946" s="1" t="str">
        <f t="shared" si="151"/>
        <v>N/D</v>
      </c>
      <c r="G946" s="1" t="str">
        <f t="shared" si="152"/>
        <v>N/D</v>
      </c>
      <c r="H946" s="1" t="str">
        <f t="shared" si="153"/>
        <v>N/D</v>
      </c>
      <c r="I946" t="str">
        <f t="shared" si="154"/>
        <v xml:space="preserve">    .byte %10101000, %00000000</v>
      </c>
    </row>
    <row r="947" spans="1:9" x14ac:dyDescent="0.25">
      <c r="A947" t="s">
        <v>36</v>
      </c>
      <c r="B947" t="s">
        <v>2</v>
      </c>
      <c r="C947">
        <f>IF(B947="ZMIEŃ GŁOŚNOŚĆ NA 0","N/D",IF(B947="ZMIEŃ GŁOŚNOŚĆ NA 15","N/D",240/$B$2*60*VLOOKUP(B947,Dane!$F:$H,2,FALSE)))</f>
        <v>6</v>
      </c>
      <c r="D947" s="7">
        <f>IF(B947="ZMIEŃ GŁOŚNOŚĆ NA 0","N/D",IF(B947="ZMIEŃ GŁOŚNOŚĆ NA 15","N/D",VLOOKUP(A947,Dane!$A$3:$D$110,4,FALSE)))</f>
        <v>1101010111000</v>
      </c>
      <c r="E947" s="3" t="str">
        <f t="shared" si="150"/>
        <v>110</v>
      </c>
      <c r="F947" s="1" t="str">
        <f t="shared" si="151"/>
        <v>00011010</v>
      </c>
      <c r="G947" s="1" t="str">
        <f t="shared" si="152"/>
        <v>10111000</v>
      </c>
      <c r="H947" s="1" t="str">
        <f t="shared" si="153"/>
        <v>00000110</v>
      </c>
      <c r="I947" t="str">
        <f t="shared" si="154"/>
        <v xml:space="preserve">    .byte %00011010, %10111000, %00000110</v>
      </c>
    </row>
    <row r="948" spans="1:9" x14ac:dyDescent="0.25">
      <c r="B948" s="1" t="s">
        <v>140</v>
      </c>
      <c r="C948" t="str">
        <f>IF(B948="ZMIEŃ GŁOŚNOŚĆ NA 0","N/D",IF(B948="ZMIEŃ GŁOŚNOŚĆ NA 15","N/D",240/$B$2*60*VLOOKUP(B948,Dane!$F:$H,2,FALSE)))</f>
        <v>N/D</v>
      </c>
      <c r="D948" s="7" t="str">
        <f>IF(B948="ZMIEŃ GŁOŚNOŚĆ NA 0","N/D",IF(B948="ZMIEŃ GŁOŚNOŚĆ NA 15","N/D",VLOOKUP(A948,Dane!$A$3:$D$110,4,FALSE)))</f>
        <v>N/D</v>
      </c>
      <c r="E948" s="3" t="str">
        <f t="shared" si="150"/>
        <v>N/D</v>
      </c>
      <c r="F948" s="1" t="str">
        <f t="shared" si="151"/>
        <v>N/D</v>
      </c>
      <c r="G948" s="1" t="str">
        <f t="shared" si="152"/>
        <v>N/D</v>
      </c>
      <c r="H948" s="1" t="str">
        <f t="shared" si="153"/>
        <v>N/D</v>
      </c>
      <c r="I948" t="str">
        <f t="shared" si="154"/>
        <v xml:space="preserve">    .byte %10101000, %11111111</v>
      </c>
    </row>
    <row r="949" spans="1:9" x14ac:dyDescent="0.25">
      <c r="A949" t="s">
        <v>88</v>
      </c>
      <c r="B949" t="s">
        <v>2</v>
      </c>
      <c r="C949">
        <f>IF(B949="ZMIEŃ GŁOŚNOŚĆ NA 0","N/D",IF(B949="ZMIEŃ GŁOŚNOŚĆ NA 15","N/D",240/$B$2*60*VLOOKUP(B949,Dane!$F:$H,2,FALSE)))</f>
        <v>6</v>
      </c>
      <c r="D949" s="7">
        <f>IF(B949="ZMIEŃ GŁOŚNOŚĆ NA 0","N/D",IF(B949="ZMIEŃ GŁOŚNOŚĆ NA 15","N/D",VLOOKUP(A949,Dane!$A$3:$D$110,4,FALSE)))</f>
        <v>11101110</v>
      </c>
      <c r="E949" s="3" t="str">
        <f t="shared" si="150"/>
        <v>110</v>
      </c>
      <c r="F949" s="1" t="str">
        <f t="shared" si="151"/>
        <v>00000000</v>
      </c>
      <c r="G949" s="1" t="str">
        <f t="shared" si="152"/>
        <v>11101110</v>
      </c>
      <c r="H949" s="1" t="str">
        <f t="shared" si="153"/>
        <v>00000110</v>
      </c>
      <c r="I949" t="str">
        <f t="shared" si="154"/>
        <v xml:space="preserve">    .byte %00000000, %11101110, %00000110</v>
      </c>
    </row>
    <row r="950" spans="1:9" x14ac:dyDescent="0.25">
      <c r="B950" s="1" t="s">
        <v>139</v>
      </c>
      <c r="C950" t="str">
        <f>IF(B950="ZMIEŃ GŁOŚNOŚĆ NA 0","N/D",IF(B950="ZMIEŃ GŁOŚNOŚĆ NA 15","N/D",240/$B$2*60*VLOOKUP(B950,Dane!$F:$H,2,FALSE)))</f>
        <v>N/D</v>
      </c>
      <c r="D950" s="7" t="str">
        <f>IF(B950="ZMIEŃ GŁOŚNOŚĆ NA 0","N/D",IF(B950="ZMIEŃ GŁOŚNOŚĆ NA 15","N/D",VLOOKUP(A950,Dane!$A$3:$D$110,4,FALSE)))</f>
        <v>N/D</v>
      </c>
      <c r="E950" s="3" t="str">
        <f t="shared" si="150"/>
        <v>N/D</v>
      </c>
      <c r="F950" s="1" t="str">
        <f t="shared" si="151"/>
        <v>N/D</v>
      </c>
      <c r="G950" s="1" t="str">
        <f t="shared" si="152"/>
        <v>N/D</v>
      </c>
      <c r="H950" s="1" t="str">
        <f t="shared" si="153"/>
        <v>N/D</v>
      </c>
      <c r="I950" t="str">
        <f t="shared" si="154"/>
        <v xml:space="preserve">    .byte %10101000, %00000000</v>
      </c>
    </row>
    <row r="951" spans="1:9" x14ac:dyDescent="0.25">
      <c r="A951" t="s">
        <v>36</v>
      </c>
      <c r="B951" t="s">
        <v>0</v>
      </c>
      <c r="C951">
        <f>IF(B951="ZMIEŃ GŁOŚNOŚĆ NA 0","N/D",IF(B951="ZMIEŃ GŁOŚNOŚĆ NA 15","N/D",240/$B$2*60*VLOOKUP(B951,Dane!$F:$H,2,FALSE)))</f>
        <v>12</v>
      </c>
      <c r="D951" s="7">
        <f>IF(B951="ZMIEŃ GŁOŚNOŚĆ NA 0","N/D",IF(B951="ZMIEŃ GŁOŚNOŚĆ NA 15","N/D",VLOOKUP(A951,Dane!$A$3:$D$110,4,FALSE)))</f>
        <v>1101010111000</v>
      </c>
      <c r="E951" s="3" t="str">
        <f t="shared" si="150"/>
        <v>1100</v>
      </c>
      <c r="F951" s="1" t="str">
        <f t="shared" si="151"/>
        <v>00011010</v>
      </c>
      <c r="G951" s="1" t="str">
        <f t="shared" si="152"/>
        <v>10111000</v>
      </c>
      <c r="H951" s="1" t="str">
        <f t="shared" si="153"/>
        <v>00001100</v>
      </c>
      <c r="I951" t="str">
        <f t="shared" si="154"/>
        <v xml:space="preserve">    .byte %00011010, %10111000, %00001100</v>
      </c>
    </row>
    <row r="952" spans="1:9" x14ac:dyDescent="0.25">
      <c r="B952" s="1" t="s">
        <v>140</v>
      </c>
      <c r="C952" t="str">
        <f>IF(B952="ZMIEŃ GŁOŚNOŚĆ NA 0","N/D",IF(B952="ZMIEŃ GŁOŚNOŚĆ NA 15","N/D",240/$B$2*60*VLOOKUP(B952,Dane!$F:$H,2,FALSE)))</f>
        <v>N/D</v>
      </c>
      <c r="D952" s="7" t="str">
        <f>IF(B952="ZMIEŃ GŁOŚNOŚĆ NA 0","N/D",IF(B952="ZMIEŃ GŁOŚNOŚĆ NA 15","N/D",VLOOKUP(A952,Dane!$A$3:$D$110,4,FALSE)))</f>
        <v>N/D</v>
      </c>
      <c r="E952" s="3" t="str">
        <f t="shared" si="150"/>
        <v>N/D</v>
      </c>
      <c r="F952" s="1" t="str">
        <f t="shared" si="151"/>
        <v>N/D</v>
      </c>
      <c r="G952" s="1" t="str">
        <f t="shared" si="152"/>
        <v>N/D</v>
      </c>
      <c r="H952" s="1" t="str">
        <f t="shared" si="153"/>
        <v>N/D</v>
      </c>
      <c r="I952" t="str">
        <f t="shared" si="154"/>
        <v xml:space="preserve">    .byte %10101000, %11111111</v>
      </c>
    </row>
    <row r="953" spans="1:9" x14ac:dyDescent="0.25">
      <c r="A953" t="s">
        <v>88</v>
      </c>
      <c r="B953" t="s">
        <v>2</v>
      </c>
      <c r="C953">
        <f>IF(B953="ZMIEŃ GŁOŚNOŚĆ NA 0","N/D",IF(B953="ZMIEŃ GŁOŚNOŚĆ NA 15","N/D",240/$B$2*60*VLOOKUP(B953,Dane!$F:$H,2,FALSE)))</f>
        <v>6</v>
      </c>
      <c r="D953" s="7">
        <f>IF(B953="ZMIEŃ GŁOŚNOŚĆ NA 0","N/D",IF(B953="ZMIEŃ GŁOŚNOŚĆ NA 15","N/D",VLOOKUP(A953,Dane!$A$3:$D$110,4,FALSE)))</f>
        <v>11101110</v>
      </c>
      <c r="E953" s="3" t="str">
        <f t="shared" si="150"/>
        <v>110</v>
      </c>
      <c r="F953" s="1" t="str">
        <f t="shared" si="151"/>
        <v>00000000</v>
      </c>
      <c r="G953" s="1" t="str">
        <f t="shared" si="152"/>
        <v>11101110</v>
      </c>
      <c r="H953" s="1" t="str">
        <f t="shared" si="153"/>
        <v>00000110</v>
      </c>
      <c r="I953" t="str">
        <f t="shared" si="154"/>
        <v xml:space="preserve">    .byte %00000000, %11101110, %00000110</v>
      </c>
    </row>
    <row r="954" spans="1:9" x14ac:dyDescent="0.25">
      <c r="B954" s="1" t="s">
        <v>139</v>
      </c>
      <c r="C954" t="str">
        <f>IF(B954="ZMIEŃ GŁOŚNOŚĆ NA 0","N/D",IF(B954="ZMIEŃ GŁOŚNOŚĆ NA 15","N/D",240/$B$2*60*VLOOKUP(B954,Dane!$F:$H,2,FALSE)))</f>
        <v>N/D</v>
      </c>
      <c r="D954" s="7" t="str">
        <f>IF(B954="ZMIEŃ GŁOŚNOŚĆ NA 0","N/D",IF(B954="ZMIEŃ GŁOŚNOŚĆ NA 15","N/D",VLOOKUP(A954,Dane!$A$3:$D$110,4,FALSE)))</f>
        <v>N/D</v>
      </c>
      <c r="E954" s="3" t="str">
        <f t="shared" si="150"/>
        <v>N/D</v>
      </c>
      <c r="F954" s="1" t="str">
        <f t="shared" si="151"/>
        <v>N/D</v>
      </c>
      <c r="G954" s="1" t="str">
        <f t="shared" si="152"/>
        <v>N/D</v>
      </c>
      <c r="H954" s="1" t="str">
        <f t="shared" si="153"/>
        <v>N/D</v>
      </c>
      <c r="I954" t="str">
        <f t="shared" si="154"/>
        <v xml:space="preserve">    .byte %10101000, %00000000</v>
      </c>
    </row>
    <row r="955" spans="1:9" x14ac:dyDescent="0.25">
      <c r="A955" t="s">
        <v>36</v>
      </c>
      <c r="B955" t="s">
        <v>2</v>
      </c>
      <c r="C955">
        <f>IF(B955="ZMIEŃ GŁOŚNOŚĆ NA 0","N/D",IF(B955="ZMIEŃ GŁOŚNOŚĆ NA 15","N/D",240/$B$2*60*VLOOKUP(B955,Dane!$F:$H,2,FALSE)))</f>
        <v>6</v>
      </c>
      <c r="D955" s="7">
        <f>IF(B955="ZMIEŃ GŁOŚNOŚĆ NA 0","N/D",IF(B955="ZMIEŃ GŁOŚNOŚĆ NA 15","N/D",VLOOKUP(A955,Dane!$A$3:$D$110,4,FALSE)))</f>
        <v>1101010111000</v>
      </c>
      <c r="E955" s="3" t="str">
        <f t="shared" si="150"/>
        <v>110</v>
      </c>
      <c r="F955" s="1" t="str">
        <f t="shared" si="151"/>
        <v>00011010</v>
      </c>
      <c r="G955" s="1" t="str">
        <f t="shared" si="152"/>
        <v>10111000</v>
      </c>
      <c r="H955" s="1" t="str">
        <f t="shared" si="153"/>
        <v>00000110</v>
      </c>
      <c r="I955" t="str">
        <f t="shared" si="154"/>
        <v xml:space="preserve">    .byte %00011010, %10111000, %00000110</v>
      </c>
    </row>
    <row r="956" spans="1:9" x14ac:dyDescent="0.25">
      <c r="B956" s="1" t="s">
        <v>140</v>
      </c>
      <c r="C956" t="str">
        <f>IF(B956="ZMIEŃ GŁOŚNOŚĆ NA 0","N/D",IF(B956="ZMIEŃ GŁOŚNOŚĆ NA 15","N/D",240/$B$2*60*VLOOKUP(B956,Dane!$F:$H,2,FALSE)))</f>
        <v>N/D</v>
      </c>
      <c r="D956" s="7" t="str">
        <f>IF(B956="ZMIEŃ GŁOŚNOŚĆ NA 0","N/D",IF(B956="ZMIEŃ GŁOŚNOŚĆ NA 15","N/D",VLOOKUP(A956,Dane!$A$3:$D$110,4,FALSE)))</f>
        <v>N/D</v>
      </c>
      <c r="E956" s="3" t="str">
        <f t="shared" si="150"/>
        <v>N/D</v>
      </c>
      <c r="F956" s="1" t="str">
        <f t="shared" si="151"/>
        <v>N/D</v>
      </c>
      <c r="G956" s="1" t="str">
        <f t="shared" si="152"/>
        <v>N/D</v>
      </c>
      <c r="H956" s="1" t="str">
        <f t="shared" si="153"/>
        <v>N/D</v>
      </c>
      <c r="I956" t="str">
        <f t="shared" si="154"/>
        <v xml:space="preserve">    .byte %10101000, %11111111</v>
      </c>
    </row>
    <row r="957" spans="1:9" x14ac:dyDescent="0.25">
      <c r="A957" t="s">
        <v>88</v>
      </c>
      <c r="B957" s="1" t="s">
        <v>2</v>
      </c>
      <c r="C957">
        <f>IF(B957="ZMIEŃ GŁOŚNOŚĆ NA 0","N/D",IF(B957="ZMIEŃ GŁOŚNOŚĆ NA 15","N/D",240/$B$2*60*VLOOKUP(B957,Dane!$F:$H,2,FALSE)))</f>
        <v>6</v>
      </c>
      <c r="D957" s="7">
        <f>IF(B957="ZMIEŃ GŁOŚNOŚĆ NA 0","N/D",IF(B957="ZMIEŃ GŁOŚNOŚĆ NA 15","N/D",VLOOKUP(A957,Dane!$A$3:$D$110,4,FALSE)))</f>
        <v>11101110</v>
      </c>
      <c r="E957" s="3" t="str">
        <f t="shared" si="150"/>
        <v>110</v>
      </c>
      <c r="F957" s="1" t="str">
        <f t="shared" si="151"/>
        <v>00000000</v>
      </c>
      <c r="G957" s="1" t="str">
        <f t="shared" si="152"/>
        <v>11101110</v>
      </c>
      <c r="H957" s="1" t="str">
        <f t="shared" si="153"/>
        <v>00000110</v>
      </c>
      <c r="I957" t="str">
        <f t="shared" si="154"/>
        <v xml:space="preserve">    .byte %00000000, %11101110, %00000110</v>
      </c>
    </row>
    <row r="958" spans="1:9" x14ac:dyDescent="0.25">
      <c r="A958" t="s">
        <v>80</v>
      </c>
      <c r="B958" t="s">
        <v>2</v>
      </c>
      <c r="C958">
        <f>IF(B958="ZMIEŃ GŁOŚNOŚĆ NA 0","N/D",IF(B958="ZMIEŃ GŁOŚNOŚĆ NA 15","N/D",240/$B$2*60*VLOOKUP(B958,Dane!$F:$H,2,FALSE)))</f>
        <v>6</v>
      </c>
      <c r="D958" s="7">
        <f>IF(B958="ZMIEŃ GŁOŚNOŚĆ NA 0","N/D",IF(B958="ZMIEŃ GŁOŚNOŚĆ NA 15","N/D",VLOOKUP(A958,Dane!$A$3:$D$110,4,FALSE)))</f>
        <v>10110011101</v>
      </c>
      <c r="E958" s="3" t="str">
        <f t="shared" si="150"/>
        <v>110</v>
      </c>
      <c r="F958" s="1" t="str">
        <f t="shared" si="151"/>
        <v>00000101</v>
      </c>
      <c r="G958" s="1" t="str">
        <f t="shared" si="152"/>
        <v>10011101</v>
      </c>
      <c r="H958" s="1" t="str">
        <f t="shared" si="153"/>
        <v>00000110</v>
      </c>
      <c r="I958" t="str">
        <f t="shared" si="154"/>
        <v xml:space="preserve">    .byte %00000101, %10011101, %00000110</v>
      </c>
    </row>
    <row r="959" spans="1:9" x14ac:dyDescent="0.25">
      <c r="A959" t="s">
        <v>61</v>
      </c>
      <c r="B959" t="s">
        <v>161</v>
      </c>
      <c r="C959">
        <f>IF(B959="ZMIEŃ GŁOŚNOŚĆ NA 0","N/D",IF(B959="ZMIEŃ GŁOŚNOŚĆ NA 15","N/D",240/$B$2*60*VLOOKUP(B959,Dane!$F:$H,2,FALSE)))</f>
        <v>3</v>
      </c>
      <c r="D959" s="7">
        <f>IF(B959="ZMIEŃ GŁOŚNOŚĆ NA 0","N/D",IF(B959="ZMIEŃ GŁOŚNOŚĆ NA 15","N/D",VLOOKUP(A959,Dane!$A$3:$D$110,4,FALSE)))</f>
        <v>10100000000</v>
      </c>
      <c r="E959" s="3" t="str">
        <f t="shared" si="150"/>
        <v>11</v>
      </c>
      <c r="F959" s="1" t="str">
        <f t="shared" si="151"/>
        <v>00000101</v>
      </c>
      <c r="G959" s="1" t="str">
        <f t="shared" si="152"/>
        <v>00000000</v>
      </c>
      <c r="H959" s="1" t="str">
        <f t="shared" si="153"/>
        <v>00000011</v>
      </c>
      <c r="I959" t="str">
        <f t="shared" si="154"/>
        <v xml:space="preserve">    .byte %00000101, %00000000, %00000011</v>
      </c>
    </row>
    <row r="960" spans="1:9" x14ac:dyDescent="0.25">
      <c r="B960" s="1" t="s">
        <v>139</v>
      </c>
      <c r="C960" t="str">
        <f>IF(B960="ZMIEŃ GŁOŚNOŚĆ NA 0","N/D",IF(B960="ZMIEŃ GŁOŚNOŚĆ NA 15","N/D",240/$B$2*60*VLOOKUP(B960,Dane!$F:$H,2,FALSE)))</f>
        <v>N/D</v>
      </c>
      <c r="D960" s="7" t="str">
        <f>IF(B960="ZMIEŃ GŁOŚNOŚĆ NA 0","N/D",IF(B960="ZMIEŃ GŁOŚNOŚĆ NA 15","N/D",VLOOKUP(A960,Dane!$A$3:$D$110,4,FALSE)))</f>
        <v>N/D</v>
      </c>
      <c r="E960" s="3" t="str">
        <f t="shared" si="150"/>
        <v>N/D</v>
      </c>
      <c r="F960" s="1" t="str">
        <f t="shared" si="151"/>
        <v>N/D</v>
      </c>
      <c r="G960" s="1" t="str">
        <f t="shared" si="152"/>
        <v>N/D</v>
      </c>
      <c r="H960" s="1" t="str">
        <f t="shared" si="153"/>
        <v>N/D</v>
      </c>
      <c r="I960" t="str">
        <f t="shared" si="154"/>
        <v xml:space="preserve">    .byte %10101000, %00000000</v>
      </c>
    </row>
    <row r="961" spans="1:9" x14ac:dyDescent="0.25">
      <c r="A961" t="s">
        <v>36</v>
      </c>
      <c r="B961" t="s">
        <v>161</v>
      </c>
      <c r="C961">
        <f>IF(B961="ZMIEŃ GŁOŚNOŚĆ NA 0","N/D",IF(B961="ZMIEŃ GŁOŚNOŚĆ NA 15","N/D",240/$B$2*60*VLOOKUP(B961,Dane!$F:$H,2,FALSE)))</f>
        <v>3</v>
      </c>
      <c r="D961" s="7">
        <f>IF(B961="ZMIEŃ GŁOŚNOŚĆ NA 0","N/D",IF(B961="ZMIEŃ GŁOŚNOŚĆ NA 15","N/D",VLOOKUP(A961,Dane!$A$3:$D$110,4,FALSE)))</f>
        <v>1101010111000</v>
      </c>
      <c r="E961" s="3" t="str">
        <f t="shared" si="150"/>
        <v>11</v>
      </c>
      <c r="F961" s="1" t="str">
        <f t="shared" si="151"/>
        <v>00011010</v>
      </c>
      <c r="G961" s="1" t="str">
        <f t="shared" si="152"/>
        <v>10111000</v>
      </c>
      <c r="H961" s="1" t="str">
        <f t="shared" si="153"/>
        <v>00000011</v>
      </c>
      <c r="I961" t="str">
        <f t="shared" si="154"/>
        <v xml:space="preserve">    .byte %00011010, %10111000, %00000011</v>
      </c>
    </row>
    <row r="962" spans="1:9" x14ac:dyDescent="0.25">
      <c r="B962" s="1" t="s">
        <v>140</v>
      </c>
      <c r="C962" t="str">
        <f>IF(B962="ZMIEŃ GŁOŚNOŚĆ NA 0","N/D",IF(B962="ZMIEŃ GŁOŚNOŚĆ NA 15","N/D",240/$B$2*60*VLOOKUP(B962,Dane!$F:$H,2,FALSE)))</f>
        <v>N/D</v>
      </c>
      <c r="D962" s="7" t="str">
        <f>IF(B962="ZMIEŃ GŁOŚNOŚĆ NA 0","N/D",IF(B962="ZMIEŃ GŁOŚNOŚĆ NA 15","N/D",VLOOKUP(A962,Dane!$A$3:$D$110,4,FALSE)))</f>
        <v>N/D</v>
      </c>
      <c r="E962" s="3" t="str">
        <f t="shared" si="150"/>
        <v>N/D</v>
      </c>
      <c r="F962" s="1" t="str">
        <f t="shared" si="151"/>
        <v>N/D</v>
      </c>
      <c r="G962" s="1" t="str">
        <f t="shared" si="152"/>
        <v>N/D</v>
      </c>
      <c r="H962" s="1" t="str">
        <f t="shared" si="153"/>
        <v>N/D</v>
      </c>
      <c r="I962" t="str">
        <f t="shared" si="154"/>
        <v xml:space="preserve">    .byte %10101000, %11111111</v>
      </c>
    </row>
    <row r="963" spans="1:9" x14ac:dyDescent="0.25">
      <c r="A963" t="s">
        <v>61</v>
      </c>
      <c r="B963" t="s">
        <v>2</v>
      </c>
      <c r="C963">
        <f>IF(B963="ZMIEŃ GŁOŚNOŚĆ NA 0","N/D",IF(B963="ZMIEŃ GŁOŚNOŚĆ NA 15","N/D",240/$B$2*60*VLOOKUP(B963,Dane!$F:$H,2,FALSE)))</f>
        <v>6</v>
      </c>
      <c r="D963" s="7">
        <f>IF(B963="ZMIEŃ GŁOŚNOŚĆ NA 0","N/D",IF(B963="ZMIEŃ GŁOŚNOŚĆ NA 15","N/D",VLOOKUP(A963,Dane!$A$3:$D$110,4,FALSE)))</f>
        <v>10100000000</v>
      </c>
      <c r="E963" s="3" t="str">
        <f t="shared" si="150"/>
        <v>110</v>
      </c>
      <c r="F963" s="1" t="str">
        <f t="shared" si="151"/>
        <v>00000101</v>
      </c>
      <c r="G963" s="1" t="str">
        <f t="shared" si="152"/>
        <v>00000000</v>
      </c>
      <c r="H963" s="1" t="str">
        <f t="shared" si="153"/>
        <v>00000110</v>
      </c>
      <c r="I963" t="str">
        <f t="shared" si="154"/>
        <v xml:space="preserve">    .byte %00000101, %00000000, %00000110</v>
      </c>
    </row>
    <row r="964" spans="1:9" x14ac:dyDescent="0.25">
      <c r="A964" t="s">
        <v>64</v>
      </c>
      <c r="B964" t="s">
        <v>2</v>
      </c>
      <c r="C964">
        <f>IF(B964="ZMIEŃ GŁOŚNOŚĆ NA 0","N/D",IF(B964="ZMIEŃ GŁOŚNOŚĆ NA 15","N/D",240/$B$2*60*VLOOKUP(B964,Dane!$F:$H,2,FALSE)))</f>
        <v>6</v>
      </c>
      <c r="D964" s="7">
        <f>IF(B964="ZMIEŃ GŁOŚNOŚĆ NA 0","N/D",IF(B964="ZMIEŃ GŁOŚNOŚĆ NA 15","N/D",VLOOKUP(A964,Dane!$A$3:$D$110,4,FALSE)))</f>
        <v>10000110100</v>
      </c>
      <c r="E964" s="3" t="str">
        <f t="shared" si="150"/>
        <v>110</v>
      </c>
      <c r="F964" s="1" t="str">
        <f t="shared" si="151"/>
        <v>00000100</v>
      </c>
      <c r="G964" s="1" t="str">
        <f t="shared" si="152"/>
        <v>00110100</v>
      </c>
      <c r="H964" s="1" t="str">
        <f t="shared" si="153"/>
        <v>00000110</v>
      </c>
      <c r="I964" t="str">
        <f t="shared" si="154"/>
        <v xml:space="preserve">    .byte %00000100, %00110100, %00000110</v>
      </c>
    </row>
    <row r="965" spans="1:9" x14ac:dyDescent="0.25">
      <c r="A965" t="s">
        <v>81</v>
      </c>
      <c r="B965" t="s">
        <v>2</v>
      </c>
      <c r="C965">
        <f>IF(B965="ZMIEŃ GŁOŚNOŚĆ NA 0","N/D",IF(B965="ZMIEŃ GŁOŚNOŚĆ NA 15","N/D",240/$B$2*60*VLOOKUP(B965,Dane!$F:$H,2,FALSE)))</f>
        <v>6</v>
      </c>
      <c r="D965" s="7">
        <f>IF(B965="ZMIEŃ GŁOŚNOŚĆ NA 0","N/D",IF(B965="ZMIEŃ GŁOŚNOŚĆ NA 15","N/D",VLOOKUP(A965,Dane!$A$3:$D$110,4,FALSE)))</f>
        <v>1110111110</v>
      </c>
      <c r="E965" s="3" t="str">
        <f t="shared" si="150"/>
        <v>110</v>
      </c>
      <c r="F965" s="1" t="str">
        <f t="shared" si="151"/>
        <v>00000011</v>
      </c>
      <c r="G965" s="1" t="str">
        <f t="shared" si="152"/>
        <v>10111110</v>
      </c>
      <c r="H965" s="1" t="str">
        <f t="shared" si="153"/>
        <v>00000110</v>
      </c>
      <c r="I965" t="str">
        <f t="shared" si="154"/>
        <v xml:space="preserve">    .byte %00000011, %10111110, %00000110</v>
      </c>
    </row>
    <row r="966" spans="1:9" x14ac:dyDescent="0.25">
      <c r="B966" s="1" t="s">
        <v>139</v>
      </c>
      <c r="C966" t="str">
        <f>IF(B966="ZMIEŃ GŁOŚNOŚĆ NA 0","N/D",IF(B966="ZMIEŃ GŁOŚNOŚĆ NA 15","N/D",240/$B$2*60*VLOOKUP(B966,Dane!$F:$H,2,FALSE)))</f>
        <v>N/D</v>
      </c>
      <c r="D966" s="7" t="str">
        <f>IF(B966="ZMIEŃ GŁOŚNOŚĆ NA 0","N/D",IF(B966="ZMIEŃ GŁOŚNOŚĆ NA 15","N/D",VLOOKUP(A966,Dane!$A$3:$D$110,4,FALSE)))</f>
        <v>N/D</v>
      </c>
      <c r="E966" s="3" t="str">
        <f t="shared" si="150"/>
        <v>N/D</v>
      </c>
      <c r="F966" s="1" t="str">
        <f t="shared" si="151"/>
        <v>N/D</v>
      </c>
      <c r="G966" s="1" t="str">
        <f t="shared" si="152"/>
        <v>N/D</v>
      </c>
      <c r="H966" s="1" t="str">
        <f t="shared" si="153"/>
        <v>N/D</v>
      </c>
      <c r="I966" t="str">
        <f t="shared" si="154"/>
        <v xml:space="preserve">    .byte %10101000, %00000000</v>
      </c>
    </row>
    <row r="967" spans="1:9" x14ac:dyDescent="0.25">
      <c r="A967" t="s">
        <v>36</v>
      </c>
      <c r="B967" t="s">
        <v>2</v>
      </c>
      <c r="C967">
        <f>IF(B967="ZMIEŃ GŁOŚNOŚĆ NA 0","N/D",IF(B967="ZMIEŃ GŁOŚNOŚĆ NA 15","N/D",240/$B$2*60*VLOOKUP(B967,Dane!$F:$H,2,FALSE)))</f>
        <v>6</v>
      </c>
      <c r="D967" s="7">
        <f>IF(B967="ZMIEŃ GŁOŚNOŚĆ NA 0","N/D",IF(B967="ZMIEŃ GŁOŚNOŚĆ NA 15","N/D",VLOOKUP(A967,Dane!$A$3:$D$110,4,FALSE)))</f>
        <v>1101010111000</v>
      </c>
      <c r="E967" s="3" t="str">
        <f t="shared" si="150"/>
        <v>110</v>
      </c>
      <c r="F967" s="1" t="str">
        <f t="shared" si="151"/>
        <v>00011010</v>
      </c>
      <c r="G967" s="1" t="str">
        <f t="shared" si="152"/>
        <v>10111000</v>
      </c>
      <c r="H967" s="1" t="str">
        <f t="shared" si="153"/>
        <v>00000110</v>
      </c>
      <c r="I967" t="str">
        <f t="shared" si="154"/>
        <v xml:space="preserve">    .byte %00011010, %10111000, %00000110</v>
      </c>
    </row>
    <row r="968" spans="1:9" x14ac:dyDescent="0.25">
      <c r="B968" s="1" t="s">
        <v>140</v>
      </c>
      <c r="C968" t="str">
        <f>IF(B968="ZMIEŃ GŁOŚNOŚĆ NA 0","N/D",IF(B968="ZMIEŃ GŁOŚNOŚĆ NA 15","N/D",240/$B$2*60*VLOOKUP(B968,Dane!$F:$H,2,FALSE)))</f>
        <v>N/D</v>
      </c>
      <c r="D968" s="7" t="str">
        <f>IF(B968="ZMIEŃ GŁOŚNOŚĆ NA 0","N/D",IF(B968="ZMIEŃ GŁOŚNOŚĆ NA 15","N/D",VLOOKUP(A968,Dane!$A$3:$D$110,4,FALSE)))</f>
        <v>N/D</v>
      </c>
      <c r="E968" s="3" t="str">
        <f t="shared" si="150"/>
        <v>N/D</v>
      </c>
      <c r="F968" s="1" t="str">
        <f t="shared" si="151"/>
        <v>N/D</v>
      </c>
      <c r="G968" s="1" t="str">
        <f t="shared" si="152"/>
        <v>N/D</v>
      </c>
      <c r="H968" s="1" t="str">
        <f t="shared" si="153"/>
        <v>N/D</v>
      </c>
      <c r="I968" t="str">
        <f t="shared" si="154"/>
        <v xml:space="preserve">    .byte %10101000, %11111111</v>
      </c>
    </row>
    <row r="969" spans="1:9" ht="15.75" thickBot="1" x14ac:dyDescent="0.3">
      <c r="A969" s="10" t="s">
        <v>81</v>
      </c>
      <c r="B969" s="10" t="s">
        <v>2</v>
      </c>
      <c r="C969">
        <f>IF(B969="ZMIEŃ GŁOŚNOŚĆ NA 0","N/D",IF(B969="ZMIEŃ GŁOŚNOŚĆ NA 15","N/D",240/$B$2*60*VLOOKUP(B969,Dane!$F:$H,2,FALSE)))</f>
        <v>6</v>
      </c>
      <c r="D969" s="7">
        <f>IF(B969="ZMIEŃ GŁOŚNOŚĆ NA 0","N/D",IF(B969="ZMIEŃ GŁOŚNOŚĆ NA 15","N/D",VLOOKUP(A969,Dane!$A$3:$D$110,4,FALSE)))</f>
        <v>1110111110</v>
      </c>
      <c r="E969" s="3" t="str">
        <f t="shared" si="150"/>
        <v>110</v>
      </c>
      <c r="F969" s="1" t="str">
        <f t="shared" si="151"/>
        <v>00000011</v>
      </c>
      <c r="G969" s="1" t="str">
        <f t="shared" si="152"/>
        <v>10111110</v>
      </c>
      <c r="H969" s="1" t="str">
        <f t="shared" si="153"/>
        <v>00000110</v>
      </c>
      <c r="I969" t="str">
        <f t="shared" si="154"/>
        <v xml:space="preserve">    .byte %00000011, %10111110, %00000110</v>
      </c>
    </row>
    <row r="970" spans="1:9" ht="15.75" thickTop="1" x14ac:dyDescent="0.25">
      <c r="B970" s="23" t="s">
        <v>139</v>
      </c>
      <c r="C970" t="str">
        <f>IF(B970="ZMIEŃ GŁOŚNOŚĆ NA 0","N/D",IF(B970="ZMIEŃ GŁOŚNOŚĆ NA 15","N/D",240/$B$2*60*VLOOKUP(B970,Dane!$F:$H,2,FALSE)))</f>
        <v>N/D</v>
      </c>
      <c r="D970" s="7" t="str">
        <f>IF(B970="ZMIEŃ GŁOŚNOŚĆ NA 0","N/D",IF(B970="ZMIEŃ GŁOŚNOŚĆ NA 15","N/D",VLOOKUP(A970,Dane!$A$3:$D$110,4,FALSE)))</f>
        <v>N/D</v>
      </c>
      <c r="E970" s="3" t="str">
        <f t="shared" si="150"/>
        <v>N/D</v>
      </c>
      <c r="F970" s="1" t="str">
        <f t="shared" si="151"/>
        <v>N/D</v>
      </c>
      <c r="G970" s="1" t="str">
        <f t="shared" si="152"/>
        <v>N/D</v>
      </c>
      <c r="H970" s="1" t="str">
        <f t="shared" si="153"/>
        <v>N/D</v>
      </c>
      <c r="I970" t="str">
        <f t="shared" si="154"/>
        <v xml:space="preserve">    .byte %10101000, %00000000</v>
      </c>
    </row>
    <row r="971" spans="1:9" x14ac:dyDescent="0.25">
      <c r="A971" t="s">
        <v>36</v>
      </c>
      <c r="B971" s="23" t="s">
        <v>132</v>
      </c>
      <c r="C971">
        <f>IF(B971="ZMIEŃ GŁOŚNOŚĆ NA 0","N/D",IF(B971="ZMIEŃ GŁOŚNOŚĆ NA 15","N/D",240/$B$2*60*VLOOKUP(B971,Dane!$F:$H,2,FALSE)))</f>
        <v>48</v>
      </c>
      <c r="D971" s="7">
        <f>IF(B971="ZMIEŃ GŁOŚNOŚĆ NA 0","N/D",IF(B971="ZMIEŃ GŁOŚNOŚĆ NA 15","N/D",VLOOKUP(A971,Dane!$A$3:$D$110,4,FALSE)))</f>
        <v>1101010111000</v>
      </c>
      <c r="E971" s="3" t="str">
        <f t="shared" si="150"/>
        <v>110000</v>
      </c>
      <c r="F971" s="1" t="str">
        <f t="shared" si="151"/>
        <v>00011010</v>
      </c>
      <c r="G971" s="1" t="str">
        <f t="shared" si="152"/>
        <v>10111000</v>
      </c>
      <c r="H971" s="1" t="str">
        <f t="shared" si="153"/>
        <v>00110000</v>
      </c>
      <c r="I971" t="str">
        <f t="shared" si="154"/>
        <v xml:space="preserve">    .byte %00011010, %10111000, %00110000</v>
      </c>
    </row>
    <row r="972" spans="1:9" x14ac:dyDescent="0.25">
      <c r="A972" t="s">
        <v>36</v>
      </c>
      <c r="B972" s="23" t="s">
        <v>2</v>
      </c>
      <c r="C972">
        <f>IF(B972="ZMIEŃ GŁOŚNOŚĆ NA 0","N/D",IF(B972="ZMIEŃ GŁOŚNOŚĆ NA 15","N/D",240/$B$2*60*VLOOKUP(B972,Dane!$F:$H,2,FALSE)))</f>
        <v>6</v>
      </c>
      <c r="D972" s="7">
        <f>IF(B972="ZMIEŃ GŁOŚNOŚĆ NA 0","N/D",IF(B972="ZMIEŃ GŁOŚNOŚĆ NA 15","N/D",VLOOKUP(A972,Dane!$A$3:$D$110,4,FALSE)))</f>
        <v>1101010111000</v>
      </c>
      <c r="E972" s="3" t="str">
        <f t="shared" si="150"/>
        <v>110</v>
      </c>
      <c r="F972" s="1" t="str">
        <f t="shared" si="151"/>
        <v>00011010</v>
      </c>
      <c r="G972" s="1" t="str">
        <f t="shared" si="152"/>
        <v>10111000</v>
      </c>
      <c r="H972" s="1" t="str">
        <f t="shared" si="153"/>
        <v>00000110</v>
      </c>
      <c r="I972" t="str">
        <f t="shared" si="154"/>
        <v xml:space="preserve">    .byte %00011010, %10111000, %00000110</v>
      </c>
    </row>
    <row r="973" spans="1:9" x14ac:dyDescent="0.25">
      <c r="B973" s="1" t="s">
        <v>140</v>
      </c>
      <c r="C973" t="str">
        <f>IF(B973="ZMIEŃ GŁOŚNOŚĆ NA 0","N/D",IF(B973="ZMIEŃ GŁOŚNOŚĆ NA 15","N/D",240/$B$2*60*VLOOKUP(B973,Dane!$F:$H,2,FALSE)))</f>
        <v>N/D</v>
      </c>
      <c r="D973" s="7" t="str">
        <f>IF(B973="ZMIEŃ GŁOŚNOŚĆ NA 0","N/D",IF(B973="ZMIEŃ GŁOŚNOŚĆ NA 15","N/D",VLOOKUP(A973,Dane!$A$3:$D$110,4,FALSE)))</f>
        <v>N/D</v>
      </c>
      <c r="E973" s="3" t="str">
        <f t="shared" si="150"/>
        <v>N/D</v>
      </c>
      <c r="F973" s="1" t="str">
        <f t="shared" si="151"/>
        <v>N/D</v>
      </c>
      <c r="G973" s="1" t="str">
        <f t="shared" si="152"/>
        <v>N/D</v>
      </c>
      <c r="H973" s="1" t="str">
        <f t="shared" si="153"/>
        <v>N/D</v>
      </c>
      <c r="I973" t="str">
        <f t="shared" si="154"/>
        <v xml:space="preserve">    .byte %10101000, %11111111</v>
      </c>
    </row>
    <row r="974" spans="1:9" x14ac:dyDescent="0.25">
      <c r="A974" t="s">
        <v>81</v>
      </c>
      <c r="B974" t="s">
        <v>161</v>
      </c>
      <c r="C974">
        <f>IF(B974="ZMIEŃ GŁOŚNOŚĆ NA 0","N/D",IF(B974="ZMIEŃ GŁOŚNOŚĆ NA 15","N/D",240/$B$2*60*VLOOKUP(B974,Dane!$F:$H,2,FALSE)))</f>
        <v>3</v>
      </c>
      <c r="D974" s="7">
        <f>IF(B974="ZMIEŃ GŁOŚNOŚĆ NA 0","N/D",IF(B974="ZMIEŃ GŁOŚNOŚĆ NA 15","N/D",VLOOKUP(A974,Dane!$A$3:$D$110,4,FALSE)))</f>
        <v>1110111110</v>
      </c>
      <c r="E974" s="3" t="str">
        <f t="shared" si="150"/>
        <v>11</v>
      </c>
      <c r="F974" s="1" t="str">
        <f t="shared" si="151"/>
        <v>00000011</v>
      </c>
      <c r="G974" s="1" t="str">
        <f t="shared" si="152"/>
        <v>10111110</v>
      </c>
      <c r="H974" s="1" t="str">
        <f t="shared" si="153"/>
        <v>00000011</v>
      </c>
      <c r="I974" t="str">
        <f t="shared" si="154"/>
        <v xml:space="preserve">    .byte %00000011, %10111110, %00000011</v>
      </c>
    </row>
    <row r="975" spans="1:9" x14ac:dyDescent="0.25">
      <c r="B975" s="1" t="s">
        <v>139</v>
      </c>
      <c r="C975" t="str">
        <f>IF(B975="ZMIEŃ GŁOŚNOŚĆ NA 0","N/D",IF(B975="ZMIEŃ GŁOŚNOŚĆ NA 15","N/D",240/$B$2*60*VLOOKUP(B975,Dane!$F:$H,2,FALSE)))</f>
        <v>N/D</v>
      </c>
      <c r="D975" s="7" t="str">
        <f>IF(B975="ZMIEŃ GŁOŚNOŚĆ NA 0","N/D",IF(B975="ZMIEŃ GŁOŚNOŚĆ NA 15","N/D",VLOOKUP(A975,Dane!$A$3:$D$110,4,FALSE)))</f>
        <v>N/D</v>
      </c>
      <c r="E975" s="3" t="str">
        <f t="shared" si="150"/>
        <v>N/D</v>
      </c>
      <c r="F975" s="1" t="str">
        <f t="shared" si="151"/>
        <v>N/D</v>
      </c>
      <c r="G975" s="1" t="str">
        <f t="shared" si="152"/>
        <v>N/D</v>
      </c>
      <c r="H975" s="1" t="str">
        <f t="shared" si="153"/>
        <v>N/D</v>
      </c>
      <c r="I975" t="str">
        <f t="shared" si="154"/>
        <v xml:space="preserve">    .byte %10101000, %00000000</v>
      </c>
    </row>
    <row r="976" spans="1:9" x14ac:dyDescent="0.25">
      <c r="A976" t="s">
        <v>36</v>
      </c>
      <c r="B976" t="s">
        <v>161</v>
      </c>
      <c r="C976">
        <f>IF(B976="ZMIEŃ GŁOŚNOŚĆ NA 0","N/D",IF(B976="ZMIEŃ GŁOŚNOŚĆ NA 15","N/D",240/$B$2*60*VLOOKUP(B976,Dane!$F:$H,2,FALSE)))</f>
        <v>3</v>
      </c>
      <c r="D976" s="7">
        <f>IF(B976="ZMIEŃ GŁOŚNOŚĆ NA 0","N/D",IF(B976="ZMIEŃ GŁOŚNOŚĆ NA 15","N/D",VLOOKUP(A976,Dane!$A$3:$D$110,4,FALSE)))</f>
        <v>1101010111000</v>
      </c>
      <c r="E976" s="3" t="str">
        <f t="shared" si="150"/>
        <v>11</v>
      </c>
      <c r="F976" s="1" t="str">
        <f t="shared" si="151"/>
        <v>00011010</v>
      </c>
      <c r="G976" s="1" t="str">
        <f t="shared" si="152"/>
        <v>10111000</v>
      </c>
      <c r="H976" s="1" t="str">
        <f t="shared" si="153"/>
        <v>00000011</v>
      </c>
      <c r="I976" t="str">
        <f t="shared" si="154"/>
        <v xml:space="preserve">    .byte %00011010, %10111000, %00000011</v>
      </c>
    </row>
    <row r="977" spans="1:9" x14ac:dyDescent="0.25">
      <c r="B977" s="1" t="s">
        <v>140</v>
      </c>
      <c r="C977" t="str">
        <f>IF(B977="ZMIEŃ GŁOŚNOŚĆ NA 0","N/D",IF(B977="ZMIEŃ GŁOŚNOŚĆ NA 15","N/D",240/$B$2*60*VLOOKUP(B977,Dane!$F:$H,2,FALSE)))</f>
        <v>N/D</v>
      </c>
      <c r="D977" s="7" t="str">
        <f>IF(B977="ZMIEŃ GŁOŚNOŚĆ NA 0","N/D",IF(B977="ZMIEŃ GŁOŚNOŚĆ NA 15","N/D",VLOOKUP(A977,Dane!$A$3:$D$110,4,FALSE)))</f>
        <v>N/D</v>
      </c>
      <c r="E977" s="3" t="str">
        <f t="shared" si="150"/>
        <v>N/D</v>
      </c>
      <c r="F977" s="1" t="str">
        <f t="shared" si="151"/>
        <v>N/D</v>
      </c>
      <c r="G977" s="1" t="str">
        <f t="shared" si="152"/>
        <v>N/D</v>
      </c>
      <c r="H977" s="1" t="str">
        <f t="shared" si="153"/>
        <v>N/D</v>
      </c>
      <c r="I977" t="str">
        <f t="shared" si="154"/>
        <v xml:space="preserve">    .byte %10101000, %11111111</v>
      </c>
    </row>
    <row r="978" spans="1:9" x14ac:dyDescent="0.25">
      <c r="A978" t="s">
        <v>81</v>
      </c>
      <c r="B978" t="s">
        <v>161</v>
      </c>
      <c r="C978">
        <f>IF(B978="ZMIEŃ GŁOŚNOŚĆ NA 0","N/D",IF(B978="ZMIEŃ GŁOŚNOŚĆ NA 15","N/D",240/$B$2*60*VLOOKUP(B978,Dane!$F:$H,2,FALSE)))</f>
        <v>3</v>
      </c>
      <c r="D978" s="7">
        <f>IF(B978="ZMIEŃ GŁOŚNOŚĆ NA 0","N/D",IF(B978="ZMIEŃ GŁOŚNOŚĆ NA 15","N/D",VLOOKUP(A978,Dane!$A$3:$D$110,4,FALSE)))</f>
        <v>1110111110</v>
      </c>
      <c r="E978" s="3" t="str">
        <f t="shared" si="150"/>
        <v>11</v>
      </c>
      <c r="F978" s="1" t="str">
        <f t="shared" si="151"/>
        <v>00000011</v>
      </c>
      <c r="G978" s="1" t="str">
        <f t="shared" si="152"/>
        <v>10111110</v>
      </c>
      <c r="H978" s="1" t="str">
        <f t="shared" si="153"/>
        <v>00000011</v>
      </c>
      <c r="I978" t="str">
        <f t="shared" si="154"/>
        <v xml:space="preserve">    .byte %00000011, %10111110, %00000011</v>
      </c>
    </row>
    <row r="979" spans="1:9" x14ac:dyDescent="0.25">
      <c r="B979" s="1" t="s">
        <v>139</v>
      </c>
      <c r="C979" t="str">
        <f>IF(B979="ZMIEŃ GŁOŚNOŚĆ NA 0","N/D",IF(B979="ZMIEŃ GŁOŚNOŚĆ NA 15","N/D",240/$B$2*60*VLOOKUP(B979,Dane!$F:$H,2,FALSE)))</f>
        <v>N/D</v>
      </c>
      <c r="D979" s="7" t="str">
        <f>IF(B979="ZMIEŃ GŁOŚNOŚĆ NA 0","N/D",IF(B979="ZMIEŃ GŁOŚNOŚĆ NA 15","N/D",VLOOKUP(A979,Dane!$A$3:$D$110,4,FALSE)))</f>
        <v>N/D</v>
      </c>
      <c r="E979" s="3" t="str">
        <f t="shared" si="150"/>
        <v>N/D</v>
      </c>
      <c r="F979" s="1" t="str">
        <f t="shared" si="151"/>
        <v>N/D</v>
      </c>
      <c r="G979" s="1" t="str">
        <f t="shared" si="152"/>
        <v>N/D</v>
      </c>
      <c r="H979" s="1" t="str">
        <f t="shared" si="153"/>
        <v>N/D</v>
      </c>
      <c r="I979" t="str">
        <f t="shared" si="154"/>
        <v xml:space="preserve">    .byte %10101000, %00000000</v>
      </c>
    </row>
    <row r="980" spans="1:9" x14ac:dyDescent="0.25">
      <c r="A980" t="s">
        <v>36</v>
      </c>
      <c r="B980" t="s">
        <v>161</v>
      </c>
      <c r="C980">
        <f>IF(B980="ZMIEŃ GŁOŚNOŚĆ NA 0","N/D",IF(B980="ZMIEŃ GŁOŚNOŚĆ NA 15","N/D",240/$B$2*60*VLOOKUP(B980,Dane!$F:$H,2,FALSE)))</f>
        <v>3</v>
      </c>
      <c r="D980" s="7">
        <f>IF(B980="ZMIEŃ GŁOŚNOŚĆ NA 0","N/D",IF(B980="ZMIEŃ GŁOŚNOŚĆ NA 15","N/D",VLOOKUP(A980,Dane!$A$3:$D$110,4,FALSE)))</f>
        <v>1101010111000</v>
      </c>
      <c r="E980" s="3" t="str">
        <f t="shared" si="150"/>
        <v>11</v>
      </c>
      <c r="F980" s="1" t="str">
        <f t="shared" si="151"/>
        <v>00011010</v>
      </c>
      <c r="G980" s="1" t="str">
        <f t="shared" si="152"/>
        <v>10111000</v>
      </c>
      <c r="H980" s="1" t="str">
        <f t="shared" si="153"/>
        <v>00000011</v>
      </c>
      <c r="I980" t="str">
        <f t="shared" si="154"/>
        <v xml:space="preserve">    .byte %00011010, %10111000, %00000011</v>
      </c>
    </row>
    <row r="981" spans="1:9" x14ac:dyDescent="0.25">
      <c r="B981" s="1" t="s">
        <v>140</v>
      </c>
      <c r="C981" t="str">
        <f>IF(B981="ZMIEŃ GŁOŚNOŚĆ NA 0","N/D",IF(B981="ZMIEŃ GŁOŚNOŚĆ NA 15","N/D",240/$B$2*60*VLOOKUP(B981,Dane!$F:$H,2,FALSE)))</f>
        <v>N/D</v>
      </c>
      <c r="D981" s="7" t="str">
        <f>IF(B981="ZMIEŃ GŁOŚNOŚĆ NA 0","N/D",IF(B981="ZMIEŃ GŁOŚNOŚĆ NA 15","N/D",VLOOKUP(A981,Dane!$A$3:$D$110,4,FALSE)))</f>
        <v>N/D</v>
      </c>
      <c r="E981" s="3" t="str">
        <f t="shared" si="150"/>
        <v>N/D</v>
      </c>
      <c r="F981" s="1" t="str">
        <f t="shared" si="151"/>
        <v>N/D</v>
      </c>
      <c r="G981" s="1" t="str">
        <f t="shared" si="152"/>
        <v>N/D</v>
      </c>
      <c r="H981" s="1" t="str">
        <f t="shared" si="153"/>
        <v>N/D</v>
      </c>
      <c r="I981" t="str">
        <f t="shared" si="154"/>
        <v xml:space="preserve">    .byte %10101000, %11111111</v>
      </c>
    </row>
    <row r="982" spans="1:9" x14ac:dyDescent="0.25">
      <c r="A982" t="s">
        <v>81</v>
      </c>
      <c r="B982" t="s">
        <v>2</v>
      </c>
      <c r="C982">
        <f>IF(B982="ZMIEŃ GŁOŚNOŚĆ NA 0","N/D",IF(B982="ZMIEŃ GŁOŚNOŚĆ NA 15","N/D",240/$B$2*60*VLOOKUP(B982,Dane!$F:$H,2,FALSE)))</f>
        <v>6</v>
      </c>
      <c r="D982" s="7">
        <f>IF(B982="ZMIEŃ GŁOŚNOŚĆ NA 0","N/D",IF(B982="ZMIEŃ GŁOŚNOŚĆ NA 15","N/D",VLOOKUP(A982,Dane!$A$3:$D$110,4,FALSE)))</f>
        <v>1110111110</v>
      </c>
      <c r="E982" s="3" t="str">
        <f t="shared" si="150"/>
        <v>110</v>
      </c>
      <c r="F982" s="1" t="str">
        <f t="shared" si="151"/>
        <v>00000011</v>
      </c>
      <c r="G982" s="1" t="str">
        <f t="shared" si="152"/>
        <v>10111110</v>
      </c>
      <c r="H982" s="1" t="str">
        <f t="shared" si="153"/>
        <v>00000110</v>
      </c>
      <c r="I982" t="str">
        <f t="shared" si="154"/>
        <v xml:space="preserve">    .byte %00000011, %10111110, %00000110</v>
      </c>
    </row>
    <row r="983" spans="1:9" x14ac:dyDescent="0.25">
      <c r="A983" t="s">
        <v>68</v>
      </c>
      <c r="B983" t="s">
        <v>2</v>
      </c>
      <c r="C983">
        <f>IF(B983="ZMIEŃ GŁOŚNOŚĆ NA 0","N/D",IF(B983="ZMIEŃ GŁOŚNOŚĆ NA 15","N/D",240/$B$2*60*VLOOKUP(B983,Dane!$F:$H,2,FALSE)))</f>
        <v>6</v>
      </c>
      <c r="D983" s="7">
        <f>IF(B983="ZMIEŃ GŁOŚNOŚĆ NA 0","N/D",IF(B983="ZMIEŃ GŁOŚNOŚĆ NA 15","N/D",VLOOKUP(A983,Dane!$A$3:$D$110,4,FALSE)))</f>
        <v>1100100110</v>
      </c>
      <c r="E983" s="3" t="str">
        <f t="shared" si="150"/>
        <v>110</v>
      </c>
      <c r="F983" s="1" t="str">
        <f t="shared" si="151"/>
        <v>00000011</v>
      </c>
      <c r="G983" s="1" t="str">
        <f t="shared" si="152"/>
        <v>00100110</v>
      </c>
      <c r="H983" s="1" t="str">
        <f t="shared" si="153"/>
        <v>00000110</v>
      </c>
      <c r="I983" t="str">
        <f t="shared" si="154"/>
        <v xml:space="preserve">    .byte %00000011, %00100110, %00000110</v>
      </c>
    </row>
    <row r="984" spans="1:9" x14ac:dyDescent="0.25">
      <c r="A984" t="s">
        <v>82</v>
      </c>
      <c r="B984" t="s">
        <v>2</v>
      </c>
      <c r="C984">
        <f>IF(B984="ZMIEŃ GŁOŚNOŚĆ NA 0","N/D",IF(B984="ZMIEŃ GŁOŚNOŚĆ NA 15","N/D",240/$B$2*60*VLOOKUP(B984,Dane!$F:$H,2,FALSE)))</f>
        <v>6</v>
      </c>
      <c r="D984" s="7">
        <f>IF(B984="ZMIEŃ GŁOŚNOŚĆ NA 0","N/D",IF(B984="ZMIEŃ GŁOŚNOŚĆ NA 15","N/D",VLOOKUP(A984,Dane!$A$3:$D$110,4,FALSE)))</f>
        <v>1011001110</v>
      </c>
      <c r="E984" s="3" t="str">
        <f t="shared" si="150"/>
        <v>110</v>
      </c>
      <c r="F984" s="1" t="str">
        <f t="shared" si="151"/>
        <v>00000010</v>
      </c>
      <c r="G984" s="1" t="str">
        <f t="shared" si="152"/>
        <v>11001110</v>
      </c>
      <c r="H984" s="1" t="str">
        <f t="shared" si="153"/>
        <v>00000110</v>
      </c>
      <c r="I984" t="str">
        <f t="shared" si="154"/>
        <v xml:space="preserve">    .byte %00000010, %11001110, %00000110</v>
      </c>
    </row>
    <row r="985" spans="1:9" x14ac:dyDescent="0.25">
      <c r="B985" s="1" t="s">
        <v>139</v>
      </c>
      <c r="C985" t="str">
        <f>IF(B985="ZMIEŃ GŁOŚNOŚĆ NA 0","N/D",IF(B985="ZMIEŃ GŁOŚNOŚĆ NA 15","N/D",240/$B$2*60*VLOOKUP(B985,Dane!$F:$H,2,FALSE)))</f>
        <v>N/D</v>
      </c>
      <c r="D985" s="7" t="str">
        <f>IF(B985="ZMIEŃ GŁOŚNOŚĆ NA 0","N/D",IF(B985="ZMIEŃ GŁOŚNOŚĆ NA 15","N/D",VLOOKUP(A985,Dane!$A$3:$D$110,4,FALSE)))</f>
        <v>N/D</v>
      </c>
      <c r="E985" s="3" t="str">
        <f t="shared" si="150"/>
        <v>N/D</v>
      </c>
      <c r="F985" s="1" t="str">
        <f t="shared" si="151"/>
        <v>N/D</v>
      </c>
      <c r="G985" s="1" t="str">
        <f t="shared" si="152"/>
        <v>N/D</v>
      </c>
      <c r="H985" s="1" t="str">
        <f t="shared" si="153"/>
        <v>N/D</v>
      </c>
      <c r="I985" t="str">
        <f t="shared" si="154"/>
        <v xml:space="preserve">    .byte %10101000, %00000000</v>
      </c>
    </row>
    <row r="986" spans="1:9" x14ac:dyDescent="0.25">
      <c r="A986" t="s">
        <v>36</v>
      </c>
      <c r="B986" t="s">
        <v>2</v>
      </c>
      <c r="C986">
        <f>IF(B986="ZMIEŃ GŁOŚNOŚĆ NA 0","N/D",IF(B986="ZMIEŃ GŁOŚNOŚĆ NA 15","N/D",240/$B$2*60*VLOOKUP(B986,Dane!$F:$H,2,FALSE)))</f>
        <v>6</v>
      </c>
      <c r="D986" s="7">
        <f>IF(B986="ZMIEŃ GŁOŚNOŚĆ NA 0","N/D",IF(B986="ZMIEŃ GŁOŚNOŚĆ NA 15","N/D",VLOOKUP(A986,Dane!$A$3:$D$110,4,FALSE)))</f>
        <v>1101010111000</v>
      </c>
      <c r="E986" s="3" t="str">
        <f t="shared" si="150"/>
        <v>110</v>
      </c>
      <c r="F986" s="1" t="str">
        <f t="shared" si="151"/>
        <v>00011010</v>
      </c>
      <c r="G986" s="1" t="str">
        <f t="shared" si="152"/>
        <v>10111000</v>
      </c>
      <c r="H986" s="1" t="str">
        <f t="shared" si="153"/>
        <v>00000110</v>
      </c>
      <c r="I986" t="str">
        <f t="shared" si="154"/>
        <v xml:space="preserve">    .byte %00011010, %10111000, %00000110</v>
      </c>
    </row>
    <row r="987" spans="1:9" x14ac:dyDescent="0.25">
      <c r="B987" s="1" t="s">
        <v>140</v>
      </c>
      <c r="C987" t="str">
        <f>IF(B987="ZMIEŃ GŁOŚNOŚĆ NA 0","N/D",IF(B987="ZMIEŃ GŁOŚNOŚĆ NA 15","N/D",240/$B$2*60*VLOOKUP(B987,Dane!$F:$H,2,FALSE)))</f>
        <v>N/D</v>
      </c>
      <c r="D987" s="7" t="str">
        <f>IF(B987="ZMIEŃ GŁOŚNOŚĆ NA 0","N/D",IF(B987="ZMIEŃ GŁOŚNOŚĆ NA 15","N/D",VLOOKUP(A987,Dane!$A$3:$D$110,4,FALSE)))</f>
        <v>N/D</v>
      </c>
      <c r="E987" s="3" t="str">
        <f t="shared" si="150"/>
        <v>N/D</v>
      </c>
      <c r="F987" s="1" t="str">
        <f t="shared" si="151"/>
        <v>N/D</v>
      </c>
      <c r="G987" s="1" t="str">
        <f t="shared" si="152"/>
        <v>N/D</v>
      </c>
      <c r="H987" s="1" t="str">
        <f t="shared" si="153"/>
        <v>N/D</v>
      </c>
      <c r="I987" t="str">
        <f t="shared" si="154"/>
        <v xml:space="preserve">    .byte %10101000, %11111111</v>
      </c>
    </row>
    <row r="988" spans="1:9" ht="15.75" thickBot="1" x14ac:dyDescent="0.3">
      <c r="A988" s="10" t="s">
        <v>82</v>
      </c>
      <c r="B988" s="10" t="s">
        <v>2</v>
      </c>
      <c r="C988">
        <f>IF(B988="ZMIEŃ GŁOŚNOŚĆ NA 0","N/D",IF(B988="ZMIEŃ GŁOŚNOŚĆ NA 15","N/D",240/$B$2*60*VLOOKUP(B988,Dane!$F:$H,2,FALSE)))</f>
        <v>6</v>
      </c>
      <c r="D988" s="7">
        <f>IF(B988="ZMIEŃ GŁOŚNOŚĆ NA 0","N/D",IF(B988="ZMIEŃ GŁOŚNOŚĆ NA 15","N/D",VLOOKUP(A988,Dane!$A$3:$D$110,4,FALSE)))</f>
        <v>1011001110</v>
      </c>
      <c r="E988" s="3" t="str">
        <f t="shared" si="150"/>
        <v>110</v>
      </c>
      <c r="F988" s="1" t="str">
        <f t="shared" si="151"/>
        <v>00000010</v>
      </c>
      <c r="G988" s="1" t="str">
        <f t="shared" si="152"/>
        <v>11001110</v>
      </c>
      <c r="H988" s="1" t="str">
        <f t="shared" si="153"/>
        <v>00000110</v>
      </c>
      <c r="I988" t="str">
        <f t="shared" si="154"/>
        <v xml:space="preserve">    .byte %00000010, %11001110, %00000110</v>
      </c>
    </row>
    <row r="989" spans="1:9" ht="15.75" thickTop="1" x14ac:dyDescent="0.25">
      <c r="A989" t="s">
        <v>88</v>
      </c>
      <c r="B989" s="16" t="s">
        <v>0</v>
      </c>
      <c r="C989">
        <f>IF(B989="ZMIEŃ GŁOŚNOŚĆ NA 0","N/D",IF(B989="ZMIEŃ GŁOŚNOŚĆ NA 15","N/D",240/$B$2*60*VLOOKUP(B989,Dane!$F:$H,2,FALSE)))</f>
        <v>12</v>
      </c>
      <c r="D989" s="7">
        <f>IF(B989="ZMIEŃ GŁOŚNOŚĆ NA 0","N/D",IF(B989="ZMIEŃ GŁOŚNOŚĆ NA 15","N/D",VLOOKUP(A989,Dane!$A$3:$D$110,4,FALSE)))</f>
        <v>11101110</v>
      </c>
      <c r="E989" s="3" t="str">
        <f t="shared" ref="E989:E1032" si="155">IF(B989="ZMIEŃ GŁOŚNOŚĆ NA 0","N/D",IF(B989="ZMIEŃ GŁOŚNOŚĆ NA 15","N/D",DEC2BIN(C989)))</f>
        <v>1100</v>
      </c>
      <c r="F989" s="1" t="str">
        <f t="shared" ref="F989:F1032" si="156">IF(B989="ZMIEŃ GŁOŚNOŚĆ NA 0","N/D",IF(B989="ZMIEŃ GŁOŚNOŚĆ NA 15","N/D",IF(LEN(D989)&lt;8,"00000000",_xlfn.CONCAT(REPT("0",8-LEN(LEFT(D989,LEN(D989)-8))),LEFT(D989,LEN(D989)-8)))))</f>
        <v>00000000</v>
      </c>
      <c r="G989" s="1" t="str">
        <f t="shared" ref="G989:G1032" si="157">IF(B989="ZMIEŃ GŁOŚNOŚĆ NA 0","N/D",IF(B989="ZMIEŃ GŁOŚNOŚĆ NA 15","N/D",IF(LEN(D989)&lt;8,_xlfn.CONCAT(REPT("0",8-LEN(D989)),RIGHT(D989,8)),RIGHT(D989,8))))</f>
        <v>11101110</v>
      </c>
      <c r="H989" s="1" t="str">
        <f t="shared" ref="H989:H1032" si="158">IF(B989="ZMIEŃ GŁOŚNOŚĆ NA 0","N/D",IF(B989="ZMIEŃ GŁOŚNOŚĆ NA 15","N/D",_xlfn.CONCAT(REPT("0",8-LEN(E989)),E989)))</f>
        <v>00001100</v>
      </c>
      <c r="I989" t="str">
        <f t="shared" ref="I989:I1032" si="159">IF(B989="ZMIEŃ GŁOŚNOŚĆ NA 0","    .byte %10101000, %00000000",IF(B989="ZMIEŃ GŁOŚNOŚĆ NA 15","    .byte %10101000, %11111111",_xlfn.CONCAT("    .byte %",F989,", %",G989,", %",H989)))</f>
        <v xml:space="preserve">    .byte %00000000, %11101110, %00001100</v>
      </c>
    </row>
    <row r="990" spans="1:9" x14ac:dyDescent="0.25">
      <c r="B990" s="1" t="s">
        <v>139</v>
      </c>
      <c r="C990" t="str">
        <f>IF(B990="ZMIEŃ GŁOŚNOŚĆ NA 0","N/D",IF(B990="ZMIEŃ GŁOŚNOŚĆ NA 15","N/D",240/$B$2*60*VLOOKUP(B990,Dane!$F:$H,2,FALSE)))</f>
        <v>N/D</v>
      </c>
      <c r="D990" s="7" t="str">
        <f>IF(B990="ZMIEŃ GŁOŚNOŚĆ NA 0","N/D",IF(B990="ZMIEŃ GŁOŚNOŚĆ NA 15","N/D",VLOOKUP(A990,Dane!$A$3:$D$110,4,FALSE)))</f>
        <v>N/D</v>
      </c>
      <c r="E990" s="3" t="str">
        <f t="shared" si="155"/>
        <v>N/D</v>
      </c>
      <c r="F990" s="1" t="str">
        <f t="shared" si="156"/>
        <v>N/D</v>
      </c>
      <c r="G990" s="1" t="str">
        <f t="shared" si="157"/>
        <v>N/D</v>
      </c>
      <c r="H990" s="1" t="str">
        <f t="shared" si="158"/>
        <v>N/D</v>
      </c>
      <c r="I990" t="str">
        <f t="shared" si="159"/>
        <v xml:space="preserve">    .byte %10101000, %00000000</v>
      </c>
    </row>
    <row r="991" spans="1:9" x14ac:dyDescent="0.25">
      <c r="A991" t="s">
        <v>36</v>
      </c>
      <c r="B991" t="s">
        <v>2</v>
      </c>
      <c r="C991">
        <f>IF(B991="ZMIEŃ GŁOŚNOŚĆ NA 0","N/D",IF(B991="ZMIEŃ GŁOŚNOŚĆ NA 15","N/D",240/$B$2*60*VLOOKUP(B991,Dane!$F:$H,2,FALSE)))</f>
        <v>6</v>
      </c>
      <c r="D991" s="7">
        <f>IF(B991="ZMIEŃ GŁOŚNOŚĆ NA 0","N/D",IF(B991="ZMIEŃ GŁOŚNOŚĆ NA 15","N/D",VLOOKUP(A991,Dane!$A$3:$D$110,4,FALSE)))</f>
        <v>1101010111000</v>
      </c>
      <c r="E991" s="3" t="str">
        <f t="shared" si="155"/>
        <v>110</v>
      </c>
      <c r="F991" s="1" t="str">
        <f t="shared" si="156"/>
        <v>00011010</v>
      </c>
      <c r="G991" s="1" t="str">
        <f t="shared" si="157"/>
        <v>10111000</v>
      </c>
      <c r="H991" s="1" t="str">
        <f t="shared" si="158"/>
        <v>00000110</v>
      </c>
      <c r="I991" t="str">
        <f t="shared" si="159"/>
        <v xml:space="preserve">    .byte %00011010, %10111000, %00000110</v>
      </c>
    </row>
    <row r="992" spans="1:9" x14ac:dyDescent="0.25">
      <c r="B992" s="1" t="s">
        <v>140</v>
      </c>
      <c r="C992" t="str">
        <f>IF(B992="ZMIEŃ GŁOŚNOŚĆ NA 0","N/D",IF(B992="ZMIEŃ GŁOŚNOŚĆ NA 15","N/D",240/$B$2*60*VLOOKUP(B992,Dane!$F:$H,2,FALSE)))</f>
        <v>N/D</v>
      </c>
      <c r="D992" s="7" t="str">
        <f>IF(B992="ZMIEŃ GŁOŚNOŚĆ NA 0","N/D",IF(B992="ZMIEŃ GŁOŚNOŚĆ NA 15","N/D",VLOOKUP(A992,Dane!$A$3:$D$110,4,FALSE)))</f>
        <v>N/D</v>
      </c>
      <c r="E992" s="3" t="str">
        <f t="shared" si="155"/>
        <v>N/D</v>
      </c>
      <c r="F992" s="1" t="str">
        <f t="shared" si="156"/>
        <v>N/D</v>
      </c>
      <c r="G992" s="1" t="str">
        <f t="shared" si="157"/>
        <v>N/D</v>
      </c>
      <c r="H992" s="1" t="str">
        <f t="shared" si="158"/>
        <v>N/D</v>
      </c>
      <c r="I992" t="str">
        <f t="shared" si="159"/>
        <v xml:space="preserve">    .byte %10101000, %11111111</v>
      </c>
    </row>
    <row r="993" spans="1:9" x14ac:dyDescent="0.25">
      <c r="A993" t="s">
        <v>88</v>
      </c>
      <c r="B993" t="s">
        <v>2</v>
      </c>
      <c r="C993">
        <f>IF(B993="ZMIEŃ GŁOŚNOŚĆ NA 0","N/D",IF(B993="ZMIEŃ GŁOŚNOŚĆ NA 15","N/D",240/$B$2*60*VLOOKUP(B993,Dane!$F:$H,2,FALSE)))</f>
        <v>6</v>
      </c>
      <c r="D993" s="7">
        <f>IF(B993="ZMIEŃ GŁOŚNOŚĆ NA 0","N/D",IF(B993="ZMIEŃ GŁOŚNOŚĆ NA 15","N/D",VLOOKUP(A993,Dane!$A$3:$D$110,4,FALSE)))</f>
        <v>11101110</v>
      </c>
      <c r="E993" s="3" t="str">
        <f t="shared" si="155"/>
        <v>110</v>
      </c>
      <c r="F993" s="1" t="str">
        <f t="shared" si="156"/>
        <v>00000000</v>
      </c>
      <c r="G993" s="1" t="str">
        <f t="shared" si="157"/>
        <v>11101110</v>
      </c>
      <c r="H993" s="1" t="str">
        <f t="shared" si="158"/>
        <v>00000110</v>
      </c>
      <c r="I993" t="str">
        <f t="shared" si="159"/>
        <v xml:space="preserve">    .byte %00000000, %11101110, %00000110</v>
      </c>
    </row>
    <row r="994" spans="1:9" x14ac:dyDescent="0.25">
      <c r="B994" s="1" t="s">
        <v>139</v>
      </c>
      <c r="C994" t="str">
        <f>IF(B994="ZMIEŃ GŁOŚNOŚĆ NA 0","N/D",IF(B994="ZMIEŃ GŁOŚNOŚĆ NA 15","N/D",240/$B$2*60*VLOOKUP(B994,Dane!$F:$H,2,FALSE)))</f>
        <v>N/D</v>
      </c>
      <c r="D994" s="7" t="str">
        <f>IF(B994="ZMIEŃ GŁOŚNOŚĆ NA 0","N/D",IF(B994="ZMIEŃ GŁOŚNOŚĆ NA 15","N/D",VLOOKUP(A994,Dane!$A$3:$D$110,4,FALSE)))</f>
        <v>N/D</v>
      </c>
      <c r="E994" s="3" t="str">
        <f t="shared" si="155"/>
        <v>N/D</v>
      </c>
      <c r="F994" s="1" t="str">
        <f t="shared" si="156"/>
        <v>N/D</v>
      </c>
      <c r="G994" s="1" t="str">
        <f t="shared" si="157"/>
        <v>N/D</v>
      </c>
      <c r="H994" s="1" t="str">
        <f t="shared" si="158"/>
        <v>N/D</v>
      </c>
      <c r="I994" t="str">
        <f t="shared" si="159"/>
        <v xml:space="preserve">    .byte %10101000, %00000000</v>
      </c>
    </row>
    <row r="995" spans="1:9" x14ac:dyDescent="0.25">
      <c r="A995" t="s">
        <v>36</v>
      </c>
      <c r="B995" t="s">
        <v>0</v>
      </c>
      <c r="C995">
        <f>IF(B995="ZMIEŃ GŁOŚNOŚĆ NA 0","N/D",IF(B995="ZMIEŃ GŁOŚNOŚĆ NA 15","N/D",240/$B$2*60*VLOOKUP(B995,Dane!$F:$H,2,FALSE)))</f>
        <v>12</v>
      </c>
      <c r="D995" s="7">
        <f>IF(B995="ZMIEŃ GŁOŚNOŚĆ NA 0","N/D",IF(B995="ZMIEŃ GŁOŚNOŚĆ NA 15","N/D",VLOOKUP(A995,Dane!$A$3:$D$110,4,FALSE)))</f>
        <v>1101010111000</v>
      </c>
      <c r="E995" s="3" t="str">
        <f t="shared" si="155"/>
        <v>1100</v>
      </c>
      <c r="F995" s="1" t="str">
        <f t="shared" si="156"/>
        <v>00011010</v>
      </c>
      <c r="G995" s="1" t="str">
        <f t="shared" si="157"/>
        <v>10111000</v>
      </c>
      <c r="H995" s="1" t="str">
        <f t="shared" si="158"/>
        <v>00001100</v>
      </c>
      <c r="I995" t="str">
        <f t="shared" si="159"/>
        <v xml:space="preserve">    .byte %00011010, %10111000, %00001100</v>
      </c>
    </row>
    <row r="996" spans="1:9" x14ac:dyDescent="0.25">
      <c r="B996" s="1" t="s">
        <v>140</v>
      </c>
      <c r="C996" t="str">
        <f>IF(B996="ZMIEŃ GŁOŚNOŚĆ NA 0","N/D",IF(B996="ZMIEŃ GŁOŚNOŚĆ NA 15","N/D",240/$B$2*60*VLOOKUP(B996,Dane!$F:$H,2,FALSE)))</f>
        <v>N/D</v>
      </c>
      <c r="D996" s="7" t="str">
        <f>IF(B996="ZMIEŃ GŁOŚNOŚĆ NA 0","N/D",IF(B996="ZMIEŃ GŁOŚNOŚĆ NA 15","N/D",VLOOKUP(A996,Dane!$A$3:$D$110,4,FALSE)))</f>
        <v>N/D</v>
      </c>
      <c r="E996" s="3" t="str">
        <f t="shared" si="155"/>
        <v>N/D</v>
      </c>
      <c r="F996" s="1" t="str">
        <f t="shared" si="156"/>
        <v>N/D</v>
      </c>
      <c r="G996" s="1" t="str">
        <f t="shared" si="157"/>
        <v>N/D</v>
      </c>
      <c r="H996" s="1" t="str">
        <f t="shared" si="158"/>
        <v>N/D</v>
      </c>
      <c r="I996" t="str">
        <f t="shared" si="159"/>
        <v xml:space="preserve">    .byte %10101000, %11111111</v>
      </c>
    </row>
    <row r="997" spans="1:9" x14ac:dyDescent="0.25">
      <c r="A997" t="s">
        <v>88</v>
      </c>
      <c r="B997" t="s">
        <v>2</v>
      </c>
      <c r="C997">
        <f>IF(B997="ZMIEŃ GŁOŚNOŚĆ NA 0","N/D",IF(B997="ZMIEŃ GŁOŚNOŚĆ NA 15","N/D",240/$B$2*60*VLOOKUP(B997,Dane!$F:$H,2,FALSE)))</f>
        <v>6</v>
      </c>
      <c r="D997" s="7">
        <f>IF(B997="ZMIEŃ GŁOŚNOŚĆ NA 0","N/D",IF(B997="ZMIEŃ GŁOŚNOŚĆ NA 15","N/D",VLOOKUP(A997,Dane!$A$3:$D$110,4,FALSE)))</f>
        <v>11101110</v>
      </c>
      <c r="E997" s="3" t="str">
        <f t="shared" si="155"/>
        <v>110</v>
      </c>
      <c r="F997" s="1" t="str">
        <f t="shared" si="156"/>
        <v>00000000</v>
      </c>
      <c r="G997" s="1" t="str">
        <f t="shared" si="157"/>
        <v>11101110</v>
      </c>
      <c r="H997" s="1" t="str">
        <f t="shared" si="158"/>
        <v>00000110</v>
      </c>
      <c r="I997" t="str">
        <f t="shared" si="159"/>
        <v xml:space="preserve">    .byte %00000000, %11101110, %00000110</v>
      </c>
    </row>
    <row r="998" spans="1:9" x14ac:dyDescent="0.25">
      <c r="B998" s="1" t="s">
        <v>139</v>
      </c>
      <c r="C998" t="str">
        <f>IF(B998="ZMIEŃ GŁOŚNOŚĆ NA 0","N/D",IF(B998="ZMIEŃ GŁOŚNOŚĆ NA 15","N/D",240/$B$2*60*VLOOKUP(B998,Dane!$F:$H,2,FALSE)))</f>
        <v>N/D</v>
      </c>
      <c r="D998" s="7" t="str">
        <f>IF(B998="ZMIEŃ GŁOŚNOŚĆ NA 0","N/D",IF(B998="ZMIEŃ GŁOŚNOŚĆ NA 15","N/D",VLOOKUP(A998,Dane!$A$3:$D$110,4,FALSE)))</f>
        <v>N/D</v>
      </c>
      <c r="E998" s="3" t="str">
        <f t="shared" si="155"/>
        <v>N/D</v>
      </c>
      <c r="F998" s="1" t="str">
        <f t="shared" si="156"/>
        <v>N/D</v>
      </c>
      <c r="G998" s="1" t="str">
        <f t="shared" si="157"/>
        <v>N/D</v>
      </c>
      <c r="H998" s="1" t="str">
        <f t="shared" si="158"/>
        <v>N/D</v>
      </c>
      <c r="I998" t="str">
        <f t="shared" si="159"/>
        <v xml:space="preserve">    .byte %10101000, %00000000</v>
      </c>
    </row>
    <row r="999" spans="1:9" x14ac:dyDescent="0.25">
      <c r="A999" t="s">
        <v>36</v>
      </c>
      <c r="B999" t="s">
        <v>2</v>
      </c>
      <c r="C999">
        <f>IF(B999="ZMIEŃ GŁOŚNOŚĆ NA 0","N/D",IF(B999="ZMIEŃ GŁOŚNOŚĆ NA 15","N/D",240/$B$2*60*VLOOKUP(B999,Dane!$F:$H,2,FALSE)))</f>
        <v>6</v>
      </c>
      <c r="D999" s="7">
        <f>IF(B999="ZMIEŃ GŁOŚNOŚĆ NA 0","N/D",IF(B999="ZMIEŃ GŁOŚNOŚĆ NA 15","N/D",VLOOKUP(A999,Dane!$A$3:$D$110,4,FALSE)))</f>
        <v>1101010111000</v>
      </c>
      <c r="E999" s="3" t="str">
        <f t="shared" si="155"/>
        <v>110</v>
      </c>
      <c r="F999" s="1" t="str">
        <f t="shared" si="156"/>
        <v>00011010</v>
      </c>
      <c r="G999" s="1" t="str">
        <f t="shared" si="157"/>
        <v>10111000</v>
      </c>
      <c r="H999" s="1" t="str">
        <f t="shared" si="158"/>
        <v>00000110</v>
      </c>
      <c r="I999" t="str">
        <f t="shared" si="159"/>
        <v xml:space="preserve">    .byte %00011010, %10111000, %00000110</v>
      </c>
    </row>
    <row r="1000" spans="1:9" x14ac:dyDescent="0.25">
      <c r="B1000" s="1" t="s">
        <v>140</v>
      </c>
      <c r="C1000" t="str">
        <f>IF(B1000="ZMIEŃ GŁOŚNOŚĆ NA 0","N/D",IF(B1000="ZMIEŃ GŁOŚNOŚĆ NA 15","N/D",240/$B$2*60*VLOOKUP(B1000,Dane!$F:$H,2,FALSE)))</f>
        <v>N/D</v>
      </c>
      <c r="D1000" s="7" t="str">
        <f>IF(B1000="ZMIEŃ GŁOŚNOŚĆ NA 0","N/D",IF(B1000="ZMIEŃ GŁOŚNOŚĆ NA 15","N/D",VLOOKUP(A1000,Dane!$A$3:$D$110,4,FALSE)))</f>
        <v>N/D</v>
      </c>
      <c r="E1000" s="3" t="str">
        <f t="shared" si="155"/>
        <v>N/D</v>
      </c>
      <c r="F1000" s="1" t="str">
        <f t="shared" si="156"/>
        <v>N/D</v>
      </c>
      <c r="G1000" s="1" t="str">
        <f t="shared" si="157"/>
        <v>N/D</v>
      </c>
      <c r="H1000" s="1" t="str">
        <f t="shared" si="158"/>
        <v>N/D</v>
      </c>
      <c r="I1000" t="str">
        <f t="shared" si="159"/>
        <v xml:space="preserve">    .byte %10101000, %11111111</v>
      </c>
    </row>
    <row r="1001" spans="1:9" x14ac:dyDescent="0.25">
      <c r="A1001" t="s">
        <v>88</v>
      </c>
      <c r="B1001" s="1" t="s">
        <v>2</v>
      </c>
      <c r="C1001">
        <f>IF(B1001="ZMIEŃ GŁOŚNOŚĆ NA 0","N/D",IF(B1001="ZMIEŃ GŁOŚNOŚĆ NA 15","N/D",240/$B$2*60*VLOOKUP(B1001,Dane!$F:$H,2,FALSE)))</f>
        <v>6</v>
      </c>
      <c r="D1001" s="7">
        <f>IF(B1001="ZMIEŃ GŁOŚNOŚĆ NA 0","N/D",IF(B1001="ZMIEŃ GŁOŚNOŚĆ NA 15","N/D",VLOOKUP(A1001,Dane!$A$3:$D$110,4,FALSE)))</f>
        <v>11101110</v>
      </c>
      <c r="E1001" s="3" t="str">
        <f t="shared" si="155"/>
        <v>110</v>
      </c>
      <c r="F1001" s="1" t="str">
        <f t="shared" si="156"/>
        <v>00000000</v>
      </c>
      <c r="G1001" s="1" t="str">
        <f t="shared" si="157"/>
        <v>11101110</v>
      </c>
      <c r="H1001" s="1" t="str">
        <f t="shared" si="158"/>
        <v>00000110</v>
      </c>
      <c r="I1001" t="str">
        <f t="shared" si="159"/>
        <v xml:space="preserve">    .byte %00000000, %11101110, %00000110</v>
      </c>
    </row>
    <row r="1002" spans="1:9" x14ac:dyDescent="0.25">
      <c r="A1002" t="s">
        <v>80</v>
      </c>
      <c r="B1002" t="s">
        <v>2</v>
      </c>
      <c r="C1002">
        <f>IF(B1002="ZMIEŃ GŁOŚNOŚĆ NA 0","N/D",IF(B1002="ZMIEŃ GŁOŚNOŚĆ NA 15","N/D",240/$B$2*60*VLOOKUP(B1002,Dane!$F:$H,2,FALSE)))</f>
        <v>6</v>
      </c>
      <c r="D1002" s="7">
        <f>IF(B1002="ZMIEŃ GŁOŚNOŚĆ NA 0","N/D",IF(B1002="ZMIEŃ GŁOŚNOŚĆ NA 15","N/D",VLOOKUP(A1002,Dane!$A$3:$D$110,4,FALSE)))</f>
        <v>10110011101</v>
      </c>
      <c r="E1002" s="3" t="str">
        <f t="shared" si="155"/>
        <v>110</v>
      </c>
      <c r="F1002" s="1" t="str">
        <f t="shared" si="156"/>
        <v>00000101</v>
      </c>
      <c r="G1002" s="1" t="str">
        <f t="shared" si="157"/>
        <v>10011101</v>
      </c>
      <c r="H1002" s="1" t="str">
        <f t="shared" si="158"/>
        <v>00000110</v>
      </c>
      <c r="I1002" t="str">
        <f t="shared" si="159"/>
        <v xml:space="preserve">    .byte %00000101, %10011101, %00000110</v>
      </c>
    </row>
    <row r="1003" spans="1:9" x14ac:dyDescent="0.25">
      <c r="A1003" t="s">
        <v>61</v>
      </c>
      <c r="B1003" t="s">
        <v>161</v>
      </c>
      <c r="C1003">
        <f>IF(B1003="ZMIEŃ GŁOŚNOŚĆ NA 0","N/D",IF(B1003="ZMIEŃ GŁOŚNOŚĆ NA 15","N/D",240/$B$2*60*VLOOKUP(B1003,Dane!$F:$H,2,FALSE)))</f>
        <v>3</v>
      </c>
      <c r="D1003" s="7">
        <f>IF(B1003="ZMIEŃ GŁOŚNOŚĆ NA 0","N/D",IF(B1003="ZMIEŃ GŁOŚNOŚĆ NA 15","N/D",VLOOKUP(A1003,Dane!$A$3:$D$110,4,FALSE)))</f>
        <v>10100000000</v>
      </c>
      <c r="E1003" s="3" t="str">
        <f t="shared" si="155"/>
        <v>11</v>
      </c>
      <c r="F1003" s="1" t="str">
        <f t="shared" si="156"/>
        <v>00000101</v>
      </c>
      <c r="G1003" s="1" t="str">
        <f t="shared" si="157"/>
        <v>00000000</v>
      </c>
      <c r="H1003" s="1" t="str">
        <f t="shared" si="158"/>
        <v>00000011</v>
      </c>
      <c r="I1003" t="str">
        <f t="shared" si="159"/>
        <v xml:space="preserve">    .byte %00000101, %00000000, %00000011</v>
      </c>
    </row>
    <row r="1004" spans="1:9" x14ac:dyDescent="0.25">
      <c r="B1004" s="1" t="s">
        <v>139</v>
      </c>
      <c r="C1004" t="str">
        <f>IF(B1004="ZMIEŃ GŁOŚNOŚĆ NA 0","N/D",IF(B1004="ZMIEŃ GŁOŚNOŚĆ NA 15","N/D",240/$B$2*60*VLOOKUP(B1004,Dane!$F:$H,2,FALSE)))</f>
        <v>N/D</v>
      </c>
      <c r="D1004" s="7" t="str">
        <f>IF(B1004="ZMIEŃ GŁOŚNOŚĆ NA 0","N/D",IF(B1004="ZMIEŃ GŁOŚNOŚĆ NA 15","N/D",VLOOKUP(A1004,Dane!$A$3:$D$110,4,FALSE)))</f>
        <v>N/D</v>
      </c>
      <c r="E1004" s="3" t="str">
        <f t="shared" si="155"/>
        <v>N/D</v>
      </c>
      <c r="F1004" s="1" t="str">
        <f t="shared" si="156"/>
        <v>N/D</v>
      </c>
      <c r="G1004" s="1" t="str">
        <f t="shared" si="157"/>
        <v>N/D</v>
      </c>
      <c r="H1004" s="1" t="str">
        <f t="shared" si="158"/>
        <v>N/D</v>
      </c>
      <c r="I1004" t="str">
        <f t="shared" si="159"/>
        <v xml:space="preserve">    .byte %10101000, %00000000</v>
      </c>
    </row>
    <row r="1005" spans="1:9" x14ac:dyDescent="0.25">
      <c r="A1005" t="s">
        <v>36</v>
      </c>
      <c r="B1005" t="s">
        <v>161</v>
      </c>
      <c r="C1005">
        <f>IF(B1005="ZMIEŃ GŁOŚNOŚĆ NA 0","N/D",IF(B1005="ZMIEŃ GŁOŚNOŚĆ NA 15","N/D",240/$B$2*60*VLOOKUP(B1005,Dane!$F:$H,2,FALSE)))</f>
        <v>3</v>
      </c>
      <c r="D1005" s="7">
        <f>IF(B1005="ZMIEŃ GŁOŚNOŚĆ NA 0","N/D",IF(B1005="ZMIEŃ GŁOŚNOŚĆ NA 15","N/D",VLOOKUP(A1005,Dane!$A$3:$D$110,4,FALSE)))</f>
        <v>1101010111000</v>
      </c>
      <c r="E1005" s="3" t="str">
        <f t="shared" si="155"/>
        <v>11</v>
      </c>
      <c r="F1005" s="1" t="str">
        <f t="shared" si="156"/>
        <v>00011010</v>
      </c>
      <c r="G1005" s="1" t="str">
        <f t="shared" si="157"/>
        <v>10111000</v>
      </c>
      <c r="H1005" s="1" t="str">
        <f t="shared" si="158"/>
        <v>00000011</v>
      </c>
      <c r="I1005" t="str">
        <f t="shared" si="159"/>
        <v xml:space="preserve">    .byte %00011010, %10111000, %00000011</v>
      </c>
    </row>
    <row r="1006" spans="1:9" x14ac:dyDescent="0.25">
      <c r="B1006" s="1" t="s">
        <v>140</v>
      </c>
      <c r="C1006" t="str">
        <f>IF(B1006="ZMIEŃ GŁOŚNOŚĆ NA 0","N/D",IF(B1006="ZMIEŃ GŁOŚNOŚĆ NA 15","N/D",240/$B$2*60*VLOOKUP(B1006,Dane!$F:$H,2,FALSE)))</f>
        <v>N/D</v>
      </c>
      <c r="D1006" s="7" t="str">
        <f>IF(B1006="ZMIEŃ GŁOŚNOŚĆ NA 0","N/D",IF(B1006="ZMIEŃ GŁOŚNOŚĆ NA 15","N/D",VLOOKUP(A1006,Dane!$A$3:$D$110,4,FALSE)))</f>
        <v>N/D</v>
      </c>
      <c r="E1006" s="3" t="str">
        <f t="shared" si="155"/>
        <v>N/D</v>
      </c>
      <c r="F1006" s="1" t="str">
        <f t="shared" si="156"/>
        <v>N/D</v>
      </c>
      <c r="G1006" s="1" t="str">
        <f t="shared" si="157"/>
        <v>N/D</v>
      </c>
      <c r="H1006" s="1" t="str">
        <f t="shared" si="158"/>
        <v>N/D</v>
      </c>
      <c r="I1006" t="str">
        <f t="shared" si="159"/>
        <v xml:space="preserve">    .byte %10101000, %11111111</v>
      </c>
    </row>
    <row r="1007" spans="1:9" x14ac:dyDescent="0.25">
      <c r="A1007" t="s">
        <v>61</v>
      </c>
      <c r="B1007" t="s">
        <v>2</v>
      </c>
      <c r="C1007">
        <f>IF(B1007="ZMIEŃ GŁOŚNOŚĆ NA 0","N/D",IF(B1007="ZMIEŃ GŁOŚNOŚĆ NA 15","N/D",240/$B$2*60*VLOOKUP(B1007,Dane!$F:$H,2,FALSE)))</f>
        <v>6</v>
      </c>
      <c r="D1007" s="7">
        <f>IF(B1007="ZMIEŃ GŁOŚNOŚĆ NA 0","N/D",IF(B1007="ZMIEŃ GŁOŚNOŚĆ NA 15","N/D",VLOOKUP(A1007,Dane!$A$3:$D$110,4,FALSE)))</f>
        <v>10100000000</v>
      </c>
      <c r="E1007" s="3" t="str">
        <f t="shared" si="155"/>
        <v>110</v>
      </c>
      <c r="F1007" s="1" t="str">
        <f t="shared" si="156"/>
        <v>00000101</v>
      </c>
      <c r="G1007" s="1" t="str">
        <f t="shared" si="157"/>
        <v>00000000</v>
      </c>
      <c r="H1007" s="1" t="str">
        <f t="shared" si="158"/>
        <v>00000110</v>
      </c>
      <c r="I1007" t="str">
        <f t="shared" si="159"/>
        <v xml:space="preserve">    .byte %00000101, %00000000, %00000110</v>
      </c>
    </row>
    <row r="1008" spans="1:9" x14ac:dyDescent="0.25">
      <c r="A1008" t="s">
        <v>64</v>
      </c>
      <c r="B1008" t="s">
        <v>2</v>
      </c>
      <c r="C1008">
        <f>IF(B1008="ZMIEŃ GŁOŚNOŚĆ NA 0","N/D",IF(B1008="ZMIEŃ GŁOŚNOŚĆ NA 15","N/D",240/$B$2*60*VLOOKUP(B1008,Dane!$F:$H,2,FALSE)))</f>
        <v>6</v>
      </c>
      <c r="D1008" s="7">
        <f>IF(B1008="ZMIEŃ GŁOŚNOŚĆ NA 0","N/D",IF(B1008="ZMIEŃ GŁOŚNOŚĆ NA 15","N/D",VLOOKUP(A1008,Dane!$A$3:$D$110,4,FALSE)))</f>
        <v>10000110100</v>
      </c>
      <c r="E1008" s="3" t="str">
        <f t="shared" si="155"/>
        <v>110</v>
      </c>
      <c r="F1008" s="1" t="str">
        <f t="shared" si="156"/>
        <v>00000100</v>
      </c>
      <c r="G1008" s="1" t="str">
        <f t="shared" si="157"/>
        <v>00110100</v>
      </c>
      <c r="H1008" s="1" t="str">
        <f t="shared" si="158"/>
        <v>00000110</v>
      </c>
      <c r="I1008" t="str">
        <f t="shared" si="159"/>
        <v xml:space="preserve">    .byte %00000100, %00110100, %00000110</v>
      </c>
    </row>
    <row r="1009" spans="1:9" x14ac:dyDescent="0.25">
      <c r="A1009" t="s">
        <v>81</v>
      </c>
      <c r="B1009" t="s">
        <v>2</v>
      </c>
      <c r="C1009">
        <f>IF(B1009="ZMIEŃ GŁOŚNOŚĆ NA 0","N/D",IF(B1009="ZMIEŃ GŁOŚNOŚĆ NA 15","N/D",240/$B$2*60*VLOOKUP(B1009,Dane!$F:$H,2,FALSE)))</f>
        <v>6</v>
      </c>
      <c r="D1009" s="7">
        <f>IF(B1009="ZMIEŃ GŁOŚNOŚĆ NA 0","N/D",IF(B1009="ZMIEŃ GŁOŚNOŚĆ NA 15","N/D",VLOOKUP(A1009,Dane!$A$3:$D$110,4,FALSE)))</f>
        <v>1110111110</v>
      </c>
      <c r="E1009" s="3" t="str">
        <f t="shared" si="155"/>
        <v>110</v>
      </c>
      <c r="F1009" s="1" t="str">
        <f t="shared" si="156"/>
        <v>00000011</v>
      </c>
      <c r="G1009" s="1" t="str">
        <f t="shared" si="157"/>
        <v>10111110</v>
      </c>
      <c r="H1009" s="1" t="str">
        <f t="shared" si="158"/>
        <v>00000110</v>
      </c>
      <c r="I1009" t="str">
        <f t="shared" si="159"/>
        <v xml:space="preserve">    .byte %00000011, %10111110, %00000110</v>
      </c>
    </row>
    <row r="1010" spans="1:9" x14ac:dyDescent="0.25">
      <c r="B1010" s="1" t="s">
        <v>139</v>
      </c>
      <c r="C1010" t="str">
        <f>IF(B1010="ZMIEŃ GŁOŚNOŚĆ NA 0","N/D",IF(B1010="ZMIEŃ GŁOŚNOŚĆ NA 15","N/D",240/$B$2*60*VLOOKUP(B1010,Dane!$F:$H,2,FALSE)))</f>
        <v>N/D</v>
      </c>
      <c r="D1010" s="7" t="str">
        <f>IF(B1010="ZMIEŃ GŁOŚNOŚĆ NA 0","N/D",IF(B1010="ZMIEŃ GŁOŚNOŚĆ NA 15","N/D",VLOOKUP(A1010,Dane!$A$3:$D$110,4,FALSE)))</f>
        <v>N/D</v>
      </c>
      <c r="E1010" s="3" t="str">
        <f t="shared" si="155"/>
        <v>N/D</v>
      </c>
      <c r="F1010" s="1" t="str">
        <f t="shared" si="156"/>
        <v>N/D</v>
      </c>
      <c r="G1010" s="1" t="str">
        <f t="shared" si="157"/>
        <v>N/D</v>
      </c>
      <c r="H1010" s="1" t="str">
        <f t="shared" si="158"/>
        <v>N/D</v>
      </c>
      <c r="I1010" t="str">
        <f t="shared" si="159"/>
        <v xml:space="preserve">    .byte %10101000, %00000000</v>
      </c>
    </row>
    <row r="1011" spans="1:9" x14ac:dyDescent="0.25">
      <c r="A1011" t="s">
        <v>36</v>
      </c>
      <c r="B1011" t="s">
        <v>2</v>
      </c>
      <c r="C1011">
        <f>IF(B1011="ZMIEŃ GŁOŚNOŚĆ NA 0","N/D",IF(B1011="ZMIEŃ GŁOŚNOŚĆ NA 15","N/D",240/$B$2*60*VLOOKUP(B1011,Dane!$F:$H,2,FALSE)))</f>
        <v>6</v>
      </c>
      <c r="D1011" s="7">
        <f>IF(B1011="ZMIEŃ GŁOŚNOŚĆ NA 0","N/D",IF(B1011="ZMIEŃ GŁOŚNOŚĆ NA 15","N/D",VLOOKUP(A1011,Dane!$A$3:$D$110,4,FALSE)))</f>
        <v>1101010111000</v>
      </c>
      <c r="E1011" s="3" t="str">
        <f t="shared" si="155"/>
        <v>110</v>
      </c>
      <c r="F1011" s="1" t="str">
        <f t="shared" si="156"/>
        <v>00011010</v>
      </c>
      <c r="G1011" s="1" t="str">
        <f t="shared" si="157"/>
        <v>10111000</v>
      </c>
      <c r="H1011" s="1" t="str">
        <f t="shared" si="158"/>
        <v>00000110</v>
      </c>
      <c r="I1011" t="str">
        <f t="shared" si="159"/>
        <v xml:space="preserve">    .byte %00011010, %10111000, %00000110</v>
      </c>
    </row>
    <row r="1012" spans="1:9" x14ac:dyDescent="0.25">
      <c r="B1012" s="1" t="s">
        <v>140</v>
      </c>
      <c r="C1012" t="str">
        <f>IF(B1012="ZMIEŃ GŁOŚNOŚĆ NA 0","N/D",IF(B1012="ZMIEŃ GŁOŚNOŚĆ NA 15","N/D",240/$B$2*60*VLOOKUP(B1012,Dane!$F:$H,2,FALSE)))</f>
        <v>N/D</v>
      </c>
      <c r="D1012" s="7" t="str">
        <f>IF(B1012="ZMIEŃ GŁOŚNOŚĆ NA 0","N/D",IF(B1012="ZMIEŃ GŁOŚNOŚĆ NA 15","N/D",VLOOKUP(A1012,Dane!$A$3:$D$110,4,FALSE)))</f>
        <v>N/D</v>
      </c>
      <c r="E1012" s="3" t="str">
        <f t="shared" si="155"/>
        <v>N/D</v>
      </c>
      <c r="F1012" s="1" t="str">
        <f t="shared" si="156"/>
        <v>N/D</v>
      </c>
      <c r="G1012" s="1" t="str">
        <f t="shared" si="157"/>
        <v>N/D</v>
      </c>
      <c r="H1012" s="1" t="str">
        <f t="shared" si="158"/>
        <v>N/D</v>
      </c>
      <c r="I1012" t="str">
        <f t="shared" si="159"/>
        <v xml:space="preserve">    .byte %10101000, %11111111</v>
      </c>
    </row>
    <row r="1013" spans="1:9" ht="15.75" thickBot="1" x14ac:dyDescent="0.3">
      <c r="A1013" s="10" t="s">
        <v>81</v>
      </c>
      <c r="B1013" s="10" t="s">
        <v>2</v>
      </c>
      <c r="C1013">
        <f>IF(B1013="ZMIEŃ GŁOŚNOŚĆ NA 0","N/D",IF(B1013="ZMIEŃ GŁOŚNOŚĆ NA 15","N/D",240/$B$2*60*VLOOKUP(B1013,Dane!$F:$H,2,FALSE)))</f>
        <v>6</v>
      </c>
      <c r="D1013" s="7">
        <f>IF(B1013="ZMIEŃ GŁOŚNOŚĆ NA 0","N/D",IF(B1013="ZMIEŃ GŁOŚNOŚĆ NA 15","N/D",VLOOKUP(A1013,Dane!$A$3:$D$110,4,FALSE)))</f>
        <v>1110111110</v>
      </c>
      <c r="E1013" s="3" t="str">
        <f t="shared" si="155"/>
        <v>110</v>
      </c>
      <c r="F1013" s="1" t="str">
        <f t="shared" si="156"/>
        <v>00000011</v>
      </c>
      <c r="G1013" s="1" t="str">
        <f t="shared" si="157"/>
        <v>10111110</v>
      </c>
      <c r="H1013" s="1" t="str">
        <f t="shared" si="158"/>
        <v>00000110</v>
      </c>
      <c r="I1013" t="str">
        <f t="shared" si="159"/>
        <v xml:space="preserve">    .byte %00000011, %10111110, %00000110</v>
      </c>
    </row>
    <row r="1014" spans="1:9" ht="15.75" thickTop="1" x14ac:dyDescent="0.25">
      <c r="B1014" s="23" t="s">
        <v>139</v>
      </c>
      <c r="C1014" t="str">
        <f>IF(B1014="ZMIEŃ GŁOŚNOŚĆ NA 0","N/D",IF(B1014="ZMIEŃ GŁOŚNOŚĆ NA 15","N/D",240/$B$2*60*VLOOKUP(B1014,Dane!$F:$H,2,FALSE)))</f>
        <v>N/D</v>
      </c>
      <c r="D1014" s="7" t="str">
        <f>IF(B1014="ZMIEŃ GŁOŚNOŚĆ NA 0","N/D",IF(B1014="ZMIEŃ GŁOŚNOŚĆ NA 15","N/D",VLOOKUP(A1014,Dane!$A$3:$D$110,4,FALSE)))</f>
        <v>N/D</v>
      </c>
      <c r="E1014" s="3" t="str">
        <f t="shared" si="155"/>
        <v>N/D</v>
      </c>
      <c r="F1014" s="1" t="str">
        <f t="shared" si="156"/>
        <v>N/D</v>
      </c>
      <c r="G1014" s="1" t="str">
        <f t="shared" si="157"/>
        <v>N/D</v>
      </c>
      <c r="H1014" s="1" t="str">
        <f t="shared" si="158"/>
        <v>N/D</v>
      </c>
      <c r="I1014" t="str">
        <f t="shared" si="159"/>
        <v xml:space="preserve">    .byte %10101000, %00000000</v>
      </c>
    </row>
    <row r="1015" spans="1:9" x14ac:dyDescent="0.25">
      <c r="A1015" t="s">
        <v>36</v>
      </c>
      <c r="B1015" s="23" t="s">
        <v>132</v>
      </c>
      <c r="C1015">
        <f>IF(B1015="ZMIEŃ GŁOŚNOŚĆ NA 0","N/D",IF(B1015="ZMIEŃ GŁOŚNOŚĆ NA 15","N/D",240/$B$2*60*VLOOKUP(B1015,Dane!$F:$H,2,FALSE)))</f>
        <v>48</v>
      </c>
      <c r="D1015" s="7">
        <f>IF(B1015="ZMIEŃ GŁOŚNOŚĆ NA 0","N/D",IF(B1015="ZMIEŃ GŁOŚNOŚĆ NA 15","N/D",VLOOKUP(A1015,Dane!$A$3:$D$110,4,FALSE)))</f>
        <v>1101010111000</v>
      </c>
      <c r="E1015" s="3" t="str">
        <f t="shared" si="155"/>
        <v>110000</v>
      </c>
      <c r="F1015" s="1" t="str">
        <f t="shared" si="156"/>
        <v>00011010</v>
      </c>
      <c r="G1015" s="1" t="str">
        <f t="shared" si="157"/>
        <v>10111000</v>
      </c>
      <c r="H1015" s="1" t="str">
        <f t="shared" si="158"/>
        <v>00110000</v>
      </c>
      <c r="I1015" t="str">
        <f t="shared" si="159"/>
        <v xml:space="preserve">    .byte %00011010, %10111000, %00110000</v>
      </c>
    </row>
    <row r="1016" spans="1:9" x14ac:dyDescent="0.25">
      <c r="A1016" t="s">
        <v>36</v>
      </c>
      <c r="B1016" s="23" t="s">
        <v>2</v>
      </c>
      <c r="C1016">
        <f>IF(B1016="ZMIEŃ GŁOŚNOŚĆ NA 0","N/D",IF(B1016="ZMIEŃ GŁOŚNOŚĆ NA 15","N/D",240/$B$2*60*VLOOKUP(B1016,Dane!$F:$H,2,FALSE)))</f>
        <v>6</v>
      </c>
      <c r="D1016" s="7">
        <f>IF(B1016="ZMIEŃ GŁOŚNOŚĆ NA 0","N/D",IF(B1016="ZMIEŃ GŁOŚNOŚĆ NA 15","N/D",VLOOKUP(A1016,Dane!$A$3:$D$110,4,FALSE)))</f>
        <v>1101010111000</v>
      </c>
      <c r="E1016" s="3" t="str">
        <f t="shared" si="155"/>
        <v>110</v>
      </c>
      <c r="F1016" s="1" t="str">
        <f t="shared" si="156"/>
        <v>00011010</v>
      </c>
      <c r="G1016" s="1" t="str">
        <f t="shared" si="157"/>
        <v>10111000</v>
      </c>
      <c r="H1016" s="1" t="str">
        <f t="shared" si="158"/>
        <v>00000110</v>
      </c>
      <c r="I1016" t="str">
        <f t="shared" si="159"/>
        <v xml:space="preserve">    .byte %00011010, %10111000, %00000110</v>
      </c>
    </row>
    <row r="1017" spans="1:9" x14ac:dyDescent="0.25">
      <c r="B1017" s="1" t="s">
        <v>140</v>
      </c>
      <c r="C1017" t="str">
        <f>IF(B1017="ZMIEŃ GŁOŚNOŚĆ NA 0","N/D",IF(B1017="ZMIEŃ GŁOŚNOŚĆ NA 15","N/D",240/$B$2*60*VLOOKUP(B1017,Dane!$F:$H,2,FALSE)))</f>
        <v>N/D</v>
      </c>
      <c r="D1017" s="7" t="str">
        <f>IF(B1017="ZMIEŃ GŁOŚNOŚĆ NA 0","N/D",IF(B1017="ZMIEŃ GŁOŚNOŚĆ NA 15","N/D",VLOOKUP(A1017,Dane!$A$3:$D$110,4,FALSE)))</f>
        <v>N/D</v>
      </c>
      <c r="E1017" s="3" t="str">
        <f t="shared" si="155"/>
        <v>N/D</v>
      </c>
      <c r="F1017" s="1" t="str">
        <f t="shared" si="156"/>
        <v>N/D</v>
      </c>
      <c r="G1017" s="1" t="str">
        <f t="shared" si="157"/>
        <v>N/D</v>
      </c>
      <c r="H1017" s="1" t="str">
        <f t="shared" si="158"/>
        <v>N/D</v>
      </c>
      <c r="I1017" t="str">
        <f t="shared" si="159"/>
        <v xml:space="preserve">    .byte %10101000, %11111111</v>
      </c>
    </row>
    <row r="1018" spans="1:9" x14ac:dyDescent="0.25">
      <c r="A1018" t="s">
        <v>81</v>
      </c>
      <c r="B1018" t="s">
        <v>161</v>
      </c>
      <c r="C1018">
        <f>IF(B1018="ZMIEŃ GŁOŚNOŚĆ NA 0","N/D",IF(B1018="ZMIEŃ GŁOŚNOŚĆ NA 15","N/D",240/$B$2*60*VLOOKUP(B1018,Dane!$F:$H,2,FALSE)))</f>
        <v>3</v>
      </c>
      <c r="D1018" s="7">
        <f>IF(B1018="ZMIEŃ GŁOŚNOŚĆ NA 0","N/D",IF(B1018="ZMIEŃ GŁOŚNOŚĆ NA 15","N/D",VLOOKUP(A1018,Dane!$A$3:$D$110,4,FALSE)))</f>
        <v>1110111110</v>
      </c>
      <c r="E1018" s="3" t="str">
        <f t="shared" si="155"/>
        <v>11</v>
      </c>
      <c r="F1018" s="1" t="str">
        <f t="shared" si="156"/>
        <v>00000011</v>
      </c>
      <c r="G1018" s="1" t="str">
        <f t="shared" si="157"/>
        <v>10111110</v>
      </c>
      <c r="H1018" s="1" t="str">
        <f t="shared" si="158"/>
        <v>00000011</v>
      </c>
      <c r="I1018" t="str">
        <f t="shared" si="159"/>
        <v xml:space="preserve">    .byte %00000011, %10111110, %00000011</v>
      </c>
    </row>
    <row r="1019" spans="1:9" x14ac:dyDescent="0.25">
      <c r="B1019" s="1" t="s">
        <v>139</v>
      </c>
      <c r="C1019" t="str">
        <f>IF(B1019="ZMIEŃ GŁOŚNOŚĆ NA 0","N/D",IF(B1019="ZMIEŃ GŁOŚNOŚĆ NA 15","N/D",240/$B$2*60*VLOOKUP(B1019,Dane!$F:$H,2,FALSE)))</f>
        <v>N/D</v>
      </c>
      <c r="D1019" s="7" t="str">
        <f>IF(B1019="ZMIEŃ GŁOŚNOŚĆ NA 0","N/D",IF(B1019="ZMIEŃ GŁOŚNOŚĆ NA 15","N/D",VLOOKUP(A1019,Dane!$A$3:$D$110,4,FALSE)))</f>
        <v>N/D</v>
      </c>
      <c r="E1019" s="3" t="str">
        <f t="shared" si="155"/>
        <v>N/D</v>
      </c>
      <c r="F1019" s="1" t="str">
        <f t="shared" si="156"/>
        <v>N/D</v>
      </c>
      <c r="G1019" s="1" t="str">
        <f t="shared" si="157"/>
        <v>N/D</v>
      </c>
      <c r="H1019" s="1" t="str">
        <f t="shared" si="158"/>
        <v>N/D</v>
      </c>
      <c r="I1019" t="str">
        <f t="shared" si="159"/>
        <v xml:space="preserve">    .byte %10101000, %00000000</v>
      </c>
    </row>
    <row r="1020" spans="1:9" x14ac:dyDescent="0.25">
      <c r="A1020" t="s">
        <v>36</v>
      </c>
      <c r="B1020" t="s">
        <v>161</v>
      </c>
      <c r="C1020">
        <f>IF(B1020="ZMIEŃ GŁOŚNOŚĆ NA 0","N/D",IF(B1020="ZMIEŃ GŁOŚNOŚĆ NA 15","N/D",240/$B$2*60*VLOOKUP(B1020,Dane!$F:$H,2,FALSE)))</f>
        <v>3</v>
      </c>
      <c r="D1020" s="7">
        <f>IF(B1020="ZMIEŃ GŁOŚNOŚĆ NA 0","N/D",IF(B1020="ZMIEŃ GŁOŚNOŚĆ NA 15","N/D",VLOOKUP(A1020,Dane!$A$3:$D$110,4,FALSE)))</f>
        <v>1101010111000</v>
      </c>
      <c r="E1020" s="3" t="str">
        <f t="shared" si="155"/>
        <v>11</v>
      </c>
      <c r="F1020" s="1" t="str">
        <f t="shared" si="156"/>
        <v>00011010</v>
      </c>
      <c r="G1020" s="1" t="str">
        <f t="shared" si="157"/>
        <v>10111000</v>
      </c>
      <c r="H1020" s="1" t="str">
        <f t="shared" si="158"/>
        <v>00000011</v>
      </c>
      <c r="I1020" t="str">
        <f t="shared" si="159"/>
        <v xml:space="preserve">    .byte %00011010, %10111000, %00000011</v>
      </c>
    </row>
    <row r="1021" spans="1:9" x14ac:dyDescent="0.25">
      <c r="B1021" s="1" t="s">
        <v>140</v>
      </c>
      <c r="C1021" t="str">
        <f>IF(B1021="ZMIEŃ GŁOŚNOŚĆ NA 0","N/D",IF(B1021="ZMIEŃ GŁOŚNOŚĆ NA 15","N/D",240/$B$2*60*VLOOKUP(B1021,Dane!$F:$H,2,FALSE)))</f>
        <v>N/D</v>
      </c>
      <c r="D1021" s="7" t="str">
        <f>IF(B1021="ZMIEŃ GŁOŚNOŚĆ NA 0","N/D",IF(B1021="ZMIEŃ GŁOŚNOŚĆ NA 15","N/D",VLOOKUP(A1021,Dane!$A$3:$D$110,4,FALSE)))</f>
        <v>N/D</v>
      </c>
      <c r="E1021" s="3" t="str">
        <f t="shared" si="155"/>
        <v>N/D</v>
      </c>
      <c r="F1021" s="1" t="str">
        <f t="shared" si="156"/>
        <v>N/D</v>
      </c>
      <c r="G1021" s="1" t="str">
        <f t="shared" si="157"/>
        <v>N/D</v>
      </c>
      <c r="H1021" s="1" t="str">
        <f t="shared" si="158"/>
        <v>N/D</v>
      </c>
      <c r="I1021" t="str">
        <f t="shared" si="159"/>
        <v xml:space="preserve">    .byte %10101000, %11111111</v>
      </c>
    </row>
    <row r="1022" spans="1:9" x14ac:dyDescent="0.25">
      <c r="A1022" t="s">
        <v>81</v>
      </c>
      <c r="B1022" t="s">
        <v>161</v>
      </c>
      <c r="C1022">
        <f>IF(B1022="ZMIEŃ GŁOŚNOŚĆ NA 0","N/D",IF(B1022="ZMIEŃ GŁOŚNOŚĆ NA 15","N/D",240/$B$2*60*VLOOKUP(B1022,Dane!$F:$H,2,FALSE)))</f>
        <v>3</v>
      </c>
      <c r="D1022" s="7">
        <f>IF(B1022="ZMIEŃ GŁOŚNOŚĆ NA 0","N/D",IF(B1022="ZMIEŃ GŁOŚNOŚĆ NA 15","N/D",VLOOKUP(A1022,Dane!$A$3:$D$110,4,FALSE)))</f>
        <v>1110111110</v>
      </c>
      <c r="E1022" s="3" t="str">
        <f t="shared" si="155"/>
        <v>11</v>
      </c>
      <c r="F1022" s="1" t="str">
        <f t="shared" si="156"/>
        <v>00000011</v>
      </c>
      <c r="G1022" s="1" t="str">
        <f t="shared" si="157"/>
        <v>10111110</v>
      </c>
      <c r="H1022" s="1" t="str">
        <f t="shared" si="158"/>
        <v>00000011</v>
      </c>
      <c r="I1022" t="str">
        <f t="shared" si="159"/>
        <v xml:space="preserve">    .byte %00000011, %10111110, %00000011</v>
      </c>
    </row>
    <row r="1023" spans="1:9" x14ac:dyDescent="0.25">
      <c r="B1023" s="1" t="s">
        <v>139</v>
      </c>
      <c r="C1023" t="str">
        <f>IF(B1023="ZMIEŃ GŁOŚNOŚĆ NA 0","N/D",IF(B1023="ZMIEŃ GŁOŚNOŚĆ NA 15","N/D",240/$B$2*60*VLOOKUP(B1023,Dane!$F:$H,2,FALSE)))</f>
        <v>N/D</v>
      </c>
      <c r="D1023" s="7" t="str">
        <f>IF(B1023="ZMIEŃ GŁOŚNOŚĆ NA 0","N/D",IF(B1023="ZMIEŃ GŁOŚNOŚĆ NA 15","N/D",VLOOKUP(A1023,Dane!$A$3:$D$110,4,FALSE)))</f>
        <v>N/D</v>
      </c>
      <c r="E1023" s="3" t="str">
        <f t="shared" si="155"/>
        <v>N/D</v>
      </c>
      <c r="F1023" s="1" t="str">
        <f t="shared" si="156"/>
        <v>N/D</v>
      </c>
      <c r="G1023" s="1" t="str">
        <f t="shared" si="157"/>
        <v>N/D</v>
      </c>
      <c r="H1023" s="1" t="str">
        <f t="shared" si="158"/>
        <v>N/D</v>
      </c>
      <c r="I1023" t="str">
        <f t="shared" si="159"/>
        <v xml:space="preserve">    .byte %10101000, %00000000</v>
      </c>
    </row>
    <row r="1024" spans="1:9" x14ac:dyDescent="0.25">
      <c r="A1024" t="s">
        <v>36</v>
      </c>
      <c r="B1024" t="s">
        <v>161</v>
      </c>
      <c r="C1024">
        <f>IF(B1024="ZMIEŃ GŁOŚNOŚĆ NA 0","N/D",IF(B1024="ZMIEŃ GŁOŚNOŚĆ NA 15","N/D",240/$B$2*60*VLOOKUP(B1024,Dane!$F:$H,2,FALSE)))</f>
        <v>3</v>
      </c>
      <c r="D1024" s="7">
        <f>IF(B1024="ZMIEŃ GŁOŚNOŚĆ NA 0","N/D",IF(B1024="ZMIEŃ GŁOŚNOŚĆ NA 15","N/D",VLOOKUP(A1024,Dane!$A$3:$D$110,4,FALSE)))</f>
        <v>1101010111000</v>
      </c>
      <c r="E1024" s="3" t="str">
        <f t="shared" si="155"/>
        <v>11</v>
      </c>
      <c r="F1024" s="1" t="str">
        <f t="shared" si="156"/>
        <v>00011010</v>
      </c>
      <c r="G1024" s="1" t="str">
        <f t="shared" si="157"/>
        <v>10111000</v>
      </c>
      <c r="H1024" s="1" t="str">
        <f t="shared" si="158"/>
        <v>00000011</v>
      </c>
      <c r="I1024" t="str">
        <f t="shared" si="159"/>
        <v xml:space="preserve">    .byte %00011010, %10111000, %00000011</v>
      </c>
    </row>
    <row r="1025" spans="1:9" x14ac:dyDescent="0.25">
      <c r="B1025" s="1" t="s">
        <v>140</v>
      </c>
      <c r="C1025" t="str">
        <f>IF(B1025="ZMIEŃ GŁOŚNOŚĆ NA 0","N/D",IF(B1025="ZMIEŃ GŁOŚNOŚĆ NA 15","N/D",240/$B$2*60*VLOOKUP(B1025,Dane!$F:$H,2,FALSE)))</f>
        <v>N/D</v>
      </c>
      <c r="D1025" s="7" t="str">
        <f>IF(B1025="ZMIEŃ GŁOŚNOŚĆ NA 0","N/D",IF(B1025="ZMIEŃ GŁOŚNOŚĆ NA 15","N/D",VLOOKUP(A1025,Dane!$A$3:$D$110,4,FALSE)))</f>
        <v>N/D</v>
      </c>
      <c r="E1025" s="3" t="str">
        <f t="shared" si="155"/>
        <v>N/D</v>
      </c>
      <c r="F1025" s="1" t="str">
        <f t="shared" si="156"/>
        <v>N/D</v>
      </c>
      <c r="G1025" s="1" t="str">
        <f t="shared" si="157"/>
        <v>N/D</v>
      </c>
      <c r="H1025" s="1" t="str">
        <f t="shared" si="158"/>
        <v>N/D</v>
      </c>
      <c r="I1025" t="str">
        <f t="shared" si="159"/>
        <v xml:space="preserve">    .byte %10101000, %11111111</v>
      </c>
    </row>
    <row r="1026" spans="1:9" x14ac:dyDescent="0.25">
      <c r="A1026" t="s">
        <v>81</v>
      </c>
      <c r="B1026" t="s">
        <v>2</v>
      </c>
      <c r="C1026">
        <f>IF(B1026="ZMIEŃ GŁOŚNOŚĆ NA 0","N/D",IF(B1026="ZMIEŃ GŁOŚNOŚĆ NA 15","N/D",240/$B$2*60*VLOOKUP(B1026,Dane!$F:$H,2,FALSE)))</f>
        <v>6</v>
      </c>
      <c r="D1026" s="7">
        <f>IF(B1026="ZMIEŃ GŁOŚNOŚĆ NA 0","N/D",IF(B1026="ZMIEŃ GŁOŚNOŚĆ NA 15","N/D",VLOOKUP(A1026,Dane!$A$3:$D$110,4,FALSE)))</f>
        <v>1110111110</v>
      </c>
      <c r="E1026" s="3" t="str">
        <f t="shared" si="155"/>
        <v>110</v>
      </c>
      <c r="F1026" s="1" t="str">
        <f t="shared" si="156"/>
        <v>00000011</v>
      </c>
      <c r="G1026" s="1" t="str">
        <f t="shared" si="157"/>
        <v>10111110</v>
      </c>
      <c r="H1026" s="1" t="str">
        <f t="shared" si="158"/>
        <v>00000110</v>
      </c>
      <c r="I1026" t="str">
        <f t="shared" si="159"/>
        <v xml:space="preserve">    .byte %00000011, %10111110, %00000110</v>
      </c>
    </row>
    <row r="1027" spans="1:9" x14ac:dyDescent="0.25">
      <c r="A1027" t="s">
        <v>68</v>
      </c>
      <c r="B1027" t="s">
        <v>2</v>
      </c>
      <c r="C1027">
        <f>IF(B1027="ZMIEŃ GŁOŚNOŚĆ NA 0","N/D",IF(B1027="ZMIEŃ GŁOŚNOŚĆ NA 15","N/D",240/$B$2*60*VLOOKUP(B1027,Dane!$F:$H,2,FALSE)))</f>
        <v>6</v>
      </c>
      <c r="D1027" s="7">
        <f>IF(B1027="ZMIEŃ GŁOŚNOŚĆ NA 0","N/D",IF(B1027="ZMIEŃ GŁOŚNOŚĆ NA 15","N/D",VLOOKUP(A1027,Dane!$A$3:$D$110,4,FALSE)))</f>
        <v>1100100110</v>
      </c>
      <c r="E1027" s="3" t="str">
        <f t="shared" si="155"/>
        <v>110</v>
      </c>
      <c r="F1027" s="1" t="str">
        <f t="shared" si="156"/>
        <v>00000011</v>
      </c>
      <c r="G1027" s="1" t="str">
        <f t="shared" si="157"/>
        <v>00100110</v>
      </c>
      <c r="H1027" s="1" t="str">
        <f t="shared" si="158"/>
        <v>00000110</v>
      </c>
      <c r="I1027" t="str">
        <f t="shared" si="159"/>
        <v xml:space="preserve">    .byte %00000011, %00100110, %00000110</v>
      </c>
    </row>
    <row r="1028" spans="1:9" x14ac:dyDescent="0.25">
      <c r="A1028" t="s">
        <v>82</v>
      </c>
      <c r="B1028" t="s">
        <v>2</v>
      </c>
      <c r="C1028">
        <f>IF(B1028="ZMIEŃ GŁOŚNOŚĆ NA 0","N/D",IF(B1028="ZMIEŃ GŁOŚNOŚĆ NA 15","N/D",240/$B$2*60*VLOOKUP(B1028,Dane!$F:$H,2,FALSE)))</f>
        <v>6</v>
      </c>
      <c r="D1028" s="7">
        <f>IF(B1028="ZMIEŃ GŁOŚNOŚĆ NA 0","N/D",IF(B1028="ZMIEŃ GŁOŚNOŚĆ NA 15","N/D",VLOOKUP(A1028,Dane!$A$3:$D$110,4,FALSE)))</f>
        <v>1011001110</v>
      </c>
      <c r="E1028" s="3" t="str">
        <f t="shared" si="155"/>
        <v>110</v>
      </c>
      <c r="F1028" s="1" t="str">
        <f t="shared" si="156"/>
        <v>00000010</v>
      </c>
      <c r="G1028" s="1" t="str">
        <f t="shared" si="157"/>
        <v>11001110</v>
      </c>
      <c r="H1028" s="1" t="str">
        <f t="shared" si="158"/>
        <v>00000110</v>
      </c>
      <c r="I1028" t="str">
        <f t="shared" si="159"/>
        <v xml:space="preserve">    .byte %00000010, %11001110, %00000110</v>
      </c>
    </row>
    <row r="1029" spans="1:9" x14ac:dyDescent="0.25">
      <c r="B1029" s="1" t="s">
        <v>139</v>
      </c>
      <c r="C1029" t="str">
        <f>IF(B1029="ZMIEŃ GŁOŚNOŚĆ NA 0","N/D",IF(B1029="ZMIEŃ GŁOŚNOŚĆ NA 15","N/D",240/$B$2*60*VLOOKUP(B1029,Dane!$F:$H,2,FALSE)))</f>
        <v>N/D</v>
      </c>
      <c r="D1029" s="7" t="str">
        <f>IF(B1029="ZMIEŃ GŁOŚNOŚĆ NA 0","N/D",IF(B1029="ZMIEŃ GŁOŚNOŚĆ NA 15","N/D",VLOOKUP(A1029,Dane!$A$3:$D$110,4,FALSE)))</f>
        <v>N/D</v>
      </c>
      <c r="E1029" s="3" t="str">
        <f t="shared" si="155"/>
        <v>N/D</v>
      </c>
      <c r="F1029" s="1" t="str">
        <f t="shared" si="156"/>
        <v>N/D</v>
      </c>
      <c r="G1029" s="1" t="str">
        <f t="shared" si="157"/>
        <v>N/D</v>
      </c>
      <c r="H1029" s="1" t="str">
        <f t="shared" si="158"/>
        <v>N/D</v>
      </c>
      <c r="I1029" t="str">
        <f t="shared" si="159"/>
        <v xml:space="preserve">    .byte %10101000, %00000000</v>
      </c>
    </row>
    <row r="1030" spans="1:9" x14ac:dyDescent="0.25">
      <c r="A1030" t="s">
        <v>36</v>
      </c>
      <c r="B1030" t="s">
        <v>2</v>
      </c>
      <c r="C1030">
        <f>IF(B1030="ZMIEŃ GŁOŚNOŚĆ NA 0","N/D",IF(B1030="ZMIEŃ GŁOŚNOŚĆ NA 15","N/D",240/$B$2*60*VLOOKUP(B1030,Dane!$F:$H,2,FALSE)))</f>
        <v>6</v>
      </c>
      <c r="D1030" s="7">
        <f>IF(B1030="ZMIEŃ GŁOŚNOŚĆ NA 0","N/D",IF(B1030="ZMIEŃ GŁOŚNOŚĆ NA 15","N/D",VLOOKUP(A1030,Dane!$A$3:$D$110,4,FALSE)))</f>
        <v>1101010111000</v>
      </c>
      <c r="E1030" s="3" t="str">
        <f t="shared" si="155"/>
        <v>110</v>
      </c>
      <c r="F1030" s="1" t="str">
        <f t="shared" si="156"/>
        <v>00011010</v>
      </c>
      <c r="G1030" s="1" t="str">
        <f t="shared" si="157"/>
        <v>10111000</v>
      </c>
      <c r="H1030" s="1" t="str">
        <f t="shared" si="158"/>
        <v>00000110</v>
      </c>
      <c r="I1030" t="str">
        <f t="shared" si="159"/>
        <v xml:space="preserve">    .byte %00011010, %10111000, %00000110</v>
      </c>
    </row>
    <row r="1031" spans="1:9" x14ac:dyDescent="0.25">
      <c r="B1031" s="1" t="s">
        <v>140</v>
      </c>
      <c r="C1031" t="str">
        <f>IF(B1031="ZMIEŃ GŁOŚNOŚĆ NA 0","N/D",IF(B1031="ZMIEŃ GŁOŚNOŚĆ NA 15","N/D",240/$B$2*60*VLOOKUP(B1031,Dane!$F:$H,2,FALSE)))</f>
        <v>N/D</v>
      </c>
      <c r="D1031" s="7" t="str">
        <f>IF(B1031="ZMIEŃ GŁOŚNOŚĆ NA 0","N/D",IF(B1031="ZMIEŃ GŁOŚNOŚĆ NA 15","N/D",VLOOKUP(A1031,Dane!$A$3:$D$110,4,FALSE)))</f>
        <v>N/D</v>
      </c>
      <c r="E1031" s="3" t="str">
        <f t="shared" si="155"/>
        <v>N/D</v>
      </c>
      <c r="F1031" s="1" t="str">
        <f t="shared" si="156"/>
        <v>N/D</v>
      </c>
      <c r="G1031" s="1" t="str">
        <f t="shared" si="157"/>
        <v>N/D</v>
      </c>
      <c r="H1031" s="1" t="str">
        <f t="shared" si="158"/>
        <v>N/D</v>
      </c>
      <c r="I1031" t="str">
        <f t="shared" si="159"/>
        <v xml:space="preserve">    .byte %10101000, %11111111</v>
      </c>
    </row>
    <row r="1032" spans="1:9" ht="15.75" thickBot="1" x14ac:dyDescent="0.3">
      <c r="A1032" s="10" t="s">
        <v>82</v>
      </c>
      <c r="B1032" s="10" t="s">
        <v>2</v>
      </c>
      <c r="C1032">
        <f>IF(B1032="ZMIEŃ GŁOŚNOŚĆ NA 0","N/D",IF(B1032="ZMIEŃ GŁOŚNOŚĆ NA 15","N/D",240/$B$2*60*VLOOKUP(B1032,Dane!$F:$H,2,FALSE)))</f>
        <v>6</v>
      </c>
      <c r="D1032" s="7">
        <f>IF(B1032="ZMIEŃ GŁOŚNOŚĆ NA 0","N/D",IF(B1032="ZMIEŃ GŁOŚNOŚĆ NA 15","N/D",VLOOKUP(A1032,Dane!$A$3:$D$110,4,FALSE)))</f>
        <v>1011001110</v>
      </c>
      <c r="E1032" s="3" t="str">
        <f t="shared" si="155"/>
        <v>110</v>
      </c>
      <c r="F1032" s="1" t="str">
        <f t="shared" si="156"/>
        <v>00000010</v>
      </c>
      <c r="G1032" s="1" t="str">
        <f t="shared" si="157"/>
        <v>11001110</v>
      </c>
      <c r="H1032" s="1" t="str">
        <f t="shared" si="158"/>
        <v>00000110</v>
      </c>
      <c r="I1032" t="str">
        <f t="shared" si="159"/>
        <v xml:space="preserve">    .byte %00000010, %11001110, %00000110</v>
      </c>
    </row>
    <row r="1033" spans="1:9" ht="15.75" thickTop="1" x14ac:dyDescent="0.25">
      <c r="A1033" t="s">
        <v>88</v>
      </c>
      <c r="B1033" s="16" t="s">
        <v>0</v>
      </c>
      <c r="C1033">
        <f>IF(B1033="ZMIEŃ GŁOŚNOŚĆ NA 0","N/D",IF(B1033="ZMIEŃ GŁOŚNOŚĆ NA 15","N/D",240/$B$2*60*VLOOKUP(B1033,Dane!$F:$H,2,FALSE)))</f>
        <v>12</v>
      </c>
      <c r="D1033" s="7">
        <f>IF(B1033="ZMIEŃ GŁOŚNOŚĆ NA 0","N/D",IF(B1033="ZMIEŃ GŁOŚNOŚĆ NA 15","N/D",VLOOKUP(A1033,Dane!$A$3:$D$110,4,FALSE)))</f>
        <v>11101110</v>
      </c>
      <c r="E1033" s="3" t="str">
        <f t="shared" ref="E1033:E1076" si="160">IF(B1033="ZMIEŃ GŁOŚNOŚĆ NA 0","N/D",IF(B1033="ZMIEŃ GŁOŚNOŚĆ NA 15","N/D",DEC2BIN(C1033)))</f>
        <v>1100</v>
      </c>
      <c r="F1033" s="1" t="str">
        <f t="shared" ref="F1033:F1076" si="161">IF(B1033="ZMIEŃ GŁOŚNOŚĆ NA 0","N/D",IF(B1033="ZMIEŃ GŁOŚNOŚĆ NA 15","N/D",IF(LEN(D1033)&lt;8,"00000000",_xlfn.CONCAT(REPT("0",8-LEN(LEFT(D1033,LEN(D1033)-8))),LEFT(D1033,LEN(D1033)-8)))))</f>
        <v>00000000</v>
      </c>
      <c r="G1033" s="1" t="str">
        <f t="shared" ref="G1033:G1076" si="162">IF(B1033="ZMIEŃ GŁOŚNOŚĆ NA 0","N/D",IF(B1033="ZMIEŃ GŁOŚNOŚĆ NA 15","N/D",IF(LEN(D1033)&lt;8,_xlfn.CONCAT(REPT("0",8-LEN(D1033)),RIGHT(D1033,8)),RIGHT(D1033,8))))</f>
        <v>11101110</v>
      </c>
      <c r="H1033" s="1" t="str">
        <f t="shared" ref="H1033:H1076" si="163">IF(B1033="ZMIEŃ GŁOŚNOŚĆ NA 0","N/D",IF(B1033="ZMIEŃ GŁOŚNOŚĆ NA 15","N/D",_xlfn.CONCAT(REPT("0",8-LEN(E1033)),E1033)))</f>
        <v>00001100</v>
      </c>
      <c r="I1033" t="str">
        <f t="shared" ref="I1033:I1076" si="164">IF(B1033="ZMIEŃ GŁOŚNOŚĆ NA 0","    .byte %10101000, %00000000",IF(B1033="ZMIEŃ GŁOŚNOŚĆ NA 15","    .byte %10101000, %11111111",_xlfn.CONCAT("    .byte %",F1033,", %",G1033,", %",H1033)))</f>
        <v xml:space="preserve">    .byte %00000000, %11101110, %00001100</v>
      </c>
    </row>
    <row r="1034" spans="1:9" x14ac:dyDescent="0.25">
      <c r="B1034" s="1" t="s">
        <v>139</v>
      </c>
      <c r="C1034" t="str">
        <f>IF(B1034="ZMIEŃ GŁOŚNOŚĆ NA 0","N/D",IF(B1034="ZMIEŃ GŁOŚNOŚĆ NA 15","N/D",240/$B$2*60*VLOOKUP(B1034,Dane!$F:$H,2,FALSE)))</f>
        <v>N/D</v>
      </c>
      <c r="D1034" s="7" t="str">
        <f>IF(B1034="ZMIEŃ GŁOŚNOŚĆ NA 0","N/D",IF(B1034="ZMIEŃ GŁOŚNOŚĆ NA 15","N/D",VLOOKUP(A1034,Dane!$A$3:$D$110,4,FALSE)))</f>
        <v>N/D</v>
      </c>
      <c r="E1034" s="3" t="str">
        <f t="shared" si="160"/>
        <v>N/D</v>
      </c>
      <c r="F1034" s="1" t="str">
        <f t="shared" si="161"/>
        <v>N/D</v>
      </c>
      <c r="G1034" s="1" t="str">
        <f t="shared" si="162"/>
        <v>N/D</v>
      </c>
      <c r="H1034" s="1" t="str">
        <f t="shared" si="163"/>
        <v>N/D</v>
      </c>
      <c r="I1034" t="str">
        <f t="shared" si="164"/>
        <v xml:space="preserve">    .byte %10101000, %00000000</v>
      </c>
    </row>
    <row r="1035" spans="1:9" x14ac:dyDescent="0.25">
      <c r="A1035" t="s">
        <v>36</v>
      </c>
      <c r="B1035" t="s">
        <v>2</v>
      </c>
      <c r="C1035">
        <f>IF(B1035="ZMIEŃ GŁOŚNOŚĆ NA 0","N/D",IF(B1035="ZMIEŃ GŁOŚNOŚĆ NA 15","N/D",240/$B$2*60*VLOOKUP(B1035,Dane!$F:$H,2,FALSE)))</f>
        <v>6</v>
      </c>
      <c r="D1035" s="7">
        <f>IF(B1035="ZMIEŃ GŁOŚNOŚĆ NA 0","N/D",IF(B1035="ZMIEŃ GŁOŚNOŚĆ NA 15","N/D",VLOOKUP(A1035,Dane!$A$3:$D$110,4,FALSE)))</f>
        <v>1101010111000</v>
      </c>
      <c r="E1035" s="3" t="str">
        <f t="shared" si="160"/>
        <v>110</v>
      </c>
      <c r="F1035" s="1" t="str">
        <f t="shared" si="161"/>
        <v>00011010</v>
      </c>
      <c r="G1035" s="1" t="str">
        <f t="shared" si="162"/>
        <v>10111000</v>
      </c>
      <c r="H1035" s="1" t="str">
        <f t="shared" si="163"/>
        <v>00000110</v>
      </c>
      <c r="I1035" t="str">
        <f t="shared" si="164"/>
        <v xml:space="preserve">    .byte %00011010, %10111000, %00000110</v>
      </c>
    </row>
    <row r="1036" spans="1:9" x14ac:dyDescent="0.25">
      <c r="B1036" s="1" t="s">
        <v>140</v>
      </c>
      <c r="C1036" t="str">
        <f>IF(B1036="ZMIEŃ GŁOŚNOŚĆ NA 0","N/D",IF(B1036="ZMIEŃ GŁOŚNOŚĆ NA 15","N/D",240/$B$2*60*VLOOKUP(B1036,Dane!$F:$H,2,FALSE)))</f>
        <v>N/D</v>
      </c>
      <c r="D1036" s="7" t="str">
        <f>IF(B1036="ZMIEŃ GŁOŚNOŚĆ NA 0","N/D",IF(B1036="ZMIEŃ GŁOŚNOŚĆ NA 15","N/D",VLOOKUP(A1036,Dane!$A$3:$D$110,4,FALSE)))</f>
        <v>N/D</v>
      </c>
      <c r="E1036" s="3" t="str">
        <f t="shared" si="160"/>
        <v>N/D</v>
      </c>
      <c r="F1036" s="1" t="str">
        <f t="shared" si="161"/>
        <v>N/D</v>
      </c>
      <c r="G1036" s="1" t="str">
        <f t="shared" si="162"/>
        <v>N/D</v>
      </c>
      <c r="H1036" s="1" t="str">
        <f t="shared" si="163"/>
        <v>N/D</v>
      </c>
      <c r="I1036" t="str">
        <f t="shared" si="164"/>
        <v xml:space="preserve">    .byte %10101000, %11111111</v>
      </c>
    </row>
    <row r="1037" spans="1:9" x14ac:dyDescent="0.25">
      <c r="A1037" t="s">
        <v>88</v>
      </c>
      <c r="B1037" t="s">
        <v>2</v>
      </c>
      <c r="C1037">
        <f>IF(B1037="ZMIEŃ GŁOŚNOŚĆ NA 0","N/D",IF(B1037="ZMIEŃ GŁOŚNOŚĆ NA 15","N/D",240/$B$2*60*VLOOKUP(B1037,Dane!$F:$H,2,FALSE)))</f>
        <v>6</v>
      </c>
      <c r="D1037" s="7">
        <f>IF(B1037="ZMIEŃ GŁOŚNOŚĆ NA 0","N/D",IF(B1037="ZMIEŃ GŁOŚNOŚĆ NA 15","N/D",VLOOKUP(A1037,Dane!$A$3:$D$110,4,FALSE)))</f>
        <v>11101110</v>
      </c>
      <c r="E1037" s="3" t="str">
        <f t="shared" si="160"/>
        <v>110</v>
      </c>
      <c r="F1037" s="1" t="str">
        <f t="shared" si="161"/>
        <v>00000000</v>
      </c>
      <c r="G1037" s="1" t="str">
        <f t="shared" si="162"/>
        <v>11101110</v>
      </c>
      <c r="H1037" s="1" t="str">
        <f t="shared" si="163"/>
        <v>00000110</v>
      </c>
      <c r="I1037" t="str">
        <f t="shared" si="164"/>
        <v xml:space="preserve">    .byte %00000000, %11101110, %00000110</v>
      </c>
    </row>
    <row r="1038" spans="1:9" x14ac:dyDescent="0.25">
      <c r="B1038" s="1" t="s">
        <v>139</v>
      </c>
      <c r="C1038" t="str">
        <f>IF(B1038="ZMIEŃ GŁOŚNOŚĆ NA 0","N/D",IF(B1038="ZMIEŃ GŁOŚNOŚĆ NA 15","N/D",240/$B$2*60*VLOOKUP(B1038,Dane!$F:$H,2,FALSE)))</f>
        <v>N/D</v>
      </c>
      <c r="D1038" s="7" t="str">
        <f>IF(B1038="ZMIEŃ GŁOŚNOŚĆ NA 0","N/D",IF(B1038="ZMIEŃ GŁOŚNOŚĆ NA 15","N/D",VLOOKUP(A1038,Dane!$A$3:$D$110,4,FALSE)))</f>
        <v>N/D</v>
      </c>
      <c r="E1038" s="3" t="str">
        <f t="shared" si="160"/>
        <v>N/D</v>
      </c>
      <c r="F1038" s="1" t="str">
        <f t="shared" si="161"/>
        <v>N/D</v>
      </c>
      <c r="G1038" s="1" t="str">
        <f t="shared" si="162"/>
        <v>N/D</v>
      </c>
      <c r="H1038" s="1" t="str">
        <f t="shared" si="163"/>
        <v>N/D</v>
      </c>
      <c r="I1038" t="str">
        <f t="shared" si="164"/>
        <v xml:space="preserve">    .byte %10101000, %00000000</v>
      </c>
    </row>
    <row r="1039" spans="1:9" x14ac:dyDescent="0.25">
      <c r="A1039" t="s">
        <v>36</v>
      </c>
      <c r="B1039" t="s">
        <v>0</v>
      </c>
      <c r="C1039">
        <f>IF(B1039="ZMIEŃ GŁOŚNOŚĆ NA 0","N/D",IF(B1039="ZMIEŃ GŁOŚNOŚĆ NA 15","N/D",240/$B$2*60*VLOOKUP(B1039,Dane!$F:$H,2,FALSE)))</f>
        <v>12</v>
      </c>
      <c r="D1039" s="7">
        <f>IF(B1039="ZMIEŃ GŁOŚNOŚĆ NA 0","N/D",IF(B1039="ZMIEŃ GŁOŚNOŚĆ NA 15","N/D",VLOOKUP(A1039,Dane!$A$3:$D$110,4,FALSE)))</f>
        <v>1101010111000</v>
      </c>
      <c r="E1039" s="3" t="str">
        <f t="shared" si="160"/>
        <v>1100</v>
      </c>
      <c r="F1039" s="1" t="str">
        <f t="shared" si="161"/>
        <v>00011010</v>
      </c>
      <c r="G1039" s="1" t="str">
        <f t="shared" si="162"/>
        <v>10111000</v>
      </c>
      <c r="H1039" s="1" t="str">
        <f t="shared" si="163"/>
        <v>00001100</v>
      </c>
      <c r="I1039" t="str">
        <f t="shared" si="164"/>
        <v xml:space="preserve">    .byte %00011010, %10111000, %00001100</v>
      </c>
    </row>
    <row r="1040" spans="1:9" x14ac:dyDescent="0.25">
      <c r="B1040" s="1" t="s">
        <v>140</v>
      </c>
      <c r="C1040" t="str">
        <f>IF(B1040="ZMIEŃ GŁOŚNOŚĆ NA 0","N/D",IF(B1040="ZMIEŃ GŁOŚNOŚĆ NA 15","N/D",240/$B$2*60*VLOOKUP(B1040,Dane!$F:$H,2,FALSE)))</f>
        <v>N/D</v>
      </c>
      <c r="D1040" s="7" t="str">
        <f>IF(B1040="ZMIEŃ GŁOŚNOŚĆ NA 0","N/D",IF(B1040="ZMIEŃ GŁOŚNOŚĆ NA 15","N/D",VLOOKUP(A1040,Dane!$A$3:$D$110,4,FALSE)))</f>
        <v>N/D</v>
      </c>
      <c r="E1040" s="3" t="str">
        <f t="shared" si="160"/>
        <v>N/D</v>
      </c>
      <c r="F1040" s="1" t="str">
        <f t="shared" si="161"/>
        <v>N/D</v>
      </c>
      <c r="G1040" s="1" t="str">
        <f t="shared" si="162"/>
        <v>N/D</v>
      </c>
      <c r="H1040" s="1" t="str">
        <f t="shared" si="163"/>
        <v>N/D</v>
      </c>
      <c r="I1040" t="str">
        <f t="shared" si="164"/>
        <v xml:space="preserve">    .byte %10101000, %11111111</v>
      </c>
    </row>
    <row r="1041" spans="1:9" x14ac:dyDescent="0.25">
      <c r="A1041" t="s">
        <v>88</v>
      </c>
      <c r="B1041" t="s">
        <v>2</v>
      </c>
      <c r="C1041">
        <f>IF(B1041="ZMIEŃ GŁOŚNOŚĆ NA 0","N/D",IF(B1041="ZMIEŃ GŁOŚNOŚĆ NA 15","N/D",240/$B$2*60*VLOOKUP(B1041,Dane!$F:$H,2,FALSE)))</f>
        <v>6</v>
      </c>
      <c r="D1041" s="7">
        <f>IF(B1041="ZMIEŃ GŁOŚNOŚĆ NA 0","N/D",IF(B1041="ZMIEŃ GŁOŚNOŚĆ NA 15","N/D",VLOOKUP(A1041,Dane!$A$3:$D$110,4,FALSE)))</f>
        <v>11101110</v>
      </c>
      <c r="E1041" s="3" t="str">
        <f t="shared" si="160"/>
        <v>110</v>
      </c>
      <c r="F1041" s="1" t="str">
        <f t="shared" si="161"/>
        <v>00000000</v>
      </c>
      <c r="G1041" s="1" t="str">
        <f t="shared" si="162"/>
        <v>11101110</v>
      </c>
      <c r="H1041" s="1" t="str">
        <f t="shared" si="163"/>
        <v>00000110</v>
      </c>
      <c r="I1041" t="str">
        <f t="shared" si="164"/>
        <v xml:space="preserve">    .byte %00000000, %11101110, %00000110</v>
      </c>
    </row>
    <row r="1042" spans="1:9" x14ac:dyDescent="0.25">
      <c r="B1042" s="1" t="s">
        <v>139</v>
      </c>
      <c r="C1042" t="str">
        <f>IF(B1042="ZMIEŃ GŁOŚNOŚĆ NA 0","N/D",IF(B1042="ZMIEŃ GŁOŚNOŚĆ NA 15","N/D",240/$B$2*60*VLOOKUP(B1042,Dane!$F:$H,2,FALSE)))</f>
        <v>N/D</v>
      </c>
      <c r="D1042" s="7" t="str">
        <f>IF(B1042="ZMIEŃ GŁOŚNOŚĆ NA 0","N/D",IF(B1042="ZMIEŃ GŁOŚNOŚĆ NA 15","N/D",VLOOKUP(A1042,Dane!$A$3:$D$110,4,FALSE)))</f>
        <v>N/D</v>
      </c>
      <c r="E1042" s="3" t="str">
        <f t="shared" si="160"/>
        <v>N/D</v>
      </c>
      <c r="F1042" s="1" t="str">
        <f t="shared" si="161"/>
        <v>N/D</v>
      </c>
      <c r="G1042" s="1" t="str">
        <f t="shared" si="162"/>
        <v>N/D</v>
      </c>
      <c r="H1042" s="1" t="str">
        <f t="shared" si="163"/>
        <v>N/D</v>
      </c>
      <c r="I1042" t="str">
        <f t="shared" si="164"/>
        <v xml:space="preserve">    .byte %10101000, %00000000</v>
      </c>
    </row>
    <row r="1043" spans="1:9" x14ac:dyDescent="0.25">
      <c r="A1043" t="s">
        <v>36</v>
      </c>
      <c r="B1043" t="s">
        <v>2</v>
      </c>
      <c r="C1043">
        <f>IF(B1043="ZMIEŃ GŁOŚNOŚĆ NA 0","N/D",IF(B1043="ZMIEŃ GŁOŚNOŚĆ NA 15","N/D",240/$B$2*60*VLOOKUP(B1043,Dane!$F:$H,2,FALSE)))</f>
        <v>6</v>
      </c>
      <c r="D1043" s="7">
        <f>IF(B1043="ZMIEŃ GŁOŚNOŚĆ NA 0","N/D",IF(B1043="ZMIEŃ GŁOŚNOŚĆ NA 15","N/D",VLOOKUP(A1043,Dane!$A$3:$D$110,4,FALSE)))</f>
        <v>1101010111000</v>
      </c>
      <c r="E1043" s="3" t="str">
        <f t="shared" si="160"/>
        <v>110</v>
      </c>
      <c r="F1043" s="1" t="str">
        <f t="shared" si="161"/>
        <v>00011010</v>
      </c>
      <c r="G1043" s="1" t="str">
        <f t="shared" si="162"/>
        <v>10111000</v>
      </c>
      <c r="H1043" s="1" t="str">
        <f t="shared" si="163"/>
        <v>00000110</v>
      </c>
      <c r="I1043" t="str">
        <f t="shared" si="164"/>
        <v xml:space="preserve">    .byte %00011010, %10111000, %00000110</v>
      </c>
    </row>
    <row r="1044" spans="1:9" x14ac:dyDescent="0.25">
      <c r="B1044" s="1" t="s">
        <v>140</v>
      </c>
      <c r="C1044" t="str">
        <f>IF(B1044="ZMIEŃ GŁOŚNOŚĆ NA 0","N/D",IF(B1044="ZMIEŃ GŁOŚNOŚĆ NA 15","N/D",240/$B$2*60*VLOOKUP(B1044,Dane!$F:$H,2,FALSE)))</f>
        <v>N/D</v>
      </c>
      <c r="D1044" s="7" t="str">
        <f>IF(B1044="ZMIEŃ GŁOŚNOŚĆ NA 0","N/D",IF(B1044="ZMIEŃ GŁOŚNOŚĆ NA 15","N/D",VLOOKUP(A1044,Dane!$A$3:$D$110,4,FALSE)))</f>
        <v>N/D</v>
      </c>
      <c r="E1044" s="3" t="str">
        <f t="shared" si="160"/>
        <v>N/D</v>
      </c>
      <c r="F1044" s="1" t="str">
        <f t="shared" si="161"/>
        <v>N/D</v>
      </c>
      <c r="G1044" s="1" t="str">
        <f t="shared" si="162"/>
        <v>N/D</v>
      </c>
      <c r="H1044" s="1" t="str">
        <f t="shared" si="163"/>
        <v>N/D</v>
      </c>
      <c r="I1044" t="str">
        <f t="shared" si="164"/>
        <v xml:space="preserve">    .byte %10101000, %11111111</v>
      </c>
    </row>
    <row r="1045" spans="1:9" x14ac:dyDescent="0.25">
      <c r="A1045" t="s">
        <v>88</v>
      </c>
      <c r="B1045" s="1" t="s">
        <v>2</v>
      </c>
      <c r="C1045">
        <f>IF(B1045="ZMIEŃ GŁOŚNOŚĆ NA 0","N/D",IF(B1045="ZMIEŃ GŁOŚNOŚĆ NA 15","N/D",240/$B$2*60*VLOOKUP(B1045,Dane!$F:$H,2,FALSE)))</f>
        <v>6</v>
      </c>
      <c r="D1045" s="7">
        <f>IF(B1045="ZMIEŃ GŁOŚNOŚĆ NA 0","N/D",IF(B1045="ZMIEŃ GŁOŚNOŚĆ NA 15","N/D",VLOOKUP(A1045,Dane!$A$3:$D$110,4,FALSE)))</f>
        <v>11101110</v>
      </c>
      <c r="E1045" s="3" t="str">
        <f t="shared" si="160"/>
        <v>110</v>
      </c>
      <c r="F1045" s="1" t="str">
        <f t="shared" si="161"/>
        <v>00000000</v>
      </c>
      <c r="G1045" s="1" t="str">
        <f t="shared" si="162"/>
        <v>11101110</v>
      </c>
      <c r="H1045" s="1" t="str">
        <f t="shared" si="163"/>
        <v>00000110</v>
      </c>
      <c r="I1045" t="str">
        <f t="shared" si="164"/>
        <v xml:space="preserve">    .byte %00000000, %11101110, %00000110</v>
      </c>
    </row>
    <row r="1046" spans="1:9" x14ac:dyDescent="0.25">
      <c r="A1046" t="s">
        <v>80</v>
      </c>
      <c r="B1046" t="s">
        <v>2</v>
      </c>
      <c r="C1046">
        <f>IF(B1046="ZMIEŃ GŁOŚNOŚĆ NA 0","N/D",IF(B1046="ZMIEŃ GŁOŚNOŚĆ NA 15","N/D",240/$B$2*60*VLOOKUP(B1046,Dane!$F:$H,2,FALSE)))</f>
        <v>6</v>
      </c>
      <c r="D1046" s="7">
        <f>IF(B1046="ZMIEŃ GŁOŚNOŚĆ NA 0","N/D",IF(B1046="ZMIEŃ GŁOŚNOŚĆ NA 15","N/D",VLOOKUP(A1046,Dane!$A$3:$D$110,4,FALSE)))</f>
        <v>10110011101</v>
      </c>
      <c r="E1046" s="3" t="str">
        <f t="shared" si="160"/>
        <v>110</v>
      </c>
      <c r="F1046" s="1" t="str">
        <f t="shared" si="161"/>
        <v>00000101</v>
      </c>
      <c r="G1046" s="1" t="str">
        <f t="shared" si="162"/>
        <v>10011101</v>
      </c>
      <c r="H1046" s="1" t="str">
        <f t="shared" si="163"/>
        <v>00000110</v>
      </c>
      <c r="I1046" t="str">
        <f t="shared" si="164"/>
        <v xml:space="preserve">    .byte %00000101, %10011101, %00000110</v>
      </c>
    </row>
    <row r="1047" spans="1:9" x14ac:dyDescent="0.25">
      <c r="A1047" t="s">
        <v>61</v>
      </c>
      <c r="B1047" t="s">
        <v>161</v>
      </c>
      <c r="C1047">
        <f>IF(B1047="ZMIEŃ GŁOŚNOŚĆ NA 0","N/D",IF(B1047="ZMIEŃ GŁOŚNOŚĆ NA 15","N/D",240/$B$2*60*VLOOKUP(B1047,Dane!$F:$H,2,FALSE)))</f>
        <v>3</v>
      </c>
      <c r="D1047" s="7">
        <f>IF(B1047="ZMIEŃ GŁOŚNOŚĆ NA 0","N/D",IF(B1047="ZMIEŃ GŁOŚNOŚĆ NA 15","N/D",VLOOKUP(A1047,Dane!$A$3:$D$110,4,FALSE)))</f>
        <v>10100000000</v>
      </c>
      <c r="E1047" s="3" t="str">
        <f t="shared" si="160"/>
        <v>11</v>
      </c>
      <c r="F1047" s="1" t="str">
        <f t="shared" si="161"/>
        <v>00000101</v>
      </c>
      <c r="G1047" s="1" t="str">
        <f t="shared" si="162"/>
        <v>00000000</v>
      </c>
      <c r="H1047" s="1" t="str">
        <f t="shared" si="163"/>
        <v>00000011</v>
      </c>
      <c r="I1047" t="str">
        <f t="shared" si="164"/>
        <v xml:space="preserve">    .byte %00000101, %00000000, %00000011</v>
      </c>
    </row>
    <row r="1048" spans="1:9" x14ac:dyDescent="0.25">
      <c r="B1048" s="1" t="s">
        <v>139</v>
      </c>
      <c r="C1048" t="str">
        <f>IF(B1048="ZMIEŃ GŁOŚNOŚĆ NA 0","N/D",IF(B1048="ZMIEŃ GŁOŚNOŚĆ NA 15","N/D",240/$B$2*60*VLOOKUP(B1048,Dane!$F:$H,2,FALSE)))</f>
        <v>N/D</v>
      </c>
      <c r="D1048" s="7" t="str">
        <f>IF(B1048="ZMIEŃ GŁOŚNOŚĆ NA 0","N/D",IF(B1048="ZMIEŃ GŁOŚNOŚĆ NA 15","N/D",VLOOKUP(A1048,Dane!$A$3:$D$110,4,FALSE)))</f>
        <v>N/D</v>
      </c>
      <c r="E1048" s="3" t="str">
        <f t="shared" si="160"/>
        <v>N/D</v>
      </c>
      <c r="F1048" s="1" t="str">
        <f t="shared" si="161"/>
        <v>N/D</v>
      </c>
      <c r="G1048" s="1" t="str">
        <f t="shared" si="162"/>
        <v>N/D</v>
      </c>
      <c r="H1048" s="1" t="str">
        <f t="shared" si="163"/>
        <v>N/D</v>
      </c>
      <c r="I1048" t="str">
        <f t="shared" si="164"/>
        <v xml:space="preserve">    .byte %10101000, %00000000</v>
      </c>
    </row>
    <row r="1049" spans="1:9" x14ac:dyDescent="0.25">
      <c r="A1049" t="s">
        <v>36</v>
      </c>
      <c r="B1049" t="s">
        <v>161</v>
      </c>
      <c r="C1049">
        <f>IF(B1049="ZMIEŃ GŁOŚNOŚĆ NA 0","N/D",IF(B1049="ZMIEŃ GŁOŚNOŚĆ NA 15","N/D",240/$B$2*60*VLOOKUP(B1049,Dane!$F:$H,2,FALSE)))</f>
        <v>3</v>
      </c>
      <c r="D1049" s="7">
        <f>IF(B1049="ZMIEŃ GŁOŚNOŚĆ NA 0","N/D",IF(B1049="ZMIEŃ GŁOŚNOŚĆ NA 15","N/D",VLOOKUP(A1049,Dane!$A$3:$D$110,4,FALSE)))</f>
        <v>1101010111000</v>
      </c>
      <c r="E1049" s="3" t="str">
        <f t="shared" si="160"/>
        <v>11</v>
      </c>
      <c r="F1049" s="1" t="str">
        <f t="shared" si="161"/>
        <v>00011010</v>
      </c>
      <c r="G1049" s="1" t="str">
        <f t="shared" si="162"/>
        <v>10111000</v>
      </c>
      <c r="H1049" s="1" t="str">
        <f t="shared" si="163"/>
        <v>00000011</v>
      </c>
      <c r="I1049" t="str">
        <f t="shared" si="164"/>
        <v xml:space="preserve">    .byte %00011010, %10111000, %00000011</v>
      </c>
    </row>
    <row r="1050" spans="1:9" x14ac:dyDescent="0.25">
      <c r="B1050" s="1" t="s">
        <v>140</v>
      </c>
      <c r="C1050" t="str">
        <f>IF(B1050="ZMIEŃ GŁOŚNOŚĆ NA 0","N/D",IF(B1050="ZMIEŃ GŁOŚNOŚĆ NA 15","N/D",240/$B$2*60*VLOOKUP(B1050,Dane!$F:$H,2,FALSE)))</f>
        <v>N/D</v>
      </c>
      <c r="D1050" s="7" t="str">
        <f>IF(B1050="ZMIEŃ GŁOŚNOŚĆ NA 0","N/D",IF(B1050="ZMIEŃ GŁOŚNOŚĆ NA 15","N/D",VLOOKUP(A1050,Dane!$A$3:$D$110,4,FALSE)))</f>
        <v>N/D</v>
      </c>
      <c r="E1050" s="3" t="str">
        <f t="shared" si="160"/>
        <v>N/D</v>
      </c>
      <c r="F1050" s="1" t="str">
        <f t="shared" si="161"/>
        <v>N/D</v>
      </c>
      <c r="G1050" s="1" t="str">
        <f t="shared" si="162"/>
        <v>N/D</v>
      </c>
      <c r="H1050" s="1" t="str">
        <f t="shared" si="163"/>
        <v>N/D</v>
      </c>
      <c r="I1050" t="str">
        <f t="shared" si="164"/>
        <v xml:space="preserve">    .byte %10101000, %11111111</v>
      </c>
    </row>
    <row r="1051" spans="1:9" x14ac:dyDescent="0.25">
      <c r="A1051" t="s">
        <v>61</v>
      </c>
      <c r="B1051" t="s">
        <v>2</v>
      </c>
      <c r="C1051">
        <f>IF(B1051="ZMIEŃ GŁOŚNOŚĆ NA 0","N/D",IF(B1051="ZMIEŃ GŁOŚNOŚĆ NA 15","N/D",240/$B$2*60*VLOOKUP(B1051,Dane!$F:$H,2,FALSE)))</f>
        <v>6</v>
      </c>
      <c r="D1051" s="7">
        <f>IF(B1051="ZMIEŃ GŁOŚNOŚĆ NA 0","N/D",IF(B1051="ZMIEŃ GŁOŚNOŚĆ NA 15","N/D",VLOOKUP(A1051,Dane!$A$3:$D$110,4,FALSE)))</f>
        <v>10100000000</v>
      </c>
      <c r="E1051" s="3" t="str">
        <f t="shared" si="160"/>
        <v>110</v>
      </c>
      <c r="F1051" s="1" t="str">
        <f t="shared" si="161"/>
        <v>00000101</v>
      </c>
      <c r="G1051" s="1" t="str">
        <f t="shared" si="162"/>
        <v>00000000</v>
      </c>
      <c r="H1051" s="1" t="str">
        <f t="shared" si="163"/>
        <v>00000110</v>
      </c>
      <c r="I1051" t="str">
        <f t="shared" si="164"/>
        <v xml:space="preserve">    .byte %00000101, %00000000, %00000110</v>
      </c>
    </row>
    <row r="1052" spans="1:9" x14ac:dyDescent="0.25">
      <c r="A1052" t="s">
        <v>64</v>
      </c>
      <c r="B1052" t="s">
        <v>2</v>
      </c>
      <c r="C1052">
        <f>IF(B1052="ZMIEŃ GŁOŚNOŚĆ NA 0","N/D",IF(B1052="ZMIEŃ GŁOŚNOŚĆ NA 15","N/D",240/$B$2*60*VLOOKUP(B1052,Dane!$F:$H,2,FALSE)))</f>
        <v>6</v>
      </c>
      <c r="D1052" s="7">
        <f>IF(B1052="ZMIEŃ GŁOŚNOŚĆ NA 0","N/D",IF(B1052="ZMIEŃ GŁOŚNOŚĆ NA 15","N/D",VLOOKUP(A1052,Dane!$A$3:$D$110,4,FALSE)))</f>
        <v>10000110100</v>
      </c>
      <c r="E1052" s="3" t="str">
        <f t="shared" si="160"/>
        <v>110</v>
      </c>
      <c r="F1052" s="1" t="str">
        <f t="shared" si="161"/>
        <v>00000100</v>
      </c>
      <c r="G1052" s="1" t="str">
        <f t="shared" si="162"/>
        <v>00110100</v>
      </c>
      <c r="H1052" s="1" t="str">
        <f t="shared" si="163"/>
        <v>00000110</v>
      </c>
      <c r="I1052" t="str">
        <f t="shared" si="164"/>
        <v xml:space="preserve">    .byte %00000100, %00110100, %00000110</v>
      </c>
    </row>
    <row r="1053" spans="1:9" x14ac:dyDescent="0.25">
      <c r="A1053" t="s">
        <v>81</v>
      </c>
      <c r="B1053" t="s">
        <v>2</v>
      </c>
      <c r="C1053">
        <f>IF(B1053="ZMIEŃ GŁOŚNOŚĆ NA 0","N/D",IF(B1053="ZMIEŃ GŁOŚNOŚĆ NA 15","N/D",240/$B$2*60*VLOOKUP(B1053,Dane!$F:$H,2,FALSE)))</f>
        <v>6</v>
      </c>
      <c r="D1053" s="7">
        <f>IF(B1053="ZMIEŃ GŁOŚNOŚĆ NA 0","N/D",IF(B1053="ZMIEŃ GŁOŚNOŚĆ NA 15","N/D",VLOOKUP(A1053,Dane!$A$3:$D$110,4,FALSE)))</f>
        <v>1110111110</v>
      </c>
      <c r="E1053" s="3" t="str">
        <f t="shared" si="160"/>
        <v>110</v>
      </c>
      <c r="F1053" s="1" t="str">
        <f t="shared" si="161"/>
        <v>00000011</v>
      </c>
      <c r="G1053" s="1" t="str">
        <f t="shared" si="162"/>
        <v>10111110</v>
      </c>
      <c r="H1053" s="1" t="str">
        <f t="shared" si="163"/>
        <v>00000110</v>
      </c>
      <c r="I1053" t="str">
        <f t="shared" si="164"/>
        <v xml:space="preserve">    .byte %00000011, %10111110, %00000110</v>
      </c>
    </row>
    <row r="1054" spans="1:9" x14ac:dyDescent="0.25">
      <c r="B1054" s="1" t="s">
        <v>139</v>
      </c>
      <c r="C1054" t="str">
        <f>IF(B1054="ZMIEŃ GŁOŚNOŚĆ NA 0","N/D",IF(B1054="ZMIEŃ GŁOŚNOŚĆ NA 15","N/D",240/$B$2*60*VLOOKUP(B1054,Dane!$F:$H,2,FALSE)))</f>
        <v>N/D</v>
      </c>
      <c r="D1054" s="7" t="str">
        <f>IF(B1054="ZMIEŃ GŁOŚNOŚĆ NA 0","N/D",IF(B1054="ZMIEŃ GŁOŚNOŚĆ NA 15","N/D",VLOOKUP(A1054,Dane!$A$3:$D$110,4,FALSE)))</f>
        <v>N/D</v>
      </c>
      <c r="E1054" s="3" t="str">
        <f t="shared" si="160"/>
        <v>N/D</v>
      </c>
      <c r="F1054" s="1" t="str">
        <f t="shared" si="161"/>
        <v>N/D</v>
      </c>
      <c r="G1054" s="1" t="str">
        <f t="shared" si="162"/>
        <v>N/D</v>
      </c>
      <c r="H1054" s="1" t="str">
        <f t="shared" si="163"/>
        <v>N/D</v>
      </c>
      <c r="I1054" t="str">
        <f t="shared" si="164"/>
        <v xml:space="preserve">    .byte %10101000, %00000000</v>
      </c>
    </row>
    <row r="1055" spans="1:9" x14ac:dyDescent="0.25">
      <c r="A1055" t="s">
        <v>36</v>
      </c>
      <c r="B1055" t="s">
        <v>2</v>
      </c>
      <c r="C1055">
        <f>IF(B1055="ZMIEŃ GŁOŚNOŚĆ NA 0","N/D",IF(B1055="ZMIEŃ GŁOŚNOŚĆ NA 15","N/D",240/$B$2*60*VLOOKUP(B1055,Dane!$F:$H,2,FALSE)))</f>
        <v>6</v>
      </c>
      <c r="D1055" s="7">
        <f>IF(B1055="ZMIEŃ GŁOŚNOŚĆ NA 0","N/D",IF(B1055="ZMIEŃ GŁOŚNOŚĆ NA 15","N/D",VLOOKUP(A1055,Dane!$A$3:$D$110,4,FALSE)))</f>
        <v>1101010111000</v>
      </c>
      <c r="E1055" s="3" t="str">
        <f t="shared" si="160"/>
        <v>110</v>
      </c>
      <c r="F1055" s="1" t="str">
        <f t="shared" si="161"/>
        <v>00011010</v>
      </c>
      <c r="G1055" s="1" t="str">
        <f t="shared" si="162"/>
        <v>10111000</v>
      </c>
      <c r="H1055" s="1" t="str">
        <f t="shared" si="163"/>
        <v>00000110</v>
      </c>
      <c r="I1055" t="str">
        <f t="shared" si="164"/>
        <v xml:space="preserve">    .byte %00011010, %10111000, %00000110</v>
      </c>
    </row>
    <row r="1056" spans="1:9" x14ac:dyDescent="0.25">
      <c r="B1056" s="1" t="s">
        <v>140</v>
      </c>
      <c r="C1056" t="str">
        <f>IF(B1056="ZMIEŃ GŁOŚNOŚĆ NA 0","N/D",IF(B1056="ZMIEŃ GŁOŚNOŚĆ NA 15","N/D",240/$B$2*60*VLOOKUP(B1056,Dane!$F:$H,2,FALSE)))</f>
        <v>N/D</v>
      </c>
      <c r="D1056" s="7" t="str">
        <f>IF(B1056="ZMIEŃ GŁOŚNOŚĆ NA 0","N/D",IF(B1056="ZMIEŃ GŁOŚNOŚĆ NA 15","N/D",VLOOKUP(A1056,Dane!$A$3:$D$110,4,FALSE)))</f>
        <v>N/D</v>
      </c>
      <c r="E1056" s="3" t="str">
        <f t="shared" si="160"/>
        <v>N/D</v>
      </c>
      <c r="F1056" s="1" t="str">
        <f t="shared" si="161"/>
        <v>N/D</v>
      </c>
      <c r="G1056" s="1" t="str">
        <f t="shared" si="162"/>
        <v>N/D</v>
      </c>
      <c r="H1056" s="1" t="str">
        <f t="shared" si="163"/>
        <v>N/D</v>
      </c>
      <c r="I1056" t="str">
        <f t="shared" si="164"/>
        <v xml:space="preserve">    .byte %10101000, %11111111</v>
      </c>
    </row>
    <row r="1057" spans="1:9" ht="15.75" thickBot="1" x14ac:dyDescent="0.3">
      <c r="A1057" s="10" t="s">
        <v>81</v>
      </c>
      <c r="B1057" s="10" t="s">
        <v>2</v>
      </c>
      <c r="C1057">
        <f>IF(B1057="ZMIEŃ GŁOŚNOŚĆ NA 0","N/D",IF(B1057="ZMIEŃ GŁOŚNOŚĆ NA 15","N/D",240/$B$2*60*VLOOKUP(B1057,Dane!$F:$H,2,FALSE)))</f>
        <v>6</v>
      </c>
      <c r="D1057" s="7">
        <f>IF(B1057="ZMIEŃ GŁOŚNOŚĆ NA 0","N/D",IF(B1057="ZMIEŃ GŁOŚNOŚĆ NA 15","N/D",VLOOKUP(A1057,Dane!$A$3:$D$110,4,FALSE)))</f>
        <v>1110111110</v>
      </c>
      <c r="E1057" s="3" t="str">
        <f t="shared" si="160"/>
        <v>110</v>
      </c>
      <c r="F1057" s="1" t="str">
        <f t="shared" si="161"/>
        <v>00000011</v>
      </c>
      <c r="G1057" s="1" t="str">
        <f t="shared" si="162"/>
        <v>10111110</v>
      </c>
      <c r="H1057" s="1" t="str">
        <f t="shared" si="163"/>
        <v>00000110</v>
      </c>
      <c r="I1057" t="str">
        <f t="shared" si="164"/>
        <v xml:space="preserve">    .byte %00000011, %10111110, %00000110</v>
      </c>
    </row>
    <row r="1058" spans="1:9" ht="15.75" thickTop="1" x14ac:dyDescent="0.25">
      <c r="B1058" s="23" t="s">
        <v>139</v>
      </c>
      <c r="C1058" t="str">
        <f>IF(B1058="ZMIEŃ GŁOŚNOŚĆ NA 0","N/D",IF(B1058="ZMIEŃ GŁOŚNOŚĆ NA 15","N/D",240/$B$2*60*VLOOKUP(B1058,Dane!$F:$H,2,FALSE)))</f>
        <v>N/D</v>
      </c>
      <c r="D1058" s="7" t="str">
        <f>IF(B1058="ZMIEŃ GŁOŚNOŚĆ NA 0","N/D",IF(B1058="ZMIEŃ GŁOŚNOŚĆ NA 15","N/D",VLOOKUP(A1058,Dane!$A$3:$D$110,4,FALSE)))</f>
        <v>N/D</v>
      </c>
      <c r="E1058" s="3" t="str">
        <f t="shared" si="160"/>
        <v>N/D</v>
      </c>
      <c r="F1058" s="1" t="str">
        <f t="shared" si="161"/>
        <v>N/D</v>
      </c>
      <c r="G1058" s="1" t="str">
        <f t="shared" si="162"/>
        <v>N/D</v>
      </c>
      <c r="H1058" s="1" t="str">
        <f t="shared" si="163"/>
        <v>N/D</v>
      </c>
      <c r="I1058" t="str">
        <f t="shared" si="164"/>
        <v xml:space="preserve">    .byte %10101000, %00000000</v>
      </c>
    </row>
    <row r="1059" spans="1:9" x14ac:dyDescent="0.25">
      <c r="A1059" t="s">
        <v>36</v>
      </c>
      <c r="B1059" s="23" t="s">
        <v>132</v>
      </c>
      <c r="C1059">
        <f>IF(B1059="ZMIEŃ GŁOŚNOŚĆ NA 0","N/D",IF(B1059="ZMIEŃ GŁOŚNOŚĆ NA 15","N/D",240/$B$2*60*VLOOKUP(B1059,Dane!$F:$H,2,FALSE)))</f>
        <v>48</v>
      </c>
      <c r="D1059" s="7">
        <f>IF(B1059="ZMIEŃ GŁOŚNOŚĆ NA 0","N/D",IF(B1059="ZMIEŃ GŁOŚNOŚĆ NA 15","N/D",VLOOKUP(A1059,Dane!$A$3:$D$110,4,FALSE)))</f>
        <v>1101010111000</v>
      </c>
      <c r="E1059" s="3" t="str">
        <f t="shared" si="160"/>
        <v>110000</v>
      </c>
      <c r="F1059" s="1" t="str">
        <f t="shared" si="161"/>
        <v>00011010</v>
      </c>
      <c r="G1059" s="1" t="str">
        <f t="shared" si="162"/>
        <v>10111000</v>
      </c>
      <c r="H1059" s="1" t="str">
        <f t="shared" si="163"/>
        <v>00110000</v>
      </c>
      <c r="I1059" t="str">
        <f t="shared" si="164"/>
        <v xml:space="preserve">    .byte %00011010, %10111000, %00110000</v>
      </c>
    </row>
    <row r="1060" spans="1:9" x14ac:dyDescent="0.25">
      <c r="A1060" t="s">
        <v>36</v>
      </c>
      <c r="B1060" s="23" t="s">
        <v>2</v>
      </c>
      <c r="C1060">
        <f>IF(B1060="ZMIEŃ GŁOŚNOŚĆ NA 0","N/D",IF(B1060="ZMIEŃ GŁOŚNOŚĆ NA 15","N/D",240/$B$2*60*VLOOKUP(B1060,Dane!$F:$H,2,FALSE)))</f>
        <v>6</v>
      </c>
      <c r="D1060" s="7">
        <f>IF(B1060="ZMIEŃ GŁOŚNOŚĆ NA 0","N/D",IF(B1060="ZMIEŃ GŁOŚNOŚĆ NA 15","N/D",VLOOKUP(A1060,Dane!$A$3:$D$110,4,FALSE)))</f>
        <v>1101010111000</v>
      </c>
      <c r="E1060" s="3" t="str">
        <f t="shared" si="160"/>
        <v>110</v>
      </c>
      <c r="F1060" s="1" t="str">
        <f t="shared" si="161"/>
        <v>00011010</v>
      </c>
      <c r="G1060" s="1" t="str">
        <f t="shared" si="162"/>
        <v>10111000</v>
      </c>
      <c r="H1060" s="1" t="str">
        <f t="shared" si="163"/>
        <v>00000110</v>
      </c>
      <c r="I1060" t="str">
        <f t="shared" si="164"/>
        <v xml:space="preserve">    .byte %00011010, %10111000, %00000110</v>
      </c>
    </row>
    <row r="1061" spans="1:9" x14ac:dyDescent="0.25">
      <c r="B1061" s="1" t="s">
        <v>140</v>
      </c>
      <c r="C1061" t="str">
        <f>IF(B1061="ZMIEŃ GŁOŚNOŚĆ NA 0","N/D",IF(B1061="ZMIEŃ GŁOŚNOŚĆ NA 15","N/D",240/$B$2*60*VLOOKUP(B1061,Dane!$F:$H,2,FALSE)))</f>
        <v>N/D</v>
      </c>
      <c r="D1061" s="7" t="str">
        <f>IF(B1061="ZMIEŃ GŁOŚNOŚĆ NA 0","N/D",IF(B1061="ZMIEŃ GŁOŚNOŚĆ NA 15","N/D",VLOOKUP(A1061,Dane!$A$3:$D$110,4,FALSE)))</f>
        <v>N/D</v>
      </c>
      <c r="E1061" s="3" t="str">
        <f t="shared" si="160"/>
        <v>N/D</v>
      </c>
      <c r="F1061" s="1" t="str">
        <f t="shared" si="161"/>
        <v>N/D</v>
      </c>
      <c r="G1061" s="1" t="str">
        <f t="shared" si="162"/>
        <v>N/D</v>
      </c>
      <c r="H1061" s="1" t="str">
        <f t="shared" si="163"/>
        <v>N/D</v>
      </c>
      <c r="I1061" t="str">
        <f t="shared" si="164"/>
        <v xml:space="preserve">    .byte %10101000, %11111111</v>
      </c>
    </row>
    <row r="1062" spans="1:9" x14ac:dyDescent="0.25">
      <c r="A1062" t="s">
        <v>81</v>
      </c>
      <c r="B1062" t="s">
        <v>161</v>
      </c>
      <c r="C1062">
        <f>IF(B1062="ZMIEŃ GŁOŚNOŚĆ NA 0","N/D",IF(B1062="ZMIEŃ GŁOŚNOŚĆ NA 15","N/D",240/$B$2*60*VLOOKUP(B1062,Dane!$F:$H,2,FALSE)))</f>
        <v>3</v>
      </c>
      <c r="D1062" s="7">
        <f>IF(B1062="ZMIEŃ GŁOŚNOŚĆ NA 0","N/D",IF(B1062="ZMIEŃ GŁOŚNOŚĆ NA 15","N/D",VLOOKUP(A1062,Dane!$A$3:$D$110,4,FALSE)))</f>
        <v>1110111110</v>
      </c>
      <c r="E1062" s="3" t="str">
        <f t="shared" si="160"/>
        <v>11</v>
      </c>
      <c r="F1062" s="1" t="str">
        <f t="shared" si="161"/>
        <v>00000011</v>
      </c>
      <c r="G1062" s="1" t="str">
        <f t="shared" si="162"/>
        <v>10111110</v>
      </c>
      <c r="H1062" s="1" t="str">
        <f t="shared" si="163"/>
        <v>00000011</v>
      </c>
      <c r="I1062" t="str">
        <f t="shared" si="164"/>
        <v xml:space="preserve">    .byte %00000011, %10111110, %00000011</v>
      </c>
    </row>
    <row r="1063" spans="1:9" x14ac:dyDescent="0.25">
      <c r="B1063" s="1" t="s">
        <v>139</v>
      </c>
      <c r="C1063" t="str">
        <f>IF(B1063="ZMIEŃ GŁOŚNOŚĆ NA 0","N/D",IF(B1063="ZMIEŃ GŁOŚNOŚĆ NA 15","N/D",240/$B$2*60*VLOOKUP(B1063,Dane!$F:$H,2,FALSE)))</f>
        <v>N/D</v>
      </c>
      <c r="D1063" s="7" t="str">
        <f>IF(B1063="ZMIEŃ GŁOŚNOŚĆ NA 0","N/D",IF(B1063="ZMIEŃ GŁOŚNOŚĆ NA 15","N/D",VLOOKUP(A1063,Dane!$A$3:$D$110,4,FALSE)))</f>
        <v>N/D</v>
      </c>
      <c r="E1063" s="3" t="str">
        <f t="shared" si="160"/>
        <v>N/D</v>
      </c>
      <c r="F1063" s="1" t="str">
        <f t="shared" si="161"/>
        <v>N/D</v>
      </c>
      <c r="G1063" s="1" t="str">
        <f t="shared" si="162"/>
        <v>N/D</v>
      </c>
      <c r="H1063" s="1" t="str">
        <f t="shared" si="163"/>
        <v>N/D</v>
      </c>
      <c r="I1063" t="str">
        <f t="shared" si="164"/>
        <v xml:space="preserve">    .byte %10101000, %00000000</v>
      </c>
    </row>
    <row r="1064" spans="1:9" x14ac:dyDescent="0.25">
      <c r="A1064" t="s">
        <v>36</v>
      </c>
      <c r="B1064" t="s">
        <v>161</v>
      </c>
      <c r="C1064">
        <f>IF(B1064="ZMIEŃ GŁOŚNOŚĆ NA 0","N/D",IF(B1064="ZMIEŃ GŁOŚNOŚĆ NA 15","N/D",240/$B$2*60*VLOOKUP(B1064,Dane!$F:$H,2,FALSE)))</f>
        <v>3</v>
      </c>
      <c r="D1064" s="7">
        <f>IF(B1064="ZMIEŃ GŁOŚNOŚĆ NA 0","N/D",IF(B1064="ZMIEŃ GŁOŚNOŚĆ NA 15","N/D",VLOOKUP(A1064,Dane!$A$3:$D$110,4,FALSE)))</f>
        <v>1101010111000</v>
      </c>
      <c r="E1064" s="3" t="str">
        <f t="shared" si="160"/>
        <v>11</v>
      </c>
      <c r="F1064" s="1" t="str">
        <f t="shared" si="161"/>
        <v>00011010</v>
      </c>
      <c r="G1064" s="1" t="str">
        <f t="shared" si="162"/>
        <v>10111000</v>
      </c>
      <c r="H1064" s="1" t="str">
        <f t="shared" si="163"/>
        <v>00000011</v>
      </c>
      <c r="I1064" t="str">
        <f t="shared" si="164"/>
        <v xml:space="preserve">    .byte %00011010, %10111000, %00000011</v>
      </c>
    </row>
    <row r="1065" spans="1:9" x14ac:dyDescent="0.25">
      <c r="B1065" s="1" t="s">
        <v>140</v>
      </c>
      <c r="C1065" t="str">
        <f>IF(B1065="ZMIEŃ GŁOŚNOŚĆ NA 0","N/D",IF(B1065="ZMIEŃ GŁOŚNOŚĆ NA 15","N/D",240/$B$2*60*VLOOKUP(B1065,Dane!$F:$H,2,FALSE)))</f>
        <v>N/D</v>
      </c>
      <c r="D1065" s="7" t="str">
        <f>IF(B1065="ZMIEŃ GŁOŚNOŚĆ NA 0","N/D",IF(B1065="ZMIEŃ GŁOŚNOŚĆ NA 15","N/D",VLOOKUP(A1065,Dane!$A$3:$D$110,4,FALSE)))</f>
        <v>N/D</v>
      </c>
      <c r="E1065" s="3" t="str">
        <f t="shared" si="160"/>
        <v>N/D</v>
      </c>
      <c r="F1065" s="1" t="str">
        <f t="shared" si="161"/>
        <v>N/D</v>
      </c>
      <c r="G1065" s="1" t="str">
        <f t="shared" si="162"/>
        <v>N/D</v>
      </c>
      <c r="H1065" s="1" t="str">
        <f t="shared" si="163"/>
        <v>N/D</v>
      </c>
      <c r="I1065" t="str">
        <f t="shared" si="164"/>
        <v xml:space="preserve">    .byte %10101000, %11111111</v>
      </c>
    </row>
    <row r="1066" spans="1:9" x14ac:dyDescent="0.25">
      <c r="A1066" t="s">
        <v>81</v>
      </c>
      <c r="B1066" t="s">
        <v>161</v>
      </c>
      <c r="C1066">
        <f>IF(B1066="ZMIEŃ GŁOŚNOŚĆ NA 0","N/D",IF(B1066="ZMIEŃ GŁOŚNOŚĆ NA 15","N/D",240/$B$2*60*VLOOKUP(B1066,Dane!$F:$H,2,FALSE)))</f>
        <v>3</v>
      </c>
      <c r="D1066" s="7">
        <f>IF(B1066="ZMIEŃ GŁOŚNOŚĆ NA 0","N/D",IF(B1066="ZMIEŃ GŁOŚNOŚĆ NA 15","N/D",VLOOKUP(A1066,Dane!$A$3:$D$110,4,FALSE)))</f>
        <v>1110111110</v>
      </c>
      <c r="E1066" s="3" t="str">
        <f t="shared" si="160"/>
        <v>11</v>
      </c>
      <c r="F1066" s="1" t="str">
        <f t="shared" si="161"/>
        <v>00000011</v>
      </c>
      <c r="G1066" s="1" t="str">
        <f t="shared" si="162"/>
        <v>10111110</v>
      </c>
      <c r="H1066" s="1" t="str">
        <f t="shared" si="163"/>
        <v>00000011</v>
      </c>
      <c r="I1066" t="str">
        <f t="shared" si="164"/>
        <v xml:space="preserve">    .byte %00000011, %10111110, %00000011</v>
      </c>
    </row>
    <row r="1067" spans="1:9" x14ac:dyDescent="0.25">
      <c r="B1067" s="1" t="s">
        <v>139</v>
      </c>
      <c r="C1067" t="str">
        <f>IF(B1067="ZMIEŃ GŁOŚNOŚĆ NA 0","N/D",IF(B1067="ZMIEŃ GŁOŚNOŚĆ NA 15","N/D",240/$B$2*60*VLOOKUP(B1067,Dane!$F:$H,2,FALSE)))</f>
        <v>N/D</v>
      </c>
      <c r="D1067" s="7" t="str">
        <f>IF(B1067="ZMIEŃ GŁOŚNOŚĆ NA 0","N/D",IF(B1067="ZMIEŃ GŁOŚNOŚĆ NA 15","N/D",VLOOKUP(A1067,Dane!$A$3:$D$110,4,FALSE)))</f>
        <v>N/D</v>
      </c>
      <c r="E1067" s="3" t="str">
        <f t="shared" si="160"/>
        <v>N/D</v>
      </c>
      <c r="F1067" s="1" t="str">
        <f t="shared" si="161"/>
        <v>N/D</v>
      </c>
      <c r="G1067" s="1" t="str">
        <f t="shared" si="162"/>
        <v>N/D</v>
      </c>
      <c r="H1067" s="1" t="str">
        <f t="shared" si="163"/>
        <v>N/D</v>
      </c>
      <c r="I1067" t="str">
        <f t="shared" si="164"/>
        <v xml:space="preserve">    .byte %10101000, %00000000</v>
      </c>
    </row>
    <row r="1068" spans="1:9" x14ac:dyDescent="0.25">
      <c r="A1068" t="s">
        <v>36</v>
      </c>
      <c r="B1068" t="s">
        <v>161</v>
      </c>
      <c r="C1068">
        <f>IF(B1068="ZMIEŃ GŁOŚNOŚĆ NA 0","N/D",IF(B1068="ZMIEŃ GŁOŚNOŚĆ NA 15","N/D",240/$B$2*60*VLOOKUP(B1068,Dane!$F:$H,2,FALSE)))</f>
        <v>3</v>
      </c>
      <c r="D1068" s="7">
        <f>IF(B1068="ZMIEŃ GŁOŚNOŚĆ NA 0","N/D",IF(B1068="ZMIEŃ GŁOŚNOŚĆ NA 15","N/D",VLOOKUP(A1068,Dane!$A$3:$D$110,4,FALSE)))</f>
        <v>1101010111000</v>
      </c>
      <c r="E1068" s="3" t="str">
        <f t="shared" si="160"/>
        <v>11</v>
      </c>
      <c r="F1068" s="1" t="str">
        <f t="shared" si="161"/>
        <v>00011010</v>
      </c>
      <c r="G1068" s="1" t="str">
        <f t="shared" si="162"/>
        <v>10111000</v>
      </c>
      <c r="H1068" s="1" t="str">
        <f t="shared" si="163"/>
        <v>00000011</v>
      </c>
      <c r="I1068" t="str">
        <f t="shared" si="164"/>
        <v xml:space="preserve">    .byte %00011010, %10111000, %00000011</v>
      </c>
    </row>
    <row r="1069" spans="1:9" x14ac:dyDescent="0.25">
      <c r="B1069" s="1" t="s">
        <v>140</v>
      </c>
      <c r="C1069" t="str">
        <f>IF(B1069="ZMIEŃ GŁOŚNOŚĆ NA 0","N/D",IF(B1069="ZMIEŃ GŁOŚNOŚĆ NA 15","N/D",240/$B$2*60*VLOOKUP(B1069,Dane!$F:$H,2,FALSE)))</f>
        <v>N/D</v>
      </c>
      <c r="D1069" s="7" t="str">
        <f>IF(B1069="ZMIEŃ GŁOŚNOŚĆ NA 0","N/D",IF(B1069="ZMIEŃ GŁOŚNOŚĆ NA 15","N/D",VLOOKUP(A1069,Dane!$A$3:$D$110,4,FALSE)))</f>
        <v>N/D</v>
      </c>
      <c r="E1069" s="3" t="str">
        <f t="shared" si="160"/>
        <v>N/D</v>
      </c>
      <c r="F1069" s="1" t="str">
        <f t="shared" si="161"/>
        <v>N/D</v>
      </c>
      <c r="G1069" s="1" t="str">
        <f t="shared" si="162"/>
        <v>N/D</v>
      </c>
      <c r="H1069" s="1" t="str">
        <f t="shared" si="163"/>
        <v>N/D</v>
      </c>
      <c r="I1069" t="str">
        <f t="shared" si="164"/>
        <v xml:space="preserve">    .byte %10101000, %11111111</v>
      </c>
    </row>
    <row r="1070" spans="1:9" x14ac:dyDescent="0.25">
      <c r="A1070" t="s">
        <v>81</v>
      </c>
      <c r="B1070" t="s">
        <v>2</v>
      </c>
      <c r="C1070">
        <f>IF(B1070="ZMIEŃ GŁOŚNOŚĆ NA 0","N/D",IF(B1070="ZMIEŃ GŁOŚNOŚĆ NA 15","N/D",240/$B$2*60*VLOOKUP(B1070,Dane!$F:$H,2,FALSE)))</f>
        <v>6</v>
      </c>
      <c r="D1070" s="7">
        <f>IF(B1070="ZMIEŃ GŁOŚNOŚĆ NA 0","N/D",IF(B1070="ZMIEŃ GŁOŚNOŚĆ NA 15","N/D",VLOOKUP(A1070,Dane!$A$3:$D$110,4,FALSE)))</f>
        <v>1110111110</v>
      </c>
      <c r="E1070" s="3" t="str">
        <f t="shared" si="160"/>
        <v>110</v>
      </c>
      <c r="F1070" s="1" t="str">
        <f t="shared" si="161"/>
        <v>00000011</v>
      </c>
      <c r="G1070" s="1" t="str">
        <f t="shared" si="162"/>
        <v>10111110</v>
      </c>
      <c r="H1070" s="1" t="str">
        <f t="shared" si="163"/>
        <v>00000110</v>
      </c>
      <c r="I1070" t="str">
        <f t="shared" si="164"/>
        <v xml:space="preserve">    .byte %00000011, %10111110, %00000110</v>
      </c>
    </row>
    <row r="1071" spans="1:9" x14ac:dyDescent="0.25">
      <c r="A1071" t="s">
        <v>68</v>
      </c>
      <c r="B1071" t="s">
        <v>2</v>
      </c>
      <c r="C1071">
        <f>IF(B1071="ZMIEŃ GŁOŚNOŚĆ NA 0","N/D",IF(B1071="ZMIEŃ GŁOŚNOŚĆ NA 15","N/D",240/$B$2*60*VLOOKUP(B1071,Dane!$F:$H,2,FALSE)))</f>
        <v>6</v>
      </c>
      <c r="D1071" s="7">
        <f>IF(B1071="ZMIEŃ GŁOŚNOŚĆ NA 0","N/D",IF(B1071="ZMIEŃ GŁOŚNOŚĆ NA 15","N/D",VLOOKUP(A1071,Dane!$A$3:$D$110,4,FALSE)))</f>
        <v>1100100110</v>
      </c>
      <c r="E1071" s="3" t="str">
        <f t="shared" si="160"/>
        <v>110</v>
      </c>
      <c r="F1071" s="1" t="str">
        <f t="shared" si="161"/>
        <v>00000011</v>
      </c>
      <c r="G1071" s="1" t="str">
        <f t="shared" si="162"/>
        <v>00100110</v>
      </c>
      <c r="H1071" s="1" t="str">
        <f t="shared" si="163"/>
        <v>00000110</v>
      </c>
      <c r="I1071" t="str">
        <f t="shared" si="164"/>
        <v xml:space="preserve">    .byte %00000011, %00100110, %00000110</v>
      </c>
    </row>
    <row r="1072" spans="1:9" x14ac:dyDescent="0.25">
      <c r="A1072" t="s">
        <v>82</v>
      </c>
      <c r="B1072" t="s">
        <v>2</v>
      </c>
      <c r="C1072">
        <f>IF(B1072="ZMIEŃ GŁOŚNOŚĆ NA 0","N/D",IF(B1072="ZMIEŃ GŁOŚNOŚĆ NA 15","N/D",240/$B$2*60*VLOOKUP(B1072,Dane!$F:$H,2,FALSE)))</f>
        <v>6</v>
      </c>
      <c r="D1072" s="7">
        <f>IF(B1072="ZMIEŃ GŁOŚNOŚĆ NA 0","N/D",IF(B1072="ZMIEŃ GŁOŚNOŚĆ NA 15","N/D",VLOOKUP(A1072,Dane!$A$3:$D$110,4,FALSE)))</f>
        <v>1011001110</v>
      </c>
      <c r="E1072" s="3" t="str">
        <f t="shared" si="160"/>
        <v>110</v>
      </c>
      <c r="F1072" s="1" t="str">
        <f t="shared" si="161"/>
        <v>00000010</v>
      </c>
      <c r="G1072" s="1" t="str">
        <f t="shared" si="162"/>
        <v>11001110</v>
      </c>
      <c r="H1072" s="1" t="str">
        <f t="shared" si="163"/>
        <v>00000110</v>
      </c>
      <c r="I1072" t="str">
        <f t="shared" si="164"/>
        <v xml:space="preserve">    .byte %00000010, %11001110, %00000110</v>
      </c>
    </row>
    <row r="1073" spans="1:9" x14ac:dyDescent="0.25">
      <c r="B1073" s="1" t="s">
        <v>139</v>
      </c>
      <c r="C1073" t="str">
        <f>IF(B1073="ZMIEŃ GŁOŚNOŚĆ NA 0","N/D",IF(B1073="ZMIEŃ GŁOŚNOŚĆ NA 15","N/D",240/$B$2*60*VLOOKUP(B1073,Dane!$F:$H,2,FALSE)))</f>
        <v>N/D</v>
      </c>
      <c r="D1073" s="7" t="str">
        <f>IF(B1073="ZMIEŃ GŁOŚNOŚĆ NA 0","N/D",IF(B1073="ZMIEŃ GŁOŚNOŚĆ NA 15","N/D",VLOOKUP(A1073,Dane!$A$3:$D$110,4,FALSE)))</f>
        <v>N/D</v>
      </c>
      <c r="E1073" s="3" t="str">
        <f t="shared" si="160"/>
        <v>N/D</v>
      </c>
      <c r="F1073" s="1" t="str">
        <f t="shared" si="161"/>
        <v>N/D</v>
      </c>
      <c r="G1073" s="1" t="str">
        <f t="shared" si="162"/>
        <v>N/D</v>
      </c>
      <c r="H1073" s="1" t="str">
        <f t="shared" si="163"/>
        <v>N/D</v>
      </c>
      <c r="I1073" t="str">
        <f t="shared" si="164"/>
        <v xml:space="preserve">    .byte %10101000, %00000000</v>
      </c>
    </row>
    <row r="1074" spans="1:9" x14ac:dyDescent="0.25">
      <c r="A1074" t="s">
        <v>36</v>
      </c>
      <c r="B1074" t="s">
        <v>2</v>
      </c>
      <c r="C1074">
        <f>IF(B1074="ZMIEŃ GŁOŚNOŚĆ NA 0","N/D",IF(B1074="ZMIEŃ GŁOŚNOŚĆ NA 15","N/D",240/$B$2*60*VLOOKUP(B1074,Dane!$F:$H,2,FALSE)))</f>
        <v>6</v>
      </c>
      <c r="D1074" s="7">
        <f>IF(B1074="ZMIEŃ GŁOŚNOŚĆ NA 0","N/D",IF(B1074="ZMIEŃ GŁOŚNOŚĆ NA 15","N/D",VLOOKUP(A1074,Dane!$A$3:$D$110,4,FALSE)))</f>
        <v>1101010111000</v>
      </c>
      <c r="E1074" s="3" t="str">
        <f t="shared" si="160"/>
        <v>110</v>
      </c>
      <c r="F1074" s="1" t="str">
        <f t="shared" si="161"/>
        <v>00011010</v>
      </c>
      <c r="G1074" s="1" t="str">
        <f t="shared" si="162"/>
        <v>10111000</v>
      </c>
      <c r="H1074" s="1" t="str">
        <f t="shared" si="163"/>
        <v>00000110</v>
      </c>
      <c r="I1074" t="str">
        <f t="shared" si="164"/>
        <v xml:space="preserve">    .byte %00011010, %10111000, %00000110</v>
      </c>
    </row>
    <row r="1075" spans="1:9" x14ac:dyDescent="0.25">
      <c r="B1075" s="1" t="s">
        <v>140</v>
      </c>
      <c r="C1075" t="str">
        <f>IF(B1075="ZMIEŃ GŁOŚNOŚĆ NA 0","N/D",IF(B1075="ZMIEŃ GŁOŚNOŚĆ NA 15","N/D",240/$B$2*60*VLOOKUP(B1075,Dane!$F:$H,2,FALSE)))</f>
        <v>N/D</v>
      </c>
      <c r="D1075" s="7" t="str">
        <f>IF(B1075="ZMIEŃ GŁOŚNOŚĆ NA 0","N/D",IF(B1075="ZMIEŃ GŁOŚNOŚĆ NA 15","N/D",VLOOKUP(A1075,Dane!$A$3:$D$110,4,FALSE)))</f>
        <v>N/D</v>
      </c>
      <c r="E1075" s="3" t="str">
        <f t="shared" si="160"/>
        <v>N/D</v>
      </c>
      <c r="F1075" s="1" t="str">
        <f t="shared" si="161"/>
        <v>N/D</v>
      </c>
      <c r="G1075" s="1" t="str">
        <f t="shared" si="162"/>
        <v>N/D</v>
      </c>
      <c r="H1075" s="1" t="str">
        <f t="shared" si="163"/>
        <v>N/D</v>
      </c>
      <c r="I1075" t="str">
        <f t="shared" si="164"/>
        <v xml:space="preserve">    .byte %10101000, %11111111</v>
      </c>
    </row>
    <row r="1076" spans="1:9" ht="15.75" thickBot="1" x14ac:dyDescent="0.3">
      <c r="A1076" s="10" t="s">
        <v>82</v>
      </c>
      <c r="B1076" s="10" t="s">
        <v>2</v>
      </c>
      <c r="C1076">
        <f>IF(B1076="ZMIEŃ GŁOŚNOŚĆ NA 0","N/D",IF(B1076="ZMIEŃ GŁOŚNOŚĆ NA 15","N/D",240/$B$2*60*VLOOKUP(B1076,Dane!$F:$H,2,FALSE)))</f>
        <v>6</v>
      </c>
      <c r="D1076" s="7">
        <f>IF(B1076="ZMIEŃ GŁOŚNOŚĆ NA 0","N/D",IF(B1076="ZMIEŃ GŁOŚNOŚĆ NA 15","N/D",VLOOKUP(A1076,Dane!$A$3:$D$110,4,FALSE)))</f>
        <v>1011001110</v>
      </c>
      <c r="E1076" s="3" t="str">
        <f t="shared" si="160"/>
        <v>110</v>
      </c>
      <c r="F1076" s="1" t="str">
        <f t="shared" si="161"/>
        <v>00000010</v>
      </c>
      <c r="G1076" s="1" t="str">
        <f t="shared" si="162"/>
        <v>11001110</v>
      </c>
      <c r="H1076" s="1" t="str">
        <f t="shared" si="163"/>
        <v>00000110</v>
      </c>
      <c r="I1076" t="str">
        <f t="shared" si="164"/>
        <v xml:space="preserve">    .byte %00000010, %11001110, %00000110</v>
      </c>
    </row>
    <row r="1077" spans="1:9" ht="15.75" thickTop="1" x14ac:dyDescent="0.25">
      <c r="B1077" s="23" t="s">
        <v>139</v>
      </c>
      <c r="C1077" t="str">
        <f>IF(B1077="ZMIEŃ GŁOŚNOŚĆ NA 0","N/D",IF(B1077="ZMIEŃ GŁOŚNOŚĆ NA 15","N/D",240/$B$2*60*VLOOKUP(B1077,Dane!$F:$H,2,FALSE)))</f>
        <v>N/D</v>
      </c>
      <c r="D1077" s="7" t="str">
        <f>IF(B1077="ZMIEŃ GŁOŚNOŚĆ NA 0","N/D",IF(B1077="ZMIEŃ GŁOŚNOŚĆ NA 15","N/D",VLOOKUP(A1077,Dane!$A$3:$D$110,4,FALSE)))</f>
        <v>N/D</v>
      </c>
      <c r="E1077" s="3" t="str">
        <f t="shared" ref="E1077:E1081" si="165">IF(B1077="ZMIEŃ GŁOŚNOŚĆ NA 0","N/D",IF(B1077="ZMIEŃ GŁOŚNOŚĆ NA 15","N/D",DEC2BIN(C1077)))</f>
        <v>N/D</v>
      </c>
      <c r="F1077" s="1" t="str">
        <f t="shared" ref="F1077:F1081" si="166">IF(B1077="ZMIEŃ GŁOŚNOŚĆ NA 0","N/D",IF(B1077="ZMIEŃ GŁOŚNOŚĆ NA 15","N/D",IF(LEN(D1077)&lt;8,"00000000",_xlfn.CONCAT(REPT("0",8-LEN(LEFT(D1077,LEN(D1077)-8))),LEFT(D1077,LEN(D1077)-8)))))</f>
        <v>N/D</v>
      </c>
      <c r="G1077" s="1" t="str">
        <f t="shared" ref="G1077:G1081" si="167">IF(B1077="ZMIEŃ GŁOŚNOŚĆ NA 0","N/D",IF(B1077="ZMIEŃ GŁOŚNOŚĆ NA 15","N/D",IF(LEN(D1077)&lt;8,_xlfn.CONCAT(REPT("0",8-LEN(D1077)),RIGHT(D1077,8)),RIGHT(D1077,8))))</f>
        <v>N/D</v>
      </c>
      <c r="H1077" s="1" t="str">
        <f t="shared" ref="H1077:H1081" si="168">IF(B1077="ZMIEŃ GŁOŚNOŚĆ NA 0","N/D",IF(B1077="ZMIEŃ GŁOŚNOŚĆ NA 15","N/D",_xlfn.CONCAT(REPT("0",8-LEN(E1077)),E1077)))</f>
        <v>N/D</v>
      </c>
      <c r="I1077" t="str">
        <f t="shared" ref="I1077:I1081" si="169">IF(B1077="ZMIEŃ GŁOŚNOŚĆ NA 0","    .byte %10101000, %00000000",IF(B1077="ZMIEŃ GŁOŚNOŚĆ NA 15","    .byte %10101000, %11111111",_xlfn.CONCAT("    .byte %",F1077,", %",G1077,", %",H1077)))</f>
        <v xml:space="preserve">    .byte %10101000, %00000000</v>
      </c>
    </row>
    <row r="1078" spans="1:9" ht="15.75" thickBot="1" x14ac:dyDescent="0.3">
      <c r="A1078" s="10" t="s">
        <v>36</v>
      </c>
      <c r="B1078" s="26" t="s">
        <v>3</v>
      </c>
      <c r="C1078">
        <f>IF(B1078="ZMIEŃ GŁOŚNOŚĆ NA 0","N/D",IF(B1078="ZMIEŃ GŁOŚNOŚĆ NA 15","N/D",240/$B$2*60*VLOOKUP(B1078,Dane!$F:$H,2,FALSE)))</f>
        <v>96</v>
      </c>
      <c r="D1078" s="7">
        <f>IF(B1078="ZMIEŃ GŁOŚNOŚĆ NA 0","N/D",IF(B1078="ZMIEŃ GŁOŚNOŚĆ NA 15","N/D",VLOOKUP(A1078,Dane!$A$3:$D$110,4,FALSE)))</f>
        <v>1101010111000</v>
      </c>
      <c r="E1078" s="3" t="str">
        <f t="shared" si="165"/>
        <v>1100000</v>
      </c>
      <c r="F1078" s="1" t="str">
        <f t="shared" si="166"/>
        <v>00011010</v>
      </c>
      <c r="G1078" s="1" t="str">
        <f t="shared" si="167"/>
        <v>10111000</v>
      </c>
      <c r="H1078" s="1" t="str">
        <f t="shared" si="168"/>
        <v>01100000</v>
      </c>
      <c r="I1078" t="str">
        <f t="shared" si="169"/>
        <v xml:space="preserve">    .byte %00011010, %10111000, %01100000</v>
      </c>
    </row>
    <row r="1079" spans="1:9" ht="16.5" thickTop="1" thickBot="1" x14ac:dyDescent="0.3">
      <c r="A1079" s="32" t="s">
        <v>36</v>
      </c>
      <c r="B1079" s="31" t="s">
        <v>3</v>
      </c>
      <c r="C1079">
        <f>IF(B1079="ZMIEŃ GŁOŚNOŚĆ NA 0","N/D",IF(B1079="ZMIEŃ GŁOŚNOŚĆ NA 15","N/D",240/$B$2*60*VLOOKUP(B1079,Dane!$F:$H,2,FALSE)))</f>
        <v>96</v>
      </c>
      <c r="D1079" s="7">
        <f>IF(B1079="ZMIEŃ GŁOŚNOŚĆ NA 0","N/D",IF(B1079="ZMIEŃ GŁOŚNOŚĆ NA 15","N/D",VLOOKUP(A1079,Dane!$A$3:$D$110,4,FALSE)))</f>
        <v>1101010111000</v>
      </c>
      <c r="E1079" s="3" t="str">
        <f t="shared" si="165"/>
        <v>1100000</v>
      </c>
      <c r="F1079" s="1" t="str">
        <f t="shared" si="166"/>
        <v>00011010</v>
      </c>
      <c r="G1079" s="1" t="str">
        <f t="shared" si="167"/>
        <v>10111000</v>
      </c>
      <c r="H1079" s="1" t="str">
        <f t="shared" si="168"/>
        <v>01100000</v>
      </c>
      <c r="I1079" t="str">
        <f t="shared" si="169"/>
        <v xml:space="preserve">    .byte %00011010, %10111000, %01100000</v>
      </c>
    </row>
    <row r="1080" spans="1:9" ht="15.75" thickTop="1" x14ac:dyDescent="0.25">
      <c r="A1080" s="20" t="s">
        <v>36</v>
      </c>
      <c r="B1080" s="16" t="s">
        <v>3</v>
      </c>
      <c r="C1080">
        <f>IF(B1080="ZMIEŃ GŁOŚNOŚĆ NA 0","N/D",IF(B1080="ZMIEŃ GŁOŚNOŚĆ NA 15","N/D",240/$B$2*60*VLOOKUP(B1080,Dane!$F:$H,2,FALSE)))</f>
        <v>96</v>
      </c>
      <c r="D1080" s="7">
        <f>IF(B1080="ZMIEŃ GŁOŚNOŚĆ NA 0","N/D",IF(B1080="ZMIEŃ GŁOŚNOŚĆ NA 15","N/D",VLOOKUP(A1080,Dane!$A$3:$D$110,4,FALSE)))</f>
        <v>1101010111000</v>
      </c>
      <c r="E1080" s="3" t="str">
        <f t="shared" si="165"/>
        <v>1100000</v>
      </c>
      <c r="F1080" s="1" t="str">
        <f t="shared" si="166"/>
        <v>00011010</v>
      </c>
      <c r="G1080" s="1" t="str">
        <f t="shared" si="167"/>
        <v>10111000</v>
      </c>
      <c r="H1080" s="1" t="str">
        <f t="shared" si="168"/>
        <v>01100000</v>
      </c>
      <c r="I1080" t="str">
        <f t="shared" si="169"/>
        <v xml:space="preserve">    .byte %00011010, %10111000, %01100000</v>
      </c>
    </row>
    <row r="1081" spans="1:9" ht="15.75" thickBot="1" x14ac:dyDescent="0.3">
      <c r="A1081" s="10"/>
      <c r="B1081" s="17" t="s">
        <v>140</v>
      </c>
      <c r="C1081" t="str">
        <f>IF(B1081="ZMIEŃ GŁOŚNOŚĆ NA 0","N/D",IF(B1081="ZMIEŃ GŁOŚNOŚĆ NA 15","N/D",240/$B$2*60*VLOOKUP(B1081,Dane!$F:$H,2,FALSE)))</f>
        <v>N/D</v>
      </c>
      <c r="D1081" s="7" t="str">
        <f>IF(B1081="ZMIEŃ GŁOŚNOŚĆ NA 0","N/D",IF(B1081="ZMIEŃ GŁOŚNOŚĆ NA 15","N/D",VLOOKUP(A1081,Dane!$A$3:$D$110,4,FALSE)))</f>
        <v>N/D</v>
      </c>
      <c r="E1081" s="3" t="str">
        <f t="shared" si="165"/>
        <v>N/D</v>
      </c>
      <c r="F1081" s="1" t="str">
        <f t="shared" si="166"/>
        <v>N/D</v>
      </c>
      <c r="G1081" s="1" t="str">
        <f t="shared" si="167"/>
        <v>N/D</v>
      </c>
      <c r="H1081" s="1" t="str">
        <f t="shared" si="168"/>
        <v>N/D</v>
      </c>
      <c r="I1081" t="str">
        <f t="shared" si="169"/>
        <v xml:space="preserve">    .byte %10101000, %11111111</v>
      </c>
    </row>
    <row r="1082" spans="1:9" ht="15.75" thickTop="1" x14ac:dyDescent="0.25">
      <c r="A1082" s="23" t="s">
        <v>35</v>
      </c>
      <c r="B1082" s="16" t="s">
        <v>1</v>
      </c>
      <c r="C1082">
        <f>IF(B1082="ZMIEŃ GŁOŚNOŚĆ NA 0","N/D",IF(B1082="ZMIEŃ GŁOŚNOŚĆ NA 15","N/D",240/$B$2*60*VLOOKUP(B1082,Dane!$F:$H,2,FALSE)))</f>
        <v>24</v>
      </c>
      <c r="D1082" s="7">
        <f>IF(B1082="ZMIEŃ GŁOŚNOŚĆ NA 0","N/D",IF(B1082="ZMIEŃ GŁOŚNOŚĆ NA 15","N/D",VLOOKUP(A1082,Dane!$A$3:$D$110,4,FALSE)))</f>
        <v>10011111</v>
      </c>
      <c r="E1082" s="3" t="str">
        <f t="shared" ref="E1082:E1099" si="170">IF(B1082="ZMIEŃ GŁOŚNOŚĆ NA 0","N/D",IF(B1082="ZMIEŃ GŁOŚNOŚĆ NA 15","N/D",DEC2BIN(C1082)))</f>
        <v>11000</v>
      </c>
      <c r="F1082" s="1" t="str">
        <f t="shared" ref="F1082:F1099" si="171">IF(B1082="ZMIEŃ GŁOŚNOŚĆ NA 0","N/D",IF(B1082="ZMIEŃ GŁOŚNOŚĆ NA 15","N/D",IF(LEN(D1082)&lt;8,"00000000",_xlfn.CONCAT(REPT("0",8-LEN(LEFT(D1082,LEN(D1082)-8))),LEFT(D1082,LEN(D1082)-8)))))</f>
        <v>00000000</v>
      </c>
      <c r="G1082" s="1" t="str">
        <f t="shared" ref="G1082:G1099" si="172">IF(B1082="ZMIEŃ GŁOŚNOŚĆ NA 0","N/D",IF(B1082="ZMIEŃ GŁOŚNOŚĆ NA 15","N/D",IF(LEN(D1082)&lt;8,_xlfn.CONCAT(REPT("0",8-LEN(D1082)),RIGHT(D1082,8)),RIGHT(D1082,8))))</f>
        <v>10011111</v>
      </c>
      <c r="H1082" s="1" t="str">
        <f t="shared" ref="H1082:H1099" si="173">IF(B1082="ZMIEŃ GŁOŚNOŚĆ NA 0","N/D",IF(B1082="ZMIEŃ GŁOŚNOŚĆ NA 15","N/D",_xlfn.CONCAT(REPT("0",8-LEN(E1082)),E1082)))</f>
        <v>00011000</v>
      </c>
      <c r="I1082" t="str">
        <f t="shared" ref="I1082:I1099" si="174">IF(B1082="ZMIEŃ GŁOŚNOŚĆ NA 0","    .byte %10101000, %00000000",IF(B1082="ZMIEŃ GŁOŚNOŚĆ NA 15","    .byte %10101000, %11111111",_xlfn.CONCAT("    .byte %",F1082,", %",G1082,", %",H1082)))</f>
        <v xml:space="preserve">    .byte %00000000, %10011111, %00011000</v>
      </c>
    </row>
    <row r="1083" spans="1:9" x14ac:dyDescent="0.25">
      <c r="B1083" s="1" t="s">
        <v>139</v>
      </c>
      <c r="C1083" t="str">
        <f>IF(B1083="ZMIEŃ GŁOŚNOŚĆ NA 0","N/D",IF(B1083="ZMIEŃ GŁOŚNOŚĆ NA 15","N/D",240/$B$2*60*VLOOKUP(B1083,Dane!$F:$H,2,FALSE)))</f>
        <v>N/D</v>
      </c>
      <c r="D1083" s="7" t="str">
        <f>IF(B1083="ZMIEŃ GŁOŚNOŚĆ NA 0","N/D",IF(B1083="ZMIEŃ GŁOŚNOŚĆ NA 15","N/D",VLOOKUP(A1083,Dane!$A$3:$D$110,4,FALSE)))</f>
        <v>N/D</v>
      </c>
      <c r="E1083" s="3" t="str">
        <f t="shared" si="170"/>
        <v>N/D</v>
      </c>
      <c r="F1083" s="1" t="str">
        <f t="shared" si="171"/>
        <v>N/D</v>
      </c>
      <c r="G1083" s="1" t="str">
        <f t="shared" si="172"/>
        <v>N/D</v>
      </c>
      <c r="H1083" s="1" t="str">
        <f t="shared" si="173"/>
        <v>N/D</v>
      </c>
      <c r="I1083" t="str">
        <f t="shared" si="174"/>
        <v xml:space="preserve">    .byte %10101000, %00000000</v>
      </c>
    </row>
    <row r="1084" spans="1:9" x14ac:dyDescent="0.25">
      <c r="A1084" t="s">
        <v>36</v>
      </c>
      <c r="B1084" t="s">
        <v>0</v>
      </c>
      <c r="C1084">
        <f>IF(B1084="ZMIEŃ GŁOŚNOŚĆ NA 0","N/D",IF(B1084="ZMIEŃ GŁOŚNOŚĆ NA 15","N/D",240/$B$2*60*VLOOKUP(B1084,Dane!$F:$H,2,FALSE)))</f>
        <v>12</v>
      </c>
      <c r="D1084" s="7">
        <f>IF(B1084="ZMIEŃ GŁOŚNOŚĆ NA 0","N/D",IF(B1084="ZMIEŃ GŁOŚNOŚĆ NA 15","N/D",VLOOKUP(A1084,Dane!$A$3:$D$110,4,FALSE)))</f>
        <v>1101010111000</v>
      </c>
      <c r="E1084" s="3" t="str">
        <f t="shared" si="170"/>
        <v>1100</v>
      </c>
      <c r="F1084" s="1" t="str">
        <f t="shared" si="171"/>
        <v>00011010</v>
      </c>
      <c r="G1084" s="1" t="str">
        <f t="shared" si="172"/>
        <v>10111000</v>
      </c>
      <c r="H1084" s="1" t="str">
        <f t="shared" si="173"/>
        <v>00001100</v>
      </c>
      <c r="I1084" t="str">
        <f t="shared" si="174"/>
        <v xml:space="preserve">    .byte %00011010, %10111000, %00001100</v>
      </c>
    </row>
    <row r="1085" spans="1:9" x14ac:dyDescent="0.25">
      <c r="B1085" s="1" t="s">
        <v>140</v>
      </c>
      <c r="C1085" t="str">
        <f>IF(B1085="ZMIEŃ GŁOŚNOŚĆ NA 0","N/D",IF(B1085="ZMIEŃ GŁOŚNOŚĆ NA 15","N/D",240/$B$2*60*VLOOKUP(B1085,Dane!$F:$H,2,FALSE)))</f>
        <v>N/D</v>
      </c>
      <c r="D1085" s="7" t="str">
        <f>IF(B1085="ZMIEŃ GŁOŚNOŚĆ NA 0","N/D",IF(B1085="ZMIEŃ GŁOŚNOŚĆ NA 15","N/D",VLOOKUP(A1085,Dane!$A$3:$D$110,4,FALSE)))</f>
        <v>N/D</v>
      </c>
      <c r="E1085" s="3" t="str">
        <f t="shared" si="170"/>
        <v>N/D</v>
      </c>
      <c r="F1085" s="1" t="str">
        <f t="shared" si="171"/>
        <v>N/D</v>
      </c>
      <c r="G1085" s="1" t="str">
        <f t="shared" si="172"/>
        <v>N/D</v>
      </c>
      <c r="H1085" s="1" t="str">
        <f t="shared" si="173"/>
        <v>N/D</v>
      </c>
      <c r="I1085" t="str">
        <f t="shared" si="174"/>
        <v xml:space="preserve">    .byte %10101000, %11111111</v>
      </c>
    </row>
    <row r="1086" spans="1:9" x14ac:dyDescent="0.25">
      <c r="A1086" t="s">
        <v>90</v>
      </c>
      <c r="B1086" t="s">
        <v>132</v>
      </c>
      <c r="C1086">
        <f>IF(B1086="ZMIEŃ GŁOŚNOŚĆ NA 0","N/D",IF(B1086="ZMIEŃ GŁOŚNOŚĆ NA 15","N/D",240/$B$2*60*VLOOKUP(B1086,Dane!$F:$H,2,FALSE)))</f>
        <v>48</v>
      </c>
      <c r="D1086" s="7">
        <f>IF(B1086="ZMIEŃ GŁOŚNOŚĆ NA 0","N/D",IF(B1086="ZMIEŃ GŁOŚNOŚĆ NA 15","N/D",VLOOKUP(A1086,Dane!$A$3:$D$110,4,FALSE)))</f>
        <v>10110010</v>
      </c>
      <c r="E1086" s="3" t="str">
        <f t="shared" si="170"/>
        <v>110000</v>
      </c>
      <c r="F1086" s="1" t="str">
        <f t="shared" si="171"/>
        <v>00000000</v>
      </c>
      <c r="G1086" s="1" t="str">
        <f t="shared" si="172"/>
        <v>10110010</v>
      </c>
      <c r="H1086" s="1" t="str">
        <f t="shared" si="173"/>
        <v>00110000</v>
      </c>
      <c r="I1086" t="str">
        <f t="shared" si="174"/>
        <v xml:space="preserve">    .byte %00000000, %10110010, %00110000</v>
      </c>
    </row>
    <row r="1087" spans="1:9" x14ac:dyDescent="0.25">
      <c r="B1087" s="1" t="s">
        <v>139</v>
      </c>
      <c r="C1087" t="str">
        <f>IF(B1087="ZMIEŃ GŁOŚNOŚĆ NA 0","N/D",IF(B1087="ZMIEŃ GŁOŚNOŚĆ NA 15","N/D",240/$B$2*60*VLOOKUP(B1087,Dane!$F:$H,2,FALSE)))</f>
        <v>N/D</v>
      </c>
      <c r="D1087" s="7" t="str">
        <f>IF(B1087="ZMIEŃ GŁOŚNOŚĆ NA 0","N/D",IF(B1087="ZMIEŃ GŁOŚNOŚĆ NA 15","N/D",VLOOKUP(A1087,Dane!$A$3:$D$110,4,FALSE)))</f>
        <v>N/D</v>
      </c>
      <c r="E1087" s="3" t="str">
        <f t="shared" si="170"/>
        <v>N/D</v>
      </c>
      <c r="F1087" s="1" t="str">
        <f t="shared" si="171"/>
        <v>N/D</v>
      </c>
      <c r="G1087" s="1" t="str">
        <f t="shared" si="172"/>
        <v>N/D</v>
      </c>
      <c r="H1087" s="1" t="str">
        <f t="shared" si="173"/>
        <v>N/D</v>
      </c>
      <c r="I1087" t="str">
        <f t="shared" si="174"/>
        <v xml:space="preserve">    .byte %10101000, %00000000</v>
      </c>
    </row>
    <row r="1088" spans="1:9" ht="15.75" thickBot="1" x14ac:dyDescent="0.3">
      <c r="A1088" s="10" t="s">
        <v>36</v>
      </c>
      <c r="B1088" s="10" t="s">
        <v>0</v>
      </c>
      <c r="C1088">
        <f>IF(B1088="ZMIEŃ GŁOŚNOŚĆ NA 0","N/D",IF(B1088="ZMIEŃ GŁOŚNOŚĆ NA 15","N/D",240/$B$2*60*VLOOKUP(B1088,Dane!$F:$H,2,FALSE)))</f>
        <v>12</v>
      </c>
      <c r="D1088" s="7">
        <f>IF(B1088="ZMIEŃ GŁOŚNOŚĆ NA 0","N/D",IF(B1088="ZMIEŃ GŁOŚNOŚĆ NA 15","N/D",VLOOKUP(A1088,Dane!$A$3:$D$110,4,FALSE)))</f>
        <v>1101010111000</v>
      </c>
      <c r="E1088" s="3" t="str">
        <f t="shared" si="170"/>
        <v>1100</v>
      </c>
      <c r="F1088" s="1" t="str">
        <f t="shared" si="171"/>
        <v>00011010</v>
      </c>
      <c r="G1088" s="1" t="str">
        <f t="shared" si="172"/>
        <v>10111000</v>
      </c>
      <c r="H1088" s="1" t="str">
        <f t="shared" si="173"/>
        <v>00001100</v>
      </c>
      <c r="I1088" t="str">
        <f t="shared" si="174"/>
        <v xml:space="preserve">    .byte %00011010, %10111000, %00001100</v>
      </c>
    </row>
    <row r="1089" spans="1:9" ht="16.5" thickTop="1" thickBot="1" x14ac:dyDescent="0.3">
      <c r="A1089" s="32" t="s">
        <v>36</v>
      </c>
      <c r="B1089" s="31" t="s">
        <v>3</v>
      </c>
      <c r="C1089">
        <f>IF(B1089="ZMIEŃ GŁOŚNOŚĆ NA 0","N/D",IF(B1089="ZMIEŃ GŁOŚNOŚĆ NA 15","N/D",240/$B$2*60*VLOOKUP(B1089,Dane!$F:$H,2,FALSE)))</f>
        <v>96</v>
      </c>
      <c r="D1089" s="7">
        <f>IF(B1089="ZMIEŃ GŁOŚNOŚĆ NA 0","N/D",IF(B1089="ZMIEŃ GŁOŚNOŚĆ NA 15","N/D",VLOOKUP(A1089,Dane!$A$3:$D$110,4,FALSE)))</f>
        <v>1101010111000</v>
      </c>
      <c r="E1089" s="3" t="str">
        <f t="shared" si="170"/>
        <v>1100000</v>
      </c>
      <c r="F1089" s="1" t="str">
        <f t="shared" si="171"/>
        <v>00011010</v>
      </c>
      <c r="G1089" s="1" t="str">
        <f t="shared" si="172"/>
        <v>10111000</v>
      </c>
      <c r="H1089" s="1" t="str">
        <f t="shared" si="173"/>
        <v>01100000</v>
      </c>
      <c r="I1089" t="str">
        <f t="shared" si="174"/>
        <v xml:space="preserve">    .byte %00011010, %10111000, %01100000</v>
      </c>
    </row>
    <row r="1090" spans="1:9" ht="16.5" thickTop="1" thickBot="1" x14ac:dyDescent="0.3">
      <c r="A1090" s="32" t="s">
        <v>36</v>
      </c>
      <c r="B1090" s="31" t="s">
        <v>3</v>
      </c>
      <c r="C1090">
        <f>IF(B1090="ZMIEŃ GŁOŚNOŚĆ NA 0","N/D",IF(B1090="ZMIEŃ GŁOŚNOŚĆ NA 15","N/D",240/$B$2*60*VLOOKUP(B1090,Dane!$F:$H,2,FALSE)))</f>
        <v>96</v>
      </c>
      <c r="D1090" s="7">
        <f>IF(B1090="ZMIEŃ GŁOŚNOŚĆ NA 0","N/D",IF(B1090="ZMIEŃ GŁOŚNOŚĆ NA 15","N/D",VLOOKUP(A1090,Dane!$A$3:$D$110,4,FALSE)))</f>
        <v>1101010111000</v>
      </c>
      <c r="E1090" s="3" t="str">
        <f t="shared" si="170"/>
        <v>1100000</v>
      </c>
      <c r="F1090" s="1" t="str">
        <f t="shared" si="171"/>
        <v>00011010</v>
      </c>
      <c r="G1090" s="1" t="str">
        <f t="shared" si="172"/>
        <v>10111000</v>
      </c>
      <c r="H1090" s="1" t="str">
        <f t="shared" si="173"/>
        <v>01100000</v>
      </c>
      <c r="I1090" t="str">
        <f t="shared" si="174"/>
        <v xml:space="preserve">    .byte %00011010, %10111000, %01100000</v>
      </c>
    </row>
    <row r="1091" spans="1:9" ht="15.75" thickTop="1" x14ac:dyDescent="0.25">
      <c r="A1091" s="23" t="s">
        <v>36</v>
      </c>
      <c r="B1091" s="16" t="s">
        <v>3</v>
      </c>
      <c r="C1091">
        <f>IF(B1091="ZMIEŃ GŁOŚNOŚĆ NA 0","N/D",IF(B1091="ZMIEŃ GŁOŚNOŚĆ NA 15","N/D",240/$B$2*60*VLOOKUP(B1091,Dane!$F:$H,2,FALSE)))</f>
        <v>96</v>
      </c>
      <c r="D1091" s="7">
        <f>IF(B1091="ZMIEŃ GŁOŚNOŚĆ NA 0","N/D",IF(B1091="ZMIEŃ GŁOŚNOŚĆ NA 15","N/D",VLOOKUP(A1091,Dane!$A$3:$D$110,4,FALSE)))</f>
        <v>1101010111000</v>
      </c>
      <c r="E1091" s="3" t="str">
        <f t="shared" si="170"/>
        <v>1100000</v>
      </c>
      <c r="F1091" s="1" t="str">
        <f t="shared" si="171"/>
        <v>00011010</v>
      </c>
      <c r="G1091" s="1" t="str">
        <f t="shared" si="172"/>
        <v>10111000</v>
      </c>
      <c r="H1091" s="1" t="str">
        <f t="shared" si="173"/>
        <v>01100000</v>
      </c>
      <c r="I1091" t="str">
        <f t="shared" si="174"/>
        <v xml:space="preserve">    .byte %00011010, %10111000, %01100000</v>
      </c>
    </row>
    <row r="1092" spans="1:9" ht="15.75" thickBot="1" x14ac:dyDescent="0.3">
      <c r="A1092" s="10"/>
      <c r="B1092" s="9" t="s">
        <v>140</v>
      </c>
      <c r="C1092" t="str">
        <f>IF(B1092="ZMIEŃ GŁOŚNOŚĆ NA 0","N/D",IF(B1092="ZMIEŃ GŁOŚNOŚĆ NA 15","N/D",240/$B$2*60*VLOOKUP(B1092,Dane!$F:$H,2,FALSE)))</f>
        <v>N/D</v>
      </c>
      <c r="D1092" s="7" t="str">
        <f>IF(B1092="ZMIEŃ GŁOŚNOŚĆ NA 0","N/D",IF(B1092="ZMIEŃ GŁOŚNOŚĆ NA 15","N/D",VLOOKUP(A1092,Dane!$A$3:$D$110,4,FALSE)))</f>
        <v>N/D</v>
      </c>
      <c r="E1092" s="3" t="str">
        <f t="shared" si="170"/>
        <v>N/D</v>
      </c>
      <c r="F1092" s="1" t="str">
        <f t="shared" si="171"/>
        <v>N/D</v>
      </c>
      <c r="G1092" s="1" t="str">
        <f t="shared" si="172"/>
        <v>N/D</v>
      </c>
      <c r="H1092" s="1" t="str">
        <f t="shared" si="173"/>
        <v>N/D</v>
      </c>
      <c r="I1092" t="str">
        <f t="shared" si="174"/>
        <v xml:space="preserve">    .byte %10101000, %11111111</v>
      </c>
    </row>
    <row r="1093" spans="1:9" ht="15.75" thickTop="1" x14ac:dyDescent="0.25">
      <c r="A1093" s="23" t="s">
        <v>35</v>
      </c>
      <c r="B1093" s="16" t="s">
        <v>1</v>
      </c>
      <c r="C1093">
        <f>IF(B1093="ZMIEŃ GŁOŚNOŚĆ NA 0","N/D",IF(B1093="ZMIEŃ GŁOŚNOŚĆ NA 15","N/D",240/$B$2*60*VLOOKUP(B1093,Dane!$F:$H,2,FALSE)))</f>
        <v>24</v>
      </c>
      <c r="D1093" s="7">
        <f>IF(B1093="ZMIEŃ GŁOŚNOŚĆ NA 0","N/D",IF(B1093="ZMIEŃ GŁOŚNOŚĆ NA 15","N/D",VLOOKUP(A1093,Dane!$A$3:$D$110,4,FALSE)))</f>
        <v>10011111</v>
      </c>
      <c r="E1093" s="3" t="str">
        <f t="shared" si="170"/>
        <v>11000</v>
      </c>
      <c r="F1093" s="1" t="str">
        <f t="shared" si="171"/>
        <v>00000000</v>
      </c>
      <c r="G1093" s="1" t="str">
        <f t="shared" si="172"/>
        <v>10011111</v>
      </c>
      <c r="H1093" s="1" t="str">
        <f t="shared" si="173"/>
        <v>00011000</v>
      </c>
      <c r="I1093" t="str">
        <f t="shared" si="174"/>
        <v xml:space="preserve">    .byte %00000000, %10011111, %00011000</v>
      </c>
    </row>
    <row r="1094" spans="1:9" x14ac:dyDescent="0.25">
      <c r="B1094" s="1" t="s">
        <v>139</v>
      </c>
      <c r="C1094" t="str">
        <f>IF(B1094="ZMIEŃ GŁOŚNOŚĆ NA 0","N/D",IF(B1094="ZMIEŃ GŁOŚNOŚĆ NA 15","N/D",240/$B$2*60*VLOOKUP(B1094,Dane!$F:$H,2,FALSE)))</f>
        <v>N/D</v>
      </c>
      <c r="D1094" s="7" t="str">
        <f>IF(B1094="ZMIEŃ GŁOŚNOŚĆ NA 0","N/D",IF(B1094="ZMIEŃ GŁOŚNOŚĆ NA 15","N/D",VLOOKUP(A1094,Dane!$A$3:$D$110,4,FALSE)))</f>
        <v>N/D</v>
      </c>
      <c r="E1094" s="3" t="str">
        <f t="shared" si="170"/>
        <v>N/D</v>
      </c>
      <c r="F1094" s="1" t="str">
        <f t="shared" si="171"/>
        <v>N/D</v>
      </c>
      <c r="G1094" s="1" t="str">
        <f t="shared" si="172"/>
        <v>N/D</v>
      </c>
      <c r="H1094" s="1" t="str">
        <f t="shared" si="173"/>
        <v>N/D</v>
      </c>
      <c r="I1094" t="str">
        <f t="shared" si="174"/>
        <v xml:space="preserve">    .byte %10101000, %00000000</v>
      </c>
    </row>
    <row r="1095" spans="1:9" x14ac:dyDescent="0.25">
      <c r="A1095" t="s">
        <v>36</v>
      </c>
      <c r="B1095" t="s">
        <v>0</v>
      </c>
      <c r="C1095">
        <f>IF(B1095="ZMIEŃ GŁOŚNOŚĆ NA 0","N/D",IF(B1095="ZMIEŃ GŁOŚNOŚĆ NA 15","N/D",240/$B$2*60*VLOOKUP(B1095,Dane!$F:$H,2,FALSE)))</f>
        <v>12</v>
      </c>
      <c r="D1095" s="7">
        <f>IF(B1095="ZMIEŃ GŁOŚNOŚĆ NA 0","N/D",IF(B1095="ZMIEŃ GŁOŚNOŚĆ NA 15","N/D",VLOOKUP(A1095,Dane!$A$3:$D$110,4,FALSE)))</f>
        <v>1101010111000</v>
      </c>
      <c r="E1095" s="3" t="str">
        <f t="shared" si="170"/>
        <v>1100</v>
      </c>
      <c r="F1095" s="1" t="str">
        <f t="shared" si="171"/>
        <v>00011010</v>
      </c>
      <c r="G1095" s="1" t="str">
        <f t="shared" si="172"/>
        <v>10111000</v>
      </c>
      <c r="H1095" s="1" t="str">
        <f t="shared" si="173"/>
        <v>00001100</v>
      </c>
      <c r="I1095" t="str">
        <f t="shared" si="174"/>
        <v xml:space="preserve">    .byte %00011010, %10111000, %00001100</v>
      </c>
    </row>
    <row r="1096" spans="1:9" x14ac:dyDescent="0.25">
      <c r="B1096" s="1" t="s">
        <v>140</v>
      </c>
      <c r="C1096" t="str">
        <f>IF(B1096="ZMIEŃ GŁOŚNOŚĆ NA 0","N/D",IF(B1096="ZMIEŃ GŁOŚNOŚĆ NA 15","N/D",240/$B$2*60*VLOOKUP(B1096,Dane!$F:$H,2,FALSE)))</f>
        <v>N/D</v>
      </c>
      <c r="D1096" s="7" t="str">
        <f>IF(B1096="ZMIEŃ GŁOŚNOŚĆ NA 0","N/D",IF(B1096="ZMIEŃ GŁOŚNOŚĆ NA 15","N/D",VLOOKUP(A1096,Dane!$A$3:$D$110,4,FALSE)))</f>
        <v>N/D</v>
      </c>
      <c r="E1096" s="3" t="str">
        <f t="shared" si="170"/>
        <v>N/D</v>
      </c>
      <c r="F1096" s="1" t="str">
        <f t="shared" si="171"/>
        <v>N/D</v>
      </c>
      <c r="G1096" s="1" t="str">
        <f t="shared" si="172"/>
        <v>N/D</v>
      </c>
      <c r="H1096" s="1" t="str">
        <f t="shared" si="173"/>
        <v>N/D</v>
      </c>
      <c r="I1096" t="str">
        <f t="shared" si="174"/>
        <v xml:space="preserve">    .byte %10101000, %11111111</v>
      </c>
    </row>
    <row r="1097" spans="1:9" x14ac:dyDescent="0.25">
      <c r="A1097" t="s">
        <v>90</v>
      </c>
      <c r="B1097" t="s">
        <v>132</v>
      </c>
      <c r="C1097">
        <f>IF(B1097="ZMIEŃ GŁOŚNOŚĆ NA 0","N/D",IF(B1097="ZMIEŃ GŁOŚNOŚĆ NA 15","N/D",240/$B$2*60*VLOOKUP(B1097,Dane!$F:$H,2,FALSE)))</f>
        <v>48</v>
      </c>
      <c r="D1097" s="7">
        <f>IF(B1097="ZMIEŃ GŁOŚNOŚĆ NA 0","N/D",IF(B1097="ZMIEŃ GŁOŚNOŚĆ NA 15","N/D",VLOOKUP(A1097,Dane!$A$3:$D$110,4,FALSE)))</f>
        <v>10110010</v>
      </c>
      <c r="E1097" s="3" t="str">
        <f t="shared" si="170"/>
        <v>110000</v>
      </c>
      <c r="F1097" s="1" t="str">
        <f t="shared" si="171"/>
        <v>00000000</v>
      </c>
      <c r="G1097" s="1" t="str">
        <f t="shared" si="172"/>
        <v>10110010</v>
      </c>
      <c r="H1097" s="1" t="str">
        <f t="shared" si="173"/>
        <v>00110000</v>
      </c>
      <c r="I1097" t="str">
        <f t="shared" si="174"/>
        <v xml:space="preserve">    .byte %00000000, %10110010, %00110000</v>
      </c>
    </row>
    <row r="1098" spans="1:9" x14ac:dyDescent="0.25">
      <c r="B1098" s="1" t="s">
        <v>139</v>
      </c>
      <c r="C1098" t="str">
        <f>IF(B1098="ZMIEŃ GŁOŚNOŚĆ NA 0","N/D",IF(B1098="ZMIEŃ GŁOŚNOŚĆ NA 15","N/D",240/$B$2*60*VLOOKUP(B1098,Dane!$F:$H,2,FALSE)))</f>
        <v>N/D</v>
      </c>
      <c r="D1098" s="7" t="str">
        <f>IF(B1098="ZMIEŃ GŁOŚNOŚĆ NA 0","N/D",IF(B1098="ZMIEŃ GŁOŚNOŚĆ NA 15","N/D",VLOOKUP(A1098,Dane!$A$3:$D$110,4,FALSE)))</f>
        <v>N/D</v>
      </c>
      <c r="E1098" s="3" t="str">
        <f t="shared" si="170"/>
        <v>N/D</v>
      </c>
      <c r="F1098" s="1" t="str">
        <f t="shared" si="171"/>
        <v>N/D</v>
      </c>
      <c r="G1098" s="1" t="str">
        <f t="shared" si="172"/>
        <v>N/D</v>
      </c>
      <c r="H1098" s="1" t="str">
        <f t="shared" si="173"/>
        <v>N/D</v>
      </c>
      <c r="I1098" t="str">
        <f t="shared" si="174"/>
        <v xml:space="preserve">    .byte %10101000, %00000000</v>
      </c>
    </row>
    <row r="1099" spans="1:9" ht="15.75" thickBot="1" x14ac:dyDescent="0.3">
      <c r="A1099" s="10" t="s">
        <v>36</v>
      </c>
      <c r="B1099" s="10" t="s">
        <v>0</v>
      </c>
      <c r="C1099">
        <f>IF(B1099="ZMIEŃ GŁOŚNOŚĆ NA 0","N/D",IF(B1099="ZMIEŃ GŁOŚNOŚĆ NA 15","N/D",240/$B$2*60*VLOOKUP(B1099,Dane!$F:$H,2,FALSE)))</f>
        <v>12</v>
      </c>
      <c r="D1099" s="7">
        <f>IF(B1099="ZMIEŃ GŁOŚNOŚĆ NA 0","N/D",IF(B1099="ZMIEŃ GŁOŚNOŚĆ NA 15","N/D",VLOOKUP(A1099,Dane!$A$3:$D$110,4,FALSE)))</f>
        <v>1101010111000</v>
      </c>
      <c r="E1099" s="3" t="str">
        <f t="shared" si="170"/>
        <v>1100</v>
      </c>
      <c r="F1099" s="1" t="str">
        <f t="shared" si="171"/>
        <v>00011010</v>
      </c>
      <c r="G1099" s="1" t="str">
        <f t="shared" si="172"/>
        <v>10111000</v>
      </c>
      <c r="H1099" s="1" t="str">
        <f t="shared" si="173"/>
        <v>00001100</v>
      </c>
      <c r="I1099" t="str">
        <f t="shared" si="174"/>
        <v xml:space="preserve">    .byte %00011010, %10111000, %00001100</v>
      </c>
    </row>
    <row r="1100" spans="1:9" ht="15.75" thickTop="1" x14ac:dyDescent="0.25">
      <c r="B1100" s="1" t="s">
        <v>140</v>
      </c>
      <c r="C1100" t="str">
        <f>IF(B1100="ZMIEŃ GŁOŚNOŚĆ NA 0","N/D",IF(B1100="ZMIEŃ GŁOŚNOŚĆ NA 15","N/D",240/$B$2*60*VLOOKUP(B1100,Dane!$F:$H,2,FALSE)))</f>
        <v>N/D</v>
      </c>
      <c r="D1100" s="7" t="str">
        <f>IF(B1100="ZMIEŃ GŁOŚNOŚĆ NA 0","N/D",IF(B1100="ZMIEŃ GŁOŚNOŚĆ NA 15","N/D",VLOOKUP(A1100,Dane!$A$3:$D$110,4,FALSE)))</f>
        <v>N/D</v>
      </c>
      <c r="E1100" s="3" t="str">
        <f t="shared" ref="E1100:E1124" si="175">IF(B1100="ZMIEŃ GŁOŚNOŚĆ NA 0","N/D",IF(B1100="ZMIEŃ GŁOŚNOŚĆ NA 15","N/D",DEC2BIN(C1100)))</f>
        <v>N/D</v>
      </c>
      <c r="F1100" s="1" t="str">
        <f t="shared" ref="F1100:F1124" si="176">IF(B1100="ZMIEŃ GŁOŚNOŚĆ NA 0","N/D",IF(B1100="ZMIEŃ GŁOŚNOŚĆ NA 15","N/D",IF(LEN(D1100)&lt;8,"00000000",_xlfn.CONCAT(REPT("0",8-LEN(LEFT(D1100,LEN(D1100)-8))),LEFT(D1100,LEN(D1100)-8)))))</f>
        <v>N/D</v>
      </c>
      <c r="G1100" s="1" t="str">
        <f t="shared" ref="G1100:G1124" si="177">IF(B1100="ZMIEŃ GŁOŚNOŚĆ NA 0","N/D",IF(B1100="ZMIEŃ GŁOŚNOŚĆ NA 15","N/D",IF(LEN(D1100)&lt;8,_xlfn.CONCAT(REPT("0",8-LEN(D1100)),RIGHT(D1100,8)),RIGHT(D1100,8))))</f>
        <v>N/D</v>
      </c>
      <c r="H1100" s="1" t="str">
        <f t="shared" ref="H1100:H1124" si="178">IF(B1100="ZMIEŃ GŁOŚNOŚĆ NA 0","N/D",IF(B1100="ZMIEŃ GŁOŚNOŚĆ NA 15","N/D",_xlfn.CONCAT(REPT("0",8-LEN(E1100)),E1100)))</f>
        <v>N/D</v>
      </c>
      <c r="I1100" t="str">
        <f t="shared" ref="I1100:I1124" si="179">IF(B1100="ZMIEŃ GŁOŚNOŚĆ NA 0","    .byte %10101000, %00000000",IF(B1100="ZMIEŃ GŁOŚNOŚĆ NA 15","    .byte %10101000, %11111111",_xlfn.CONCAT("    .byte %",F1100,", %",G1100,", %",H1100)))</f>
        <v xml:space="preserve">    .byte %10101000, %11111111</v>
      </c>
    </row>
    <row r="1101" spans="1:9" x14ac:dyDescent="0.25">
      <c r="A1101" t="s">
        <v>83</v>
      </c>
      <c r="B1101" s="1" t="s">
        <v>2</v>
      </c>
      <c r="C1101">
        <f>IF(B1101="ZMIEŃ GŁOŚNOŚĆ NA 0","N/D",IF(B1101="ZMIEŃ GŁOŚNOŚĆ NA 15","N/D",240/$B$2*60*VLOOKUP(B1101,Dane!$F:$H,2,FALSE)))</f>
        <v>6</v>
      </c>
      <c r="D1101" s="7">
        <f>IF(B1101="ZMIEŃ GŁOŚNOŚĆ NA 0","N/D",IF(B1101="ZMIEŃ GŁOŚNOŚĆ NA 15","N/D",VLOOKUP(A1101,Dane!$A$3:$D$110,4,FALSE)))</f>
        <v>111011110</v>
      </c>
      <c r="E1101" s="3" t="str">
        <f t="shared" si="175"/>
        <v>110</v>
      </c>
      <c r="F1101" s="1" t="str">
        <f t="shared" si="176"/>
        <v>00000001</v>
      </c>
      <c r="G1101" s="1" t="str">
        <f t="shared" si="177"/>
        <v>11011110</v>
      </c>
      <c r="H1101" s="1" t="str">
        <f t="shared" si="178"/>
        <v>00000110</v>
      </c>
      <c r="I1101" t="str">
        <f t="shared" si="179"/>
        <v xml:space="preserve">    .byte %00000001, %11011110, %00000110</v>
      </c>
    </row>
    <row r="1102" spans="1:9" x14ac:dyDescent="0.25">
      <c r="B1102" s="1" t="s">
        <v>139</v>
      </c>
      <c r="C1102" t="str">
        <f>IF(B1102="ZMIEŃ GŁOŚNOŚĆ NA 0","N/D",IF(B1102="ZMIEŃ GŁOŚNOŚĆ NA 15","N/D",240/$B$2*60*VLOOKUP(B1102,Dane!$F:$H,2,FALSE)))</f>
        <v>N/D</v>
      </c>
      <c r="D1102" s="7" t="str">
        <f>IF(B1102="ZMIEŃ GŁOŚNOŚĆ NA 0","N/D",IF(B1102="ZMIEŃ GŁOŚNOŚĆ NA 15","N/D",VLOOKUP(A1102,Dane!$A$3:$D$110,4,FALSE)))</f>
        <v>N/D</v>
      </c>
      <c r="E1102" s="3" t="str">
        <f t="shared" si="175"/>
        <v>N/D</v>
      </c>
      <c r="F1102" s="1" t="str">
        <f t="shared" si="176"/>
        <v>N/D</v>
      </c>
      <c r="G1102" s="1" t="str">
        <f t="shared" si="177"/>
        <v>N/D</v>
      </c>
      <c r="H1102" s="1" t="str">
        <f t="shared" si="178"/>
        <v>N/D</v>
      </c>
      <c r="I1102" t="str">
        <f t="shared" si="179"/>
        <v xml:space="preserve">    .byte %10101000, %00000000</v>
      </c>
    </row>
    <row r="1103" spans="1:9" x14ac:dyDescent="0.25">
      <c r="A1103" t="s">
        <v>36</v>
      </c>
      <c r="B1103" t="s">
        <v>2</v>
      </c>
      <c r="C1103">
        <f>IF(B1103="ZMIEŃ GŁOŚNOŚĆ NA 0","N/D",IF(B1103="ZMIEŃ GŁOŚNOŚĆ NA 15","N/D",240/$B$2*60*VLOOKUP(B1103,Dane!$F:$H,2,FALSE)))</f>
        <v>6</v>
      </c>
      <c r="D1103" s="7">
        <f>IF(B1103="ZMIEŃ GŁOŚNOŚĆ NA 0","N/D",IF(B1103="ZMIEŃ GŁOŚNOŚĆ NA 15","N/D",VLOOKUP(A1103,Dane!$A$3:$D$110,4,FALSE)))</f>
        <v>1101010111000</v>
      </c>
      <c r="E1103" s="3" t="str">
        <f t="shared" si="175"/>
        <v>110</v>
      </c>
      <c r="F1103" s="1" t="str">
        <f t="shared" si="176"/>
        <v>00011010</v>
      </c>
      <c r="G1103" s="1" t="str">
        <f t="shared" si="177"/>
        <v>10111000</v>
      </c>
      <c r="H1103" s="1" t="str">
        <f t="shared" si="178"/>
        <v>00000110</v>
      </c>
      <c r="I1103" t="str">
        <f t="shared" si="179"/>
        <v xml:space="preserve">    .byte %00011010, %10111000, %00000110</v>
      </c>
    </row>
    <row r="1104" spans="1:9" x14ac:dyDescent="0.25">
      <c r="B1104" s="1" t="s">
        <v>140</v>
      </c>
      <c r="C1104" t="str">
        <f>IF(B1104="ZMIEŃ GŁOŚNOŚĆ NA 0","N/D",IF(B1104="ZMIEŃ GŁOŚNOŚĆ NA 15","N/D",240/$B$2*60*VLOOKUP(B1104,Dane!$F:$H,2,FALSE)))</f>
        <v>N/D</v>
      </c>
      <c r="D1104" s="7" t="str">
        <f>IF(B1104="ZMIEŃ GŁOŚNOŚĆ NA 0","N/D",IF(B1104="ZMIEŃ GŁOŚNOŚĆ NA 15","N/D",VLOOKUP(A1104,Dane!$A$3:$D$110,4,FALSE)))</f>
        <v>N/D</v>
      </c>
      <c r="E1104" s="3" t="str">
        <f t="shared" si="175"/>
        <v>N/D</v>
      </c>
      <c r="F1104" s="1" t="str">
        <f t="shared" si="176"/>
        <v>N/D</v>
      </c>
      <c r="G1104" s="1" t="str">
        <f t="shared" si="177"/>
        <v>N/D</v>
      </c>
      <c r="H1104" s="1" t="str">
        <f t="shared" si="178"/>
        <v>N/D</v>
      </c>
      <c r="I1104" t="str">
        <f t="shared" si="179"/>
        <v xml:space="preserve">    .byte %10101000, %11111111</v>
      </c>
    </row>
    <row r="1105" spans="1:9" x14ac:dyDescent="0.25">
      <c r="A1105" t="s">
        <v>83</v>
      </c>
      <c r="B1105" t="s">
        <v>161</v>
      </c>
      <c r="C1105">
        <f>IF(B1105="ZMIEŃ GŁOŚNOŚĆ NA 0","N/D",IF(B1105="ZMIEŃ GŁOŚNOŚĆ NA 15","N/D",240/$B$2*60*VLOOKUP(B1105,Dane!$F:$H,2,FALSE)))</f>
        <v>3</v>
      </c>
      <c r="D1105" s="7">
        <f>IF(B1105="ZMIEŃ GŁOŚNOŚĆ NA 0","N/D",IF(B1105="ZMIEŃ GŁOŚNOŚĆ NA 15","N/D",VLOOKUP(A1105,Dane!$A$3:$D$110,4,FALSE)))</f>
        <v>111011110</v>
      </c>
      <c r="E1105" s="3" t="str">
        <f t="shared" si="175"/>
        <v>11</v>
      </c>
      <c r="F1105" s="1" t="str">
        <f t="shared" si="176"/>
        <v>00000001</v>
      </c>
      <c r="G1105" s="1" t="str">
        <f t="shared" si="177"/>
        <v>11011110</v>
      </c>
      <c r="H1105" s="1" t="str">
        <f t="shared" si="178"/>
        <v>00000011</v>
      </c>
      <c r="I1105" t="str">
        <f t="shared" si="179"/>
        <v xml:space="preserve">    .byte %00000001, %11011110, %00000011</v>
      </c>
    </row>
    <row r="1106" spans="1:9" x14ac:dyDescent="0.25">
      <c r="B1106" s="1" t="s">
        <v>139</v>
      </c>
      <c r="C1106" t="str">
        <f>IF(B1106="ZMIEŃ GŁOŚNOŚĆ NA 0","N/D",IF(B1106="ZMIEŃ GŁOŚNOŚĆ NA 15","N/D",240/$B$2*60*VLOOKUP(B1106,Dane!$F:$H,2,FALSE)))</f>
        <v>N/D</v>
      </c>
      <c r="D1106" s="7" t="str">
        <f>IF(B1106="ZMIEŃ GŁOŚNOŚĆ NA 0","N/D",IF(B1106="ZMIEŃ GŁOŚNOŚĆ NA 15","N/D",VLOOKUP(A1106,Dane!$A$3:$D$110,4,FALSE)))</f>
        <v>N/D</v>
      </c>
      <c r="E1106" s="3" t="str">
        <f t="shared" si="175"/>
        <v>N/D</v>
      </c>
      <c r="F1106" s="1" t="str">
        <f t="shared" si="176"/>
        <v>N/D</v>
      </c>
      <c r="G1106" s="1" t="str">
        <f t="shared" si="177"/>
        <v>N/D</v>
      </c>
      <c r="H1106" s="1" t="str">
        <f t="shared" si="178"/>
        <v>N/D</v>
      </c>
      <c r="I1106" t="str">
        <f t="shared" si="179"/>
        <v xml:space="preserve">    .byte %10101000, %00000000</v>
      </c>
    </row>
    <row r="1107" spans="1:9" x14ac:dyDescent="0.25">
      <c r="A1107" t="s">
        <v>36</v>
      </c>
      <c r="B1107" t="s">
        <v>161</v>
      </c>
      <c r="C1107">
        <f>IF(B1107="ZMIEŃ GŁOŚNOŚĆ NA 0","N/D",IF(B1107="ZMIEŃ GŁOŚNOŚĆ NA 15","N/D",240/$B$2*60*VLOOKUP(B1107,Dane!$F:$H,2,FALSE)))</f>
        <v>3</v>
      </c>
      <c r="D1107" s="7">
        <f>IF(B1107="ZMIEŃ GŁOŚNOŚĆ NA 0","N/D",IF(B1107="ZMIEŃ GŁOŚNOŚĆ NA 15","N/D",VLOOKUP(A1107,Dane!$A$3:$D$110,4,FALSE)))</f>
        <v>1101010111000</v>
      </c>
      <c r="E1107" s="3" t="str">
        <f t="shared" si="175"/>
        <v>11</v>
      </c>
      <c r="F1107" s="1" t="str">
        <f t="shared" si="176"/>
        <v>00011010</v>
      </c>
      <c r="G1107" s="1" t="str">
        <f t="shared" si="177"/>
        <v>10111000</v>
      </c>
      <c r="H1107" s="1" t="str">
        <f t="shared" si="178"/>
        <v>00000011</v>
      </c>
      <c r="I1107" t="str">
        <f t="shared" si="179"/>
        <v xml:space="preserve">    .byte %00011010, %10111000, %00000011</v>
      </c>
    </row>
    <row r="1108" spans="1:9" x14ac:dyDescent="0.25">
      <c r="B1108" s="1" t="s">
        <v>140</v>
      </c>
      <c r="C1108" t="str">
        <f>IF(B1108="ZMIEŃ GŁOŚNOŚĆ NA 0","N/D",IF(B1108="ZMIEŃ GŁOŚNOŚĆ NA 15","N/D",240/$B$2*60*VLOOKUP(B1108,Dane!$F:$H,2,FALSE)))</f>
        <v>N/D</v>
      </c>
      <c r="D1108" s="7" t="str">
        <f>IF(B1108="ZMIEŃ GŁOŚNOŚĆ NA 0","N/D",IF(B1108="ZMIEŃ GŁOŚNOŚĆ NA 15","N/D",VLOOKUP(A1108,Dane!$A$3:$D$110,4,FALSE)))</f>
        <v>N/D</v>
      </c>
      <c r="E1108" s="3" t="str">
        <f t="shared" si="175"/>
        <v>N/D</v>
      </c>
      <c r="F1108" s="1" t="str">
        <f t="shared" si="176"/>
        <v>N/D</v>
      </c>
      <c r="G1108" s="1" t="str">
        <f t="shared" si="177"/>
        <v>N/D</v>
      </c>
      <c r="H1108" s="1" t="str">
        <f t="shared" si="178"/>
        <v>N/D</v>
      </c>
      <c r="I1108" t="str">
        <f t="shared" si="179"/>
        <v xml:space="preserve">    .byte %10101000, %11111111</v>
      </c>
    </row>
    <row r="1109" spans="1:9" x14ac:dyDescent="0.25">
      <c r="A1109" t="s">
        <v>83</v>
      </c>
      <c r="B1109" t="s">
        <v>2</v>
      </c>
      <c r="C1109">
        <f>IF(B1109="ZMIEŃ GŁOŚNOŚĆ NA 0","N/D",IF(B1109="ZMIEŃ GŁOŚNOŚĆ NA 15","N/D",240/$B$2*60*VLOOKUP(B1109,Dane!$F:$H,2,FALSE)))</f>
        <v>6</v>
      </c>
      <c r="D1109" s="7">
        <f>IF(B1109="ZMIEŃ GŁOŚNOŚĆ NA 0","N/D",IF(B1109="ZMIEŃ GŁOŚNOŚĆ NA 15","N/D",VLOOKUP(A1109,Dane!$A$3:$D$110,4,FALSE)))</f>
        <v>111011110</v>
      </c>
      <c r="E1109" s="3" t="str">
        <f t="shared" si="175"/>
        <v>110</v>
      </c>
      <c r="F1109" s="1" t="str">
        <f t="shared" si="176"/>
        <v>00000001</v>
      </c>
      <c r="G1109" s="1" t="str">
        <f t="shared" si="177"/>
        <v>11011110</v>
      </c>
      <c r="H1109" s="1" t="str">
        <f t="shared" si="178"/>
        <v>00000110</v>
      </c>
      <c r="I1109" t="str">
        <f t="shared" si="179"/>
        <v xml:space="preserve">    .byte %00000001, %11011110, %00000110</v>
      </c>
    </row>
    <row r="1110" spans="1:9" x14ac:dyDescent="0.25">
      <c r="B1110" s="1" t="s">
        <v>139</v>
      </c>
      <c r="C1110" t="str">
        <f>IF(B1110="ZMIEŃ GŁOŚNOŚĆ NA 0","N/D",IF(B1110="ZMIEŃ GŁOŚNOŚĆ NA 15","N/D",240/$B$2*60*VLOOKUP(B1110,Dane!$F:$H,2,FALSE)))</f>
        <v>N/D</v>
      </c>
      <c r="D1110" s="7" t="str">
        <f>IF(B1110="ZMIEŃ GŁOŚNOŚĆ NA 0","N/D",IF(B1110="ZMIEŃ GŁOŚNOŚĆ NA 15","N/D",VLOOKUP(A1110,Dane!$A$3:$D$110,4,FALSE)))</f>
        <v>N/D</v>
      </c>
      <c r="E1110" s="3" t="str">
        <f t="shared" si="175"/>
        <v>N/D</v>
      </c>
      <c r="F1110" s="1" t="str">
        <f t="shared" si="176"/>
        <v>N/D</v>
      </c>
      <c r="G1110" s="1" t="str">
        <f t="shared" si="177"/>
        <v>N/D</v>
      </c>
      <c r="H1110" s="1" t="str">
        <f t="shared" si="178"/>
        <v>N/D</v>
      </c>
      <c r="I1110" t="str">
        <f t="shared" si="179"/>
        <v xml:space="preserve">    .byte %10101000, %00000000</v>
      </c>
    </row>
    <row r="1111" spans="1:9" x14ac:dyDescent="0.25">
      <c r="A1111" t="s">
        <v>36</v>
      </c>
      <c r="B1111" t="s">
        <v>2</v>
      </c>
      <c r="C1111">
        <f>IF(B1111="ZMIEŃ GŁOŚNOŚĆ NA 0","N/D",IF(B1111="ZMIEŃ GŁOŚNOŚĆ NA 15","N/D",240/$B$2*60*VLOOKUP(B1111,Dane!$F:$H,2,FALSE)))</f>
        <v>6</v>
      </c>
      <c r="D1111" s="7">
        <f>IF(B1111="ZMIEŃ GŁOŚNOŚĆ NA 0","N/D",IF(B1111="ZMIEŃ GŁOŚNOŚĆ NA 15","N/D",VLOOKUP(A1111,Dane!$A$3:$D$110,4,FALSE)))</f>
        <v>1101010111000</v>
      </c>
      <c r="E1111" s="3" t="str">
        <f t="shared" si="175"/>
        <v>110</v>
      </c>
      <c r="F1111" s="1" t="str">
        <f t="shared" si="176"/>
        <v>00011010</v>
      </c>
      <c r="G1111" s="1" t="str">
        <f t="shared" si="177"/>
        <v>10111000</v>
      </c>
      <c r="H1111" s="1" t="str">
        <f t="shared" si="178"/>
        <v>00000110</v>
      </c>
      <c r="I1111" t="str">
        <f t="shared" si="179"/>
        <v xml:space="preserve">    .byte %00011010, %10111000, %00000110</v>
      </c>
    </row>
    <row r="1112" spans="1:9" x14ac:dyDescent="0.25">
      <c r="B1112" s="1" t="s">
        <v>140</v>
      </c>
      <c r="C1112" t="str">
        <f>IF(B1112="ZMIEŃ GŁOŚNOŚĆ NA 0","N/D",IF(B1112="ZMIEŃ GŁOŚNOŚĆ NA 15","N/D",240/$B$2*60*VLOOKUP(B1112,Dane!$F:$H,2,FALSE)))</f>
        <v>N/D</v>
      </c>
      <c r="D1112" s="7" t="str">
        <f>IF(B1112="ZMIEŃ GŁOŚNOŚĆ NA 0","N/D",IF(B1112="ZMIEŃ GŁOŚNOŚĆ NA 15","N/D",VLOOKUP(A1112,Dane!$A$3:$D$110,4,FALSE)))</f>
        <v>N/D</v>
      </c>
      <c r="E1112" s="3" t="str">
        <f t="shared" si="175"/>
        <v>N/D</v>
      </c>
      <c r="F1112" s="1" t="str">
        <f t="shared" si="176"/>
        <v>N/D</v>
      </c>
      <c r="G1112" s="1" t="str">
        <f t="shared" si="177"/>
        <v>N/D</v>
      </c>
      <c r="H1112" s="1" t="str">
        <f t="shared" si="178"/>
        <v>N/D</v>
      </c>
      <c r="I1112" t="str">
        <f t="shared" si="179"/>
        <v xml:space="preserve">    .byte %10101000, %11111111</v>
      </c>
    </row>
    <row r="1113" spans="1:9" x14ac:dyDescent="0.25">
      <c r="A1113" t="s">
        <v>84</v>
      </c>
      <c r="B1113" t="s">
        <v>2</v>
      </c>
      <c r="C1113">
        <f>IF(B1113="ZMIEŃ GŁOŚNOŚĆ NA 0","N/D",IF(B1113="ZMIEŃ GŁOŚNOŚĆ NA 15","N/D",240/$B$2*60*VLOOKUP(B1113,Dane!$F:$H,2,FALSE)))</f>
        <v>6</v>
      </c>
      <c r="D1113" s="7">
        <f>IF(B1113="ZMIEŃ GŁOŚNOŚĆ NA 0","N/D",IF(B1113="ZMIEŃ GŁOŚNOŚĆ NA 15","N/D",VLOOKUP(A1113,Dane!$A$3:$D$110,4,FALSE)))</f>
        <v>110010010</v>
      </c>
      <c r="E1113" s="3" t="str">
        <f t="shared" si="175"/>
        <v>110</v>
      </c>
      <c r="F1113" s="1" t="str">
        <f t="shared" si="176"/>
        <v>00000001</v>
      </c>
      <c r="G1113" s="1" t="str">
        <f t="shared" si="177"/>
        <v>10010010</v>
      </c>
      <c r="H1113" s="1" t="str">
        <f t="shared" si="178"/>
        <v>00000110</v>
      </c>
      <c r="I1113" t="str">
        <f t="shared" si="179"/>
        <v xml:space="preserve">    .byte %00000001, %10010010, %00000110</v>
      </c>
    </row>
    <row r="1114" spans="1:9" x14ac:dyDescent="0.25">
      <c r="A1114" t="s">
        <v>16</v>
      </c>
      <c r="B1114" t="s">
        <v>2</v>
      </c>
      <c r="C1114">
        <f>IF(B1114="ZMIEŃ GŁOŚNOŚĆ NA 0","N/D",IF(B1114="ZMIEŃ GŁOŚNOŚĆ NA 15","N/D",240/$B$2*60*VLOOKUP(B1114,Dane!$F:$H,2,FALSE)))</f>
        <v>6</v>
      </c>
      <c r="D1114" s="7">
        <f>IF(B1114="ZMIEŃ GŁOŚNOŚĆ NA 0","N/D",IF(B1114="ZMIEŃ GŁOŚNOŚĆ NA 15","N/D",VLOOKUP(A1114,Dane!$A$3:$D$110,4,FALSE)))</f>
        <v>110101010</v>
      </c>
      <c r="E1114" s="3" t="str">
        <f t="shared" si="175"/>
        <v>110</v>
      </c>
      <c r="F1114" s="1" t="str">
        <f t="shared" si="176"/>
        <v>00000001</v>
      </c>
      <c r="G1114" s="1" t="str">
        <f t="shared" si="177"/>
        <v>10101010</v>
      </c>
      <c r="H1114" s="1" t="str">
        <f t="shared" si="178"/>
        <v>00000110</v>
      </c>
      <c r="I1114" t="str">
        <f t="shared" si="179"/>
        <v xml:space="preserve">    .byte %00000001, %10101010, %00000110</v>
      </c>
    </row>
    <row r="1115" spans="1:9" x14ac:dyDescent="0.25">
      <c r="B1115" s="1" t="s">
        <v>139</v>
      </c>
      <c r="C1115" t="str">
        <f>IF(B1115="ZMIEŃ GŁOŚNOŚĆ NA 0","N/D",IF(B1115="ZMIEŃ GŁOŚNOŚĆ NA 15","N/D",240/$B$2*60*VLOOKUP(B1115,Dane!$F:$H,2,FALSE)))</f>
        <v>N/D</v>
      </c>
      <c r="D1115" s="7" t="str">
        <f>IF(B1115="ZMIEŃ GŁOŚNOŚĆ NA 0","N/D",IF(B1115="ZMIEŃ GŁOŚNOŚĆ NA 15","N/D",VLOOKUP(A1115,Dane!$A$3:$D$110,4,FALSE)))</f>
        <v>N/D</v>
      </c>
      <c r="E1115" s="3" t="str">
        <f t="shared" si="175"/>
        <v>N/D</v>
      </c>
      <c r="F1115" s="1" t="str">
        <f t="shared" si="176"/>
        <v>N/D</v>
      </c>
      <c r="G1115" s="1" t="str">
        <f t="shared" si="177"/>
        <v>N/D</v>
      </c>
      <c r="H1115" s="1" t="str">
        <f t="shared" si="178"/>
        <v>N/D</v>
      </c>
      <c r="I1115" t="str">
        <f t="shared" si="179"/>
        <v xml:space="preserve">    .byte %10101000, %00000000</v>
      </c>
    </row>
    <row r="1116" spans="1:9" x14ac:dyDescent="0.25">
      <c r="A1116" t="s">
        <v>36</v>
      </c>
      <c r="B1116" t="s">
        <v>2</v>
      </c>
      <c r="C1116">
        <f>IF(B1116="ZMIEŃ GŁOŚNOŚĆ NA 0","N/D",IF(B1116="ZMIEŃ GŁOŚNOŚĆ NA 15","N/D",240/$B$2*60*VLOOKUP(B1116,Dane!$F:$H,2,FALSE)))</f>
        <v>6</v>
      </c>
      <c r="D1116" s="7">
        <f>IF(B1116="ZMIEŃ GŁOŚNOŚĆ NA 0","N/D",IF(B1116="ZMIEŃ GŁOŚNOŚĆ NA 15","N/D",VLOOKUP(A1116,Dane!$A$3:$D$110,4,FALSE)))</f>
        <v>1101010111000</v>
      </c>
      <c r="E1116" s="3" t="str">
        <f t="shared" si="175"/>
        <v>110</v>
      </c>
      <c r="F1116" s="1" t="str">
        <f t="shared" si="176"/>
        <v>00011010</v>
      </c>
      <c r="G1116" s="1" t="str">
        <f t="shared" si="177"/>
        <v>10111000</v>
      </c>
      <c r="H1116" s="1" t="str">
        <f t="shared" si="178"/>
        <v>00000110</v>
      </c>
      <c r="I1116" t="str">
        <f t="shared" si="179"/>
        <v xml:space="preserve">    .byte %00011010, %10111000, %00000110</v>
      </c>
    </row>
    <row r="1117" spans="1:9" x14ac:dyDescent="0.25">
      <c r="B1117" s="1" t="s">
        <v>140</v>
      </c>
      <c r="C1117" t="str">
        <f>IF(B1117="ZMIEŃ GŁOŚNOŚĆ NA 0","N/D",IF(B1117="ZMIEŃ GŁOŚNOŚĆ NA 15","N/D",240/$B$2*60*VLOOKUP(B1117,Dane!$F:$H,2,FALSE)))</f>
        <v>N/D</v>
      </c>
      <c r="D1117" s="7" t="str">
        <f>IF(B1117="ZMIEŃ GŁOŚNOŚĆ NA 0","N/D",IF(B1117="ZMIEŃ GŁOŚNOŚĆ NA 15","N/D",VLOOKUP(A1117,Dane!$A$3:$D$110,4,FALSE)))</f>
        <v>N/D</v>
      </c>
      <c r="E1117" s="3" t="str">
        <f t="shared" si="175"/>
        <v>N/D</v>
      </c>
      <c r="F1117" s="1" t="str">
        <f t="shared" si="176"/>
        <v>N/D</v>
      </c>
      <c r="G1117" s="1" t="str">
        <f t="shared" si="177"/>
        <v>N/D</v>
      </c>
      <c r="H1117" s="1" t="str">
        <f t="shared" si="178"/>
        <v>N/D</v>
      </c>
      <c r="I1117" t="str">
        <f t="shared" si="179"/>
        <v xml:space="preserve">    .byte %10101000, %11111111</v>
      </c>
    </row>
    <row r="1118" spans="1:9" x14ac:dyDescent="0.25">
      <c r="A1118" t="s">
        <v>73</v>
      </c>
      <c r="B1118" t="s">
        <v>2</v>
      </c>
      <c r="C1118">
        <f>IF(B1118="ZMIEŃ GŁOŚNOŚĆ NA 0","N/D",IF(B1118="ZMIEŃ GŁOŚNOŚĆ NA 15","N/D",240/$B$2*60*VLOOKUP(B1118,Dane!$F:$H,2,FALSE)))</f>
        <v>6</v>
      </c>
      <c r="D1118" s="7">
        <f>IF(B1118="ZMIEŃ GŁOŚNOŚĆ NA 0","N/D",IF(B1118="ZMIEŃ GŁOŚNOŚĆ NA 15","N/D",VLOOKUP(A1118,Dane!$A$3:$D$110,4,FALSE)))</f>
        <v>1000011001</v>
      </c>
      <c r="E1118" s="3" t="str">
        <f t="shared" si="175"/>
        <v>110</v>
      </c>
      <c r="F1118" s="1" t="str">
        <f t="shared" si="176"/>
        <v>00000010</v>
      </c>
      <c r="G1118" s="1" t="str">
        <f t="shared" si="177"/>
        <v>00011001</v>
      </c>
      <c r="H1118" s="1" t="str">
        <f t="shared" si="178"/>
        <v>00000110</v>
      </c>
      <c r="I1118" t="str">
        <f t="shared" si="179"/>
        <v xml:space="preserve">    .byte %00000010, %00011001, %00000110</v>
      </c>
    </row>
    <row r="1119" spans="1:9" x14ac:dyDescent="0.25">
      <c r="B1119" s="1" t="s">
        <v>139</v>
      </c>
      <c r="C1119" t="str">
        <f>IF(B1119="ZMIEŃ GŁOŚNOŚĆ NA 0","N/D",IF(B1119="ZMIEŃ GŁOŚNOŚĆ NA 15","N/D",240/$B$2*60*VLOOKUP(B1119,Dane!$F:$H,2,FALSE)))</f>
        <v>N/D</v>
      </c>
      <c r="D1119" s="7" t="str">
        <f>IF(B1119="ZMIEŃ GŁOŚNOŚĆ NA 0","N/D",IF(B1119="ZMIEŃ GŁOŚNOŚĆ NA 15","N/D",VLOOKUP(A1119,Dane!$A$3:$D$110,4,FALSE)))</f>
        <v>N/D</v>
      </c>
      <c r="E1119" s="3" t="str">
        <f t="shared" si="175"/>
        <v>N/D</v>
      </c>
      <c r="F1119" s="1" t="str">
        <f t="shared" si="176"/>
        <v>N/D</v>
      </c>
      <c r="G1119" s="1" t="str">
        <f t="shared" si="177"/>
        <v>N/D</v>
      </c>
      <c r="H1119" s="1" t="str">
        <f t="shared" si="178"/>
        <v>N/D</v>
      </c>
      <c r="I1119" t="str">
        <f t="shared" si="179"/>
        <v xml:space="preserve">    .byte %10101000, %00000000</v>
      </c>
    </row>
    <row r="1120" spans="1:9" x14ac:dyDescent="0.25">
      <c r="A1120" t="s">
        <v>36</v>
      </c>
      <c r="B1120" t="s">
        <v>2</v>
      </c>
      <c r="C1120">
        <f>IF(B1120="ZMIEŃ GŁOŚNOŚĆ NA 0","N/D",IF(B1120="ZMIEŃ GŁOŚNOŚĆ NA 15","N/D",240/$B$2*60*VLOOKUP(B1120,Dane!$F:$H,2,FALSE)))</f>
        <v>6</v>
      </c>
      <c r="D1120" s="7">
        <f>IF(B1120="ZMIEŃ GŁOŚNOŚĆ NA 0","N/D",IF(B1120="ZMIEŃ GŁOŚNOŚĆ NA 15","N/D",VLOOKUP(A1120,Dane!$A$3:$D$110,4,FALSE)))</f>
        <v>1101010111000</v>
      </c>
      <c r="E1120" s="3" t="str">
        <f t="shared" si="175"/>
        <v>110</v>
      </c>
      <c r="F1120" s="1" t="str">
        <f t="shared" si="176"/>
        <v>00011010</v>
      </c>
      <c r="G1120" s="1" t="str">
        <f t="shared" si="177"/>
        <v>10111000</v>
      </c>
      <c r="H1120" s="1" t="str">
        <f t="shared" si="178"/>
        <v>00000110</v>
      </c>
      <c r="I1120" t="str">
        <f t="shared" si="179"/>
        <v xml:space="preserve">    .byte %00011010, %10111000, %00000110</v>
      </c>
    </row>
    <row r="1121" spans="1:9" x14ac:dyDescent="0.25">
      <c r="B1121" s="1" t="s">
        <v>140</v>
      </c>
      <c r="C1121" t="str">
        <f>IF(B1121="ZMIEŃ GŁOŚNOŚĆ NA 0","N/D",IF(B1121="ZMIEŃ GŁOŚNOŚĆ NA 15","N/D",240/$B$2*60*VLOOKUP(B1121,Dane!$F:$H,2,FALSE)))</f>
        <v>N/D</v>
      </c>
      <c r="D1121" s="7" t="str">
        <f>IF(B1121="ZMIEŃ GŁOŚNOŚĆ NA 0","N/D",IF(B1121="ZMIEŃ GŁOŚNOŚĆ NA 15","N/D",VLOOKUP(A1121,Dane!$A$3:$D$110,4,FALSE)))</f>
        <v>N/D</v>
      </c>
      <c r="E1121" s="3" t="str">
        <f t="shared" si="175"/>
        <v>N/D</v>
      </c>
      <c r="F1121" s="1" t="str">
        <f t="shared" si="176"/>
        <v>N/D</v>
      </c>
      <c r="G1121" s="1" t="str">
        <f t="shared" si="177"/>
        <v>N/D</v>
      </c>
      <c r="H1121" s="1" t="str">
        <f t="shared" si="178"/>
        <v>N/D</v>
      </c>
      <c r="I1121" t="str">
        <f t="shared" si="179"/>
        <v xml:space="preserve">    .byte %10101000, %11111111</v>
      </c>
    </row>
    <row r="1122" spans="1:9" x14ac:dyDescent="0.25">
      <c r="A1122" t="s">
        <v>83</v>
      </c>
      <c r="B1122" t="s">
        <v>2</v>
      </c>
      <c r="C1122">
        <f>IF(B1122="ZMIEŃ GŁOŚNOŚĆ NA 0","N/D",IF(B1122="ZMIEŃ GŁOŚNOŚĆ NA 15","N/D",240/$B$2*60*VLOOKUP(B1122,Dane!$F:$H,2,FALSE)))</f>
        <v>6</v>
      </c>
      <c r="D1122" s="7">
        <f>IF(B1122="ZMIEŃ GŁOŚNOŚĆ NA 0","N/D",IF(B1122="ZMIEŃ GŁOŚNOŚĆ NA 15","N/D",VLOOKUP(A1122,Dane!$A$3:$D$110,4,FALSE)))</f>
        <v>111011110</v>
      </c>
      <c r="E1122" s="3" t="str">
        <f t="shared" si="175"/>
        <v>110</v>
      </c>
      <c r="F1122" s="1" t="str">
        <f t="shared" si="176"/>
        <v>00000001</v>
      </c>
      <c r="G1122" s="1" t="str">
        <f t="shared" si="177"/>
        <v>11011110</v>
      </c>
      <c r="H1122" s="1" t="str">
        <f t="shared" si="178"/>
        <v>00000110</v>
      </c>
      <c r="I1122" t="str">
        <f t="shared" si="179"/>
        <v xml:space="preserve">    .byte %00000001, %11011110, %00000110</v>
      </c>
    </row>
    <row r="1123" spans="1:9" x14ac:dyDescent="0.25">
      <c r="B1123" s="1" t="s">
        <v>139</v>
      </c>
      <c r="C1123" t="str">
        <f>IF(B1123="ZMIEŃ GŁOŚNOŚĆ NA 0","N/D",IF(B1123="ZMIEŃ GŁOŚNOŚĆ NA 15","N/D",240/$B$2*60*VLOOKUP(B1123,Dane!$F:$H,2,FALSE)))</f>
        <v>N/D</v>
      </c>
      <c r="D1123" s="7" t="str">
        <f>IF(B1123="ZMIEŃ GŁOŚNOŚĆ NA 0","N/D",IF(B1123="ZMIEŃ GŁOŚNOŚĆ NA 15","N/D",VLOOKUP(A1123,Dane!$A$3:$D$110,4,FALSE)))</f>
        <v>N/D</v>
      </c>
      <c r="E1123" s="3" t="str">
        <f t="shared" si="175"/>
        <v>N/D</v>
      </c>
      <c r="F1123" s="1" t="str">
        <f t="shared" si="176"/>
        <v>N/D</v>
      </c>
      <c r="G1123" s="1" t="str">
        <f t="shared" si="177"/>
        <v>N/D</v>
      </c>
      <c r="H1123" s="1" t="str">
        <f t="shared" si="178"/>
        <v>N/D</v>
      </c>
      <c r="I1123" t="str">
        <f t="shared" si="179"/>
        <v xml:space="preserve">    .byte %10101000, %00000000</v>
      </c>
    </row>
    <row r="1124" spans="1:9" x14ac:dyDescent="0.25">
      <c r="A1124" t="s">
        <v>36</v>
      </c>
      <c r="B1124" t="s">
        <v>30</v>
      </c>
      <c r="C1124">
        <f>IF(B1124="ZMIEŃ GŁOŚNOŚĆ NA 0","N/D",IF(B1124="ZMIEŃ GŁOŚNOŚĆ NA 15","N/D",240/$B$2*60*VLOOKUP(B1124,Dane!$F:$H,2,FALSE)))</f>
        <v>18</v>
      </c>
      <c r="D1124" s="7">
        <f>IF(B1124="ZMIEŃ GŁOŚNOŚĆ NA 0","N/D",IF(B1124="ZMIEŃ GŁOŚNOŚĆ NA 15","N/D",VLOOKUP(A1124,Dane!$A$3:$D$110,4,FALSE)))</f>
        <v>1101010111000</v>
      </c>
      <c r="E1124" s="3" t="str">
        <f t="shared" si="175"/>
        <v>10010</v>
      </c>
      <c r="F1124" s="1" t="str">
        <f t="shared" si="176"/>
        <v>00011010</v>
      </c>
      <c r="G1124" s="1" t="str">
        <f t="shared" si="177"/>
        <v>10111000</v>
      </c>
      <c r="H1124" s="1" t="str">
        <f t="shared" si="178"/>
        <v>00010010</v>
      </c>
      <c r="I1124" t="str">
        <f t="shared" si="179"/>
        <v xml:space="preserve">    .byte %00011010, %10111000, %00010010</v>
      </c>
    </row>
    <row r="1125" spans="1:9" x14ac:dyDescent="0.25">
      <c r="B1125" s="1" t="s">
        <v>140</v>
      </c>
      <c r="C1125" t="str">
        <f>IF(B1125="ZMIEŃ GŁOŚNOŚĆ NA 0","N/D",IF(B1125="ZMIEŃ GŁOŚNOŚĆ NA 15","N/D",240/$B$2*60*VLOOKUP(B1125,Dane!$F:$H,2,FALSE)))</f>
        <v>N/D</v>
      </c>
      <c r="D1125" s="7" t="str">
        <f>IF(B1125="ZMIEŃ GŁOŚNOŚĆ NA 0","N/D",IF(B1125="ZMIEŃ GŁOŚNOŚĆ NA 15","N/D",VLOOKUP(A1125,Dane!$A$3:$D$110,4,FALSE)))</f>
        <v>N/D</v>
      </c>
      <c r="E1125" s="3" t="str">
        <f t="shared" ref="E1125:E1126" si="180">IF(B1125="ZMIEŃ GŁOŚNOŚĆ NA 0","N/D",IF(B1125="ZMIEŃ GŁOŚNOŚĆ NA 15","N/D",DEC2BIN(C1125)))</f>
        <v>N/D</v>
      </c>
      <c r="F1125" s="1" t="str">
        <f t="shared" ref="F1125:F1126" si="181">IF(B1125="ZMIEŃ GŁOŚNOŚĆ NA 0","N/D",IF(B1125="ZMIEŃ GŁOŚNOŚĆ NA 15","N/D",IF(LEN(D1125)&lt;8,"00000000",_xlfn.CONCAT(REPT("0",8-LEN(LEFT(D1125,LEN(D1125)-8))),LEFT(D1125,LEN(D1125)-8)))))</f>
        <v>N/D</v>
      </c>
      <c r="G1125" s="1" t="str">
        <f t="shared" ref="G1125:G1126" si="182">IF(B1125="ZMIEŃ GŁOŚNOŚĆ NA 0","N/D",IF(B1125="ZMIEŃ GŁOŚNOŚĆ NA 15","N/D",IF(LEN(D1125)&lt;8,_xlfn.CONCAT(REPT("0",8-LEN(D1125)),RIGHT(D1125,8)),RIGHT(D1125,8))))</f>
        <v>N/D</v>
      </c>
      <c r="H1125" s="1" t="str">
        <f t="shared" ref="H1125:H1126" si="183">IF(B1125="ZMIEŃ GŁOŚNOŚĆ NA 0","N/D",IF(B1125="ZMIEŃ GŁOŚNOŚĆ NA 15","N/D",_xlfn.CONCAT(REPT("0",8-LEN(E1125)),E1125)))</f>
        <v>N/D</v>
      </c>
      <c r="I1125" t="str">
        <f t="shared" ref="I1125:I1126" si="184">IF(B1125="ZMIEŃ GŁOŚNOŚĆ NA 0","    .byte %10101000, %00000000",IF(B1125="ZMIEŃ GŁOŚNOŚĆ NA 15","    .byte %10101000, %11111111",_xlfn.CONCAT("    .byte %",F1125,", %",G1125,", %",H1125)))</f>
        <v xml:space="preserve">    .byte %10101000, %11111111</v>
      </c>
    </row>
    <row r="1126" spans="1:9" ht="15.75" thickBot="1" x14ac:dyDescent="0.3">
      <c r="A1126" s="10" t="s">
        <v>99</v>
      </c>
      <c r="B1126" s="9" t="s">
        <v>0</v>
      </c>
      <c r="C1126">
        <f>IF(B1126="ZMIEŃ GŁOŚNOŚĆ NA 0","N/D",IF(B1126="ZMIEŃ GŁOŚNOŚĆ NA 15","N/D",240/$B$2*60*VLOOKUP(B1126,Dane!$F:$H,2,FALSE)))</f>
        <v>12</v>
      </c>
      <c r="D1126" s="7">
        <f>IF(B1126="ZMIEŃ GŁOŚNOŚĆ NA 0","N/D",IF(B1126="ZMIEŃ GŁOŚNOŚĆ NA 15","N/D",VLOOKUP(A1126,Dane!$A$3:$D$110,4,FALSE)))</f>
        <v>1011000</v>
      </c>
      <c r="E1126" s="3" t="str">
        <f t="shared" si="180"/>
        <v>1100</v>
      </c>
      <c r="F1126" s="1" t="str">
        <f t="shared" si="181"/>
        <v>00000000</v>
      </c>
      <c r="G1126" s="1" t="str">
        <f t="shared" si="182"/>
        <v>01011000</v>
      </c>
      <c r="H1126" s="1" t="str">
        <f t="shared" si="183"/>
        <v>00001100</v>
      </c>
      <c r="I1126" t="str">
        <f t="shared" si="184"/>
        <v xml:space="preserve">    .byte %00000000, %01011000, %00001100</v>
      </c>
    </row>
    <row r="1127" spans="1:9" ht="15.75" thickTop="1" x14ac:dyDescent="0.25">
      <c r="A1127" s="23" t="s">
        <v>99</v>
      </c>
      <c r="B1127" s="16" t="s">
        <v>132</v>
      </c>
      <c r="C1127">
        <f>IF(B1127="ZMIEŃ GŁOŚNOŚĆ NA 0","N/D",IF(B1127="ZMIEŃ GŁOŚNOŚĆ NA 15","N/D",240/$B$2*60*VLOOKUP(B1127,Dane!$F:$H,2,FALSE)))</f>
        <v>48</v>
      </c>
      <c r="D1127" s="7">
        <f>IF(B1127="ZMIEŃ GŁOŚNOŚĆ NA 0","N/D",IF(B1127="ZMIEŃ GŁOŚNOŚĆ NA 15","N/D",VLOOKUP(A1127,Dane!$A$3:$D$110,4,FALSE)))</f>
        <v>1011000</v>
      </c>
      <c r="E1127" s="3" t="str">
        <f t="shared" ref="E1127:E1157" si="185">IF(B1127="ZMIEŃ GŁOŚNOŚĆ NA 0","N/D",IF(B1127="ZMIEŃ GŁOŚNOŚĆ NA 15","N/D",DEC2BIN(C1127)))</f>
        <v>110000</v>
      </c>
      <c r="F1127" s="1" t="str">
        <f t="shared" ref="F1127:F1157" si="186">IF(B1127="ZMIEŃ GŁOŚNOŚĆ NA 0","N/D",IF(B1127="ZMIEŃ GŁOŚNOŚĆ NA 15","N/D",IF(LEN(D1127)&lt;8,"00000000",_xlfn.CONCAT(REPT("0",8-LEN(LEFT(D1127,LEN(D1127)-8))),LEFT(D1127,LEN(D1127)-8)))))</f>
        <v>00000000</v>
      </c>
      <c r="G1127" s="1" t="str">
        <f t="shared" ref="G1127:G1157" si="187">IF(B1127="ZMIEŃ GŁOŚNOŚĆ NA 0","N/D",IF(B1127="ZMIEŃ GŁOŚNOŚĆ NA 15","N/D",IF(LEN(D1127)&lt;8,_xlfn.CONCAT(REPT("0",8-LEN(D1127)),RIGHT(D1127,8)),RIGHT(D1127,8))))</f>
        <v>01011000</v>
      </c>
      <c r="H1127" s="1" t="str">
        <f t="shared" ref="H1127:H1157" si="188">IF(B1127="ZMIEŃ GŁOŚNOŚĆ NA 0","N/D",IF(B1127="ZMIEŃ GŁOŚNOŚĆ NA 15","N/D",_xlfn.CONCAT(REPT("0",8-LEN(E1127)),E1127)))</f>
        <v>00110000</v>
      </c>
      <c r="I1127" t="str">
        <f t="shared" ref="I1127:I1157" si="189">IF(B1127="ZMIEŃ GŁOŚNOŚĆ NA 0","    .byte %10101000, %00000000",IF(B1127="ZMIEŃ GŁOŚNOŚĆ NA 15","    .byte %10101000, %11111111",_xlfn.CONCAT("    .byte %",F1127,", %",G1127,", %",H1127)))</f>
        <v xml:space="preserve">    .byte %00000000, %01011000, %00110000</v>
      </c>
    </row>
    <row r="1128" spans="1:9" x14ac:dyDescent="0.25">
      <c r="A1128" s="23" t="s">
        <v>101</v>
      </c>
      <c r="B1128" s="16" t="s">
        <v>29</v>
      </c>
      <c r="C1128">
        <f>IF(B1128="ZMIEŃ GŁOŚNOŚĆ NA 0","N/D",IF(B1128="ZMIEŃ GŁOŚNOŚĆ NA 15","N/D",240/$B$2*60*VLOOKUP(B1128,Dane!$F:$H,2,FALSE)))</f>
        <v>36</v>
      </c>
      <c r="D1128" s="7">
        <f>IF(B1128="ZMIEŃ GŁOŚNOŚĆ NA 0","N/D",IF(B1128="ZMIEŃ GŁOŚNOŚĆ NA 15","N/D",VLOOKUP(A1128,Dane!$A$3:$D$110,4,FALSE)))</f>
        <v>1001111</v>
      </c>
      <c r="E1128" s="3" t="str">
        <f t="shared" si="185"/>
        <v>100100</v>
      </c>
      <c r="F1128" s="1" t="str">
        <f t="shared" si="186"/>
        <v>00000000</v>
      </c>
      <c r="G1128" s="1" t="str">
        <f t="shared" si="187"/>
        <v>01001111</v>
      </c>
      <c r="H1128" s="1" t="str">
        <f t="shared" si="188"/>
        <v>00100100</v>
      </c>
      <c r="I1128" t="str">
        <f t="shared" si="189"/>
        <v xml:space="preserve">    .byte %00000000, %01001111, %00100100</v>
      </c>
    </row>
    <row r="1129" spans="1:9" x14ac:dyDescent="0.25">
      <c r="A1129" s="23" t="s">
        <v>70</v>
      </c>
      <c r="B1129" s="16" t="s">
        <v>2</v>
      </c>
      <c r="C1129">
        <f>IF(B1129="ZMIEŃ GŁOŚNOŚĆ NA 0","N/D",IF(B1129="ZMIEŃ GŁOŚNOŚĆ NA 15","N/D",240/$B$2*60*VLOOKUP(B1129,Dane!$F:$H,2,FALSE)))</f>
        <v>6</v>
      </c>
      <c r="D1129" s="7">
        <f>IF(B1129="ZMIEŃ GŁOŚNOŚĆ NA 0","N/D",IF(B1129="ZMIEŃ GŁOŚNOŚĆ NA 15","N/D",VLOOKUP(A1129,Dane!$A$3:$D$110,4,FALSE)))</f>
        <v>1001111111</v>
      </c>
      <c r="E1129" s="3" t="str">
        <f t="shared" si="185"/>
        <v>110</v>
      </c>
      <c r="F1129" s="1" t="str">
        <f t="shared" si="186"/>
        <v>00000010</v>
      </c>
      <c r="G1129" s="1" t="str">
        <f t="shared" si="187"/>
        <v>01111111</v>
      </c>
      <c r="H1129" s="1" t="str">
        <f t="shared" si="188"/>
        <v>00000110</v>
      </c>
      <c r="I1129" t="str">
        <f t="shared" si="189"/>
        <v xml:space="preserve">    .byte %00000010, %01111111, %00000110</v>
      </c>
    </row>
    <row r="1130" spans="1:9" x14ac:dyDescent="0.25">
      <c r="A1130" s="23" t="s">
        <v>83</v>
      </c>
      <c r="B1130" s="16" t="s">
        <v>161</v>
      </c>
      <c r="C1130">
        <f>IF(B1130="ZMIEŃ GŁOŚNOŚĆ NA 0","N/D",IF(B1130="ZMIEŃ GŁOŚNOŚĆ NA 15","N/D",240/$B$2*60*VLOOKUP(B1130,Dane!$F:$H,2,FALSE)))</f>
        <v>3</v>
      </c>
      <c r="D1130" s="7">
        <f>IF(B1130="ZMIEŃ GŁOŚNOŚĆ NA 0","N/D",IF(B1130="ZMIEŃ GŁOŚNOŚĆ NA 15","N/D",VLOOKUP(A1130,Dane!$A$3:$D$110,4,FALSE)))</f>
        <v>111011110</v>
      </c>
      <c r="E1130" s="3" t="str">
        <f t="shared" si="185"/>
        <v>11</v>
      </c>
      <c r="F1130" s="1" t="str">
        <f t="shared" si="186"/>
        <v>00000001</v>
      </c>
      <c r="G1130" s="1" t="str">
        <f t="shared" si="187"/>
        <v>11011110</v>
      </c>
      <c r="H1130" s="1" t="str">
        <f t="shared" si="188"/>
        <v>00000011</v>
      </c>
      <c r="I1130" t="str">
        <f t="shared" si="189"/>
        <v xml:space="preserve">    .byte %00000001, %11011110, %00000011</v>
      </c>
    </row>
    <row r="1131" spans="1:9" x14ac:dyDescent="0.25">
      <c r="B1131" s="1" t="s">
        <v>139</v>
      </c>
      <c r="C1131" t="str">
        <f>IF(B1131="ZMIEŃ GŁOŚNOŚĆ NA 0","N/D",IF(B1131="ZMIEŃ GŁOŚNOŚĆ NA 15","N/D",240/$B$2*60*VLOOKUP(B1131,Dane!$F:$H,2,FALSE)))</f>
        <v>N/D</v>
      </c>
      <c r="D1131" s="7" t="str">
        <f>IF(B1131="ZMIEŃ GŁOŚNOŚĆ NA 0","N/D",IF(B1131="ZMIEŃ GŁOŚNOŚĆ NA 15","N/D",VLOOKUP(A1131,Dane!$A$3:$D$110,4,FALSE)))</f>
        <v>N/D</v>
      </c>
      <c r="E1131" s="3" t="str">
        <f t="shared" si="185"/>
        <v>N/D</v>
      </c>
      <c r="F1131" s="1" t="str">
        <f t="shared" si="186"/>
        <v>N/D</v>
      </c>
      <c r="G1131" s="1" t="str">
        <f t="shared" si="187"/>
        <v>N/D</v>
      </c>
      <c r="H1131" s="1" t="str">
        <f t="shared" si="188"/>
        <v>N/D</v>
      </c>
      <c r="I1131" t="str">
        <f t="shared" si="189"/>
        <v xml:space="preserve">    .byte %10101000, %00000000</v>
      </c>
    </row>
    <row r="1132" spans="1:9" x14ac:dyDescent="0.25">
      <c r="A1132" t="s">
        <v>36</v>
      </c>
      <c r="B1132" t="s">
        <v>161</v>
      </c>
      <c r="C1132">
        <f>IF(B1132="ZMIEŃ GŁOŚNOŚĆ NA 0","N/D",IF(B1132="ZMIEŃ GŁOŚNOŚĆ NA 15","N/D",240/$B$2*60*VLOOKUP(B1132,Dane!$F:$H,2,FALSE)))</f>
        <v>3</v>
      </c>
      <c r="D1132" s="7">
        <f>IF(B1132="ZMIEŃ GŁOŚNOŚĆ NA 0","N/D",IF(B1132="ZMIEŃ GŁOŚNOŚĆ NA 15","N/D",VLOOKUP(A1132,Dane!$A$3:$D$110,4,FALSE)))</f>
        <v>1101010111000</v>
      </c>
      <c r="E1132" s="3" t="str">
        <f t="shared" si="185"/>
        <v>11</v>
      </c>
      <c r="F1132" s="1" t="str">
        <f t="shared" si="186"/>
        <v>00011010</v>
      </c>
      <c r="G1132" s="1" t="str">
        <f t="shared" si="187"/>
        <v>10111000</v>
      </c>
      <c r="H1132" s="1" t="str">
        <f t="shared" si="188"/>
        <v>00000011</v>
      </c>
      <c r="I1132" t="str">
        <f t="shared" si="189"/>
        <v xml:space="preserve">    .byte %00011010, %10111000, %00000011</v>
      </c>
    </row>
    <row r="1133" spans="1:9" ht="15.75" thickBot="1" x14ac:dyDescent="0.3">
      <c r="A1133" s="10"/>
      <c r="B1133" s="9" t="s">
        <v>140</v>
      </c>
      <c r="C1133" t="str">
        <f>IF(B1133="ZMIEŃ GŁOŚNOŚĆ NA 0","N/D",IF(B1133="ZMIEŃ GŁOŚNOŚĆ NA 15","N/D",240/$B$2*60*VLOOKUP(B1133,Dane!$F:$H,2,FALSE)))</f>
        <v>N/D</v>
      </c>
      <c r="D1133" s="7" t="str">
        <f>IF(B1133="ZMIEŃ GŁOŚNOŚĆ NA 0","N/D",IF(B1133="ZMIEŃ GŁOŚNOŚĆ NA 15","N/D",VLOOKUP(A1133,Dane!$A$3:$D$110,4,FALSE)))</f>
        <v>N/D</v>
      </c>
      <c r="E1133" s="3" t="str">
        <f t="shared" si="185"/>
        <v>N/D</v>
      </c>
      <c r="F1133" s="1" t="str">
        <f t="shared" si="186"/>
        <v>N/D</v>
      </c>
      <c r="G1133" s="1" t="str">
        <f t="shared" si="187"/>
        <v>N/D</v>
      </c>
      <c r="H1133" s="1" t="str">
        <f t="shared" si="188"/>
        <v>N/D</v>
      </c>
      <c r="I1133" t="str">
        <f t="shared" si="189"/>
        <v xml:space="preserve">    .byte %10101000, %11111111</v>
      </c>
    </row>
    <row r="1134" spans="1:9" ht="15.75" thickTop="1" x14ac:dyDescent="0.25">
      <c r="A1134" s="23" t="s">
        <v>83</v>
      </c>
      <c r="B1134" s="16" t="s">
        <v>2</v>
      </c>
      <c r="C1134">
        <f>IF(B1134="ZMIEŃ GŁOŚNOŚĆ NA 0","N/D",IF(B1134="ZMIEŃ GŁOŚNOŚĆ NA 15","N/D",240/$B$2*60*VLOOKUP(B1134,Dane!$F:$H,2,FALSE)))</f>
        <v>6</v>
      </c>
      <c r="D1134" s="7">
        <f>IF(B1134="ZMIEŃ GŁOŚNOŚĆ NA 0","N/D",IF(B1134="ZMIEŃ GŁOŚNOŚĆ NA 15","N/D",VLOOKUP(A1134,Dane!$A$3:$D$110,4,FALSE)))</f>
        <v>111011110</v>
      </c>
      <c r="E1134" s="3" t="str">
        <f t="shared" si="185"/>
        <v>110</v>
      </c>
      <c r="F1134" s="1" t="str">
        <f t="shared" si="186"/>
        <v>00000001</v>
      </c>
      <c r="G1134" s="1" t="str">
        <f t="shared" si="187"/>
        <v>11011110</v>
      </c>
      <c r="H1134" s="1" t="str">
        <f t="shared" si="188"/>
        <v>00000110</v>
      </c>
      <c r="I1134" t="str">
        <f t="shared" si="189"/>
        <v xml:space="preserve">    .byte %00000001, %11011110, %00000110</v>
      </c>
    </row>
    <row r="1135" spans="1:9" x14ac:dyDescent="0.25">
      <c r="B1135" s="1" t="s">
        <v>139</v>
      </c>
      <c r="C1135" t="str">
        <f>IF(B1135="ZMIEŃ GŁOŚNOŚĆ NA 0","N/D",IF(B1135="ZMIEŃ GŁOŚNOŚĆ NA 15","N/D",240/$B$2*60*VLOOKUP(B1135,Dane!$F:$H,2,FALSE)))</f>
        <v>N/D</v>
      </c>
      <c r="D1135" s="7" t="str">
        <f>IF(B1135="ZMIEŃ GŁOŚNOŚĆ NA 0","N/D",IF(B1135="ZMIEŃ GŁOŚNOŚĆ NA 15","N/D",VLOOKUP(A1135,Dane!$A$3:$D$110,4,FALSE)))</f>
        <v>N/D</v>
      </c>
      <c r="E1135" s="3" t="str">
        <f t="shared" si="185"/>
        <v>N/D</v>
      </c>
      <c r="F1135" s="1" t="str">
        <f t="shared" si="186"/>
        <v>N/D</v>
      </c>
      <c r="G1135" s="1" t="str">
        <f t="shared" si="187"/>
        <v>N/D</v>
      </c>
      <c r="H1135" s="1" t="str">
        <f t="shared" si="188"/>
        <v>N/D</v>
      </c>
      <c r="I1135" t="str">
        <f t="shared" si="189"/>
        <v xml:space="preserve">    .byte %10101000, %00000000</v>
      </c>
    </row>
    <row r="1136" spans="1:9" x14ac:dyDescent="0.25">
      <c r="A1136" t="s">
        <v>36</v>
      </c>
      <c r="B1136" t="s">
        <v>2</v>
      </c>
      <c r="C1136">
        <f>IF(B1136="ZMIEŃ GŁOŚNOŚĆ NA 0","N/D",IF(B1136="ZMIEŃ GŁOŚNOŚĆ NA 15","N/D",240/$B$2*60*VLOOKUP(B1136,Dane!$F:$H,2,FALSE)))</f>
        <v>6</v>
      </c>
      <c r="D1136" s="7">
        <f>IF(B1136="ZMIEŃ GŁOŚNOŚĆ NA 0","N/D",IF(B1136="ZMIEŃ GŁOŚNOŚĆ NA 15","N/D",VLOOKUP(A1136,Dane!$A$3:$D$110,4,FALSE)))</f>
        <v>1101010111000</v>
      </c>
      <c r="E1136" s="3" t="str">
        <f t="shared" si="185"/>
        <v>110</v>
      </c>
      <c r="F1136" s="1" t="str">
        <f t="shared" si="186"/>
        <v>00011010</v>
      </c>
      <c r="G1136" s="1" t="str">
        <f t="shared" si="187"/>
        <v>10111000</v>
      </c>
      <c r="H1136" s="1" t="str">
        <f t="shared" si="188"/>
        <v>00000110</v>
      </c>
      <c r="I1136" t="str">
        <f t="shared" si="189"/>
        <v xml:space="preserve">    .byte %00011010, %10111000, %00000110</v>
      </c>
    </row>
    <row r="1137" spans="1:9" x14ac:dyDescent="0.25">
      <c r="B1137" s="1" t="s">
        <v>140</v>
      </c>
      <c r="C1137" t="str">
        <f>IF(B1137="ZMIEŃ GŁOŚNOŚĆ NA 0","N/D",IF(B1137="ZMIEŃ GŁOŚNOŚĆ NA 15","N/D",240/$B$2*60*VLOOKUP(B1137,Dane!$F:$H,2,FALSE)))</f>
        <v>N/D</v>
      </c>
      <c r="D1137" s="7" t="str">
        <f>IF(B1137="ZMIEŃ GŁOŚNOŚĆ NA 0","N/D",IF(B1137="ZMIEŃ GŁOŚNOŚĆ NA 15","N/D",VLOOKUP(A1137,Dane!$A$3:$D$110,4,FALSE)))</f>
        <v>N/D</v>
      </c>
      <c r="E1137" s="3" t="str">
        <f t="shared" si="185"/>
        <v>N/D</v>
      </c>
      <c r="F1137" s="1" t="str">
        <f t="shared" si="186"/>
        <v>N/D</v>
      </c>
      <c r="G1137" s="1" t="str">
        <f t="shared" si="187"/>
        <v>N/D</v>
      </c>
      <c r="H1137" s="1" t="str">
        <f t="shared" si="188"/>
        <v>N/D</v>
      </c>
      <c r="I1137" t="str">
        <f t="shared" si="189"/>
        <v xml:space="preserve">    .byte %10101000, %11111111</v>
      </c>
    </row>
    <row r="1138" spans="1:9" x14ac:dyDescent="0.25">
      <c r="A1138" t="s">
        <v>73</v>
      </c>
      <c r="B1138" t="s">
        <v>2</v>
      </c>
      <c r="C1138">
        <f>IF(B1138="ZMIEŃ GŁOŚNOŚĆ NA 0","N/D",IF(B1138="ZMIEŃ GŁOŚNOŚĆ NA 15","N/D",240/$B$2*60*VLOOKUP(B1138,Dane!$F:$H,2,FALSE)))</f>
        <v>6</v>
      </c>
      <c r="D1138" s="7">
        <f>IF(B1138="ZMIEŃ GŁOŚNOŚĆ NA 0","N/D",IF(B1138="ZMIEŃ GŁOŚNOŚĆ NA 15","N/D",VLOOKUP(A1138,Dane!$A$3:$D$110,4,FALSE)))</f>
        <v>1000011001</v>
      </c>
      <c r="E1138" s="3" t="str">
        <f t="shared" si="185"/>
        <v>110</v>
      </c>
      <c r="F1138" s="1" t="str">
        <f t="shared" si="186"/>
        <v>00000010</v>
      </c>
      <c r="G1138" s="1" t="str">
        <f t="shared" si="187"/>
        <v>00011001</v>
      </c>
      <c r="H1138" s="1" t="str">
        <f t="shared" si="188"/>
        <v>00000110</v>
      </c>
      <c r="I1138" t="str">
        <f t="shared" si="189"/>
        <v xml:space="preserve">    .byte %00000010, %00011001, %00000110</v>
      </c>
    </row>
    <row r="1139" spans="1:9" x14ac:dyDescent="0.25">
      <c r="A1139" t="s">
        <v>83</v>
      </c>
      <c r="B1139" t="s">
        <v>2</v>
      </c>
      <c r="C1139">
        <f>IF(B1139="ZMIEŃ GŁOŚNOŚĆ NA 0","N/D",IF(B1139="ZMIEŃ GŁOŚNOŚĆ NA 15","N/D",240/$B$2*60*VLOOKUP(B1139,Dane!$F:$H,2,FALSE)))</f>
        <v>6</v>
      </c>
      <c r="D1139" s="7">
        <f>IF(B1139="ZMIEŃ GŁOŚNOŚĆ NA 0","N/D",IF(B1139="ZMIEŃ GŁOŚNOŚĆ NA 15","N/D",VLOOKUP(A1139,Dane!$A$3:$D$110,4,FALSE)))</f>
        <v>111011110</v>
      </c>
      <c r="E1139" s="3" t="str">
        <f t="shared" si="185"/>
        <v>110</v>
      </c>
      <c r="F1139" s="1" t="str">
        <f t="shared" si="186"/>
        <v>00000001</v>
      </c>
      <c r="G1139" s="1" t="str">
        <f t="shared" si="187"/>
        <v>11011110</v>
      </c>
      <c r="H1139" s="1" t="str">
        <f t="shared" si="188"/>
        <v>00000110</v>
      </c>
      <c r="I1139" t="str">
        <f t="shared" si="189"/>
        <v xml:space="preserve">    .byte %00000001, %11011110, %00000110</v>
      </c>
    </row>
    <row r="1140" spans="1:9" x14ac:dyDescent="0.25">
      <c r="B1140" s="1" t="s">
        <v>139</v>
      </c>
      <c r="C1140" t="str">
        <f>IF(B1140="ZMIEŃ GŁOŚNOŚĆ NA 0","N/D",IF(B1140="ZMIEŃ GŁOŚNOŚĆ NA 15","N/D",240/$B$2*60*VLOOKUP(B1140,Dane!$F:$H,2,FALSE)))</f>
        <v>N/D</v>
      </c>
      <c r="D1140" s="7" t="str">
        <f>IF(B1140="ZMIEŃ GŁOŚNOŚĆ NA 0","N/D",IF(B1140="ZMIEŃ GŁOŚNOŚĆ NA 15","N/D",VLOOKUP(A1140,Dane!$A$3:$D$110,4,FALSE)))</f>
        <v>N/D</v>
      </c>
      <c r="E1140" s="3" t="str">
        <f t="shared" si="185"/>
        <v>N/D</v>
      </c>
      <c r="F1140" s="1" t="str">
        <f t="shared" si="186"/>
        <v>N/D</v>
      </c>
      <c r="G1140" s="1" t="str">
        <f t="shared" si="187"/>
        <v>N/D</v>
      </c>
      <c r="H1140" s="1" t="str">
        <f t="shared" si="188"/>
        <v>N/D</v>
      </c>
      <c r="I1140" t="str">
        <f t="shared" si="189"/>
        <v xml:space="preserve">    .byte %10101000, %00000000</v>
      </c>
    </row>
    <row r="1141" spans="1:9" x14ac:dyDescent="0.25">
      <c r="A1141" t="s">
        <v>36</v>
      </c>
      <c r="B1141" t="s">
        <v>2</v>
      </c>
      <c r="C1141">
        <f>IF(B1141="ZMIEŃ GŁOŚNOŚĆ NA 0","N/D",IF(B1141="ZMIEŃ GŁOŚNOŚĆ NA 15","N/D",240/$B$2*60*VLOOKUP(B1141,Dane!$F:$H,2,FALSE)))</f>
        <v>6</v>
      </c>
      <c r="D1141" s="7">
        <f>IF(B1141="ZMIEŃ GŁOŚNOŚĆ NA 0","N/D",IF(B1141="ZMIEŃ GŁOŚNOŚĆ NA 15","N/D",VLOOKUP(A1141,Dane!$A$3:$D$110,4,FALSE)))</f>
        <v>1101010111000</v>
      </c>
      <c r="E1141" s="3" t="str">
        <f t="shared" si="185"/>
        <v>110</v>
      </c>
      <c r="F1141" s="1" t="str">
        <f t="shared" si="186"/>
        <v>00011010</v>
      </c>
      <c r="G1141" s="1" t="str">
        <f t="shared" si="187"/>
        <v>10111000</v>
      </c>
      <c r="H1141" s="1" t="str">
        <f t="shared" si="188"/>
        <v>00000110</v>
      </c>
      <c r="I1141" t="str">
        <f t="shared" si="189"/>
        <v xml:space="preserve">    .byte %00011010, %10111000, %00000110</v>
      </c>
    </row>
    <row r="1142" spans="1:9" x14ac:dyDescent="0.25">
      <c r="B1142" s="1" t="s">
        <v>140</v>
      </c>
      <c r="C1142" t="str">
        <f>IF(B1142="ZMIEŃ GŁOŚNOŚĆ NA 0","N/D",IF(B1142="ZMIEŃ GŁOŚNOŚĆ NA 15","N/D",240/$B$2*60*VLOOKUP(B1142,Dane!$F:$H,2,FALSE)))</f>
        <v>N/D</v>
      </c>
      <c r="D1142" s="7" t="str">
        <f>IF(B1142="ZMIEŃ GŁOŚNOŚĆ NA 0","N/D",IF(B1142="ZMIEŃ GŁOŚNOŚĆ NA 15","N/D",VLOOKUP(A1142,Dane!$A$3:$D$110,4,FALSE)))</f>
        <v>N/D</v>
      </c>
      <c r="E1142" s="3" t="str">
        <f t="shared" si="185"/>
        <v>N/D</v>
      </c>
      <c r="F1142" s="1" t="str">
        <f t="shared" si="186"/>
        <v>N/D</v>
      </c>
      <c r="G1142" s="1" t="str">
        <f t="shared" si="187"/>
        <v>N/D</v>
      </c>
      <c r="H1142" s="1" t="str">
        <f t="shared" si="188"/>
        <v>N/D</v>
      </c>
      <c r="I1142" t="str">
        <f t="shared" si="189"/>
        <v xml:space="preserve">    .byte %10101000, %11111111</v>
      </c>
    </row>
    <row r="1143" spans="1:9" x14ac:dyDescent="0.25">
      <c r="A1143" t="s">
        <v>84</v>
      </c>
      <c r="B1143" t="s">
        <v>2</v>
      </c>
      <c r="C1143">
        <f>IF(B1143="ZMIEŃ GŁOŚNOŚĆ NA 0","N/D",IF(B1143="ZMIEŃ GŁOŚNOŚĆ NA 15","N/D",240/$B$2*60*VLOOKUP(B1143,Dane!$F:$H,2,FALSE)))</f>
        <v>6</v>
      </c>
      <c r="D1143" s="7">
        <f>IF(B1143="ZMIEŃ GŁOŚNOŚĆ NA 0","N/D",IF(B1143="ZMIEŃ GŁOŚNOŚĆ NA 15","N/D",VLOOKUP(A1143,Dane!$A$3:$D$110,4,FALSE)))</f>
        <v>110010010</v>
      </c>
      <c r="E1143" s="3" t="str">
        <f t="shared" si="185"/>
        <v>110</v>
      </c>
      <c r="F1143" s="1" t="str">
        <f t="shared" si="186"/>
        <v>00000001</v>
      </c>
      <c r="G1143" s="1" t="str">
        <f t="shared" si="187"/>
        <v>10010010</v>
      </c>
      <c r="H1143" s="1" t="str">
        <f t="shared" si="188"/>
        <v>00000110</v>
      </c>
      <c r="I1143" t="str">
        <f t="shared" si="189"/>
        <v xml:space="preserve">    .byte %00000001, %10010010, %00000110</v>
      </c>
    </row>
    <row r="1144" spans="1:9" x14ac:dyDescent="0.25">
      <c r="A1144" t="s">
        <v>16</v>
      </c>
      <c r="B1144" t="s">
        <v>2</v>
      </c>
      <c r="C1144">
        <f>IF(B1144="ZMIEŃ GŁOŚNOŚĆ NA 0","N/D",IF(B1144="ZMIEŃ GŁOŚNOŚĆ NA 15","N/D",240/$B$2*60*VLOOKUP(B1144,Dane!$F:$H,2,FALSE)))</f>
        <v>6</v>
      </c>
      <c r="D1144" s="7">
        <f>IF(B1144="ZMIEŃ GŁOŚNOŚĆ NA 0","N/D",IF(B1144="ZMIEŃ GŁOŚNOŚĆ NA 15","N/D",VLOOKUP(A1144,Dane!$A$3:$D$110,4,FALSE)))</f>
        <v>110101010</v>
      </c>
      <c r="E1144" s="3" t="str">
        <f t="shared" si="185"/>
        <v>110</v>
      </c>
      <c r="F1144" s="1" t="str">
        <f t="shared" si="186"/>
        <v>00000001</v>
      </c>
      <c r="G1144" s="1" t="str">
        <f t="shared" si="187"/>
        <v>10101010</v>
      </c>
      <c r="H1144" s="1" t="str">
        <f t="shared" si="188"/>
        <v>00000110</v>
      </c>
      <c r="I1144" t="str">
        <f t="shared" si="189"/>
        <v xml:space="preserve">    .byte %00000001, %10101010, %00000110</v>
      </c>
    </row>
    <row r="1145" spans="1:9" x14ac:dyDescent="0.25">
      <c r="B1145" s="1" t="s">
        <v>139</v>
      </c>
      <c r="C1145" t="str">
        <f>IF(B1145="ZMIEŃ GŁOŚNOŚĆ NA 0","N/D",IF(B1145="ZMIEŃ GŁOŚNOŚĆ NA 15","N/D",240/$B$2*60*VLOOKUP(B1145,Dane!$F:$H,2,FALSE)))</f>
        <v>N/D</v>
      </c>
      <c r="D1145" s="7" t="str">
        <f>IF(B1145="ZMIEŃ GŁOŚNOŚĆ NA 0","N/D",IF(B1145="ZMIEŃ GŁOŚNOŚĆ NA 15","N/D",VLOOKUP(A1145,Dane!$A$3:$D$110,4,FALSE)))</f>
        <v>N/D</v>
      </c>
      <c r="E1145" s="3" t="str">
        <f t="shared" si="185"/>
        <v>N/D</v>
      </c>
      <c r="F1145" s="1" t="str">
        <f t="shared" si="186"/>
        <v>N/D</v>
      </c>
      <c r="G1145" s="1" t="str">
        <f t="shared" si="187"/>
        <v>N/D</v>
      </c>
      <c r="H1145" s="1" t="str">
        <f t="shared" si="188"/>
        <v>N/D</v>
      </c>
      <c r="I1145" t="str">
        <f t="shared" si="189"/>
        <v xml:space="preserve">    .byte %10101000, %00000000</v>
      </c>
    </row>
    <row r="1146" spans="1:9" x14ac:dyDescent="0.25">
      <c r="A1146" t="s">
        <v>36</v>
      </c>
      <c r="B1146" t="s">
        <v>2</v>
      </c>
      <c r="C1146">
        <f>IF(B1146="ZMIEŃ GŁOŚNOŚĆ NA 0","N/D",IF(B1146="ZMIEŃ GŁOŚNOŚĆ NA 15","N/D",240/$B$2*60*VLOOKUP(B1146,Dane!$F:$H,2,FALSE)))</f>
        <v>6</v>
      </c>
      <c r="D1146" s="7">
        <f>IF(B1146="ZMIEŃ GŁOŚNOŚĆ NA 0","N/D",IF(B1146="ZMIEŃ GŁOŚNOŚĆ NA 15","N/D",VLOOKUP(A1146,Dane!$A$3:$D$110,4,FALSE)))</f>
        <v>1101010111000</v>
      </c>
      <c r="E1146" s="3" t="str">
        <f t="shared" si="185"/>
        <v>110</v>
      </c>
      <c r="F1146" s="1" t="str">
        <f t="shared" si="186"/>
        <v>00011010</v>
      </c>
      <c r="G1146" s="1" t="str">
        <f t="shared" si="187"/>
        <v>10111000</v>
      </c>
      <c r="H1146" s="1" t="str">
        <f t="shared" si="188"/>
        <v>00000110</v>
      </c>
      <c r="I1146" t="str">
        <f t="shared" si="189"/>
        <v xml:space="preserve">    .byte %00011010, %10111000, %00000110</v>
      </c>
    </row>
    <row r="1147" spans="1:9" x14ac:dyDescent="0.25">
      <c r="B1147" s="1" t="s">
        <v>140</v>
      </c>
      <c r="C1147" t="str">
        <f>IF(B1147="ZMIEŃ GŁOŚNOŚĆ NA 0","N/D",IF(B1147="ZMIEŃ GŁOŚNOŚĆ NA 15","N/D",240/$B$2*60*VLOOKUP(B1147,Dane!$F:$H,2,FALSE)))</f>
        <v>N/D</v>
      </c>
      <c r="D1147" s="7" t="str">
        <f>IF(B1147="ZMIEŃ GŁOŚNOŚĆ NA 0","N/D",IF(B1147="ZMIEŃ GŁOŚNOŚĆ NA 15","N/D",VLOOKUP(A1147,Dane!$A$3:$D$110,4,FALSE)))</f>
        <v>N/D</v>
      </c>
      <c r="E1147" s="3" t="str">
        <f t="shared" si="185"/>
        <v>N/D</v>
      </c>
      <c r="F1147" s="1" t="str">
        <f t="shared" si="186"/>
        <v>N/D</v>
      </c>
      <c r="G1147" s="1" t="str">
        <f t="shared" si="187"/>
        <v>N/D</v>
      </c>
      <c r="H1147" s="1" t="str">
        <f t="shared" si="188"/>
        <v>N/D</v>
      </c>
      <c r="I1147" t="str">
        <f t="shared" si="189"/>
        <v xml:space="preserve">    .byte %10101000, %11111111</v>
      </c>
    </row>
    <row r="1148" spans="1:9" x14ac:dyDescent="0.25">
      <c r="A1148" t="s">
        <v>73</v>
      </c>
      <c r="B1148" t="s">
        <v>2</v>
      </c>
      <c r="C1148">
        <f>IF(B1148="ZMIEŃ GŁOŚNOŚĆ NA 0","N/D",IF(B1148="ZMIEŃ GŁOŚNOŚĆ NA 15","N/D",240/$B$2*60*VLOOKUP(B1148,Dane!$F:$H,2,FALSE)))</f>
        <v>6</v>
      </c>
      <c r="D1148" s="7">
        <f>IF(B1148="ZMIEŃ GŁOŚNOŚĆ NA 0","N/D",IF(B1148="ZMIEŃ GŁOŚNOŚĆ NA 15","N/D",VLOOKUP(A1148,Dane!$A$3:$D$110,4,FALSE)))</f>
        <v>1000011001</v>
      </c>
      <c r="E1148" s="3" t="str">
        <f t="shared" si="185"/>
        <v>110</v>
      </c>
      <c r="F1148" s="1" t="str">
        <f t="shared" si="186"/>
        <v>00000010</v>
      </c>
      <c r="G1148" s="1" t="str">
        <f t="shared" si="187"/>
        <v>00011001</v>
      </c>
      <c r="H1148" s="1" t="str">
        <f t="shared" si="188"/>
        <v>00000110</v>
      </c>
      <c r="I1148" t="str">
        <f t="shared" si="189"/>
        <v xml:space="preserve">    .byte %00000010, %00011001, %00000110</v>
      </c>
    </row>
    <row r="1149" spans="1:9" x14ac:dyDescent="0.25">
      <c r="B1149" s="1" t="s">
        <v>139</v>
      </c>
      <c r="C1149" t="str">
        <f>IF(B1149="ZMIEŃ GŁOŚNOŚĆ NA 0","N/D",IF(B1149="ZMIEŃ GŁOŚNOŚĆ NA 15","N/D",240/$B$2*60*VLOOKUP(B1149,Dane!$F:$H,2,FALSE)))</f>
        <v>N/D</v>
      </c>
      <c r="D1149" s="7" t="str">
        <f>IF(B1149="ZMIEŃ GŁOŚNOŚĆ NA 0","N/D",IF(B1149="ZMIEŃ GŁOŚNOŚĆ NA 15","N/D",VLOOKUP(A1149,Dane!$A$3:$D$110,4,FALSE)))</f>
        <v>N/D</v>
      </c>
      <c r="E1149" s="3" t="str">
        <f t="shared" si="185"/>
        <v>N/D</v>
      </c>
      <c r="F1149" s="1" t="str">
        <f t="shared" si="186"/>
        <v>N/D</v>
      </c>
      <c r="G1149" s="1" t="str">
        <f t="shared" si="187"/>
        <v>N/D</v>
      </c>
      <c r="H1149" s="1" t="str">
        <f t="shared" si="188"/>
        <v>N/D</v>
      </c>
      <c r="I1149" t="str">
        <f t="shared" si="189"/>
        <v xml:space="preserve">    .byte %10101000, %00000000</v>
      </c>
    </row>
    <row r="1150" spans="1:9" x14ac:dyDescent="0.25">
      <c r="A1150" t="s">
        <v>36</v>
      </c>
      <c r="B1150" t="s">
        <v>2</v>
      </c>
      <c r="C1150">
        <f>IF(B1150="ZMIEŃ GŁOŚNOŚĆ NA 0","N/D",IF(B1150="ZMIEŃ GŁOŚNOŚĆ NA 15","N/D",240/$B$2*60*VLOOKUP(B1150,Dane!$F:$H,2,FALSE)))</f>
        <v>6</v>
      </c>
      <c r="D1150" s="7">
        <f>IF(B1150="ZMIEŃ GŁOŚNOŚĆ NA 0","N/D",IF(B1150="ZMIEŃ GŁOŚNOŚĆ NA 15","N/D",VLOOKUP(A1150,Dane!$A$3:$D$110,4,FALSE)))</f>
        <v>1101010111000</v>
      </c>
      <c r="E1150" s="3" t="str">
        <f t="shared" si="185"/>
        <v>110</v>
      </c>
      <c r="F1150" s="1" t="str">
        <f t="shared" si="186"/>
        <v>00011010</v>
      </c>
      <c r="G1150" s="1" t="str">
        <f t="shared" si="187"/>
        <v>10111000</v>
      </c>
      <c r="H1150" s="1" t="str">
        <f t="shared" si="188"/>
        <v>00000110</v>
      </c>
      <c r="I1150" t="str">
        <f t="shared" si="189"/>
        <v xml:space="preserve">    .byte %00011010, %10111000, %00000110</v>
      </c>
    </row>
    <row r="1151" spans="1:9" x14ac:dyDescent="0.25">
      <c r="B1151" s="1" t="s">
        <v>140</v>
      </c>
      <c r="C1151" t="str">
        <f>IF(B1151="ZMIEŃ GŁOŚNOŚĆ NA 0","N/D",IF(B1151="ZMIEŃ GŁOŚNOŚĆ NA 15","N/D",240/$B$2*60*VLOOKUP(B1151,Dane!$F:$H,2,FALSE)))</f>
        <v>N/D</v>
      </c>
      <c r="D1151" s="7" t="str">
        <f>IF(B1151="ZMIEŃ GŁOŚNOŚĆ NA 0","N/D",IF(B1151="ZMIEŃ GŁOŚNOŚĆ NA 15","N/D",VLOOKUP(A1151,Dane!$A$3:$D$110,4,FALSE)))</f>
        <v>N/D</v>
      </c>
      <c r="E1151" s="3" t="str">
        <f t="shared" si="185"/>
        <v>N/D</v>
      </c>
      <c r="F1151" s="1" t="str">
        <f t="shared" si="186"/>
        <v>N/D</v>
      </c>
      <c r="G1151" s="1" t="str">
        <f t="shared" si="187"/>
        <v>N/D</v>
      </c>
      <c r="H1151" s="1" t="str">
        <f t="shared" si="188"/>
        <v>N/D</v>
      </c>
      <c r="I1151" t="str">
        <f t="shared" si="189"/>
        <v xml:space="preserve">    .byte %10101000, %11111111</v>
      </c>
    </row>
    <row r="1152" spans="1:9" x14ac:dyDescent="0.25">
      <c r="A1152" t="s">
        <v>83</v>
      </c>
      <c r="B1152" t="s">
        <v>2</v>
      </c>
      <c r="C1152">
        <f>IF(B1152="ZMIEŃ GŁOŚNOŚĆ NA 0","N/D",IF(B1152="ZMIEŃ GŁOŚNOŚĆ NA 15","N/D",240/$B$2*60*VLOOKUP(B1152,Dane!$F:$H,2,FALSE)))</f>
        <v>6</v>
      </c>
      <c r="D1152" s="7">
        <f>IF(B1152="ZMIEŃ GŁOŚNOŚĆ NA 0","N/D",IF(B1152="ZMIEŃ GŁOŚNOŚĆ NA 15","N/D",VLOOKUP(A1152,Dane!$A$3:$D$110,4,FALSE)))</f>
        <v>111011110</v>
      </c>
      <c r="E1152" s="3" t="str">
        <f t="shared" si="185"/>
        <v>110</v>
      </c>
      <c r="F1152" s="1" t="str">
        <f t="shared" si="186"/>
        <v>00000001</v>
      </c>
      <c r="G1152" s="1" t="str">
        <f t="shared" si="187"/>
        <v>11011110</v>
      </c>
      <c r="H1152" s="1" t="str">
        <f t="shared" si="188"/>
        <v>00000110</v>
      </c>
      <c r="I1152" t="str">
        <f t="shared" si="189"/>
        <v xml:space="preserve">    .byte %00000001, %11011110, %00000110</v>
      </c>
    </row>
    <row r="1153" spans="1:9" x14ac:dyDescent="0.25">
      <c r="B1153" s="1" t="s">
        <v>139</v>
      </c>
      <c r="C1153" t="str">
        <f>IF(B1153="ZMIEŃ GŁOŚNOŚĆ NA 0","N/D",IF(B1153="ZMIEŃ GŁOŚNOŚĆ NA 15","N/D",240/$B$2*60*VLOOKUP(B1153,Dane!$F:$H,2,FALSE)))</f>
        <v>N/D</v>
      </c>
      <c r="D1153" s="7" t="str">
        <f>IF(B1153="ZMIEŃ GŁOŚNOŚĆ NA 0","N/D",IF(B1153="ZMIEŃ GŁOŚNOŚĆ NA 15","N/D",VLOOKUP(A1153,Dane!$A$3:$D$110,4,FALSE)))</f>
        <v>N/D</v>
      </c>
      <c r="E1153" s="3" t="str">
        <f t="shared" si="185"/>
        <v>N/D</v>
      </c>
      <c r="F1153" s="1" t="str">
        <f t="shared" si="186"/>
        <v>N/D</v>
      </c>
      <c r="G1153" s="1" t="str">
        <f t="shared" si="187"/>
        <v>N/D</v>
      </c>
      <c r="H1153" s="1" t="str">
        <f t="shared" si="188"/>
        <v>N/D</v>
      </c>
      <c r="I1153" t="str">
        <f t="shared" si="189"/>
        <v xml:space="preserve">    .byte %10101000, %00000000</v>
      </c>
    </row>
    <row r="1154" spans="1:9" x14ac:dyDescent="0.25">
      <c r="A1154" t="s">
        <v>36</v>
      </c>
      <c r="B1154" t="s">
        <v>30</v>
      </c>
      <c r="C1154">
        <f>IF(B1154="ZMIEŃ GŁOŚNOŚĆ NA 0","N/D",IF(B1154="ZMIEŃ GŁOŚNOŚĆ NA 15","N/D",240/$B$2*60*VLOOKUP(B1154,Dane!$F:$H,2,FALSE)))</f>
        <v>18</v>
      </c>
      <c r="D1154" s="7">
        <f>IF(B1154="ZMIEŃ GŁOŚNOŚĆ NA 0","N/D",IF(B1154="ZMIEŃ GŁOŚNOŚĆ NA 15","N/D",VLOOKUP(A1154,Dane!$A$3:$D$110,4,FALSE)))</f>
        <v>1101010111000</v>
      </c>
      <c r="E1154" s="3" t="str">
        <f t="shared" si="185"/>
        <v>10010</v>
      </c>
      <c r="F1154" s="1" t="str">
        <f t="shared" si="186"/>
        <v>00011010</v>
      </c>
      <c r="G1154" s="1" t="str">
        <f t="shared" si="187"/>
        <v>10111000</v>
      </c>
      <c r="H1154" s="1" t="str">
        <f t="shared" si="188"/>
        <v>00010010</v>
      </c>
      <c r="I1154" t="str">
        <f t="shared" si="189"/>
        <v xml:space="preserve">    .byte %00011010, %10111000, %00010010</v>
      </c>
    </row>
    <row r="1155" spans="1:9" x14ac:dyDescent="0.25">
      <c r="B1155" s="1" t="s">
        <v>140</v>
      </c>
      <c r="C1155" t="str">
        <f>IF(B1155="ZMIEŃ GŁOŚNOŚĆ NA 0","N/D",IF(B1155="ZMIEŃ GŁOŚNOŚĆ NA 15","N/D",240/$B$2*60*VLOOKUP(B1155,Dane!$F:$H,2,FALSE)))</f>
        <v>N/D</v>
      </c>
      <c r="D1155" s="7" t="str">
        <f>IF(B1155="ZMIEŃ GŁOŚNOŚĆ NA 0","N/D",IF(B1155="ZMIEŃ GŁOŚNOŚĆ NA 15","N/D",VLOOKUP(A1155,Dane!$A$3:$D$110,4,FALSE)))</f>
        <v>N/D</v>
      </c>
      <c r="E1155" s="3" t="str">
        <f t="shared" si="185"/>
        <v>N/D</v>
      </c>
      <c r="F1155" s="1" t="str">
        <f t="shared" si="186"/>
        <v>N/D</v>
      </c>
      <c r="G1155" s="1" t="str">
        <f t="shared" si="187"/>
        <v>N/D</v>
      </c>
      <c r="H1155" s="1" t="str">
        <f t="shared" si="188"/>
        <v>N/D</v>
      </c>
      <c r="I1155" t="str">
        <f t="shared" si="189"/>
        <v xml:space="preserve">    .byte %10101000, %11111111</v>
      </c>
    </row>
    <row r="1156" spans="1:9" x14ac:dyDescent="0.25">
      <c r="A1156" t="s">
        <v>70</v>
      </c>
      <c r="B1156" t="s">
        <v>2</v>
      </c>
      <c r="C1156">
        <f>IF(B1156="ZMIEŃ GŁOŚNOŚĆ NA 0","N/D",IF(B1156="ZMIEŃ GŁOŚNOŚĆ NA 15","N/D",240/$B$2*60*VLOOKUP(B1156,Dane!$F:$H,2,FALSE)))</f>
        <v>6</v>
      </c>
      <c r="D1156" s="7">
        <f>IF(B1156="ZMIEŃ GŁOŚNOŚĆ NA 0","N/D",IF(B1156="ZMIEŃ GŁOŚNOŚĆ NA 15","N/D",VLOOKUP(A1156,Dane!$A$3:$D$110,4,FALSE)))</f>
        <v>1001111111</v>
      </c>
      <c r="E1156" s="3" t="str">
        <f t="shared" si="185"/>
        <v>110</v>
      </c>
      <c r="F1156" s="1" t="str">
        <f t="shared" si="186"/>
        <v>00000010</v>
      </c>
      <c r="G1156" s="1" t="str">
        <f t="shared" si="187"/>
        <v>01111111</v>
      </c>
      <c r="H1156" s="1" t="str">
        <f t="shared" si="188"/>
        <v>00000110</v>
      </c>
      <c r="I1156" t="str">
        <f t="shared" si="189"/>
        <v xml:space="preserve">    .byte %00000010, %01111111, %00000110</v>
      </c>
    </row>
    <row r="1157" spans="1:9" ht="15.75" thickBot="1" x14ac:dyDescent="0.3">
      <c r="A1157" s="10" t="s">
        <v>83</v>
      </c>
      <c r="B1157" s="10" t="s">
        <v>2</v>
      </c>
      <c r="C1157">
        <f>IF(B1157="ZMIEŃ GŁOŚNOŚĆ NA 0","N/D",IF(B1157="ZMIEŃ GŁOŚNOŚĆ NA 15","N/D",240/$B$2*60*VLOOKUP(B1157,Dane!$F:$H,2,FALSE)))</f>
        <v>6</v>
      </c>
      <c r="D1157" s="7">
        <f>IF(B1157="ZMIEŃ GŁOŚNOŚĆ NA 0","N/D",IF(B1157="ZMIEŃ GŁOŚNOŚĆ NA 15","N/D",VLOOKUP(A1157,Dane!$A$3:$D$110,4,FALSE)))</f>
        <v>111011110</v>
      </c>
      <c r="E1157" s="3" t="str">
        <f t="shared" si="185"/>
        <v>110</v>
      </c>
      <c r="F1157" s="1" t="str">
        <f t="shared" si="186"/>
        <v>00000001</v>
      </c>
      <c r="G1157" s="1" t="str">
        <f t="shared" si="187"/>
        <v>11011110</v>
      </c>
      <c r="H1157" s="1" t="str">
        <f t="shared" si="188"/>
        <v>00000110</v>
      </c>
      <c r="I1157" t="str">
        <f t="shared" si="189"/>
        <v xml:space="preserve">    .byte %00000001, %11011110, %00000110</v>
      </c>
    </row>
    <row r="1158" spans="1:9" ht="15.75" thickTop="1" x14ac:dyDescent="0.25">
      <c r="A1158" s="23" t="s">
        <v>94</v>
      </c>
      <c r="B1158" s="23" t="s">
        <v>2</v>
      </c>
      <c r="C1158">
        <f>IF(B1158="ZMIEŃ GŁOŚNOŚĆ NA 0","N/D",IF(B1158="ZMIEŃ GŁOŚNOŚĆ NA 15","N/D",240/$B$2*60*VLOOKUP(B1158,Dane!$F:$H,2,FALSE)))</f>
        <v>6</v>
      </c>
      <c r="D1158" s="7">
        <f>IF(B1158="ZMIEŃ GŁOŚNOŚĆ NA 0","N/D",IF(B1158="ZMIEŃ GŁOŚNOŚĆ NA 15","N/D",VLOOKUP(A1158,Dane!$A$3:$D$110,4,FALSE)))</f>
        <v>1110110</v>
      </c>
      <c r="E1158" s="3" t="str">
        <f t="shared" ref="E1158:E1173" si="190">IF(B1158="ZMIEŃ GŁOŚNOŚĆ NA 0","N/D",IF(B1158="ZMIEŃ GŁOŚNOŚĆ NA 15","N/D",DEC2BIN(C1158)))</f>
        <v>110</v>
      </c>
      <c r="F1158" s="1" t="str">
        <f t="shared" ref="F1158:F1173" si="191">IF(B1158="ZMIEŃ GŁOŚNOŚĆ NA 0","N/D",IF(B1158="ZMIEŃ GŁOŚNOŚĆ NA 15","N/D",IF(LEN(D1158)&lt;8,"00000000",_xlfn.CONCAT(REPT("0",8-LEN(LEFT(D1158,LEN(D1158)-8))),LEFT(D1158,LEN(D1158)-8)))))</f>
        <v>00000000</v>
      </c>
      <c r="G1158" s="1" t="str">
        <f t="shared" ref="G1158:G1173" si="192">IF(B1158="ZMIEŃ GŁOŚNOŚĆ NA 0","N/D",IF(B1158="ZMIEŃ GŁOŚNOŚĆ NA 15","N/D",IF(LEN(D1158)&lt;8,_xlfn.CONCAT(REPT("0",8-LEN(D1158)),RIGHT(D1158,8)),RIGHT(D1158,8))))</f>
        <v>01110110</v>
      </c>
      <c r="H1158" s="1" t="str">
        <f t="shared" ref="H1158:H1173" si="193">IF(B1158="ZMIEŃ GŁOŚNOŚĆ NA 0","N/D",IF(B1158="ZMIEŃ GŁOŚNOŚĆ NA 15","N/D",_xlfn.CONCAT(REPT("0",8-LEN(E1158)),E1158)))</f>
        <v>00000110</v>
      </c>
      <c r="I1158" t="str">
        <f t="shared" ref="I1158:I1173" si="194">IF(B1158="ZMIEŃ GŁOŚNOŚĆ NA 0","    .byte %10101000, %00000000",IF(B1158="ZMIEŃ GŁOŚNOŚĆ NA 15","    .byte %10101000, %11111111",_xlfn.CONCAT("    .byte %",F1158,", %",G1158,", %",H1158)))</f>
        <v xml:space="preserve">    .byte %00000000, %01110110, %00000110</v>
      </c>
    </row>
    <row r="1159" spans="1:9" x14ac:dyDescent="0.25">
      <c r="B1159" s="1" t="s">
        <v>139</v>
      </c>
      <c r="C1159" t="str">
        <f>IF(B1159="ZMIEŃ GŁOŚNOŚĆ NA 0","N/D",IF(B1159="ZMIEŃ GŁOŚNOŚĆ NA 15","N/D",240/$B$2*60*VLOOKUP(B1159,Dane!$F:$H,2,FALSE)))</f>
        <v>N/D</v>
      </c>
      <c r="D1159" s="7" t="str">
        <f>IF(B1159="ZMIEŃ GŁOŚNOŚĆ NA 0","N/D",IF(B1159="ZMIEŃ GŁOŚNOŚĆ NA 15","N/D",VLOOKUP(A1159,Dane!$A$3:$D$110,4,FALSE)))</f>
        <v>N/D</v>
      </c>
      <c r="E1159" s="3" t="str">
        <f t="shared" si="190"/>
        <v>N/D</v>
      </c>
      <c r="F1159" s="1" t="str">
        <f t="shared" si="191"/>
        <v>N/D</v>
      </c>
      <c r="G1159" s="1" t="str">
        <f t="shared" si="192"/>
        <v>N/D</v>
      </c>
      <c r="H1159" s="1" t="str">
        <f t="shared" si="193"/>
        <v>N/D</v>
      </c>
      <c r="I1159" t="str">
        <f t="shared" si="194"/>
        <v xml:space="preserve">    .byte %10101000, %00000000</v>
      </c>
    </row>
    <row r="1160" spans="1:9" x14ac:dyDescent="0.25">
      <c r="A1160" t="s">
        <v>36</v>
      </c>
      <c r="B1160" t="s">
        <v>2</v>
      </c>
      <c r="C1160">
        <f>IF(B1160="ZMIEŃ GŁOŚNOŚĆ NA 0","N/D",IF(B1160="ZMIEŃ GŁOŚNOŚĆ NA 15","N/D",240/$B$2*60*VLOOKUP(B1160,Dane!$F:$H,2,FALSE)))</f>
        <v>6</v>
      </c>
      <c r="D1160" s="7">
        <f>IF(B1160="ZMIEŃ GŁOŚNOŚĆ NA 0","N/D",IF(B1160="ZMIEŃ GŁOŚNOŚĆ NA 15","N/D",VLOOKUP(A1160,Dane!$A$3:$D$110,4,FALSE)))</f>
        <v>1101010111000</v>
      </c>
      <c r="E1160" s="3" t="str">
        <f t="shared" si="190"/>
        <v>110</v>
      </c>
      <c r="F1160" s="1" t="str">
        <f t="shared" si="191"/>
        <v>00011010</v>
      </c>
      <c r="G1160" s="1" t="str">
        <f t="shared" si="192"/>
        <v>10111000</v>
      </c>
      <c r="H1160" s="1" t="str">
        <f t="shared" si="193"/>
        <v>00000110</v>
      </c>
      <c r="I1160" t="str">
        <f t="shared" si="194"/>
        <v xml:space="preserve">    .byte %00011010, %10111000, %00000110</v>
      </c>
    </row>
    <row r="1161" spans="1:9" x14ac:dyDescent="0.25">
      <c r="B1161" s="1" t="s">
        <v>140</v>
      </c>
      <c r="C1161" t="str">
        <f>IF(B1161="ZMIEŃ GŁOŚNOŚĆ NA 0","N/D",IF(B1161="ZMIEŃ GŁOŚNOŚĆ NA 15","N/D",240/$B$2*60*VLOOKUP(B1161,Dane!$F:$H,2,FALSE)))</f>
        <v>N/D</v>
      </c>
      <c r="D1161" s="7" t="str">
        <f>IF(B1161="ZMIEŃ GŁOŚNOŚĆ NA 0","N/D",IF(B1161="ZMIEŃ GŁOŚNOŚĆ NA 15","N/D",VLOOKUP(A1161,Dane!$A$3:$D$110,4,FALSE)))</f>
        <v>N/D</v>
      </c>
      <c r="E1161" s="3" t="str">
        <f t="shared" si="190"/>
        <v>N/D</v>
      </c>
      <c r="F1161" s="1" t="str">
        <f t="shared" si="191"/>
        <v>N/D</v>
      </c>
      <c r="G1161" s="1" t="str">
        <f t="shared" si="192"/>
        <v>N/D</v>
      </c>
      <c r="H1161" s="1" t="str">
        <f t="shared" si="193"/>
        <v>N/D</v>
      </c>
      <c r="I1161" t="str">
        <f t="shared" si="194"/>
        <v xml:space="preserve">    .byte %10101000, %11111111</v>
      </c>
    </row>
    <row r="1162" spans="1:9" x14ac:dyDescent="0.25">
      <c r="A1162" t="s">
        <v>73</v>
      </c>
      <c r="B1162" t="s">
        <v>2</v>
      </c>
      <c r="C1162">
        <f>IF(B1162="ZMIEŃ GŁOŚNOŚĆ NA 0","N/D",IF(B1162="ZMIEŃ GŁOŚNOŚĆ NA 15","N/D",240/$B$2*60*VLOOKUP(B1162,Dane!$F:$H,2,FALSE)))</f>
        <v>6</v>
      </c>
      <c r="D1162" s="7">
        <f>IF(B1162="ZMIEŃ GŁOŚNOŚĆ NA 0","N/D",IF(B1162="ZMIEŃ GŁOŚNOŚĆ NA 15","N/D",VLOOKUP(A1162,Dane!$A$3:$D$110,4,FALSE)))</f>
        <v>1000011001</v>
      </c>
      <c r="E1162" s="3" t="str">
        <f t="shared" si="190"/>
        <v>110</v>
      </c>
      <c r="F1162" s="1" t="str">
        <f t="shared" si="191"/>
        <v>00000010</v>
      </c>
      <c r="G1162" s="1" t="str">
        <f t="shared" si="192"/>
        <v>00011001</v>
      </c>
      <c r="H1162" s="1" t="str">
        <f t="shared" si="193"/>
        <v>00000110</v>
      </c>
      <c r="I1162" t="str">
        <f t="shared" si="194"/>
        <v xml:space="preserve">    .byte %00000010, %00011001, %00000110</v>
      </c>
    </row>
    <row r="1163" spans="1:9" x14ac:dyDescent="0.25">
      <c r="A1163" t="s">
        <v>94</v>
      </c>
      <c r="B1163" t="s">
        <v>2</v>
      </c>
      <c r="C1163">
        <f>IF(B1163="ZMIEŃ GŁOŚNOŚĆ NA 0","N/D",IF(B1163="ZMIEŃ GŁOŚNOŚĆ NA 15","N/D",240/$B$2*60*VLOOKUP(B1163,Dane!$F:$H,2,FALSE)))</f>
        <v>6</v>
      </c>
      <c r="D1163" s="7">
        <f>IF(B1163="ZMIEŃ GŁOŚNOŚĆ NA 0","N/D",IF(B1163="ZMIEŃ GŁOŚNOŚĆ NA 15","N/D",VLOOKUP(A1163,Dane!$A$3:$D$110,4,FALSE)))</f>
        <v>1110110</v>
      </c>
      <c r="E1163" s="3" t="str">
        <f t="shared" si="190"/>
        <v>110</v>
      </c>
      <c r="F1163" s="1" t="str">
        <f t="shared" si="191"/>
        <v>00000000</v>
      </c>
      <c r="G1163" s="1" t="str">
        <f t="shared" si="192"/>
        <v>01110110</v>
      </c>
      <c r="H1163" s="1" t="str">
        <f t="shared" si="193"/>
        <v>00000110</v>
      </c>
      <c r="I1163" t="str">
        <f t="shared" si="194"/>
        <v xml:space="preserve">    .byte %00000000, %01110110, %00000110</v>
      </c>
    </row>
    <row r="1164" spans="1:9" x14ac:dyDescent="0.25">
      <c r="B1164" s="1" t="s">
        <v>139</v>
      </c>
      <c r="C1164" t="str">
        <f>IF(B1164="ZMIEŃ GŁOŚNOŚĆ NA 0","N/D",IF(B1164="ZMIEŃ GŁOŚNOŚĆ NA 15","N/D",240/$B$2*60*VLOOKUP(B1164,Dane!$F:$H,2,FALSE)))</f>
        <v>N/D</v>
      </c>
      <c r="D1164" s="7" t="str">
        <f>IF(B1164="ZMIEŃ GŁOŚNOŚĆ NA 0","N/D",IF(B1164="ZMIEŃ GŁOŚNOŚĆ NA 15","N/D",VLOOKUP(A1164,Dane!$A$3:$D$110,4,FALSE)))</f>
        <v>N/D</v>
      </c>
      <c r="E1164" s="3" t="str">
        <f t="shared" si="190"/>
        <v>N/D</v>
      </c>
      <c r="F1164" s="1" t="str">
        <f t="shared" si="191"/>
        <v>N/D</v>
      </c>
      <c r="G1164" s="1" t="str">
        <f t="shared" si="192"/>
        <v>N/D</v>
      </c>
      <c r="H1164" s="1" t="str">
        <f t="shared" si="193"/>
        <v>N/D</v>
      </c>
      <c r="I1164" t="str">
        <f t="shared" si="194"/>
        <v xml:space="preserve">    .byte %10101000, %00000000</v>
      </c>
    </row>
    <row r="1165" spans="1:9" x14ac:dyDescent="0.25">
      <c r="A1165" t="s">
        <v>36</v>
      </c>
      <c r="B1165" t="s">
        <v>2</v>
      </c>
      <c r="C1165">
        <f>IF(B1165="ZMIEŃ GŁOŚNOŚĆ NA 0","N/D",IF(B1165="ZMIEŃ GŁOŚNOŚĆ NA 15","N/D",240/$B$2*60*VLOOKUP(B1165,Dane!$F:$H,2,FALSE)))</f>
        <v>6</v>
      </c>
      <c r="D1165" s="7">
        <f>IF(B1165="ZMIEŃ GŁOŚNOŚĆ NA 0","N/D",IF(B1165="ZMIEŃ GŁOŚNOŚĆ NA 15","N/D",VLOOKUP(A1165,Dane!$A$3:$D$110,4,FALSE)))</f>
        <v>1101010111000</v>
      </c>
      <c r="E1165" s="3" t="str">
        <f t="shared" si="190"/>
        <v>110</v>
      </c>
      <c r="F1165" s="1" t="str">
        <f t="shared" si="191"/>
        <v>00011010</v>
      </c>
      <c r="G1165" s="1" t="str">
        <f t="shared" si="192"/>
        <v>10111000</v>
      </c>
      <c r="H1165" s="1" t="str">
        <f t="shared" si="193"/>
        <v>00000110</v>
      </c>
      <c r="I1165" t="str">
        <f t="shared" si="194"/>
        <v xml:space="preserve">    .byte %00011010, %10111000, %00000110</v>
      </c>
    </row>
    <row r="1166" spans="1:9" x14ac:dyDescent="0.25">
      <c r="B1166" s="1" t="s">
        <v>140</v>
      </c>
      <c r="C1166" t="str">
        <f>IF(B1166="ZMIEŃ GŁOŚNOŚĆ NA 0","N/D",IF(B1166="ZMIEŃ GŁOŚNOŚĆ NA 15","N/D",240/$B$2*60*VLOOKUP(B1166,Dane!$F:$H,2,FALSE)))</f>
        <v>N/D</v>
      </c>
      <c r="D1166" s="7" t="str">
        <f>IF(B1166="ZMIEŃ GŁOŚNOŚĆ NA 0","N/D",IF(B1166="ZMIEŃ GŁOŚNOŚĆ NA 15","N/D",VLOOKUP(A1166,Dane!$A$3:$D$110,4,FALSE)))</f>
        <v>N/D</v>
      </c>
      <c r="E1166" s="3" t="str">
        <f t="shared" si="190"/>
        <v>N/D</v>
      </c>
      <c r="F1166" s="1" t="str">
        <f t="shared" si="191"/>
        <v>N/D</v>
      </c>
      <c r="G1166" s="1" t="str">
        <f t="shared" si="192"/>
        <v>N/D</v>
      </c>
      <c r="H1166" s="1" t="str">
        <f t="shared" si="193"/>
        <v>N/D</v>
      </c>
      <c r="I1166" t="str">
        <f t="shared" si="194"/>
        <v xml:space="preserve">    .byte %10101000, %11111111</v>
      </c>
    </row>
    <row r="1167" spans="1:9" x14ac:dyDescent="0.25">
      <c r="A1167" t="s">
        <v>84</v>
      </c>
      <c r="B1167" t="s">
        <v>2</v>
      </c>
      <c r="C1167">
        <f>IF(B1167="ZMIEŃ GŁOŚNOŚĆ NA 0","N/D",IF(B1167="ZMIEŃ GŁOŚNOŚĆ NA 15","N/D",240/$B$2*60*VLOOKUP(B1167,Dane!$F:$H,2,FALSE)))</f>
        <v>6</v>
      </c>
      <c r="D1167" s="7">
        <f>IF(B1167="ZMIEŃ GŁOŚNOŚĆ NA 0","N/D",IF(B1167="ZMIEŃ GŁOŚNOŚĆ NA 15","N/D",VLOOKUP(A1167,Dane!$A$3:$D$110,4,FALSE)))</f>
        <v>110010010</v>
      </c>
      <c r="E1167" s="3" t="str">
        <f t="shared" si="190"/>
        <v>110</v>
      </c>
      <c r="F1167" s="1" t="str">
        <f t="shared" si="191"/>
        <v>00000001</v>
      </c>
      <c r="G1167" s="1" t="str">
        <f t="shared" si="192"/>
        <v>10010010</v>
      </c>
      <c r="H1167" s="1" t="str">
        <f t="shared" si="193"/>
        <v>00000110</v>
      </c>
      <c r="I1167" t="str">
        <f t="shared" si="194"/>
        <v xml:space="preserve">    .byte %00000001, %10010010, %00000110</v>
      </c>
    </row>
    <row r="1168" spans="1:9" x14ac:dyDescent="0.25">
      <c r="A1168" t="s">
        <v>87</v>
      </c>
      <c r="B1168" t="s">
        <v>1</v>
      </c>
      <c r="C1168">
        <f>IF(B1168="ZMIEŃ GŁOŚNOŚĆ NA 0","N/D",IF(B1168="ZMIEŃ GŁOŚNOŚĆ NA 15","N/D",240/$B$2*60*VLOOKUP(B1168,Dane!$F:$H,2,FALSE)))</f>
        <v>24</v>
      </c>
      <c r="D1168" s="7">
        <f>IF(B1168="ZMIEŃ GŁOŚNOŚĆ NA 0","N/D",IF(B1168="ZMIEŃ GŁOŚNOŚĆ NA 15","N/D",VLOOKUP(A1168,Dane!$A$3:$D$110,4,FALSE)))</f>
        <v>100001100</v>
      </c>
      <c r="E1168" s="3" t="str">
        <f t="shared" si="190"/>
        <v>11000</v>
      </c>
      <c r="F1168" s="1" t="str">
        <f t="shared" si="191"/>
        <v>00000001</v>
      </c>
      <c r="G1168" s="1" t="str">
        <f t="shared" si="192"/>
        <v>00001100</v>
      </c>
      <c r="H1168" s="1" t="str">
        <f t="shared" si="193"/>
        <v>00011000</v>
      </c>
      <c r="I1168" t="str">
        <f t="shared" si="194"/>
        <v xml:space="preserve">    .byte %00000001, %00001100, %00011000</v>
      </c>
    </row>
    <row r="1169" spans="1:10" x14ac:dyDescent="0.25">
      <c r="B1169" s="1" t="s">
        <v>139</v>
      </c>
      <c r="C1169" t="str">
        <f>IF(B1169="ZMIEŃ GŁOŚNOŚĆ NA 0","N/D",IF(B1169="ZMIEŃ GŁOŚNOŚĆ NA 15","N/D",240/$B$2*60*VLOOKUP(B1169,Dane!$F:$H,2,FALSE)))</f>
        <v>N/D</v>
      </c>
      <c r="D1169" s="7" t="str">
        <f>IF(B1169="ZMIEŃ GŁOŚNOŚĆ NA 0","N/D",IF(B1169="ZMIEŃ GŁOŚNOŚĆ NA 15","N/D",VLOOKUP(A1169,Dane!$A$3:$D$110,4,FALSE)))</f>
        <v>N/D</v>
      </c>
      <c r="E1169" s="3" t="str">
        <f t="shared" si="190"/>
        <v>N/D</v>
      </c>
      <c r="F1169" s="1" t="str">
        <f t="shared" si="191"/>
        <v>N/D</v>
      </c>
      <c r="G1169" s="1" t="str">
        <f t="shared" si="192"/>
        <v>N/D</v>
      </c>
      <c r="H1169" s="1" t="str">
        <f t="shared" si="193"/>
        <v>N/D</v>
      </c>
      <c r="I1169" t="str">
        <f t="shared" si="194"/>
        <v xml:space="preserve">    .byte %10101000, %00000000</v>
      </c>
    </row>
    <row r="1170" spans="1:10" x14ac:dyDescent="0.25">
      <c r="A1170" t="s">
        <v>36</v>
      </c>
      <c r="B1170" t="s">
        <v>1</v>
      </c>
      <c r="C1170">
        <f>IF(B1170="ZMIEŃ GŁOŚNOŚĆ NA 0","N/D",IF(B1170="ZMIEŃ GŁOŚNOŚĆ NA 15","N/D",240/$B$2*60*VLOOKUP(B1170,Dane!$F:$H,2,FALSE)))</f>
        <v>24</v>
      </c>
      <c r="D1170" s="7">
        <f>IF(B1170="ZMIEŃ GŁOŚNOŚĆ NA 0","N/D",IF(B1170="ZMIEŃ GŁOŚNOŚĆ NA 15","N/D",VLOOKUP(A1170,Dane!$A$3:$D$110,4,FALSE)))</f>
        <v>1101010111000</v>
      </c>
      <c r="E1170" s="3" t="str">
        <f t="shared" si="190"/>
        <v>11000</v>
      </c>
      <c r="F1170" s="1" t="str">
        <f t="shared" si="191"/>
        <v>00011010</v>
      </c>
      <c r="G1170" s="1" t="str">
        <f t="shared" si="192"/>
        <v>10111000</v>
      </c>
      <c r="H1170" s="1" t="str">
        <f t="shared" si="193"/>
        <v>00011000</v>
      </c>
      <c r="I1170" t="str">
        <f t="shared" si="194"/>
        <v xml:space="preserve">    .byte %00011010, %10111000, %00011000</v>
      </c>
    </row>
    <row r="1171" spans="1:10" x14ac:dyDescent="0.25">
      <c r="B1171" s="1" t="s">
        <v>140</v>
      </c>
      <c r="C1171" t="str">
        <f>IF(B1171="ZMIEŃ GŁOŚNOŚĆ NA 0","N/D",IF(B1171="ZMIEŃ GŁOŚNOŚĆ NA 15","N/D",240/$B$2*60*VLOOKUP(B1171,Dane!$F:$H,2,FALSE)))</f>
        <v>N/D</v>
      </c>
      <c r="D1171" s="7" t="str">
        <f>IF(B1171="ZMIEŃ GŁOŚNOŚĆ NA 0","N/D",IF(B1171="ZMIEŃ GŁOŚNOŚĆ NA 15","N/D",VLOOKUP(A1171,Dane!$A$3:$D$110,4,FALSE)))</f>
        <v>N/D</v>
      </c>
      <c r="E1171" s="3" t="str">
        <f t="shared" si="190"/>
        <v>N/D</v>
      </c>
      <c r="F1171" s="1" t="str">
        <f t="shared" si="191"/>
        <v>N/D</v>
      </c>
      <c r="G1171" s="1" t="str">
        <f t="shared" si="192"/>
        <v>N/D</v>
      </c>
      <c r="H1171" s="1" t="str">
        <f t="shared" si="193"/>
        <v>N/D</v>
      </c>
      <c r="I1171" t="str">
        <f t="shared" si="194"/>
        <v xml:space="preserve">    .byte %10101000, %11111111</v>
      </c>
    </row>
    <row r="1172" spans="1:10" x14ac:dyDescent="0.25">
      <c r="A1172" t="s">
        <v>70</v>
      </c>
      <c r="B1172" t="s">
        <v>2</v>
      </c>
      <c r="C1172">
        <f>IF(B1172="ZMIEŃ GŁOŚNOŚĆ NA 0","N/D",IF(B1172="ZMIEŃ GŁOŚNOŚĆ NA 15","N/D",240/$B$2*60*VLOOKUP(B1172,Dane!$F:$H,2,FALSE)))</f>
        <v>6</v>
      </c>
      <c r="D1172" s="7">
        <f>IF(B1172="ZMIEŃ GŁOŚNOŚĆ NA 0","N/D",IF(B1172="ZMIEŃ GŁOŚNOŚĆ NA 15","N/D",VLOOKUP(A1172,Dane!$A$3:$D$110,4,FALSE)))</f>
        <v>1001111111</v>
      </c>
      <c r="E1172" s="3" t="str">
        <f t="shared" si="190"/>
        <v>110</v>
      </c>
      <c r="F1172" s="1" t="str">
        <f t="shared" si="191"/>
        <v>00000010</v>
      </c>
      <c r="G1172" s="1" t="str">
        <f t="shared" si="192"/>
        <v>01111111</v>
      </c>
      <c r="H1172" s="1" t="str">
        <f t="shared" si="193"/>
        <v>00000110</v>
      </c>
      <c r="I1172" t="str">
        <f t="shared" si="194"/>
        <v xml:space="preserve">    .byte %00000010, %01111111, %00000110</v>
      </c>
    </row>
    <row r="1173" spans="1:10" ht="15.75" thickBot="1" x14ac:dyDescent="0.3">
      <c r="A1173" s="10" t="s">
        <v>73</v>
      </c>
      <c r="B1173" s="10" t="s">
        <v>2</v>
      </c>
      <c r="C1173">
        <f>IF(B1173="ZMIEŃ GŁOŚNOŚĆ NA 0","N/D",IF(B1173="ZMIEŃ GŁOŚNOŚĆ NA 15","N/D",240/$B$2*60*VLOOKUP(B1173,Dane!$F:$H,2,FALSE)))</f>
        <v>6</v>
      </c>
      <c r="D1173" s="7">
        <f>IF(B1173="ZMIEŃ GŁOŚNOŚĆ NA 0","N/D",IF(B1173="ZMIEŃ GŁOŚNOŚĆ NA 15","N/D",VLOOKUP(A1173,Dane!$A$3:$D$110,4,FALSE)))</f>
        <v>1000011001</v>
      </c>
      <c r="E1173" s="3" t="str">
        <f t="shared" si="190"/>
        <v>110</v>
      </c>
      <c r="F1173" s="1" t="str">
        <f t="shared" si="191"/>
        <v>00000010</v>
      </c>
      <c r="G1173" s="1" t="str">
        <f t="shared" si="192"/>
        <v>00011001</v>
      </c>
      <c r="H1173" s="1" t="str">
        <f t="shared" si="193"/>
        <v>00000110</v>
      </c>
      <c r="I1173" t="str">
        <f t="shared" si="194"/>
        <v xml:space="preserve">    .byte %00000010, %00011001, %00000110</v>
      </c>
    </row>
    <row r="1174" spans="1:10" ht="15.75" thickTop="1" x14ac:dyDescent="0.25">
      <c r="A1174" s="23" t="s">
        <v>97</v>
      </c>
      <c r="B1174" s="23" t="s">
        <v>0</v>
      </c>
      <c r="C1174">
        <f>IF(B1174="ZMIEŃ GŁOŚNOŚĆ NA 0","N/D",IF(B1174="ZMIEŃ GŁOŚNOŚĆ NA 15","N/D",240/$B$2*60*VLOOKUP(B1174,Dane!$F:$H,2,FALSE)))</f>
        <v>12</v>
      </c>
      <c r="D1174" s="7">
        <f>IF(B1174="ZMIEŃ GŁOŚNOŚĆ NA 0","N/D",IF(B1174="ZMIEŃ GŁOŚNOŚĆ NA 15","N/D",VLOOKUP(A1174,Dane!$A$3:$D$110,4,FALSE)))</f>
        <v>1100011</v>
      </c>
      <c r="E1174" s="3" t="str">
        <f t="shared" ref="E1174:E1237" si="195">IF(B1174="ZMIEŃ GŁOŚNOŚĆ NA 0","N/D",IF(B1174="ZMIEŃ GŁOŚNOŚĆ NA 15","N/D",DEC2BIN(C1174)))</f>
        <v>1100</v>
      </c>
      <c r="F1174" s="1" t="str">
        <f t="shared" ref="F1174:F1237" si="196">IF(B1174="ZMIEŃ GŁOŚNOŚĆ NA 0","N/D",IF(B1174="ZMIEŃ GŁOŚNOŚĆ NA 15","N/D",IF(LEN(D1174)&lt;8,"00000000",_xlfn.CONCAT(REPT("0",8-LEN(LEFT(D1174,LEN(D1174)-8))),LEFT(D1174,LEN(D1174)-8)))))</f>
        <v>00000000</v>
      </c>
      <c r="G1174" s="1" t="str">
        <f t="shared" ref="G1174:G1237" si="197">IF(B1174="ZMIEŃ GŁOŚNOŚĆ NA 0","N/D",IF(B1174="ZMIEŃ GŁOŚNOŚĆ NA 15","N/D",IF(LEN(D1174)&lt;8,_xlfn.CONCAT(REPT("0",8-LEN(D1174)),RIGHT(D1174,8)),RIGHT(D1174,8))))</f>
        <v>01100011</v>
      </c>
      <c r="H1174" s="1" t="str">
        <f t="shared" ref="H1174:H1237" si="198">IF(B1174="ZMIEŃ GŁOŚNOŚĆ NA 0","N/D",IF(B1174="ZMIEŃ GŁOŚNOŚĆ NA 15","N/D",_xlfn.CONCAT(REPT("0",8-LEN(E1174)),E1174)))</f>
        <v>00001100</v>
      </c>
      <c r="I1174" t="str">
        <f t="shared" ref="I1174:I1237" si="199">IF(B1174="ZMIEŃ GŁOŚNOŚĆ NA 0","    .byte %10101000, %00000000",IF(B1174="ZMIEŃ GŁOŚNOŚĆ NA 15","    .byte %10101000, %11111111",_xlfn.CONCAT("    .byte %",F1174,", %",G1174,", %",H1174)))</f>
        <v xml:space="preserve">    .byte %00000000, %01100011, %00001100</v>
      </c>
      <c r="J1174" t="s">
        <v>252</v>
      </c>
    </row>
    <row r="1175" spans="1:10" x14ac:dyDescent="0.25">
      <c r="A1175" s="23" t="s">
        <v>89</v>
      </c>
      <c r="B1175" s="23" t="s">
        <v>2</v>
      </c>
      <c r="C1175">
        <f>IF(B1175="ZMIEŃ GŁOŚNOŚĆ NA 0","N/D",IF(B1175="ZMIEŃ GŁOŚNOŚĆ NA 15","N/D",240/$B$2*60*VLOOKUP(B1175,Dane!$F:$H,2,FALSE)))</f>
        <v>6</v>
      </c>
      <c r="D1175" s="7">
        <f>IF(B1175="ZMIEŃ GŁOŚNOŚĆ NA 0","N/D",IF(B1175="ZMIEŃ GŁOŚNOŚĆ NA 15","N/D",VLOOKUP(A1175,Dane!$A$3:$D$110,4,FALSE)))</f>
        <v>11001000</v>
      </c>
      <c r="E1175" s="3" t="str">
        <f t="shared" si="195"/>
        <v>110</v>
      </c>
      <c r="F1175" s="1" t="str">
        <f t="shared" si="196"/>
        <v>00000000</v>
      </c>
      <c r="G1175" s="1" t="str">
        <f t="shared" si="197"/>
        <v>11001000</v>
      </c>
      <c r="H1175" s="1" t="str">
        <f t="shared" si="198"/>
        <v>00000110</v>
      </c>
      <c r="I1175" t="str">
        <f t="shared" si="199"/>
        <v xml:space="preserve">    .byte %00000000, %11001000, %00000110</v>
      </c>
    </row>
    <row r="1176" spans="1:10" x14ac:dyDescent="0.25">
      <c r="A1176" s="23" t="s">
        <v>97</v>
      </c>
      <c r="B1176" s="23" t="s">
        <v>30</v>
      </c>
      <c r="C1176">
        <f>IF(B1176="ZMIEŃ GŁOŚNOŚĆ NA 0","N/D",IF(B1176="ZMIEŃ GŁOŚNOŚĆ NA 15","N/D",240/$B$2*60*VLOOKUP(B1176,Dane!$F:$H,2,FALSE)))</f>
        <v>18</v>
      </c>
      <c r="D1176" s="7">
        <f>IF(B1176="ZMIEŃ GŁOŚNOŚĆ NA 0","N/D",IF(B1176="ZMIEŃ GŁOŚNOŚĆ NA 15","N/D",VLOOKUP(A1176,Dane!$A$3:$D$110,4,FALSE)))</f>
        <v>1100011</v>
      </c>
      <c r="E1176" s="3" t="str">
        <f t="shared" si="195"/>
        <v>10010</v>
      </c>
      <c r="F1176" s="1" t="str">
        <f t="shared" si="196"/>
        <v>00000000</v>
      </c>
      <c r="G1176" s="1" t="str">
        <f t="shared" si="197"/>
        <v>01100011</v>
      </c>
      <c r="H1176" s="1" t="str">
        <f t="shared" si="198"/>
        <v>00010010</v>
      </c>
      <c r="I1176" t="str">
        <f t="shared" si="199"/>
        <v xml:space="preserve">    .byte %00000000, %01100011, %00010010</v>
      </c>
    </row>
    <row r="1177" spans="1:10" x14ac:dyDescent="0.25">
      <c r="A1177" s="23" t="s">
        <v>96</v>
      </c>
      <c r="B1177" s="23" t="s">
        <v>0</v>
      </c>
      <c r="C1177">
        <f>IF(B1177="ZMIEŃ GŁOŚNOŚĆ NA 0","N/D",IF(B1177="ZMIEŃ GŁOŚNOŚĆ NA 15","N/D",240/$B$2*60*VLOOKUP(B1177,Dane!$F:$H,2,FALSE)))</f>
        <v>12</v>
      </c>
      <c r="D1177" s="7">
        <f>IF(B1177="ZMIEŃ GŁOŚNOŚĆ NA 0","N/D",IF(B1177="ZMIEŃ GŁOŚNOŚĆ NA 15","N/D",VLOOKUP(A1177,Dane!$A$3:$D$110,4,FALSE)))</f>
        <v>1101001</v>
      </c>
      <c r="E1177" s="3" t="str">
        <f t="shared" si="195"/>
        <v>1100</v>
      </c>
      <c r="F1177" s="1" t="str">
        <f t="shared" si="196"/>
        <v>00000000</v>
      </c>
      <c r="G1177" s="1" t="str">
        <f t="shared" si="197"/>
        <v>01101001</v>
      </c>
      <c r="H1177" s="1" t="str">
        <f t="shared" si="198"/>
        <v>00001100</v>
      </c>
      <c r="I1177" t="str">
        <f t="shared" si="199"/>
        <v xml:space="preserve">    .byte %00000000, %01101001, %00001100</v>
      </c>
    </row>
    <row r="1178" spans="1:10" x14ac:dyDescent="0.25">
      <c r="A1178" s="23" t="s">
        <v>90</v>
      </c>
      <c r="B1178" s="23" t="s">
        <v>1</v>
      </c>
      <c r="C1178">
        <f>IF(B1178="ZMIEŃ GŁOŚNOŚĆ NA 0","N/D",IF(B1178="ZMIEŃ GŁOŚNOŚĆ NA 15","N/D",240/$B$2*60*VLOOKUP(B1178,Dane!$F:$H,2,FALSE)))</f>
        <v>24</v>
      </c>
      <c r="D1178" s="7">
        <f>IF(B1178="ZMIEŃ GŁOŚNOŚĆ NA 0","N/D",IF(B1178="ZMIEŃ GŁOŚNOŚĆ NA 15","N/D",VLOOKUP(A1178,Dane!$A$3:$D$110,4,FALSE)))</f>
        <v>10110010</v>
      </c>
      <c r="E1178" s="3" t="str">
        <f t="shared" si="195"/>
        <v>11000</v>
      </c>
      <c r="F1178" s="1" t="str">
        <f t="shared" si="196"/>
        <v>00000000</v>
      </c>
      <c r="G1178" s="1" t="str">
        <f t="shared" si="197"/>
        <v>10110010</v>
      </c>
      <c r="H1178" s="1" t="str">
        <f t="shared" si="198"/>
        <v>00011000</v>
      </c>
      <c r="I1178" t="str">
        <f t="shared" si="199"/>
        <v xml:space="preserve">    .byte %00000000, %10110010, %00011000</v>
      </c>
    </row>
    <row r="1179" spans="1:10" ht="15.75" thickBot="1" x14ac:dyDescent="0.3">
      <c r="A1179" s="26" t="s">
        <v>87</v>
      </c>
      <c r="B1179" s="26" t="s">
        <v>1</v>
      </c>
      <c r="C1179">
        <f>IF(B1179="ZMIEŃ GŁOŚNOŚĆ NA 0","N/D",IF(B1179="ZMIEŃ GŁOŚNOŚĆ NA 15","N/D",240/$B$2*60*VLOOKUP(B1179,Dane!$F:$H,2,FALSE)))</f>
        <v>24</v>
      </c>
      <c r="D1179" s="7">
        <f>IF(B1179="ZMIEŃ GŁOŚNOŚĆ NA 0","N/D",IF(B1179="ZMIEŃ GŁOŚNOŚĆ NA 15","N/D",VLOOKUP(A1179,Dane!$A$3:$D$110,4,FALSE)))</f>
        <v>100001100</v>
      </c>
      <c r="E1179" s="3" t="str">
        <f t="shared" si="195"/>
        <v>11000</v>
      </c>
      <c r="F1179" s="1" t="str">
        <f t="shared" si="196"/>
        <v>00000001</v>
      </c>
      <c r="G1179" s="1" t="str">
        <f t="shared" si="197"/>
        <v>00001100</v>
      </c>
      <c r="H1179" s="1" t="str">
        <f t="shared" si="198"/>
        <v>00011000</v>
      </c>
      <c r="I1179" t="str">
        <f t="shared" si="199"/>
        <v xml:space="preserve">    .byte %00000001, %00001100, %00011000</v>
      </c>
    </row>
    <row r="1180" spans="1:10" ht="15.75" thickTop="1" x14ac:dyDescent="0.25">
      <c r="A1180" s="23" t="s">
        <v>97</v>
      </c>
      <c r="B1180" s="23" t="s">
        <v>0</v>
      </c>
      <c r="C1180">
        <f>IF(B1180="ZMIEŃ GŁOŚNOŚĆ NA 0","N/D",IF(B1180="ZMIEŃ GŁOŚNOŚĆ NA 15","N/D",240/$B$2*60*VLOOKUP(B1180,Dane!$F:$H,2,FALSE)))</f>
        <v>12</v>
      </c>
      <c r="D1180" s="7">
        <f>IF(B1180="ZMIEŃ GŁOŚNOŚĆ NA 0","N/D",IF(B1180="ZMIEŃ GŁOŚNOŚĆ NA 15","N/D",VLOOKUP(A1180,Dane!$A$3:$D$110,4,FALSE)))</f>
        <v>1100011</v>
      </c>
      <c r="E1180" s="3" t="str">
        <f t="shared" si="195"/>
        <v>1100</v>
      </c>
      <c r="F1180" s="1" t="str">
        <f t="shared" si="196"/>
        <v>00000000</v>
      </c>
      <c r="G1180" s="1" t="str">
        <f t="shared" si="197"/>
        <v>01100011</v>
      </c>
      <c r="H1180" s="1" t="str">
        <f t="shared" si="198"/>
        <v>00001100</v>
      </c>
      <c r="I1180" t="str">
        <f t="shared" si="199"/>
        <v xml:space="preserve">    .byte %00000000, %01100011, %00001100</v>
      </c>
    </row>
    <row r="1181" spans="1:10" x14ac:dyDescent="0.25">
      <c r="A1181" s="23" t="s">
        <v>90</v>
      </c>
      <c r="B1181" s="23" t="s">
        <v>2</v>
      </c>
      <c r="C1181">
        <f>IF(B1181="ZMIEŃ GŁOŚNOŚĆ NA 0","N/D",IF(B1181="ZMIEŃ GŁOŚNOŚĆ NA 15","N/D",240/$B$2*60*VLOOKUP(B1181,Dane!$F:$H,2,FALSE)))</f>
        <v>6</v>
      </c>
      <c r="D1181" s="7">
        <f>IF(B1181="ZMIEŃ GŁOŚNOŚĆ NA 0","N/D",IF(B1181="ZMIEŃ GŁOŚNOŚĆ NA 15","N/D",VLOOKUP(A1181,Dane!$A$3:$D$110,4,FALSE)))</f>
        <v>10110010</v>
      </c>
      <c r="E1181" s="3" t="str">
        <f t="shared" si="195"/>
        <v>110</v>
      </c>
      <c r="F1181" s="1" t="str">
        <f t="shared" si="196"/>
        <v>00000000</v>
      </c>
      <c r="G1181" s="1" t="str">
        <f t="shared" si="197"/>
        <v>10110010</v>
      </c>
      <c r="H1181" s="1" t="str">
        <f t="shared" si="198"/>
        <v>00000110</v>
      </c>
      <c r="I1181" t="str">
        <f t="shared" si="199"/>
        <v xml:space="preserve">    .byte %00000000, %10110010, %00000110</v>
      </c>
    </row>
    <row r="1182" spans="1:10" x14ac:dyDescent="0.25">
      <c r="A1182" s="23" t="s">
        <v>96</v>
      </c>
      <c r="B1182" s="23" t="s">
        <v>30</v>
      </c>
      <c r="C1182">
        <f>IF(B1182="ZMIEŃ GŁOŚNOŚĆ NA 0","N/D",IF(B1182="ZMIEŃ GŁOŚNOŚĆ NA 15","N/D",240/$B$2*60*VLOOKUP(B1182,Dane!$F:$H,2,FALSE)))</f>
        <v>18</v>
      </c>
      <c r="D1182" s="7">
        <f>IF(B1182="ZMIEŃ GŁOŚNOŚĆ NA 0","N/D",IF(B1182="ZMIEŃ GŁOŚNOŚĆ NA 15","N/D",VLOOKUP(A1182,Dane!$A$3:$D$110,4,FALSE)))</f>
        <v>1101001</v>
      </c>
      <c r="E1182" s="3" t="str">
        <f t="shared" si="195"/>
        <v>10010</v>
      </c>
      <c r="F1182" s="1" t="str">
        <f t="shared" si="196"/>
        <v>00000000</v>
      </c>
      <c r="G1182" s="1" t="str">
        <f t="shared" si="197"/>
        <v>01101001</v>
      </c>
      <c r="H1182" s="1" t="str">
        <f t="shared" si="198"/>
        <v>00010010</v>
      </c>
      <c r="I1182" t="str">
        <f t="shared" si="199"/>
        <v xml:space="preserve">    .byte %00000000, %01101001, %00010010</v>
      </c>
    </row>
    <row r="1183" spans="1:10" x14ac:dyDescent="0.25">
      <c r="A1183" s="23" t="s">
        <v>94</v>
      </c>
      <c r="B1183" s="23" t="s">
        <v>1</v>
      </c>
      <c r="C1183">
        <f>IF(B1183="ZMIEŃ GŁOŚNOŚĆ NA 0","N/D",IF(B1183="ZMIEŃ GŁOŚNOŚĆ NA 15","N/D",240/$B$2*60*VLOOKUP(B1183,Dane!$F:$H,2,FALSE)))</f>
        <v>24</v>
      </c>
      <c r="D1183" s="7">
        <f>IF(B1183="ZMIEŃ GŁOŚNOŚĆ NA 0","N/D",IF(B1183="ZMIEŃ GŁOŚNOŚĆ NA 15","N/D",VLOOKUP(A1183,Dane!$A$3:$D$110,4,FALSE)))</f>
        <v>1110110</v>
      </c>
      <c r="E1183" s="3" t="str">
        <f t="shared" si="195"/>
        <v>11000</v>
      </c>
      <c r="F1183" s="1" t="str">
        <f t="shared" si="196"/>
        <v>00000000</v>
      </c>
      <c r="G1183" s="1" t="str">
        <f t="shared" si="197"/>
        <v>01110110</v>
      </c>
      <c r="H1183" s="1" t="str">
        <f t="shared" si="198"/>
        <v>00011000</v>
      </c>
      <c r="I1183" t="str">
        <f t="shared" si="199"/>
        <v xml:space="preserve">    .byte %00000000, %01110110, %00011000</v>
      </c>
    </row>
    <row r="1184" spans="1:10" x14ac:dyDescent="0.25">
      <c r="A1184" s="23" t="s">
        <v>35</v>
      </c>
      <c r="B1184" s="23" t="s">
        <v>0</v>
      </c>
      <c r="C1184">
        <f>IF(B1184="ZMIEŃ GŁOŚNOŚĆ NA 0","N/D",IF(B1184="ZMIEŃ GŁOŚNOŚĆ NA 15","N/D",240/$B$2*60*VLOOKUP(B1184,Dane!$F:$H,2,FALSE)))</f>
        <v>12</v>
      </c>
      <c r="D1184" s="7">
        <f>IF(B1184="ZMIEŃ GŁOŚNOŚĆ NA 0","N/D",IF(B1184="ZMIEŃ GŁOŚNOŚĆ NA 15","N/D",VLOOKUP(A1184,Dane!$A$3:$D$110,4,FALSE)))</f>
        <v>10011111</v>
      </c>
      <c r="E1184" s="3" t="str">
        <f t="shared" si="195"/>
        <v>1100</v>
      </c>
      <c r="F1184" s="1" t="str">
        <f t="shared" si="196"/>
        <v>00000000</v>
      </c>
      <c r="G1184" s="1" t="str">
        <f t="shared" si="197"/>
        <v>10011111</v>
      </c>
      <c r="H1184" s="1" t="str">
        <f t="shared" si="198"/>
        <v>00001100</v>
      </c>
      <c r="I1184" t="str">
        <f t="shared" si="199"/>
        <v xml:space="preserve">    .byte %00000000, %10011111, %00001100</v>
      </c>
    </row>
    <row r="1185" spans="1:9" ht="15.75" thickBot="1" x14ac:dyDescent="0.3">
      <c r="A1185" s="26" t="s">
        <v>89</v>
      </c>
      <c r="B1185" s="26" t="s">
        <v>1</v>
      </c>
      <c r="C1185">
        <f>IF(B1185="ZMIEŃ GŁOŚNOŚĆ NA 0","N/D",IF(B1185="ZMIEŃ GŁOŚNOŚĆ NA 15","N/D",240/$B$2*60*VLOOKUP(B1185,Dane!$F:$H,2,FALSE)))</f>
        <v>24</v>
      </c>
      <c r="D1185" s="7">
        <f>IF(B1185="ZMIEŃ GŁOŚNOŚĆ NA 0","N/D",IF(B1185="ZMIEŃ GŁOŚNOŚĆ NA 15","N/D",VLOOKUP(A1185,Dane!$A$3:$D$110,4,FALSE)))</f>
        <v>11001000</v>
      </c>
      <c r="E1185" s="3" t="str">
        <f t="shared" si="195"/>
        <v>11000</v>
      </c>
      <c r="F1185" s="1" t="str">
        <f t="shared" si="196"/>
        <v>00000000</v>
      </c>
      <c r="G1185" s="1" t="str">
        <f t="shared" si="197"/>
        <v>11001000</v>
      </c>
      <c r="H1185" s="1" t="str">
        <f t="shared" si="198"/>
        <v>00011000</v>
      </c>
      <c r="I1185" t="str">
        <f t="shared" si="199"/>
        <v xml:space="preserve">    .byte %00000000, %11001000, %00011000</v>
      </c>
    </row>
    <row r="1186" spans="1:9" ht="15.75" thickTop="1" x14ac:dyDescent="0.25">
      <c r="A1186" s="23" t="s">
        <v>89</v>
      </c>
      <c r="B1186" s="23" t="s">
        <v>29</v>
      </c>
      <c r="C1186">
        <f>IF(B1186="ZMIEŃ GŁOŚNOŚĆ NA 0","N/D",IF(B1186="ZMIEŃ GŁOŚNOŚĆ NA 15","N/D",240/$B$2*60*VLOOKUP(B1186,Dane!$F:$H,2,FALSE)))</f>
        <v>36</v>
      </c>
      <c r="D1186" s="7">
        <f>IF(B1186="ZMIEŃ GŁOŚNOŚĆ NA 0","N/D",IF(B1186="ZMIEŃ GŁOŚNOŚĆ NA 15","N/D",VLOOKUP(A1186,Dane!$A$3:$D$110,4,FALSE)))</f>
        <v>11001000</v>
      </c>
      <c r="E1186" s="3" t="str">
        <f t="shared" si="195"/>
        <v>100100</v>
      </c>
      <c r="F1186" s="1" t="str">
        <f t="shared" si="196"/>
        <v>00000000</v>
      </c>
      <c r="G1186" s="1" t="str">
        <f t="shared" si="197"/>
        <v>11001000</v>
      </c>
      <c r="H1186" s="1" t="str">
        <f t="shared" si="198"/>
        <v>00100100</v>
      </c>
      <c r="I1186" t="str">
        <f t="shared" si="199"/>
        <v xml:space="preserve">    .byte %00000000, %11001000, %00100100</v>
      </c>
    </row>
    <row r="1187" spans="1:9" x14ac:dyDescent="0.25">
      <c r="A1187" s="23" t="s">
        <v>90</v>
      </c>
      <c r="B1187" s="23" t="s">
        <v>29</v>
      </c>
      <c r="C1187">
        <f>IF(B1187="ZMIEŃ GŁOŚNOŚĆ NA 0","N/D",IF(B1187="ZMIEŃ GŁOŚNOŚĆ NA 15","N/D",240/$B$2*60*VLOOKUP(B1187,Dane!$F:$H,2,FALSE)))</f>
        <v>36</v>
      </c>
      <c r="D1187" s="7">
        <f>IF(B1187="ZMIEŃ GŁOŚNOŚĆ NA 0","N/D",IF(B1187="ZMIEŃ GŁOŚNOŚĆ NA 15","N/D",VLOOKUP(A1187,Dane!$A$3:$D$110,4,FALSE)))</f>
        <v>10110010</v>
      </c>
      <c r="E1187" s="3" t="str">
        <f t="shared" si="195"/>
        <v>100100</v>
      </c>
      <c r="F1187" s="1" t="str">
        <f t="shared" si="196"/>
        <v>00000000</v>
      </c>
      <c r="G1187" s="1" t="str">
        <f t="shared" si="197"/>
        <v>10110010</v>
      </c>
      <c r="H1187" s="1" t="str">
        <f t="shared" si="198"/>
        <v>00100100</v>
      </c>
      <c r="I1187" t="str">
        <f t="shared" si="199"/>
        <v xml:space="preserve">    .byte %00000000, %10110010, %00100100</v>
      </c>
    </row>
    <row r="1188" spans="1:9" ht="15.75" thickBot="1" x14ac:dyDescent="0.3">
      <c r="A1188" s="26" t="s">
        <v>87</v>
      </c>
      <c r="B1188" s="26" t="s">
        <v>1</v>
      </c>
      <c r="C1188">
        <f>IF(B1188="ZMIEŃ GŁOŚNOŚĆ NA 0","N/D",IF(B1188="ZMIEŃ GŁOŚNOŚĆ NA 15","N/D",240/$B$2*60*VLOOKUP(B1188,Dane!$F:$H,2,FALSE)))</f>
        <v>24</v>
      </c>
      <c r="D1188" s="7">
        <f>IF(B1188="ZMIEŃ GŁOŚNOŚĆ NA 0","N/D",IF(B1188="ZMIEŃ GŁOŚNOŚĆ NA 15","N/D",VLOOKUP(A1188,Dane!$A$3:$D$110,4,FALSE)))</f>
        <v>100001100</v>
      </c>
      <c r="E1188" s="3" t="str">
        <f t="shared" si="195"/>
        <v>11000</v>
      </c>
      <c r="F1188" s="1" t="str">
        <f t="shared" si="196"/>
        <v>00000001</v>
      </c>
      <c r="G1188" s="1" t="str">
        <f t="shared" si="197"/>
        <v>00001100</v>
      </c>
      <c r="H1188" s="1" t="str">
        <f t="shared" si="198"/>
        <v>00011000</v>
      </c>
      <c r="I1188" t="str">
        <f t="shared" si="199"/>
        <v xml:space="preserve">    .byte %00000001, %00001100, %00011000</v>
      </c>
    </row>
    <row r="1189" spans="1:9" ht="15.75" thickTop="1" x14ac:dyDescent="0.25">
      <c r="A1189" s="23" t="s">
        <v>96</v>
      </c>
      <c r="B1189" s="23" t="s">
        <v>0</v>
      </c>
      <c r="C1189">
        <f>IF(B1189="ZMIEŃ GŁOŚNOŚĆ NA 0","N/D",IF(B1189="ZMIEŃ GŁOŚNOŚĆ NA 15","N/D",240/$B$2*60*VLOOKUP(B1189,Dane!$F:$H,2,FALSE)))</f>
        <v>12</v>
      </c>
      <c r="D1189" s="7">
        <f>IF(B1189="ZMIEŃ GŁOŚNOŚĆ NA 0","N/D",IF(B1189="ZMIEŃ GŁOŚNOŚĆ NA 15","N/D",VLOOKUP(A1189,Dane!$A$3:$D$110,4,FALSE)))</f>
        <v>1101001</v>
      </c>
      <c r="E1189" s="3" t="str">
        <f t="shared" si="195"/>
        <v>1100</v>
      </c>
      <c r="F1189" s="1" t="str">
        <f t="shared" si="196"/>
        <v>00000000</v>
      </c>
      <c r="G1189" s="1" t="str">
        <f t="shared" si="197"/>
        <v>01101001</v>
      </c>
      <c r="H1189" s="1" t="str">
        <f t="shared" si="198"/>
        <v>00001100</v>
      </c>
      <c r="I1189" t="str">
        <f t="shared" si="199"/>
        <v xml:space="preserve">    .byte %00000000, %01101001, %00001100</v>
      </c>
    </row>
    <row r="1190" spans="1:9" x14ac:dyDescent="0.25">
      <c r="A1190" s="23" t="s">
        <v>90</v>
      </c>
      <c r="B1190" s="23" t="s">
        <v>0</v>
      </c>
      <c r="C1190">
        <f>IF(B1190="ZMIEŃ GŁOŚNOŚĆ NA 0","N/D",IF(B1190="ZMIEŃ GŁOŚNOŚĆ NA 15","N/D",240/$B$2*60*VLOOKUP(B1190,Dane!$F:$H,2,FALSE)))</f>
        <v>12</v>
      </c>
      <c r="D1190" s="7">
        <f>IF(B1190="ZMIEŃ GŁOŚNOŚĆ NA 0","N/D",IF(B1190="ZMIEŃ GŁOŚNOŚĆ NA 15","N/D",VLOOKUP(A1190,Dane!$A$3:$D$110,4,FALSE)))</f>
        <v>10110010</v>
      </c>
      <c r="E1190" s="3" t="str">
        <f t="shared" si="195"/>
        <v>1100</v>
      </c>
      <c r="F1190" s="1" t="str">
        <f t="shared" si="196"/>
        <v>00000000</v>
      </c>
      <c r="G1190" s="1" t="str">
        <f t="shared" si="197"/>
        <v>10110010</v>
      </c>
      <c r="H1190" s="1" t="str">
        <f t="shared" si="198"/>
        <v>00001100</v>
      </c>
      <c r="I1190" t="str">
        <f t="shared" si="199"/>
        <v xml:space="preserve">    .byte %00000000, %10110010, %00001100</v>
      </c>
    </row>
    <row r="1191" spans="1:9" x14ac:dyDescent="0.25">
      <c r="A1191" s="23" t="s">
        <v>97</v>
      </c>
      <c r="B1191" s="23" t="s">
        <v>29</v>
      </c>
      <c r="C1191">
        <f>IF(B1191="ZMIEŃ GŁOŚNOŚĆ NA 0","N/D",IF(B1191="ZMIEŃ GŁOŚNOŚĆ NA 15","N/D",240/$B$2*60*VLOOKUP(B1191,Dane!$F:$H,2,FALSE)))</f>
        <v>36</v>
      </c>
      <c r="D1191" s="7">
        <f>IF(B1191="ZMIEŃ GŁOŚNOŚĆ NA 0","N/D",IF(B1191="ZMIEŃ GŁOŚNOŚĆ NA 15","N/D",VLOOKUP(A1191,Dane!$A$3:$D$110,4,FALSE)))</f>
        <v>1100011</v>
      </c>
      <c r="E1191" s="3" t="str">
        <f t="shared" si="195"/>
        <v>100100</v>
      </c>
      <c r="F1191" s="1" t="str">
        <f t="shared" si="196"/>
        <v>00000000</v>
      </c>
      <c r="G1191" s="1" t="str">
        <f t="shared" si="197"/>
        <v>01100011</v>
      </c>
      <c r="H1191" s="1" t="str">
        <f t="shared" si="198"/>
        <v>00100100</v>
      </c>
      <c r="I1191" t="str">
        <f t="shared" si="199"/>
        <v xml:space="preserve">    .byte %00000000, %01100011, %00100100</v>
      </c>
    </row>
    <row r="1192" spans="1:9" x14ac:dyDescent="0.25">
      <c r="A1192" s="23" t="s">
        <v>104</v>
      </c>
      <c r="B1192" s="23" t="s">
        <v>161</v>
      </c>
      <c r="C1192">
        <f>IF(B1192="ZMIEŃ GŁOŚNOŚĆ NA 0","N/D",IF(B1192="ZMIEŃ GŁOŚNOŚĆ NA 15","N/D",240/$B$2*60*VLOOKUP(B1192,Dane!$F:$H,2,FALSE)))</f>
        <v>3</v>
      </c>
      <c r="D1192" s="7">
        <f>IF(B1192="ZMIEŃ GŁOŚNOŚĆ NA 0","N/D",IF(B1192="ZMIEŃ GŁOŚNOŚĆ NA 15","N/D",VLOOKUP(A1192,Dane!$A$3:$D$110,4,FALSE)))</f>
        <v>1000010</v>
      </c>
      <c r="E1192" s="3" t="str">
        <f t="shared" si="195"/>
        <v>11</v>
      </c>
      <c r="F1192" s="1" t="str">
        <f t="shared" si="196"/>
        <v>00000000</v>
      </c>
      <c r="G1192" s="1" t="str">
        <f t="shared" si="197"/>
        <v>01000010</v>
      </c>
      <c r="H1192" s="1" t="str">
        <f t="shared" si="198"/>
        <v>00000011</v>
      </c>
      <c r="I1192" t="str">
        <f t="shared" si="199"/>
        <v xml:space="preserve">    .byte %00000000, %01000010, %00000011</v>
      </c>
    </row>
    <row r="1193" spans="1:9" x14ac:dyDescent="0.25">
      <c r="B1193" s="1" t="s">
        <v>139</v>
      </c>
      <c r="C1193" t="str">
        <f>IF(B1193="ZMIEŃ GŁOŚNOŚĆ NA 0","N/D",IF(B1193="ZMIEŃ GŁOŚNOŚĆ NA 15","N/D",240/$B$2*60*VLOOKUP(B1193,Dane!$F:$H,2,FALSE)))</f>
        <v>N/D</v>
      </c>
      <c r="D1193" s="7" t="str">
        <f>IF(B1193="ZMIEŃ GŁOŚNOŚĆ NA 0","N/D",IF(B1193="ZMIEŃ GŁOŚNOŚĆ NA 15","N/D",VLOOKUP(A1193,Dane!$A$3:$D$110,4,FALSE)))</f>
        <v>N/D</v>
      </c>
      <c r="E1193" s="3" t="str">
        <f t="shared" si="195"/>
        <v>N/D</v>
      </c>
      <c r="F1193" s="1" t="str">
        <f t="shared" si="196"/>
        <v>N/D</v>
      </c>
      <c r="G1193" s="1" t="str">
        <f t="shared" si="197"/>
        <v>N/D</v>
      </c>
      <c r="H1193" s="1" t="str">
        <f t="shared" si="198"/>
        <v>N/D</v>
      </c>
      <c r="I1193" t="str">
        <f t="shared" si="199"/>
        <v xml:space="preserve">    .byte %10101000, %00000000</v>
      </c>
    </row>
    <row r="1194" spans="1:9" x14ac:dyDescent="0.25">
      <c r="A1194" t="s">
        <v>36</v>
      </c>
      <c r="B1194" s="23" t="s">
        <v>161</v>
      </c>
      <c r="C1194">
        <f>IF(B1194="ZMIEŃ GŁOŚNOŚĆ NA 0","N/D",IF(B1194="ZMIEŃ GŁOŚNOŚĆ NA 15","N/D",240/$B$2*60*VLOOKUP(B1194,Dane!$F:$H,2,FALSE)))</f>
        <v>3</v>
      </c>
      <c r="D1194" s="7">
        <f>IF(B1194="ZMIEŃ GŁOŚNOŚĆ NA 0","N/D",IF(B1194="ZMIEŃ GŁOŚNOŚĆ NA 15","N/D",VLOOKUP(A1194,Dane!$A$3:$D$110,4,FALSE)))</f>
        <v>1101010111000</v>
      </c>
      <c r="E1194" s="3" t="str">
        <f t="shared" si="195"/>
        <v>11</v>
      </c>
      <c r="F1194" s="1" t="str">
        <f t="shared" si="196"/>
        <v>00011010</v>
      </c>
      <c r="G1194" s="1" t="str">
        <f t="shared" si="197"/>
        <v>10111000</v>
      </c>
      <c r="H1194" s="1" t="str">
        <f t="shared" si="198"/>
        <v>00000011</v>
      </c>
      <c r="I1194" t="str">
        <f t="shared" si="199"/>
        <v xml:space="preserve">    .byte %00011010, %10111000, %00000011</v>
      </c>
    </row>
    <row r="1195" spans="1:9" x14ac:dyDescent="0.25">
      <c r="B1195" s="1" t="s">
        <v>140</v>
      </c>
      <c r="C1195" t="str">
        <f>IF(B1195="ZMIEŃ GŁOŚNOŚĆ NA 0","N/D",IF(B1195="ZMIEŃ GŁOŚNOŚĆ NA 15","N/D",240/$B$2*60*VLOOKUP(B1195,Dane!$F:$H,2,FALSE)))</f>
        <v>N/D</v>
      </c>
      <c r="D1195" s="7" t="str">
        <f>IF(B1195="ZMIEŃ GŁOŚNOŚĆ NA 0","N/D",IF(B1195="ZMIEŃ GŁOŚNOŚĆ NA 15","N/D",VLOOKUP(A1195,Dane!$A$3:$D$110,4,FALSE)))</f>
        <v>N/D</v>
      </c>
      <c r="E1195" s="3" t="str">
        <f t="shared" si="195"/>
        <v>N/D</v>
      </c>
      <c r="F1195" s="1" t="str">
        <f t="shared" si="196"/>
        <v>N/D</v>
      </c>
      <c r="G1195" s="1" t="str">
        <f t="shared" si="197"/>
        <v>N/D</v>
      </c>
      <c r="H1195" s="1" t="str">
        <f t="shared" si="198"/>
        <v>N/D</v>
      </c>
      <c r="I1195" t="str">
        <f t="shared" si="199"/>
        <v xml:space="preserve">    .byte %10101000, %11111111</v>
      </c>
    </row>
    <row r="1196" spans="1:9" x14ac:dyDescent="0.25">
      <c r="A1196" t="s">
        <v>104</v>
      </c>
      <c r="B1196" s="23" t="s">
        <v>2</v>
      </c>
      <c r="C1196">
        <f>IF(B1196="ZMIEŃ GŁOŚNOŚĆ NA 0","N/D",IF(B1196="ZMIEŃ GŁOŚNOŚĆ NA 15","N/D",240/$B$2*60*VLOOKUP(B1196,Dane!$F:$H,2,FALSE)))</f>
        <v>6</v>
      </c>
      <c r="D1196" s="7">
        <f>IF(B1196="ZMIEŃ GŁOŚNOŚĆ NA 0","N/D",IF(B1196="ZMIEŃ GŁOŚNOŚĆ NA 15","N/D",VLOOKUP(A1196,Dane!$A$3:$D$110,4,FALSE)))</f>
        <v>1000010</v>
      </c>
      <c r="E1196" s="3" t="str">
        <f t="shared" si="195"/>
        <v>110</v>
      </c>
      <c r="F1196" s="1" t="str">
        <f t="shared" si="196"/>
        <v>00000000</v>
      </c>
      <c r="G1196" s="1" t="str">
        <f t="shared" si="197"/>
        <v>01000010</v>
      </c>
      <c r="H1196" s="1" t="str">
        <f t="shared" si="198"/>
        <v>00000110</v>
      </c>
      <c r="I1196" t="str">
        <f t="shared" si="199"/>
        <v xml:space="preserve">    .byte %00000000, %01000010, %00000110</v>
      </c>
    </row>
    <row r="1197" spans="1:9" x14ac:dyDescent="0.25">
      <c r="A1197" t="s">
        <v>106</v>
      </c>
      <c r="B1197" s="23" t="s">
        <v>2</v>
      </c>
      <c r="C1197">
        <f>IF(B1197="ZMIEŃ GŁOŚNOŚĆ NA 0","N/D",IF(B1197="ZMIEŃ GŁOŚNOŚĆ NA 15","N/D",240/$B$2*60*VLOOKUP(B1197,Dane!$F:$H,2,FALSE)))</f>
        <v>6</v>
      </c>
      <c r="D1197" s="7">
        <f>IF(B1197="ZMIEŃ GŁOŚNOŚĆ NA 0","N/D",IF(B1197="ZMIEŃ GŁOŚNOŚĆ NA 15","N/D",VLOOKUP(A1197,Dane!$A$3:$D$110,4,FALSE)))</f>
        <v>111010</v>
      </c>
      <c r="E1197" s="3" t="str">
        <f t="shared" si="195"/>
        <v>110</v>
      </c>
      <c r="F1197" s="1" t="str">
        <f t="shared" si="196"/>
        <v>00000000</v>
      </c>
      <c r="G1197" s="1" t="str">
        <f t="shared" si="197"/>
        <v>00111010</v>
      </c>
      <c r="H1197" s="1" t="str">
        <f t="shared" si="198"/>
        <v>00000110</v>
      </c>
      <c r="I1197" t="str">
        <f t="shared" si="199"/>
        <v xml:space="preserve">    .byte %00000000, %00111010, %00000110</v>
      </c>
    </row>
    <row r="1198" spans="1:9" x14ac:dyDescent="0.25">
      <c r="A1198" t="s">
        <v>109</v>
      </c>
      <c r="B1198" s="23" t="s">
        <v>2</v>
      </c>
      <c r="C1198">
        <f>IF(B1198="ZMIEŃ GŁOŚNOŚĆ NA 0","N/D",IF(B1198="ZMIEŃ GŁOŚNOŚĆ NA 15","N/D",240/$B$2*60*VLOOKUP(B1198,Dane!$F:$H,2,FALSE)))</f>
        <v>6</v>
      </c>
      <c r="D1198" s="7">
        <f>IF(B1198="ZMIEŃ GŁOŚNOŚĆ NA 0","N/D",IF(B1198="ZMIEŃ GŁOŚNOŚĆ NA 15","N/D",VLOOKUP(A1198,Dane!$A$3:$D$110,4,FALSE)))</f>
        <v>110001</v>
      </c>
      <c r="E1198" s="3" t="str">
        <f t="shared" si="195"/>
        <v>110</v>
      </c>
      <c r="F1198" s="1" t="str">
        <f t="shared" si="196"/>
        <v>00000000</v>
      </c>
      <c r="G1198" s="1" t="str">
        <f t="shared" si="197"/>
        <v>00110001</v>
      </c>
      <c r="H1198" s="1" t="str">
        <f t="shared" si="198"/>
        <v>00000110</v>
      </c>
      <c r="I1198" t="str">
        <f t="shared" si="199"/>
        <v xml:space="preserve">    .byte %00000000, %00110001, %00000110</v>
      </c>
    </row>
    <row r="1199" spans="1:9" x14ac:dyDescent="0.25">
      <c r="A1199" t="s">
        <v>106</v>
      </c>
      <c r="B1199" s="23" t="s">
        <v>2</v>
      </c>
      <c r="C1199">
        <f>IF(B1199="ZMIEŃ GŁOŚNOŚĆ NA 0","N/D",IF(B1199="ZMIEŃ GŁOŚNOŚĆ NA 15","N/D",240/$B$2*60*VLOOKUP(B1199,Dane!$F:$H,2,FALSE)))</f>
        <v>6</v>
      </c>
      <c r="D1199" s="7">
        <f>IF(B1199="ZMIEŃ GŁOŚNOŚĆ NA 0","N/D",IF(B1199="ZMIEŃ GŁOŚNOŚĆ NA 15","N/D",VLOOKUP(A1199,Dane!$A$3:$D$110,4,FALSE)))</f>
        <v>111010</v>
      </c>
      <c r="E1199" s="3" t="str">
        <f t="shared" si="195"/>
        <v>110</v>
      </c>
      <c r="F1199" s="1" t="str">
        <f t="shared" si="196"/>
        <v>00000000</v>
      </c>
      <c r="G1199" s="1" t="str">
        <f t="shared" si="197"/>
        <v>00111010</v>
      </c>
      <c r="H1199" s="1" t="str">
        <f t="shared" si="198"/>
        <v>00000110</v>
      </c>
      <c r="I1199" t="str">
        <f t="shared" si="199"/>
        <v xml:space="preserve">    .byte %00000000, %00111010, %00000110</v>
      </c>
    </row>
    <row r="1200" spans="1:9" ht="15.75" thickBot="1" x14ac:dyDescent="0.3">
      <c r="A1200" s="10" t="s">
        <v>109</v>
      </c>
      <c r="B1200" s="26" t="s">
        <v>2</v>
      </c>
      <c r="C1200">
        <f>IF(B1200="ZMIEŃ GŁOŚNOŚĆ NA 0","N/D",IF(B1200="ZMIEŃ GŁOŚNOŚĆ NA 15","N/D",240/$B$2*60*VLOOKUP(B1200,Dane!$F:$H,2,FALSE)))</f>
        <v>6</v>
      </c>
      <c r="D1200" s="7">
        <f>IF(B1200="ZMIEŃ GŁOŚNOŚĆ NA 0","N/D",IF(B1200="ZMIEŃ GŁOŚNOŚĆ NA 15","N/D",VLOOKUP(A1200,Dane!$A$3:$D$110,4,FALSE)))</f>
        <v>110001</v>
      </c>
      <c r="E1200" s="3" t="str">
        <f t="shared" si="195"/>
        <v>110</v>
      </c>
      <c r="F1200" s="1" t="str">
        <f t="shared" si="196"/>
        <v>00000000</v>
      </c>
      <c r="G1200" s="1" t="str">
        <f t="shared" si="197"/>
        <v>00110001</v>
      </c>
      <c r="H1200" s="1" t="str">
        <f t="shared" si="198"/>
        <v>00000110</v>
      </c>
      <c r="I1200" t="str">
        <f t="shared" si="199"/>
        <v xml:space="preserve">    .byte %00000000, %00110001, %00000110</v>
      </c>
    </row>
    <row r="1201" spans="1:9" ht="15.75" thickTop="1" x14ac:dyDescent="0.25">
      <c r="A1201" s="23" t="s">
        <v>97</v>
      </c>
      <c r="B1201" s="23" t="s">
        <v>0</v>
      </c>
      <c r="C1201">
        <f>IF(B1201="ZMIEŃ GŁOŚNOŚĆ NA 0","N/D",IF(B1201="ZMIEŃ GŁOŚNOŚĆ NA 15","N/D",240/$B$2*60*VLOOKUP(B1201,Dane!$F:$H,2,FALSE)))</f>
        <v>12</v>
      </c>
      <c r="D1201" s="7">
        <f>IF(B1201="ZMIEŃ GŁOŚNOŚĆ NA 0","N/D",IF(B1201="ZMIEŃ GŁOŚNOŚĆ NA 15","N/D",VLOOKUP(A1201,Dane!$A$3:$D$110,4,FALSE)))</f>
        <v>1100011</v>
      </c>
      <c r="E1201" s="3" t="str">
        <f t="shared" si="195"/>
        <v>1100</v>
      </c>
      <c r="F1201" s="1" t="str">
        <f t="shared" si="196"/>
        <v>00000000</v>
      </c>
      <c r="G1201" s="1" t="str">
        <f t="shared" si="197"/>
        <v>01100011</v>
      </c>
      <c r="H1201" s="1" t="str">
        <f t="shared" si="198"/>
        <v>00001100</v>
      </c>
      <c r="I1201" t="str">
        <f t="shared" si="199"/>
        <v xml:space="preserve">    .byte %00000000, %01100011, %00001100</v>
      </c>
    </row>
    <row r="1202" spans="1:9" x14ac:dyDescent="0.25">
      <c r="A1202" s="23" t="s">
        <v>89</v>
      </c>
      <c r="B1202" s="23" t="s">
        <v>2</v>
      </c>
      <c r="C1202">
        <f>IF(B1202="ZMIEŃ GŁOŚNOŚĆ NA 0","N/D",IF(B1202="ZMIEŃ GŁOŚNOŚĆ NA 15","N/D",240/$B$2*60*VLOOKUP(B1202,Dane!$F:$H,2,FALSE)))</f>
        <v>6</v>
      </c>
      <c r="D1202" s="7">
        <f>IF(B1202="ZMIEŃ GŁOŚNOŚĆ NA 0","N/D",IF(B1202="ZMIEŃ GŁOŚNOŚĆ NA 15","N/D",VLOOKUP(A1202,Dane!$A$3:$D$110,4,FALSE)))</f>
        <v>11001000</v>
      </c>
      <c r="E1202" s="3" t="str">
        <f t="shared" si="195"/>
        <v>110</v>
      </c>
      <c r="F1202" s="1" t="str">
        <f t="shared" si="196"/>
        <v>00000000</v>
      </c>
      <c r="G1202" s="1" t="str">
        <f t="shared" si="197"/>
        <v>11001000</v>
      </c>
      <c r="H1202" s="1" t="str">
        <f t="shared" si="198"/>
        <v>00000110</v>
      </c>
      <c r="I1202" t="str">
        <f t="shared" si="199"/>
        <v xml:space="preserve">    .byte %00000000, %11001000, %00000110</v>
      </c>
    </row>
    <row r="1203" spans="1:9" x14ac:dyDescent="0.25">
      <c r="A1203" s="23" t="s">
        <v>97</v>
      </c>
      <c r="B1203" s="23" t="s">
        <v>0</v>
      </c>
      <c r="C1203">
        <f>IF(B1203="ZMIEŃ GŁOŚNOŚĆ NA 0","N/D",IF(B1203="ZMIEŃ GŁOŚNOŚĆ NA 15","N/D",240/$B$2*60*VLOOKUP(B1203,Dane!$F:$H,2,FALSE)))</f>
        <v>12</v>
      </c>
      <c r="D1203" s="7">
        <f>IF(B1203="ZMIEŃ GŁOŚNOŚĆ NA 0","N/D",IF(B1203="ZMIEŃ GŁOŚNOŚĆ NA 15","N/D",VLOOKUP(A1203,Dane!$A$3:$D$110,4,FALSE)))</f>
        <v>1100011</v>
      </c>
      <c r="E1203" s="3" t="str">
        <f t="shared" si="195"/>
        <v>1100</v>
      </c>
      <c r="F1203" s="1" t="str">
        <f t="shared" si="196"/>
        <v>00000000</v>
      </c>
      <c r="G1203" s="1" t="str">
        <f t="shared" si="197"/>
        <v>01100011</v>
      </c>
      <c r="H1203" s="1" t="str">
        <f t="shared" si="198"/>
        <v>00001100</v>
      </c>
      <c r="I1203" t="str">
        <f t="shared" si="199"/>
        <v xml:space="preserve">    .byte %00000000, %01100011, %00001100</v>
      </c>
    </row>
    <row r="1204" spans="1:9" x14ac:dyDescent="0.25">
      <c r="B1204" s="1" t="s">
        <v>139</v>
      </c>
      <c r="C1204" t="str">
        <f>IF(B1204="ZMIEŃ GŁOŚNOŚĆ NA 0","N/D",IF(B1204="ZMIEŃ GŁOŚNOŚĆ NA 15","N/D",240/$B$2*60*VLOOKUP(B1204,Dane!$F:$H,2,FALSE)))</f>
        <v>N/D</v>
      </c>
      <c r="D1204" s="7" t="str">
        <f>IF(B1204="ZMIEŃ GŁOŚNOŚĆ NA 0","N/D",IF(B1204="ZMIEŃ GŁOŚNOŚĆ NA 15","N/D",VLOOKUP(A1204,Dane!$A$3:$D$110,4,FALSE)))</f>
        <v>N/D</v>
      </c>
      <c r="E1204" s="3" t="str">
        <f t="shared" si="195"/>
        <v>N/D</v>
      </c>
      <c r="F1204" s="1" t="str">
        <f t="shared" si="196"/>
        <v>N/D</v>
      </c>
      <c r="G1204" s="1" t="str">
        <f t="shared" si="197"/>
        <v>N/D</v>
      </c>
      <c r="H1204" s="1" t="str">
        <f t="shared" si="198"/>
        <v>N/D</v>
      </c>
      <c r="I1204" t="str">
        <f t="shared" si="199"/>
        <v xml:space="preserve">    .byte %10101000, %00000000</v>
      </c>
    </row>
    <row r="1205" spans="1:9" x14ac:dyDescent="0.25">
      <c r="A1205" t="s">
        <v>36</v>
      </c>
      <c r="B1205" t="s">
        <v>2</v>
      </c>
      <c r="C1205">
        <f>IF(B1205="ZMIEŃ GŁOŚNOŚĆ NA 0","N/D",IF(B1205="ZMIEŃ GŁOŚNOŚĆ NA 15","N/D",240/$B$2*60*VLOOKUP(B1205,Dane!$F:$H,2,FALSE)))</f>
        <v>6</v>
      </c>
      <c r="D1205" s="7">
        <f>IF(B1205="ZMIEŃ GŁOŚNOŚĆ NA 0","N/D",IF(B1205="ZMIEŃ GŁOŚNOŚĆ NA 15","N/D",VLOOKUP(A1205,Dane!$A$3:$D$110,4,FALSE)))</f>
        <v>1101010111000</v>
      </c>
      <c r="E1205" s="3" t="str">
        <f t="shared" si="195"/>
        <v>110</v>
      </c>
      <c r="F1205" s="1" t="str">
        <f t="shared" si="196"/>
        <v>00011010</v>
      </c>
      <c r="G1205" s="1" t="str">
        <f t="shared" si="197"/>
        <v>10111000</v>
      </c>
      <c r="H1205" s="1" t="str">
        <f t="shared" si="198"/>
        <v>00000110</v>
      </c>
      <c r="I1205" t="str">
        <f t="shared" si="199"/>
        <v xml:space="preserve">    .byte %00011010, %10111000, %00000110</v>
      </c>
    </row>
    <row r="1206" spans="1:9" x14ac:dyDescent="0.25">
      <c r="B1206" s="1" t="s">
        <v>140</v>
      </c>
      <c r="C1206" t="str">
        <f>IF(B1206="ZMIEŃ GŁOŚNOŚĆ NA 0","N/D",IF(B1206="ZMIEŃ GŁOŚNOŚĆ NA 15","N/D",240/$B$2*60*VLOOKUP(B1206,Dane!$F:$H,2,FALSE)))</f>
        <v>N/D</v>
      </c>
      <c r="D1206" s="7" t="str">
        <f>IF(B1206="ZMIEŃ GŁOŚNOŚĆ NA 0","N/D",IF(B1206="ZMIEŃ GŁOŚNOŚĆ NA 15","N/D",VLOOKUP(A1206,Dane!$A$3:$D$110,4,FALSE)))</f>
        <v>N/D</v>
      </c>
      <c r="E1206" s="3" t="str">
        <f t="shared" si="195"/>
        <v>N/D</v>
      </c>
      <c r="F1206" s="1" t="str">
        <f t="shared" si="196"/>
        <v>N/D</v>
      </c>
      <c r="G1206" s="1" t="str">
        <f t="shared" si="197"/>
        <v>N/D</v>
      </c>
      <c r="H1206" s="1" t="str">
        <f t="shared" si="198"/>
        <v>N/D</v>
      </c>
      <c r="I1206" t="str">
        <f t="shared" si="199"/>
        <v xml:space="preserve">    .byte %10101000, %11111111</v>
      </c>
    </row>
    <row r="1207" spans="1:9" x14ac:dyDescent="0.25">
      <c r="A1207" t="s">
        <v>97</v>
      </c>
      <c r="B1207" t="s">
        <v>1</v>
      </c>
      <c r="C1207">
        <f>IF(B1207="ZMIEŃ GŁOŚNOŚĆ NA 0","N/D",IF(B1207="ZMIEŃ GŁOŚNOŚĆ NA 15","N/D",240/$B$2*60*VLOOKUP(B1207,Dane!$F:$H,2,FALSE)))</f>
        <v>24</v>
      </c>
      <c r="D1207" s="7">
        <f>IF(B1207="ZMIEŃ GŁOŚNOŚĆ NA 0","N/D",IF(B1207="ZMIEŃ GŁOŚNOŚĆ NA 15","N/D",VLOOKUP(A1207,Dane!$A$3:$D$110,4,FALSE)))</f>
        <v>1100011</v>
      </c>
      <c r="E1207" s="3" t="str">
        <f t="shared" si="195"/>
        <v>11000</v>
      </c>
      <c r="F1207" s="1" t="str">
        <f t="shared" si="196"/>
        <v>00000000</v>
      </c>
      <c r="G1207" s="1" t="str">
        <f t="shared" si="197"/>
        <v>01100011</v>
      </c>
      <c r="H1207" s="1" t="str">
        <f t="shared" si="198"/>
        <v>00011000</v>
      </c>
      <c r="I1207" t="str">
        <f t="shared" si="199"/>
        <v xml:space="preserve">    .byte %00000000, %01100011, %00011000</v>
      </c>
    </row>
    <row r="1208" spans="1:9" x14ac:dyDescent="0.25">
      <c r="A1208" t="s">
        <v>90</v>
      </c>
      <c r="B1208" t="s">
        <v>0</v>
      </c>
      <c r="C1208">
        <f>IF(B1208="ZMIEŃ GŁOŚNOŚĆ NA 0","N/D",IF(B1208="ZMIEŃ GŁOŚNOŚĆ NA 15","N/D",240/$B$2*60*VLOOKUP(B1208,Dane!$F:$H,2,FALSE)))</f>
        <v>12</v>
      </c>
      <c r="D1208" s="7">
        <f>IF(B1208="ZMIEŃ GŁOŚNOŚĆ NA 0","N/D",IF(B1208="ZMIEŃ GŁOŚNOŚĆ NA 15","N/D",VLOOKUP(A1208,Dane!$A$3:$D$110,4,FALSE)))</f>
        <v>10110010</v>
      </c>
      <c r="E1208" s="3" t="str">
        <f t="shared" si="195"/>
        <v>1100</v>
      </c>
      <c r="F1208" s="1" t="str">
        <f t="shared" si="196"/>
        <v>00000000</v>
      </c>
      <c r="G1208" s="1" t="str">
        <f t="shared" si="197"/>
        <v>10110010</v>
      </c>
      <c r="H1208" s="1" t="str">
        <f t="shared" si="198"/>
        <v>00001100</v>
      </c>
      <c r="I1208" t="str">
        <f t="shared" si="199"/>
        <v xml:space="preserve">    .byte %00000000, %10110010, %00001100</v>
      </c>
    </row>
    <row r="1209" spans="1:9" ht="15.75" thickBot="1" x14ac:dyDescent="0.3">
      <c r="A1209" s="10" t="s">
        <v>87</v>
      </c>
      <c r="B1209" s="10" t="s">
        <v>1</v>
      </c>
      <c r="C1209">
        <f>IF(B1209="ZMIEŃ GŁOŚNOŚĆ NA 0","N/D",IF(B1209="ZMIEŃ GŁOŚNOŚĆ NA 15","N/D",240/$B$2*60*VLOOKUP(B1209,Dane!$F:$H,2,FALSE)))</f>
        <v>24</v>
      </c>
      <c r="D1209" s="7">
        <f>IF(B1209="ZMIEŃ GŁOŚNOŚĆ NA 0","N/D",IF(B1209="ZMIEŃ GŁOŚNOŚĆ NA 15","N/D",VLOOKUP(A1209,Dane!$A$3:$D$110,4,FALSE)))</f>
        <v>100001100</v>
      </c>
      <c r="E1209" s="3" t="str">
        <f t="shared" si="195"/>
        <v>11000</v>
      </c>
      <c r="F1209" s="1" t="str">
        <f t="shared" si="196"/>
        <v>00000001</v>
      </c>
      <c r="G1209" s="1" t="str">
        <f t="shared" si="197"/>
        <v>00001100</v>
      </c>
      <c r="H1209" s="1" t="str">
        <f t="shared" si="198"/>
        <v>00011000</v>
      </c>
      <c r="I1209" t="str">
        <f t="shared" si="199"/>
        <v xml:space="preserve">    .byte %00000001, %00001100, %00011000</v>
      </c>
    </row>
    <row r="1210" spans="1:9" ht="15.75" thickTop="1" x14ac:dyDescent="0.25">
      <c r="A1210" s="23" t="s">
        <v>97</v>
      </c>
      <c r="B1210" s="23" t="s">
        <v>0</v>
      </c>
      <c r="C1210">
        <f>IF(B1210="ZMIEŃ GŁOŚNOŚĆ NA 0","N/D",IF(B1210="ZMIEŃ GŁOŚNOŚĆ NA 15","N/D",240/$B$2*60*VLOOKUP(B1210,Dane!$F:$H,2,FALSE)))</f>
        <v>12</v>
      </c>
      <c r="D1210" s="7">
        <f>IF(B1210="ZMIEŃ GŁOŚNOŚĆ NA 0","N/D",IF(B1210="ZMIEŃ GŁOŚNOŚĆ NA 15","N/D",VLOOKUP(A1210,Dane!$A$3:$D$110,4,FALSE)))</f>
        <v>1100011</v>
      </c>
      <c r="E1210" s="3" t="str">
        <f t="shared" si="195"/>
        <v>1100</v>
      </c>
      <c r="F1210" s="1" t="str">
        <f t="shared" si="196"/>
        <v>00000000</v>
      </c>
      <c r="G1210" s="1" t="str">
        <f t="shared" si="197"/>
        <v>01100011</v>
      </c>
      <c r="H1210" s="1" t="str">
        <f t="shared" si="198"/>
        <v>00001100</v>
      </c>
      <c r="I1210" t="str">
        <f t="shared" si="199"/>
        <v xml:space="preserve">    .byte %00000000, %01100011, %00001100</v>
      </c>
    </row>
    <row r="1211" spans="1:9" x14ac:dyDescent="0.25">
      <c r="B1211" s="1" t="s">
        <v>139</v>
      </c>
      <c r="C1211" t="str">
        <f>IF(B1211="ZMIEŃ GŁOŚNOŚĆ NA 0","N/D",IF(B1211="ZMIEŃ GŁOŚNOŚĆ NA 15","N/D",240/$B$2*60*VLOOKUP(B1211,Dane!$F:$H,2,FALSE)))</f>
        <v>N/D</v>
      </c>
      <c r="D1211" s="7" t="str">
        <f>IF(B1211="ZMIEŃ GŁOŚNOŚĆ NA 0","N/D",IF(B1211="ZMIEŃ GŁOŚNOŚĆ NA 15","N/D",VLOOKUP(A1211,Dane!$A$3:$D$110,4,FALSE)))</f>
        <v>N/D</v>
      </c>
      <c r="E1211" s="3" t="str">
        <f t="shared" si="195"/>
        <v>N/D</v>
      </c>
      <c r="F1211" s="1" t="str">
        <f t="shared" si="196"/>
        <v>N/D</v>
      </c>
      <c r="G1211" s="1" t="str">
        <f t="shared" si="197"/>
        <v>N/D</v>
      </c>
      <c r="H1211" s="1" t="str">
        <f t="shared" si="198"/>
        <v>N/D</v>
      </c>
      <c r="I1211" t="str">
        <f t="shared" si="199"/>
        <v xml:space="preserve">    .byte %10101000, %00000000</v>
      </c>
    </row>
    <row r="1212" spans="1:9" x14ac:dyDescent="0.25">
      <c r="A1212" t="s">
        <v>36</v>
      </c>
      <c r="B1212" s="23" t="s">
        <v>0</v>
      </c>
      <c r="C1212">
        <f>IF(B1212="ZMIEŃ GŁOŚNOŚĆ NA 0","N/D",IF(B1212="ZMIEŃ GŁOŚNOŚĆ NA 15","N/D",240/$B$2*60*VLOOKUP(B1212,Dane!$F:$H,2,FALSE)))</f>
        <v>12</v>
      </c>
      <c r="D1212" s="7">
        <f>IF(B1212="ZMIEŃ GŁOŚNOŚĆ NA 0","N/D",IF(B1212="ZMIEŃ GŁOŚNOŚĆ NA 15","N/D",VLOOKUP(A1212,Dane!$A$3:$D$110,4,FALSE)))</f>
        <v>1101010111000</v>
      </c>
      <c r="E1212" s="3" t="str">
        <f t="shared" si="195"/>
        <v>1100</v>
      </c>
      <c r="F1212" s="1" t="str">
        <f t="shared" si="196"/>
        <v>00011010</v>
      </c>
      <c r="G1212" s="1" t="str">
        <f t="shared" si="197"/>
        <v>10111000</v>
      </c>
      <c r="H1212" s="1" t="str">
        <f t="shared" si="198"/>
        <v>00001100</v>
      </c>
      <c r="I1212" t="str">
        <f t="shared" si="199"/>
        <v xml:space="preserve">    .byte %00011010, %10111000, %00001100</v>
      </c>
    </row>
    <row r="1213" spans="1:9" x14ac:dyDescent="0.25">
      <c r="B1213" s="1" t="s">
        <v>140</v>
      </c>
      <c r="C1213" t="str">
        <f>IF(B1213="ZMIEŃ GŁOŚNOŚĆ NA 0","N/D",IF(B1213="ZMIEŃ GŁOŚNOŚĆ NA 15","N/D",240/$B$2*60*VLOOKUP(B1213,Dane!$F:$H,2,FALSE)))</f>
        <v>N/D</v>
      </c>
      <c r="D1213" s="7" t="str">
        <f>IF(B1213="ZMIEŃ GŁOŚNOŚĆ NA 0","N/D",IF(B1213="ZMIEŃ GŁOŚNOŚĆ NA 15","N/D",VLOOKUP(A1213,Dane!$A$3:$D$110,4,FALSE)))</f>
        <v>N/D</v>
      </c>
      <c r="E1213" s="3" t="str">
        <f t="shared" si="195"/>
        <v>N/D</v>
      </c>
      <c r="F1213" s="1" t="str">
        <f t="shared" si="196"/>
        <v>N/D</v>
      </c>
      <c r="G1213" s="1" t="str">
        <f t="shared" si="197"/>
        <v>N/D</v>
      </c>
      <c r="H1213" s="1" t="str">
        <f t="shared" si="198"/>
        <v>N/D</v>
      </c>
      <c r="I1213" t="str">
        <f t="shared" si="199"/>
        <v xml:space="preserve">    .byte %10101000, %11111111</v>
      </c>
    </row>
    <row r="1214" spans="1:9" x14ac:dyDescent="0.25">
      <c r="A1214" t="s">
        <v>97</v>
      </c>
      <c r="B1214" s="23" t="s">
        <v>0</v>
      </c>
      <c r="C1214">
        <f>IF(B1214="ZMIEŃ GŁOŚNOŚĆ NA 0","N/D",IF(B1214="ZMIEŃ GŁOŚNOŚĆ NA 15","N/D",240/$B$2*60*VLOOKUP(B1214,Dane!$F:$H,2,FALSE)))</f>
        <v>12</v>
      </c>
      <c r="D1214" s="7">
        <f>IF(B1214="ZMIEŃ GŁOŚNOŚĆ NA 0","N/D",IF(B1214="ZMIEŃ GŁOŚNOŚĆ NA 15","N/D",VLOOKUP(A1214,Dane!$A$3:$D$110,4,FALSE)))</f>
        <v>1100011</v>
      </c>
      <c r="E1214" s="3" t="str">
        <f t="shared" si="195"/>
        <v>1100</v>
      </c>
      <c r="F1214" s="1" t="str">
        <f t="shared" si="196"/>
        <v>00000000</v>
      </c>
      <c r="G1214" s="1" t="str">
        <f t="shared" si="197"/>
        <v>01100011</v>
      </c>
      <c r="H1214" s="1" t="str">
        <f t="shared" si="198"/>
        <v>00001100</v>
      </c>
      <c r="I1214" t="str">
        <f t="shared" si="199"/>
        <v xml:space="preserve">    .byte %00000000, %01100011, %00001100</v>
      </c>
    </row>
    <row r="1215" spans="1:9" x14ac:dyDescent="0.25">
      <c r="A1215" t="s">
        <v>94</v>
      </c>
      <c r="B1215" s="23" t="s">
        <v>1</v>
      </c>
      <c r="C1215">
        <f>IF(B1215="ZMIEŃ GŁOŚNOŚĆ NA 0","N/D",IF(B1215="ZMIEŃ GŁOŚNOŚĆ NA 15","N/D",240/$B$2*60*VLOOKUP(B1215,Dane!$F:$H,2,FALSE)))</f>
        <v>24</v>
      </c>
      <c r="D1215" s="7">
        <f>IF(B1215="ZMIEŃ GŁOŚNOŚĆ NA 0","N/D",IF(B1215="ZMIEŃ GŁOŚNOŚĆ NA 15","N/D",VLOOKUP(A1215,Dane!$A$3:$D$110,4,FALSE)))</f>
        <v>1110110</v>
      </c>
      <c r="E1215" s="3" t="str">
        <f t="shared" si="195"/>
        <v>11000</v>
      </c>
      <c r="F1215" s="1" t="str">
        <f t="shared" si="196"/>
        <v>00000000</v>
      </c>
      <c r="G1215" s="1" t="str">
        <f t="shared" si="197"/>
        <v>01110110</v>
      </c>
      <c r="H1215" s="1" t="str">
        <f t="shared" si="198"/>
        <v>00011000</v>
      </c>
      <c r="I1215" t="str">
        <f t="shared" si="199"/>
        <v xml:space="preserve">    .byte %00000000, %01110110, %00011000</v>
      </c>
    </row>
    <row r="1216" spans="1:9" x14ac:dyDescent="0.25">
      <c r="A1216" t="s">
        <v>35</v>
      </c>
      <c r="B1216" s="23" t="s">
        <v>0</v>
      </c>
      <c r="C1216">
        <f>IF(B1216="ZMIEŃ GŁOŚNOŚĆ NA 0","N/D",IF(B1216="ZMIEŃ GŁOŚNOŚĆ NA 15","N/D",240/$B$2*60*VLOOKUP(B1216,Dane!$F:$H,2,FALSE)))</f>
        <v>12</v>
      </c>
      <c r="D1216" s="7">
        <f>IF(B1216="ZMIEŃ GŁOŚNOŚĆ NA 0","N/D",IF(B1216="ZMIEŃ GŁOŚNOŚĆ NA 15","N/D",VLOOKUP(A1216,Dane!$A$3:$D$110,4,FALSE)))</f>
        <v>10011111</v>
      </c>
      <c r="E1216" s="3" t="str">
        <f t="shared" si="195"/>
        <v>1100</v>
      </c>
      <c r="F1216" s="1" t="str">
        <f t="shared" si="196"/>
        <v>00000000</v>
      </c>
      <c r="G1216" s="1" t="str">
        <f t="shared" si="197"/>
        <v>10011111</v>
      </c>
      <c r="H1216" s="1" t="str">
        <f t="shared" si="198"/>
        <v>00001100</v>
      </c>
      <c r="I1216" t="str">
        <f t="shared" si="199"/>
        <v xml:space="preserve">    .byte %00000000, %10011111, %00001100</v>
      </c>
    </row>
    <row r="1217" spans="1:9" ht="15.75" thickBot="1" x14ac:dyDescent="0.3">
      <c r="A1217" s="10" t="s">
        <v>89</v>
      </c>
      <c r="B1217" s="26" t="s">
        <v>1</v>
      </c>
      <c r="C1217">
        <f>IF(B1217="ZMIEŃ GŁOŚNOŚĆ NA 0","N/D",IF(B1217="ZMIEŃ GŁOŚNOŚĆ NA 15","N/D",240/$B$2*60*VLOOKUP(B1217,Dane!$F:$H,2,FALSE)))</f>
        <v>24</v>
      </c>
      <c r="D1217" s="7">
        <f>IF(B1217="ZMIEŃ GŁOŚNOŚĆ NA 0","N/D",IF(B1217="ZMIEŃ GŁOŚNOŚĆ NA 15","N/D",VLOOKUP(A1217,Dane!$A$3:$D$110,4,FALSE)))</f>
        <v>11001000</v>
      </c>
      <c r="E1217" s="3" t="str">
        <f t="shared" si="195"/>
        <v>11000</v>
      </c>
      <c r="F1217" s="1" t="str">
        <f t="shared" si="196"/>
        <v>00000000</v>
      </c>
      <c r="G1217" s="1" t="str">
        <f t="shared" si="197"/>
        <v>11001000</v>
      </c>
      <c r="H1217" s="1" t="str">
        <f t="shared" si="198"/>
        <v>00011000</v>
      </c>
      <c r="I1217" t="str">
        <f t="shared" si="199"/>
        <v xml:space="preserve">    .byte %00000000, %11001000, %00011000</v>
      </c>
    </row>
    <row r="1218" spans="1:9" ht="15.75" thickTop="1" x14ac:dyDescent="0.25">
      <c r="A1218" s="23" t="s">
        <v>97</v>
      </c>
      <c r="B1218" s="23" t="s">
        <v>29</v>
      </c>
      <c r="C1218">
        <f>IF(B1218="ZMIEŃ GŁOŚNOŚĆ NA 0","N/D",IF(B1218="ZMIEŃ GŁOŚNOŚĆ NA 15","N/D",240/$B$2*60*VLOOKUP(B1218,Dane!$F:$H,2,FALSE)))</f>
        <v>36</v>
      </c>
      <c r="D1218" s="7">
        <f>IF(B1218="ZMIEŃ GŁOŚNOŚĆ NA 0","N/D",IF(B1218="ZMIEŃ GŁOŚNOŚĆ NA 15","N/D",VLOOKUP(A1218,Dane!$A$3:$D$110,4,FALSE)))</f>
        <v>1100011</v>
      </c>
      <c r="E1218" s="3" t="str">
        <f t="shared" si="195"/>
        <v>100100</v>
      </c>
      <c r="F1218" s="1" t="str">
        <f t="shared" si="196"/>
        <v>00000000</v>
      </c>
      <c r="G1218" s="1" t="str">
        <f t="shared" si="197"/>
        <v>01100011</v>
      </c>
      <c r="H1218" s="1" t="str">
        <f t="shared" si="198"/>
        <v>00100100</v>
      </c>
      <c r="I1218" t="str">
        <f t="shared" si="199"/>
        <v xml:space="preserve">    .byte %00000000, %01100011, %00100100</v>
      </c>
    </row>
    <row r="1219" spans="1:9" x14ac:dyDescent="0.25">
      <c r="A1219" s="23" t="s">
        <v>90</v>
      </c>
      <c r="B1219" s="23" t="s">
        <v>29</v>
      </c>
      <c r="C1219">
        <f>IF(B1219="ZMIEŃ GŁOŚNOŚĆ NA 0","N/D",IF(B1219="ZMIEŃ GŁOŚNOŚĆ NA 15","N/D",240/$B$2*60*VLOOKUP(B1219,Dane!$F:$H,2,FALSE)))</f>
        <v>36</v>
      </c>
      <c r="D1219" s="7">
        <f>IF(B1219="ZMIEŃ GŁOŚNOŚĆ NA 0","N/D",IF(B1219="ZMIEŃ GŁOŚNOŚĆ NA 15","N/D",VLOOKUP(A1219,Dane!$A$3:$D$110,4,FALSE)))</f>
        <v>10110010</v>
      </c>
      <c r="E1219" s="3" t="str">
        <f t="shared" si="195"/>
        <v>100100</v>
      </c>
      <c r="F1219" s="1" t="str">
        <f t="shared" si="196"/>
        <v>00000000</v>
      </c>
      <c r="G1219" s="1" t="str">
        <f t="shared" si="197"/>
        <v>10110010</v>
      </c>
      <c r="H1219" s="1" t="str">
        <f t="shared" si="198"/>
        <v>00100100</v>
      </c>
      <c r="I1219" t="str">
        <f t="shared" si="199"/>
        <v xml:space="preserve">    .byte %00000000, %10110010, %00100100</v>
      </c>
    </row>
    <row r="1220" spans="1:9" x14ac:dyDescent="0.25">
      <c r="A1220" s="23" t="s">
        <v>87</v>
      </c>
      <c r="B1220" s="23" t="s">
        <v>0</v>
      </c>
      <c r="C1220">
        <f>IF(B1220="ZMIEŃ GŁOŚNOŚĆ NA 0","N/D",IF(B1220="ZMIEŃ GŁOŚNOŚĆ NA 15","N/D",240/$B$2*60*VLOOKUP(B1220,Dane!$F:$H,2,FALSE)))</f>
        <v>12</v>
      </c>
      <c r="D1220" s="7">
        <f>IF(B1220="ZMIEŃ GŁOŚNOŚĆ NA 0","N/D",IF(B1220="ZMIEŃ GŁOŚNOŚĆ NA 15","N/D",VLOOKUP(A1220,Dane!$A$3:$D$110,4,FALSE)))</f>
        <v>100001100</v>
      </c>
      <c r="E1220" s="3" t="str">
        <f t="shared" si="195"/>
        <v>1100</v>
      </c>
      <c r="F1220" s="1" t="str">
        <f t="shared" si="196"/>
        <v>00000001</v>
      </c>
      <c r="G1220" s="1" t="str">
        <f t="shared" si="197"/>
        <v>00001100</v>
      </c>
      <c r="H1220" s="1" t="str">
        <f t="shared" si="198"/>
        <v>00001100</v>
      </c>
      <c r="I1220" t="str">
        <f t="shared" si="199"/>
        <v xml:space="preserve">    .byte %00000001, %00001100, %00001100</v>
      </c>
    </row>
    <row r="1221" spans="1:9" ht="15.75" thickBot="1" x14ac:dyDescent="0.3">
      <c r="A1221" s="26" t="s">
        <v>90</v>
      </c>
      <c r="B1221" s="26" t="s">
        <v>0</v>
      </c>
      <c r="C1221">
        <f>IF(B1221="ZMIEŃ GŁOŚNOŚĆ NA 0","N/D",IF(B1221="ZMIEŃ GŁOŚNOŚĆ NA 15","N/D",240/$B$2*60*VLOOKUP(B1221,Dane!$F:$H,2,FALSE)))</f>
        <v>12</v>
      </c>
      <c r="D1221" s="7">
        <f>IF(B1221="ZMIEŃ GŁOŚNOŚĆ NA 0","N/D",IF(B1221="ZMIEŃ GŁOŚNOŚĆ NA 15","N/D",VLOOKUP(A1221,Dane!$A$3:$D$110,4,FALSE)))</f>
        <v>10110010</v>
      </c>
      <c r="E1221" s="3" t="str">
        <f t="shared" si="195"/>
        <v>1100</v>
      </c>
      <c r="F1221" s="1" t="str">
        <f t="shared" si="196"/>
        <v>00000000</v>
      </c>
      <c r="G1221" s="1" t="str">
        <f t="shared" si="197"/>
        <v>10110010</v>
      </c>
      <c r="H1221" s="1" t="str">
        <f t="shared" si="198"/>
        <v>00001100</v>
      </c>
      <c r="I1221" t="str">
        <f t="shared" si="199"/>
        <v xml:space="preserve">    .byte %00000000, %10110010, %00001100</v>
      </c>
    </row>
    <row r="1222" spans="1:9" ht="15.75" thickTop="1" x14ac:dyDescent="0.25">
      <c r="A1222" s="23" t="s">
        <v>96</v>
      </c>
      <c r="B1222" s="23" t="s">
        <v>0</v>
      </c>
      <c r="C1222">
        <f>IF(B1222="ZMIEŃ GŁOŚNOŚĆ NA 0","N/D",IF(B1222="ZMIEŃ GŁOŚNOŚĆ NA 15","N/D",240/$B$2*60*VLOOKUP(B1222,Dane!$F:$H,2,FALSE)))</f>
        <v>12</v>
      </c>
      <c r="D1222" s="7">
        <f>IF(B1222="ZMIEŃ GŁOŚNOŚĆ NA 0","N/D",IF(B1222="ZMIEŃ GŁOŚNOŚĆ NA 15","N/D",VLOOKUP(A1222,Dane!$A$3:$D$110,4,FALSE)))</f>
        <v>1101001</v>
      </c>
      <c r="E1222" s="3" t="str">
        <f t="shared" si="195"/>
        <v>1100</v>
      </c>
      <c r="F1222" s="1" t="str">
        <f t="shared" si="196"/>
        <v>00000000</v>
      </c>
      <c r="G1222" s="1" t="str">
        <f t="shared" si="197"/>
        <v>01101001</v>
      </c>
      <c r="H1222" s="1" t="str">
        <f t="shared" si="198"/>
        <v>00001100</v>
      </c>
      <c r="I1222" t="str">
        <f t="shared" si="199"/>
        <v xml:space="preserve">    .byte %00000000, %01101001, %00001100</v>
      </c>
    </row>
    <row r="1223" spans="1:9" x14ac:dyDescent="0.25">
      <c r="A1223" s="23" t="s">
        <v>89</v>
      </c>
      <c r="B1223" s="23" t="s">
        <v>0</v>
      </c>
      <c r="C1223">
        <f>IF(B1223="ZMIEŃ GŁOŚNOŚĆ NA 0","N/D",IF(B1223="ZMIEŃ GŁOŚNOŚĆ NA 15","N/D",240/$B$2*60*VLOOKUP(B1223,Dane!$F:$H,2,FALSE)))</f>
        <v>12</v>
      </c>
      <c r="D1223" s="7">
        <f>IF(B1223="ZMIEŃ GŁOŚNOŚĆ NA 0","N/D",IF(B1223="ZMIEŃ GŁOŚNOŚĆ NA 15","N/D",VLOOKUP(A1223,Dane!$A$3:$D$110,4,FALSE)))</f>
        <v>11001000</v>
      </c>
      <c r="E1223" s="3" t="str">
        <f t="shared" si="195"/>
        <v>1100</v>
      </c>
      <c r="F1223" s="1" t="str">
        <f t="shared" si="196"/>
        <v>00000000</v>
      </c>
      <c r="G1223" s="1" t="str">
        <f t="shared" si="197"/>
        <v>11001000</v>
      </c>
      <c r="H1223" s="1" t="str">
        <f t="shared" si="198"/>
        <v>00001100</v>
      </c>
      <c r="I1223" t="str">
        <f t="shared" si="199"/>
        <v xml:space="preserve">    .byte %00000000, %11001000, %00001100</v>
      </c>
    </row>
    <row r="1224" spans="1:9" x14ac:dyDescent="0.25">
      <c r="A1224" s="23" t="s">
        <v>97</v>
      </c>
      <c r="B1224" s="23" t="s">
        <v>1</v>
      </c>
      <c r="C1224">
        <f>IF(B1224="ZMIEŃ GŁOŚNOŚĆ NA 0","N/D",IF(B1224="ZMIEŃ GŁOŚNOŚĆ NA 15","N/D",240/$B$2*60*VLOOKUP(B1224,Dane!$F:$H,2,FALSE)))</f>
        <v>24</v>
      </c>
      <c r="D1224" s="7">
        <f>IF(B1224="ZMIEŃ GŁOŚNOŚĆ NA 0","N/D",IF(B1224="ZMIEŃ GŁOŚNOŚĆ NA 15","N/D",VLOOKUP(A1224,Dane!$A$3:$D$110,4,FALSE)))</f>
        <v>1100011</v>
      </c>
      <c r="E1224" s="3" t="str">
        <f t="shared" si="195"/>
        <v>11000</v>
      </c>
      <c r="F1224" s="1" t="str">
        <f t="shared" si="196"/>
        <v>00000000</v>
      </c>
      <c r="G1224" s="1" t="str">
        <f t="shared" si="197"/>
        <v>01100011</v>
      </c>
      <c r="H1224" s="1" t="str">
        <f t="shared" si="198"/>
        <v>00011000</v>
      </c>
      <c r="I1224" t="str">
        <f t="shared" si="199"/>
        <v xml:space="preserve">    .byte %00000000, %01100011, %00011000</v>
      </c>
    </row>
    <row r="1225" spans="1:9" x14ac:dyDescent="0.25">
      <c r="A1225" s="23" t="s">
        <v>109</v>
      </c>
      <c r="B1225" s="23" t="s">
        <v>161</v>
      </c>
      <c r="C1225">
        <f>IF(B1225="ZMIEŃ GŁOŚNOŚĆ NA 0","N/D",IF(B1225="ZMIEŃ GŁOŚNOŚĆ NA 15","N/D",240/$B$2*60*VLOOKUP(B1225,Dane!$F:$H,2,FALSE)))</f>
        <v>3</v>
      </c>
      <c r="D1225" s="7">
        <f>IF(B1225="ZMIEŃ GŁOŚNOŚĆ NA 0","N/D",IF(B1225="ZMIEŃ GŁOŚNOŚĆ NA 15","N/D",VLOOKUP(A1225,Dane!$A$3:$D$110,4,FALSE)))</f>
        <v>110001</v>
      </c>
      <c r="E1225" s="3" t="str">
        <f t="shared" si="195"/>
        <v>11</v>
      </c>
      <c r="F1225" s="1" t="str">
        <f t="shared" si="196"/>
        <v>00000000</v>
      </c>
      <c r="G1225" s="1" t="str">
        <f t="shared" si="197"/>
        <v>00110001</v>
      </c>
      <c r="H1225" s="1" t="str">
        <f t="shared" si="198"/>
        <v>00000011</v>
      </c>
      <c r="I1225" t="str">
        <f t="shared" si="199"/>
        <v xml:space="preserve">    .byte %00000000, %00110001, %00000011</v>
      </c>
    </row>
    <row r="1226" spans="1:9" x14ac:dyDescent="0.25">
      <c r="B1226" s="1" t="s">
        <v>139</v>
      </c>
      <c r="C1226" t="str">
        <f>IF(B1226="ZMIEŃ GŁOŚNOŚĆ NA 0","N/D",IF(B1226="ZMIEŃ GŁOŚNOŚĆ NA 15","N/D",240/$B$2*60*VLOOKUP(B1226,Dane!$F:$H,2,FALSE)))</f>
        <v>N/D</v>
      </c>
      <c r="D1226" s="7" t="str">
        <f>IF(B1226="ZMIEŃ GŁOŚNOŚĆ NA 0","N/D",IF(B1226="ZMIEŃ GŁOŚNOŚĆ NA 15","N/D",VLOOKUP(A1226,Dane!$A$3:$D$110,4,FALSE)))</f>
        <v>N/D</v>
      </c>
      <c r="E1226" s="3" t="str">
        <f t="shared" si="195"/>
        <v>N/D</v>
      </c>
      <c r="F1226" s="1" t="str">
        <f t="shared" si="196"/>
        <v>N/D</v>
      </c>
      <c r="G1226" s="1" t="str">
        <f t="shared" si="197"/>
        <v>N/D</v>
      </c>
      <c r="H1226" s="1" t="str">
        <f t="shared" si="198"/>
        <v>N/D</v>
      </c>
      <c r="I1226" t="str">
        <f t="shared" si="199"/>
        <v xml:space="preserve">    .byte %10101000, %00000000</v>
      </c>
    </row>
    <row r="1227" spans="1:9" x14ac:dyDescent="0.25">
      <c r="A1227" t="s">
        <v>36</v>
      </c>
      <c r="B1227" s="23" t="s">
        <v>161</v>
      </c>
      <c r="C1227">
        <f>IF(B1227="ZMIEŃ GŁOŚNOŚĆ NA 0","N/D",IF(B1227="ZMIEŃ GŁOŚNOŚĆ NA 15","N/D",240/$B$2*60*VLOOKUP(B1227,Dane!$F:$H,2,FALSE)))</f>
        <v>3</v>
      </c>
      <c r="D1227" s="7">
        <f>IF(B1227="ZMIEŃ GŁOŚNOŚĆ NA 0","N/D",IF(B1227="ZMIEŃ GŁOŚNOŚĆ NA 15","N/D",VLOOKUP(A1227,Dane!$A$3:$D$110,4,FALSE)))</f>
        <v>1101010111000</v>
      </c>
      <c r="E1227" s="3" t="str">
        <f t="shared" si="195"/>
        <v>11</v>
      </c>
      <c r="F1227" s="1" t="str">
        <f t="shared" si="196"/>
        <v>00011010</v>
      </c>
      <c r="G1227" s="1" t="str">
        <f t="shared" si="197"/>
        <v>10111000</v>
      </c>
      <c r="H1227" s="1" t="str">
        <f t="shared" si="198"/>
        <v>00000011</v>
      </c>
      <c r="I1227" t="str">
        <f t="shared" si="199"/>
        <v xml:space="preserve">    .byte %00011010, %10111000, %00000011</v>
      </c>
    </row>
    <row r="1228" spans="1:9" x14ac:dyDescent="0.25">
      <c r="B1228" s="1" t="s">
        <v>140</v>
      </c>
      <c r="C1228" t="str">
        <f>IF(B1228="ZMIEŃ GŁOŚNOŚĆ NA 0","N/D",IF(B1228="ZMIEŃ GŁOŚNOŚĆ NA 15","N/D",240/$B$2*60*VLOOKUP(B1228,Dane!$F:$H,2,FALSE)))</f>
        <v>N/D</v>
      </c>
      <c r="D1228" s="7" t="str">
        <f>IF(B1228="ZMIEŃ GŁOŚNOŚĆ NA 0","N/D",IF(B1228="ZMIEŃ GŁOŚNOŚĆ NA 15","N/D",VLOOKUP(A1228,Dane!$A$3:$D$110,4,FALSE)))</f>
        <v>N/D</v>
      </c>
      <c r="E1228" s="3" t="str">
        <f t="shared" si="195"/>
        <v>N/D</v>
      </c>
      <c r="F1228" s="1" t="str">
        <f t="shared" si="196"/>
        <v>N/D</v>
      </c>
      <c r="G1228" s="1" t="str">
        <f t="shared" si="197"/>
        <v>N/D</v>
      </c>
      <c r="H1228" s="1" t="str">
        <f t="shared" si="198"/>
        <v>N/D</v>
      </c>
      <c r="I1228" t="str">
        <f t="shared" si="199"/>
        <v xml:space="preserve">    .byte %10101000, %11111111</v>
      </c>
    </row>
    <row r="1229" spans="1:9" x14ac:dyDescent="0.25">
      <c r="A1229" s="23" t="s">
        <v>109</v>
      </c>
      <c r="B1229" s="23" t="s">
        <v>161</v>
      </c>
      <c r="C1229">
        <f>IF(B1229="ZMIEŃ GŁOŚNOŚĆ NA 0","N/D",IF(B1229="ZMIEŃ GŁOŚNOŚĆ NA 15","N/D",240/$B$2*60*VLOOKUP(B1229,Dane!$F:$H,2,FALSE)))</f>
        <v>3</v>
      </c>
      <c r="D1229" s="7">
        <f>IF(B1229="ZMIEŃ GŁOŚNOŚĆ NA 0","N/D",IF(B1229="ZMIEŃ GŁOŚNOŚĆ NA 15","N/D",VLOOKUP(A1229,Dane!$A$3:$D$110,4,FALSE)))</f>
        <v>110001</v>
      </c>
      <c r="E1229" s="3" t="str">
        <f t="shared" si="195"/>
        <v>11</v>
      </c>
      <c r="F1229" s="1" t="str">
        <f t="shared" si="196"/>
        <v>00000000</v>
      </c>
      <c r="G1229" s="1" t="str">
        <f t="shared" si="197"/>
        <v>00110001</v>
      </c>
      <c r="H1229" s="1" t="str">
        <f t="shared" si="198"/>
        <v>00000011</v>
      </c>
      <c r="I1229" t="str">
        <f t="shared" si="199"/>
        <v xml:space="preserve">    .byte %00000000, %00110001, %00000011</v>
      </c>
    </row>
    <row r="1230" spans="1:9" x14ac:dyDescent="0.25">
      <c r="B1230" s="1" t="s">
        <v>139</v>
      </c>
      <c r="C1230" t="str">
        <f>IF(B1230="ZMIEŃ GŁOŚNOŚĆ NA 0","N/D",IF(B1230="ZMIEŃ GŁOŚNOŚĆ NA 15","N/D",240/$B$2*60*VLOOKUP(B1230,Dane!$F:$H,2,FALSE)))</f>
        <v>N/D</v>
      </c>
      <c r="D1230" s="7" t="str">
        <f>IF(B1230="ZMIEŃ GŁOŚNOŚĆ NA 0","N/D",IF(B1230="ZMIEŃ GŁOŚNOŚĆ NA 15","N/D",VLOOKUP(A1230,Dane!$A$3:$D$110,4,FALSE)))</f>
        <v>N/D</v>
      </c>
      <c r="E1230" s="3" t="str">
        <f t="shared" si="195"/>
        <v>N/D</v>
      </c>
      <c r="F1230" s="1" t="str">
        <f t="shared" si="196"/>
        <v>N/D</v>
      </c>
      <c r="G1230" s="1" t="str">
        <f t="shared" si="197"/>
        <v>N/D</v>
      </c>
      <c r="H1230" s="1" t="str">
        <f t="shared" si="198"/>
        <v>N/D</v>
      </c>
      <c r="I1230" t="str">
        <f t="shared" si="199"/>
        <v xml:space="preserve">    .byte %10101000, %00000000</v>
      </c>
    </row>
    <row r="1231" spans="1:9" x14ac:dyDescent="0.25">
      <c r="A1231" t="s">
        <v>36</v>
      </c>
      <c r="B1231" s="23" t="s">
        <v>161</v>
      </c>
      <c r="C1231">
        <f>IF(B1231="ZMIEŃ GŁOŚNOŚĆ NA 0","N/D",IF(B1231="ZMIEŃ GŁOŚNOŚĆ NA 15","N/D",240/$B$2*60*VLOOKUP(B1231,Dane!$F:$H,2,FALSE)))</f>
        <v>3</v>
      </c>
      <c r="D1231" s="7">
        <f>IF(B1231="ZMIEŃ GŁOŚNOŚĆ NA 0","N/D",IF(B1231="ZMIEŃ GŁOŚNOŚĆ NA 15","N/D",VLOOKUP(A1231,Dane!$A$3:$D$110,4,FALSE)))</f>
        <v>1101010111000</v>
      </c>
      <c r="E1231" s="3" t="str">
        <f t="shared" si="195"/>
        <v>11</v>
      </c>
      <c r="F1231" s="1" t="str">
        <f t="shared" si="196"/>
        <v>00011010</v>
      </c>
      <c r="G1231" s="1" t="str">
        <f t="shared" si="197"/>
        <v>10111000</v>
      </c>
      <c r="H1231" s="1" t="str">
        <f t="shared" si="198"/>
        <v>00000011</v>
      </c>
      <c r="I1231" t="str">
        <f t="shared" si="199"/>
        <v xml:space="preserve">    .byte %00011010, %10111000, %00000011</v>
      </c>
    </row>
    <row r="1232" spans="1:9" x14ac:dyDescent="0.25">
      <c r="B1232" s="1" t="s">
        <v>140</v>
      </c>
      <c r="C1232" t="str">
        <f>IF(B1232="ZMIEŃ GŁOŚNOŚĆ NA 0","N/D",IF(B1232="ZMIEŃ GŁOŚNOŚĆ NA 15","N/D",240/$B$2*60*VLOOKUP(B1232,Dane!$F:$H,2,FALSE)))</f>
        <v>N/D</v>
      </c>
      <c r="D1232" s="7" t="str">
        <f>IF(B1232="ZMIEŃ GŁOŚNOŚĆ NA 0","N/D",IF(B1232="ZMIEŃ GŁOŚNOŚĆ NA 15","N/D",VLOOKUP(A1232,Dane!$A$3:$D$110,4,FALSE)))</f>
        <v>N/D</v>
      </c>
      <c r="E1232" s="3" t="str">
        <f t="shared" si="195"/>
        <v>N/D</v>
      </c>
      <c r="F1232" s="1" t="str">
        <f t="shared" si="196"/>
        <v>N/D</v>
      </c>
      <c r="G1232" s="1" t="str">
        <f t="shared" si="197"/>
        <v>N/D</v>
      </c>
      <c r="H1232" s="1" t="str">
        <f t="shared" si="198"/>
        <v>N/D</v>
      </c>
      <c r="I1232" t="str">
        <f t="shared" si="199"/>
        <v xml:space="preserve">    .byte %10101000, %11111111</v>
      </c>
    </row>
    <row r="1233" spans="1:9" x14ac:dyDescent="0.25">
      <c r="A1233" s="23" t="s">
        <v>109</v>
      </c>
      <c r="B1233" s="23" t="s">
        <v>161</v>
      </c>
      <c r="C1233">
        <f>IF(B1233="ZMIEŃ GŁOŚNOŚĆ NA 0","N/D",IF(B1233="ZMIEŃ GŁOŚNOŚĆ NA 15","N/D",240/$B$2*60*VLOOKUP(B1233,Dane!$F:$H,2,FALSE)))</f>
        <v>3</v>
      </c>
      <c r="D1233" s="7">
        <f>IF(B1233="ZMIEŃ GŁOŚNOŚĆ NA 0","N/D",IF(B1233="ZMIEŃ GŁOŚNOŚĆ NA 15","N/D",VLOOKUP(A1233,Dane!$A$3:$D$110,4,FALSE)))</f>
        <v>110001</v>
      </c>
      <c r="E1233" s="3" t="str">
        <f t="shared" si="195"/>
        <v>11</v>
      </c>
      <c r="F1233" s="1" t="str">
        <f t="shared" si="196"/>
        <v>00000000</v>
      </c>
      <c r="G1233" s="1" t="str">
        <f t="shared" si="197"/>
        <v>00110001</v>
      </c>
      <c r="H1233" s="1" t="str">
        <f t="shared" si="198"/>
        <v>00000011</v>
      </c>
      <c r="I1233" t="str">
        <f t="shared" si="199"/>
        <v xml:space="preserve">    .byte %00000000, %00110001, %00000011</v>
      </c>
    </row>
    <row r="1234" spans="1:9" x14ac:dyDescent="0.25">
      <c r="B1234" s="1" t="s">
        <v>139</v>
      </c>
      <c r="C1234" t="str">
        <f>IF(B1234="ZMIEŃ GŁOŚNOŚĆ NA 0","N/D",IF(B1234="ZMIEŃ GŁOŚNOŚĆ NA 15","N/D",240/$B$2*60*VLOOKUP(B1234,Dane!$F:$H,2,FALSE)))</f>
        <v>N/D</v>
      </c>
      <c r="D1234" s="7" t="str">
        <f>IF(B1234="ZMIEŃ GŁOŚNOŚĆ NA 0","N/D",IF(B1234="ZMIEŃ GŁOŚNOŚĆ NA 15","N/D",VLOOKUP(A1234,Dane!$A$3:$D$110,4,FALSE)))</f>
        <v>N/D</v>
      </c>
      <c r="E1234" s="3" t="str">
        <f t="shared" si="195"/>
        <v>N/D</v>
      </c>
      <c r="F1234" s="1" t="str">
        <f t="shared" si="196"/>
        <v>N/D</v>
      </c>
      <c r="G1234" s="1" t="str">
        <f t="shared" si="197"/>
        <v>N/D</v>
      </c>
      <c r="H1234" s="1" t="str">
        <f t="shared" si="198"/>
        <v>N/D</v>
      </c>
      <c r="I1234" t="str">
        <f t="shared" si="199"/>
        <v xml:space="preserve">    .byte %10101000, %00000000</v>
      </c>
    </row>
    <row r="1235" spans="1:9" x14ac:dyDescent="0.25">
      <c r="A1235" t="s">
        <v>36</v>
      </c>
      <c r="B1235" s="23" t="s">
        <v>161</v>
      </c>
      <c r="C1235">
        <f>IF(B1235="ZMIEŃ GŁOŚNOŚĆ NA 0","N/D",IF(B1235="ZMIEŃ GŁOŚNOŚĆ NA 15","N/D",240/$B$2*60*VLOOKUP(B1235,Dane!$F:$H,2,FALSE)))</f>
        <v>3</v>
      </c>
      <c r="D1235" s="7">
        <f>IF(B1235="ZMIEŃ GŁOŚNOŚĆ NA 0","N/D",IF(B1235="ZMIEŃ GŁOŚNOŚĆ NA 15","N/D",VLOOKUP(A1235,Dane!$A$3:$D$110,4,FALSE)))</f>
        <v>1101010111000</v>
      </c>
      <c r="E1235" s="3" t="str">
        <f t="shared" si="195"/>
        <v>11</v>
      </c>
      <c r="F1235" s="1" t="str">
        <f t="shared" si="196"/>
        <v>00011010</v>
      </c>
      <c r="G1235" s="1" t="str">
        <f t="shared" si="197"/>
        <v>10111000</v>
      </c>
      <c r="H1235" s="1" t="str">
        <f t="shared" si="198"/>
        <v>00000011</v>
      </c>
      <c r="I1235" t="str">
        <f t="shared" si="199"/>
        <v xml:space="preserve">    .byte %00011010, %10111000, %00000011</v>
      </c>
    </row>
    <row r="1236" spans="1:9" x14ac:dyDescent="0.25">
      <c r="B1236" s="1" t="s">
        <v>140</v>
      </c>
      <c r="C1236" t="str">
        <f>IF(B1236="ZMIEŃ GŁOŚNOŚĆ NA 0","N/D",IF(B1236="ZMIEŃ GŁOŚNOŚĆ NA 15","N/D",240/$B$2*60*VLOOKUP(B1236,Dane!$F:$H,2,FALSE)))</f>
        <v>N/D</v>
      </c>
      <c r="D1236" s="7" t="str">
        <f>IF(B1236="ZMIEŃ GŁOŚNOŚĆ NA 0","N/D",IF(B1236="ZMIEŃ GŁOŚNOŚĆ NA 15","N/D",VLOOKUP(A1236,Dane!$A$3:$D$110,4,FALSE)))</f>
        <v>N/D</v>
      </c>
      <c r="E1236" s="3" t="str">
        <f t="shared" si="195"/>
        <v>N/D</v>
      </c>
      <c r="F1236" s="1" t="str">
        <f t="shared" si="196"/>
        <v>N/D</v>
      </c>
      <c r="G1236" s="1" t="str">
        <f t="shared" si="197"/>
        <v>N/D</v>
      </c>
      <c r="H1236" s="1" t="str">
        <f t="shared" si="198"/>
        <v>N/D</v>
      </c>
      <c r="I1236" t="str">
        <f t="shared" si="199"/>
        <v xml:space="preserve">    .byte %10101000, %11111111</v>
      </c>
    </row>
    <row r="1237" spans="1:9" x14ac:dyDescent="0.25">
      <c r="A1237" s="23" t="s">
        <v>109</v>
      </c>
      <c r="B1237" s="23" t="s">
        <v>161</v>
      </c>
      <c r="C1237">
        <f>IF(B1237="ZMIEŃ GŁOŚNOŚĆ NA 0","N/D",IF(B1237="ZMIEŃ GŁOŚNOŚĆ NA 15","N/D",240/$B$2*60*VLOOKUP(B1237,Dane!$F:$H,2,FALSE)))</f>
        <v>3</v>
      </c>
      <c r="D1237" s="7">
        <f>IF(B1237="ZMIEŃ GŁOŚNOŚĆ NA 0","N/D",IF(B1237="ZMIEŃ GŁOŚNOŚĆ NA 15","N/D",VLOOKUP(A1237,Dane!$A$3:$D$110,4,FALSE)))</f>
        <v>110001</v>
      </c>
      <c r="E1237" s="3" t="str">
        <f t="shared" si="195"/>
        <v>11</v>
      </c>
      <c r="F1237" s="1" t="str">
        <f t="shared" si="196"/>
        <v>00000000</v>
      </c>
      <c r="G1237" s="1" t="str">
        <f t="shared" si="197"/>
        <v>00110001</v>
      </c>
      <c r="H1237" s="1" t="str">
        <f t="shared" si="198"/>
        <v>00000011</v>
      </c>
      <c r="I1237" t="str">
        <f t="shared" si="199"/>
        <v xml:space="preserve">    .byte %00000000, %00110001, %00000011</v>
      </c>
    </row>
    <row r="1238" spans="1:9" x14ac:dyDescent="0.25">
      <c r="B1238" s="1" t="s">
        <v>139</v>
      </c>
      <c r="C1238" t="str">
        <f>IF(B1238="ZMIEŃ GŁOŚNOŚĆ NA 0","N/D",IF(B1238="ZMIEŃ GŁOŚNOŚĆ NA 15","N/D",240/$B$2*60*VLOOKUP(B1238,Dane!$F:$H,2,FALSE)))</f>
        <v>N/D</v>
      </c>
      <c r="D1238" s="7" t="str">
        <f>IF(B1238="ZMIEŃ GŁOŚNOŚĆ NA 0","N/D",IF(B1238="ZMIEŃ GŁOŚNOŚĆ NA 15","N/D",VLOOKUP(A1238,Dane!$A$3:$D$110,4,FALSE)))</f>
        <v>N/D</v>
      </c>
      <c r="E1238" s="3" t="str">
        <f t="shared" ref="E1238:E1301" si="200">IF(B1238="ZMIEŃ GŁOŚNOŚĆ NA 0","N/D",IF(B1238="ZMIEŃ GŁOŚNOŚĆ NA 15","N/D",DEC2BIN(C1238)))</f>
        <v>N/D</v>
      </c>
      <c r="F1238" s="1" t="str">
        <f t="shared" ref="F1238:F1301" si="201">IF(B1238="ZMIEŃ GŁOŚNOŚĆ NA 0","N/D",IF(B1238="ZMIEŃ GŁOŚNOŚĆ NA 15","N/D",IF(LEN(D1238)&lt;8,"00000000",_xlfn.CONCAT(REPT("0",8-LEN(LEFT(D1238,LEN(D1238)-8))),LEFT(D1238,LEN(D1238)-8)))))</f>
        <v>N/D</v>
      </c>
      <c r="G1238" s="1" t="str">
        <f t="shared" ref="G1238:G1301" si="202">IF(B1238="ZMIEŃ GŁOŚNOŚĆ NA 0","N/D",IF(B1238="ZMIEŃ GŁOŚNOŚĆ NA 15","N/D",IF(LEN(D1238)&lt;8,_xlfn.CONCAT(REPT("0",8-LEN(D1238)),RIGHT(D1238,8)),RIGHT(D1238,8))))</f>
        <v>N/D</v>
      </c>
      <c r="H1238" s="1" t="str">
        <f t="shared" ref="H1238:H1301" si="203">IF(B1238="ZMIEŃ GŁOŚNOŚĆ NA 0","N/D",IF(B1238="ZMIEŃ GŁOŚNOŚĆ NA 15","N/D",_xlfn.CONCAT(REPT("0",8-LEN(E1238)),E1238)))</f>
        <v>N/D</v>
      </c>
      <c r="I1238" t="str">
        <f t="shared" ref="I1238:I1301" si="204">IF(B1238="ZMIEŃ GŁOŚNOŚĆ NA 0","    .byte %10101000, %00000000",IF(B1238="ZMIEŃ GŁOŚNOŚĆ NA 15","    .byte %10101000, %11111111",_xlfn.CONCAT("    .byte %",F1238,", %",G1238,", %",H1238)))</f>
        <v xml:space="preserve">    .byte %10101000, %00000000</v>
      </c>
    </row>
    <row r="1239" spans="1:9" x14ac:dyDescent="0.25">
      <c r="A1239" t="s">
        <v>36</v>
      </c>
      <c r="B1239" s="23" t="s">
        <v>161</v>
      </c>
      <c r="C1239">
        <f>IF(B1239="ZMIEŃ GŁOŚNOŚĆ NA 0","N/D",IF(B1239="ZMIEŃ GŁOŚNOŚĆ NA 15","N/D",240/$B$2*60*VLOOKUP(B1239,Dane!$F:$H,2,FALSE)))</f>
        <v>3</v>
      </c>
      <c r="D1239" s="7">
        <f>IF(B1239="ZMIEŃ GŁOŚNOŚĆ NA 0","N/D",IF(B1239="ZMIEŃ GŁOŚNOŚĆ NA 15","N/D",VLOOKUP(A1239,Dane!$A$3:$D$110,4,FALSE)))</f>
        <v>1101010111000</v>
      </c>
      <c r="E1239" s="3" t="str">
        <f t="shared" si="200"/>
        <v>11</v>
      </c>
      <c r="F1239" s="1" t="str">
        <f t="shared" si="201"/>
        <v>00011010</v>
      </c>
      <c r="G1239" s="1" t="str">
        <f t="shared" si="202"/>
        <v>10111000</v>
      </c>
      <c r="H1239" s="1" t="str">
        <f t="shared" si="203"/>
        <v>00000011</v>
      </c>
      <c r="I1239" t="str">
        <f t="shared" si="204"/>
        <v xml:space="preserve">    .byte %00011010, %10111000, %00000011</v>
      </c>
    </row>
    <row r="1240" spans="1:9" x14ac:dyDescent="0.25">
      <c r="B1240" s="1" t="s">
        <v>140</v>
      </c>
      <c r="C1240" t="str">
        <f>IF(B1240="ZMIEŃ GŁOŚNOŚĆ NA 0","N/D",IF(B1240="ZMIEŃ GŁOŚNOŚĆ NA 15","N/D",240/$B$2*60*VLOOKUP(B1240,Dane!$F:$H,2,FALSE)))</f>
        <v>N/D</v>
      </c>
      <c r="D1240" s="7" t="str">
        <f>IF(B1240="ZMIEŃ GŁOŚNOŚĆ NA 0","N/D",IF(B1240="ZMIEŃ GŁOŚNOŚĆ NA 15","N/D",VLOOKUP(A1240,Dane!$A$3:$D$110,4,FALSE)))</f>
        <v>N/D</v>
      </c>
      <c r="E1240" s="3" t="str">
        <f t="shared" si="200"/>
        <v>N/D</v>
      </c>
      <c r="F1240" s="1" t="str">
        <f t="shared" si="201"/>
        <v>N/D</v>
      </c>
      <c r="G1240" s="1" t="str">
        <f t="shared" si="202"/>
        <v>N/D</v>
      </c>
      <c r="H1240" s="1" t="str">
        <f t="shared" si="203"/>
        <v>N/D</v>
      </c>
      <c r="I1240" t="str">
        <f t="shared" si="204"/>
        <v xml:space="preserve">    .byte %10101000, %11111111</v>
      </c>
    </row>
    <row r="1241" spans="1:9" x14ac:dyDescent="0.25">
      <c r="A1241" s="23" t="s">
        <v>109</v>
      </c>
      <c r="B1241" s="23" t="s">
        <v>161</v>
      </c>
      <c r="C1241">
        <f>IF(B1241="ZMIEŃ GŁOŚNOŚĆ NA 0","N/D",IF(B1241="ZMIEŃ GŁOŚNOŚĆ NA 15","N/D",240/$B$2*60*VLOOKUP(B1241,Dane!$F:$H,2,FALSE)))</f>
        <v>3</v>
      </c>
      <c r="D1241" s="7">
        <f>IF(B1241="ZMIEŃ GŁOŚNOŚĆ NA 0","N/D",IF(B1241="ZMIEŃ GŁOŚNOŚĆ NA 15","N/D",VLOOKUP(A1241,Dane!$A$3:$D$110,4,FALSE)))</f>
        <v>110001</v>
      </c>
      <c r="E1241" s="3" t="str">
        <f t="shared" si="200"/>
        <v>11</v>
      </c>
      <c r="F1241" s="1" t="str">
        <f t="shared" si="201"/>
        <v>00000000</v>
      </c>
      <c r="G1241" s="1" t="str">
        <f t="shared" si="202"/>
        <v>00110001</v>
      </c>
      <c r="H1241" s="1" t="str">
        <f t="shared" si="203"/>
        <v>00000011</v>
      </c>
      <c r="I1241" t="str">
        <f t="shared" si="204"/>
        <v xml:space="preserve">    .byte %00000000, %00110001, %00000011</v>
      </c>
    </row>
    <row r="1242" spans="1:9" x14ac:dyDescent="0.25">
      <c r="B1242" s="1" t="s">
        <v>139</v>
      </c>
      <c r="C1242" t="str">
        <f>IF(B1242="ZMIEŃ GŁOŚNOŚĆ NA 0","N/D",IF(B1242="ZMIEŃ GŁOŚNOŚĆ NA 15","N/D",240/$B$2*60*VLOOKUP(B1242,Dane!$F:$H,2,FALSE)))</f>
        <v>N/D</v>
      </c>
      <c r="D1242" s="7" t="str">
        <f>IF(B1242="ZMIEŃ GŁOŚNOŚĆ NA 0","N/D",IF(B1242="ZMIEŃ GŁOŚNOŚĆ NA 15","N/D",VLOOKUP(A1242,Dane!$A$3:$D$110,4,FALSE)))</f>
        <v>N/D</v>
      </c>
      <c r="E1242" s="3" t="str">
        <f t="shared" si="200"/>
        <v>N/D</v>
      </c>
      <c r="F1242" s="1" t="str">
        <f t="shared" si="201"/>
        <v>N/D</v>
      </c>
      <c r="G1242" s="1" t="str">
        <f t="shared" si="202"/>
        <v>N/D</v>
      </c>
      <c r="H1242" s="1" t="str">
        <f t="shared" si="203"/>
        <v>N/D</v>
      </c>
      <c r="I1242" t="str">
        <f t="shared" si="204"/>
        <v xml:space="preserve">    .byte %10101000, %00000000</v>
      </c>
    </row>
    <row r="1243" spans="1:9" x14ac:dyDescent="0.25">
      <c r="A1243" t="s">
        <v>36</v>
      </c>
      <c r="B1243" s="23" t="s">
        <v>161</v>
      </c>
      <c r="C1243">
        <f>IF(B1243="ZMIEŃ GŁOŚNOŚĆ NA 0","N/D",IF(B1243="ZMIEŃ GŁOŚNOŚĆ NA 15","N/D",240/$B$2*60*VLOOKUP(B1243,Dane!$F:$H,2,FALSE)))</f>
        <v>3</v>
      </c>
      <c r="D1243" s="7">
        <f>IF(B1243="ZMIEŃ GŁOŚNOŚĆ NA 0","N/D",IF(B1243="ZMIEŃ GŁOŚNOŚĆ NA 15","N/D",VLOOKUP(A1243,Dane!$A$3:$D$110,4,FALSE)))</f>
        <v>1101010111000</v>
      </c>
      <c r="E1243" s="3" t="str">
        <f t="shared" si="200"/>
        <v>11</v>
      </c>
      <c r="F1243" s="1" t="str">
        <f t="shared" si="201"/>
        <v>00011010</v>
      </c>
      <c r="G1243" s="1" t="str">
        <f t="shared" si="202"/>
        <v>10111000</v>
      </c>
      <c r="H1243" s="1" t="str">
        <f t="shared" si="203"/>
        <v>00000011</v>
      </c>
      <c r="I1243" t="str">
        <f t="shared" si="204"/>
        <v xml:space="preserve">    .byte %00011010, %10111000, %00000011</v>
      </c>
    </row>
    <row r="1244" spans="1:9" x14ac:dyDescent="0.25">
      <c r="B1244" s="1" t="s">
        <v>140</v>
      </c>
      <c r="C1244" t="str">
        <f>IF(B1244="ZMIEŃ GŁOŚNOŚĆ NA 0","N/D",IF(B1244="ZMIEŃ GŁOŚNOŚĆ NA 15","N/D",240/$B$2*60*VLOOKUP(B1244,Dane!$F:$H,2,FALSE)))</f>
        <v>N/D</v>
      </c>
      <c r="D1244" s="7" t="str">
        <f>IF(B1244="ZMIEŃ GŁOŚNOŚĆ NA 0","N/D",IF(B1244="ZMIEŃ GŁOŚNOŚĆ NA 15","N/D",VLOOKUP(A1244,Dane!$A$3:$D$110,4,FALSE)))</f>
        <v>N/D</v>
      </c>
      <c r="E1244" s="3" t="str">
        <f t="shared" si="200"/>
        <v>N/D</v>
      </c>
      <c r="F1244" s="1" t="str">
        <f t="shared" si="201"/>
        <v>N/D</v>
      </c>
      <c r="G1244" s="1" t="str">
        <f t="shared" si="202"/>
        <v>N/D</v>
      </c>
      <c r="H1244" s="1" t="str">
        <f t="shared" si="203"/>
        <v>N/D</v>
      </c>
      <c r="I1244" t="str">
        <f t="shared" si="204"/>
        <v xml:space="preserve">    .byte %10101000, %11111111</v>
      </c>
    </row>
    <row r="1245" spans="1:9" x14ac:dyDescent="0.25">
      <c r="A1245" s="23" t="s">
        <v>109</v>
      </c>
      <c r="B1245" s="23" t="s">
        <v>161</v>
      </c>
      <c r="C1245">
        <f>IF(B1245="ZMIEŃ GŁOŚNOŚĆ NA 0","N/D",IF(B1245="ZMIEŃ GŁOŚNOŚĆ NA 15","N/D",240/$B$2*60*VLOOKUP(B1245,Dane!$F:$H,2,FALSE)))</f>
        <v>3</v>
      </c>
      <c r="D1245" s="7">
        <f>IF(B1245="ZMIEŃ GŁOŚNOŚĆ NA 0","N/D",IF(B1245="ZMIEŃ GŁOŚNOŚĆ NA 15","N/D",VLOOKUP(A1245,Dane!$A$3:$D$110,4,FALSE)))</f>
        <v>110001</v>
      </c>
      <c r="E1245" s="3" t="str">
        <f t="shared" si="200"/>
        <v>11</v>
      </c>
      <c r="F1245" s="1" t="str">
        <f t="shared" si="201"/>
        <v>00000000</v>
      </c>
      <c r="G1245" s="1" t="str">
        <f t="shared" si="202"/>
        <v>00110001</v>
      </c>
      <c r="H1245" s="1" t="str">
        <f t="shared" si="203"/>
        <v>00000011</v>
      </c>
      <c r="I1245" t="str">
        <f t="shared" si="204"/>
        <v xml:space="preserve">    .byte %00000000, %00110001, %00000011</v>
      </c>
    </row>
    <row r="1246" spans="1:9" x14ac:dyDescent="0.25">
      <c r="B1246" s="1" t="s">
        <v>139</v>
      </c>
      <c r="C1246" t="str">
        <f>IF(B1246="ZMIEŃ GŁOŚNOŚĆ NA 0","N/D",IF(B1246="ZMIEŃ GŁOŚNOŚĆ NA 15","N/D",240/$B$2*60*VLOOKUP(B1246,Dane!$F:$H,2,FALSE)))</f>
        <v>N/D</v>
      </c>
      <c r="D1246" s="7" t="str">
        <f>IF(B1246="ZMIEŃ GŁOŚNOŚĆ NA 0","N/D",IF(B1246="ZMIEŃ GŁOŚNOŚĆ NA 15","N/D",VLOOKUP(A1246,Dane!$A$3:$D$110,4,FALSE)))</f>
        <v>N/D</v>
      </c>
      <c r="E1246" s="3" t="str">
        <f t="shared" si="200"/>
        <v>N/D</v>
      </c>
      <c r="F1246" s="1" t="str">
        <f t="shared" si="201"/>
        <v>N/D</v>
      </c>
      <c r="G1246" s="1" t="str">
        <f t="shared" si="202"/>
        <v>N/D</v>
      </c>
      <c r="H1246" s="1" t="str">
        <f t="shared" si="203"/>
        <v>N/D</v>
      </c>
      <c r="I1246" t="str">
        <f t="shared" si="204"/>
        <v xml:space="preserve">    .byte %10101000, %00000000</v>
      </c>
    </row>
    <row r="1247" spans="1:9" x14ac:dyDescent="0.25">
      <c r="A1247" t="s">
        <v>36</v>
      </c>
      <c r="B1247" s="23" t="s">
        <v>161</v>
      </c>
      <c r="C1247">
        <f>IF(B1247="ZMIEŃ GŁOŚNOŚĆ NA 0","N/D",IF(B1247="ZMIEŃ GŁOŚNOŚĆ NA 15","N/D",240/$B$2*60*VLOOKUP(B1247,Dane!$F:$H,2,FALSE)))</f>
        <v>3</v>
      </c>
      <c r="D1247" s="7">
        <f>IF(B1247="ZMIEŃ GŁOŚNOŚĆ NA 0","N/D",IF(B1247="ZMIEŃ GŁOŚNOŚĆ NA 15","N/D",VLOOKUP(A1247,Dane!$A$3:$D$110,4,FALSE)))</f>
        <v>1101010111000</v>
      </c>
      <c r="E1247" s="3" t="str">
        <f t="shared" si="200"/>
        <v>11</v>
      </c>
      <c r="F1247" s="1" t="str">
        <f t="shared" si="201"/>
        <v>00011010</v>
      </c>
      <c r="G1247" s="1" t="str">
        <f t="shared" si="202"/>
        <v>10111000</v>
      </c>
      <c r="H1247" s="1" t="str">
        <f t="shared" si="203"/>
        <v>00000011</v>
      </c>
      <c r="I1247" t="str">
        <f t="shared" si="204"/>
        <v xml:space="preserve">    .byte %00011010, %10111000, %00000011</v>
      </c>
    </row>
    <row r="1248" spans="1:9" x14ac:dyDescent="0.25">
      <c r="B1248" s="1" t="s">
        <v>140</v>
      </c>
      <c r="C1248" t="str">
        <f>IF(B1248="ZMIEŃ GŁOŚNOŚĆ NA 0","N/D",IF(B1248="ZMIEŃ GŁOŚNOŚĆ NA 15","N/D",240/$B$2*60*VLOOKUP(B1248,Dane!$F:$H,2,FALSE)))</f>
        <v>N/D</v>
      </c>
      <c r="D1248" s="7" t="str">
        <f>IF(B1248="ZMIEŃ GŁOŚNOŚĆ NA 0","N/D",IF(B1248="ZMIEŃ GŁOŚNOŚĆ NA 15","N/D",VLOOKUP(A1248,Dane!$A$3:$D$110,4,FALSE)))</f>
        <v>N/D</v>
      </c>
      <c r="E1248" s="3" t="str">
        <f t="shared" si="200"/>
        <v>N/D</v>
      </c>
      <c r="F1248" s="1" t="str">
        <f t="shared" si="201"/>
        <v>N/D</v>
      </c>
      <c r="G1248" s="1" t="str">
        <f t="shared" si="202"/>
        <v>N/D</v>
      </c>
      <c r="H1248" s="1" t="str">
        <f t="shared" si="203"/>
        <v>N/D</v>
      </c>
      <c r="I1248" t="str">
        <f t="shared" si="204"/>
        <v xml:space="preserve">    .byte %10101000, %11111111</v>
      </c>
    </row>
    <row r="1249" spans="1:9" x14ac:dyDescent="0.25">
      <c r="A1249" s="23" t="s">
        <v>109</v>
      </c>
      <c r="B1249" s="23" t="s">
        <v>161</v>
      </c>
      <c r="C1249">
        <f>IF(B1249="ZMIEŃ GŁOŚNOŚĆ NA 0","N/D",IF(B1249="ZMIEŃ GŁOŚNOŚĆ NA 15","N/D",240/$B$2*60*VLOOKUP(B1249,Dane!$F:$H,2,FALSE)))</f>
        <v>3</v>
      </c>
      <c r="D1249" s="7">
        <f>IF(B1249="ZMIEŃ GŁOŚNOŚĆ NA 0","N/D",IF(B1249="ZMIEŃ GŁOŚNOŚĆ NA 15","N/D",VLOOKUP(A1249,Dane!$A$3:$D$110,4,FALSE)))</f>
        <v>110001</v>
      </c>
      <c r="E1249" s="3" t="str">
        <f t="shared" si="200"/>
        <v>11</v>
      </c>
      <c r="F1249" s="1" t="str">
        <f t="shared" si="201"/>
        <v>00000000</v>
      </c>
      <c r="G1249" s="1" t="str">
        <f t="shared" si="202"/>
        <v>00110001</v>
      </c>
      <c r="H1249" s="1" t="str">
        <f t="shared" si="203"/>
        <v>00000011</v>
      </c>
      <c r="I1249" t="str">
        <f t="shared" si="204"/>
        <v xml:space="preserve">    .byte %00000000, %00110001, %00000011</v>
      </c>
    </row>
    <row r="1250" spans="1:9" x14ac:dyDescent="0.25">
      <c r="B1250" s="1" t="s">
        <v>139</v>
      </c>
      <c r="C1250" t="str">
        <f>IF(B1250="ZMIEŃ GŁOŚNOŚĆ NA 0","N/D",IF(B1250="ZMIEŃ GŁOŚNOŚĆ NA 15","N/D",240/$B$2*60*VLOOKUP(B1250,Dane!$F:$H,2,FALSE)))</f>
        <v>N/D</v>
      </c>
      <c r="D1250" s="7" t="str">
        <f>IF(B1250="ZMIEŃ GŁOŚNOŚĆ NA 0","N/D",IF(B1250="ZMIEŃ GŁOŚNOŚĆ NA 15","N/D",VLOOKUP(A1250,Dane!$A$3:$D$110,4,FALSE)))</f>
        <v>N/D</v>
      </c>
      <c r="E1250" s="3" t="str">
        <f t="shared" si="200"/>
        <v>N/D</v>
      </c>
      <c r="F1250" s="1" t="str">
        <f t="shared" si="201"/>
        <v>N/D</v>
      </c>
      <c r="G1250" s="1" t="str">
        <f t="shared" si="202"/>
        <v>N/D</v>
      </c>
      <c r="H1250" s="1" t="str">
        <f t="shared" si="203"/>
        <v>N/D</v>
      </c>
      <c r="I1250" t="str">
        <f t="shared" si="204"/>
        <v xml:space="preserve">    .byte %10101000, %00000000</v>
      </c>
    </row>
    <row r="1251" spans="1:9" x14ac:dyDescent="0.25">
      <c r="A1251" t="s">
        <v>36</v>
      </c>
      <c r="B1251" s="23" t="s">
        <v>161</v>
      </c>
      <c r="C1251">
        <f>IF(B1251="ZMIEŃ GŁOŚNOŚĆ NA 0","N/D",IF(B1251="ZMIEŃ GŁOŚNOŚĆ NA 15","N/D",240/$B$2*60*VLOOKUP(B1251,Dane!$F:$H,2,FALSE)))</f>
        <v>3</v>
      </c>
      <c r="D1251" s="7">
        <f>IF(B1251="ZMIEŃ GŁOŚNOŚĆ NA 0","N/D",IF(B1251="ZMIEŃ GŁOŚNOŚĆ NA 15","N/D",VLOOKUP(A1251,Dane!$A$3:$D$110,4,FALSE)))</f>
        <v>1101010111000</v>
      </c>
      <c r="E1251" s="3" t="str">
        <f t="shared" si="200"/>
        <v>11</v>
      </c>
      <c r="F1251" s="1" t="str">
        <f t="shared" si="201"/>
        <v>00011010</v>
      </c>
      <c r="G1251" s="1" t="str">
        <f t="shared" si="202"/>
        <v>10111000</v>
      </c>
      <c r="H1251" s="1" t="str">
        <f t="shared" si="203"/>
        <v>00000011</v>
      </c>
      <c r="I1251" t="str">
        <f t="shared" si="204"/>
        <v xml:space="preserve">    .byte %00011010, %10111000, %00000011</v>
      </c>
    </row>
    <row r="1252" spans="1:9" x14ac:dyDescent="0.25">
      <c r="B1252" s="1" t="s">
        <v>140</v>
      </c>
      <c r="C1252" t="str">
        <f>IF(B1252="ZMIEŃ GŁOŚNOŚĆ NA 0","N/D",IF(B1252="ZMIEŃ GŁOŚNOŚĆ NA 15","N/D",240/$B$2*60*VLOOKUP(B1252,Dane!$F:$H,2,FALSE)))</f>
        <v>N/D</v>
      </c>
      <c r="D1252" s="7" t="str">
        <f>IF(B1252="ZMIEŃ GŁOŚNOŚĆ NA 0","N/D",IF(B1252="ZMIEŃ GŁOŚNOŚĆ NA 15","N/D",VLOOKUP(A1252,Dane!$A$3:$D$110,4,FALSE)))</f>
        <v>N/D</v>
      </c>
      <c r="E1252" s="3" t="str">
        <f t="shared" si="200"/>
        <v>N/D</v>
      </c>
      <c r="F1252" s="1" t="str">
        <f t="shared" si="201"/>
        <v>N/D</v>
      </c>
      <c r="G1252" s="1" t="str">
        <f t="shared" si="202"/>
        <v>N/D</v>
      </c>
      <c r="H1252" s="1" t="str">
        <f t="shared" si="203"/>
        <v>N/D</v>
      </c>
      <c r="I1252" t="str">
        <f t="shared" si="204"/>
        <v xml:space="preserve">    .byte %10101000, %11111111</v>
      </c>
    </row>
    <row r="1253" spans="1:9" x14ac:dyDescent="0.25">
      <c r="A1253" s="23" t="s">
        <v>109</v>
      </c>
      <c r="B1253" s="23" t="s">
        <v>161</v>
      </c>
      <c r="C1253">
        <f>IF(B1253="ZMIEŃ GŁOŚNOŚĆ NA 0","N/D",IF(B1253="ZMIEŃ GŁOŚNOŚĆ NA 15","N/D",240/$B$2*60*VLOOKUP(B1253,Dane!$F:$H,2,FALSE)))</f>
        <v>3</v>
      </c>
      <c r="D1253" s="7">
        <f>IF(B1253="ZMIEŃ GŁOŚNOŚĆ NA 0","N/D",IF(B1253="ZMIEŃ GŁOŚNOŚĆ NA 15","N/D",VLOOKUP(A1253,Dane!$A$3:$D$110,4,FALSE)))</f>
        <v>110001</v>
      </c>
      <c r="E1253" s="3" t="str">
        <f t="shared" si="200"/>
        <v>11</v>
      </c>
      <c r="F1253" s="1" t="str">
        <f t="shared" si="201"/>
        <v>00000000</v>
      </c>
      <c r="G1253" s="1" t="str">
        <f t="shared" si="202"/>
        <v>00110001</v>
      </c>
      <c r="H1253" s="1" t="str">
        <f t="shared" si="203"/>
        <v>00000011</v>
      </c>
      <c r="I1253" t="str">
        <f t="shared" si="204"/>
        <v xml:space="preserve">    .byte %00000000, %00110001, %00000011</v>
      </c>
    </row>
    <row r="1254" spans="1:9" x14ac:dyDescent="0.25">
      <c r="B1254" s="1" t="s">
        <v>139</v>
      </c>
      <c r="C1254" t="str">
        <f>IF(B1254="ZMIEŃ GŁOŚNOŚĆ NA 0","N/D",IF(B1254="ZMIEŃ GŁOŚNOŚĆ NA 15","N/D",240/$B$2*60*VLOOKUP(B1254,Dane!$F:$H,2,FALSE)))</f>
        <v>N/D</v>
      </c>
      <c r="D1254" s="7" t="str">
        <f>IF(B1254="ZMIEŃ GŁOŚNOŚĆ NA 0","N/D",IF(B1254="ZMIEŃ GŁOŚNOŚĆ NA 15","N/D",VLOOKUP(A1254,Dane!$A$3:$D$110,4,FALSE)))</f>
        <v>N/D</v>
      </c>
      <c r="E1254" s="3" t="str">
        <f t="shared" si="200"/>
        <v>N/D</v>
      </c>
      <c r="F1254" s="1" t="str">
        <f t="shared" si="201"/>
        <v>N/D</v>
      </c>
      <c r="G1254" s="1" t="str">
        <f t="shared" si="202"/>
        <v>N/D</v>
      </c>
      <c r="H1254" s="1" t="str">
        <f t="shared" si="203"/>
        <v>N/D</v>
      </c>
      <c r="I1254" t="str">
        <f t="shared" si="204"/>
        <v xml:space="preserve">    .byte %10101000, %00000000</v>
      </c>
    </row>
    <row r="1255" spans="1:9" x14ac:dyDescent="0.25">
      <c r="A1255" t="s">
        <v>36</v>
      </c>
      <c r="B1255" s="23" t="s">
        <v>161</v>
      </c>
      <c r="C1255">
        <f>IF(B1255="ZMIEŃ GŁOŚNOŚĆ NA 0","N/D",IF(B1255="ZMIEŃ GŁOŚNOŚĆ NA 15","N/D",240/$B$2*60*VLOOKUP(B1255,Dane!$F:$H,2,FALSE)))</f>
        <v>3</v>
      </c>
      <c r="D1255" s="7">
        <f>IF(B1255="ZMIEŃ GŁOŚNOŚĆ NA 0","N/D",IF(B1255="ZMIEŃ GŁOŚNOŚĆ NA 15","N/D",VLOOKUP(A1255,Dane!$A$3:$D$110,4,FALSE)))</f>
        <v>1101010111000</v>
      </c>
      <c r="E1255" s="3" t="str">
        <f t="shared" si="200"/>
        <v>11</v>
      </c>
      <c r="F1255" s="1" t="str">
        <f t="shared" si="201"/>
        <v>00011010</v>
      </c>
      <c r="G1255" s="1" t="str">
        <f t="shared" si="202"/>
        <v>10111000</v>
      </c>
      <c r="H1255" s="1" t="str">
        <f t="shared" si="203"/>
        <v>00000011</v>
      </c>
      <c r="I1255" t="str">
        <f t="shared" si="204"/>
        <v xml:space="preserve">    .byte %00011010, %10111000, %00000011</v>
      </c>
    </row>
    <row r="1256" spans="1:9" ht="15.75" thickBot="1" x14ac:dyDescent="0.3">
      <c r="A1256" s="10"/>
      <c r="B1256" s="9" t="s">
        <v>140</v>
      </c>
      <c r="C1256" t="str">
        <f>IF(B1256="ZMIEŃ GŁOŚNOŚĆ NA 0","N/D",IF(B1256="ZMIEŃ GŁOŚNOŚĆ NA 15","N/D",240/$B$2*60*VLOOKUP(B1256,Dane!$F:$H,2,FALSE)))</f>
        <v>N/D</v>
      </c>
      <c r="D1256" s="7" t="str">
        <f>IF(B1256="ZMIEŃ GŁOŚNOŚĆ NA 0","N/D",IF(B1256="ZMIEŃ GŁOŚNOŚĆ NA 15","N/D",VLOOKUP(A1256,Dane!$A$3:$D$110,4,FALSE)))</f>
        <v>N/D</v>
      </c>
      <c r="E1256" s="3" t="str">
        <f t="shared" si="200"/>
        <v>N/D</v>
      </c>
      <c r="F1256" s="1" t="str">
        <f t="shared" si="201"/>
        <v>N/D</v>
      </c>
      <c r="G1256" s="1" t="str">
        <f t="shared" si="202"/>
        <v>N/D</v>
      </c>
      <c r="H1256" s="1" t="str">
        <f t="shared" si="203"/>
        <v>N/D</v>
      </c>
      <c r="I1256" t="str">
        <f t="shared" si="204"/>
        <v xml:space="preserve">    .byte %10101000, %11111111</v>
      </c>
    </row>
    <row r="1257" spans="1:9" ht="15.75" thickTop="1" x14ac:dyDescent="0.25">
      <c r="A1257" s="23" t="s">
        <v>97</v>
      </c>
      <c r="B1257" s="23" t="s">
        <v>0</v>
      </c>
      <c r="C1257">
        <f>IF(B1257="ZMIEŃ GŁOŚNOŚĆ NA 0","N/D",IF(B1257="ZMIEŃ GŁOŚNOŚĆ NA 15","N/D",240/$B$2*60*VLOOKUP(B1257,Dane!$F:$H,2,FALSE)))</f>
        <v>12</v>
      </c>
      <c r="D1257" s="7">
        <f>IF(B1257="ZMIEŃ GŁOŚNOŚĆ NA 0","N/D",IF(B1257="ZMIEŃ GŁOŚNOŚĆ NA 15","N/D",VLOOKUP(A1257,Dane!$A$3:$D$110,4,FALSE)))</f>
        <v>1100011</v>
      </c>
      <c r="E1257" s="3" t="str">
        <f t="shared" si="200"/>
        <v>1100</v>
      </c>
      <c r="F1257" s="1" t="str">
        <f t="shared" si="201"/>
        <v>00000000</v>
      </c>
      <c r="G1257" s="1" t="str">
        <f t="shared" si="202"/>
        <v>01100011</v>
      </c>
      <c r="H1257" s="1" t="str">
        <f t="shared" si="203"/>
        <v>00001100</v>
      </c>
      <c r="I1257" t="str">
        <f t="shared" si="204"/>
        <v xml:space="preserve">    .byte %00000000, %01100011, %00001100</v>
      </c>
    </row>
    <row r="1258" spans="1:9" x14ac:dyDescent="0.25">
      <c r="A1258" s="23" t="s">
        <v>89</v>
      </c>
      <c r="B1258" s="23" t="s">
        <v>2</v>
      </c>
      <c r="C1258">
        <f>IF(B1258="ZMIEŃ GŁOŚNOŚĆ NA 0","N/D",IF(B1258="ZMIEŃ GŁOŚNOŚĆ NA 15","N/D",240/$B$2*60*VLOOKUP(B1258,Dane!$F:$H,2,FALSE)))</f>
        <v>6</v>
      </c>
      <c r="D1258" s="7">
        <f>IF(B1258="ZMIEŃ GŁOŚNOŚĆ NA 0","N/D",IF(B1258="ZMIEŃ GŁOŚNOŚĆ NA 15","N/D",VLOOKUP(A1258,Dane!$A$3:$D$110,4,FALSE)))</f>
        <v>11001000</v>
      </c>
      <c r="E1258" s="3" t="str">
        <f t="shared" si="200"/>
        <v>110</v>
      </c>
      <c r="F1258" s="1" t="str">
        <f t="shared" si="201"/>
        <v>00000000</v>
      </c>
      <c r="G1258" s="1" t="str">
        <f t="shared" si="202"/>
        <v>11001000</v>
      </c>
      <c r="H1258" s="1" t="str">
        <f t="shared" si="203"/>
        <v>00000110</v>
      </c>
      <c r="I1258" t="str">
        <f t="shared" si="204"/>
        <v xml:space="preserve">    .byte %00000000, %11001000, %00000110</v>
      </c>
    </row>
    <row r="1259" spans="1:9" x14ac:dyDescent="0.25">
      <c r="A1259" s="23" t="s">
        <v>97</v>
      </c>
      <c r="B1259" s="23" t="s">
        <v>30</v>
      </c>
      <c r="C1259">
        <f>IF(B1259="ZMIEŃ GŁOŚNOŚĆ NA 0","N/D",IF(B1259="ZMIEŃ GŁOŚNOŚĆ NA 15","N/D",240/$B$2*60*VLOOKUP(B1259,Dane!$F:$H,2,FALSE)))</f>
        <v>18</v>
      </c>
      <c r="D1259" s="7">
        <f>IF(B1259="ZMIEŃ GŁOŚNOŚĆ NA 0","N/D",IF(B1259="ZMIEŃ GŁOŚNOŚĆ NA 15","N/D",VLOOKUP(A1259,Dane!$A$3:$D$110,4,FALSE)))</f>
        <v>1100011</v>
      </c>
      <c r="E1259" s="3" t="str">
        <f t="shared" si="200"/>
        <v>10010</v>
      </c>
      <c r="F1259" s="1" t="str">
        <f t="shared" si="201"/>
        <v>00000000</v>
      </c>
      <c r="G1259" s="1" t="str">
        <f t="shared" si="202"/>
        <v>01100011</v>
      </c>
      <c r="H1259" s="1" t="str">
        <f t="shared" si="203"/>
        <v>00010010</v>
      </c>
      <c r="I1259" t="str">
        <f t="shared" si="204"/>
        <v xml:space="preserve">    .byte %00000000, %01100011, %00010010</v>
      </c>
    </row>
    <row r="1260" spans="1:9" x14ac:dyDescent="0.25">
      <c r="A1260" s="23" t="s">
        <v>96</v>
      </c>
      <c r="B1260" s="23" t="s">
        <v>0</v>
      </c>
      <c r="C1260">
        <f>IF(B1260="ZMIEŃ GŁOŚNOŚĆ NA 0","N/D",IF(B1260="ZMIEŃ GŁOŚNOŚĆ NA 15","N/D",240/$B$2*60*VLOOKUP(B1260,Dane!$F:$H,2,FALSE)))</f>
        <v>12</v>
      </c>
      <c r="D1260" s="7">
        <f>IF(B1260="ZMIEŃ GŁOŚNOŚĆ NA 0","N/D",IF(B1260="ZMIEŃ GŁOŚNOŚĆ NA 15","N/D",VLOOKUP(A1260,Dane!$A$3:$D$110,4,FALSE)))</f>
        <v>1101001</v>
      </c>
      <c r="E1260" s="3" t="str">
        <f t="shared" si="200"/>
        <v>1100</v>
      </c>
      <c r="F1260" s="1" t="str">
        <f t="shared" si="201"/>
        <v>00000000</v>
      </c>
      <c r="G1260" s="1" t="str">
        <f t="shared" si="202"/>
        <v>01101001</v>
      </c>
      <c r="H1260" s="1" t="str">
        <f t="shared" si="203"/>
        <v>00001100</v>
      </c>
      <c r="I1260" t="str">
        <f t="shared" si="204"/>
        <v xml:space="preserve">    .byte %00000000, %01101001, %00001100</v>
      </c>
    </row>
    <row r="1261" spans="1:9" x14ac:dyDescent="0.25">
      <c r="A1261" s="23" t="s">
        <v>90</v>
      </c>
      <c r="B1261" s="23" t="s">
        <v>1</v>
      </c>
      <c r="C1261">
        <f>IF(B1261="ZMIEŃ GŁOŚNOŚĆ NA 0","N/D",IF(B1261="ZMIEŃ GŁOŚNOŚĆ NA 15","N/D",240/$B$2*60*VLOOKUP(B1261,Dane!$F:$H,2,FALSE)))</f>
        <v>24</v>
      </c>
      <c r="D1261" s="7">
        <f>IF(B1261="ZMIEŃ GŁOŚNOŚĆ NA 0","N/D",IF(B1261="ZMIEŃ GŁOŚNOŚĆ NA 15","N/D",VLOOKUP(A1261,Dane!$A$3:$D$110,4,FALSE)))</f>
        <v>10110010</v>
      </c>
      <c r="E1261" s="3" t="str">
        <f t="shared" si="200"/>
        <v>11000</v>
      </c>
      <c r="F1261" s="1" t="str">
        <f t="shared" si="201"/>
        <v>00000000</v>
      </c>
      <c r="G1261" s="1" t="str">
        <f t="shared" si="202"/>
        <v>10110010</v>
      </c>
      <c r="H1261" s="1" t="str">
        <f t="shared" si="203"/>
        <v>00011000</v>
      </c>
      <c r="I1261" t="str">
        <f t="shared" si="204"/>
        <v xml:space="preserve">    .byte %00000000, %10110010, %00011000</v>
      </c>
    </row>
    <row r="1262" spans="1:9" ht="15.75" thickBot="1" x14ac:dyDescent="0.3">
      <c r="A1262" s="26" t="s">
        <v>87</v>
      </c>
      <c r="B1262" s="26" t="s">
        <v>1</v>
      </c>
      <c r="C1262">
        <f>IF(B1262="ZMIEŃ GŁOŚNOŚĆ NA 0","N/D",IF(B1262="ZMIEŃ GŁOŚNOŚĆ NA 15","N/D",240/$B$2*60*VLOOKUP(B1262,Dane!$F:$H,2,FALSE)))</f>
        <v>24</v>
      </c>
      <c r="D1262" s="7">
        <f>IF(B1262="ZMIEŃ GŁOŚNOŚĆ NA 0","N/D",IF(B1262="ZMIEŃ GŁOŚNOŚĆ NA 15","N/D",VLOOKUP(A1262,Dane!$A$3:$D$110,4,FALSE)))</f>
        <v>100001100</v>
      </c>
      <c r="E1262" s="3" t="str">
        <f t="shared" si="200"/>
        <v>11000</v>
      </c>
      <c r="F1262" s="1" t="str">
        <f t="shared" si="201"/>
        <v>00000001</v>
      </c>
      <c r="G1262" s="1" t="str">
        <f t="shared" si="202"/>
        <v>00001100</v>
      </c>
      <c r="H1262" s="1" t="str">
        <f t="shared" si="203"/>
        <v>00011000</v>
      </c>
      <c r="I1262" t="str">
        <f t="shared" si="204"/>
        <v xml:space="preserve">    .byte %00000001, %00001100, %00011000</v>
      </c>
    </row>
    <row r="1263" spans="1:9" ht="15.75" thickTop="1" x14ac:dyDescent="0.25">
      <c r="A1263" s="23" t="s">
        <v>97</v>
      </c>
      <c r="B1263" s="23" t="s">
        <v>0</v>
      </c>
      <c r="C1263">
        <f>IF(B1263="ZMIEŃ GŁOŚNOŚĆ NA 0","N/D",IF(B1263="ZMIEŃ GŁOŚNOŚĆ NA 15","N/D",240/$B$2*60*VLOOKUP(B1263,Dane!$F:$H,2,FALSE)))</f>
        <v>12</v>
      </c>
      <c r="D1263" s="7">
        <f>IF(B1263="ZMIEŃ GŁOŚNOŚĆ NA 0","N/D",IF(B1263="ZMIEŃ GŁOŚNOŚĆ NA 15","N/D",VLOOKUP(A1263,Dane!$A$3:$D$110,4,FALSE)))</f>
        <v>1100011</v>
      </c>
      <c r="E1263" s="3" t="str">
        <f t="shared" si="200"/>
        <v>1100</v>
      </c>
      <c r="F1263" s="1" t="str">
        <f t="shared" si="201"/>
        <v>00000000</v>
      </c>
      <c r="G1263" s="1" t="str">
        <f t="shared" si="202"/>
        <v>01100011</v>
      </c>
      <c r="H1263" s="1" t="str">
        <f t="shared" si="203"/>
        <v>00001100</v>
      </c>
      <c r="I1263" t="str">
        <f t="shared" si="204"/>
        <v xml:space="preserve">    .byte %00000000, %01100011, %00001100</v>
      </c>
    </row>
    <row r="1264" spans="1:9" x14ac:dyDescent="0.25">
      <c r="A1264" s="23" t="s">
        <v>90</v>
      </c>
      <c r="B1264" s="23" t="s">
        <v>2</v>
      </c>
      <c r="C1264">
        <f>IF(B1264="ZMIEŃ GŁOŚNOŚĆ NA 0","N/D",IF(B1264="ZMIEŃ GŁOŚNOŚĆ NA 15","N/D",240/$B$2*60*VLOOKUP(B1264,Dane!$F:$H,2,FALSE)))</f>
        <v>6</v>
      </c>
      <c r="D1264" s="7">
        <f>IF(B1264="ZMIEŃ GŁOŚNOŚĆ NA 0","N/D",IF(B1264="ZMIEŃ GŁOŚNOŚĆ NA 15","N/D",VLOOKUP(A1264,Dane!$A$3:$D$110,4,FALSE)))</f>
        <v>10110010</v>
      </c>
      <c r="E1264" s="3" t="str">
        <f t="shared" si="200"/>
        <v>110</v>
      </c>
      <c r="F1264" s="1" t="str">
        <f t="shared" si="201"/>
        <v>00000000</v>
      </c>
      <c r="G1264" s="1" t="str">
        <f t="shared" si="202"/>
        <v>10110010</v>
      </c>
      <c r="H1264" s="1" t="str">
        <f t="shared" si="203"/>
        <v>00000110</v>
      </c>
      <c r="I1264" t="str">
        <f t="shared" si="204"/>
        <v xml:space="preserve">    .byte %00000000, %10110010, %00000110</v>
      </c>
    </row>
    <row r="1265" spans="1:9" x14ac:dyDescent="0.25">
      <c r="A1265" s="23" t="s">
        <v>96</v>
      </c>
      <c r="B1265" s="23" t="s">
        <v>30</v>
      </c>
      <c r="C1265">
        <f>IF(B1265="ZMIEŃ GŁOŚNOŚĆ NA 0","N/D",IF(B1265="ZMIEŃ GŁOŚNOŚĆ NA 15","N/D",240/$B$2*60*VLOOKUP(B1265,Dane!$F:$H,2,FALSE)))</f>
        <v>18</v>
      </c>
      <c r="D1265" s="7">
        <f>IF(B1265="ZMIEŃ GŁOŚNOŚĆ NA 0","N/D",IF(B1265="ZMIEŃ GŁOŚNOŚĆ NA 15","N/D",VLOOKUP(A1265,Dane!$A$3:$D$110,4,FALSE)))</f>
        <v>1101001</v>
      </c>
      <c r="E1265" s="3" t="str">
        <f t="shared" si="200"/>
        <v>10010</v>
      </c>
      <c r="F1265" s="1" t="str">
        <f t="shared" si="201"/>
        <v>00000000</v>
      </c>
      <c r="G1265" s="1" t="str">
        <f t="shared" si="202"/>
        <v>01101001</v>
      </c>
      <c r="H1265" s="1" t="str">
        <f t="shared" si="203"/>
        <v>00010010</v>
      </c>
      <c r="I1265" t="str">
        <f t="shared" si="204"/>
        <v xml:space="preserve">    .byte %00000000, %01101001, %00010010</v>
      </c>
    </row>
    <row r="1266" spans="1:9" x14ac:dyDescent="0.25">
      <c r="A1266" s="23" t="s">
        <v>94</v>
      </c>
      <c r="B1266" s="23" t="s">
        <v>1</v>
      </c>
      <c r="C1266">
        <f>IF(B1266="ZMIEŃ GŁOŚNOŚĆ NA 0","N/D",IF(B1266="ZMIEŃ GŁOŚNOŚĆ NA 15","N/D",240/$B$2*60*VLOOKUP(B1266,Dane!$F:$H,2,FALSE)))</f>
        <v>24</v>
      </c>
      <c r="D1266" s="7">
        <f>IF(B1266="ZMIEŃ GŁOŚNOŚĆ NA 0","N/D",IF(B1266="ZMIEŃ GŁOŚNOŚĆ NA 15","N/D",VLOOKUP(A1266,Dane!$A$3:$D$110,4,FALSE)))</f>
        <v>1110110</v>
      </c>
      <c r="E1266" s="3" t="str">
        <f t="shared" si="200"/>
        <v>11000</v>
      </c>
      <c r="F1266" s="1" t="str">
        <f t="shared" si="201"/>
        <v>00000000</v>
      </c>
      <c r="G1266" s="1" t="str">
        <f t="shared" si="202"/>
        <v>01110110</v>
      </c>
      <c r="H1266" s="1" t="str">
        <f t="shared" si="203"/>
        <v>00011000</v>
      </c>
      <c r="I1266" t="str">
        <f t="shared" si="204"/>
        <v xml:space="preserve">    .byte %00000000, %01110110, %00011000</v>
      </c>
    </row>
    <row r="1267" spans="1:9" x14ac:dyDescent="0.25">
      <c r="A1267" s="23" t="s">
        <v>35</v>
      </c>
      <c r="B1267" s="23" t="s">
        <v>0</v>
      </c>
      <c r="C1267">
        <f>IF(B1267="ZMIEŃ GŁOŚNOŚĆ NA 0","N/D",IF(B1267="ZMIEŃ GŁOŚNOŚĆ NA 15","N/D",240/$B$2*60*VLOOKUP(B1267,Dane!$F:$H,2,FALSE)))</f>
        <v>12</v>
      </c>
      <c r="D1267" s="7">
        <f>IF(B1267="ZMIEŃ GŁOŚNOŚĆ NA 0","N/D",IF(B1267="ZMIEŃ GŁOŚNOŚĆ NA 15","N/D",VLOOKUP(A1267,Dane!$A$3:$D$110,4,FALSE)))</f>
        <v>10011111</v>
      </c>
      <c r="E1267" s="3" t="str">
        <f t="shared" si="200"/>
        <v>1100</v>
      </c>
      <c r="F1267" s="1" t="str">
        <f t="shared" si="201"/>
        <v>00000000</v>
      </c>
      <c r="G1267" s="1" t="str">
        <f t="shared" si="202"/>
        <v>10011111</v>
      </c>
      <c r="H1267" s="1" t="str">
        <f t="shared" si="203"/>
        <v>00001100</v>
      </c>
      <c r="I1267" t="str">
        <f t="shared" si="204"/>
        <v xml:space="preserve">    .byte %00000000, %10011111, %00001100</v>
      </c>
    </row>
    <row r="1268" spans="1:9" ht="15.75" thickBot="1" x14ac:dyDescent="0.3">
      <c r="A1268" s="26" t="s">
        <v>89</v>
      </c>
      <c r="B1268" s="26" t="s">
        <v>1</v>
      </c>
      <c r="C1268">
        <f>IF(B1268="ZMIEŃ GŁOŚNOŚĆ NA 0","N/D",IF(B1268="ZMIEŃ GŁOŚNOŚĆ NA 15","N/D",240/$B$2*60*VLOOKUP(B1268,Dane!$F:$H,2,FALSE)))</f>
        <v>24</v>
      </c>
      <c r="D1268" s="7">
        <f>IF(B1268="ZMIEŃ GŁOŚNOŚĆ NA 0","N/D",IF(B1268="ZMIEŃ GŁOŚNOŚĆ NA 15","N/D",VLOOKUP(A1268,Dane!$A$3:$D$110,4,FALSE)))</f>
        <v>11001000</v>
      </c>
      <c r="E1268" s="3" t="str">
        <f t="shared" si="200"/>
        <v>11000</v>
      </c>
      <c r="F1268" s="1" t="str">
        <f t="shared" si="201"/>
        <v>00000000</v>
      </c>
      <c r="G1268" s="1" t="str">
        <f t="shared" si="202"/>
        <v>11001000</v>
      </c>
      <c r="H1268" s="1" t="str">
        <f t="shared" si="203"/>
        <v>00011000</v>
      </c>
      <c r="I1268" t="str">
        <f t="shared" si="204"/>
        <v xml:space="preserve">    .byte %00000000, %11001000, %00011000</v>
      </c>
    </row>
    <row r="1269" spans="1:9" ht="15.75" thickTop="1" x14ac:dyDescent="0.25">
      <c r="A1269" s="23" t="s">
        <v>89</v>
      </c>
      <c r="B1269" s="23" t="s">
        <v>29</v>
      </c>
      <c r="C1269">
        <f>IF(B1269="ZMIEŃ GŁOŚNOŚĆ NA 0","N/D",IF(B1269="ZMIEŃ GŁOŚNOŚĆ NA 15","N/D",240/$B$2*60*VLOOKUP(B1269,Dane!$F:$H,2,FALSE)))</f>
        <v>36</v>
      </c>
      <c r="D1269" s="7">
        <f>IF(B1269="ZMIEŃ GŁOŚNOŚĆ NA 0","N/D",IF(B1269="ZMIEŃ GŁOŚNOŚĆ NA 15","N/D",VLOOKUP(A1269,Dane!$A$3:$D$110,4,FALSE)))</f>
        <v>11001000</v>
      </c>
      <c r="E1269" s="3" t="str">
        <f t="shared" si="200"/>
        <v>100100</v>
      </c>
      <c r="F1269" s="1" t="str">
        <f t="shared" si="201"/>
        <v>00000000</v>
      </c>
      <c r="G1269" s="1" t="str">
        <f t="shared" si="202"/>
        <v>11001000</v>
      </c>
      <c r="H1269" s="1" t="str">
        <f t="shared" si="203"/>
        <v>00100100</v>
      </c>
      <c r="I1269" t="str">
        <f t="shared" si="204"/>
        <v xml:space="preserve">    .byte %00000000, %11001000, %00100100</v>
      </c>
    </row>
    <row r="1270" spans="1:9" x14ac:dyDescent="0.25">
      <c r="A1270" s="23" t="s">
        <v>90</v>
      </c>
      <c r="B1270" s="23" t="s">
        <v>29</v>
      </c>
      <c r="C1270">
        <f>IF(B1270="ZMIEŃ GŁOŚNOŚĆ NA 0","N/D",IF(B1270="ZMIEŃ GŁOŚNOŚĆ NA 15","N/D",240/$B$2*60*VLOOKUP(B1270,Dane!$F:$H,2,FALSE)))</f>
        <v>36</v>
      </c>
      <c r="D1270" s="7">
        <f>IF(B1270="ZMIEŃ GŁOŚNOŚĆ NA 0","N/D",IF(B1270="ZMIEŃ GŁOŚNOŚĆ NA 15","N/D",VLOOKUP(A1270,Dane!$A$3:$D$110,4,FALSE)))</f>
        <v>10110010</v>
      </c>
      <c r="E1270" s="3" t="str">
        <f t="shared" si="200"/>
        <v>100100</v>
      </c>
      <c r="F1270" s="1" t="str">
        <f t="shared" si="201"/>
        <v>00000000</v>
      </c>
      <c r="G1270" s="1" t="str">
        <f t="shared" si="202"/>
        <v>10110010</v>
      </c>
      <c r="H1270" s="1" t="str">
        <f t="shared" si="203"/>
        <v>00100100</v>
      </c>
      <c r="I1270" t="str">
        <f t="shared" si="204"/>
        <v xml:space="preserve">    .byte %00000000, %10110010, %00100100</v>
      </c>
    </row>
    <row r="1271" spans="1:9" ht="15.75" thickBot="1" x14ac:dyDescent="0.3">
      <c r="A1271" s="26" t="s">
        <v>87</v>
      </c>
      <c r="B1271" s="26" t="s">
        <v>1</v>
      </c>
      <c r="C1271">
        <f>IF(B1271="ZMIEŃ GŁOŚNOŚĆ NA 0","N/D",IF(B1271="ZMIEŃ GŁOŚNOŚĆ NA 15","N/D",240/$B$2*60*VLOOKUP(B1271,Dane!$F:$H,2,FALSE)))</f>
        <v>24</v>
      </c>
      <c r="D1271" s="7">
        <f>IF(B1271="ZMIEŃ GŁOŚNOŚĆ NA 0","N/D",IF(B1271="ZMIEŃ GŁOŚNOŚĆ NA 15","N/D",VLOOKUP(A1271,Dane!$A$3:$D$110,4,FALSE)))</f>
        <v>100001100</v>
      </c>
      <c r="E1271" s="3" t="str">
        <f t="shared" si="200"/>
        <v>11000</v>
      </c>
      <c r="F1271" s="1" t="str">
        <f t="shared" si="201"/>
        <v>00000001</v>
      </c>
      <c r="G1271" s="1" t="str">
        <f t="shared" si="202"/>
        <v>00001100</v>
      </c>
      <c r="H1271" s="1" t="str">
        <f t="shared" si="203"/>
        <v>00011000</v>
      </c>
      <c r="I1271" t="str">
        <f t="shared" si="204"/>
        <v xml:space="preserve">    .byte %00000001, %00001100, %00011000</v>
      </c>
    </row>
    <row r="1272" spans="1:9" ht="15.75" thickTop="1" x14ac:dyDescent="0.25">
      <c r="A1272" s="23" t="s">
        <v>96</v>
      </c>
      <c r="B1272" s="23" t="s">
        <v>0</v>
      </c>
      <c r="C1272">
        <f>IF(B1272="ZMIEŃ GŁOŚNOŚĆ NA 0","N/D",IF(B1272="ZMIEŃ GŁOŚNOŚĆ NA 15","N/D",240/$B$2*60*VLOOKUP(B1272,Dane!$F:$H,2,FALSE)))</f>
        <v>12</v>
      </c>
      <c r="D1272" s="7">
        <f>IF(B1272="ZMIEŃ GŁOŚNOŚĆ NA 0","N/D",IF(B1272="ZMIEŃ GŁOŚNOŚĆ NA 15","N/D",VLOOKUP(A1272,Dane!$A$3:$D$110,4,FALSE)))</f>
        <v>1101001</v>
      </c>
      <c r="E1272" s="3" t="str">
        <f t="shared" si="200"/>
        <v>1100</v>
      </c>
      <c r="F1272" s="1" t="str">
        <f t="shared" si="201"/>
        <v>00000000</v>
      </c>
      <c r="G1272" s="1" t="str">
        <f t="shared" si="202"/>
        <v>01101001</v>
      </c>
      <c r="H1272" s="1" t="str">
        <f t="shared" si="203"/>
        <v>00001100</v>
      </c>
      <c r="I1272" t="str">
        <f t="shared" si="204"/>
        <v xml:space="preserve">    .byte %00000000, %01101001, %00001100</v>
      </c>
    </row>
    <row r="1273" spans="1:9" x14ac:dyDescent="0.25">
      <c r="A1273" s="23" t="s">
        <v>90</v>
      </c>
      <c r="B1273" s="23" t="s">
        <v>0</v>
      </c>
      <c r="C1273">
        <f>IF(B1273="ZMIEŃ GŁOŚNOŚĆ NA 0","N/D",IF(B1273="ZMIEŃ GŁOŚNOŚĆ NA 15","N/D",240/$B$2*60*VLOOKUP(B1273,Dane!$F:$H,2,FALSE)))</f>
        <v>12</v>
      </c>
      <c r="D1273" s="7">
        <f>IF(B1273="ZMIEŃ GŁOŚNOŚĆ NA 0","N/D",IF(B1273="ZMIEŃ GŁOŚNOŚĆ NA 15","N/D",VLOOKUP(A1273,Dane!$A$3:$D$110,4,FALSE)))</f>
        <v>10110010</v>
      </c>
      <c r="E1273" s="3" t="str">
        <f t="shared" si="200"/>
        <v>1100</v>
      </c>
      <c r="F1273" s="1" t="str">
        <f t="shared" si="201"/>
        <v>00000000</v>
      </c>
      <c r="G1273" s="1" t="str">
        <f t="shared" si="202"/>
        <v>10110010</v>
      </c>
      <c r="H1273" s="1" t="str">
        <f t="shared" si="203"/>
        <v>00001100</v>
      </c>
      <c r="I1273" t="str">
        <f t="shared" si="204"/>
        <v xml:space="preserve">    .byte %00000000, %10110010, %00001100</v>
      </c>
    </row>
    <row r="1274" spans="1:9" x14ac:dyDescent="0.25">
      <c r="A1274" s="23" t="s">
        <v>97</v>
      </c>
      <c r="B1274" s="23" t="s">
        <v>29</v>
      </c>
      <c r="C1274">
        <f>IF(B1274="ZMIEŃ GŁOŚNOŚĆ NA 0","N/D",IF(B1274="ZMIEŃ GŁOŚNOŚĆ NA 15","N/D",240/$B$2*60*VLOOKUP(B1274,Dane!$F:$H,2,FALSE)))</f>
        <v>36</v>
      </c>
      <c r="D1274" s="7">
        <f>IF(B1274="ZMIEŃ GŁOŚNOŚĆ NA 0","N/D",IF(B1274="ZMIEŃ GŁOŚNOŚĆ NA 15","N/D",VLOOKUP(A1274,Dane!$A$3:$D$110,4,FALSE)))</f>
        <v>1100011</v>
      </c>
      <c r="E1274" s="3" t="str">
        <f t="shared" si="200"/>
        <v>100100</v>
      </c>
      <c r="F1274" s="1" t="str">
        <f t="shared" si="201"/>
        <v>00000000</v>
      </c>
      <c r="G1274" s="1" t="str">
        <f t="shared" si="202"/>
        <v>01100011</v>
      </c>
      <c r="H1274" s="1" t="str">
        <f t="shared" si="203"/>
        <v>00100100</v>
      </c>
      <c r="I1274" t="str">
        <f t="shared" si="204"/>
        <v xml:space="preserve">    .byte %00000000, %01100011, %00100100</v>
      </c>
    </row>
    <row r="1275" spans="1:9" x14ac:dyDescent="0.25">
      <c r="A1275" s="23" t="s">
        <v>104</v>
      </c>
      <c r="B1275" s="23" t="s">
        <v>161</v>
      </c>
      <c r="C1275">
        <f>IF(B1275="ZMIEŃ GŁOŚNOŚĆ NA 0","N/D",IF(B1275="ZMIEŃ GŁOŚNOŚĆ NA 15","N/D",240/$B$2*60*VLOOKUP(B1275,Dane!$F:$H,2,FALSE)))</f>
        <v>3</v>
      </c>
      <c r="D1275" s="7">
        <f>IF(B1275="ZMIEŃ GŁOŚNOŚĆ NA 0","N/D",IF(B1275="ZMIEŃ GŁOŚNOŚĆ NA 15","N/D",VLOOKUP(A1275,Dane!$A$3:$D$110,4,FALSE)))</f>
        <v>1000010</v>
      </c>
      <c r="E1275" s="3" t="str">
        <f t="shared" si="200"/>
        <v>11</v>
      </c>
      <c r="F1275" s="1" t="str">
        <f t="shared" si="201"/>
        <v>00000000</v>
      </c>
      <c r="G1275" s="1" t="str">
        <f t="shared" si="202"/>
        <v>01000010</v>
      </c>
      <c r="H1275" s="1" t="str">
        <f t="shared" si="203"/>
        <v>00000011</v>
      </c>
      <c r="I1275" t="str">
        <f t="shared" si="204"/>
        <v xml:space="preserve">    .byte %00000000, %01000010, %00000011</v>
      </c>
    </row>
    <row r="1276" spans="1:9" x14ac:dyDescent="0.25">
      <c r="B1276" s="1" t="s">
        <v>139</v>
      </c>
      <c r="C1276" t="str">
        <f>IF(B1276="ZMIEŃ GŁOŚNOŚĆ NA 0","N/D",IF(B1276="ZMIEŃ GŁOŚNOŚĆ NA 15","N/D",240/$B$2*60*VLOOKUP(B1276,Dane!$F:$H,2,FALSE)))</f>
        <v>N/D</v>
      </c>
      <c r="D1276" s="7" t="str">
        <f>IF(B1276="ZMIEŃ GŁOŚNOŚĆ NA 0","N/D",IF(B1276="ZMIEŃ GŁOŚNOŚĆ NA 15","N/D",VLOOKUP(A1276,Dane!$A$3:$D$110,4,FALSE)))</f>
        <v>N/D</v>
      </c>
      <c r="E1276" s="3" t="str">
        <f t="shared" si="200"/>
        <v>N/D</v>
      </c>
      <c r="F1276" s="1" t="str">
        <f t="shared" si="201"/>
        <v>N/D</v>
      </c>
      <c r="G1276" s="1" t="str">
        <f t="shared" si="202"/>
        <v>N/D</v>
      </c>
      <c r="H1276" s="1" t="str">
        <f t="shared" si="203"/>
        <v>N/D</v>
      </c>
      <c r="I1276" t="str">
        <f t="shared" si="204"/>
        <v xml:space="preserve">    .byte %10101000, %00000000</v>
      </c>
    </row>
    <row r="1277" spans="1:9" x14ac:dyDescent="0.25">
      <c r="A1277" t="s">
        <v>36</v>
      </c>
      <c r="B1277" s="23" t="s">
        <v>161</v>
      </c>
      <c r="C1277">
        <f>IF(B1277="ZMIEŃ GŁOŚNOŚĆ NA 0","N/D",IF(B1277="ZMIEŃ GŁOŚNOŚĆ NA 15","N/D",240/$B$2*60*VLOOKUP(B1277,Dane!$F:$H,2,FALSE)))</f>
        <v>3</v>
      </c>
      <c r="D1277" s="7">
        <f>IF(B1277="ZMIEŃ GŁOŚNOŚĆ NA 0","N/D",IF(B1277="ZMIEŃ GŁOŚNOŚĆ NA 15","N/D",VLOOKUP(A1277,Dane!$A$3:$D$110,4,FALSE)))</f>
        <v>1101010111000</v>
      </c>
      <c r="E1277" s="3" t="str">
        <f t="shared" si="200"/>
        <v>11</v>
      </c>
      <c r="F1277" s="1" t="str">
        <f t="shared" si="201"/>
        <v>00011010</v>
      </c>
      <c r="G1277" s="1" t="str">
        <f t="shared" si="202"/>
        <v>10111000</v>
      </c>
      <c r="H1277" s="1" t="str">
        <f t="shared" si="203"/>
        <v>00000011</v>
      </c>
      <c r="I1277" t="str">
        <f t="shared" si="204"/>
        <v xml:space="preserve">    .byte %00011010, %10111000, %00000011</v>
      </c>
    </row>
    <row r="1278" spans="1:9" x14ac:dyDescent="0.25">
      <c r="B1278" s="1" t="s">
        <v>140</v>
      </c>
      <c r="C1278" t="str">
        <f>IF(B1278="ZMIEŃ GŁOŚNOŚĆ NA 0","N/D",IF(B1278="ZMIEŃ GŁOŚNOŚĆ NA 15","N/D",240/$B$2*60*VLOOKUP(B1278,Dane!$F:$H,2,FALSE)))</f>
        <v>N/D</v>
      </c>
      <c r="D1278" s="7" t="str">
        <f>IF(B1278="ZMIEŃ GŁOŚNOŚĆ NA 0","N/D",IF(B1278="ZMIEŃ GŁOŚNOŚĆ NA 15","N/D",VLOOKUP(A1278,Dane!$A$3:$D$110,4,FALSE)))</f>
        <v>N/D</v>
      </c>
      <c r="E1278" s="3" t="str">
        <f t="shared" si="200"/>
        <v>N/D</v>
      </c>
      <c r="F1278" s="1" t="str">
        <f t="shared" si="201"/>
        <v>N/D</v>
      </c>
      <c r="G1278" s="1" t="str">
        <f t="shared" si="202"/>
        <v>N/D</v>
      </c>
      <c r="H1278" s="1" t="str">
        <f t="shared" si="203"/>
        <v>N/D</v>
      </c>
      <c r="I1278" t="str">
        <f t="shared" si="204"/>
        <v xml:space="preserve">    .byte %10101000, %11111111</v>
      </c>
    </row>
    <row r="1279" spans="1:9" x14ac:dyDescent="0.25">
      <c r="A1279" t="s">
        <v>104</v>
      </c>
      <c r="B1279" s="23" t="s">
        <v>2</v>
      </c>
      <c r="C1279">
        <f>IF(B1279="ZMIEŃ GŁOŚNOŚĆ NA 0","N/D",IF(B1279="ZMIEŃ GŁOŚNOŚĆ NA 15","N/D",240/$B$2*60*VLOOKUP(B1279,Dane!$F:$H,2,FALSE)))</f>
        <v>6</v>
      </c>
      <c r="D1279" s="7">
        <f>IF(B1279="ZMIEŃ GŁOŚNOŚĆ NA 0","N/D",IF(B1279="ZMIEŃ GŁOŚNOŚĆ NA 15","N/D",VLOOKUP(A1279,Dane!$A$3:$D$110,4,FALSE)))</f>
        <v>1000010</v>
      </c>
      <c r="E1279" s="3" t="str">
        <f t="shared" si="200"/>
        <v>110</v>
      </c>
      <c r="F1279" s="1" t="str">
        <f t="shared" si="201"/>
        <v>00000000</v>
      </c>
      <c r="G1279" s="1" t="str">
        <f t="shared" si="202"/>
        <v>01000010</v>
      </c>
      <c r="H1279" s="1" t="str">
        <f t="shared" si="203"/>
        <v>00000110</v>
      </c>
      <c r="I1279" t="str">
        <f t="shared" si="204"/>
        <v xml:space="preserve">    .byte %00000000, %01000010, %00000110</v>
      </c>
    </row>
    <row r="1280" spans="1:9" x14ac:dyDescent="0.25">
      <c r="A1280" t="s">
        <v>106</v>
      </c>
      <c r="B1280" s="23" t="s">
        <v>2</v>
      </c>
      <c r="C1280">
        <f>IF(B1280="ZMIEŃ GŁOŚNOŚĆ NA 0","N/D",IF(B1280="ZMIEŃ GŁOŚNOŚĆ NA 15","N/D",240/$B$2*60*VLOOKUP(B1280,Dane!$F:$H,2,FALSE)))</f>
        <v>6</v>
      </c>
      <c r="D1280" s="7">
        <f>IF(B1280="ZMIEŃ GŁOŚNOŚĆ NA 0","N/D",IF(B1280="ZMIEŃ GŁOŚNOŚĆ NA 15","N/D",VLOOKUP(A1280,Dane!$A$3:$D$110,4,FALSE)))</f>
        <v>111010</v>
      </c>
      <c r="E1280" s="3" t="str">
        <f t="shared" si="200"/>
        <v>110</v>
      </c>
      <c r="F1280" s="1" t="str">
        <f t="shared" si="201"/>
        <v>00000000</v>
      </c>
      <c r="G1280" s="1" t="str">
        <f t="shared" si="202"/>
        <v>00111010</v>
      </c>
      <c r="H1280" s="1" t="str">
        <f t="shared" si="203"/>
        <v>00000110</v>
      </c>
      <c r="I1280" t="str">
        <f t="shared" si="204"/>
        <v xml:space="preserve">    .byte %00000000, %00111010, %00000110</v>
      </c>
    </row>
    <row r="1281" spans="1:9" x14ac:dyDescent="0.25">
      <c r="A1281" t="s">
        <v>109</v>
      </c>
      <c r="B1281" s="23" t="s">
        <v>2</v>
      </c>
      <c r="C1281">
        <f>IF(B1281="ZMIEŃ GŁOŚNOŚĆ NA 0","N/D",IF(B1281="ZMIEŃ GŁOŚNOŚĆ NA 15","N/D",240/$B$2*60*VLOOKUP(B1281,Dane!$F:$H,2,FALSE)))</f>
        <v>6</v>
      </c>
      <c r="D1281" s="7">
        <f>IF(B1281="ZMIEŃ GŁOŚNOŚĆ NA 0","N/D",IF(B1281="ZMIEŃ GŁOŚNOŚĆ NA 15","N/D",VLOOKUP(A1281,Dane!$A$3:$D$110,4,FALSE)))</f>
        <v>110001</v>
      </c>
      <c r="E1281" s="3" t="str">
        <f t="shared" si="200"/>
        <v>110</v>
      </c>
      <c r="F1281" s="1" t="str">
        <f t="shared" si="201"/>
        <v>00000000</v>
      </c>
      <c r="G1281" s="1" t="str">
        <f t="shared" si="202"/>
        <v>00110001</v>
      </c>
      <c r="H1281" s="1" t="str">
        <f t="shared" si="203"/>
        <v>00000110</v>
      </c>
      <c r="I1281" t="str">
        <f t="shared" si="204"/>
        <v xml:space="preserve">    .byte %00000000, %00110001, %00000110</v>
      </c>
    </row>
    <row r="1282" spans="1:9" x14ac:dyDescent="0.25">
      <c r="A1282" t="s">
        <v>106</v>
      </c>
      <c r="B1282" s="23" t="s">
        <v>2</v>
      </c>
      <c r="C1282">
        <f>IF(B1282="ZMIEŃ GŁOŚNOŚĆ NA 0","N/D",IF(B1282="ZMIEŃ GŁOŚNOŚĆ NA 15","N/D",240/$B$2*60*VLOOKUP(B1282,Dane!$F:$H,2,FALSE)))</f>
        <v>6</v>
      </c>
      <c r="D1282" s="7">
        <f>IF(B1282="ZMIEŃ GŁOŚNOŚĆ NA 0","N/D",IF(B1282="ZMIEŃ GŁOŚNOŚĆ NA 15","N/D",VLOOKUP(A1282,Dane!$A$3:$D$110,4,FALSE)))</f>
        <v>111010</v>
      </c>
      <c r="E1282" s="3" t="str">
        <f t="shared" si="200"/>
        <v>110</v>
      </c>
      <c r="F1282" s="1" t="str">
        <f t="shared" si="201"/>
        <v>00000000</v>
      </c>
      <c r="G1282" s="1" t="str">
        <f t="shared" si="202"/>
        <v>00111010</v>
      </c>
      <c r="H1282" s="1" t="str">
        <f t="shared" si="203"/>
        <v>00000110</v>
      </c>
      <c r="I1282" t="str">
        <f t="shared" si="204"/>
        <v xml:space="preserve">    .byte %00000000, %00111010, %00000110</v>
      </c>
    </row>
    <row r="1283" spans="1:9" ht="15.75" thickBot="1" x14ac:dyDescent="0.3">
      <c r="A1283" s="10" t="s">
        <v>109</v>
      </c>
      <c r="B1283" s="26" t="s">
        <v>2</v>
      </c>
      <c r="C1283">
        <f>IF(B1283="ZMIEŃ GŁOŚNOŚĆ NA 0","N/D",IF(B1283="ZMIEŃ GŁOŚNOŚĆ NA 15","N/D",240/$B$2*60*VLOOKUP(B1283,Dane!$F:$H,2,FALSE)))</f>
        <v>6</v>
      </c>
      <c r="D1283" s="7">
        <f>IF(B1283="ZMIEŃ GŁOŚNOŚĆ NA 0","N/D",IF(B1283="ZMIEŃ GŁOŚNOŚĆ NA 15","N/D",VLOOKUP(A1283,Dane!$A$3:$D$110,4,FALSE)))</f>
        <v>110001</v>
      </c>
      <c r="E1283" s="3" t="str">
        <f t="shared" si="200"/>
        <v>110</v>
      </c>
      <c r="F1283" s="1" t="str">
        <f t="shared" si="201"/>
        <v>00000000</v>
      </c>
      <c r="G1283" s="1" t="str">
        <f t="shared" si="202"/>
        <v>00110001</v>
      </c>
      <c r="H1283" s="1" t="str">
        <f t="shared" si="203"/>
        <v>00000110</v>
      </c>
      <c r="I1283" t="str">
        <f t="shared" si="204"/>
        <v xml:space="preserve">    .byte %00000000, %00110001, %00000110</v>
      </c>
    </row>
    <row r="1284" spans="1:9" ht="15.75" thickTop="1" x14ac:dyDescent="0.25">
      <c r="A1284" s="23" t="s">
        <v>97</v>
      </c>
      <c r="B1284" s="23" t="s">
        <v>0</v>
      </c>
      <c r="C1284">
        <f>IF(B1284="ZMIEŃ GŁOŚNOŚĆ NA 0","N/D",IF(B1284="ZMIEŃ GŁOŚNOŚĆ NA 15","N/D",240/$B$2*60*VLOOKUP(B1284,Dane!$F:$H,2,FALSE)))</f>
        <v>12</v>
      </c>
      <c r="D1284" s="7">
        <f>IF(B1284="ZMIEŃ GŁOŚNOŚĆ NA 0","N/D",IF(B1284="ZMIEŃ GŁOŚNOŚĆ NA 15","N/D",VLOOKUP(A1284,Dane!$A$3:$D$110,4,FALSE)))</f>
        <v>1100011</v>
      </c>
      <c r="E1284" s="3" t="str">
        <f t="shared" si="200"/>
        <v>1100</v>
      </c>
      <c r="F1284" s="1" t="str">
        <f t="shared" si="201"/>
        <v>00000000</v>
      </c>
      <c r="G1284" s="1" t="str">
        <f t="shared" si="202"/>
        <v>01100011</v>
      </c>
      <c r="H1284" s="1" t="str">
        <f t="shared" si="203"/>
        <v>00001100</v>
      </c>
      <c r="I1284" t="str">
        <f t="shared" si="204"/>
        <v xml:space="preserve">    .byte %00000000, %01100011, %00001100</v>
      </c>
    </row>
    <row r="1285" spans="1:9" x14ac:dyDescent="0.25">
      <c r="A1285" s="23" t="s">
        <v>89</v>
      </c>
      <c r="B1285" s="23" t="s">
        <v>2</v>
      </c>
      <c r="C1285">
        <f>IF(B1285="ZMIEŃ GŁOŚNOŚĆ NA 0","N/D",IF(B1285="ZMIEŃ GŁOŚNOŚĆ NA 15","N/D",240/$B$2*60*VLOOKUP(B1285,Dane!$F:$H,2,FALSE)))</f>
        <v>6</v>
      </c>
      <c r="D1285" s="7">
        <f>IF(B1285="ZMIEŃ GŁOŚNOŚĆ NA 0","N/D",IF(B1285="ZMIEŃ GŁOŚNOŚĆ NA 15","N/D",VLOOKUP(A1285,Dane!$A$3:$D$110,4,FALSE)))</f>
        <v>11001000</v>
      </c>
      <c r="E1285" s="3" t="str">
        <f t="shared" si="200"/>
        <v>110</v>
      </c>
      <c r="F1285" s="1" t="str">
        <f t="shared" si="201"/>
        <v>00000000</v>
      </c>
      <c r="G1285" s="1" t="str">
        <f t="shared" si="202"/>
        <v>11001000</v>
      </c>
      <c r="H1285" s="1" t="str">
        <f t="shared" si="203"/>
        <v>00000110</v>
      </c>
      <c r="I1285" t="str">
        <f t="shared" si="204"/>
        <v xml:space="preserve">    .byte %00000000, %11001000, %00000110</v>
      </c>
    </row>
    <row r="1286" spans="1:9" x14ac:dyDescent="0.25">
      <c r="A1286" s="23" t="s">
        <v>97</v>
      </c>
      <c r="B1286" s="23" t="s">
        <v>0</v>
      </c>
      <c r="C1286">
        <f>IF(B1286="ZMIEŃ GŁOŚNOŚĆ NA 0","N/D",IF(B1286="ZMIEŃ GŁOŚNOŚĆ NA 15","N/D",240/$B$2*60*VLOOKUP(B1286,Dane!$F:$H,2,FALSE)))</f>
        <v>12</v>
      </c>
      <c r="D1286" s="7">
        <f>IF(B1286="ZMIEŃ GŁOŚNOŚĆ NA 0","N/D",IF(B1286="ZMIEŃ GŁOŚNOŚĆ NA 15","N/D",VLOOKUP(A1286,Dane!$A$3:$D$110,4,FALSE)))</f>
        <v>1100011</v>
      </c>
      <c r="E1286" s="3" t="str">
        <f t="shared" si="200"/>
        <v>1100</v>
      </c>
      <c r="F1286" s="1" t="str">
        <f t="shared" si="201"/>
        <v>00000000</v>
      </c>
      <c r="G1286" s="1" t="str">
        <f t="shared" si="202"/>
        <v>01100011</v>
      </c>
      <c r="H1286" s="1" t="str">
        <f t="shared" si="203"/>
        <v>00001100</v>
      </c>
      <c r="I1286" t="str">
        <f t="shared" si="204"/>
        <v xml:space="preserve">    .byte %00000000, %01100011, %00001100</v>
      </c>
    </row>
    <row r="1287" spans="1:9" x14ac:dyDescent="0.25">
      <c r="B1287" s="1" t="s">
        <v>139</v>
      </c>
      <c r="C1287" t="str">
        <f>IF(B1287="ZMIEŃ GŁOŚNOŚĆ NA 0","N/D",IF(B1287="ZMIEŃ GŁOŚNOŚĆ NA 15","N/D",240/$B$2*60*VLOOKUP(B1287,Dane!$F:$H,2,FALSE)))</f>
        <v>N/D</v>
      </c>
      <c r="D1287" s="7" t="str">
        <f>IF(B1287="ZMIEŃ GŁOŚNOŚĆ NA 0","N/D",IF(B1287="ZMIEŃ GŁOŚNOŚĆ NA 15","N/D",VLOOKUP(A1287,Dane!$A$3:$D$110,4,FALSE)))</f>
        <v>N/D</v>
      </c>
      <c r="E1287" s="3" t="str">
        <f t="shared" si="200"/>
        <v>N/D</v>
      </c>
      <c r="F1287" s="1" t="str">
        <f t="shared" si="201"/>
        <v>N/D</v>
      </c>
      <c r="G1287" s="1" t="str">
        <f t="shared" si="202"/>
        <v>N/D</v>
      </c>
      <c r="H1287" s="1" t="str">
        <f t="shared" si="203"/>
        <v>N/D</v>
      </c>
      <c r="I1287" t="str">
        <f t="shared" si="204"/>
        <v xml:space="preserve">    .byte %10101000, %00000000</v>
      </c>
    </row>
    <row r="1288" spans="1:9" x14ac:dyDescent="0.25">
      <c r="A1288" t="s">
        <v>36</v>
      </c>
      <c r="B1288" t="s">
        <v>2</v>
      </c>
      <c r="C1288">
        <f>IF(B1288="ZMIEŃ GŁOŚNOŚĆ NA 0","N/D",IF(B1288="ZMIEŃ GŁOŚNOŚĆ NA 15","N/D",240/$B$2*60*VLOOKUP(B1288,Dane!$F:$H,2,FALSE)))</f>
        <v>6</v>
      </c>
      <c r="D1288" s="7">
        <f>IF(B1288="ZMIEŃ GŁOŚNOŚĆ NA 0","N/D",IF(B1288="ZMIEŃ GŁOŚNOŚĆ NA 15","N/D",VLOOKUP(A1288,Dane!$A$3:$D$110,4,FALSE)))</f>
        <v>1101010111000</v>
      </c>
      <c r="E1288" s="3" t="str">
        <f t="shared" si="200"/>
        <v>110</v>
      </c>
      <c r="F1288" s="1" t="str">
        <f t="shared" si="201"/>
        <v>00011010</v>
      </c>
      <c r="G1288" s="1" t="str">
        <f t="shared" si="202"/>
        <v>10111000</v>
      </c>
      <c r="H1288" s="1" t="str">
        <f t="shared" si="203"/>
        <v>00000110</v>
      </c>
      <c r="I1288" t="str">
        <f t="shared" si="204"/>
        <v xml:space="preserve">    .byte %00011010, %10111000, %00000110</v>
      </c>
    </row>
    <row r="1289" spans="1:9" x14ac:dyDescent="0.25">
      <c r="B1289" s="1" t="s">
        <v>140</v>
      </c>
      <c r="C1289" t="str">
        <f>IF(B1289="ZMIEŃ GŁOŚNOŚĆ NA 0","N/D",IF(B1289="ZMIEŃ GŁOŚNOŚĆ NA 15","N/D",240/$B$2*60*VLOOKUP(B1289,Dane!$F:$H,2,FALSE)))</f>
        <v>N/D</v>
      </c>
      <c r="D1289" s="7" t="str">
        <f>IF(B1289="ZMIEŃ GŁOŚNOŚĆ NA 0","N/D",IF(B1289="ZMIEŃ GŁOŚNOŚĆ NA 15","N/D",VLOOKUP(A1289,Dane!$A$3:$D$110,4,FALSE)))</f>
        <v>N/D</v>
      </c>
      <c r="E1289" s="3" t="str">
        <f t="shared" si="200"/>
        <v>N/D</v>
      </c>
      <c r="F1289" s="1" t="str">
        <f t="shared" si="201"/>
        <v>N/D</v>
      </c>
      <c r="G1289" s="1" t="str">
        <f t="shared" si="202"/>
        <v>N/D</v>
      </c>
      <c r="H1289" s="1" t="str">
        <f t="shared" si="203"/>
        <v>N/D</v>
      </c>
      <c r="I1289" t="str">
        <f t="shared" si="204"/>
        <v xml:space="preserve">    .byte %10101000, %11111111</v>
      </c>
    </row>
    <row r="1290" spans="1:9" x14ac:dyDescent="0.25">
      <c r="A1290" t="s">
        <v>97</v>
      </c>
      <c r="B1290" t="s">
        <v>1</v>
      </c>
      <c r="C1290">
        <f>IF(B1290="ZMIEŃ GŁOŚNOŚĆ NA 0","N/D",IF(B1290="ZMIEŃ GŁOŚNOŚĆ NA 15","N/D",240/$B$2*60*VLOOKUP(B1290,Dane!$F:$H,2,FALSE)))</f>
        <v>24</v>
      </c>
      <c r="D1290" s="7">
        <f>IF(B1290="ZMIEŃ GŁOŚNOŚĆ NA 0","N/D",IF(B1290="ZMIEŃ GŁOŚNOŚĆ NA 15","N/D",VLOOKUP(A1290,Dane!$A$3:$D$110,4,FALSE)))</f>
        <v>1100011</v>
      </c>
      <c r="E1290" s="3" t="str">
        <f t="shared" si="200"/>
        <v>11000</v>
      </c>
      <c r="F1290" s="1" t="str">
        <f t="shared" si="201"/>
        <v>00000000</v>
      </c>
      <c r="G1290" s="1" t="str">
        <f t="shared" si="202"/>
        <v>01100011</v>
      </c>
      <c r="H1290" s="1" t="str">
        <f t="shared" si="203"/>
        <v>00011000</v>
      </c>
      <c r="I1290" t="str">
        <f t="shared" si="204"/>
        <v xml:space="preserve">    .byte %00000000, %01100011, %00011000</v>
      </c>
    </row>
    <row r="1291" spans="1:9" x14ac:dyDescent="0.25">
      <c r="A1291" t="s">
        <v>90</v>
      </c>
      <c r="B1291" t="s">
        <v>0</v>
      </c>
      <c r="C1291">
        <f>IF(B1291="ZMIEŃ GŁOŚNOŚĆ NA 0","N/D",IF(B1291="ZMIEŃ GŁOŚNOŚĆ NA 15","N/D",240/$B$2*60*VLOOKUP(B1291,Dane!$F:$H,2,FALSE)))</f>
        <v>12</v>
      </c>
      <c r="D1291" s="7">
        <f>IF(B1291="ZMIEŃ GŁOŚNOŚĆ NA 0","N/D",IF(B1291="ZMIEŃ GŁOŚNOŚĆ NA 15","N/D",VLOOKUP(A1291,Dane!$A$3:$D$110,4,FALSE)))</f>
        <v>10110010</v>
      </c>
      <c r="E1291" s="3" t="str">
        <f t="shared" si="200"/>
        <v>1100</v>
      </c>
      <c r="F1291" s="1" t="str">
        <f t="shared" si="201"/>
        <v>00000000</v>
      </c>
      <c r="G1291" s="1" t="str">
        <f t="shared" si="202"/>
        <v>10110010</v>
      </c>
      <c r="H1291" s="1" t="str">
        <f t="shared" si="203"/>
        <v>00001100</v>
      </c>
      <c r="I1291" t="str">
        <f t="shared" si="204"/>
        <v xml:space="preserve">    .byte %00000000, %10110010, %00001100</v>
      </c>
    </row>
    <row r="1292" spans="1:9" ht="15.75" thickBot="1" x14ac:dyDescent="0.3">
      <c r="A1292" s="10" t="s">
        <v>87</v>
      </c>
      <c r="B1292" s="10" t="s">
        <v>1</v>
      </c>
      <c r="C1292">
        <f>IF(B1292="ZMIEŃ GŁOŚNOŚĆ NA 0","N/D",IF(B1292="ZMIEŃ GŁOŚNOŚĆ NA 15","N/D",240/$B$2*60*VLOOKUP(B1292,Dane!$F:$H,2,FALSE)))</f>
        <v>24</v>
      </c>
      <c r="D1292" s="7">
        <f>IF(B1292="ZMIEŃ GŁOŚNOŚĆ NA 0","N/D",IF(B1292="ZMIEŃ GŁOŚNOŚĆ NA 15","N/D",VLOOKUP(A1292,Dane!$A$3:$D$110,4,FALSE)))</f>
        <v>100001100</v>
      </c>
      <c r="E1292" s="3" t="str">
        <f t="shared" si="200"/>
        <v>11000</v>
      </c>
      <c r="F1292" s="1" t="str">
        <f t="shared" si="201"/>
        <v>00000001</v>
      </c>
      <c r="G1292" s="1" t="str">
        <f t="shared" si="202"/>
        <v>00001100</v>
      </c>
      <c r="H1292" s="1" t="str">
        <f t="shared" si="203"/>
        <v>00011000</v>
      </c>
      <c r="I1292" t="str">
        <f t="shared" si="204"/>
        <v xml:space="preserve">    .byte %00000001, %00001100, %00011000</v>
      </c>
    </row>
    <row r="1293" spans="1:9" ht="15.75" thickTop="1" x14ac:dyDescent="0.25">
      <c r="A1293" s="23" t="s">
        <v>97</v>
      </c>
      <c r="B1293" s="23" t="s">
        <v>0</v>
      </c>
      <c r="C1293">
        <f>IF(B1293="ZMIEŃ GŁOŚNOŚĆ NA 0","N/D",IF(B1293="ZMIEŃ GŁOŚNOŚĆ NA 15","N/D",240/$B$2*60*VLOOKUP(B1293,Dane!$F:$H,2,FALSE)))</f>
        <v>12</v>
      </c>
      <c r="D1293" s="7">
        <f>IF(B1293="ZMIEŃ GŁOŚNOŚĆ NA 0","N/D",IF(B1293="ZMIEŃ GŁOŚNOŚĆ NA 15","N/D",VLOOKUP(A1293,Dane!$A$3:$D$110,4,FALSE)))</f>
        <v>1100011</v>
      </c>
      <c r="E1293" s="3" t="str">
        <f t="shared" si="200"/>
        <v>1100</v>
      </c>
      <c r="F1293" s="1" t="str">
        <f t="shared" si="201"/>
        <v>00000000</v>
      </c>
      <c r="G1293" s="1" t="str">
        <f t="shared" si="202"/>
        <v>01100011</v>
      </c>
      <c r="H1293" s="1" t="str">
        <f t="shared" si="203"/>
        <v>00001100</v>
      </c>
      <c r="I1293" t="str">
        <f t="shared" si="204"/>
        <v xml:space="preserve">    .byte %00000000, %01100011, %00001100</v>
      </c>
    </row>
    <row r="1294" spans="1:9" x14ac:dyDescent="0.25">
      <c r="B1294" s="1" t="s">
        <v>139</v>
      </c>
      <c r="C1294" t="str">
        <f>IF(B1294="ZMIEŃ GŁOŚNOŚĆ NA 0","N/D",IF(B1294="ZMIEŃ GŁOŚNOŚĆ NA 15","N/D",240/$B$2*60*VLOOKUP(B1294,Dane!$F:$H,2,FALSE)))</f>
        <v>N/D</v>
      </c>
      <c r="D1294" s="7" t="str">
        <f>IF(B1294="ZMIEŃ GŁOŚNOŚĆ NA 0","N/D",IF(B1294="ZMIEŃ GŁOŚNOŚĆ NA 15","N/D",VLOOKUP(A1294,Dane!$A$3:$D$110,4,FALSE)))</f>
        <v>N/D</v>
      </c>
      <c r="E1294" s="3" t="str">
        <f t="shared" si="200"/>
        <v>N/D</v>
      </c>
      <c r="F1294" s="1" t="str">
        <f t="shared" si="201"/>
        <v>N/D</v>
      </c>
      <c r="G1294" s="1" t="str">
        <f t="shared" si="202"/>
        <v>N/D</v>
      </c>
      <c r="H1294" s="1" t="str">
        <f t="shared" si="203"/>
        <v>N/D</v>
      </c>
      <c r="I1294" t="str">
        <f t="shared" si="204"/>
        <v xml:space="preserve">    .byte %10101000, %00000000</v>
      </c>
    </row>
    <row r="1295" spans="1:9" x14ac:dyDescent="0.25">
      <c r="A1295" t="s">
        <v>36</v>
      </c>
      <c r="B1295" s="23" t="s">
        <v>0</v>
      </c>
      <c r="C1295">
        <f>IF(B1295="ZMIEŃ GŁOŚNOŚĆ NA 0","N/D",IF(B1295="ZMIEŃ GŁOŚNOŚĆ NA 15","N/D",240/$B$2*60*VLOOKUP(B1295,Dane!$F:$H,2,FALSE)))</f>
        <v>12</v>
      </c>
      <c r="D1295" s="7">
        <f>IF(B1295="ZMIEŃ GŁOŚNOŚĆ NA 0","N/D",IF(B1295="ZMIEŃ GŁOŚNOŚĆ NA 15","N/D",VLOOKUP(A1295,Dane!$A$3:$D$110,4,FALSE)))</f>
        <v>1101010111000</v>
      </c>
      <c r="E1295" s="3" t="str">
        <f t="shared" si="200"/>
        <v>1100</v>
      </c>
      <c r="F1295" s="1" t="str">
        <f t="shared" si="201"/>
        <v>00011010</v>
      </c>
      <c r="G1295" s="1" t="str">
        <f t="shared" si="202"/>
        <v>10111000</v>
      </c>
      <c r="H1295" s="1" t="str">
        <f t="shared" si="203"/>
        <v>00001100</v>
      </c>
      <c r="I1295" t="str">
        <f t="shared" si="204"/>
        <v xml:space="preserve">    .byte %00011010, %10111000, %00001100</v>
      </c>
    </row>
    <row r="1296" spans="1:9" x14ac:dyDescent="0.25">
      <c r="B1296" s="1" t="s">
        <v>140</v>
      </c>
      <c r="C1296" t="str">
        <f>IF(B1296="ZMIEŃ GŁOŚNOŚĆ NA 0","N/D",IF(B1296="ZMIEŃ GŁOŚNOŚĆ NA 15","N/D",240/$B$2*60*VLOOKUP(B1296,Dane!$F:$H,2,FALSE)))</f>
        <v>N/D</v>
      </c>
      <c r="D1296" s="7" t="str">
        <f>IF(B1296="ZMIEŃ GŁOŚNOŚĆ NA 0","N/D",IF(B1296="ZMIEŃ GŁOŚNOŚĆ NA 15","N/D",VLOOKUP(A1296,Dane!$A$3:$D$110,4,FALSE)))</f>
        <v>N/D</v>
      </c>
      <c r="E1296" s="3" t="str">
        <f t="shared" si="200"/>
        <v>N/D</v>
      </c>
      <c r="F1296" s="1" t="str">
        <f t="shared" si="201"/>
        <v>N/D</v>
      </c>
      <c r="G1296" s="1" t="str">
        <f t="shared" si="202"/>
        <v>N/D</v>
      </c>
      <c r="H1296" s="1" t="str">
        <f t="shared" si="203"/>
        <v>N/D</v>
      </c>
      <c r="I1296" t="str">
        <f t="shared" si="204"/>
        <v xml:space="preserve">    .byte %10101000, %11111111</v>
      </c>
    </row>
    <row r="1297" spans="1:9" x14ac:dyDescent="0.25">
      <c r="A1297" t="s">
        <v>97</v>
      </c>
      <c r="B1297" s="23" t="s">
        <v>0</v>
      </c>
      <c r="C1297">
        <f>IF(B1297="ZMIEŃ GŁOŚNOŚĆ NA 0","N/D",IF(B1297="ZMIEŃ GŁOŚNOŚĆ NA 15","N/D",240/$B$2*60*VLOOKUP(B1297,Dane!$F:$H,2,FALSE)))</f>
        <v>12</v>
      </c>
      <c r="D1297" s="7">
        <f>IF(B1297="ZMIEŃ GŁOŚNOŚĆ NA 0","N/D",IF(B1297="ZMIEŃ GŁOŚNOŚĆ NA 15","N/D",VLOOKUP(A1297,Dane!$A$3:$D$110,4,FALSE)))</f>
        <v>1100011</v>
      </c>
      <c r="E1297" s="3" t="str">
        <f t="shared" si="200"/>
        <v>1100</v>
      </c>
      <c r="F1297" s="1" t="str">
        <f t="shared" si="201"/>
        <v>00000000</v>
      </c>
      <c r="G1297" s="1" t="str">
        <f t="shared" si="202"/>
        <v>01100011</v>
      </c>
      <c r="H1297" s="1" t="str">
        <f t="shared" si="203"/>
        <v>00001100</v>
      </c>
      <c r="I1297" t="str">
        <f t="shared" si="204"/>
        <v xml:space="preserve">    .byte %00000000, %01100011, %00001100</v>
      </c>
    </row>
    <row r="1298" spans="1:9" x14ac:dyDescent="0.25">
      <c r="A1298" t="s">
        <v>94</v>
      </c>
      <c r="B1298" s="23" t="s">
        <v>1</v>
      </c>
      <c r="C1298">
        <f>IF(B1298="ZMIEŃ GŁOŚNOŚĆ NA 0","N/D",IF(B1298="ZMIEŃ GŁOŚNOŚĆ NA 15","N/D",240/$B$2*60*VLOOKUP(B1298,Dane!$F:$H,2,FALSE)))</f>
        <v>24</v>
      </c>
      <c r="D1298" s="7">
        <f>IF(B1298="ZMIEŃ GŁOŚNOŚĆ NA 0","N/D",IF(B1298="ZMIEŃ GŁOŚNOŚĆ NA 15","N/D",VLOOKUP(A1298,Dane!$A$3:$D$110,4,FALSE)))</f>
        <v>1110110</v>
      </c>
      <c r="E1298" s="3" t="str">
        <f t="shared" si="200"/>
        <v>11000</v>
      </c>
      <c r="F1298" s="1" t="str">
        <f t="shared" si="201"/>
        <v>00000000</v>
      </c>
      <c r="G1298" s="1" t="str">
        <f t="shared" si="202"/>
        <v>01110110</v>
      </c>
      <c r="H1298" s="1" t="str">
        <f t="shared" si="203"/>
        <v>00011000</v>
      </c>
      <c r="I1298" t="str">
        <f t="shared" si="204"/>
        <v xml:space="preserve">    .byte %00000000, %01110110, %00011000</v>
      </c>
    </row>
    <row r="1299" spans="1:9" x14ac:dyDescent="0.25">
      <c r="A1299" t="s">
        <v>35</v>
      </c>
      <c r="B1299" s="23" t="s">
        <v>0</v>
      </c>
      <c r="C1299">
        <f>IF(B1299="ZMIEŃ GŁOŚNOŚĆ NA 0","N/D",IF(B1299="ZMIEŃ GŁOŚNOŚĆ NA 15","N/D",240/$B$2*60*VLOOKUP(B1299,Dane!$F:$H,2,FALSE)))</f>
        <v>12</v>
      </c>
      <c r="D1299" s="7">
        <f>IF(B1299="ZMIEŃ GŁOŚNOŚĆ NA 0","N/D",IF(B1299="ZMIEŃ GŁOŚNOŚĆ NA 15","N/D",VLOOKUP(A1299,Dane!$A$3:$D$110,4,FALSE)))</f>
        <v>10011111</v>
      </c>
      <c r="E1299" s="3" t="str">
        <f t="shared" si="200"/>
        <v>1100</v>
      </c>
      <c r="F1299" s="1" t="str">
        <f t="shared" si="201"/>
        <v>00000000</v>
      </c>
      <c r="G1299" s="1" t="str">
        <f t="shared" si="202"/>
        <v>10011111</v>
      </c>
      <c r="H1299" s="1" t="str">
        <f t="shared" si="203"/>
        <v>00001100</v>
      </c>
      <c r="I1299" t="str">
        <f t="shared" si="204"/>
        <v xml:space="preserve">    .byte %00000000, %10011111, %00001100</v>
      </c>
    </row>
    <row r="1300" spans="1:9" ht="15.75" thickBot="1" x14ac:dyDescent="0.3">
      <c r="A1300" s="10" t="s">
        <v>89</v>
      </c>
      <c r="B1300" s="26" t="s">
        <v>1</v>
      </c>
      <c r="C1300">
        <f>IF(B1300="ZMIEŃ GŁOŚNOŚĆ NA 0","N/D",IF(B1300="ZMIEŃ GŁOŚNOŚĆ NA 15","N/D",240/$B$2*60*VLOOKUP(B1300,Dane!$F:$H,2,FALSE)))</f>
        <v>24</v>
      </c>
      <c r="D1300" s="7">
        <f>IF(B1300="ZMIEŃ GŁOŚNOŚĆ NA 0","N/D",IF(B1300="ZMIEŃ GŁOŚNOŚĆ NA 15","N/D",VLOOKUP(A1300,Dane!$A$3:$D$110,4,FALSE)))</f>
        <v>11001000</v>
      </c>
      <c r="E1300" s="3" t="str">
        <f t="shared" si="200"/>
        <v>11000</v>
      </c>
      <c r="F1300" s="1" t="str">
        <f t="shared" si="201"/>
        <v>00000000</v>
      </c>
      <c r="G1300" s="1" t="str">
        <f t="shared" si="202"/>
        <v>11001000</v>
      </c>
      <c r="H1300" s="1" t="str">
        <f t="shared" si="203"/>
        <v>00011000</v>
      </c>
      <c r="I1300" t="str">
        <f t="shared" si="204"/>
        <v xml:space="preserve">    .byte %00000000, %11001000, %00011000</v>
      </c>
    </row>
    <row r="1301" spans="1:9" ht="15.75" thickTop="1" x14ac:dyDescent="0.25">
      <c r="A1301" s="23" t="s">
        <v>97</v>
      </c>
      <c r="B1301" s="23" t="s">
        <v>29</v>
      </c>
      <c r="C1301">
        <f>IF(B1301="ZMIEŃ GŁOŚNOŚĆ NA 0","N/D",IF(B1301="ZMIEŃ GŁOŚNOŚĆ NA 15","N/D",240/$B$2*60*VLOOKUP(B1301,Dane!$F:$H,2,FALSE)))</f>
        <v>36</v>
      </c>
      <c r="D1301" s="7">
        <f>IF(B1301="ZMIEŃ GŁOŚNOŚĆ NA 0","N/D",IF(B1301="ZMIEŃ GŁOŚNOŚĆ NA 15","N/D",VLOOKUP(A1301,Dane!$A$3:$D$110,4,FALSE)))</f>
        <v>1100011</v>
      </c>
      <c r="E1301" s="3" t="str">
        <f t="shared" si="200"/>
        <v>100100</v>
      </c>
      <c r="F1301" s="1" t="str">
        <f t="shared" si="201"/>
        <v>00000000</v>
      </c>
      <c r="G1301" s="1" t="str">
        <f t="shared" si="202"/>
        <v>01100011</v>
      </c>
      <c r="H1301" s="1" t="str">
        <f t="shared" si="203"/>
        <v>00100100</v>
      </c>
      <c r="I1301" t="str">
        <f t="shared" si="204"/>
        <v xml:space="preserve">    .byte %00000000, %01100011, %00100100</v>
      </c>
    </row>
    <row r="1302" spans="1:9" x14ac:dyDescent="0.25">
      <c r="A1302" s="23" t="s">
        <v>90</v>
      </c>
      <c r="B1302" s="23" t="s">
        <v>29</v>
      </c>
      <c r="C1302">
        <f>IF(B1302="ZMIEŃ GŁOŚNOŚĆ NA 0","N/D",IF(B1302="ZMIEŃ GŁOŚNOŚĆ NA 15","N/D",240/$B$2*60*VLOOKUP(B1302,Dane!$F:$H,2,FALSE)))</f>
        <v>36</v>
      </c>
      <c r="D1302" s="7">
        <f>IF(B1302="ZMIEŃ GŁOŚNOŚĆ NA 0","N/D",IF(B1302="ZMIEŃ GŁOŚNOŚĆ NA 15","N/D",VLOOKUP(A1302,Dane!$A$3:$D$110,4,FALSE)))</f>
        <v>10110010</v>
      </c>
      <c r="E1302" s="3" t="str">
        <f t="shared" ref="E1302:E1338" si="205">IF(B1302="ZMIEŃ GŁOŚNOŚĆ NA 0","N/D",IF(B1302="ZMIEŃ GŁOŚNOŚĆ NA 15","N/D",DEC2BIN(C1302)))</f>
        <v>100100</v>
      </c>
      <c r="F1302" s="1" t="str">
        <f t="shared" ref="F1302:F1338" si="206">IF(B1302="ZMIEŃ GŁOŚNOŚĆ NA 0","N/D",IF(B1302="ZMIEŃ GŁOŚNOŚĆ NA 15","N/D",IF(LEN(D1302)&lt;8,"00000000",_xlfn.CONCAT(REPT("0",8-LEN(LEFT(D1302,LEN(D1302)-8))),LEFT(D1302,LEN(D1302)-8)))))</f>
        <v>00000000</v>
      </c>
      <c r="G1302" s="1" t="str">
        <f t="shared" ref="G1302:G1338" si="207">IF(B1302="ZMIEŃ GŁOŚNOŚĆ NA 0","N/D",IF(B1302="ZMIEŃ GŁOŚNOŚĆ NA 15","N/D",IF(LEN(D1302)&lt;8,_xlfn.CONCAT(REPT("0",8-LEN(D1302)),RIGHT(D1302,8)),RIGHT(D1302,8))))</f>
        <v>10110010</v>
      </c>
      <c r="H1302" s="1" t="str">
        <f t="shared" ref="H1302:H1338" si="208">IF(B1302="ZMIEŃ GŁOŚNOŚĆ NA 0","N/D",IF(B1302="ZMIEŃ GŁOŚNOŚĆ NA 15","N/D",_xlfn.CONCAT(REPT("0",8-LEN(E1302)),E1302)))</f>
        <v>00100100</v>
      </c>
      <c r="I1302" t="str">
        <f t="shared" ref="I1302:I1338" si="209">IF(B1302="ZMIEŃ GŁOŚNOŚĆ NA 0","    .byte %10101000, %00000000",IF(B1302="ZMIEŃ GŁOŚNOŚĆ NA 15","    .byte %10101000, %11111111",_xlfn.CONCAT("    .byte %",F1302,", %",G1302,", %",H1302)))</f>
        <v xml:space="preserve">    .byte %00000000, %10110010, %00100100</v>
      </c>
    </row>
    <row r="1303" spans="1:9" x14ac:dyDescent="0.25">
      <c r="A1303" s="23" t="s">
        <v>87</v>
      </c>
      <c r="B1303" s="23" t="s">
        <v>0</v>
      </c>
      <c r="C1303">
        <f>IF(B1303="ZMIEŃ GŁOŚNOŚĆ NA 0","N/D",IF(B1303="ZMIEŃ GŁOŚNOŚĆ NA 15","N/D",240/$B$2*60*VLOOKUP(B1303,Dane!$F:$H,2,FALSE)))</f>
        <v>12</v>
      </c>
      <c r="D1303" s="7">
        <f>IF(B1303="ZMIEŃ GŁOŚNOŚĆ NA 0","N/D",IF(B1303="ZMIEŃ GŁOŚNOŚĆ NA 15","N/D",VLOOKUP(A1303,Dane!$A$3:$D$110,4,FALSE)))</f>
        <v>100001100</v>
      </c>
      <c r="E1303" s="3" t="str">
        <f t="shared" si="205"/>
        <v>1100</v>
      </c>
      <c r="F1303" s="1" t="str">
        <f t="shared" si="206"/>
        <v>00000001</v>
      </c>
      <c r="G1303" s="1" t="str">
        <f t="shared" si="207"/>
        <v>00001100</v>
      </c>
      <c r="H1303" s="1" t="str">
        <f t="shared" si="208"/>
        <v>00001100</v>
      </c>
      <c r="I1303" t="str">
        <f t="shared" si="209"/>
        <v xml:space="preserve">    .byte %00000001, %00001100, %00001100</v>
      </c>
    </row>
    <row r="1304" spans="1:9" ht="15.75" thickBot="1" x14ac:dyDescent="0.3">
      <c r="A1304" s="26" t="s">
        <v>90</v>
      </c>
      <c r="B1304" s="26" t="s">
        <v>0</v>
      </c>
      <c r="C1304">
        <f>IF(B1304="ZMIEŃ GŁOŚNOŚĆ NA 0","N/D",IF(B1304="ZMIEŃ GŁOŚNOŚĆ NA 15","N/D",240/$B$2*60*VLOOKUP(B1304,Dane!$F:$H,2,FALSE)))</f>
        <v>12</v>
      </c>
      <c r="D1304" s="7">
        <f>IF(B1304="ZMIEŃ GŁOŚNOŚĆ NA 0","N/D",IF(B1304="ZMIEŃ GŁOŚNOŚĆ NA 15","N/D",VLOOKUP(A1304,Dane!$A$3:$D$110,4,FALSE)))</f>
        <v>10110010</v>
      </c>
      <c r="E1304" s="3" t="str">
        <f t="shared" si="205"/>
        <v>1100</v>
      </c>
      <c r="F1304" s="1" t="str">
        <f t="shared" si="206"/>
        <v>00000000</v>
      </c>
      <c r="G1304" s="1" t="str">
        <f t="shared" si="207"/>
        <v>10110010</v>
      </c>
      <c r="H1304" s="1" t="str">
        <f t="shared" si="208"/>
        <v>00001100</v>
      </c>
      <c r="I1304" t="str">
        <f t="shared" si="209"/>
        <v xml:space="preserve">    .byte %00000000, %10110010, %00001100</v>
      </c>
    </row>
    <row r="1305" spans="1:9" ht="15.75" thickTop="1" x14ac:dyDescent="0.25">
      <c r="A1305" s="23" t="s">
        <v>96</v>
      </c>
      <c r="B1305" s="23" t="s">
        <v>0</v>
      </c>
      <c r="C1305">
        <f>IF(B1305="ZMIEŃ GŁOŚNOŚĆ NA 0","N/D",IF(B1305="ZMIEŃ GŁOŚNOŚĆ NA 15","N/D",240/$B$2*60*VLOOKUP(B1305,Dane!$F:$H,2,FALSE)))</f>
        <v>12</v>
      </c>
      <c r="D1305" s="7">
        <f>IF(B1305="ZMIEŃ GŁOŚNOŚĆ NA 0","N/D",IF(B1305="ZMIEŃ GŁOŚNOŚĆ NA 15","N/D",VLOOKUP(A1305,Dane!$A$3:$D$110,4,FALSE)))</f>
        <v>1101001</v>
      </c>
      <c r="E1305" s="3" t="str">
        <f t="shared" si="205"/>
        <v>1100</v>
      </c>
      <c r="F1305" s="1" t="str">
        <f t="shared" si="206"/>
        <v>00000000</v>
      </c>
      <c r="G1305" s="1" t="str">
        <f t="shared" si="207"/>
        <v>01101001</v>
      </c>
      <c r="H1305" s="1" t="str">
        <f t="shared" si="208"/>
        <v>00001100</v>
      </c>
      <c r="I1305" t="str">
        <f t="shared" si="209"/>
        <v xml:space="preserve">    .byte %00000000, %01101001, %00001100</v>
      </c>
    </row>
    <row r="1306" spans="1:9" x14ac:dyDescent="0.25">
      <c r="A1306" s="23" t="s">
        <v>89</v>
      </c>
      <c r="B1306" s="23" t="s">
        <v>0</v>
      </c>
      <c r="C1306">
        <f>IF(B1306="ZMIEŃ GŁOŚNOŚĆ NA 0","N/D",IF(B1306="ZMIEŃ GŁOŚNOŚĆ NA 15","N/D",240/$B$2*60*VLOOKUP(B1306,Dane!$F:$H,2,FALSE)))</f>
        <v>12</v>
      </c>
      <c r="D1306" s="7">
        <f>IF(B1306="ZMIEŃ GŁOŚNOŚĆ NA 0","N/D",IF(B1306="ZMIEŃ GŁOŚNOŚĆ NA 15","N/D",VLOOKUP(A1306,Dane!$A$3:$D$110,4,FALSE)))</f>
        <v>11001000</v>
      </c>
      <c r="E1306" s="3" t="str">
        <f t="shared" si="205"/>
        <v>1100</v>
      </c>
      <c r="F1306" s="1" t="str">
        <f t="shared" si="206"/>
        <v>00000000</v>
      </c>
      <c r="G1306" s="1" t="str">
        <f t="shared" si="207"/>
        <v>11001000</v>
      </c>
      <c r="H1306" s="1" t="str">
        <f t="shared" si="208"/>
        <v>00001100</v>
      </c>
      <c r="I1306" t="str">
        <f t="shared" si="209"/>
        <v xml:space="preserve">    .byte %00000000, %11001000, %00001100</v>
      </c>
    </row>
    <row r="1307" spans="1:9" x14ac:dyDescent="0.25">
      <c r="A1307" s="23" t="s">
        <v>97</v>
      </c>
      <c r="B1307" s="23" t="s">
        <v>1</v>
      </c>
      <c r="C1307">
        <f>IF(B1307="ZMIEŃ GŁOŚNOŚĆ NA 0","N/D",IF(B1307="ZMIEŃ GŁOŚNOŚĆ NA 15","N/D",240/$B$2*60*VLOOKUP(B1307,Dane!$F:$H,2,FALSE)))</f>
        <v>24</v>
      </c>
      <c r="D1307" s="7">
        <f>IF(B1307="ZMIEŃ GŁOŚNOŚĆ NA 0","N/D",IF(B1307="ZMIEŃ GŁOŚNOŚĆ NA 15","N/D",VLOOKUP(A1307,Dane!$A$3:$D$110,4,FALSE)))</f>
        <v>1100011</v>
      </c>
      <c r="E1307" s="3" t="str">
        <f t="shared" si="205"/>
        <v>11000</v>
      </c>
      <c r="F1307" s="1" t="str">
        <f t="shared" si="206"/>
        <v>00000000</v>
      </c>
      <c r="G1307" s="1" t="str">
        <f t="shared" si="207"/>
        <v>01100011</v>
      </c>
      <c r="H1307" s="1" t="str">
        <f t="shared" si="208"/>
        <v>00011000</v>
      </c>
      <c r="I1307" t="str">
        <f t="shared" si="209"/>
        <v xml:space="preserve">    .byte %00000000, %01100011, %00011000</v>
      </c>
    </row>
    <row r="1308" spans="1:9" x14ac:dyDescent="0.25">
      <c r="A1308" s="23" t="s">
        <v>109</v>
      </c>
      <c r="B1308" s="23" t="s">
        <v>161</v>
      </c>
      <c r="C1308">
        <f>IF(B1308="ZMIEŃ GŁOŚNOŚĆ NA 0","N/D",IF(B1308="ZMIEŃ GŁOŚNOŚĆ NA 15","N/D",240/$B$2*60*VLOOKUP(B1308,Dane!$F:$H,2,FALSE)))</f>
        <v>3</v>
      </c>
      <c r="D1308" s="7">
        <f>IF(B1308="ZMIEŃ GŁOŚNOŚĆ NA 0","N/D",IF(B1308="ZMIEŃ GŁOŚNOŚĆ NA 15","N/D",VLOOKUP(A1308,Dane!$A$3:$D$110,4,FALSE)))</f>
        <v>110001</v>
      </c>
      <c r="E1308" s="3" t="str">
        <f t="shared" si="205"/>
        <v>11</v>
      </c>
      <c r="F1308" s="1" t="str">
        <f t="shared" si="206"/>
        <v>00000000</v>
      </c>
      <c r="G1308" s="1" t="str">
        <f t="shared" si="207"/>
        <v>00110001</v>
      </c>
      <c r="H1308" s="1" t="str">
        <f t="shared" si="208"/>
        <v>00000011</v>
      </c>
      <c r="I1308" t="str">
        <f t="shared" si="209"/>
        <v xml:space="preserve">    .byte %00000000, %00110001, %00000011</v>
      </c>
    </row>
    <row r="1309" spans="1:9" x14ac:dyDescent="0.25">
      <c r="B1309" s="1" t="s">
        <v>139</v>
      </c>
      <c r="C1309" t="str">
        <f>IF(B1309="ZMIEŃ GŁOŚNOŚĆ NA 0","N/D",IF(B1309="ZMIEŃ GŁOŚNOŚĆ NA 15","N/D",240/$B$2*60*VLOOKUP(B1309,Dane!$F:$H,2,FALSE)))</f>
        <v>N/D</v>
      </c>
      <c r="D1309" s="7" t="str">
        <f>IF(B1309="ZMIEŃ GŁOŚNOŚĆ NA 0","N/D",IF(B1309="ZMIEŃ GŁOŚNOŚĆ NA 15","N/D",VLOOKUP(A1309,Dane!$A$3:$D$110,4,FALSE)))</f>
        <v>N/D</v>
      </c>
      <c r="E1309" s="3" t="str">
        <f t="shared" si="205"/>
        <v>N/D</v>
      </c>
      <c r="F1309" s="1" t="str">
        <f t="shared" si="206"/>
        <v>N/D</v>
      </c>
      <c r="G1309" s="1" t="str">
        <f t="shared" si="207"/>
        <v>N/D</v>
      </c>
      <c r="H1309" s="1" t="str">
        <f t="shared" si="208"/>
        <v>N/D</v>
      </c>
      <c r="I1309" t="str">
        <f t="shared" si="209"/>
        <v xml:space="preserve">    .byte %10101000, %00000000</v>
      </c>
    </row>
    <row r="1310" spans="1:9" x14ac:dyDescent="0.25">
      <c r="A1310" t="s">
        <v>36</v>
      </c>
      <c r="B1310" s="23" t="s">
        <v>161</v>
      </c>
      <c r="C1310">
        <f>IF(B1310="ZMIEŃ GŁOŚNOŚĆ NA 0","N/D",IF(B1310="ZMIEŃ GŁOŚNOŚĆ NA 15","N/D",240/$B$2*60*VLOOKUP(B1310,Dane!$F:$H,2,FALSE)))</f>
        <v>3</v>
      </c>
      <c r="D1310" s="7">
        <f>IF(B1310="ZMIEŃ GŁOŚNOŚĆ NA 0","N/D",IF(B1310="ZMIEŃ GŁOŚNOŚĆ NA 15","N/D",VLOOKUP(A1310,Dane!$A$3:$D$110,4,FALSE)))</f>
        <v>1101010111000</v>
      </c>
      <c r="E1310" s="3" t="str">
        <f t="shared" si="205"/>
        <v>11</v>
      </c>
      <c r="F1310" s="1" t="str">
        <f t="shared" si="206"/>
        <v>00011010</v>
      </c>
      <c r="G1310" s="1" t="str">
        <f t="shared" si="207"/>
        <v>10111000</v>
      </c>
      <c r="H1310" s="1" t="str">
        <f t="shared" si="208"/>
        <v>00000011</v>
      </c>
      <c r="I1310" t="str">
        <f t="shared" si="209"/>
        <v xml:space="preserve">    .byte %00011010, %10111000, %00000011</v>
      </c>
    </row>
    <row r="1311" spans="1:9" x14ac:dyDescent="0.25">
      <c r="B1311" s="1" t="s">
        <v>140</v>
      </c>
      <c r="C1311" t="str">
        <f>IF(B1311="ZMIEŃ GŁOŚNOŚĆ NA 0","N/D",IF(B1311="ZMIEŃ GŁOŚNOŚĆ NA 15","N/D",240/$B$2*60*VLOOKUP(B1311,Dane!$F:$H,2,FALSE)))</f>
        <v>N/D</v>
      </c>
      <c r="D1311" s="7" t="str">
        <f>IF(B1311="ZMIEŃ GŁOŚNOŚĆ NA 0","N/D",IF(B1311="ZMIEŃ GŁOŚNOŚĆ NA 15","N/D",VLOOKUP(A1311,Dane!$A$3:$D$110,4,FALSE)))</f>
        <v>N/D</v>
      </c>
      <c r="E1311" s="3" t="str">
        <f t="shared" si="205"/>
        <v>N/D</v>
      </c>
      <c r="F1311" s="1" t="str">
        <f t="shared" si="206"/>
        <v>N/D</v>
      </c>
      <c r="G1311" s="1" t="str">
        <f t="shared" si="207"/>
        <v>N/D</v>
      </c>
      <c r="H1311" s="1" t="str">
        <f t="shared" si="208"/>
        <v>N/D</v>
      </c>
      <c r="I1311" t="str">
        <f t="shared" si="209"/>
        <v xml:space="preserve">    .byte %10101000, %11111111</v>
      </c>
    </row>
    <row r="1312" spans="1:9" x14ac:dyDescent="0.25">
      <c r="A1312" s="23" t="s">
        <v>109</v>
      </c>
      <c r="B1312" s="23" t="s">
        <v>161</v>
      </c>
      <c r="C1312">
        <f>IF(B1312="ZMIEŃ GŁOŚNOŚĆ NA 0","N/D",IF(B1312="ZMIEŃ GŁOŚNOŚĆ NA 15","N/D",240/$B$2*60*VLOOKUP(B1312,Dane!$F:$H,2,FALSE)))</f>
        <v>3</v>
      </c>
      <c r="D1312" s="7">
        <f>IF(B1312="ZMIEŃ GŁOŚNOŚĆ NA 0","N/D",IF(B1312="ZMIEŃ GŁOŚNOŚĆ NA 15","N/D",VLOOKUP(A1312,Dane!$A$3:$D$110,4,FALSE)))</f>
        <v>110001</v>
      </c>
      <c r="E1312" s="3" t="str">
        <f t="shared" si="205"/>
        <v>11</v>
      </c>
      <c r="F1312" s="1" t="str">
        <f t="shared" si="206"/>
        <v>00000000</v>
      </c>
      <c r="G1312" s="1" t="str">
        <f t="shared" si="207"/>
        <v>00110001</v>
      </c>
      <c r="H1312" s="1" t="str">
        <f t="shared" si="208"/>
        <v>00000011</v>
      </c>
      <c r="I1312" t="str">
        <f t="shared" si="209"/>
        <v xml:space="preserve">    .byte %00000000, %00110001, %00000011</v>
      </c>
    </row>
    <row r="1313" spans="1:9" x14ac:dyDescent="0.25">
      <c r="B1313" s="1" t="s">
        <v>139</v>
      </c>
      <c r="C1313" t="str">
        <f>IF(B1313="ZMIEŃ GŁOŚNOŚĆ NA 0","N/D",IF(B1313="ZMIEŃ GŁOŚNOŚĆ NA 15","N/D",240/$B$2*60*VLOOKUP(B1313,Dane!$F:$H,2,FALSE)))</f>
        <v>N/D</v>
      </c>
      <c r="D1313" s="7" t="str">
        <f>IF(B1313="ZMIEŃ GŁOŚNOŚĆ NA 0","N/D",IF(B1313="ZMIEŃ GŁOŚNOŚĆ NA 15","N/D",VLOOKUP(A1313,Dane!$A$3:$D$110,4,FALSE)))</f>
        <v>N/D</v>
      </c>
      <c r="E1313" s="3" t="str">
        <f t="shared" si="205"/>
        <v>N/D</v>
      </c>
      <c r="F1313" s="1" t="str">
        <f t="shared" si="206"/>
        <v>N/D</v>
      </c>
      <c r="G1313" s="1" t="str">
        <f t="shared" si="207"/>
        <v>N/D</v>
      </c>
      <c r="H1313" s="1" t="str">
        <f t="shared" si="208"/>
        <v>N/D</v>
      </c>
      <c r="I1313" t="str">
        <f t="shared" si="209"/>
        <v xml:space="preserve">    .byte %10101000, %00000000</v>
      </c>
    </row>
    <row r="1314" spans="1:9" x14ac:dyDescent="0.25">
      <c r="A1314" t="s">
        <v>36</v>
      </c>
      <c r="B1314" s="23" t="s">
        <v>161</v>
      </c>
      <c r="C1314">
        <f>IF(B1314="ZMIEŃ GŁOŚNOŚĆ NA 0","N/D",IF(B1314="ZMIEŃ GŁOŚNOŚĆ NA 15","N/D",240/$B$2*60*VLOOKUP(B1314,Dane!$F:$H,2,FALSE)))</f>
        <v>3</v>
      </c>
      <c r="D1314" s="7">
        <f>IF(B1314="ZMIEŃ GŁOŚNOŚĆ NA 0","N/D",IF(B1314="ZMIEŃ GŁOŚNOŚĆ NA 15","N/D",VLOOKUP(A1314,Dane!$A$3:$D$110,4,FALSE)))</f>
        <v>1101010111000</v>
      </c>
      <c r="E1314" s="3" t="str">
        <f t="shared" si="205"/>
        <v>11</v>
      </c>
      <c r="F1314" s="1" t="str">
        <f t="shared" si="206"/>
        <v>00011010</v>
      </c>
      <c r="G1314" s="1" t="str">
        <f t="shared" si="207"/>
        <v>10111000</v>
      </c>
      <c r="H1314" s="1" t="str">
        <f t="shared" si="208"/>
        <v>00000011</v>
      </c>
      <c r="I1314" t="str">
        <f t="shared" si="209"/>
        <v xml:space="preserve">    .byte %00011010, %10111000, %00000011</v>
      </c>
    </row>
    <row r="1315" spans="1:9" x14ac:dyDescent="0.25">
      <c r="B1315" s="1" t="s">
        <v>140</v>
      </c>
      <c r="C1315" t="str">
        <f>IF(B1315="ZMIEŃ GŁOŚNOŚĆ NA 0","N/D",IF(B1315="ZMIEŃ GŁOŚNOŚĆ NA 15","N/D",240/$B$2*60*VLOOKUP(B1315,Dane!$F:$H,2,FALSE)))</f>
        <v>N/D</v>
      </c>
      <c r="D1315" s="7" t="str">
        <f>IF(B1315="ZMIEŃ GŁOŚNOŚĆ NA 0","N/D",IF(B1315="ZMIEŃ GŁOŚNOŚĆ NA 15","N/D",VLOOKUP(A1315,Dane!$A$3:$D$110,4,FALSE)))</f>
        <v>N/D</v>
      </c>
      <c r="E1315" s="3" t="str">
        <f t="shared" si="205"/>
        <v>N/D</v>
      </c>
      <c r="F1315" s="1" t="str">
        <f t="shared" si="206"/>
        <v>N/D</v>
      </c>
      <c r="G1315" s="1" t="str">
        <f t="shared" si="207"/>
        <v>N/D</v>
      </c>
      <c r="H1315" s="1" t="str">
        <f t="shared" si="208"/>
        <v>N/D</v>
      </c>
      <c r="I1315" t="str">
        <f t="shared" si="209"/>
        <v xml:space="preserve">    .byte %10101000, %11111111</v>
      </c>
    </row>
    <row r="1316" spans="1:9" x14ac:dyDescent="0.25">
      <c r="A1316" s="23" t="s">
        <v>109</v>
      </c>
      <c r="B1316" s="23" t="s">
        <v>161</v>
      </c>
      <c r="C1316">
        <f>IF(B1316="ZMIEŃ GŁOŚNOŚĆ NA 0","N/D",IF(B1316="ZMIEŃ GŁOŚNOŚĆ NA 15","N/D",240/$B$2*60*VLOOKUP(B1316,Dane!$F:$H,2,FALSE)))</f>
        <v>3</v>
      </c>
      <c r="D1316" s="7">
        <f>IF(B1316="ZMIEŃ GŁOŚNOŚĆ NA 0","N/D",IF(B1316="ZMIEŃ GŁOŚNOŚĆ NA 15","N/D",VLOOKUP(A1316,Dane!$A$3:$D$110,4,FALSE)))</f>
        <v>110001</v>
      </c>
      <c r="E1316" s="3" t="str">
        <f t="shared" si="205"/>
        <v>11</v>
      </c>
      <c r="F1316" s="1" t="str">
        <f t="shared" si="206"/>
        <v>00000000</v>
      </c>
      <c r="G1316" s="1" t="str">
        <f t="shared" si="207"/>
        <v>00110001</v>
      </c>
      <c r="H1316" s="1" t="str">
        <f t="shared" si="208"/>
        <v>00000011</v>
      </c>
      <c r="I1316" t="str">
        <f t="shared" si="209"/>
        <v xml:space="preserve">    .byte %00000000, %00110001, %00000011</v>
      </c>
    </row>
    <row r="1317" spans="1:9" x14ac:dyDescent="0.25">
      <c r="B1317" s="1" t="s">
        <v>139</v>
      </c>
      <c r="C1317" t="str">
        <f>IF(B1317="ZMIEŃ GŁOŚNOŚĆ NA 0","N/D",IF(B1317="ZMIEŃ GŁOŚNOŚĆ NA 15","N/D",240/$B$2*60*VLOOKUP(B1317,Dane!$F:$H,2,FALSE)))</f>
        <v>N/D</v>
      </c>
      <c r="D1317" s="7" t="str">
        <f>IF(B1317="ZMIEŃ GŁOŚNOŚĆ NA 0","N/D",IF(B1317="ZMIEŃ GŁOŚNOŚĆ NA 15","N/D",VLOOKUP(A1317,Dane!$A$3:$D$110,4,FALSE)))</f>
        <v>N/D</v>
      </c>
      <c r="E1317" s="3" t="str">
        <f t="shared" si="205"/>
        <v>N/D</v>
      </c>
      <c r="F1317" s="1" t="str">
        <f t="shared" si="206"/>
        <v>N/D</v>
      </c>
      <c r="G1317" s="1" t="str">
        <f t="shared" si="207"/>
        <v>N/D</v>
      </c>
      <c r="H1317" s="1" t="str">
        <f t="shared" si="208"/>
        <v>N/D</v>
      </c>
      <c r="I1317" t="str">
        <f t="shared" si="209"/>
        <v xml:space="preserve">    .byte %10101000, %00000000</v>
      </c>
    </row>
    <row r="1318" spans="1:9" x14ac:dyDescent="0.25">
      <c r="A1318" t="s">
        <v>36</v>
      </c>
      <c r="B1318" s="23" t="s">
        <v>161</v>
      </c>
      <c r="C1318">
        <f>IF(B1318="ZMIEŃ GŁOŚNOŚĆ NA 0","N/D",IF(B1318="ZMIEŃ GŁOŚNOŚĆ NA 15","N/D",240/$B$2*60*VLOOKUP(B1318,Dane!$F:$H,2,FALSE)))</f>
        <v>3</v>
      </c>
      <c r="D1318" s="7">
        <f>IF(B1318="ZMIEŃ GŁOŚNOŚĆ NA 0","N/D",IF(B1318="ZMIEŃ GŁOŚNOŚĆ NA 15","N/D",VLOOKUP(A1318,Dane!$A$3:$D$110,4,FALSE)))</f>
        <v>1101010111000</v>
      </c>
      <c r="E1318" s="3" t="str">
        <f t="shared" si="205"/>
        <v>11</v>
      </c>
      <c r="F1318" s="1" t="str">
        <f t="shared" si="206"/>
        <v>00011010</v>
      </c>
      <c r="G1318" s="1" t="str">
        <f t="shared" si="207"/>
        <v>10111000</v>
      </c>
      <c r="H1318" s="1" t="str">
        <f t="shared" si="208"/>
        <v>00000011</v>
      </c>
      <c r="I1318" t="str">
        <f t="shared" si="209"/>
        <v xml:space="preserve">    .byte %00011010, %10111000, %00000011</v>
      </c>
    </row>
    <row r="1319" spans="1:9" x14ac:dyDescent="0.25">
      <c r="B1319" s="1" t="s">
        <v>140</v>
      </c>
      <c r="C1319" t="str">
        <f>IF(B1319="ZMIEŃ GŁOŚNOŚĆ NA 0","N/D",IF(B1319="ZMIEŃ GŁOŚNOŚĆ NA 15","N/D",240/$B$2*60*VLOOKUP(B1319,Dane!$F:$H,2,FALSE)))</f>
        <v>N/D</v>
      </c>
      <c r="D1319" s="7" t="str">
        <f>IF(B1319="ZMIEŃ GŁOŚNOŚĆ NA 0","N/D",IF(B1319="ZMIEŃ GŁOŚNOŚĆ NA 15","N/D",VLOOKUP(A1319,Dane!$A$3:$D$110,4,FALSE)))</f>
        <v>N/D</v>
      </c>
      <c r="E1319" s="3" t="str">
        <f t="shared" si="205"/>
        <v>N/D</v>
      </c>
      <c r="F1319" s="1" t="str">
        <f t="shared" si="206"/>
        <v>N/D</v>
      </c>
      <c r="G1319" s="1" t="str">
        <f t="shared" si="207"/>
        <v>N/D</v>
      </c>
      <c r="H1319" s="1" t="str">
        <f t="shared" si="208"/>
        <v>N/D</v>
      </c>
      <c r="I1319" t="str">
        <f t="shared" si="209"/>
        <v xml:space="preserve">    .byte %10101000, %11111111</v>
      </c>
    </row>
    <row r="1320" spans="1:9" x14ac:dyDescent="0.25">
      <c r="A1320" s="23" t="s">
        <v>109</v>
      </c>
      <c r="B1320" s="23" t="s">
        <v>161</v>
      </c>
      <c r="C1320">
        <f>IF(B1320="ZMIEŃ GŁOŚNOŚĆ NA 0","N/D",IF(B1320="ZMIEŃ GŁOŚNOŚĆ NA 15","N/D",240/$B$2*60*VLOOKUP(B1320,Dane!$F:$H,2,FALSE)))</f>
        <v>3</v>
      </c>
      <c r="D1320" s="7">
        <f>IF(B1320="ZMIEŃ GŁOŚNOŚĆ NA 0","N/D",IF(B1320="ZMIEŃ GŁOŚNOŚĆ NA 15","N/D",VLOOKUP(A1320,Dane!$A$3:$D$110,4,FALSE)))</f>
        <v>110001</v>
      </c>
      <c r="E1320" s="3" t="str">
        <f t="shared" si="205"/>
        <v>11</v>
      </c>
      <c r="F1320" s="1" t="str">
        <f t="shared" si="206"/>
        <v>00000000</v>
      </c>
      <c r="G1320" s="1" t="str">
        <f t="shared" si="207"/>
        <v>00110001</v>
      </c>
      <c r="H1320" s="1" t="str">
        <f t="shared" si="208"/>
        <v>00000011</v>
      </c>
      <c r="I1320" t="str">
        <f t="shared" si="209"/>
        <v xml:space="preserve">    .byte %00000000, %00110001, %00000011</v>
      </c>
    </row>
    <row r="1321" spans="1:9" x14ac:dyDescent="0.25">
      <c r="B1321" s="1" t="s">
        <v>139</v>
      </c>
      <c r="C1321" t="str">
        <f>IF(B1321="ZMIEŃ GŁOŚNOŚĆ NA 0","N/D",IF(B1321="ZMIEŃ GŁOŚNOŚĆ NA 15","N/D",240/$B$2*60*VLOOKUP(B1321,Dane!$F:$H,2,FALSE)))</f>
        <v>N/D</v>
      </c>
      <c r="D1321" s="7" t="str">
        <f>IF(B1321="ZMIEŃ GŁOŚNOŚĆ NA 0","N/D",IF(B1321="ZMIEŃ GŁOŚNOŚĆ NA 15","N/D",VLOOKUP(A1321,Dane!$A$3:$D$110,4,FALSE)))</f>
        <v>N/D</v>
      </c>
      <c r="E1321" s="3" t="str">
        <f t="shared" si="205"/>
        <v>N/D</v>
      </c>
      <c r="F1321" s="1" t="str">
        <f t="shared" si="206"/>
        <v>N/D</v>
      </c>
      <c r="G1321" s="1" t="str">
        <f t="shared" si="207"/>
        <v>N/D</v>
      </c>
      <c r="H1321" s="1" t="str">
        <f t="shared" si="208"/>
        <v>N/D</v>
      </c>
      <c r="I1321" t="str">
        <f t="shared" si="209"/>
        <v xml:space="preserve">    .byte %10101000, %00000000</v>
      </c>
    </row>
    <row r="1322" spans="1:9" x14ac:dyDescent="0.25">
      <c r="A1322" t="s">
        <v>36</v>
      </c>
      <c r="B1322" s="23" t="s">
        <v>161</v>
      </c>
      <c r="C1322">
        <f>IF(B1322="ZMIEŃ GŁOŚNOŚĆ NA 0","N/D",IF(B1322="ZMIEŃ GŁOŚNOŚĆ NA 15","N/D",240/$B$2*60*VLOOKUP(B1322,Dane!$F:$H,2,FALSE)))</f>
        <v>3</v>
      </c>
      <c r="D1322" s="7">
        <f>IF(B1322="ZMIEŃ GŁOŚNOŚĆ NA 0","N/D",IF(B1322="ZMIEŃ GŁOŚNOŚĆ NA 15","N/D",VLOOKUP(A1322,Dane!$A$3:$D$110,4,FALSE)))</f>
        <v>1101010111000</v>
      </c>
      <c r="E1322" s="3" t="str">
        <f t="shared" si="205"/>
        <v>11</v>
      </c>
      <c r="F1322" s="1" t="str">
        <f t="shared" si="206"/>
        <v>00011010</v>
      </c>
      <c r="G1322" s="1" t="str">
        <f t="shared" si="207"/>
        <v>10111000</v>
      </c>
      <c r="H1322" s="1" t="str">
        <f t="shared" si="208"/>
        <v>00000011</v>
      </c>
      <c r="I1322" t="str">
        <f t="shared" si="209"/>
        <v xml:space="preserve">    .byte %00011010, %10111000, %00000011</v>
      </c>
    </row>
    <row r="1323" spans="1:9" x14ac:dyDescent="0.25">
      <c r="B1323" s="1" t="s">
        <v>140</v>
      </c>
      <c r="C1323" t="str">
        <f>IF(B1323="ZMIEŃ GŁOŚNOŚĆ NA 0","N/D",IF(B1323="ZMIEŃ GŁOŚNOŚĆ NA 15","N/D",240/$B$2*60*VLOOKUP(B1323,Dane!$F:$H,2,FALSE)))</f>
        <v>N/D</v>
      </c>
      <c r="D1323" s="7" t="str">
        <f>IF(B1323="ZMIEŃ GŁOŚNOŚĆ NA 0","N/D",IF(B1323="ZMIEŃ GŁOŚNOŚĆ NA 15","N/D",VLOOKUP(A1323,Dane!$A$3:$D$110,4,FALSE)))</f>
        <v>N/D</v>
      </c>
      <c r="E1323" s="3" t="str">
        <f t="shared" si="205"/>
        <v>N/D</v>
      </c>
      <c r="F1323" s="1" t="str">
        <f t="shared" si="206"/>
        <v>N/D</v>
      </c>
      <c r="G1323" s="1" t="str">
        <f t="shared" si="207"/>
        <v>N/D</v>
      </c>
      <c r="H1323" s="1" t="str">
        <f t="shared" si="208"/>
        <v>N/D</v>
      </c>
      <c r="I1323" t="str">
        <f t="shared" si="209"/>
        <v xml:space="preserve">    .byte %10101000, %11111111</v>
      </c>
    </row>
    <row r="1324" spans="1:9" x14ac:dyDescent="0.25">
      <c r="A1324" s="23" t="s">
        <v>109</v>
      </c>
      <c r="B1324" s="23" t="s">
        <v>161</v>
      </c>
      <c r="C1324">
        <f>IF(B1324="ZMIEŃ GŁOŚNOŚĆ NA 0","N/D",IF(B1324="ZMIEŃ GŁOŚNOŚĆ NA 15","N/D",240/$B$2*60*VLOOKUP(B1324,Dane!$F:$H,2,FALSE)))</f>
        <v>3</v>
      </c>
      <c r="D1324" s="7">
        <f>IF(B1324="ZMIEŃ GŁOŚNOŚĆ NA 0","N/D",IF(B1324="ZMIEŃ GŁOŚNOŚĆ NA 15","N/D",VLOOKUP(A1324,Dane!$A$3:$D$110,4,FALSE)))</f>
        <v>110001</v>
      </c>
      <c r="E1324" s="3" t="str">
        <f t="shared" si="205"/>
        <v>11</v>
      </c>
      <c r="F1324" s="1" t="str">
        <f t="shared" si="206"/>
        <v>00000000</v>
      </c>
      <c r="G1324" s="1" t="str">
        <f t="shared" si="207"/>
        <v>00110001</v>
      </c>
      <c r="H1324" s="1" t="str">
        <f t="shared" si="208"/>
        <v>00000011</v>
      </c>
      <c r="I1324" t="str">
        <f t="shared" si="209"/>
        <v xml:space="preserve">    .byte %00000000, %00110001, %00000011</v>
      </c>
    </row>
    <row r="1325" spans="1:9" x14ac:dyDescent="0.25">
      <c r="B1325" s="1" t="s">
        <v>139</v>
      </c>
      <c r="C1325" t="str">
        <f>IF(B1325="ZMIEŃ GŁOŚNOŚĆ NA 0","N/D",IF(B1325="ZMIEŃ GŁOŚNOŚĆ NA 15","N/D",240/$B$2*60*VLOOKUP(B1325,Dane!$F:$H,2,FALSE)))</f>
        <v>N/D</v>
      </c>
      <c r="D1325" s="7" t="str">
        <f>IF(B1325="ZMIEŃ GŁOŚNOŚĆ NA 0","N/D",IF(B1325="ZMIEŃ GŁOŚNOŚĆ NA 15","N/D",VLOOKUP(A1325,Dane!$A$3:$D$110,4,FALSE)))</f>
        <v>N/D</v>
      </c>
      <c r="E1325" s="3" t="str">
        <f t="shared" si="205"/>
        <v>N/D</v>
      </c>
      <c r="F1325" s="1" t="str">
        <f t="shared" si="206"/>
        <v>N/D</v>
      </c>
      <c r="G1325" s="1" t="str">
        <f t="shared" si="207"/>
        <v>N/D</v>
      </c>
      <c r="H1325" s="1" t="str">
        <f t="shared" si="208"/>
        <v>N/D</v>
      </c>
      <c r="I1325" t="str">
        <f t="shared" si="209"/>
        <v xml:space="preserve">    .byte %10101000, %00000000</v>
      </c>
    </row>
    <row r="1326" spans="1:9" x14ac:dyDescent="0.25">
      <c r="A1326" t="s">
        <v>36</v>
      </c>
      <c r="B1326" s="23" t="s">
        <v>161</v>
      </c>
      <c r="C1326">
        <f>IF(B1326="ZMIEŃ GŁOŚNOŚĆ NA 0","N/D",IF(B1326="ZMIEŃ GŁOŚNOŚĆ NA 15","N/D",240/$B$2*60*VLOOKUP(B1326,Dane!$F:$H,2,FALSE)))</f>
        <v>3</v>
      </c>
      <c r="D1326" s="7">
        <f>IF(B1326="ZMIEŃ GŁOŚNOŚĆ NA 0","N/D",IF(B1326="ZMIEŃ GŁOŚNOŚĆ NA 15","N/D",VLOOKUP(A1326,Dane!$A$3:$D$110,4,FALSE)))</f>
        <v>1101010111000</v>
      </c>
      <c r="E1326" s="3" t="str">
        <f t="shared" si="205"/>
        <v>11</v>
      </c>
      <c r="F1326" s="1" t="str">
        <f t="shared" si="206"/>
        <v>00011010</v>
      </c>
      <c r="G1326" s="1" t="str">
        <f t="shared" si="207"/>
        <v>10111000</v>
      </c>
      <c r="H1326" s="1" t="str">
        <f t="shared" si="208"/>
        <v>00000011</v>
      </c>
      <c r="I1326" t="str">
        <f t="shared" si="209"/>
        <v xml:space="preserve">    .byte %00011010, %10111000, %00000011</v>
      </c>
    </row>
    <row r="1327" spans="1:9" x14ac:dyDescent="0.25">
      <c r="B1327" s="1" t="s">
        <v>140</v>
      </c>
      <c r="C1327" t="str">
        <f>IF(B1327="ZMIEŃ GŁOŚNOŚĆ NA 0","N/D",IF(B1327="ZMIEŃ GŁOŚNOŚĆ NA 15","N/D",240/$B$2*60*VLOOKUP(B1327,Dane!$F:$H,2,FALSE)))</f>
        <v>N/D</v>
      </c>
      <c r="D1327" s="7" t="str">
        <f>IF(B1327="ZMIEŃ GŁOŚNOŚĆ NA 0","N/D",IF(B1327="ZMIEŃ GŁOŚNOŚĆ NA 15","N/D",VLOOKUP(A1327,Dane!$A$3:$D$110,4,FALSE)))</f>
        <v>N/D</v>
      </c>
      <c r="E1327" s="3" t="str">
        <f t="shared" si="205"/>
        <v>N/D</v>
      </c>
      <c r="F1327" s="1" t="str">
        <f t="shared" si="206"/>
        <v>N/D</v>
      </c>
      <c r="G1327" s="1" t="str">
        <f t="shared" si="207"/>
        <v>N/D</v>
      </c>
      <c r="H1327" s="1" t="str">
        <f t="shared" si="208"/>
        <v>N/D</v>
      </c>
      <c r="I1327" t="str">
        <f t="shared" si="209"/>
        <v xml:space="preserve">    .byte %10101000, %11111111</v>
      </c>
    </row>
    <row r="1328" spans="1:9" x14ac:dyDescent="0.25">
      <c r="A1328" s="23" t="s">
        <v>109</v>
      </c>
      <c r="B1328" s="23" t="s">
        <v>161</v>
      </c>
      <c r="C1328">
        <f>IF(B1328="ZMIEŃ GŁOŚNOŚĆ NA 0","N/D",IF(B1328="ZMIEŃ GŁOŚNOŚĆ NA 15","N/D",240/$B$2*60*VLOOKUP(B1328,Dane!$F:$H,2,FALSE)))</f>
        <v>3</v>
      </c>
      <c r="D1328" s="7">
        <f>IF(B1328="ZMIEŃ GŁOŚNOŚĆ NA 0","N/D",IF(B1328="ZMIEŃ GŁOŚNOŚĆ NA 15","N/D",VLOOKUP(A1328,Dane!$A$3:$D$110,4,FALSE)))</f>
        <v>110001</v>
      </c>
      <c r="E1328" s="3" t="str">
        <f t="shared" si="205"/>
        <v>11</v>
      </c>
      <c r="F1328" s="1" t="str">
        <f t="shared" si="206"/>
        <v>00000000</v>
      </c>
      <c r="G1328" s="1" t="str">
        <f t="shared" si="207"/>
        <v>00110001</v>
      </c>
      <c r="H1328" s="1" t="str">
        <f t="shared" si="208"/>
        <v>00000011</v>
      </c>
      <c r="I1328" t="str">
        <f t="shared" si="209"/>
        <v xml:space="preserve">    .byte %00000000, %00110001, %00000011</v>
      </c>
    </row>
    <row r="1329" spans="1:9" x14ac:dyDescent="0.25">
      <c r="B1329" s="1" t="s">
        <v>139</v>
      </c>
      <c r="C1329" t="str">
        <f>IF(B1329="ZMIEŃ GŁOŚNOŚĆ NA 0","N/D",IF(B1329="ZMIEŃ GŁOŚNOŚĆ NA 15","N/D",240/$B$2*60*VLOOKUP(B1329,Dane!$F:$H,2,FALSE)))</f>
        <v>N/D</v>
      </c>
      <c r="D1329" s="7" t="str">
        <f>IF(B1329="ZMIEŃ GŁOŚNOŚĆ NA 0","N/D",IF(B1329="ZMIEŃ GŁOŚNOŚĆ NA 15","N/D",VLOOKUP(A1329,Dane!$A$3:$D$110,4,FALSE)))</f>
        <v>N/D</v>
      </c>
      <c r="E1329" s="3" t="str">
        <f t="shared" si="205"/>
        <v>N/D</v>
      </c>
      <c r="F1329" s="1" t="str">
        <f t="shared" si="206"/>
        <v>N/D</v>
      </c>
      <c r="G1329" s="1" t="str">
        <f t="shared" si="207"/>
        <v>N/D</v>
      </c>
      <c r="H1329" s="1" t="str">
        <f t="shared" si="208"/>
        <v>N/D</v>
      </c>
      <c r="I1329" t="str">
        <f t="shared" si="209"/>
        <v xml:space="preserve">    .byte %10101000, %00000000</v>
      </c>
    </row>
    <row r="1330" spans="1:9" x14ac:dyDescent="0.25">
      <c r="A1330" t="s">
        <v>36</v>
      </c>
      <c r="B1330" s="23" t="s">
        <v>161</v>
      </c>
      <c r="C1330">
        <f>IF(B1330="ZMIEŃ GŁOŚNOŚĆ NA 0","N/D",IF(B1330="ZMIEŃ GŁOŚNOŚĆ NA 15","N/D",240/$B$2*60*VLOOKUP(B1330,Dane!$F:$H,2,FALSE)))</f>
        <v>3</v>
      </c>
      <c r="D1330" s="7">
        <f>IF(B1330="ZMIEŃ GŁOŚNOŚĆ NA 0","N/D",IF(B1330="ZMIEŃ GŁOŚNOŚĆ NA 15","N/D",VLOOKUP(A1330,Dane!$A$3:$D$110,4,FALSE)))</f>
        <v>1101010111000</v>
      </c>
      <c r="E1330" s="3" t="str">
        <f t="shared" si="205"/>
        <v>11</v>
      </c>
      <c r="F1330" s="1" t="str">
        <f t="shared" si="206"/>
        <v>00011010</v>
      </c>
      <c r="G1330" s="1" t="str">
        <f t="shared" si="207"/>
        <v>10111000</v>
      </c>
      <c r="H1330" s="1" t="str">
        <f t="shared" si="208"/>
        <v>00000011</v>
      </c>
      <c r="I1330" t="str">
        <f t="shared" si="209"/>
        <v xml:space="preserve">    .byte %00011010, %10111000, %00000011</v>
      </c>
    </row>
    <row r="1331" spans="1:9" x14ac:dyDescent="0.25">
      <c r="B1331" s="1" t="s">
        <v>140</v>
      </c>
      <c r="C1331" t="str">
        <f>IF(B1331="ZMIEŃ GŁOŚNOŚĆ NA 0","N/D",IF(B1331="ZMIEŃ GŁOŚNOŚĆ NA 15","N/D",240/$B$2*60*VLOOKUP(B1331,Dane!$F:$H,2,FALSE)))</f>
        <v>N/D</v>
      </c>
      <c r="D1331" s="7" t="str">
        <f>IF(B1331="ZMIEŃ GŁOŚNOŚĆ NA 0","N/D",IF(B1331="ZMIEŃ GŁOŚNOŚĆ NA 15","N/D",VLOOKUP(A1331,Dane!$A$3:$D$110,4,FALSE)))</f>
        <v>N/D</v>
      </c>
      <c r="E1331" s="3" t="str">
        <f t="shared" si="205"/>
        <v>N/D</v>
      </c>
      <c r="F1331" s="1" t="str">
        <f t="shared" si="206"/>
        <v>N/D</v>
      </c>
      <c r="G1331" s="1" t="str">
        <f t="shared" si="207"/>
        <v>N/D</v>
      </c>
      <c r="H1331" s="1" t="str">
        <f t="shared" si="208"/>
        <v>N/D</v>
      </c>
      <c r="I1331" t="str">
        <f t="shared" si="209"/>
        <v xml:space="preserve">    .byte %10101000, %11111111</v>
      </c>
    </row>
    <row r="1332" spans="1:9" x14ac:dyDescent="0.25">
      <c r="A1332" s="23" t="s">
        <v>109</v>
      </c>
      <c r="B1332" s="23" t="s">
        <v>161</v>
      </c>
      <c r="C1332">
        <f>IF(B1332="ZMIEŃ GŁOŚNOŚĆ NA 0","N/D",IF(B1332="ZMIEŃ GŁOŚNOŚĆ NA 15","N/D",240/$B$2*60*VLOOKUP(B1332,Dane!$F:$H,2,FALSE)))</f>
        <v>3</v>
      </c>
      <c r="D1332" s="7">
        <f>IF(B1332="ZMIEŃ GŁOŚNOŚĆ NA 0","N/D",IF(B1332="ZMIEŃ GŁOŚNOŚĆ NA 15","N/D",VLOOKUP(A1332,Dane!$A$3:$D$110,4,FALSE)))</f>
        <v>110001</v>
      </c>
      <c r="E1332" s="3" t="str">
        <f t="shared" si="205"/>
        <v>11</v>
      </c>
      <c r="F1332" s="1" t="str">
        <f t="shared" si="206"/>
        <v>00000000</v>
      </c>
      <c r="G1332" s="1" t="str">
        <f t="shared" si="207"/>
        <v>00110001</v>
      </c>
      <c r="H1332" s="1" t="str">
        <f t="shared" si="208"/>
        <v>00000011</v>
      </c>
      <c r="I1332" t="str">
        <f t="shared" si="209"/>
        <v xml:space="preserve">    .byte %00000000, %00110001, %00000011</v>
      </c>
    </row>
    <row r="1333" spans="1:9" x14ac:dyDescent="0.25">
      <c r="B1333" s="1" t="s">
        <v>139</v>
      </c>
      <c r="C1333" t="str">
        <f>IF(B1333="ZMIEŃ GŁOŚNOŚĆ NA 0","N/D",IF(B1333="ZMIEŃ GŁOŚNOŚĆ NA 15","N/D",240/$B$2*60*VLOOKUP(B1333,Dane!$F:$H,2,FALSE)))</f>
        <v>N/D</v>
      </c>
      <c r="D1333" s="7" t="str">
        <f>IF(B1333="ZMIEŃ GŁOŚNOŚĆ NA 0","N/D",IF(B1333="ZMIEŃ GŁOŚNOŚĆ NA 15","N/D",VLOOKUP(A1333,Dane!$A$3:$D$110,4,FALSE)))</f>
        <v>N/D</v>
      </c>
      <c r="E1333" s="3" t="str">
        <f t="shared" si="205"/>
        <v>N/D</v>
      </c>
      <c r="F1333" s="1" t="str">
        <f t="shared" si="206"/>
        <v>N/D</v>
      </c>
      <c r="G1333" s="1" t="str">
        <f t="shared" si="207"/>
        <v>N/D</v>
      </c>
      <c r="H1333" s="1" t="str">
        <f t="shared" si="208"/>
        <v>N/D</v>
      </c>
      <c r="I1333" t="str">
        <f t="shared" si="209"/>
        <v xml:space="preserve">    .byte %10101000, %00000000</v>
      </c>
    </row>
    <row r="1334" spans="1:9" x14ac:dyDescent="0.25">
      <c r="A1334" t="s">
        <v>36</v>
      </c>
      <c r="B1334" s="23" t="s">
        <v>161</v>
      </c>
      <c r="C1334">
        <f>IF(B1334="ZMIEŃ GŁOŚNOŚĆ NA 0","N/D",IF(B1334="ZMIEŃ GŁOŚNOŚĆ NA 15","N/D",240/$B$2*60*VLOOKUP(B1334,Dane!$F:$H,2,FALSE)))</f>
        <v>3</v>
      </c>
      <c r="D1334" s="7">
        <f>IF(B1334="ZMIEŃ GŁOŚNOŚĆ NA 0","N/D",IF(B1334="ZMIEŃ GŁOŚNOŚĆ NA 15","N/D",VLOOKUP(A1334,Dane!$A$3:$D$110,4,FALSE)))</f>
        <v>1101010111000</v>
      </c>
      <c r="E1334" s="3" t="str">
        <f t="shared" si="205"/>
        <v>11</v>
      </c>
      <c r="F1334" s="1" t="str">
        <f t="shared" si="206"/>
        <v>00011010</v>
      </c>
      <c r="G1334" s="1" t="str">
        <f t="shared" si="207"/>
        <v>10111000</v>
      </c>
      <c r="H1334" s="1" t="str">
        <f t="shared" si="208"/>
        <v>00000011</v>
      </c>
      <c r="I1334" t="str">
        <f t="shared" si="209"/>
        <v xml:space="preserve">    .byte %00011010, %10111000, %00000011</v>
      </c>
    </row>
    <row r="1335" spans="1:9" x14ac:dyDescent="0.25">
      <c r="B1335" s="1" t="s">
        <v>140</v>
      </c>
      <c r="C1335" t="str">
        <f>IF(B1335="ZMIEŃ GŁOŚNOŚĆ NA 0","N/D",IF(B1335="ZMIEŃ GŁOŚNOŚĆ NA 15","N/D",240/$B$2*60*VLOOKUP(B1335,Dane!$F:$H,2,FALSE)))</f>
        <v>N/D</v>
      </c>
      <c r="D1335" s="7" t="str">
        <f>IF(B1335="ZMIEŃ GŁOŚNOŚĆ NA 0","N/D",IF(B1335="ZMIEŃ GŁOŚNOŚĆ NA 15","N/D",VLOOKUP(A1335,Dane!$A$3:$D$110,4,FALSE)))</f>
        <v>N/D</v>
      </c>
      <c r="E1335" s="3" t="str">
        <f t="shared" si="205"/>
        <v>N/D</v>
      </c>
      <c r="F1335" s="1" t="str">
        <f t="shared" si="206"/>
        <v>N/D</v>
      </c>
      <c r="G1335" s="1" t="str">
        <f t="shared" si="207"/>
        <v>N/D</v>
      </c>
      <c r="H1335" s="1" t="str">
        <f t="shared" si="208"/>
        <v>N/D</v>
      </c>
      <c r="I1335" t="str">
        <f t="shared" si="209"/>
        <v xml:space="preserve">    .byte %10101000, %11111111</v>
      </c>
    </row>
    <row r="1336" spans="1:9" x14ac:dyDescent="0.25">
      <c r="A1336" s="23" t="s">
        <v>109</v>
      </c>
      <c r="B1336" s="23" t="s">
        <v>161</v>
      </c>
      <c r="C1336">
        <f>IF(B1336="ZMIEŃ GŁOŚNOŚĆ NA 0","N/D",IF(B1336="ZMIEŃ GŁOŚNOŚĆ NA 15","N/D",240/$B$2*60*VLOOKUP(B1336,Dane!$F:$H,2,FALSE)))</f>
        <v>3</v>
      </c>
      <c r="D1336" s="7">
        <f>IF(B1336="ZMIEŃ GŁOŚNOŚĆ NA 0","N/D",IF(B1336="ZMIEŃ GŁOŚNOŚĆ NA 15","N/D",VLOOKUP(A1336,Dane!$A$3:$D$110,4,FALSE)))</f>
        <v>110001</v>
      </c>
      <c r="E1336" s="3" t="str">
        <f t="shared" si="205"/>
        <v>11</v>
      </c>
      <c r="F1336" s="1" t="str">
        <f t="shared" si="206"/>
        <v>00000000</v>
      </c>
      <c r="G1336" s="1" t="str">
        <f t="shared" si="207"/>
        <v>00110001</v>
      </c>
      <c r="H1336" s="1" t="str">
        <f t="shared" si="208"/>
        <v>00000011</v>
      </c>
      <c r="I1336" t="str">
        <f t="shared" si="209"/>
        <v xml:space="preserve">    .byte %00000000, %00110001, %00000011</v>
      </c>
    </row>
    <row r="1337" spans="1:9" x14ac:dyDescent="0.25">
      <c r="B1337" s="1" t="s">
        <v>139</v>
      </c>
      <c r="C1337" t="str">
        <f>IF(B1337="ZMIEŃ GŁOŚNOŚĆ NA 0","N/D",IF(B1337="ZMIEŃ GŁOŚNOŚĆ NA 15","N/D",240/$B$2*60*VLOOKUP(B1337,Dane!$F:$H,2,FALSE)))</f>
        <v>N/D</v>
      </c>
      <c r="D1337" s="7" t="str">
        <f>IF(B1337="ZMIEŃ GŁOŚNOŚĆ NA 0","N/D",IF(B1337="ZMIEŃ GŁOŚNOŚĆ NA 15","N/D",VLOOKUP(A1337,Dane!$A$3:$D$110,4,FALSE)))</f>
        <v>N/D</v>
      </c>
      <c r="E1337" s="3" t="str">
        <f t="shared" si="205"/>
        <v>N/D</v>
      </c>
      <c r="F1337" s="1" t="str">
        <f t="shared" si="206"/>
        <v>N/D</v>
      </c>
      <c r="G1337" s="1" t="str">
        <f t="shared" si="207"/>
        <v>N/D</v>
      </c>
      <c r="H1337" s="1" t="str">
        <f t="shared" si="208"/>
        <v>N/D</v>
      </c>
      <c r="I1337" t="str">
        <f t="shared" si="209"/>
        <v xml:space="preserve">    .byte %10101000, %00000000</v>
      </c>
    </row>
    <row r="1338" spans="1:9" ht="15.75" thickBot="1" x14ac:dyDescent="0.3">
      <c r="A1338" s="10" t="s">
        <v>36</v>
      </c>
      <c r="B1338" s="26" t="s">
        <v>161</v>
      </c>
      <c r="C1338">
        <f>IF(B1338="ZMIEŃ GŁOŚNOŚĆ NA 0","N/D",IF(B1338="ZMIEŃ GŁOŚNOŚĆ NA 15","N/D",240/$B$2*60*VLOOKUP(B1338,Dane!$F:$H,2,FALSE)))</f>
        <v>3</v>
      </c>
      <c r="D1338" s="7">
        <f>IF(B1338="ZMIEŃ GŁOŚNOŚĆ NA 0","N/D",IF(B1338="ZMIEŃ GŁOŚNOŚĆ NA 15","N/D",VLOOKUP(A1338,Dane!$A$3:$D$110,4,FALSE)))</f>
        <v>1101010111000</v>
      </c>
      <c r="E1338" s="3" t="str">
        <f t="shared" si="205"/>
        <v>11</v>
      </c>
      <c r="F1338" s="1" t="str">
        <f t="shared" si="206"/>
        <v>00011010</v>
      </c>
      <c r="G1338" s="1" t="str">
        <f t="shared" si="207"/>
        <v>10111000</v>
      </c>
      <c r="H1338" s="1" t="str">
        <f t="shared" si="208"/>
        <v>00000011</v>
      </c>
      <c r="I1338" t="str">
        <f t="shared" si="209"/>
        <v xml:space="preserve">    .byte %00011010, %10111000, %00000011</v>
      </c>
    </row>
    <row r="1339" spans="1:9" ht="15.75" thickTop="1" x14ac:dyDescent="0.25">
      <c r="A1339" s="23" t="s">
        <v>36</v>
      </c>
      <c r="B1339" s="23" t="s">
        <v>3</v>
      </c>
      <c r="C1339">
        <f>IF(B1339="ZMIEŃ GŁOŚNOŚĆ NA 0","N/D",IF(B1339="ZMIEŃ GŁOŚNOŚĆ NA 15","N/D",240/$B$2*60*VLOOKUP(B1339,Dane!$F:$H,2,FALSE)))</f>
        <v>96</v>
      </c>
      <c r="D1339" s="7">
        <f>IF(B1339="ZMIEŃ GŁOŚNOŚĆ NA 0","N/D",IF(B1339="ZMIEŃ GŁOŚNOŚĆ NA 15","N/D",VLOOKUP(A1339,Dane!$A$3:$D$110,4,FALSE)))</f>
        <v>1101010111000</v>
      </c>
      <c r="E1339" s="3" t="str">
        <f t="shared" ref="E1339:E1342" si="210">IF(B1339="ZMIEŃ GŁOŚNOŚĆ NA 0","N/D",IF(B1339="ZMIEŃ GŁOŚNOŚĆ NA 15","N/D",DEC2BIN(C1339)))</f>
        <v>1100000</v>
      </c>
      <c r="F1339" s="1" t="str">
        <f t="shared" ref="F1339:F1342" si="211">IF(B1339="ZMIEŃ GŁOŚNOŚĆ NA 0","N/D",IF(B1339="ZMIEŃ GŁOŚNOŚĆ NA 15","N/D",IF(LEN(D1339)&lt;8,"00000000",_xlfn.CONCAT(REPT("0",8-LEN(LEFT(D1339,LEN(D1339)-8))),LEFT(D1339,LEN(D1339)-8)))))</f>
        <v>00011010</v>
      </c>
      <c r="G1339" s="1" t="str">
        <f t="shared" ref="G1339:G1342" si="212">IF(B1339="ZMIEŃ GŁOŚNOŚĆ NA 0","N/D",IF(B1339="ZMIEŃ GŁOŚNOŚĆ NA 15","N/D",IF(LEN(D1339)&lt;8,_xlfn.CONCAT(REPT("0",8-LEN(D1339)),RIGHT(D1339,8)),RIGHT(D1339,8))))</f>
        <v>10111000</v>
      </c>
      <c r="H1339" s="1" t="str">
        <f t="shared" ref="H1339:H1342" si="213">IF(B1339="ZMIEŃ GŁOŚNOŚĆ NA 0","N/D",IF(B1339="ZMIEŃ GŁOŚNOŚĆ NA 15","N/D",_xlfn.CONCAT(REPT("0",8-LEN(E1339)),E1339)))</f>
        <v>01100000</v>
      </c>
      <c r="I1339" t="str">
        <f t="shared" ref="I1339:I1342" si="214">IF(B1339="ZMIEŃ GŁOŚNOŚĆ NA 0","    .byte %10101000, %00000000",IF(B1339="ZMIEŃ GŁOŚNOŚĆ NA 15","    .byte %10101000, %11111111",_xlfn.CONCAT("    .byte %",F1339,", %",G1339,", %",H1339)))</f>
        <v xml:space="preserve">    .byte %00011010, %10111000, %01100000</v>
      </c>
    </row>
    <row r="1340" spans="1:9" x14ac:dyDescent="0.25">
      <c r="A1340" s="23" t="s">
        <v>36</v>
      </c>
      <c r="B1340" s="23" t="s">
        <v>3</v>
      </c>
      <c r="C1340">
        <f>IF(B1340="ZMIEŃ GŁOŚNOŚĆ NA 0","N/D",IF(B1340="ZMIEŃ GŁOŚNOŚĆ NA 15","N/D",240/$B$2*60*VLOOKUP(B1340,Dane!$F:$H,2,FALSE)))</f>
        <v>96</v>
      </c>
      <c r="D1340" s="7">
        <f>IF(B1340="ZMIEŃ GŁOŚNOŚĆ NA 0","N/D",IF(B1340="ZMIEŃ GŁOŚNOŚĆ NA 15","N/D",VLOOKUP(A1340,Dane!$A$3:$D$110,4,FALSE)))</f>
        <v>1101010111000</v>
      </c>
      <c r="E1340" s="3" t="str">
        <f t="shared" si="210"/>
        <v>1100000</v>
      </c>
      <c r="F1340" s="1" t="str">
        <f t="shared" si="211"/>
        <v>00011010</v>
      </c>
      <c r="G1340" s="1" t="str">
        <f t="shared" si="212"/>
        <v>10111000</v>
      </c>
      <c r="H1340" s="1" t="str">
        <f t="shared" si="213"/>
        <v>01100000</v>
      </c>
      <c r="I1340" t="str">
        <f t="shared" si="214"/>
        <v xml:space="preserve">    .byte %00011010, %10111000, %01100000</v>
      </c>
    </row>
    <row r="1341" spans="1:9" x14ac:dyDescent="0.25">
      <c r="A1341" s="23" t="s">
        <v>36</v>
      </c>
      <c r="B1341" s="23" t="s">
        <v>3</v>
      </c>
      <c r="C1341">
        <f>IF(B1341="ZMIEŃ GŁOŚNOŚĆ NA 0","N/D",IF(B1341="ZMIEŃ GŁOŚNOŚĆ NA 15","N/D",240/$B$2*60*VLOOKUP(B1341,Dane!$F:$H,2,FALSE)))</f>
        <v>96</v>
      </c>
      <c r="D1341" s="7">
        <f>IF(B1341="ZMIEŃ GŁOŚNOŚĆ NA 0","N/D",IF(B1341="ZMIEŃ GŁOŚNOŚĆ NA 15","N/D",VLOOKUP(A1341,Dane!$A$3:$D$110,4,FALSE)))</f>
        <v>1101010111000</v>
      </c>
      <c r="E1341" s="3" t="str">
        <f t="shared" si="210"/>
        <v>1100000</v>
      </c>
      <c r="F1341" s="1" t="str">
        <f t="shared" si="211"/>
        <v>00011010</v>
      </c>
      <c r="G1341" s="1" t="str">
        <f t="shared" si="212"/>
        <v>10111000</v>
      </c>
      <c r="H1341" s="1" t="str">
        <f t="shared" si="213"/>
        <v>01100000</v>
      </c>
      <c r="I1341" t="str">
        <f t="shared" si="214"/>
        <v xml:space="preserve">    .byte %00011010, %10111000, %01100000</v>
      </c>
    </row>
    <row r="1342" spans="1:9" x14ac:dyDescent="0.25">
      <c r="A1342" s="23" t="s">
        <v>36</v>
      </c>
      <c r="B1342" s="23" t="s">
        <v>3</v>
      </c>
      <c r="C1342">
        <f>IF(B1342="ZMIEŃ GŁOŚNOŚĆ NA 0","N/D",IF(B1342="ZMIEŃ GŁOŚNOŚĆ NA 15","N/D",240/$B$2*60*VLOOKUP(B1342,Dane!$F:$H,2,FALSE)))</f>
        <v>96</v>
      </c>
      <c r="D1342" s="7">
        <f>IF(B1342="ZMIEŃ GŁOŚNOŚĆ NA 0","N/D",IF(B1342="ZMIEŃ GŁOŚNOŚĆ NA 15","N/D",VLOOKUP(A1342,Dane!$A$3:$D$110,4,FALSE)))</f>
        <v>1101010111000</v>
      </c>
      <c r="E1342" s="3" t="str">
        <f t="shared" si="210"/>
        <v>1100000</v>
      </c>
      <c r="F1342" s="1" t="str">
        <f t="shared" si="211"/>
        <v>00011010</v>
      </c>
      <c r="G1342" s="1" t="str">
        <f t="shared" si="212"/>
        <v>10111000</v>
      </c>
      <c r="H1342" s="1" t="str">
        <f t="shared" si="213"/>
        <v>01100000</v>
      </c>
      <c r="I1342" t="str">
        <f t="shared" si="214"/>
        <v xml:space="preserve">    .byte %00011010, %10111000, %01100000</v>
      </c>
    </row>
    <row r="1343" spans="1:9" x14ac:dyDescent="0.25">
      <c r="D1343" s="7"/>
      <c r="E1343" s="3"/>
      <c r="F1343" s="1"/>
      <c r="G1343" s="1"/>
      <c r="H1343" s="1"/>
    </row>
    <row r="1344" spans="1:9" x14ac:dyDescent="0.25">
      <c r="D1344" s="7"/>
      <c r="E1344" s="3"/>
      <c r="F1344" s="1"/>
      <c r="G1344" s="1"/>
      <c r="H1344" s="1"/>
    </row>
    <row r="1345" spans="4:8" x14ac:dyDescent="0.25">
      <c r="D1345" s="7"/>
      <c r="E1345" s="3"/>
      <c r="F1345" s="1"/>
      <c r="G1345" s="1"/>
      <c r="H1345" s="1"/>
    </row>
    <row r="1346" spans="4:8" x14ac:dyDescent="0.25">
      <c r="D1346" s="7"/>
      <c r="E1346" s="3"/>
      <c r="F1346" s="1"/>
      <c r="G1346" s="1"/>
      <c r="H1346" s="1"/>
    </row>
    <row r="1347" spans="4:8" x14ac:dyDescent="0.25">
      <c r="D1347" s="7"/>
      <c r="E1347" s="3"/>
      <c r="F1347" s="1"/>
      <c r="G1347" s="1"/>
      <c r="H1347" s="1"/>
    </row>
    <row r="1348" spans="4:8" x14ac:dyDescent="0.25">
      <c r="D1348" s="7"/>
      <c r="E1348" s="3"/>
      <c r="F1348" s="1"/>
      <c r="G1348" s="1"/>
      <c r="H1348" s="1"/>
    </row>
    <row r="1349" spans="4:8" x14ac:dyDescent="0.25">
      <c r="D1349" s="7"/>
      <c r="E1349" s="3"/>
      <c r="F1349" s="1"/>
      <c r="G1349" s="1"/>
      <c r="H1349" s="1"/>
    </row>
    <row r="1350" spans="4:8" x14ac:dyDescent="0.25">
      <c r="D1350" s="7"/>
      <c r="E1350" s="3"/>
      <c r="F1350" s="1"/>
      <c r="G1350" s="1"/>
      <c r="H1350" s="1"/>
    </row>
    <row r="1351" spans="4:8" x14ac:dyDescent="0.25">
      <c r="D1351" s="7"/>
      <c r="E1351" s="3"/>
      <c r="F1351" s="1"/>
      <c r="G1351" s="1"/>
      <c r="H1351" s="1"/>
    </row>
    <row r="1352" spans="4:8" x14ac:dyDescent="0.25">
      <c r="D1352" s="7"/>
      <c r="E1352" s="3"/>
      <c r="F1352" s="1"/>
      <c r="G1352" s="1"/>
      <c r="H1352" s="1"/>
    </row>
    <row r="1353" spans="4:8" x14ac:dyDescent="0.25">
      <c r="D1353" s="7"/>
      <c r="E1353" s="3"/>
      <c r="F1353" s="1"/>
      <c r="G1353" s="1"/>
      <c r="H1353" s="1"/>
    </row>
    <row r="1354" spans="4:8" x14ac:dyDescent="0.25">
      <c r="D1354" s="7"/>
      <c r="E1354" s="3"/>
      <c r="F1354" s="1"/>
      <c r="G1354" s="1"/>
      <c r="H1354" s="1"/>
    </row>
    <row r="1355" spans="4:8" x14ac:dyDescent="0.25">
      <c r="D1355" s="7"/>
      <c r="E1355" s="3"/>
      <c r="F1355" s="1"/>
      <c r="G1355" s="1"/>
      <c r="H1355" s="1"/>
    </row>
    <row r="1356" spans="4:8" x14ac:dyDescent="0.25">
      <c r="D1356" s="7"/>
      <c r="E1356" s="3"/>
      <c r="F1356" s="1"/>
      <c r="G1356" s="1"/>
      <c r="H1356" s="1"/>
    </row>
    <row r="1357" spans="4:8" x14ac:dyDescent="0.25">
      <c r="D1357" s="7"/>
      <c r="E1357" s="3"/>
      <c r="F1357" s="1"/>
      <c r="G1357" s="1"/>
      <c r="H1357" s="1"/>
    </row>
    <row r="1358" spans="4:8" x14ac:dyDescent="0.25">
      <c r="D1358" s="7"/>
      <c r="E1358" s="3"/>
      <c r="F1358" s="1"/>
      <c r="G1358" s="1"/>
      <c r="H1358" s="1"/>
    </row>
    <row r="1359" spans="4:8" x14ac:dyDescent="0.25">
      <c r="D1359" s="7"/>
      <c r="E1359" s="3"/>
      <c r="F1359" s="1"/>
      <c r="G1359" s="1"/>
      <c r="H1359" s="1"/>
    </row>
    <row r="1360" spans="4:8" x14ac:dyDescent="0.25">
      <c r="D1360" s="7"/>
      <c r="E1360" s="3"/>
      <c r="F1360" s="1"/>
      <c r="G1360" s="1"/>
      <c r="H1360" s="1"/>
    </row>
    <row r="1361" spans="4:8" x14ac:dyDescent="0.25">
      <c r="D1361" s="7"/>
      <c r="E1361" s="3"/>
      <c r="F1361" s="1"/>
      <c r="G1361" s="1"/>
      <c r="H1361" s="1"/>
    </row>
    <row r="1362" spans="4:8" x14ac:dyDescent="0.25">
      <c r="D1362" s="7"/>
      <c r="E1362" s="3"/>
      <c r="F1362" s="1"/>
      <c r="G1362" s="1"/>
      <c r="H1362" s="1"/>
    </row>
    <row r="1363" spans="4:8" x14ac:dyDescent="0.25">
      <c r="D1363" s="7"/>
      <c r="E1363" s="3"/>
      <c r="F1363" s="1"/>
      <c r="G1363" s="1"/>
      <c r="H1363" s="1"/>
    </row>
    <row r="1364" spans="4:8" x14ac:dyDescent="0.25">
      <c r="D1364" s="7"/>
      <c r="E1364" s="3"/>
      <c r="F1364" s="1"/>
      <c r="G1364" s="1"/>
      <c r="H1364" s="1"/>
    </row>
    <row r="1365" spans="4:8" x14ac:dyDescent="0.25">
      <c r="D1365" s="7"/>
      <c r="E1365" s="3"/>
      <c r="F1365" s="1"/>
      <c r="G1365" s="1"/>
      <c r="H1365" s="1"/>
    </row>
    <row r="1366" spans="4:8" x14ac:dyDescent="0.25">
      <c r="D1366" s="7"/>
      <c r="E1366" s="3"/>
      <c r="F1366" s="1"/>
      <c r="G1366" s="1"/>
      <c r="H1366" s="1"/>
    </row>
    <row r="1367" spans="4:8" x14ac:dyDescent="0.25">
      <c r="D1367" s="7"/>
      <c r="E1367" s="3"/>
      <c r="F1367" s="1"/>
      <c r="G1367" s="1"/>
      <c r="H1367" s="1"/>
    </row>
    <row r="1368" spans="4:8" x14ac:dyDescent="0.25">
      <c r="D1368" s="7"/>
      <c r="E1368" s="3"/>
      <c r="F1368" s="1"/>
      <c r="G1368" s="1"/>
      <c r="H1368" s="1"/>
    </row>
    <row r="1369" spans="4:8" x14ac:dyDescent="0.25">
      <c r="D1369" s="7"/>
      <c r="E1369" s="3"/>
      <c r="F1369" s="1"/>
      <c r="G1369" s="1"/>
      <c r="H1369" s="1"/>
    </row>
    <row r="1370" spans="4:8" x14ac:dyDescent="0.25">
      <c r="D1370" s="7"/>
      <c r="E1370" s="3"/>
      <c r="F1370" s="1"/>
      <c r="G1370" s="1"/>
      <c r="H1370" s="1"/>
    </row>
    <row r="1371" spans="4:8" x14ac:dyDescent="0.25">
      <c r="D1371" s="7"/>
      <c r="E1371" s="3"/>
      <c r="F1371" s="1"/>
      <c r="G1371" s="1"/>
      <c r="H1371" s="1"/>
    </row>
    <row r="1372" spans="4:8" x14ac:dyDescent="0.25">
      <c r="D1372" s="7"/>
      <c r="E1372" s="3"/>
      <c r="F1372" s="1"/>
      <c r="G1372" s="1"/>
      <c r="H1372" s="1"/>
    </row>
    <row r="1373" spans="4:8" x14ac:dyDescent="0.25">
      <c r="D1373" s="7"/>
      <c r="E1373" s="3"/>
      <c r="F1373" s="1"/>
      <c r="G1373" s="1"/>
      <c r="H1373" s="1"/>
    </row>
    <row r="1374" spans="4:8" x14ac:dyDescent="0.25">
      <c r="D1374" s="7"/>
      <c r="E1374" s="3"/>
      <c r="F1374" s="1"/>
      <c r="G1374" s="1"/>
      <c r="H1374" s="1"/>
    </row>
    <row r="1375" spans="4:8" x14ac:dyDescent="0.25">
      <c r="D1375" s="7"/>
      <c r="E1375" s="3"/>
      <c r="F1375" s="1"/>
      <c r="G1375" s="1"/>
      <c r="H1375" s="1"/>
    </row>
    <row r="1376" spans="4:8" x14ac:dyDescent="0.25">
      <c r="D1376" s="7"/>
      <c r="E1376" s="3"/>
      <c r="F1376" s="1"/>
      <c r="G1376" s="1"/>
      <c r="H1376" s="1"/>
    </row>
    <row r="1377" spans="4:8" x14ac:dyDescent="0.25">
      <c r="D1377" s="7"/>
      <c r="E1377" s="3"/>
      <c r="F1377" s="1"/>
      <c r="G1377" s="1"/>
      <c r="H1377" s="1"/>
    </row>
    <row r="1378" spans="4:8" x14ac:dyDescent="0.25">
      <c r="D1378" s="7"/>
      <c r="E1378" s="3"/>
      <c r="F1378" s="1"/>
      <c r="G1378" s="1"/>
      <c r="H1378" s="1"/>
    </row>
    <row r="1379" spans="4:8" x14ac:dyDescent="0.25">
      <c r="D1379" s="7"/>
      <c r="E1379" s="3"/>
      <c r="F1379" s="1"/>
      <c r="G1379" s="1"/>
      <c r="H1379" s="1"/>
    </row>
    <row r="1380" spans="4:8" x14ac:dyDescent="0.25">
      <c r="D1380" s="7"/>
      <c r="E1380" s="3"/>
      <c r="F1380" s="1"/>
      <c r="G1380" s="1"/>
      <c r="H1380" s="1"/>
    </row>
    <row r="1381" spans="4:8" x14ac:dyDescent="0.25">
      <c r="D1381" s="7"/>
      <c r="E1381" s="3"/>
      <c r="F1381" s="1"/>
      <c r="G1381" s="1"/>
      <c r="H1381" s="1"/>
    </row>
    <row r="1382" spans="4:8" x14ac:dyDescent="0.25">
      <c r="D1382" s="7"/>
      <c r="E1382" s="3"/>
      <c r="F1382" s="1"/>
      <c r="G1382" s="1"/>
      <c r="H1382" s="1"/>
    </row>
    <row r="1383" spans="4:8" x14ac:dyDescent="0.25">
      <c r="D1383" s="7"/>
      <c r="E1383" s="3"/>
      <c r="F1383" s="1"/>
      <c r="G1383" s="1"/>
      <c r="H1383" s="1"/>
    </row>
    <row r="1384" spans="4:8" x14ac:dyDescent="0.25">
      <c r="D1384" s="7"/>
      <c r="E1384" s="3"/>
      <c r="F1384" s="1"/>
      <c r="G1384" s="1"/>
      <c r="H1384" s="1"/>
    </row>
    <row r="1385" spans="4:8" x14ac:dyDescent="0.25">
      <c r="D1385" s="7"/>
      <c r="E1385" s="3"/>
      <c r="F1385" s="1"/>
      <c r="G1385" s="1"/>
      <c r="H1385" s="1"/>
    </row>
    <row r="1386" spans="4:8" x14ac:dyDescent="0.25">
      <c r="D1386" s="7"/>
      <c r="E1386" s="3"/>
      <c r="F1386" s="1"/>
      <c r="G1386" s="1"/>
      <c r="H1386" s="1"/>
    </row>
    <row r="1387" spans="4:8" x14ac:dyDescent="0.25">
      <c r="D1387" s="7"/>
      <c r="E1387" s="3"/>
      <c r="F1387" s="1"/>
      <c r="G1387" s="1"/>
      <c r="H1387" s="1"/>
    </row>
    <row r="1388" spans="4:8" x14ac:dyDescent="0.25">
      <c r="D1388" s="7"/>
      <c r="E1388" s="3"/>
      <c r="F1388" s="1"/>
      <c r="G1388" s="1"/>
      <c r="H1388" s="1"/>
    </row>
    <row r="1389" spans="4:8" x14ac:dyDescent="0.25">
      <c r="D1389" s="7"/>
      <c r="E1389" s="3"/>
      <c r="F1389" s="1"/>
      <c r="G1389" s="1"/>
      <c r="H1389" s="1"/>
    </row>
    <row r="1390" spans="4:8" x14ac:dyDescent="0.25">
      <c r="D1390" s="7"/>
      <c r="E1390" s="3"/>
      <c r="F1390" s="1"/>
      <c r="G1390" s="1"/>
      <c r="H1390" s="1"/>
    </row>
    <row r="1391" spans="4:8" x14ac:dyDescent="0.25">
      <c r="D1391" s="7"/>
      <c r="E1391" s="3"/>
      <c r="F1391" s="1"/>
      <c r="G1391" s="1"/>
      <c r="H1391" s="1"/>
    </row>
    <row r="1392" spans="4:8" x14ac:dyDescent="0.25">
      <c r="D1392" s="7"/>
      <c r="E1392" s="3"/>
      <c r="F1392" s="1"/>
      <c r="G1392" s="1"/>
      <c r="H1392" s="1"/>
    </row>
    <row r="1393" spans="4:8" x14ac:dyDescent="0.25">
      <c r="D1393" s="7"/>
      <c r="E1393" s="3"/>
      <c r="F1393" s="1"/>
      <c r="G1393" s="1"/>
      <c r="H1393" s="1"/>
    </row>
    <row r="1394" spans="4:8" x14ac:dyDescent="0.25">
      <c r="D1394" s="7"/>
      <c r="E1394" s="3"/>
      <c r="F1394" s="1"/>
      <c r="G1394" s="1"/>
      <c r="H1394" s="1"/>
    </row>
    <row r="1395" spans="4:8" x14ac:dyDescent="0.25">
      <c r="D1395" s="7"/>
      <c r="E1395" s="3"/>
      <c r="F1395" s="1"/>
      <c r="G1395" s="1"/>
      <c r="H1395" s="1"/>
    </row>
    <row r="1396" spans="4:8" x14ac:dyDescent="0.25">
      <c r="D1396" s="7"/>
      <c r="E1396" s="3"/>
      <c r="F1396" s="1"/>
      <c r="G1396" s="1"/>
      <c r="H1396" s="1"/>
    </row>
    <row r="1397" spans="4:8" x14ac:dyDescent="0.25">
      <c r="D1397" s="7"/>
      <c r="E1397" s="3"/>
      <c r="F1397" s="1"/>
      <c r="G1397" s="1"/>
      <c r="H1397" s="1"/>
    </row>
    <row r="1398" spans="4:8" x14ac:dyDescent="0.25">
      <c r="D1398" s="7"/>
      <c r="E1398" s="3"/>
      <c r="F1398" s="1"/>
      <c r="G1398" s="1"/>
      <c r="H1398" s="1"/>
    </row>
    <row r="1399" spans="4:8" x14ac:dyDescent="0.25">
      <c r="D1399" s="7"/>
      <c r="E1399" s="3"/>
      <c r="F1399" s="1"/>
      <c r="G1399" s="1"/>
      <c r="H1399" s="1"/>
    </row>
    <row r="1400" spans="4:8" x14ac:dyDescent="0.25">
      <c r="D1400" s="7"/>
      <c r="E1400" s="3"/>
      <c r="F1400" s="1"/>
      <c r="G1400" s="1"/>
      <c r="H1400" s="1"/>
    </row>
    <row r="1401" spans="4:8" x14ac:dyDescent="0.25">
      <c r="D1401" s="7"/>
      <c r="E1401" s="3"/>
      <c r="F1401" s="1"/>
      <c r="G1401" s="1"/>
      <c r="H1401" s="1"/>
    </row>
    <row r="1402" spans="4:8" x14ac:dyDescent="0.25">
      <c r="D1402" s="7"/>
      <c r="E1402" s="3"/>
      <c r="F1402" s="1"/>
      <c r="G1402" s="1"/>
      <c r="H1402" s="1"/>
    </row>
    <row r="1403" spans="4:8" x14ac:dyDescent="0.25">
      <c r="D1403" s="7"/>
      <c r="E1403" s="3"/>
      <c r="F1403" s="1"/>
      <c r="G1403" s="1"/>
      <c r="H1403" s="1"/>
    </row>
    <row r="1404" spans="4:8" x14ac:dyDescent="0.25">
      <c r="D1404" s="7"/>
      <c r="E1404" s="3"/>
      <c r="F1404" s="1"/>
      <c r="G1404" s="1"/>
      <c r="H1404" s="1"/>
    </row>
    <row r="1405" spans="4:8" x14ac:dyDescent="0.25">
      <c r="D1405" s="7"/>
      <c r="E1405" s="3"/>
      <c r="F1405" s="1"/>
      <c r="G1405" s="1"/>
      <c r="H1405" s="1"/>
    </row>
    <row r="1406" spans="4:8" x14ac:dyDescent="0.25">
      <c r="D1406" s="7"/>
      <c r="E1406" s="3"/>
      <c r="F1406" s="1"/>
      <c r="G1406" s="1"/>
      <c r="H1406" s="1"/>
    </row>
    <row r="1407" spans="4:8" x14ac:dyDescent="0.25">
      <c r="D1407" s="7"/>
      <c r="E1407" s="3"/>
      <c r="F1407" s="1"/>
      <c r="G1407" s="1"/>
      <c r="H1407" s="1"/>
    </row>
    <row r="1408" spans="4:8" x14ac:dyDescent="0.25">
      <c r="D1408" s="7"/>
      <c r="E1408" s="3"/>
      <c r="F1408" s="1"/>
      <c r="G1408" s="1"/>
      <c r="H1408" s="1"/>
    </row>
    <row r="1409" spans="4:8" x14ac:dyDescent="0.25">
      <c r="D1409" s="7"/>
      <c r="E1409" s="3"/>
      <c r="F1409" s="1"/>
      <c r="G1409" s="1"/>
      <c r="H1409" s="1"/>
    </row>
    <row r="1410" spans="4:8" x14ac:dyDescent="0.25">
      <c r="D1410" s="7"/>
      <c r="E1410" s="3"/>
      <c r="F1410" s="1"/>
      <c r="G1410" s="1"/>
      <c r="H1410" s="1"/>
    </row>
    <row r="1411" spans="4:8" x14ac:dyDescent="0.25">
      <c r="D1411" s="7"/>
      <c r="E1411" s="3"/>
      <c r="F1411" s="1"/>
      <c r="G1411" s="1"/>
      <c r="H1411" s="1"/>
    </row>
    <row r="1412" spans="4:8" x14ac:dyDescent="0.25">
      <c r="D1412" s="7"/>
      <c r="E1412" s="3"/>
      <c r="F1412" s="1"/>
      <c r="G1412" s="1"/>
      <c r="H1412" s="1"/>
    </row>
    <row r="1413" spans="4:8" x14ac:dyDescent="0.25">
      <c r="D1413" s="7"/>
      <c r="E1413" s="3"/>
      <c r="F1413" s="1"/>
      <c r="G1413" s="1"/>
      <c r="H1413" s="1"/>
    </row>
    <row r="1414" spans="4:8" x14ac:dyDescent="0.25">
      <c r="D1414" s="7"/>
      <c r="E1414" s="3"/>
      <c r="F1414" s="1"/>
      <c r="G1414" s="1"/>
      <c r="H1414" s="1"/>
    </row>
    <row r="1415" spans="4:8" x14ac:dyDescent="0.25">
      <c r="D1415" s="7"/>
      <c r="E1415" s="3"/>
      <c r="F1415" s="1"/>
      <c r="G1415" s="1"/>
      <c r="H1415" s="1"/>
    </row>
    <row r="1416" spans="4:8" x14ac:dyDescent="0.25">
      <c r="D1416" s="7"/>
      <c r="E1416" s="3"/>
      <c r="F1416" s="1"/>
      <c r="G1416" s="1"/>
      <c r="H1416" s="1"/>
    </row>
    <row r="1417" spans="4:8" x14ac:dyDescent="0.25">
      <c r="D1417" s="7"/>
      <c r="E1417" s="3"/>
      <c r="F1417" s="1"/>
      <c r="G1417" s="1"/>
      <c r="H1417" s="1"/>
    </row>
    <row r="1418" spans="4:8" x14ac:dyDescent="0.25">
      <c r="D1418" s="7"/>
      <c r="E1418" s="3"/>
      <c r="F1418" s="1"/>
      <c r="G1418" s="1"/>
      <c r="H1418" s="1"/>
    </row>
    <row r="1419" spans="4:8" x14ac:dyDescent="0.25">
      <c r="D1419" s="7"/>
      <c r="E1419" s="3"/>
      <c r="F1419" s="1"/>
      <c r="G1419" s="1"/>
      <c r="H1419" s="1"/>
    </row>
    <row r="1420" spans="4:8" x14ac:dyDescent="0.25">
      <c r="D1420" s="7"/>
      <c r="E1420" s="3"/>
      <c r="F1420" s="1"/>
      <c r="G1420" s="1"/>
      <c r="H1420" s="1"/>
    </row>
    <row r="1421" spans="4:8" x14ac:dyDescent="0.25">
      <c r="D1421" s="7"/>
      <c r="E1421" s="3"/>
      <c r="F1421" s="1"/>
      <c r="G1421" s="1"/>
      <c r="H1421" s="1"/>
    </row>
    <row r="1422" spans="4:8" x14ac:dyDescent="0.25">
      <c r="D1422" s="7"/>
      <c r="E1422" s="3"/>
      <c r="F1422" s="1"/>
      <c r="G1422" s="1"/>
      <c r="H1422" s="1"/>
    </row>
    <row r="1423" spans="4:8" x14ac:dyDescent="0.25">
      <c r="D1423" s="7"/>
      <c r="E1423" s="3"/>
      <c r="F1423" s="1"/>
      <c r="G1423" s="1"/>
      <c r="H1423" s="1"/>
    </row>
    <row r="1424" spans="4:8" x14ac:dyDescent="0.25">
      <c r="D1424" s="7"/>
      <c r="E1424" s="3"/>
      <c r="F1424" s="1"/>
      <c r="G1424" s="1"/>
      <c r="H1424" s="1"/>
    </row>
    <row r="1425" spans="4:8" x14ac:dyDescent="0.25">
      <c r="D1425" s="7"/>
      <c r="E1425" s="3"/>
      <c r="F1425" s="1"/>
      <c r="G1425" s="1"/>
      <c r="H1425" s="1"/>
    </row>
    <row r="1426" spans="4:8" x14ac:dyDescent="0.25">
      <c r="D1426" s="7"/>
      <c r="E1426" s="3"/>
      <c r="F1426" s="1"/>
      <c r="G1426" s="1"/>
      <c r="H1426" s="1"/>
    </row>
    <row r="1427" spans="4:8" x14ac:dyDescent="0.25">
      <c r="D1427" s="7"/>
      <c r="E1427" s="3"/>
      <c r="F1427" s="1"/>
      <c r="G1427" s="1"/>
      <c r="H1427" s="1"/>
    </row>
    <row r="1428" spans="4:8" x14ac:dyDescent="0.25">
      <c r="D1428" s="7"/>
      <c r="E1428" s="3"/>
      <c r="F1428" s="1"/>
      <c r="G1428" s="1"/>
      <c r="H1428" s="1"/>
    </row>
    <row r="1429" spans="4:8" x14ac:dyDescent="0.25">
      <c r="D1429" s="7"/>
      <c r="E1429" s="3"/>
      <c r="F1429" s="1"/>
      <c r="G1429" s="1"/>
      <c r="H1429" s="1"/>
    </row>
    <row r="1430" spans="4:8" x14ac:dyDescent="0.25">
      <c r="D1430" s="7"/>
      <c r="E1430" s="3"/>
      <c r="F1430" s="1"/>
      <c r="G1430" s="1"/>
      <c r="H1430" s="1"/>
    </row>
    <row r="1431" spans="4:8" x14ac:dyDescent="0.25">
      <c r="D1431" s="7"/>
      <c r="E1431" s="3"/>
      <c r="F1431" s="1"/>
      <c r="G1431" s="1"/>
      <c r="H1431" s="1"/>
    </row>
    <row r="1432" spans="4:8" x14ac:dyDescent="0.25">
      <c r="D1432" s="7"/>
      <c r="E1432" s="3"/>
      <c r="F1432" s="1"/>
      <c r="G1432" s="1"/>
      <c r="H1432" s="1"/>
    </row>
    <row r="1433" spans="4:8" x14ac:dyDescent="0.25">
      <c r="D1433" s="7"/>
      <c r="E1433" s="3"/>
      <c r="F1433" s="1"/>
      <c r="G1433" s="1"/>
      <c r="H1433" s="1"/>
    </row>
    <row r="1434" spans="4:8" x14ac:dyDescent="0.25">
      <c r="D1434" s="7"/>
      <c r="E1434" s="3"/>
      <c r="F1434" s="1"/>
      <c r="G1434" s="1"/>
      <c r="H1434" s="1"/>
    </row>
    <row r="1435" spans="4:8" x14ac:dyDescent="0.25">
      <c r="D1435" s="7"/>
      <c r="E1435" s="3"/>
      <c r="F1435" s="1"/>
      <c r="G1435" s="1"/>
      <c r="H1435" s="1"/>
    </row>
    <row r="1436" spans="4:8" x14ac:dyDescent="0.25">
      <c r="D1436" s="7"/>
      <c r="E1436" s="3"/>
      <c r="F1436" s="1"/>
      <c r="G1436" s="1"/>
      <c r="H1436" s="1"/>
    </row>
    <row r="1437" spans="4:8" x14ac:dyDescent="0.25">
      <c r="D1437" s="7"/>
      <c r="E1437" s="3"/>
      <c r="F1437" s="1"/>
      <c r="G1437" s="1"/>
      <c r="H1437" s="1"/>
    </row>
    <row r="1438" spans="4:8" x14ac:dyDescent="0.25">
      <c r="D1438" s="7"/>
      <c r="E1438" s="3"/>
      <c r="F1438" s="1"/>
      <c r="G1438" s="1"/>
      <c r="H1438" s="1"/>
    </row>
    <row r="1439" spans="4:8" x14ac:dyDescent="0.25">
      <c r="D1439" s="7"/>
      <c r="E1439" s="3"/>
      <c r="F1439" s="1"/>
      <c r="G1439" s="1"/>
      <c r="H1439" s="1"/>
    </row>
    <row r="1440" spans="4:8" x14ac:dyDescent="0.25">
      <c r="D1440" s="7"/>
      <c r="E1440" s="3"/>
      <c r="F1440" s="1"/>
      <c r="G1440" s="1"/>
      <c r="H1440" s="1"/>
    </row>
    <row r="1441" spans="4:8" x14ac:dyDescent="0.25">
      <c r="D1441" s="7"/>
      <c r="E1441" s="3"/>
      <c r="F1441" s="1"/>
      <c r="G1441" s="1"/>
      <c r="H1441" s="1"/>
    </row>
    <row r="1442" spans="4:8" x14ac:dyDescent="0.25">
      <c r="D1442" s="7"/>
      <c r="E1442" s="3"/>
      <c r="F1442" s="1"/>
      <c r="G1442" s="1"/>
      <c r="H1442" s="1"/>
    </row>
    <row r="1443" spans="4:8" x14ac:dyDescent="0.25">
      <c r="D1443" s="7"/>
      <c r="E1443" s="3"/>
      <c r="F1443" s="1"/>
      <c r="G1443" s="1"/>
      <c r="H1443" s="1"/>
    </row>
    <row r="1444" spans="4:8" x14ac:dyDescent="0.25">
      <c r="D1444" s="7"/>
      <c r="E1444" s="3"/>
      <c r="F1444" s="1"/>
      <c r="G1444" s="1"/>
      <c r="H1444" s="1"/>
    </row>
    <row r="1445" spans="4:8" x14ac:dyDescent="0.25">
      <c r="D1445" s="7"/>
      <c r="E1445" s="3"/>
      <c r="F1445" s="1"/>
      <c r="G1445" s="1"/>
      <c r="H1445" s="1"/>
    </row>
    <row r="1446" spans="4:8" x14ac:dyDescent="0.25">
      <c r="D1446" s="7"/>
      <c r="E1446" s="3"/>
      <c r="F1446" s="1"/>
      <c r="G1446" s="1"/>
      <c r="H1446" s="1"/>
    </row>
    <row r="1447" spans="4:8" x14ac:dyDescent="0.25">
      <c r="D1447" s="7"/>
      <c r="E1447" s="3"/>
      <c r="F1447" s="1"/>
      <c r="G1447" s="1"/>
      <c r="H1447" s="1"/>
    </row>
    <row r="1448" spans="4:8" x14ac:dyDescent="0.25">
      <c r="D1448" s="7"/>
      <c r="E1448" s="3"/>
      <c r="F1448" s="1"/>
      <c r="G1448" s="1"/>
      <c r="H1448" s="1"/>
    </row>
    <row r="1449" spans="4:8" x14ac:dyDescent="0.25">
      <c r="D1449" s="7"/>
      <c r="E1449" s="3"/>
      <c r="F1449" s="1"/>
      <c r="G1449" s="1"/>
      <c r="H1449" s="1"/>
    </row>
    <row r="1450" spans="4:8" x14ac:dyDescent="0.25">
      <c r="D1450" s="7"/>
      <c r="E1450" s="3"/>
      <c r="F1450" s="1"/>
      <c r="G1450" s="1"/>
      <c r="H1450" s="1"/>
    </row>
    <row r="1451" spans="4:8" x14ac:dyDescent="0.25">
      <c r="D1451" s="7"/>
      <c r="E1451" s="3"/>
      <c r="F1451" s="1"/>
      <c r="G1451" s="1"/>
      <c r="H1451" s="1"/>
    </row>
    <row r="1452" spans="4:8" x14ac:dyDescent="0.25">
      <c r="D1452" s="7"/>
      <c r="E1452" s="3"/>
      <c r="F1452" s="1"/>
      <c r="G1452" s="1"/>
      <c r="H1452" s="1"/>
    </row>
    <row r="1453" spans="4:8" x14ac:dyDescent="0.25">
      <c r="D1453" s="7"/>
      <c r="E1453" s="3"/>
      <c r="F1453" s="1"/>
      <c r="G1453" s="1"/>
      <c r="H1453" s="1"/>
    </row>
    <row r="1454" spans="4:8" x14ac:dyDescent="0.25">
      <c r="D1454" s="7"/>
      <c r="E1454" s="3"/>
      <c r="F1454" s="1"/>
      <c r="G1454" s="1"/>
      <c r="H1454" s="1"/>
    </row>
    <row r="1455" spans="4:8" x14ac:dyDescent="0.25">
      <c r="D1455" s="7"/>
      <c r="E1455" s="3"/>
      <c r="F1455" s="1"/>
      <c r="G1455" s="1"/>
      <c r="H1455" s="1"/>
    </row>
    <row r="1456" spans="4:8" x14ac:dyDescent="0.25">
      <c r="D1456" s="7"/>
      <c r="E1456" s="3"/>
      <c r="F1456" s="1"/>
      <c r="G1456" s="1"/>
      <c r="H1456" s="1"/>
    </row>
    <row r="1457" spans="4:8" x14ac:dyDescent="0.25">
      <c r="D1457" s="7"/>
      <c r="E1457" s="3"/>
      <c r="F1457" s="1"/>
      <c r="G1457" s="1"/>
      <c r="H1457" s="1"/>
    </row>
    <row r="1458" spans="4:8" x14ac:dyDescent="0.25">
      <c r="D1458" s="7"/>
      <c r="E1458" s="3"/>
      <c r="F1458" s="1"/>
      <c r="G1458" s="1"/>
      <c r="H1458" s="1"/>
    </row>
    <row r="1459" spans="4:8" x14ac:dyDescent="0.25">
      <c r="D1459" s="7"/>
      <c r="E1459" s="3"/>
      <c r="F1459" s="1"/>
      <c r="G1459" s="1"/>
      <c r="H1459" s="1"/>
    </row>
    <row r="1460" spans="4:8" x14ac:dyDescent="0.25">
      <c r="D1460" s="7"/>
      <c r="E1460" s="3"/>
      <c r="F1460" s="1"/>
      <c r="G1460" s="1"/>
      <c r="H1460" s="1"/>
    </row>
    <row r="1461" spans="4:8" x14ac:dyDescent="0.25">
      <c r="D1461" s="7"/>
      <c r="E1461" s="3"/>
      <c r="F1461" s="1"/>
      <c r="G1461" s="1"/>
      <c r="H1461" s="1"/>
    </row>
    <row r="1462" spans="4:8" x14ac:dyDescent="0.25">
      <c r="D1462" s="7"/>
      <c r="E1462" s="3"/>
      <c r="F1462" s="1"/>
      <c r="G1462" s="1"/>
      <c r="H1462" s="1"/>
    </row>
    <row r="1463" spans="4:8" x14ac:dyDescent="0.25">
      <c r="D1463" s="7"/>
      <c r="E1463" s="3"/>
      <c r="F1463" s="1"/>
      <c r="G1463" s="1"/>
      <c r="H1463" s="1"/>
    </row>
    <row r="1464" spans="4:8" x14ac:dyDescent="0.25">
      <c r="D1464" s="7"/>
      <c r="E1464" s="3"/>
      <c r="F1464" s="1"/>
      <c r="G1464" s="1"/>
      <c r="H1464" s="1"/>
    </row>
    <row r="1465" spans="4:8" x14ac:dyDescent="0.25">
      <c r="D1465" s="7"/>
      <c r="E1465" s="3"/>
      <c r="F1465" s="1"/>
      <c r="G1465" s="1"/>
      <c r="H1465" s="1"/>
    </row>
    <row r="1466" spans="4:8" x14ac:dyDescent="0.25">
      <c r="D1466" s="7"/>
      <c r="E1466" s="3"/>
      <c r="F1466" s="1"/>
      <c r="G1466" s="1"/>
      <c r="H1466" s="1"/>
    </row>
    <row r="1467" spans="4:8" x14ac:dyDescent="0.25">
      <c r="D1467" s="7"/>
      <c r="E1467" s="3"/>
      <c r="F1467" s="1"/>
      <c r="G1467" s="1"/>
      <c r="H1467" s="1"/>
    </row>
    <row r="1468" spans="4:8" x14ac:dyDescent="0.25">
      <c r="D1468" s="7"/>
      <c r="E1468" s="3"/>
      <c r="F1468" s="1"/>
      <c r="G1468" s="1"/>
      <c r="H1468" s="1"/>
    </row>
    <row r="1469" spans="4:8" x14ac:dyDescent="0.25">
      <c r="D1469" s="7"/>
      <c r="E1469" s="3"/>
      <c r="F1469" s="1"/>
      <c r="G1469" s="1"/>
      <c r="H1469" s="1"/>
    </row>
    <row r="1470" spans="4:8" x14ac:dyDescent="0.25">
      <c r="D1470" s="7"/>
      <c r="E1470" s="3"/>
      <c r="F1470" s="1"/>
      <c r="G1470" s="1"/>
      <c r="H1470" s="1"/>
    </row>
    <row r="1471" spans="4:8" x14ac:dyDescent="0.25">
      <c r="D1471" s="7"/>
      <c r="E1471" s="3"/>
      <c r="F1471" s="1"/>
      <c r="G1471" s="1"/>
      <c r="H1471" s="1"/>
    </row>
    <row r="1472" spans="4:8" x14ac:dyDescent="0.25">
      <c r="D1472" s="7"/>
      <c r="E1472" s="3"/>
      <c r="F1472" s="1"/>
      <c r="G1472" s="1"/>
      <c r="H1472" s="1"/>
    </row>
    <row r="1473" spans="4:8" x14ac:dyDescent="0.25">
      <c r="D1473" s="7"/>
      <c r="E1473" s="3"/>
      <c r="F1473" s="1"/>
      <c r="G1473" s="1"/>
      <c r="H1473" s="1"/>
    </row>
    <row r="1474" spans="4:8" x14ac:dyDescent="0.25">
      <c r="D1474" s="7"/>
      <c r="E1474" s="3"/>
      <c r="F1474" s="1"/>
      <c r="G1474" s="1"/>
      <c r="H1474" s="1"/>
    </row>
    <row r="1475" spans="4:8" x14ac:dyDescent="0.25">
      <c r="D1475" s="7"/>
      <c r="E1475" s="3"/>
      <c r="F1475" s="1"/>
      <c r="G1475" s="1"/>
      <c r="H1475" s="1"/>
    </row>
    <row r="1476" spans="4:8" x14ac:dyDescent="0.25">
      <c r="D1476" s="7"/>
      <c r="E1476" s="3"/>
      <c r="F1476" s="1"/>
      <c r="G1476" s="1"/>
      <c r="H1476" s="1"/>
    </row>
    <row r="1477" spans="4:8" x14ac:dyDescent="0.25">
      <c r="D1477" s="7"/>
      <c r="E1477" s="3"/>
      <c r="F1477" s="1"/>
      <c r="G1477" s="1"/>
      <c r="H1477" s="1"/>
    </row>
    <row r="1478" spans="4:8" x14ac:dyDescent="0.25">
      <c r="D1478" s="7"/>
      <c r="E1478" s="3"/>
      <c r="F1478" s="1"/>
      <c r="G1478" s="1"/>
      <c r="H1478" s="1"/>
    </row>
    <row r="1479" spans="4:8" x14ac:dyDescent="0.25">
      <c r="D1479" s="7"/>
      <c r="E1479" s="3"/>
      <c r="F1479" s="1"/>
      <c r="G1479" s="1"/>
      <c r="H1479" s="1"/>
    </row>
    <row r="1480" spans="4:8" x14ac:dyDescent="0.25">
      <c r="D1480" s="7"/>
      <c r="E1480" s="3"/>
      <c r="F1480" s="1"/>
      <c r="G1480" s="1"/>
      <c r="H1480" s="1"/>
    </row>
    <row r="1481" spans="4:8" x14ac:dyDescent="0.25">
      <c r="D1481" s="7"/>
      <c r="E1481" s="3"/>
      <c r="F1481" s="1"/>
      <c r="G1481" s="1"/>
      <c r="H1481" s="1"/>
    </row>
    <row r="1482" spans="4:8" x14ac:dyDescent="0.25">
      <c r="D1482" s="7"/>
      <c r="E1482" s="3"/>
      <c r="F1482" s="1"/>
      <c r="G1482" s="1"/>
      <c r="H1482" s="1"/>
    </row>
    <row r="1483" spans="4:8" x14ac:dyDescent="0.25">
      <c r="D1483" s="7"/>
      <c r="E1483" s="3"/>
      <c r="F1483" s="1"/>
      <c r="G1483" s="1"/>
      <c r="H1483" s="1"/>
    </row>
    <row r="1484" spans="4:8" x14ac:dyDescent="0.25">
      <c r="D1484" s="7"/>
      <c r="E1484" s="3"/>
      <c r="F1484" s="1"/>
      <c r="G1484" s="1"/>
      <c r="H1484" s="1"/>
    </row>
    <row r="1485" spans="4:8" x14ac:dyDescent="0.25">
      <c r="D1485" s="7"/>
      <c r="E1485" s="3"/>
      <c r="F1485" s="1"/>
      <c r="G1485" s="1"/>
      <c r="H1485" s="1"/>
    </row>
    <row r="1486" spans="4:8" x14ac:dyDescent="0.25">
      <c r="D1486" s="7"/>
      <c r="E1486" s="3"/>
      <c r="F1486" s="1"/>
      <c r="G1486" s="1"/>
      <c r="H1486" s="1"/>
    </row>
    <row r="1487" spans="4:8" x14ac:dyDescent="0.25">
      <c r="D1487" s="7"/>
      <c r="E1487" s="3"/>
      <c r="F1487" s="1"/>
      <c r="G1487" s="1"/>
      <c r="H1487" s="1"/>
    </row>
    <row r="1488" spans="4:8" x14ac:dyDescent="0.25">
      <c r="D1488" s="7"/>
      <c r="E1488" s="3"/>
      <c r="F1488" s="1"/>
      <c r="G1488" s="1"/>
      <c r="H1488" s="1"/>
    </row>
    <row r="1489" spans="4:8" x14ac:dyDescent="0.25">
      <c r="D1489" s="7"/>
      <c r="E1489" s="3"/>
      <c r="F1489" s="1"/>
      <c r="G1489" s="1"/>
      <c r="H1489" s="1"/>
    </row>
    <row r="1490" spans="4:8" x14ac:dyDescent="0.25">
      <c r="D1490" s="7"/>
      <c r="E1490" s="3"/>
      <c r="F1490" s="1"/>
      <c r="G1490" s="1"/>
      <c r="H1490" s="1"/>
    </row>
    <row r="1491" spans="4:8" x14ac:dyDescent="0.25">
      <c r="D1491" s="7"/>
      <c r="E1491" s="3"/>
      <c r="F1491" s="1"/>
      <c r="G1491" s="1"/>
      <c r="H1491" s="1"/>
    </row>
    <row r="1492" spans="4:8" x14ac:dyDescent="0.25">
      <c r="D1492" s="7"/>
      <c r="E1492" s="3"/>
      <c r="F1492" s="1"/>
      <c r="G1492" s="1"/>
      <c r="H1492" s="1"/>
    </row>
    <row r="1493" spans="4:8" x14ac:dyDescent="0.25">
      <c r="D1493" s="7"/>
      <c r="E1493" s="3"/>
      <c r="F1493" s="1"/>
      <c r="G1493" s="1"/>
      <c r="H1493" s="1"/>
    </row>
    <row r="1494" spans="4:8" x14ac:dyDescent="0.25">
      <c r="D1494" s="7"/>
      <c r="E1494" s="3"/>
      <c r="F1494" s="1"/>
      <c r="G1494" s="1"/>
      <c r="H1494" s="1"/>
    </row>
    <row r="1495" spans="4:8" x14ac:dyDescent="0.25">
      <c r="D1495" s="7"/>
      <c r="E1495" s="3"/>
      <c r="F1495" s="1"/>
      <c r="G1495" s="1"/>
      <c r="H1495" s="1"/>
    </row>
    <row r="1496" spans="4:8" x14ac:dyDescent="0.25">
      <c r="D1496" s="7"/>
      <c r="E1496" s="3"/>
      <c r="F1496" s="1"/>
      <c r="G1496" s="1"/>
      <c r="H1496" s="1"/>
    </row>
    <row r="1497" spans="4:8" x14ac:dyDescent="0.25">
      <c r="D1497" s="7"/>
      <c r="E1497" s="3"/>
      <c r="F1497" s="1"/>
      <c r="G1497" s="1"/>
      <c r="H1497" s="1"/>
    </row>
    <row r="1498" spans="4:8" x14ac:dyDescent="0.25">
      <c r="D1498" s="7"/>
      <c r="E1498" s="3"/>
      <c r="F1498" s="1"/>
      <c r="G1498" s="1"/>
      <c r="H1498" s="1"/>
    </row>
    <row r="1499" spans="4:8" x14ac:dyDescent="0.25">
      <c r="D1499" s="7"/>
      <c r="E1499" s="3"/>
      <c r="F1499" s="1"/>
      <c r="G1499" s="1"/>
      <c r="H1499" s="1"/>
    </row>
    <row r="1500" spans="4:8" x14ac:dyDescent="0.25">
      <c r="D1500" s="7"/>
      <c r="E1500" s="3"/>
      <c r="F1500" s="1"/>
      <c r="G1500" s="1"/>
      <c r="H1500" s="1"/>
    </row>
    <row r="1501" spans="4:8" x14ac:dyDescent="0.25">
      <c r="D1501" s="7"/>
      <c r="E1501" s="3"/>
      <c r="F1501" s="1"/>
      <c r="G1501" s="1"/>
      <c r="H1501" s="1"/>
    </row>
    <row r="1502" spans="4:8" x14ac:dyDescent="0.25">
      <c r="D1502" s="7"/>
      <c r="E1502" s="3"/>
      <c r="F1502" s="1"/>
      <c r="G1502" s="1"/>
      <c r="H1502" s="1"/>
    </row>
    <row r="1503" spans="4:8" x14ac:dyDescent="0.25">
      <c r="D1503" s="7"/>
      <c r="E1503" s="3"/>
      <c r="F1503" s="1"/>
      <c r="G1503" s="1"/>
      <c r="H1503" s="1"/>
    </row>
    <row r="1504" spans="4:8" x14ac:dyDescent="0.25">
      <c r="D1504" s="7"/>
      <c r="E1504" s="3"/>
      <c r="F1504" s="1"/>
      <c r="G1504" s="1"/>
      <c r="H1504" s="1"/>
    </row>
    <row r="1505" spans="4:8" x14ac:dyDescent="0.25">
      <c r="D1505" s="7"/>
      <c r="E1505" s="3"/>
      <c r="F1505" s="1"/>
      <c r="G1505" s="1"/>
      <c r="H1505" s="1"/>
    </row>
    <row r="1506" spans="4:8" x14ac:dyDescent="0.25">
      <c r="D1506" s="7"/>
      <c r="E1506" s="3"/>
      <c r="F1506" s="1"/>
      <c r="G1506" s="1"/>
      <c r="H1506" s="1"/>
    </row>
    <row r="1507" spans="4:8" x14ac:dyDescent="0.25">
      <c r="D1507" s="7"/>
      <c r="E1507" s="3"/>
      <c r="F1507" s="1"/>
      <c r="G1507" s="1"/>
      <c r="H1507" s="1"/>
    </row>
    <row r="1508" spans="4:8" x14ac:dyDescent="0.25">
      <c r="D1508" s="7"/>
      <c r="E1508" s="3"/>
      <c r="F1508" s="1"/>
      <c r="G1508" s="1"/>
      <c r="H1508" s="1"/>
    </row>
    <row r="1509" spans="4:8" x14ac:dyDescent="0.25">
      <c r="D1509" s="7"/>
      <c r="E1509" s="3"/>
      <c r="F1509" s="1"/>
      <c r="G1509" s="1"/>
      <c r="H1509" s="1"/>
    </row>
    <row r="1510" spans="4:8" x14ac:dyDescent="0.25">
      <c r="D1510" s="7"/>
      <c r="E1510" s="3"/>
      <c r="F1510" s="1"/>
      <c r="G1510" s="1"/>
      <c r="H1510" s="1"/>
    </row>
    <row r="1511" spans="4:8" x14ac:dyDescent="0.25">
      <c r="D1511" s="7"/>
      <c r="E1511" s="3"/>
      <c r="F1511" s="1"/>
      <c r="G1511" s="1"/>
      <c r="H1511" s="1"/>
    </row>
    <row r="1512" spans="4:8" x14ac:dyDescent="0.25">
      <c r="D1512" s="7"/>
      <c r="E1512" s="3"/>
      <c r="F1512" s="1"/>
      <c r="G1512" s="1"/>
      <c r="H1512" s="1"/>
    </row>
    <row r="1513" spans="4:8" x14ac:dyDescent="0.25">
      <c r="D1513" s="7"/>
      <c r="E1513" s="3"/>
      <c r="F1513" s="1"/>
      <c r="G1513" s="1"/>
      <c r="H1513" s="1"/>
    </row>
    <row r="1514" spans="4:8" x14ac:dyDescent="0.25">
      <c r="D1514" s="7"/>
      <c r="E1514" s="3"/>
      <c r="F1514" s="1"/>
      <c r="G1514" s="1"/>
      <c r="H1514" s="1"/>
    </row>
    <row r="1515" spans="4:8" x14ac:dyDescent="0.25">
      <c r="D1515" s="7"/>
      <c r="E1515" s="3"/>
      <c r="F1515" s="1"/>
      <c r="G1515" s="1"/>
      <c r="H1515" s="1"/>
    </row>
    <row r="1516" spans="4:8" x14ac:dyDescent="0.25">
      <c r="D1516" s="7"/>
      <c r="E1516" s="3"/>
      <c r="F1516" s="1"/>
      <c r="G1516" s="1"/>
      <c r="H1516" s="1"/>
    </row>
    <row r="1517" spans="4:8" x14ac:dyDescent="0.25">
      <c r="D1517" s="7"/>
      <c r="E1517" s="3"/>
      <c r="F1517" s="1"/>
      <c r="G1517" s="1"/>
      <c r="H1517" s="1"/>
    </row>
    <row r="1518" spans="4:8" x14ac:dyDescent="0.25">
      <c r="D1518" s="7"/>
      <c r="E1518" s="3"/>
      <c r="F1518" s="1"/>
      <c r="G1518" s="1"/>
      <c r="H1518" s="1"/>
    </row>
    <row r="1519" spans="4:8" x14ac:dyDescent="0.25">
      <c r="D1519" s="7"/>
      <c r="E1519" s="3"/>
      <c r="F1519" s="1"/>
      <c r="G1519" s="1"/>
      <c r="H1519" s="1"/>
    </row>
    <row r="1520" spans="4:8" x14ac:dyDescent="0.25">
      <c r="D1520" s="7"/>
      <c r="E1520" s="3"/>
      <c r="F1520" s="1"/>
      <c r="G1520" s="1"/>
      <c r="H1520" s="1"/>
    </row>
    <row r="1521" spans="4:8" x14ac:dyDescent="0.25">
      <c r="D1521" s="7"/>
      <c r="E1521" s="3"/>
      <c r="F1521" s="1"/>
      <c r="G1521" s="1"/>
      <c r="H1521" s="1"/>
    </row>
    <row r="1522" spans="4:8" x14ac:dyDescent="0.25">
      <c r="D1522" s="7"/>
      <c r="E1522" s="3"/>
      <c r="F1522" s="1"/>
      <c r="G1522" s="1"/>
      <c r="H1522" s="1"/>
    </row>
    <row r="1523" spans="4:8" x14ac:dyDescent="0.25">
      <c r="D1523" s="7"/>
      <c r="E1523" s="3"/>
      <c r="F1523" s="1"/>
      <c r="G1523" s="1"/>
      <c r="H1523" s="1"/>
    </row>
    <row r="1524" spans="4:8" x14ac:dyDescent="0.25">
      <c r="D1524" s="7"/>
      <c r="E1524" s="3"/>
      <c r="F1524" s="1"/>
      <c r="G1524" s="1"/>
      <c r="H1524" s="1"/>
    </row>
    <row r="1525" spans="4:8" x14ac:dyDescent="0.25">
      <c r="D1525" s="7"/>
      <c r="E1525" s="3"/>
      <c r="F1525" s="1"/>
      <c r="G1525" s="1"/>
      <c r="H1525" s="1"/>
    </row>
    <row r="1526" spans="4:8" x14ac:dyDescent="0.25">
      <c r="D1526" s="7"/>
      <c r="E1526" s="3"/>
      <c r="F1526" s="1"/>
      <c r="G1526" s="1"/>
      <c r="H1526" s="1"/>
    </row>
    <row r="1527" spans="4:8" x14ac:dyDescent="0.25">
      <c r="D1527" s="7"/>
      <c r="E1527" s="3"/>
      <c r="F1527" s="1"/>
      <c r="G1527" s="1"/>
      <c r="H1527" s="1"/>
    </row>
    <row r="1528" spans="4:8" x14ac:dyDescent="0.25">
      <c r="D1528" s="7"/>
      <c r="E1528" s="3"/>
      <c r="F1528" s="1"/>
      <c r="G1528" s="1"/>
      <c r="H1528" s="1"/>
    </row>
    <row r="1529" spans="4:8" x14ac:dyDescent="0.25">
      <c r="D1529" s="7"/>
      <c r="E1529" s="3"/>
      <c r="F1529" s="1"/>
      <c r="G1529" s="1"/>
      <c r="H1529" s="1"/>
    </row>
    <row r="1530" spans="4:8" x14ac:dyDescent="0.25">
      <c r="D1530" s="7"/>
      <c r="E1530" s="3"/>
      <c r="F1530" s="1"/>
      <c r="G1530" s="1"/>
      <c r="H1530" s="1"/>
    </row>
    <row r="1531" spans="4:8" x14ac:dyDescent="0.25">
      <c r="D1531" s="7"/>
      <c r="E1531" s="3"/>
      <c r="F1531" s="1"/>
      <c r="G1531" s="1"/>
      <c r="H1531" s="1"/>
    </row>
    <row r="1532" spans="4:8" x14ac:dyDescent="0.25">
      <c r="D1532" s="7"/>
      <c r="E1532" s="3"/>
      <c r="F1532" s="1"/>
      <c r="G1532" s="1"/>
      <c r="H1532" s="1"/>
    </row>
    <row r="1533" spans="4:8" x14ac:dyDescent="0.25">
      <c r="D1533" s="7"/>
      <c r="E1533" s="3"/>
      <c r="F1533" s="1"/>
      <c r="G1533" s="1"/>
      <c r="H1533" s="1"/>
    </row>
    <row r="1534" spans="4:8" x14ac:dyDescent="0.25">
      <c r="D1534" s="7"/>
      <c r="E1534" s="3"/>
      <c r="F1534" s="1"/>
      <c r="G1534" s="1"/>
      <c r="H1534" s="1"/>
    </row>
    <row r="1535" spans="4:8" x14ac:dyDescent="0.25">
      <c r="D1535" s="7"/>
      <c r="E1535" s="3"/>
      <c r="F1535" s="1"/>
      <c r="G1535" s="1"/>
      <c r="H1535" s="1"/>
    </row>
    <row r="1536" spans="4:8" x14ac:dyDescent="0.25">
      <c r="D1536" s="7"/>
      <c r="E1536" s="3"/>
      <c r="F1536" s="1"/>
      <c r="G1536" s="1"/>
      <c r="H1536" s="1"/>
    </row>
    <row r="1537" spans="4:8" x14ac:dyDescent="0.25">
      <c r="D1537" s="7"/>
      <c r="E1537" s="3"/>
      <c r="F1537" s="1"/>
      <c r="G1537" s="1"/>
      <c r="H1537" s="1"/>
    </row>
    <row r="1538" spans="4:8" x14ac:dyDescent="0.25">
      <c r="D1538" s="7"/>
      <c r="E1538" s="3"/>
      <c r="F1538" s="1"/>
      <c r="G1538" s="1"/>
      <c r="H1538" s="1"/>
    </row>
    <row r="1539" spans="4:8" x14ac:dyDescent="0.25">
      <c r="D1539" s="7"/>
      <c r="E1539" s="3"/>
      <c r="F1539" s="1"/>
      <c r="G1539" s="1"/>
      <c r="H1539" s="1"/>
    </row>
    <row r="1540" spans="4:8" x14ac:dyDescent="0.25">
      <c r="D1540" s="7"/>
      <c r="E1540" s="3"/>
      <c r="F1540" s="1"/>
      <c r="G1540" s="1"/>
      <c r="H1540" s="1"/>
    </row>
    <row r="1541" spans="4:8" x14ac:dyDescent="0.25">
      <c r="D1541" s="7"/>
      <c r="E1541" s="3"/>
      <c r="F1541" s="1"/>
      <c r="G1541" s="1"/>
      <c r="H1541" s="1"/>
    </row>
    <row r="1542" spans="4:8" x14ac:dyDescent="0.25">
      <c r="D1542" s="7"/>
      <c r="E1542" s="3"/>
      <c r="F1542" s="1"/>
      <c r="G1542" s="1"/>
      <c r="H1542" s="1"/>
    </row>
    <row r="1543" spans="4:8" x14ac:dyDescent="0.25">
      <c r="D1543" s="7"/>
      <c r="E1543" s="3"/>
      <c r="F1543" s="1"/>
      <c r="G1543" s="1"/>
      <c r="H1543" s="1"/>
    </row>
    <row r="1544" spans="4:8" x14ac:dyDescent="0.25">
      <c r="D1544" s="7"/>
      <c r="E1544" s="3"/>
      <c r="F1544" s="1"/>
      <c r="G1544" s="1"/>
      <c r="H1544" s="1"/>
    </row>
    <row r="1545" spans="4:8" x14ac:dyDescent="0.25">
      <c r="D1545" s="7"/>
      <c r="E1545" s="3"/>
      <c r="F1545" s="1"/>
      <c r="G1545" s="1"/>
      <c r="H1545" s="1"/>
    </row>
    <row r="1546" spans="4:8" x14ac:dyDescent="0.25">
      <c r="D1546" s="7"/>
      <c r="E1546" s="3"/>
      <c r="F1546" s="1"/>
      <c r="G1546" s="1"/>
      <c r="H1546" s="1"/>
    </row>
    <row r="1547" spans="4:8" x14ac:dyDescent="0.25">
      <c r="D1547" s="7"/>
      <c r="E1547" s="3"/>
      <c r="F1547" s="1"/>
      <c r="G1547" s="1"/>
      <c r="H1547" s="1"/>
    </row>
    <row r="1548" spans="4:8" x14ac:dyDescent="0.25">
      <c r="D1548" s="7"/>
      <c r="E1548" s="3"/>
      <c r="F1548" s="1"/>
      <c r="G1548" s="1"/>
      <c r="H1548" s="1"/>
    </row>
    <row r="1549" spans="4:8" x14ac:dyDescent="0.25">
      <c r="D1549" s="7"/>
      <c r="E1549" s="3"/>
      <c r="F1549" s="1"/>
      <c r="G1549" s="1"/>
      <c r="H1549" s="1"/>
    </row>
    <row r="1550" spans="4:8" x14ac:dyDescent="0.25">
      <c r="D1550" s="7"/>
      <c r="E1550" s="3"/>
      <c r="F1550" s="1"/>
      <c r="G1550" s="1"/>
      <c r="H1550" s="1"/>
    </row>
    <row r="1551" spans="4:8" x14ac:dyDescent="0.25">
      <c r="D1551" s="7"/>
      <c r="E1551" s="3"/>
      <c r="F1551" s="1"/>
      <c r="G1551" s="1"/>
      <c r="H1551" s="1"/>
    </row>
    <row r="1552" spans="4:8" x14ac:dyDescent="0.25">
      <c r="D1552" s="7"/>
      <c r="E1552" s="3"/>
      <c r="F1552" s="1"/>
      <c r="G1552" s="1"/>
      <c r="H1552" s="1"/>
    </row>
    <row r="1553" spans="4:8" x14ac:dyDescent="0.25">
      <c r="D1553" s="7"/>
      <c r="E1553" s="3"/>
      <c r="F1553" s="1"/>
      <c r="G1553" s="1"/>
      <c r="H1553" s="1"/>
    </row>
    <row r="1554" spans="4:8" x14ac:dyDescent="0.25">
      <c r="D1554" s="7"/>
      <c r="E1554" s="3"/>
      <c r="F1554" s="1"/>
      <c r="G1554" s="1"/>
      <c r="H1554" s="1"/>
    </row>
    <row r="1555" spans="4:8" x14ac:dyDescent="0.25">
      <c r="D1555" s="7"/>
      <c r="E1555" s="3"/>
      <c r="F1555" s="1"/>
      <c r="G1555" s="1"/>
      <c r="H1555" s="1"/>
    </row>
    <row r="1556" spans="4:8" x14ac:dyDescent="0.25">
      <c r="D1556" s="7"/>
      <c r="E1556" s="3"/>
      <c r="F1556" s="1"/>
      <c r="G1556" s="1"/>
      <c r="H1556" s="1"/>
    </row>
    <row r="1557" spans="4:8" x14ac:dyDescent="0.25">
      <c r="D1557" s="7"/>
      <c r="E1557" s="3"/>
      <c r="F1557" s="1"/>
      <c r="G1557" s="1"/>
      <c r="H1557" s="1"/>
    </row>
    <row r="1558" spans="4:8" x14ac:dyDescent="0.25">
      <c r="D1558" s="7"/>
      <c r="E1558" s="3"/>
      <c r="F1558" s="1"/>
      <c r="G1558" s="1"/>
      <c r="H1558" s="1"/>
    </row>
    <row r="1559" spans="4:8" x14ac:dyDescent="0.25">
      <c r="D1559" s="7"/>
      <c r="E1559" s="3"/>
      <c r="F1559" s="1"/>
      <c r="G1559" s="1"/>
      <c r="H1559" s="1"/>
    </row>
    <row r="1560" spans="4:8" x14ac:dyDescent="0.25">
      <c r="D1560" s="7"/>
      <c r="E1560" s="3"/>
      <c r="F1560" s="1"/>
      <c r="G1560" s="1"/>
      <c r="H1560" s="1"/>
    </row>
    <row r="1561" spans="4:8" x14ac:dyDescent="0.25">
      <c r="D1561" s="7"/>
      <c r="E1561" s="3"/>
      <c r="F1561" s="1"/>
      <c r="G1561" s="1"/>
      <c r="H1561" s="1"/>
    </row>
    <row r="1562" spans="4:8" x14ac:dyDescent="0.25">
      <c r="D1562" s="7"/>
      <c r="E1562" s="3"/>
      <c r="F1562" s="1"/>
      <c r="G1562" s="1"/>
      <c r="H1562" s="1"/>
    </row>
    <row r="1563" spans="4:8" x14ac:dyDescent="0.25">
      <c r="D1563" s="7"/>
      <c r="E1563" s="3"/>
      <c r="F1563" s="1"/>
      <c r="G1563" s="1"/>
      <c r="H1563" s="1"/>
    </row>
    <row r="1564" spans="4:8" x14ac:dyDescent="0.25">
      <c r="D1564" s="7"/>
      <c r="E1564" s="3"/>
      <c r="F1564" s="1"/>
      <c r="G1564" s="1"/>
      <c r="H1564" s="1"/>
    </row>
    <row r="1565" spans="4:8" x14ac:dyDescent="0.25">
      <c r="D1565" s="7"/>
      <c r="E1565" s="3"/>
      <c r="F1565" s="1"/>
      <c r="G1565" s="1"/>
      <c r="H1565" s="1"/>
    </row>
    <row r="1566" spans="4:8" x14ac:dyDescent="0.25">
      <c r="D1566" s="7"/>
      <c r="E1566" s="3"/>
      <c r="F1566" s="1"/>
      <c r="G1566" s="1"/>
      <c r="H1566" s="1"/>
    </row>
    <row r="1567" spans="4:8" x14ac:dyDescent="0.25">
      <c r="D1567" s="7"/>
      <c r="E1567" s="3"/>
      <c r="F1567" s="1"/>
      <c r="G1567" s="1"/>
      <c r="H1567" s="1"/>
    </row>
    <row r="1568" spans="4:8" x14ac:dyDescent="0.25">
      <c r="D1568" s="7"/>
      <c r="E1568" s="3"/>
      <c r="F1568" s="1"/>
      <c r="G1568" s="1"/>
      <c r="H1568" s="1"/>
    </row>
    <row r="1569" spans="4:8" x14ac:dyDescent="0.25">
      <c r="D1569" s="7"/>
      <c r="E1569" s="3"/>
      <c r="F1569" s="1"/>
      <c r="G1569" s="1"/>
      <c r="H1569" s="1"/>
    </row>
    <row r="1570" spans="4:8" x14ac:dyDescent="0.25">
      <c r="D1570" s="7"/>
      <c r="E1570" s="3"/>
      <c r="F1570" s="1"/>
      <c r="G1570" s="1"/>
      <c r="H1570" s="1"/>
    </row>
    <row r="1571" spans="4:8" x14ac:dyDescent="0.25">
      <c r="D1571" s="7"/>
      <c r="E1571" s="3"/>
      <c r="F1571" s="1"/>
      <c r="G1571" s="1"/>
      <c r="H1571" s="1"/>
    </row>
    <row r="1572" spans="4:8" x14ac:dyDescent="0.25">
      <c r="D1572" s="7"/>
      <c r="E1572" s="3"/>
      <c r="F1572" s="1"/>
      <c r="G1572" s="1"/>
      <c r="H1572" s="1"/>
    </row>
    <row r="1573" spans="4:8" x14ac:dyDescent="0.25">
      <c r="D1573" s="7"/>
      <c r="E1573" s="3"/>
      <c r="F1573" s="1"/>
      <c r="G1573" s="1"/>
      <c r="H1573" s="1"/>
    </row>
    <row r="1574" spans="4:8" x14ac:dyDescent="0.25">
      <c r="D1574" s="7"/>
      <c r="E1574" s="3"/>
      <c r="F1574" s="1"/>
      <c r="G1574" s="1"/>
      <c r="H1574" s="1"/>
    </row>
    <row r="1575" spans="4:8" x14ac:dyDescent="0.25">
      <c r="D1575" s="7"/>
      <c r="E1575" s="3"/>
      <c r="F1575" s="1"/>
      <c r="G1575" s="1"/>
      <c r="H1575" s="1"/>
    </row>
    <row r="1576" spans="4:8" x14ac:dyDescent="0.25">
      <c r="D1576" s="7"/>
      <c r="E1576" s="3"/>
      <c r="F1576" s="1"/>
      <c r="G1576" s="1"/>
      <c r="H1576" s="1"/>
    </row>
    <row r="1577" spans="4:8" x14ac:dyDescent="0.25">
      <c r="D1577" s="7"/>
      <c r="E1577" s="3"/>
      <c r="F1577" s="1"/>
      <c r="G1577" s="1"/>
      <c r="H1577" s="1"/>
    </row>
    <row r="1578" spans="4:8" x14ac:dyDescent="0.25">
      <c r="D1578" s="7"/>
      <c r="E1578" s="3"/>
      <c r="F1578" s="1"/>
      <c r="G1578" s="1"/>
      <c r="H1578" s="1"/>
    </row>
    <row r="1579" spans="4:8" x14ac:dyDescent="0.25">
      <c r="D1579" s="7"/>
      <c r="E1579" s="3"/>
      <c r="F1579" s="1"/>
      <c r="G1579" s="1"/>
      <c r="H1579" s="1"/>
    </row>
    <row r="1580" spans="4:8" x14ac:dyDescent="0.25">
      <c r="D1580" s="7"/>
      <c r="E1580" s="3"/>
      <c r="F1580" s="1"/>
      <c r="G1580" s="1"/>
      <c r="H1580" s="1"/>
    </row>
    <row r="1581" spans="4:8" x14ac:dyDescent="0.25">
      <c r="D1581" s="7"/>
      <c r="E1581" s="3"/>
      <c r="F1581" s="1"/>
      <c r="G1581" s="1"/>
      <c r="H1581" s="1"/>
    </row>
    <row r="1582" spans="4:8" x14ac:dyDescent="0.25">
      <c r="D1582" s="7"/>
      <c r="E1582" s="3"/>
      <c r="F1582" s="1"/>
      <c r="G1582" s="1"/>
      <c r="H1582" s="1"/>
    </row>
    <row r="1583" spans="4:8" x14ac:dyDescent="0.25">
      <c r="D1583" s="7"/>
      <c r="E1583" s="3"/>
      <c r="F1583" s="1"/>
      <c r="G1583" s="1"/>
      <c r="H1583" s="1"/>
    </row>
    <row r="1584" spans="4:8" x14ac:dyDescent="0.25">
      <c r="D1584" s="7"/>
      <c r="E1584" s="3"/>
      <c r="F1584" s="1"/>
      <c r="G1584" s="1"/>
      <c r="H1584" s="1"/>
    </row>
    <row r="1585" spans="4:8" x14ac:dyDescent="0.25">
      <c r="D1585" s="7"/>
      <c r="E1585" s="3"/>
      <c r="F1585" s="1"/>
      <c r="G1585" s="1"/>
      <c r="H1585" s="1"/>
    </row>
    <row r="1586" spans="4:8" x14ac:dyDescent="0.25">
      <c r="D1586" s="7"/>
      <c r="E1586" s="3"/>
      <c r="F1586" s="1"/>
      <c r="G1586" s="1"/>
      <c r="H1586" s="1"/>
    </row>
    <row r="1587" spans="4:8" x14ac:dyDescent="0.25">
      <c r="D1587" s="7"/>
      <c r="E1587" s="3"/>
      <c r="F1587" s="1"/>
      <c r="G1587" s="1"/>
      <c r="H1587" s="1"/>
    </row>
    <row r="1588" spans="4:8" x14ac:dyDescent="0.25">
      <c r="D1588" s="7"/>
      <c r="E1588" s="3"/>
      <c r="F1588" s="1"/>
      <c r="G1588" s="1"/>
      <c r="H1588" s="1"/>
    </row>
    <row r="1589" spans="4:8" x14ac:dyDescent="0.25">
      <c r="D1589" s="7"/>
      <c r="E1589" s="3"/>
      <c r="F1589" s="1"/>
      <c r="G1589" s="1"/>
      <c r="H1589" s="1"/>
    </row>
    <row r="1590" spans="4:8" x14ac:dyDescent="0.25">
      <c r="D1590" s="7"/>
      <c r="E1590" s="3"/>
      <c r="F1590" s="1"/>
      <c r="G1590" s="1"/>
      <c r="H1590" s="1"/>
    </row>
    <row r="1591" spans="4:8" x14ac:dyDescent="0.25">
      <c r="D1591" s="7"/>
      <c r="E1591" s="3"/>
      <c r="F1591" s="1"/>
      <c r="G1591" s="1"/>
      <c r="H1591" s="1"/>
    </row>
    <row r="1592" spans="4:8" x14ac:dyDescent="0.25">
      <c r="D1592" s="7"/>
      <c r="E1592" s="3"/>
      <c r="F1592" s="1"/>
      <c r="G1592" s="1"/>
      <c r="H1592" s="1"/>
    </row>
    <row r="1593" spans="4:8" x14ac:dyDescent="0.25">
      <c r="D1593" s="7"/>
      <c r="E1593" s="3"/>
      <c r="F1593" s="1"/>
      <c r="G1593" s="1"/>
      <c r="H1593" s="1"/>
    </row>
    <row r="1594" spans="4:8" x14ac:dyDescent="0.25">
      <c r="D1594" s="7"/>
      <c r="E1594" s="3"/>
      <c r="F1594" s="1"/>
      <c r="G1594" s="1"/>
      <c r="H1594" s="1"/>
    </row>
    <row r="1595" spans="4:8" x14ac:dyDescent="0.25">
      <c r="D1595" s="7"/>
      <c r="E1595" s="3"/>
      <c r="F1595" s="1"/>
      <c r="G1595" s="1"/>
      <c r="H1595" s="1"/>
    </row>
    <row r="1596" spans="4:8" x14ac:dyDescent="0.25">
      <c r="D1596" s="7"/>
      <c r="E1596" s="3"/>
      <c r="F1596" s="1"/>
      <c r="G1596" s="1"/>
      <c r="H1596" s="1"/>
    </row>
    <row r="1597" spans="4:8" x14ac:dyDescent="0.25">
      <c r="D1597" s="7"/>
      <c r="E1597" s="3"/>
      <c r="F1597" s="1"/>
      <c r="G1597" s="1"/>
      <c r="H1597" s="1"/>
    </row>
    <row r="1598" spans="4:8" x14ac:dyDescent="0.25">
      <c r="D1598" s="7"/>
      <c r="E1598" s="3"/>
      <c r="F1598" s="1"/>
      <c r="G1598" s="1"/>
      <c r="H1598" s="1"/>
    </row>
    <row r="1599" spans="4:8" x14ac:dyDescent="0.25">
      <c r="D1599" s="7"/>
      <c r="E1599" s="3"/>
      <c r="F1599" s="1"/>
      <c r="G1599" s="1"/>
      <c r="H1599" s="1"/>
    </row>
    <row r="1600" spans="4:8" x14ac:dyDescent="0.25">
      <c r="D1600" s="7"/>
      <c r="E1600" s="3"/>
      <c r="F1600" s="1"/>
      <c r="G1600" s="1"/>
      <c r="H1600" s="1"/>
    </row>
    <row r="1601" spans="4:8" x14ac:dyDescent="0.25">
      <c r="D1601" s="7"/>
      <c r="E1601" s="3"/>
      <c r="F1601" s="1"/>
      <c r="G1601" s="1"/>
      <c r="H1601" s="1"/>
    </row>
    <row r="1602" spans="4:8" x14ac:dyDescent="0.25">
      <c r="D1602" s="7"/>
      <c r="E1602" s="3"/>
      <c r="F1602" s="1"/>
      <c r="G1602" s="1"/>
      <c r="H1602" s="1"/>
    </row>
    <row r="1603" spans="4:8" x14ac:dyDescent="0.25">
      <c r="D1603" s="7"/>
      <c r="E1603" s="3"/>
      <c r="F1603" s="1"/>
      <c r="G1603" s="1"/>
      <c r="H1603" s="1"/>
    </row>
    <row r="1604" spans="4:8" x14ac:dyDescent="0.25">
      <c r="D1604" s="7"/>
      <c r="E1604" s="3"/>
      <c r="F1604" s="1"/>
      <c r="G1604" s="1"/>
      <c r="H1604" s="1"/>
    </row>
    <row r="1605" spans="4:8" x14ac:dyDescent="0.25">
      <c r="D1605" s="7"/>
      <c r="E1605" s="3"/>
      <c r="F1605" s="1"/>
      <c r="G1605" s="1"/>
      <c r="H1605" s="1"/>
    </row>
    <row r="1606" spans="4:8" x14ac:dyDescent="0.25">
      <c r="D1606" s="7"/>
      <c r="E1606" s="3"/>
      <c r="F1606" s="1"/>
      <c r="G1606" s="1"/>
      <c r="H1606" s="1"/>
    </row>
    <row r="1607" spans="4:8" x14ac:dyDescent="0.25">
      <c r="D1607" s="7"/>
      <c r="E1607" s="3"/>
      <c r="F1607" s="1"/>
      <c r="G1607" s="1"/>
      <c r="H1607" s="1"/>
    </row>
    <row r="1608" spans="4:8" x14ac:dyDescent="0.25">
      <c r="D1608" s="7"/>
      <c r="E1608" s="3"/>
      <c r="F1608" s="1"/>
      <c r="G1608" s="1"/>
      <c r="H1608" s="1"/>
    </row>
    <row r="1609" spans="4:8" x14ac:dyDescent="0.25">
      <c r="D1609" s="7"/>
      <c r="E1609" s="3"/>
      <c r="F1609" s="1"/>
      <c r="G1609" s="1"/>
      <c r="H1609" s="1"/>
    </row>
    <row r="1610" spans="4:8" x14ac:dyDescent="0.25">
      <c r="D1610" s="7"/>
      <c r="E1610" s="3"/>
      <c r="F1610" s="1"/>
      <c r="G1610" s="1"/>
      <c r="H1610" s="1"/>
    </row>
    <row r="1611" spans="4:8" x14ac:dyDescent="0.25">
      <c r="D1611" s="7"/>
      <c r="E1611" s="3"/>
      <c r="F1611" s="1"/>
      <c r="G1611" s="1"/>
      <c r="H1611" s="1"/>
    </row>
    <row r="1612" spans="4:8" x14ac:dyDescent="0.25">
      <c r="D1612" s="7"/>
      <c r="E1612" s="3"/>
      <c r="F1612" s="1"/>
      <c r="G1612" s="1"/>
      <c r="H1612" s="1"/>
    </row>
    <row r="1613" spans="4:8" x14ac:dyDescent="0.25">
      <c r="D1613" s="7"/>
      <c r="E1613" s="3"/>
      <c r="F1613" s="1"/>
      <c r="G1613" s="1"/>
      <c r="H1613" s="1"/>
    </row>
    <row r="1614" spans="4:8" x14ac:dyDescent="0.25">
      <c r="D1614" s="7"/>
      <c r="E1614" s="3"/>
      <c r="F1614" s="1"/>
      <c r="G1614" s="1"/>
      <c r="H1614" s="1"/>
    </row>
    <row r="1615" spans="4:8" x14ac:dyDescent="0.25">
      <c r="D1615" s="7"/>
      <c r="E1615" s="3"/>
      <c r="F1615" s="1"/>
      <c r="G1615" s="1"/>
      <c r="H1615" s="1"/>
    </row>
    <row r="1616" spans="4:8" x14ac:dyDescent="0.25">
      <c r="D1616" s="7"/>
      <c r="E1616" s="3"/>
      <c r="F1616" s="1"/>
      <c r="G1616" s="1"/>
      <c r="H1616" s="1"/>
    </row>
    <row r="1617" spans="4:8" x14ac:dyDescent="0.25">
      <c r="D1617" s="7"/>
      <c r="E1617" s="3"/>
      <c r="F1617" s="1"/>
      <c r="G1617" s="1"/>
      <c r="H1617" s="1"/>
    </row>
    <row r="1618" spans="4:8" x14ac:dyDescent="0.25">
      <c r="D1618" s="7"/>
      <c r="E1618" s="3"/>
      <c r="F1618" s="1"/>
      <c r="G1618" s="1"/>
      <c r="H1618" s="1"/>
    </row>
    <row r="1619" spans="4:8" x14ac:dyDescent="0.25">
      <c r="D1619" s="7"/>
      <c r="E1619" s="3"/>
      <c r="F1619" s="1"/>
      <c r="G1619" s="1"/>
      <c r="H1619" s="1"/>
    </row>
    <row r="1620" spans="4:8" x14ac:dyDescent="0.25">
      <c r="D1620" s="7"/>
      <c r="E1620" s="3"/>
      <c r="F1620" s="1"/>
      <c r="G1620" s="1"/>
      <c r="H1620" s="1"/>
    </row>
    <row r="1621" spans="4:8" x14ac:dyDescent="0.25">
      <c r="D1621" s="7"/>
      <c r="E1621" s="3"/>
      <c r="F1621" s="1"/>
      <c r="G1621" s="1"/>
      <c r="H1621" s="1"/>
    </row>
    <row r="1622" spans="4:8" x14ac:dyDescent="0.25">
      <c r="D1622" s="7"/>
      <c r="E1622" s="3"/>
      <c r="F1622" s="1"/>
      <c r="G1622" s="1"/>
      <c r="H1622" s="1"/>
    </row>
    <row r="1623" spans="4:8" x14ac:dyDescent="0.25">
      <c r="D1623" s="7"/>
      <c r="E1623" s="3"/>
      <c r="F1623" s="1"/>
      <c r="G1623" s="1"/>
      <c r="H1623" s="1"/>
    </row>
    <row r="1624" spans="4:8" x14ac:dyDescent="0.25">
      <c r="D1624" s="7"/>
      <c r="E1624" s="3"/>
      <c r="F1624" s="1"/>
      <c r="G1624" s="1"/>
      <c r="H1624" s="1"/>
    </row>
    <row r="1625" spans="4:8" x14ac:dyDescent="0.25">
      <c r="D1625" s="7"/>
      <c r="E1625" s="3"/>
      <c r="F1625" s="1"/>
      <c r="G1625" s="1"/>
      <c r="H1625" s="1"/>
    </row>
    <row r="1626" spans="4:8" x14ac:dyDescent="0.25">
      <c r="D1626" s="7"/>
      <c r="E1626" s="3"/>
      <c r="F1626" s="1"/>
      <c r="G1626" s="1"/>
      <c r="H1626" s="1"/>
    </row>
    <row r="1627" spans="4:8" x14ac:dyDescent="0.25">
      <c r="D1627" s="7"/>
      <c r="E1627" s="3"/>
      <c r="F1627" s="1"/>
      <c r="G1627" s="1"/>
      <c r="H1627" s="1"/>
    </row>
    <row r="1628" spans="4:8" x14ac:dyDescent="0.25">
      <c r="D1628" s="7"/>
      <c r="E1628" s="3"/>
      <c r="F1628" s="1"/>
      <c r="G1628" s="1"/>
      <c r="H1628" s="1"/>
    </row>
    <row r="1629" spans="4:8" x14ac:dyDescent="0.25">
      <c r="D1629" s="7"/>
      <c r="E1629" s="3"/>
      <c r="F1629" s="1"/>
      <c r="G1629" s="1"/>
      <c r="H1629" s="1"/>
    </row>
    <row r="1630" spans="4:8" x14ac:dyDescent="0.25">
      <c r="D1630" s="7"/>
      <c r="E1630" s="3"/>
      <c r="F1630" s="1"/>
      <c r="G1630" s="1"/>
      <c r="H1630" s="1"/>
    </row>
    <row r="1631" spans="4:8" x14ac:dyDescent="0.25">
      <c r="D1631" s="7"/>
      <c r="E1631" s="3"/>
      <c r="F1631" s="1"/>
      <c r="G1631" s="1"/>
      <c r="H1631" s="1"/>
    </row>
    <row r="1632" spans="4:8" x14ac:dyDescent="0.25">
      <c r="D1632" s="7"/>
      <c r="E1632" s="3"/>
      <c r="F1632" s="1"/>
      <c r="G1632" s="1"/>
      <c r="H1632" s="1"/>
    </row>
    <row r="1633" spans="4:8" x14ac:dyDescent="0.25">
      <c r="D1633" s="7"/>
      <c r="E1633" s="3"/>
      <c r="F1633" s="1"/>
      <c r="G1633" s="1"/>
      <c r="H1633" s="1"/>
    </row>
    <row r="1634" spans="4:8" x14ac:dyDescent="0.25">
      <c r="D1634" s="7"/>
      <c r="E1634" s="3"/>
      <c r="F1634" s="1"/>
      <c r="G1634" s="1"/>
      <c r="H1634" s="1"/>
    </row>
    <row r="1635" spans="4:8" x14ac:dyDescent="0.25">
      <c r="D1635" s="7"/>
      <c r="E1635" s="3"/>
      <c r="F1635" s="1"/>
      <c r="G1635" s="1"/>
      <c r="H1635" s="1"/>
    </row>
    <row r="1636" spans="4:8" x14ac:dyDescent="0.25">
      <c r="D1636" s="7"/>
      <c r="E1636" s="3"/>
      <c r="F1636" s="1"/>
      <c r="G1636" s="1"/>
      <c r="H1636" s="1"/>
    </row>
    <row r="1637" spans="4:8" x14ac:dyDescent="0.25">
      <c r="D1637" s="7"/>
      <c r="E1637" s="3"/>
      <c r="F1637" s="1"/>
      <c r="G1637" s="1"/>
      <c r="H1637" s="1"/>
    </row>
    <row r="1638" spans="4:8" x14ac:dyDescent="0.25">
      <c r="D1638" s="7"/>
      <c r="E1638" s="3"/>
      <c r="F1638" s="1"/>
      <c r="G1638" s="1"/>
      <c r="H1638" s="1"/>
    </row>
    <row r="1639" spans="4:8" x14ac:dyDescent="0.25">
      <c r="D1639" s="7"/>
      <c r="E1639" s="3"/>
      <c r="F1639" s="1"/>
      <c r="G1639" s="1"/>
      <c r="H1639" s="1"/>
    </row>
    <row r="1640" spans="4:8" x14ac:dyDescent="0.25">
      <c r="D1640" s="7"/>
      <c r="E1640" s="3"/>
      <c r="F1640" s="1"/>
      <c r="G1640" s="1"/>
      <c r="H1640" s="1"/>
    </row>
    <row r="1641" spans="4:8" x14ac:dyDescent="0.25">
      <c r="D1641" s="7"/>
      <c r="E1641" s="3"/>
      <c r="F1641" s="1"/>
      <c r="G1641" s="1"/>
      <c r="H1641" s="1"/>
    </row>
    <row r="1642" spans="4:8" x14ac:dyDescent="0.25">
      <c r="D1642" s="7"/>
      <c r="E1642" s="3"/>
      <c r="F1642" s="1"/>
      <c r="G1642" s="1"/>
      <c r="H1642" s="1"/>
    </row>
    <row r="1643" spans="4:8" x14ac:dyDescent="0.25">
      <c r="D1643" s="7"/>
      <c r="E1643" s="3"/>
      <c r="F1643" s="1"/>
      <c r="G1643" s="1"/>
      <c r="H1643" s="1"/>
    </row>
    <row r="1644" spans="4:8" x14ac:dyDescent="0.25">
      <c r="D1644" s="7"/>
      <c r="E1644" s="3"/>
      <c r="F1644" s="1"/>
      <c r="G1644" s="1"/>
      <c r="H1644" s="1"/>
    </row>
    <row r="1645" spans="4:8" x14ac:dyDescent="0.25">
      <c r="D1645" s="7"/>
      <c r="E1645" s="3"/>
      <c r="F1645" s="1"/>
      <c r="G1645" s="1"/>
      <c r="H1645" s="1"/>
    </row>
    <row r="1646" spans="4:8" x14ac:dyDescent="0.25">
      <c r="D1646" s="7"/>
      <c r="E1646" s="3"/>
      <c r="F1646" s="1"/>
      <c r="G1646" s="1"/>
      <c r="H1646" s="1"/>
    </row>
    <row r="1647" spans="4:8" x14ac:dyDescent="0.25">
      <c r="D1647" s="7"/>
      <c r="E1647" s="3"/>
      <c r="F1647" s="1"/>
      <c r="G1647" s="1"/>
      <c r="H1647" s="1"/>
    </row>
    <row r="1648" spans="4:8" x14ac:dyDescent="0.25">
      <c r="D1648" s="7"/>
      <c r="E1648" s="3"/>
      <c r="F1648" s="1"/>
      <c r="G1648" s="1"/>
      <c r="H1648" s="1"/>
    </row>
    <row r="1649" spans="4:8" x14ac:dyDescent="0.25">
      <c r="D1649" s="7"/>
      <c r="E1649" s="3"/>
      <c r="F1649" s="1"/>
      <c r="G1649" s="1"/>
      <c r="H1649" s="1"/>
    </row>
    <row r="1650" spans="4:8" x14ac:dyDescent="0.25">
      <c r="D1650" s="7"/>
      <c r="E1650" s="3"/>
      <c r="F1650" s="1"/>
      <c r="G1650" s="1"/>
      <c r="H1650" s="1"/>
    </row>
    <row r="1651" spans="4:8" x14ac:dyDescent="0.25">
      <c r="D1651" s="7"/>
      <c r="E1651" s="3"/>
      <c r="F1651" s="1"/>
      <c r="G1651" s="1"/>
      <c r="H1651" s="1"/>
    </row>
    <row r="1652" spans="4:8" x14ac:dyDescent="0.25">
      <c r="D1652" s="7"/>
      <c r="E1652" s="3"/>
      <c r="F1652" s="1"/>
      <c r="G1652" s="1"/>
      <c r="H1652" s="1"/>
    </row>
    <row r="1653" spans="4:8" x14ac:dyDescent="0.25">
      <c r="D1653" s="7"/>
      <c r="E1653" s="3"/>
      <c r="F1653" s="1"/>
      <c r="G1653" s="1"/>
      <c r="H1653" s="1"/>
    </row>
    <row r="1654" spans="4:8" x14ac:dyDescent="0.25">
      <c r="D1654" s="7"/>
      <c r="E1654" s="3"/>
      <c r="F1654" s="1"/>
      <c r="G1654" s="1"/>
      <c r="H1654" s="1"/>
    </row>
    <row r="1655" spans="4:8" x14ac:dyDescent="0.25">
      <c r="D1655" s="7"/>
      <c r="E1655" s="3"/>
      <c r="F1655" s="1"/>
      <c r="G1655" s="1"/>
      <c r="H1655" s="1"/>
    </row>
    <row r="1656" spans="4:8" x14ac:dyDescent="0.25">
      <c r="D1656" s="7"/>
      <c r="E1656" s="3"/>
      <c r="F1656" s="1"/>
      <c r="G1656" s="1"/>
      <c r="H1656" s="1"/>
    </row>
    <row r="1657" spans="4:8" x14ac:dyDescent="0.25">
      <c r="D1657" s="7"/>
      <c r="E1657" s="3"/>
      <c r="F1657" s="1"/>
      <c r="G1657" s="1"/>
      <c r="H1657" s="1"/>
    </row>
    <row r="1658" spans="4:8" x14ac:dyDescent="0.25">
      <c r="D1658" s="7"/>
      <c r="E1658" s="3"/>
      <c r="F1658" s="1"/>
      <c r="G1658" s="1"/>
      <c r="H1658" s="1"/>
    </row>
    <row r="1659" spans="4:8" x14ac:dyDescent="0.25">
      <c r="D1659" s="7"/>
      <c r="E1659" s="3"/>
      <c r="F1659" s="1"/>
      <c r="G1659" s="1"/>
      <c r="H1659" s="1"/>
    </row>
    <row r="1660" spans="4:8" x14ac:dyDescent="0.25">
      <c r="D1660" s="7"/>
      <c r="E1660" s="3"/>
      <c r="F1660" s="1"/>
      <c r="G1660" s="1"/>
      <c r="H1660" s="1"/>
    </row>
    <row r="1661" spans="4:8" x14ac:dyDescent="0.25">
      <c r="D1661" s="7"/>
      <c r="E1661" s="3"/>
      <c r="F1661" s="1"/>
      <c r="G1661" s="1"/>
      <c r="H1661" s="1"/>
    </row>
    <row r="1662" spans="4:8" x14ac:dyDescent="0.25">
      <c r="D1662" s="7"/>
      <c r="E1662" s="3"/>
      <c r="F1662" s="1"/>
      <c r="G1662" s="1"/>
      <c r="H1662" s="1"/>
    </row>
    <row r="1663" spans="4:8" x14ac:dyDescent="0.25">
      <c r="D1663" s="7"/>
      <c r="E1663" s="3"/>
      <c r="F1663" s="1"/>
      <c r="G1663" s="1"/>
      <c r="H1663" s="1"/>
    </row>
    <row r="1664" spans="4:8" x14ac:dyDescent="0.25">
      <c r="D1664" s="7"/>
      <c r="E1664" s="3"/>
      <c r="F1664" s="1"/>
      <c r="G1664" s="1"/>
      <c r="H1664" s="1"/>
    </row>
    <row r="1665" spans="4:8" x14ac:dyDescent="0.25">
      <c r="D1665" s="7"/>
      <c r="E1665" s="3"/>
      <c r="F1665" s="1"/>
      <c r="G1665" s="1"/>
      <c r="H1665" s="1"/>
    </row>
    <row r="1666" spans="4:8" x14ac:dyDescent="0.25">
      <c r="D1666" s="7"/>
      <c r="E1666" s="3"/>
      <c r="F1666" s="1"/>
      <c r="G1666" s="1"/>
      <c r="H1666" s="1"/>
    </row>
    <row r="1667" spans="4:8" x14ac:dyDescent="0.25">
      <c r="D1667" s="7"/>
      <c r="E1667" s="3"/>
      <c r="F1667" s="1"/>
      <c r="G1667" s="1"/>
      <c r="H1667" s="1"/>
    </row>
    <row r="1668" spans="4:8" x14ac:dyDescent="0.25">
      <c r="D1668" s="7"/>
      <c r="E1668" s="3"/>
      <c r="F1668" s="1"/>
      <c r="G1668" s="1"/>
      <c r="H1668" s="1"/>
    </row>
    <row r="1669" spans="4:8" x14ac:dyDescent="0.25">
      <c r="D1669" s="7"/>
      <c r="E1669" s="3"/>
      <c r="F1669" s="1"/>
      <c r="G1669" s="1"/>
      <c r="H1669" s="1"/>
    </row>
    <row r="1670" spans="4:8" x14ac:dyDescent="0.25">
      <c r="D1670" s="7"/>
      <c r="E1670" s="3"/>
      <c r="F1670" s="1"/>
      <c r="G1670" s="1"/>
      <c r="H1670" s="1"/>
    </row>
    <row r="1671" spans="4:8" x14ac:dyDescent="0.25">
      <c r="D1671" s="7"/>
      <c r="E1671" s="3"/>
      <c r="F1671" s="1"/>
      <c r="G1671" s="1"/>
      <c r="H1671" s="1"/>
    </row>
    <row r="1672" spans="4:8" x14ac:dyDescent="0.25">
      <c r="D1672" s="7"/>
      <c r="E1672" s="3"/>
      <c r="F1672" s="1"/>
      <c r="G1672" s="1"/>
      <c r="H1672" s="1"/>
    </row>
    <row r="1673" spans="4:8" x14ac:dyDescent="0.25">
      <c r="D1673" s="7"/>
      <c r="E1673" s="3"/>
      <c r="F1673" s="1"/>
      <c r="G1673" s="1"/>
      <c r="H1673" s="1"/>
    </row>
    <row r="1674" spans="4:8" x14ac:dyDescent="0.25">
      <c r="D1674" s="7"/>
      <c r="E1674" s="3"/>
      <c r="F1674" s="1"/>
      <c r="G1674" s="1"/>
      <c r="H1674" s="1"/>
    </row>
    <row r="1675" spans="4:8" x14ac:dyDescent="0.25">
      <c r="D1675" s="7"/>
      <c r="E1675" s="3"/>
      <c r="F1675" s="1"/>
      <c r="G1675" s="1"/>
      <c r="H1675" s="1"/>
    </row>
    <row r="1676" spans="4:8" x14ac:dyDescent="0.25">
      <c r="D1676" s="7"/>
      <c r="E1676" s="3"/>
      <c r="F1676" s="1"/>
      <c r="G1676" s="1"/>
      <c r="H1676" s="1"/>
    </row>
    <row r="1677" spans="4:8" x14ac:dyDescent="0.25">
      <c r="D1677" s="7"/>
      <c r="E1677" s="3"/>
      <c r="F1677" s="1"/>
      <c r="G1677" s="1"/>
      <c r="H1677" s="1"/>
    </row>
    <row r="1678" spans="4:8" x14ac:dyDescent="0.25">
      <c r="D1678" s="7"/>
      <c r="E1678" s="3"/>
      <c r="F1678" s="1"/>
      <c r="G1678" s="1"/>
      <c r="H1678" s="1"/>
    </row>
    <row r="1679" spans="4:8" x14ac:dyDescent="0.25">
      <c r="D1679" s="7"/>
      <c r="E1679" s="3"/>
      <c r="F1679" s="1"/>
      <c r="G1679" s="1"/>
      <c r="H1679" s="1"/>
    </row>
    <row r="1680" spans="4:8" x14ac:dyDescent="0.25">
      <c r="D1680" s="7"/>
      <c r="E1680" s="3"/>
      <c r="F1680" s="1"/>
      <c r="G1680" s="1"/>
      <c r="H1680" s="1"/>
    </row>
    <row r="1681" spans="4:8" x14ac:dyDescent="0.25">
      <c r="D1681" s="7"/>
      <c r="E1681" s="3"/>
      <c r="F1681" s="1"/>
      <c r="G1681" s="1"/>
      <c r="H1681" s="1"/>
    </row>
    <row r="1682" spans="4:8" x14ac:dyDescent="0.25">
      <c r="D1682" s="7"/>
      <c r="E1682" s="3"/>
      <c r="F1682" s="1"/>
      <c r="G1682" s="1"/>
      <c r="H1682" s="1"/>
    </row>
    <row r="1683" spans="4:8" x14ac:dyDescent="0.25">
      <c r="D1683" s="7"/>
      <c r="E1683" s="3"/>
      <c r="F1683" s="1"/>
      <c r="G1683" s="1"/>
      <c r="H1683" s="1"/>
    </row>
    <row r="1684" spans="4:8" x14ac:dyDescent="0.25">
      <c r="D1684" s="7"/>
      <c r="E1684" s="3"/>
      <c r="F1684" s="1"/>
      <c r="G1684" s="1"/>
      <c r="H1684" s="1"/>
    </row>
    <row r="1685" spans="4:8" x14ac:dyDescent="0.25">
      <c r="D1685" s="7"/>
      <c r="E1685" s="3"/>
      <c r="F1685" s="1"/>
      <c r="G1685" s="1"/>
      <c r="H1685" s="1"/>
    </row>
    <row r="1686" spans="4:8" x14ac:dyDescent="0.25">
      <c r="D1686" s="7"/>
      <c r="E1686" s="3"/>
      <c r="F1686" s="1"/>
      <c r="G1686" s="1"/>
      <c r="H1686" s="1"/>
    </row>
    <row r="1687" spans="4:8" x14ac:dyDescent="0.25">
      <c r="D1687" s="7"/>
      <c r="E1687" s="3"/>
      <c r="F1687" s="1"/>
      <c r="G1687" s="1"/>
      <c r="H1687" s="1"/>
    </row>
    <row r="1688" spans="4:8" x14ac:dyDescent="0.25">
      <c r="D1688" s="7"/>
      <c r="E1688" s="3"/>
      <c r="F1688" s="1"/>
      <c r="G1688" s="1"/>
      <c r="H1688" s="1"/>
    </row>
    <row r="1689" spans="4:8" x14ac:dyDescent="0.25">
      <c r="D1689" s="7"/>
      <c r="E1689" s="3"/>
      <c r="F1689" s="1"/>
      <c r="G1689" s="1"/>
      <c r="H1689" s="1"/>
    </row>
    <row r="1690" spans="4:8" x14ac:dyDescent="0.25">
      <c r="D1690" s="7"/>
      <c r="E1690" s="3"/>
      <c r="F1690" s="1"/>
      <c r="G1690" s="1"/>
      <c r="H1690" s="1"/>
    </row>
    <row r="1691" spans="4:8" x14ac:dyDescent="0.25">
      <c r="D1691" s="7"/>
      <c r="E1691" s="3"/>
      <c r="F1691" s="1"/>
      <c r="G1691" s="1"/>
      <c r="H1691" s="1"/>
    </row>
    <row r="1692" spans="4:8" x14ac:dyDescent="0.25">
      <c r="D1692" s="7"/>
      <c r="E1692" s="3"/>
      <c r="F1692" s="1"/>
      <c r="G1692" s="1"/>
      <c r="H1692" s="1"/>
    </row>
    <row r="1693" spans="4:8" x14ac:dyDescent="0.25">
      <c r="D1693" s="7"/>
      <c r="E1693" s="3"/>
      <c r="F1693" s="1"/>
      <c r="G1693" s="1"/>
      <c r="H1693" s="1"/>
    </row>
    <row r="1694" spans="4:8" x14ac:dyDescent="0.25">
      <c r="D1694" s="7"/>
      <c r="E1694" s="3"/>
      <c r="F1694" s="1"/>
      <c r="G1694" s="1"/>
      <c r="H1694" s="1"/>
    </row>
    <row r="1695" spans="4:8" x14ac:dyDescent="0.25">
      <c r="D1695" s="7"/>
      <c r="E1695" s="3"/>
      <c r="F1695" s="1"/>
      <c r="G1695" s="1"/>
      <c r="H1695" s="1"/>
    </row>
    <row r="1696" spans="4:8" x14ac:dyDescent="0.25">
      <c r="D1696" s="7"/>
      <c r="E1696" s="3"/>
      <c r="F1696" s="1"/>
      <c r="G1696" s="1"/>
      <c r="H1696" s="1"/>
    </row>
    <row r="1697" spans="4:8" x14ac:dyDescent="0.25">
      <c r="D1697" s="7"/>
      <c r="E1697" s="3"/>
      <c r="F1697" s="1"/>
      <c r="G1697" s="1"/>
      <c r="H1697" s="1"/>
    </row>
    <row r="1698" spans="4:8" x14ac:dyDescent="0.25">
      <c r="D1698" s="7"/>
      <c r="E1698" s="3"/>
      <c r="F1698" s="1"/>
      <c r="G1698" s="1"/>
      <c r="H1698" s="1"/>
    </row>
    <row r="1699" spans="4:8" x14ac:dyDescent="0.25">
      <c r="D1699" s="7"/>
      <c r="E1699" s="3"/>
      <c r="F1699" s="1"/>
      <c r="G1699" s="1"/>
      <c r="H1699" s="1"/>
    </row>
    <row r="1700" spans="4:8" x14ac:dyDescent="0.25">
      <c r="D1700" s="7"/>
      <c r="E1700" s="3"/>
      <c r="F1700" s="1"/>
      <c r="G1700" s="1"/>
      <c r="H1700" s="1"/>
    </row>
    <row r="1701" spans="4:8" x14ac:dyDescent="0.25">
      <c r="D1701" s="7"/>
      <c r="E1701" s="3"/>
      <c r="F1701" s="1"/>
      <c r="G1701" s="1"/>
      <c r="H1701" s="1"/>
    </row>
    <row r="1702" spans="4:8" x14ac:dyDescent="0.25">
      <c r="D1702" s="7"/>
      <c r="E1702" s="3"/>
      <c r="F1702" s="1"/>
      <c r="G1702" s="1"/>
      <c r="H1702" s="1"/>
    </row>
    <row r="1703" spans="4:8" x14ac:dyDescent="0.25">
      <c r="D1703" s="7"/>
      <c r="E1703" s="3"/>
      <c r="F1703" s="1"/>
      <c r="G1703" s="1"/>
      <c r="H1703" s="1"/>
    </row>
    <row r="1704" spans="4:8" x14ac:dyDescent="0.25">
      <c r="D1704" s="7"/>
      <c r="E1704" s="3"/>
      <c r="F1704" s="1"/>
      <c r="G1704" s="1"/>
      <c r="H1704" s="1"/>
    </row>
    <row r="1705" spans="4:8" x14ac:dyDescent="0.25">
      <c r="D1705" s="7"/>
      <c r="E1705" s="3"/>
      <c r="F1705" s="1"/>
      <c r="G1705" s="1"/>
      <c r="H1705" s="1"/>
    </row>
    <row r="1706" spans="4:8" x14ac:dyDescent="0.25">
      <c r="D1706" s="7"/>
      <c r="E1706" s="3"/>
      <c r="F1706" s="1"/>
      <c r="G1706" s="1"/>
      <c r="H1706" s="1"/>
    </row>
    <row r="1707" spans="4:8" x14ac:dyDescent="0.25">
      <c r="D1707" s="7"/>
      <c r="E1707" s="3"/>
      <c r="F1707" s="1"/>
      <c r="G1707" s="1"/>
      <c r="H1707" s="1"/>
    </row>
    <row r="1708" spans="4:8" x14ac:dyDescent="0.25">
      <c r="D1708" s="7"/>
      <c r="E1708" s="3"/>
      <c r="F1708" s="1"/>
      <c r="G1708" s="1"/>
      <c r="H1708" s="1"/>
    </row>
    <row r="1709" spans="4:8" x14ac:dyDescent="0.25">
      <c r="D1709" s="7"/>
      <c r="E1709" s="3"/>
      <c r="F1709" s="1"/>
      <c r="G1709" s="1"/>
      <c r="H1709" s="1"/>
    </row>
    <row r="1710" spans="4:8" x14ac:dyDescent="0.25">
      <c r="D1710" s="7"/>
      <c r="E1710" s="3"/>
      <c r="F1710" s="1"/>
      <c r="G1710" s="1"/>
      <c r="H1710" s="1"/>
    </row>
    <row r="1711" spans="4:8" x14ac:dyDescent="0.25">
      <c r="D1711" s="7"/>
      <c r="E1711" s="3"/>
      <c r="F1711" s="1"/>
      <c r="G1711" s="1"/>
      <c r="H1711" s="1"/>
    </row>
    <row r="1712" spans="4:8" x14ac:dyDescent="0.25">
      <c r="D1712" s="7"/>
      <c r="E1712" s="3"/>
      <c r="F1712" s="1"/>
      <c r="G1712" s="1"/>
      <c r="H1712" s="1"/>
    </row>
    <row r="1713" spans="4:8" x14ac:dyDescent="0.25">
      <c r="D1713" s="7"/>
      <c r="E1713" s="3"/>
      <c r="F1713" s="1"/>
      <c r="G1713" s="1"/>
      <c r="H1713" s="1"/>
    </row>
    <row r="1714" spans="4:8" x14ac:dyDescent="0.25">
      <c r="D1714" s="7"/>
      <c r="E1714" s="3"/>
      <c r="F1714" s="1"/>
      <c r="G1714" s="1"/>
      <c r="H1714" s="1"/>
    </row>
    <row r="1715" spans="4:8" x14ac:dyDescent="0.25">
      <c r="D1715" s="7"/>
      <c r="E1715" s="3"/>
      <c r="F1715" s="1"/>
      <c r="G1715" s="1"/>
      <c r="H1715" s="1"/>
    </row>
    <row r="1716" spans="4:8" x14ac:dyDescent="0.25">
      <c r="D1716" s="7"/>
      <c r="E1716" s="3"/>
      <c r="F1716" s="1"/>
      <c r="G1716" s="1"/>
      <c r="H1716" s="1"/>
    </row>
    <row r="1717" spans="4:8" x14ac:dyDescent="0.25">
      <c r="D1717" s="7"/>
      <c r="E1717" s="3"/>
      <c r="F1717" s="1"/>
      <c r="G1717" s="1"/>
      <c r="H1717" s="1"/>
    </row>
    <row r="1718" spans="4:8" x14ac:dyDescent="0.25">
      <c r="D1718" s="7"/>
      <c r="E1718" s="3"/>
      <c r="F1718" s="1"/>
      <c r="G1718" s="1"/>
      <c r="H1718" s="1"/>
    </row>
    <row r="1719" spans="4:8" x14ac:dyDescent="0.25">
      <c r="D1719" s="7"/>
      <c r="E1719" s="3"/>
      <c r="F1719" s="1"/>
      <c r="G1719" s="1"/>
      <c r="H1719" s="1"/>
    </row>
    <row r="1720" spans="4:8" x14ac:dyDescent="0.25">
      <c r="D1720" s="7"/>
      <c r="E1720" s="3"/>
      <c r="F1720" s="1"/>
      <c r="G1720" s="1"/>
      <c r="H1720" s="1"/>
    </row>
    <row r="1721" spans="4:8" x14ac:dyDescent="0.25">
      <c r="D1721" s="7"/>
      <c r="E1721" s="3"/>
      <c r="F1721" s="1"/>
      <c r="G1721" s="1"/>
      <c r="H1721" s="1"/>
    </row>
    <row r="1722" spans="4:8" x14ac:dyDescent="0.25">
      <c r="D1722" s="7"/>
      <c r="E1722" s="3"/>
      <c r="F1722" s="1"/>
      <c r="G1722" s="1"/>
      <c r="H1722" s="1"/>
    </row>
    <row r="1723" spans="4:8" x14ac:dyDescent="0.25">
      <c r="D1723" s="7"/>
      <c r="E1723" s="3"/>
      <c r="F1723" s="1"/>
      <c r="G1723" s="1"/>
      <c r="H1723" s="1"/>
    </row>
    <row r="1724" spans="4:8" x14ac:dyDescent="0.25">
      <c r="D1724" s="7"/>
      <c r="E1724" s="3"/>
      <c r="F1724" s="1"/>
      <c r="G1724" s="1"/>
      <c r="H1724" s="1"/>
    </row>
    <row r="1725" spans="4:8" x14ac:dyDescent="0.25">
      <c r="D1725" s="7"/>
      <c r="E1725" s="3"/>
      <c r="F1725" s="1"/>
      <c r="G1725" s="1"/>
      <c r="H1725" s="1"/>
    </row>
    <row r="1726" spans="4:8" x14ac:dyDescent="0.25">
      <c r="D1726" s="7"/>
      <c r="E1726" s="3"/>
      <c r="F1726" s="1"/>
      <c r="G1726" s="1"/>
      <c r="H1726" s="1"/>
    </row>
    <row r="1727" spans="4:8" x14ac:dyDescent="0.25">
      <c r="D1727" s="7"/>
      <c r="E1727" s="3"/>
      <c r="F1727" s="1"/>
      <c r="G1727" s="1"/>
      <c r="H1727" s="1"/>
    </row>
    <row r="1728" spans="4:8" x14ac:dyDescent="0.25">
      <c r="D1728" s="7"/>
      <c r="E1728" s="3"/>
      <c r="F1728" s="1"/>
      <c r="G1728" s="1"/>
      <c r="H1728" s="1"/>
    </row>
    <row r="1729" spans="4:8" x14ac:dyDescent="0.25">
      <c r="D1729" s="7"/>
      <c r="E1729" s="3"/>
      <c r="F1729" s="1"/>
      <c r="G1729" s="1"/>
      <c r="H1729" s="1"/>
    </row>
    <row r="1730" spans="4:8" x14ac:dyDescent="0.25">
      <c r="D1730" s="7"/>
      <c r="E1730" s="3"/>
      <c r="F1730" s="1"/>
      <c r="G1730" s="1"/>
      <c r="H1730" s="1"/>
    </row>
    <row r="1731" spans="4:8" x14ac:dyDescent="0.25">
      <c r="D1731" s="7"/>
      <c r="E1731" s="3"/>
      <c r="F1731" s="1"/>
      <c r="G1731" s="1"/>
      <c r="H1731" s="1"/>
    </row>
    <row r="1732" spans="4:8" x14ac:dyDescent="0.25">
      <c r="D1732" s="7"/>
      <c r="E1732" s="3"/>
      <c r="F1732" s="1"/>
      <c r="G1732" s="1"/>
      <c r="H1732" s="1"/>
    </row>
    <row r="1733" spans="4:8" x14ac:dyDescent="0.25">
      <c r="D1733" s="7"/>
      <c r="E1733" s="3"/>
      <c r="F1733" s="1"/>
      <c r="G1733" s="1"/>
      <c r="H1733" s="1"/>
    </row>
    <row r="1734" spans="4:8" x14ac:dyDescent="0.25">
      <c r="D1734" s="7"/>
      <c r="E1734" s="3"/>
      <c r="F1734" s="1"/>
      <c r="G1734" s="1"/>
      <c r="H1734" s="1"/>
    </row>
    <row r="1735" spans="4:8" x14ac:dyDescent="0.25">
      <c r="D1735" s="7"/>
      <c r="E1735" s="3"/>
      <c r="F1735" s="1"/>
      <c r="G1735" s="1"/>
      <c r="H1735" s="1"/>
    </row>
    <row r="1736" spans="4:8" x14ac:dyDescent="0.25">
      <c r="D1736" s="7"/>
      <c r="E1736" s="3"/>
      <c r="F1736" s="1"/>
      <c r="G1736" s="1"/>
      <c r="H1736" s="1"/>
    </row>
    <row r="1737" spans="4:8" x14ac:dyDescent="0.25">
      <c r="D1737" s="7"/>
      <c r="E1737" s="3"/>
      <c r="F1737" s="1"/>
      <c r="G1737" s="1"/>
      <c r="H1737" s="1"/>
    </row>
    <row r="1738" spans="4:8" x14ac:dyDescent="0.25">
      <c r="D1738" s="7"/>
      <c r="E1738" s="3"/>
      <c r="F1738" s="1"/>
      <c r="G1738" s="1"/>
      <c r="H1738" s="1"/>
    </row>
    <row r="1739" spans="4:8" x14ac:dyDescent="0.25">
      <c r="D1739" s="7"/>
      <c r="E1739" s="3"/>
      <c r="F1739" s="1"/>
      <c r="G1739" s="1"/>
      <c r="H1739" s="1"/>
    </row>
    <row r="1740" spans="4:8" x14ac:dyDescent="0.25">
      <c r="D1740" s="7"/>
      <c r="E1740" s="3"/>
      <c r="F1740" s="1"/>
      <c r="G1740" s="1"/>
      <c r="H1740" s="1"/>
    </row>
    <row r="1741" spans="4:8" x14ac:dyDescent="0.25">
      <c r="D1741" s="7"/>
      <c r="E1741" s="3"/>
      <c r="F1741" s="1"/>
      <c r="G1741" s="1"/>
      <c r="H1741" s="1"/>
    </row>
    <row r="1742" spans="4:8" x14ac:dyDescent="0.25">
      <c r="D1742" s="7"/>
      <c r="E1742" s="3"/>
      <c r="F1742" s="1"/>
      <c r="G1742" s="1"/>
      <c r="H1742" s="1"/>
    </row>
    <row r="1743" spans="4:8" x14ac:dyDescent="0.25">
      <c r="D1743" s="7"/>
      <c r="E1743" s="3"/>
      <c r="F1743" s="1"/>
      <c r="G1743" s="1"/>
      <c r="H1743" s="1"/>
    </row>
    <row r="1744" spans="4:8" x14ac:dyDescent="0.25">
      <c r="D1744" s="7"/>
      <c r="E1744" s="3"/>
      <c r="F1744" s="1"/>
      <c r="G1744" s="1"/>
      <c r="H1744" s="1"/>
    </row>
    <row r="1745" spans="4:8" x14ac:dyDescent="0.25">
      <c r="D1745" s="7"/>
      <c r="E1745" s="3"/>
      <c r="F1745" s="1"/>
      <c r="G1745" s="1"/>
      <c r="H1745" s="1"/>
    </row>
    <row r="1746" spans="4:8" x14ac:dyDescent="0.25">
      <c r="D1746" s="7"/>
      <c r="E1746" s="3"/>
      <c r="F1746" s="1"/>
      <c r="G1746" s="1"/>
      <c r="H1746" s="1"/>
    </row>
    <row r="1747" spans="4:8" x14ac:dyDescent="0.25">
      <c r="D1747" s="7"/>
      <c r="E1747" s="3"/>
      <c r="F1747" s="1"/>
      <c r="G1747" s="1"/>
      <c r="H1747" s="1"/>
    </row>
    <row r="1748" spans="4:8" x14ac:dyDescent="0.25">
      <c r="D1748" s="7"/>
      <c r="E1748" s="3"/>
      <c r="F1748" s="1"/>
      <c r="G1748" s="1"/>
      <c r="H1748" s="1"/>
    </row>
    <row r="1749" spans="4:8" x14ac:dyDescent="0.25">
      <c r="D1749" s="7"/>
      <c r="E1749" s="3"/>
      <c r="F1749" s="1"/>
      <c r="G1749" s="1"/>
      <c r="H1749" s="1"/>
    </row>
    <row r="1750" spans="4:8" x14ac:dyDescent="0.25">
      <c r="D1750" s="7"/>
      <c r="E1750" s="3"/>
      <c r="F1750" s="1"/>
      <c r="G1750" s="1"/>
      <c r="H1750" s="1"/>
    </row>
    <row r="1751" spans="4:8" x14ac:dyDescent="0.25">
      <c r="D1751" s="7"/>
      <c r="E1751" s="3"/>
      <c r="F1751" s="1"/>
      <c r="G1751" s="1"/>
      <c r="H1751" s="1"/>
    </row>
    <row r="1752" spans="4:8" x14ac:dyDescent="0.25">
      <c r="D1752" s="7"/>
      <c r="E1752" s="3"/>
      <c r="F1752" s="1"/>
      <c r="G1752" s="1"/>
      <c r="H1752" s="1"/>
    </row>
    <row r="1753" spans="4:8" x14ac:dyDescent="0.25">
      <c r="D1753" s="7"/>
      <c r="E1753" s="3"/>
      <c r="F1753" s="1"/>
      <c r="G1753" s="1"/>
      <c r="H1753" s="1"/>
    </row>
    <row r="1754" spans="4:8" x14ac:dyDescent="0.25">
      <c r="D1754" s="7"/>
      <c r="E1754" s="3"/>
      <c r="F1754" s="1"/>
      <c r="G1754" s="1"/>
      <c r="H1754" s="1"/>
    </row>
    <row r="1755" spans="4:8" x14ac:dyDescent="0.25">
      <c r="D1755" s="7"/>
      <c r="E1755" s="3"/>
      <c r="F1755" s="1"/>
      <c r="G1755" s="1"/>
      <c r="H1755" s="1"/>
    </row>
    <row r="1756" spans="4:8" x14ac:dyDescent="0.25">
      <c r="D1756" s="7"/>
      <c r="E1756" s="3"/>
      <c r="F1756" s="1"/>
      <c r="G1756" s="1"/>
      <c r="H1756" s="1"/>
    </row>
    <row r="1757" spans="4:8" x14ac:dyDescent="0.25">
      <c r="D1757" s="7"/>
      <c r="E1757" s="3"/>
      <c r="F1757" s="1"/>
      <c r="G1757" s="1"/>
      <c r="H1757" s="1"/>
    </row>
    <row r="1758" spans="4:8" x14ac:dyDescent="0.25">
      <c r="D1758" s="7"/>
      <c r="E1758" s="3"/>
      <c r="F1758" s="1"/>
      <c r="G1758" s="1"/>
      <c r="H1758" s="1"/>
    </row>
    <row r="1759" spans="4:8" x14ac:dyDescent="0.25">
      <c r="D1759" s="7"/>
      <c r="E1759" s="3"/>
      <c r="F1759" s="1"/>
      <c r="G1759" s="1"/>
      <c r="H1759" s="1"/>
    </row>
    <row r="1760" spans="4:8" x14ac:dyDescent="0.25">
      <c r="D1760" s="7"/>
      <c r="E1760" s="3"/>
      <c r="F1760" s="1"/>
      <c r="G1760" s="1"/>
      <c r="H1760" s="1"/>
    </row>
    <row r="1761" spans="4:8" x14ac:dyDescent="0.25">
      <c r="D1761" s="7"/>
      <c r="E1761" s="3"/>
      <c r="F1761" s="1"/>
      <c r="G1761" s="1"/>
      <c r="H1761" s="1"/>
    </row>
    <row r="1762" spans="4:8" x14ac:dyDescent="0.25">
      <c r="D1762" s="7"/>
      <c r="E1762" s="3"/>
      <c r="F1762" s="1"/>
      <c r="G1762" s="1"/>
      <c r="H1762" s="1"/>
    </row>
    <row r="1763" spans="4:8" x14ac:dyDescent="0.25">
      <c r="D1763" s="7"/>
      <c r="E1763" s="3"/>
      <c r="F1763" s="1"/>
      <c r="G1763" s="1"/>
      <c r="H1763" s="1"/>
    </row>
    <row r="1764" spans="4:8" x14ac:dyDescent="0.25">
      <c r="D1764" s="7"/>
      <c r="E1764" s="3"/>
      <c r="F1764" s="1"/>
      <c r="G1764" s="1"/>
      <c r="H1764" s="1"/>
    </row>
    <row r="1765" spans="4:8" x14ac:dyDescent="0.25">
      <c r="D1765" s="7"/>
      <c r="E1765" s="3"/>
      <c r="F1765" s="1"/>
      <c r="G1765" s="1"/>
      <c r="H1765" s="1"/>
    </row>
    <row r="1766" spans="4:8" x14ac:dyDescent="0.25">
      <c r="D1766" s="7"/>
      <c r="E1766" s="3"/>
      <c r="F1766" s="1"/>
      <c r="G1766" s="1"/>
      <c r="H1766" s="1"/>
    </row>
    <row r="1767" spans="4:8" x14ac:dyDescent="0.25">
      <c r="D1767" s="7"/>
      <c r="E1767" s="3"/>
      <c r="F1767" s="1"/>
      <c r="G1767" s="1"/>
      <c r="H1767" s="1"/>
    </row>
    <row r="1768" spans="4:8" x14ac:dyDescent="0.25">
      <c r="D1768" s="7"/>
      <c r="E1768" s="3"/>
      <c r="F1768" s="1"/>
      <c r="G1768" s="1"/>
      <c r="H1768" s="1"/>
    </row>
    <row r="1769" spans="4:8" x14ac:dyDescent="0.25">
      <c r="D1769" s="7"/>
      <c r="E1769" s="3"/>
      <c r="F1769" s="1"/>
      <c r="G1769" s="1"/>
      <c r="H1769" s="1"/>
    </row>
    <row r="1770" spans="4:8" x14ac:dyDescent="0.25">
      <c r="D1770" s="7"/>
      <c r="E1770" s="3"/>
      <c r="F1770" s="1"/>
      <c r="G1770" s="1"/>
      <c r="H1770" s="1"/>
    </row>
    <row r="1771" spans="4:8" x14ac:dyDescent="0.25">
      <c r="D1771" s="7"/>
      <c r="E1771" s="3"/>
      <c r="F1771" s="1"/>
      <c r="G1771" s="1"/>
      <c r="H1771" s="1"/>
    </row>
    <row r="1772" spans="4:8" x14ac:dyDescent="0.25">
      <c r="D1772" s="7"/>
      <c r="E1772" s="3"/>
      <c r="F1772" s="1"/>
      <c r="G1772" s="1"/>
      <c r="H1772" s="1"/>
    </row>
    <row r="1773" spans="4:8" x14ac:dyDescent="0.25">
      <c r="D1773" s="7"/>
      <c r="E1773" s="3"/>
      <c r="F1773" s="1"/>
      <c r="G1773" s="1"/>
      <c r="H1773" s="1"/>
    </row>
    <row r="1774" spans="4:8" x14ac:dyDescent="0.25">
      <c r="D1774" s="7"/>
      <c r="E1774" s="3"/>
      <c r="F1774" s="1"/>
      <c r="G1774" s="1"/>
      <c r="H1774" s="1"/>
    </row>
    <row r="1775" spans="4:8" x14ac:dyDescent="0.25">
      <c r="D1775" s="7"/>
      <c r="E1775" s="3"/>
      <c r="F1775" s="1"/>
      <c r="G1775" s="1"/>
      <c r="H1775" s="1"/>
    </row>
    <row r="1776" spans="4:8" x14ac:dyDescent="0.25">
      <c r="D1776" s="7"/>
      <c r="E1776" s="3"/>
      <c r="F1776" s="1"/>
      <c r="G1776" s="1"/>
      <c r="H1776" s="1"/>
    </row>
    <row r="1777" spans="4:8" x14ac:dyDescent="0.25">
      <c r="D1777" s="7"/>
      <c r="E1777" s="3"/>
      <c r="F1777" s="1"/>
      <c r="G1777" s="1"/>
      <c r="H1777" s="1"/>
    </row>
    <row r="1778" spans="4:8" x14ac:dyDescent="0.25">
      <c r="D1778" s="7"/>
      <c r="E1778" s="3"/>
      <c r="F1778" s="1"/>
      <c r="G1778" s="1"/>
      <c r="H1778" s="1"/>
    </row>
    <row r="1779" spans="4:8" x14ac:dyDescent="0.25">
      <c r="D1779" s="7"/>
      <c r="E1779" s="3"/>
      <c r="F1779" s="1"/>
      <c r="G1779" s="1"/>
      <c r="H1779" s="1"/>
    </row>
    <row r="1780" spans="4:8" x14ac:dyDescent="0.25">
      <c r="D1780" s="7"/>
      <c r="E1780" s="3"/>
      <c r="F1780" s="1"/>
      <c r="G1780" s="1"/>
      <c r="H1780" s="1"/>
    </row>
    <row r="1781" spans="4:8" x14ac:dyDescent="0.25">
      <c r="D1781" s="7"/>
      <c r="E1781" s="3"/>
      <c r="F1781" s="1"/>
      <c r="G1781" s="1"/>
      <c r="H1781" s="1"/>
    </row>
    <row r="1782" spans="4:8" x14ac:dyDescent="0.25">
      <c r="D1782" s="7"/>
      <c r="E1782" s="3"/>
      <c r="F1782" s="1"/>
      <c r="G1782" s="1"/>
      <c r="H1782" s="1"/>
    </row>
    <row r="1783" spans="4:8" x14ac:dyDescent="0.25">
      <c r="D1783" s="7"/>
      <c r="E1783" s="3"/>
      <c r="F1783" s="1"/>
      <c r="G1783" s="1"/>
      <c r="H1783" s="1"/>
    </row>
    <row r="1784" spans="4:8" x14ac:dyDescent="0.25">
      <c r="D1784" s="7"/>
      <c r="E1784" s="3"/>
      <c r="F1784" s="1"/>
      <c r="G1784" s="1"/>
      <c r="H1784" s="1"/>
    </row>
    <row r="1785" spans="4:8" x14ac:dyDescent="0.25">
      <c r="D1785" s="7"/>
      <c r="E1785" s="3"/>
      <c r="F1785" s="1"/>
      <c r="G1785" s="1"/>
      <c r="H1785" s="1"/>
    </row>
    <row r="1786" spans="4:8" x14ac:dyDescent="0.25">
      <c r="D1786" s="7"/>
      <c r="E1786" s="3"/>
      <c r="F1786" s="1"/>
      <c r="G1786" s="1"/>
      <c r="H1786" s="1"/>
    </row>
    <row r="1787" spans="4:8" x14ac:dyDescent="0.25">
      <c r="D1787" s="7"/>
      <c r="E1787" s="3"/>
      <c r="F1787" s="1"/>
      <c r="G1787" s="1"/>
      <c r="H1787" s="1"/>
    </row>
    <row r="1788" spans="4:8" x14ac:dyDescent="0.25">
      <c r="D1788" s="7"/>
      <c r="E1788" s="3"/>
      <c r="F1788" s="1"/>
      <c r="G1788" s="1"/>
      <c r="H1788" s="1"/>
    </row>
    <row r="1789" spans="4:8" x14ac:dyDescent="0.25">
      <c r="D1789" s="7"/>
      <c r="E1789" s="3"/>
      <c r="F1789" s="1"/>
      <c r="G1789" s="1"/>
      <c r="H1789" s="1"/>
    </row>
    <row r="1790" spans="4:8" x14ac:dyDescent="0.25">
      <c r="D1790" s="7"/>
      <c r="E1790" s="3"/>
      <c r="F1790" s="1"/>
      <c r="G1790" s="1"/>
      <c r="H1790" s="1"/>
    </row>
    <row r="1791" spans="4:8" x14ac:dyDescent="0.25">
      <c r="D1791" s="7"/>
      <c r="E1791" s="3"/>
      <c r="F1791" s="1"/>
      <c r="G1791" s="1"/>
      <c r="H1791" s="1"/>
    </row>
    <row r="1792" spans="4:8" x14ac:dyDescent="0.25">
      <c r="D1792" s="7"/>
      <c r="E1792" s="3"/>
      <c r="F1792" s="1"/>
      <c r="G1792" s="1"/>
      <c r="H1792" s="1"/>
    </row>
    <row r="1793" spans="4:8" x14ac:dyDescent="0.25">
      <c r="D1793" s="7"/>
      <c r="E1793" s="3"/>
      <c r="F1793" s="1"/>
      <c r="G1793" s="1"/>
      <c r="H1793" s="1"/>
    </row>
    <row r="1794" spans="4:8" x14ac:dyDescent="0.25">
      <c r="D1794" s="7"/>
      <c r="E1794" s="3"/>
      <c r="F1794" s="1"/>
      <c r="G1794" s="1"/>
      <c r="H1794" s="1"/>
    </row>
    <row r="1795" spans="4:8" x14ac:dyDescent="0.25">
      <c r="D1795" s="7"/>
      <c r="E1795" s="3"/>
      <c r="F1795" s="1"/>
      <c r="G1795" s="1"/>
      <c r="H1795" s="1"/>
    </row>
    <row r="1796" spans="4:8" x14ac:dyDescent="0.25">
      <c r="D1796" s="7"/>
      <c r="E1796" s="3"/>
      <c r="F1796" s="1"/>
      <c r="G1796" s="1"/>
      <c r="H1796" s="1"/>
    </row>
    <row r="1797" spans="4:8" x14ac:dyDescent="0.25">
      <c r="D1797" s="7"/>
      <c r="E1797" s="3"/>
      <c r="F1797" s="1"/>
      <c r="G1797" s="1"/>
      <c r="H1797" s="1"/>
    </row>
    <row r="1798" spans="4:8" x14ac:dyDescent="0.25">
      <c r="D1798" s="7"/>
      <c r="E1798" s="3"/>
      <c r="F1798" s="1"/>
      <c r="G1798" s="1"/>
      <c r="H1798" s="1"/>
    </row>
    <row r="1799" spans="4:8" x14ac:dyDescent="0.25">
      <c r="D1799" s="7"/>
      <c r="E1799" s="3"/>
      <c r="F1799" s="1"/>
      <c r="G1799" s="1"/>
      <c r="H1799" s="1"/>
    </row>
    <row r="1800" spans="4:8" x14ac:dyDescent="0.25">
      <c r="D1800" s="7"/>
      <c r="E1800" s="3"/>
      <c r="F1800" s="1"/>
      <c r="G1800" s="1"/>
      <c r="H1800" s="1"/>
    </row>
    <row r="1801" spans="4:8" x14ac:dyDescent="0.25">
      <c r="D1801" s="7"/>
      <c r="E1801" s="3"/>
      <c r="F1801" s="1"/>
      <c r="G1801" s="1"/>
      <c r="H1801" s="1"/>
    </row>
    <row r="1802" spans="4:8" x14ac:dyDescent="0.25">
      <c r="D1802" s="7"/>
      <c r="E1802" s="3"/>
      <c r="F1802" s="1"/>
      <c r="G1802" s="1"/>
      <c r="H1802" s="1"/>
    </row>
    <row r="1803" spans="4:8" x14ac:dyDescent="0.25">
      <c r="D1803" s="7"/>
      <c r="E1803" s="3"/>
      <c r="F1803" s="1"/>
      <c r="G1803" s="1"/>
      <c r="H1803" s="1"/>
    </row>
    <row r="1804" spans="4:8" x14ac:dyDescent="0.25">
      <c r="D1804" s="7"/>
      <c r="E1804" s="3"/>
      <c r="F1804" s="1"/>
      <c r="G1804" s="1"/>
      <c r="H1804" s="1"/>
    </row>
    <row r="1805" spans="4:8" x14ac:dyDescent="0.25">
      <c r="D1805" s="7"/>
      <c r="E1805" s="3"/>
      <c r="F1805" s="1"/>
      <c r="G1805" s="1"/>
      <c r="H1805" s="1"/>
    </row>
    <row r="1806" spans="4:8" x14ac:dyDescent="0.25">
      <c r="D1806" s="7"/>
      <c r="E1806" s="3"/>
      <c r="F1806" s="1"/>
      <c r="G1806" s="1"/>
      <c r="H1806" s="1"/>
    </row>
    <row r="1807" spans="4:8" x14ac:dyDescent="0.25">
      <c r="D1807" s="7"/>
      <c r="E1807" s="3"/>
      <c r="F1807" s="1"/>
      <c r="G1807" s="1"/>
      <c r="H1807" s="1"/>
    </row>
    <row r="1808" spans="4:8" x14ac:dyDescent="0.25">
      <c r="D1808" s="7"/>
      <c r="E1808" s="3"/>
      <c r="F1808" s="1"/>
      <c r="G1808" s="1"/>
      <c r="H1808" s="1"/>
    </row>
    <row r="1809" spans="4:8" x14ac:dyDescent="0.25">
      <c r="D1809" s="7"/>
      <c r="E1809" s="3"/>
      <c r="F1809" s="1"/>
      <c r="G1809" s="1"/>
      <c r="H1809" s="1"/>
    </row>
    <row r="1810" spans="4:8" x14ac:dyDescent="0.25">
      <c r="D1810" s="7"/>
      <c r="E1810" s="3"/>
      <c r="F1810" s="1"/>
      <c r="G1810" s="1"/>
      <c r="H1810" s="1"/>
    </row>
    <row r="1811" spans="4:8" x14ac:dyDescent="0.25">
      <c r="D1811" s="7"/>
      <c r="E1811" s="3"/>
      <c r="F1811" s="1"/>
      <c r="G1811" s="1"/>
      <c r="H1811" s="1"/>
    </row>
    <row r="1812" spans="4:8" x14ac:dyDescent="0.25">
      <c r="D1812" s="7"/>
      <c r="E1812" s="3"/>
      <c r="F1812" s="1"/>
      <c r="G1812" s="1"/>
      <c r="H1812" s="1"/>
    </row>
    <row r="1813" spans="4:8" x14ac:dyDescent="0.25">
      <c r="D1813" s="7"/>
      <c r="E1813" s="3"/>
      <c r="F1813" s="1"/>
      <c r="G1813" s="1"/>
      <c r="H1813" s="1"/>
    </row>
    <row r="1814" spans="4:8" x14ac:dyDescent="0.25">
      <c r="D1814" s="7"/>
      <c r="E1814" s="3"/>
      <c r="F1814" s="1"/>
      <c r="G1814" s="1"/>
      <c r="H1814" s="1"/>
    </row>
    <row r="1815" spans="4:8" x14ac:dyDescent="0.25">
      <c r="D1815" s="7"/>
      <c r="E1815" s="3"/>
      <c r="F1815" s="1"/>
      <c r="G1815" s="1"/>
      <c r="H1815" s="1"/>
    </row>
    <row r="1816" spans="4:8" x14ac:dyDescent="0.25">
      <c r="D1816" s="7"/>
      <c r="E1816" s="3"/>
      <c r="F1816" s="1"/>
      <c r="G1816" s="1"/>
      <c r="H1816" s="1"/>
    </row>
    <row r="1817" spans="4:8" x14ac:dyDescent="0.25">
      <c r="D1817" s="7"/>
      <c r="E1817" s="3"/>
      <c r="F1817" s="1"/>
      <c r="G1817" s="1"/>
      <c r="H1817" s="1"/>
    </row>
    <row r="1818" spans="4:8" x14ac:dyDescent="0.25">
      <c r="D1818" s="7"/>
      <c r="E1818" s="3"/>
      <c r="F1818" s="1"/>
      <c r="G1818" s="1"/>
      <c r="H1818" s="1"/>
    </row>
    <row r="1819" spans="4:8" x14ac:dyDescent="0.25">
      <c r="D1819" s="7"/>
      <c r="E1819" s="3"/>
      <c r="F1819" s="1"/>
      <c r="G1819" s="1"/>
      <c r="H1819" s="1"/>
    </row>
    <row r="1820" spans="4:8" x14ac:dyDescent="0.25">
      <c r="D1820" s="7"/>
      <c r="E1820" s="3"/>
      <c r="F1820" s="1"/>
      <c r="G1820" s="1"/>
      <c r="H1820" s="1"/>
    </row>
    <row r="1821" spans="4:8" x14ac:dyDescent="0.25">
      <c r="D1821" s="7"/>
      <c r="E1821" s="3"/>
      <c r="F1821" s="1"/>
      <c r="G1821" s="1"/>
      <c r="H1821" s="1"/>
    </row>
    <row r="1822" spans="4:8" x14ac:dyDescent="0.25">
      <c r="D1822" s="7"/>
      <c r="E1822" s="3"/>
      <c r="F1822" s="1"/>
      <c r="G1822" s="1"/>
      <c r="H1822" s="1"/>
    </row>
    <row r="1823" spans="4:8" x14ac:dyDescent="0.25">
      <c r="D1823" s="7"/>
      <c r="E1823" s="3"/>
      <c r="F1823" s="1"/>
      <c r="G1823" s="1"/>
      <c r="H1823" s="1"/>
    </row>
    <row r="1824" spans="4:8" x14ac:dyDescent="0.25">
      <c r="D1824" s="7"/>
      <c r="E1824" s="3"/>
      <c r="F1824" s="1"/>
      <c r="G1824" s="1"/>
      <c r="H1824" s="1"/>
    </row>
    <row r="1825" spans="4:8" x14ac:dyDescent="0.25">
      <c r="D1825" s="7"/>
      <c r="E1825" s="3"/>
      <c r="F1825" s="1"/>
      <c r="G1825" s="1"/>
      <c r="H1825" s="1"/>
    </row>
    <row r="1826" spans="4:8" x14ac:dyDescent="0.25">
      <c r="D1826" s="7"/>
      <c r="E1826" s="3"/>
      <c r="F1826" s="1"/>
      <c r="G1826" s="1"/>
      <c r="H1826" s="1"/>
    </row>
    <row r="1827" spans="4:8" x14ac:dyDescent="0.25">
      <c r="D1827" s="7"/>
      <c r="E1827" s="3"/>
      <c r="F1827" s="1"/>
      <c r="G1827" s="1"/>
      <c r="H1827" s="1"/>
    </row>
    <row r="1828" spans="4:8" x14ac:dyDescent="0.25">
      <c r="D1828" s="7"/>
      <c r="E1828" s="3"/>
      <c r="F1828" s="1"/>
      <c r="G1828" s="1"/>
      <c r="H1828" s="1"/>
    </row>
    <row r="1829" spans="4:8" x14ac:dyDescent="0.25">
      <c r="D1829" s="7"/>
      <c r="E1829" s="3"/>
      <c r="F1829" s="1"/>
      <c r="G1829" s="1"/>
      <c r="H1829" s="1"/>
    </row>
    <row r="1830" spans="4:8" x14ac:dyDescent="0.25">
      <c r="D1830" s="7"/>
      <c r="E1830" s="3"/>
      <c r="F1830" s="1"/>
      <c r="G1830" s="1"/>
      <c r="H1830" s="1"/>
    </row>
    <row r="1831" spans="4:8" x14ac:dyDescent="0.25">
      <c r="D1831" s="7"/>
      <c r="E1831" s="3"/>
      <c r="F1831" s="1"/>
      <c r="G1831" s="1"/>
      <c r="H1831" s="1"/>
    </row>
    <row r="1832" spans="4:8" x14ac:dyDescent="0.25">
      <c r="D1832" s="7"/>
      <c r="E1832" s="3"/>
      <c r="F1832" s="1"/>
      <c r="G1832" s="1"/>
      <c r="H1832" s="1"/>
    </row>
    <row r="1833" spans="4:8" x14ac:dyDescent="0.25">
      <c r="D1833" s="7"/>
      <c r="E1833" s="3"/>
      <c r="F1833" s="1"/>
      <c r="G1833" s="1"/>
      <c r="H1833" s="1"/>
    </row>
    <row r="1834" spans="4:8" x14ac:dyDescent="0.25">
      <c r="D1834" s="7"/>
      <c r="E1834" s="3"/>
      <c r="F1834" s="1"/>
      <c r="G1834" s="1"/>
      <c r="H1834" s="1"/>
    </row>
    <row r="1835" spans="4:8" x14ac:dyDescent="0.25">
      <c r="D1835" s="7"/>
      <c r="E1835" s="3"/>
      <c r="F1835" s="1"/>
      <c r="G1835" s="1"/>
      <c r="H1835" s="1"/>
    </row>
    <row r="1836" spans="4:8" x14ac:dyDescent="0.25">
      <c r="D1836" s="7"/>
      <c r="E1836" s="3"/>
      <c r="F1836" s="1"/>
      <c r="G1836" s="1"/>
      <c r="H1836" s="1"/>
    </row>
    <row r="1837" spans="4:8" x14ac:dyDescent="0.25">
      <c r="D1837" s="7"/>
      <c r="E1837" s="3"/>
      <c r="F1837" s="1"/>
      <c r="G1837" s="1"/>
      <c r="H1837" s="1"/>
    </row>
    <row r="1838" spans="4:8" x14ac:dyDescent="0.25">
      <c r="D1838" s="7"/>
      <c r="E1838" s="3"/>
      <c r="F1838" s="1"/>
      <c r="G1838" s="1"/>
      <c r="H1838" s="1"/>
    </row>
    <row r="1839" spans="4:8" x14ac:dyDescent="0.25">
      <c r="D1839" s="7"/>
      <c r="E1839" s="3"/>
      <c r="F1839" s="1"/>
      <c r="G1839" s="1"/>
      <c r="H1839" s="1"/>
    </row>
    <row r="1840" spans="4:8" x14ac:dyDescent="0.25">
      <c r="D1840" s="7"/>
      <c r="E1840" s="3"/>
      <c r="F1840" s="1"/>
      <c r="G1840" s="1"/>
      <c r="H1840" s="1"/>
    </row>
    <row r="1841" spans="4:8" x14ac:dyDescent="0.25">
      <c r="D1841" s="7"/>
      <c r="E1841" s="3"/>
      <c r="F1841" s="1"/>
      <c r="G1841" s="1"/>
      <c r="H1841" s="1"/>
    </row>
    <row r="1842" spans="4:8" x14ac:dyDescent="0.25">
      <c r="D1842" s="7"/>
      <c r="E1842" s="3"/>
      <c r="F1842" s="1"/>
      <c r="G1842" s="1"/>
      <c r="H1842" s="1"/>
    </row>
    <row r="1843" spans="4:8" x14ac:dyDescent="0.25">
      <c r="D1843" s="7"/>
      <c r="E1843" s="3"/>
      <c r="F1843" s="1"/>
      <c r="G1843" s="1"/>
      <c r="H1843" s="1"/>
    </row>
    <row r="1844" spans="4:8" x14ac:dyDescent="0.25">
      <c r="D1844" s="7"/>
      <c r="E1844" s="3"/>
      <c r="F1844" s="1"/>
      <c r="G1844" s="1"/>
      <c r="H1844" s="1"/>
    </row>
    <row r="1845" spans="4:8" x14ac:dyDescent="0.25">
      <c r="D1845" s="7"/>
      <c r="E1845" s="3"/>
      <c r="F1845" s="1"/>
      <c r="G1845" s="1"/>
      <c r="H1845" s="1"/>
    </row>
    <row r="1846" spans="4:8" x14ac:dyDescent="0.25">
      <c r="D1846" s="7"/>
      <c r="E1846" s="3"/>
      <c r="F1846" s="1"/>
      <c r="G1846" s="1"/>
      <c r="H1846" s="1"/>
    </row>
    <row r="1847" spans="4:8" x14ac:dyDescent="0.25">
      <c r="D1847" s="7"/>
      <c r="E1847" s="3"/>
      <c r="F1847" s="1"/>
      <c r="G1847" s="1"/>
      <c r="H1847" s="1"/>
    </row>
    <row r="1848" spans="4:8" x14ac:dyDescent="0.25">
      <c r="D1848" s="7"/>
      <c r="E1848" s="3"/>
      <c r="F1848" s="1"/>
      <c r="G1848" s="1"/>
      <c r="H1848" s="1"/>
    </row>
    <row r="1849" spans="4:8" x14ac:dyDescent="0.25">
      <c r="D1849" s="7"/>
      <c r="E1849" s="3"/>
      <c r="F1849" s="1"/>
      <c r="G1849" s="1"/>
      <c r="H1849" s="1"/>
    </row>
    <row r="1850" spans="4:8" x14ac:dyDescent="0.25">
      <c r="D1850" s="7"/>
      <c r="E1850" s="3"/>
      <c r="F1850" s="1"/>
      <c r="G1850" s="1"/>
      <c r="H1850" s="1"/>
    </row>
    <row r="1851" spans="4:8" x14ac:dyDescent="0.25">
      <c r="D1851" s="7"/>
      <c r="E1851" s="3"/>
      <c r="F1851" s="1"/>
      <c r="G1851" s="1"/>
      <c r="H1851" s="1"/>
    </row>
    <row r="1852" spans="4:8" x14ac:dyDescent="0.25">
      <c r="D1852" s="7"/>
      <c r="E1852" s="3"/>
      <c r="F1852" s="1"/>
      <c r="G1852" s="1"/>
      <c r="H1852" s="1"/>
    </row>
    <row r="1853" spans="4:8" x14ac:dyDescent="0.25">
      <c r="D1853" s="7"/>
      <c r="E1853" s="3"/>
      <c r="F1853" s="1"/>
      <c r="G1853" s="1"/>
      <c r="H1853" s="1"/>
    </row>
    <row r="1854" spans="4:8" x14ac:dyDescent="0.25">
      <c r="D1854" s="7"/>
      <c r="E1854" s="3"/>
      <c r="F1854" s="1"/>
      <c r="G1854" s="1"/>
      <c r="H1854" s="1"/>
    </row>
    <row r="1855" spans="4:8" x14ac:dyDescent="0.25">
      <c r="D1855" s="7"/>
      <c r="E1855" s="3"/>
      <c r="F1855" s="1"/>
      <c r="G1855" s="1"/>
      <c r="H1855" s="1"/>
    </row>
    <row r="1856" spans="4:8" x14ac:dyDescent="0.25">
      <c r="D1856" s="7"/>
      <c r="E1856" s="3"/>
      <c r="F1856" s="1"/>
      <c r="G1856" s="1"/>
      <c r="H1856" s="1"/>
    </row>
    <row r="1857" spans="4:8" x14ac:dyDescent="0.25">
      <c r="D1857" s="7"/>
      <c r="E1857" s="3"/>
      <c r="F1857" s="1"/>
      <c r="G1857" s="1"/>
      <c r="H1857" s="1"/>
    </row>
    <row r="1858" spans="4:8" x14ac:dyDescent="0.25">
      <c r="D1858" s="7"/>
      <c r="E1858" s="3"/>
      <c r="F1858" s="1"/>
      <c r="G1858" s="1"/>
      <c r="H1858" s="1"/>
    </row>
    <row r="1859" spans="4:8" x14ac:dyDescent="0.25">
      <c r="D1859" s="7"/>
      <c r="E1859" s="3"/>
      <c r="F1859" s="1"/>
      <c r="G1859" s="1"/>
      <c r="H1859" s="1"/>
    </row>
    <row r="1860" spans="4:8" x14ac:dyDescent="0.25">
      <c r="D1860" s="7"/>
      <c r="E1860" s="3"/>
      <c r="F1860" s="1"/>
      <c r="G1860" s="1"/>
      <c r="H1860" s="1"/>
    </row>
    <row r="1861" spans="4:8" x14ac:dyDescent="0.25">
      <c r="D1861" s="7"/>
      <c r="E1861" s="3"/>
      <c r="F1861" s="1"/>
      <c r="G1861" s="1"/>
      <c r="H1861" s="1"/>
    </row>
    <row r="1862" spans="4:8" x14ac:dyDescent="0.25">
      <c r="D1862" s="7"/>
      <c r="E1862" s="3"/>
      <c r="F1862" s="1"/>
      <c r="G1862" s="1"/>
      <c r="H1862" s="1"/>
    </row>
    <row r="1863" spans="4:8" x14ac:dyDescent="0.25">
      <c r="D1863" s="7"/>
      <c r="E1863" s="3"/>
      <c r="F1863" s="1"/>
      <c r="G1863" s="1"/>
      <c r="H1863" s="1"/>
    </row>
    <row r="1864" spans="4:8" x14ac:dyDescent="0.25">
      <c r="D1864" s="7"/>
      <c r="E1864" s="3"/>
      <c r="F1864" s="1"/>
      <c r="G1864" s="1"/>
      <c r="H1864" s="1"/>
    </row>
    <row r="1865" spans="4:8" x14ac:dyDescent="0.25">
      <c r="D1865" s="7"/>
      <c r="E1865" s="3"/>
      <c r="F1865" s="1"/>
      <c r="G1865" s="1"/>
      <c r="H1865" s="1"/>
    </row>
    <row r="1866" spans="4:8" x14ac:dyDescent="0.25">
      <c r="D1866" s="7"/>
      <c r="E1866" s="3"/>
      <c r="F1866" s="1"/>
      <c r="G1866" s="1"/>
      <c r="H1866" s="1"/>
    </row>
    <row r="1867" spans="4:8" x14ac:dyDescent="0.25">
      <c r="D1867" s="7"/>
      <c r="E1867" s="3"/>
      <c r="F1867" s="1"/>
      <c r="G1867" s="1"/>
      <c r="H1867" s="1"/>
    </row>
    <row r="1868" spans="4:8" x14ac:dyDescent="0.25">
      <c r="D1868" s="7"/>
      <c r="E1868" s="3"/>
      <c r="F1868" s="1"/>
      <c r="G1868" s="1"/>
      <c r="H1868" s="1"/>
    </row>
    <row r="1869" spans="4:8" x14ac:dyDescent="0.25">
      <c r="D1869" s="7"/>
      <c r="E1869" s="3"/>
      <c r="F1869" s="1"/>
      <c r="G1869" s="1"/>
      <c r="H1869" s="1"/>
    </row>
    <row r="1870" spans="4:8" x14ac:dyDescent="0.25">
      <c r="D1870" s="7"/>
      <c r="E1870" s="3"/>
      <c r="F1870" s="1"/>
      <c r="G1870" s="1"/>
      <c r="H1870" s="1"/>
    </row>
    <row r="1871" spans="4:8" x14ac:dyDescent="0.25">
      <c r="D1871" s="7"/>
      <c r="E1871" s="3"/>
      <c r="F1871" s="1"/>
      <c r="G1871" s="1"/>
      <c r="H1871" s="1"/>
    </row>
    <row r="1872" spans="4:8" x14ac:dyDescent="0.25">
      <c r="D1872" s="7"/>
      <c r="E1872" s="3"/>
      <c r="F1872" s="1"/>
      <c r="G1872" s="1"/>
      <c r="H1872" s="1"/>
    </row>
    <row r="1873" spans="4:8" x14ac:dyDescent="0.25">
      <c r="D1873" s="7"/>
      <c r="E1873" s="3"/>
      <c r="F1873" s="1"/>
      <c r="G1873" s="1"/>
      <c r="H1873" s="1"/>
    </row>
    <row r="1874" spans="4:8" x14ac:dyDescent="0.25">
      <c r="D1874" s="7"/>
      <c r="E1874" s="3"/>
      <c r="F1874" s="1"/>
      <c r="G1874" s="1"/>
      <c r="H1874" s="1"/>
    </row>
    <row r="1875" spans="4:8" x14ac:dyDescent="0.25">
      <c r="D1875" s="7"/>
      <c r="E1875" s="3"/>
      <c r="F1875" s="1"/>
      <c r="G1875" s="1"/>
      <c r="H1875" s="1"/>
    </row>
    <row r="1876" spans="4:8" x14ac:dyDescent="0.25">
      <c r="D1876" s="7"/>
      <c r="E1876" s="3"/>
      <c r="F1876" s="1"/>
      <c r="G1876" s="1"/>
      <c r="H1876" s="1"/>
    </row>
    <row r="1877" spans="4:8" x14ac:dyDescent="0.25">
      <c r="D1877" s="7"/>
      <c r="E1877" s="3"/>
      <c r="F1877" s="1"/>
      <c r="G1877" s="1"/>
      <c r="H1877" s="1"/>
    </row>
    <row r="1878" spans="4:8" x14ac:dyDescent="0.25">
      <c r="D1878" s="7"/>
      <c r="E1878" s="3"/>
      <c r="F1878" s="1"/>
      <c r="G1878" s="1"/>
      <c r="H1878" s="1"/>
    </row>
    <row r="1879" spans="4:8" x14ac:dyDescent="0.25">
      <c r="D1879" s="7"/>
      <c r="E1879" s="3"/>
      <c r="F1879" s="1"/>
      <c r="G1879" s="1"/>
      <c r="H1879" s="1"/>
    </row>
    <row r="1880" spans="4:8" x14ac:dyDescent="0.25">
      <c r="D1880" s="7"/>
      <c r="E1880" s="3"/>
      <c r="F1880" s="1"/>
      <c r="G1880" s="1"/>
      <c r="H1880" s="1"/>
    </row>
    <row r="1881" spans="4:8" x14ac:dyDescent="0.25">
      <c r="D1881" s="7"/>
      <c r="E1881" s="3"/>
      <c r="F1881" s="1"/>
      <c r="G1881" s="1"/>
      <c r="H1881" s="1"/>
    </row>
    <row r="1882" spans="4:8" x14ac:dyDescent="0.25">
      <c r="D1882" s="7"/>
      <c r="E1882" s="3"/>
      <c r="F1882" s="1"/>
      <c r="G1882" s="1"/>
      <c r="H1882" s="1"/>
    </row>
    <row r="1883" spans="4:8" x14ac:dyDescent="0.25">
      <c r="D1883" s="7"/>
      <c r="E1883" s="3"/>
      <c r="F1883" s="1"/>
      <c r="G1883" s="1"/>
      <c r="H1883" s="1"/>
    </row>
    <row r="1884" spans="4:8" x14ac:dyDescent="0.25">
      <c r="D1884" s="7"/>
      <c r="E1884" s="3"/>
      <c r="F1884" s="1"/>
      <c r="G1884" s="1"/>
      <c r="H1884" s="1"/>
    </row>
    <row r="1885" spans="4:8" x14ac:dyDescent="0.25">
      <c r="D1885" s="7"/>
      <c r="E1885" s="3"/>
      <c r="F1885" s="1"/>
      <c r="G1885" s="1"/>
      <c r="H1885" s="1"/>
    </row>
    <row r="1886" spans="4:8" x14ac:dyDescent="0.25">
      <c r="D1886" s="7"/>
      <c r="E1886" s="3"/>
      <c r="F1886" s="1"/>
      <c r="G1886" s="1"/>
      <c r="H1886" s="1"/>
    </row>
    <row r="1887" spans="4:8" x14ac:dyDescent="0.25">
      <c r="D1887" s="7"/>
      <c r="E1887" s="3"/>
      <c r="F1887" s="1"/>
      <c r="G1887" s="1"/>
      <c r="H1887" s="1"/>
    </row>
    <row r="1888" spans="4:8" x14ac:dyDescent="0.25">
      <c r="D1888" s="7"/>
      <c r="E1888" s="3"/>
      <c r="F1888" s="1"/>
      <c r="G1888" s="1"/>
      <c r="H1888" s="1"/>
    </row>
    <row r="1889" spans="4:8" x14ac:dyDescent="0.25">
      <c r="D1889" s="7"/>
      <c r="E1889" s="3"/>
      <c r="F1889" s="1"/>
      <c r="G1889" s="1"/>
      <c r="H1889" s="1"/>
    </row>
    <row r="1890" spans="4:8" x14ac:dyDescent="0.25">
      <c r="D1890" s="7"/>
      <c r="E1890" s="3"/>
      <c r="F1890" s="1"/>
      <c r="G1890" s="1"/>
      <c r="H1890" s="1"/>
    </row>
    <row r="1891" spans="4:8" x14ac:dyDescent="0.25">
      <c r="D1891" s="7"/>
      <c r="E1891" s="3"/>
      <c r="F1891" s="1"/>
      <c r="G1891" s="1"/>
      <c r="H1891" s="1"/>
    </row>
    <row r="1892" spans="4:8" x14ac:dyDescent="0.25">
      <c r="D1892" s="7"/>
      <c r="E1892" s="3"/>
      <c r="F1892" s="1"/>
      <c r="G1892" s="1"/>
      <c r="H1892" s="1"/>
    </row>
    <row r="1893" spans="4:8" x14ac:dyDescent="0.25">
      <c r="D1893" s="7"/>
      <c r="E1893" s="3"/>
      <c r="F1893" s="1"/>
      <c r="G1893" s="1"/>
      <c r="H1893" s="1"/>
    </row>
    <row r="1894" spans="4:8" x14ac:dyDescent="0.25">
      <c r="D1894" s="7"/>
      <c r="E1894" s="3"/>
      <c r="F1894" s="1"/>
      <c r="G1894" s="1"/>
      <c r="H1894" s="1"/>
    </row>
    <row r="1895" spans="4:8" x14ac:dyDescent="0.25">
      <c r="D1895" s="7"/>
      <c r="E1895" s="3"/>
      <c r="F1895" s="1"/>
      <c r="G1895" s="1"/>
      <c r="H1895" s="1"/>
    </row>
    <row r="1896" spans="4:8" x14ac:dyDescent="0.25">
      <c r="D1896" s="7"/>
      <c r="E1896" s="3"/>
      <c r="F1896" s="1"/>
      <c r="G1896" s="1"/>
      <c r="H1896" s="1"/>
    </row>
    <row r="1897" spans="4:8" x14ac:dyDescent="0.25">
      <c r="D1897" s="7"/>
      <c r="E1897" s="3"/>
      <c r="F1897" s="1"/>
      <c r="G1897" s="1"/>
      <c r="H1897" s="1"/>
    </row>
    <row r="1898" spans="4:8" x14ac:dyDescent="0.25">
      <c r="D1898" s="7"/>
      <c r="E1898" s="3"/>
      <c r="F1898" s="1"/>
      <c r="G1898" s="1"/>
      <c r="H1898" s="1"/>
    </row>
    <row r="1899" spans="4:8" x14ac:dyDescent="0.25">
      <c r="D1899" s="7"/>
      <c r="E1899" s="3"/>
      <c r="F1899" s="1"/>
      <c r="G1899" s="1"/>
      <c r="H1899" s="1"/>
    </row>
    <row r="1900" spans="4:8" x14ac:dyDescent="0.25">
      <c r="D1900" s="7"/>
      <c r="E1900" s="3"/>
      <c r="F1900" s="1"/>
      <c r="G1900" s="1"/>
      <c r="H1900" s="1"/>
    </row>
    <row r="1901" spans="4:8" x14ac:dyDescent="0.25">
      <c r="D1901" s="7"/>
      <c r="E1901" s="3"/>
      <c r="F1901" s="1"/>
      <c r="G1901" s="1"/>
      <c r="H1901" s="1"/>
    </row>
    <row r="1902" spans="4:8" x14ac:dyDescent="0.25">
      <c r="D1902" s="7"/>
      <c r="E1902" s="3"/>
      <c r="F1902" s="1"/>
      <c r="G1902" s="1"/>
      <c r="H1902" s="1"/>
    </row>
    <row r="1903" spans="4:8" x14ac:dyDescent="0.25">
      <c r="D1903" s="7"/>
      <c r="E1903" s="3"/>
      <c r="F1903" s="1"/>
      <c r="G1903" s="1"/>
      <c r="H1903" s="1"/>
    </row>
    <row r="1904" spans="4:8" x14ac:dyDescent="0.25">
      <c r="D1904" s="7"/>
      <c r="E1904" s="3"/>
      <c r="F1904" s="1"/>
      <c r="G1904" s="1"/>
      <c r="H1904" s="1"/>
    </row>
    <row r="1905" spans="4:8" x14ac:dyDescent="0.25">
      <c r="D1905" s="7"/>
      <c r="E1905" s="3"/>
      <c r="F1905" s="1"/>
      <c r="G1905" s="1"/>
      <c r="H1905" s="1"/>
    </row>
    <row r="1906" spans="4:8" x14ac:dyDescent="0.25">
      <c r="D1906" s="7"/>
      <c r="E1906" s="3"/>
      <c r="F1906" s="1"/>
      <c r="G1906" s="1"/>
      <c r="H1906" s="1"/>
    </row>
    <row r="1907" spans="4:8" x14ac:dyDescent="0.25">
      <c r="D1907" s="7"/>
      <c r="E1907" s="3"/>
      <c r="F1907" s="1"/>
      <c r="G1907" s="1"/>
      <c r="H1907" s="1"/>
    </row>
    <row r="1908" spans="4:8" x14ac:dyDescent="0.25">
      <c r="D1908" s="7"/>
      <c r="E1908" s="3"/>
      <c r="F1908" s="1"/>
      <c r="G1908" s="1"/>
      <c r="H1908" s="1"/>
    </row>
    <row r="1909" spans="4:8" x14ac:dyDescent="0.25">
      <c r="D1909" s="7"/>
      <c r="E1909" s="3"/>
      <c r="F1909" s="1"/>
      <c r="G1909" s="1"/>
      <c r="H1909" s="1"/>
    </row>
    <row r="1910" spans="4:8" x14ac:dyDescent="0.25">
      <c r="D1910" s="7"/>
      <c r="E1910" s="3"/>
      <c r="F1910" s="1"/>
      <c r="G1910" s="1"/>
      <c r="H1910" s="1"/>
    </row>
    <row r="1911" spans="4:8" x14ac:dyDescent="0.25">
      <c r="D1911" s="7"/>
      <c r="E1911" s="3"/>
      <c r="F1911" s="1"/>
      <c r="G1911" s="1"/>
      <c r="H1911" s="1"/>
    </row>
    <row r="1912" spans="4:8" x14ac:dyDescent="0.25">
      <c r="D1912" s="7"/>
      <c r="E1912" s="3"/>
      <c r="F1912" s="1"/>
      <c r="G1912" s="1"/>
      <c r="H1912" s="1"/>
    </row>
    <row r="1913" spans="4:8" x14ac:dyDescent="0.25">
      <c r="D1913" s="7"/>
      <c r="E1913" s="3"/>
      <c r="F1913" s="1"/>
      <c r="G1913" s="1"/>
      <c r="H1913" s="1"/>
    </row>
    <row r="1914" spans="4:8" x14ac:dyDescent="0.25">
      <c r="D1914" s="7"/>
      <c r="E1914" s="3"/>
      <c r="F1914" s="1"/>
      <c r="G1914" s="1"/>
      <c r="H1914" s="1"/>
    </row>
    <row r="1915" spans="4:8" x14ac:dyDescent="0.25">
      <c r="D1915" s="7"/>
      <c r="E1915" s="3"/>
      <c r="F1915" s="1"/>
      <c r="G1915" s="1"/>
      <c r="H1915" s="1"/>
    </row>
    <row r="1916" spans="4:8" x14ac:dyDescent="0.25">
      <c r="D1916" s="7"/>
      <c r="E1916" s="3"/>
      <c r="F1916" s="1"/>
      <c r="G1916" s="1"/>
      <c r="H1916" s="1"/>
    </row>
    <row r="1917" spans="4:8" x14ac:dyDescent="0.25">
      <c r="D1917" s="7"/>
      <c r="E1917" s="3"/>
      <c r="F1917" s="1"/>
      <c r="G1917" s="1"/>
      <c r="H1917" s="1"/>
    </row>
    <row r="1918" spans="4:8" x14ac:dyDescent="0.25">
      <c r="D1918" s="7"/>
      <c r="E1918" s="3"/>
      <c r="F1918" s="1"/>
      <c r="G1918" s="1"/>
      <c r="H1918" s="1"/>
    </row>
    <row r="1919" spans="4:8" x14ac:dyDescent="0.25">
      <c r="D1919" s="7"/>
      <c r="E1919" s="3"/>
      <c r="F1919" s="1"/>
      <c r="G1919" s="1"/>
      <c r="H1919" s="1"/>
    </row>
    <row r="1920" spans="4:8" x14ac:dyDescent="0.25">
      <c r="D1920" s="7"/>
      <c r="E1920" s="3"/>
      <c r="F1920" s="1"/>
      <c r="G1920" s="1"/>
      <c r="H1920" s="1"/>
    </row>
    <row r="1921" spans="4:8" x14ac:dyDescent="0.25">
      <c r="D1921" s="7"/>
      <c r="E1921" s="3"/>
      <c r="F1921" s="1"/>
      <c r="G1921" s="1"/>
      <c r="H1921" s="1"/>
    </row>
    <row r="1922" spans="4:8" x14ac:dyDescent="0.25">
      <c r="D1922" s="7"/>
      <c r="E1922" s="3"/>
      <c r="F1922" s="1"/>
      <c r="G1922" s="1"/>
      <c r="H1922" s="1"/>
    </row>
    <row r="1923" spans="4:8" x14ac:dyDescent="0.25">
      <c r="D1923" s="7"/>
      <c r="E1923" s="3"/>
      <c r="F1923" s="1"/>
      <c r="G1923" s="1"/>
      <c r="H1923" s="1"/>
    </row>
    <row r="1924" spans="4:8" x14ac:dyDescent="0.25">
      <c r="D1924" s="7"/>
      <c r="E1924" s="3"/>
      <c r="F1924" s="1"/>
      <c r="G1924" s="1"/>
      <c r="H1924" s="1"/>
    </row>
    <row r="1925" spans="4:8" x14ac:dyDescent="0.25">
      <c r="D1925" s="7"/>
      <c r="E1925" s="3"/>
      <c r="F1925" s="1"/>
      <c r="G1925" s="1"/>
      <c r="H1925" s="1"/>
    </row>
    <row r="1926" spans="4:8" x14ac:dyDescent="0.25">
      <c r="D1926" s="7"/>
      <c r="E1926" s="3"/>
      <c r="F1926" s="1"/>
      <c r="G1926" s="1"/>
      <c r="H1926" s="1"/>
    </row>
    <row r="1927" spans="4:8" x14ac:dyDescent="0.25">
      <c r="D1927" s="7"/>
      <c r="E1927" s="3"/>
      <c r="F1927" s="1"/>
      <c r="G1927" s="1"/>
      <c r="H1927" s="1"/>
    </row>
    <row r="1928" spans="4:8" x14ac:dyDescent="0.25">
      <c r="D1928" s="7"/>
      <c r="E1928" s="3"/>
      <c r="F1928" s="1"/>
      <c r="G1928" s="1"/>
      <c r="H1928" s="1"/>
    </row>
    <row r="1929" spans="4:8" x14ac:dyDescent="0.25">
      <c r="D1929" s="7"/>
      <c r="E1929" s="3"/>
      <c r="F1929" s="1"/>
      <c r="G1929" s="1"/>
      <c r="H1929" s="1"/>
    </row>
    <row r="1930" spans="4:8" x14ac:dyDescent="0.25">
      <c r="D1930" s="7"/>
      <c r="E1930" s="3"/>
      <c r="F1930" s="1"/>
      <c r="G1930" s="1"/>
      <c r="H1930" s="1"/>
    </row>
    <row r="1931" spans="4:8" x14ac:dyDescent="0.25">
      <c r="D1931" s="7"/>
      <c r="E1931" s="3"/>
      <c r="F1931" s="1"/>
      <c r="G1931" s="1"/>
      <c r="H1931" s="1"/>
    </row>
    <row r="1932" spans="4:8" x14ac:dyDescent="0.25">
      <c r="D1932" s="7"/>
      <c r="E1932" s="3"/>
      <c r="F1932" s="1"/>
      <c r="G1932" s="1"/>
      <c r="H1932" s="1"/>
    </row>
    <row r="1933" spans="4:8" x14ac:dyDescent="0.25">
      <c r="D1933" s="7"/>
      <c r="E1933" s="3"/>
      <c r="F1933" s="1"/>
      <c r="G1933" s="1"/>
      <c r="H1933" s="1"/>
    </row>
    <row r="1934" spans="4:8" x14ac:dyDescent="0.25">
      <c r="D1934" s="7"/>
      <c r="E1934" s="3"/>
      <c r="F1934" s="1"/>
      <c r="G1934" s="1"/>
      <c r="H1934" s="1"/>
    </row>
    <row r="1935" spans="4:8" x14ac:dyDescent="0.25">
      <c r="D1935" s="7"/>
      <c r="E1935" s="3"/>
      <c r="F1935" s="1"/>
      <c r="G1935" s="1"/>
      <c r="H1935" s="1"/>
    </row>
    <row r="1936" spans="4:8" x14ac:dyDescent="0.25">
      <c r="D1936" s="7"/>
      <c r="E1936" s="3"/>
      <c r="F1936" s="1"/>
      <c r="G1936" s="1"/>
      <c r="H1936" s="1"/>
    </row>
    <row r="1937" spans="4:8" x14ac:dyDescent="0.25">
      <c r="D1937" s="7"/>
      <c r="E1937" s="3"/>
      <c r="F1937" s="1"/>
      <c r="G1937" s="1"/>
      <c r="H1937" s="1"/>
    </row>
    <row r="1938" spans="4:8" x14ac:dyDescent="0.25">
      <c r="D1938" s="7"/>
      <c r="E1938" s="3"/>
      <c r="F1938" s="1"/>
      <c r="G1938" s="1"/>
      <c r="H1938" s="1"/>
    </row>
    <row r="1939" spans="4:8" x14ac:dyDescent="0.25">
      <c r="D1939" s="7"/>
      <c r="E1939" s="3"/>
      <c r="F1939" s="1"/>
      <c r="G1939" s="1"/>
      <c r="H1939" s="1"/>
    </row>
    <row r="1940" spans="4:8" x14ac:dyDescent="0.25">
      <c r="D1940" s="7"/>
      <c r="E1940" s="3"/>
      <c r="F1940" s="1"/>
      <c r="G1940" s="1"/>
      <c r="H1940" s="1"/>
    </row>
    <row r="1941" spans="4:8" x14ac:dyDescent="0.25">
      <c r="D1941" s="7"/>
      <c r="E1941" s="3"/>
      <c r="F1941" s="1"/>
      <c r="G1941" s="1"/>
      <c r="H1941" s="1"/>
    </row>
    <row r="1942" spans="4:8" x14ac:dyDescent="0.25">
      <c r="D1942" s="7"/>
      <c r="E1942" s="3"/>
      <c r="F1942" s="1"/>
      <c r="G1942" s="1"/>
      <c r="H1942" s="1"/>
    </row>
    <row r="1943" spans="4:8" x14ac:dyDescent="0.25">
      <c r="D1943" s="7"/>
      <c r="E1943" s="3"/>
      <c r="F1943" s="1"/>
      <c r="G1943" s="1"/>
      <c r="H1943" s="1"/>
    </row>
    <row r="1944" spans="4:8" x14ac:dyDescent="0.25">
      <c r="D1944" s="7"/>
      <c r="E1944" s="3"/>
      <c r="F1944" s="1"/>
      <c r="G1944" s="1"/>
      <c r="H1944" s="1"/>
    </row>
    <row r="1945" spans="4:8" x14ac:dyDescent="0.25">
      <c r="D1945" s="7"/>
      <c r="E1945" s="3"/>
      <c r="F1945" s="1"/>
      <c r="G1945" s="1"/>
      <c r="H1945" s="1"/>
    </row>
    <row r="1946" spans="4:8" x14ac:dyDescent="0.25">
      <c r="D1946" s="7"/>
      <c r="E1946" s="3"/>
      <c r="F1946" s="1"/>
      <c r="G1946" s="1"/>
      <c r="H1946" s="1"/>
    </row>
    <row r="1947" spans="4:8" x14ac:dyDescent="0.25">
      <c r="D1947" s="7"/>
      <c r="E1947" s="3"/>
      <c r="F1947" s="1"/>
      <c r="G1947" s="1"/>
      <c r="H1947" s="1"/>
    </row>
    <row r="1948" spans="4:8" x14ac:dyDescent="0.25">
      <c r="D1948" s="7"/>
      <c r="E1948" s="3"/>
      <c r="F1948" s="1"/>
      <c r="G1948" s="1"/>
      <c r="H1948" s="1"/>
    </row>
    <row r="1949" spans="4:8" x14ac:dyDescent="0.25">
      <c r="D1949" s="7"/>
      <c r="E1949" s="3"/>
      <c r="F1949" s="1"/>
      <c r="G1949" s="1"/>
      <c r="H1949" s="1"/>
    </row>
    <row r="1950" spans="4:8" x14ac:dyDescent="0.25">
      <c r="D1950" s="7"/>
      <c r="E1950" s="3"/>
      <c r="F1950" s="1"/>
      <c r="G1950" s="1"/>
      <c r="H1950" s="1"/>
    </row>
    <row r="1951" spans="4:8" x14ac:dyDescent="0.25">
      <c r="D1951" s="7"/>
      <c r="E1951" s="3"/>
      <c r="F1951" s="1"/>
      <c r="G1951" s="1"/>
      <c r="H1951" s="1"/>
    </row>
    <row r="1952" spans="4:8" x14ac:dyDescent="0.25">
      <c r="D1952" s="7"/>
      <c r="E1952" s="3"/>
      <c r="F1952" s="1"/>
      <c r="G1952" s="1"/>
      <c r="H1952" s="1"/>
    </row>
    <row r="1953" spans="4:8" x14ac:dyDescent="0.25">
      <c r="D1953" s="7"/>
      <c r="E1953" s="3"/>
      <c r="F1953" s="1"/>
      <c r="G1953" s="1"/>
      <c r="H1953" s="1"/>
    </row>
    <row r="1954" spans="4:8" x14ac:dyDescent="0.25">
      <c r="D1954" s="7"/>
      <c r="E1954" s="3"/>
      <c r="F1954" s="1"/>
      <c r="G1954" s="1"/>
      <c r="H1954" s="1"/>
    </row>
    <row r="1955" spans="4:8" x14ac:dyDescent="0.25">
      <c r="D1955" s="7"/>
      <c r="E1955" s="3"/>
      <c r="F1955" s="1"/>
      <c r="G1955" s="1"/>
      <c r="H1955" s="1"/>
    </row>
    <row r="1956" spans="4:8" x14ac:dyDescent="0.25">
      <c r="D1956" s="7"/>
      <c r="E1956" s="3"/>
      <c r="F1956" s="1"/>
      <c r="G1956" s="1"/>
      <c r="H1956" s="1"/>
    </row>
    <row r="1957" spans="4:8" x14ac:dyDescent="0.25">
      <c r="D1957" s="7"/>
      <c r="E1957" s="3"/>
      <c r="F1957" s="1"/>
      <c r="G1957" s="1"/>
      <c r="H1957" s="1"/>
    </row>
    <row r="1958" spans="4:8" x14ac:dyDescent="0.25">
      <c r="D1958" s="7"/>
      <c r="E1958" s="3"/>
      <c r="F1958" s="1"/>
      <c r="G1958" s="1"/>
      <c r="H1958" s="1"/>
    </row>
    <row r="1959" spans="4:8" x14ac:dyDescent="0.25">
      <c r="D1959" s="7"/>
      <c r="E1959" s="3"/>
      <c r="F1959" s="1"/>
      <c r="G1959" s="1"/>
      <c r="H1959" s="1"/>
    </row>
    <row r="1960" spans="4:8" x14ac:dyDescent="0.25">
      <c r="D1960" s="7"/>
      <c r="E1960" s="3"/>
      <c r="F1960" s="1"/>
      <c r="G1960" s="1"/>
      <c r="H1960" s="1"/>
    </row>
    <row r="1961" spans="4:8" x14ac:dyDescent="0.25">
      <c r="D1961" s="7"/>
      <c r="E1961" s="3"/>
      <c r="F1961" s="1"/>
      <c r="G1961" s="1"/>
      <c r="H1961" s="1"/>
    </row>
    <row r="1962" spans="4:8" x14ac:dyDescent="0.25">
      <c r="D1962" s="7"/>
      <c r="E1962" s="3"/>
      <c r="F1962" s="1"/>
      <c r="G1962" s="1"/>
      <c r="H1962" s="1"/>
    </row>
    <row r="1963" spans="4:8" x14ac:dyDescent="0.25">
      <c r="D1963" s="7"/>
      <c r="E1963" s="3"/>
      <c r="F1963" s="1"/>
      <c r="G1963" s="1"/>
      <c r="H1963" s="1"/>
    </row>
    <row r="1964" spans="4:8" x14ac:dyDescent="0.25">
      <c r="D1964" s="7"/>
      <c r="E1964" s="3"/>
      <c r="F1964" s="1"/>
      <c r="G1964" s="1"/>
      <c r="H1964" s="1"/>
    </row>
    <row r="1965" spans="4:8" x14ac:dyDescent="0.25">
      <c r="D1965" s="7"/>
      <c r="E1965" s="3"/>
      <c r="F1965" s="1"/>
      <c r="G1965" s="1"/>
      <c r="H1965" s="1"/>
    </row>
  </sheetData>
  <mergeCells count="1">
    <mergeCell ref="A4:I4"/>
  </mergeCells>
  <conditionalFormatting sqref="B1">
    <cfRule type="expression" dxfId="6" priority="1">
      <formula>ROUNDDOWN(B1,0)-B1&lt;&gt;0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FC3C-C60A-4B8E-911C-B206BB6DB64F}">
  <dimension ref="A1:R674"/>
  <sheetViews>
    <sheetView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2" max="2" width="22.85546875" customWidth="1"/>
    <col min="3" max="3" width="19" customWidth="1"/>
    <col min="4" max="4" width="13.7109375" customWidth="1"/>
    <col min="7" max="7" width="11.7109375" customWidth="1"/>
    <col min="9" max="9" width="41.5703125" customWidth="1"/>
    <col min="10" max="10" width="18" style="13" customWidth="1"/>
  </cols>
  <sheetData>
    <row r="1" spans="1:18" x14ac:dyDescent="0.25">
      <c r="B1">
        <f>(SUM(C:C)-C8-C9)/96</f>
        <v>120</v>
      </c>
      <c r="C1" t="s">
        <v>222</v>
      </c>
    </row>
    <row r="2" spans="1:18" x14ac:dyDescent="0.25">
      <c r="A2" s="2" t="s">
        <v>20</v>
      </c>
      <c r="B2">
        <v>120</v>
      </c>
      <c r="D2" s="7"/>
    </row>
    <row r="3" spans="1:18" x14ac:dyDescent="0.25">
      <c r="A3" s="2"/>
      <c r="D3" s="7"/>
    </row>
    <row r="4" spans="1:18" x14ac:dyDescent="0.25">
      <c r="A4" s="43" t="s">
        <v>134</v>
      </c>
      <c r="B4" s="43"/>
      <c r="C4" s="43"/>
      <c r="D4" s="43"/>
      <c r="E4" s="43"/>
      <c r="F4" s="43"/>
      <c r="G4" s="43"/>
      <c r="H4" s="43"/>
      <c r="I4" s="43"/>
    </row>
    <row r="5" spans="1:18" x14ac:dyDescent="0.25">
      <c r="A5" s="2"/>
      <c r="D5" s="7" t="s">
        <v>137</v>
      </c>
      <c r="E5" t="s">
        <v>6</v>
      </c>
      <c r="F5" t="s">
        <v>4</v>
      </c>
      <c r="G5" t="s">
        <v>5</v>
      </c>
      <c r="H5" s="1" t="s">
        <v>6</v>
      </c>
    </row>
    <row r="6" spans="1:18" x14ac:dyDescent="0.25">
      <c r="A6" s="2" t="s">
        <v>9</v>
      </c>
      <c r="B6" t="s">
        <v>8</v>
      </c>
      <c r="C6" t="s">
        <v>23</v>
      </c>
      <c r="D6" s="7" t="s">
        <v>24</v>
      </c>
      <c r="E6" t="s">
        <v>24</v>
      </c>
      <c r="F6" t="s">
        <v>7</v>
      </c>
      <c r="G6" t="s">
        <v>7</v>
      </c>
      <c r="H6" s="1" t="s">
        <v>8</v>
      </c>
      <c r="I6" s="1" t="s">
        <v>25</v>
      </c>
      <c r="J6" s="13" t="s">
        <v>143</v>
      </c>
    </row>
    <row r="7" spans="1:18" x14ac:dyDescent="0.25">
      <c r="A7" s="2"/>
      <c r="B7" t="s">
        <v>140</v>
      </c>
      <c r="C7" t="str">
        <f>IF(B7="ZMIEŃ GŁOŚNOŚĆ NA 0","N/D",IF(B7="ZMIEŃ GŁOŚNOŚĆ NA 15","N/D",240/$B$2*60*VLOOKUP(B7,Dane!$F:$H,2,FALSE)))</f>
        <v>N/D</v>
      </c>
      <c r="D7" s="7" t="str">
        <f>IF(B7="ZMIEŃ GŁOŚNOŚĆ NA 0","N/D",IF(B7="ZMIEŃ GŁOŚNOŚĆ NA 15","N/D",VLOOKUP(A7,Dane!$A$3:$D$110,4,FALSE)))</f>
        <v>N/D</v>
      </c>
      <c r="E7" s="3" t="str">
        <f>IF(B7="ZMIEŃ GŁOŚNOŚĆ NA 0","N/D",IF(B7="ZMIEŃ GŁOŚNOŚĆ NA 15","N/D",DEC2BIN(C7)))</f>
        <v>N/D</v>
      </c>
      <c r="F7" s="1" t="str">
        <f>IF(B7="ZMIEŃ GŁOŚNOŚĆ NA 0","N/D",IF(B7="ZMIEŃ GŁOŚNOŚĆ NA 15","N/D",IF(LEN(D7)&lt;8,"00000000",_xlfn.CONCAT(REPT("0",8-LEN(LEFT(D7,LEN(D7)-8))),LEFT(D7,LEN(D7)-8)))))</f>
        <v>N/D</v>
      </c>
      <c r="G7" s="1" t="str">
        <f>IF(B7="ZMIEŃ GŁOŚNOŚĆ NA 0","N/D",IF(B7="ZMIEŃ GŁOŚNOŚĆ NA 15","N/D",IF(LEN(D7)&lt;8,_xlfn.CONCAT(REPT("0",8-LEN(D7)),RIGHT(D7,8)),RIGHT(D7,8))))</f>
        <v>N/D</v>
      </c>
      <c r="H7" s="1" t="str">
        <f>IF(B7="ZMIEŃ GŁOŚNOŚĆ NA 0","N/D",IF(B7="ZMIEŃ GŁOŚNOŚĆ NA 15","N/D",_xlfn.CONCAT(REPT("0",8-LEN(E7)),E7)))</f>
        <v>N/D</v>
      </c>
      <c r="I7" t="str">
        <f>IF(A7="pauza",_xlfn.CONCAT("    .byte %11101000, %", DEC2BIN(C7,8)),IF(B7="ZMIEŃ GŁOŚNOŚĆ NA 0","    .byte %10101000, %11110000, %00000000",IF(B7="ZMIEŃ GŁOŚNOŚĆ NA 15","    .byte %10101000, %11111111, %00000000",_xlfn.CONCAT("    .byte %",F7,", %",G7,", %",H7))))</f>
        <v xml:space="preserve">    .byte %10101000, %11111111, %00000000</v>
      </c>
    </row>
    <row r="8" spans="1:18" x14ac:dyDescent="0.25">
      <c r="A8" s="6" t="s">
        <v>256</v>
      </c>
      <c r="B8" s="1" t="s">
        <v>132</v>
      </c>
      <c r="C8">
        <f>IF(B8="ZMIEŃ GŁOŚNOŚĆ NA 0","N/D",IF(B8="ZMIEŃ GŁOŚNOŚĆ NA 15","N/D",240/$B$2*60*VLOOKUP(B8,Dane!$F:$H,2,FALSE)))</f>
        <v>60</v>
      </c>
      <c r="D8" s="7" t="e">
        <f>IF(B8="ZMIEŃ GŁOŚNOŚĆ NA 0","N/D",IF(B8="ZMIEŃ GŁOŚNOŚĆ NA 15","N/D",VLOOKUP(A8,Dane!$A$3:$D$110,4,FALSE)))</f>
        <v>#N/A</v>
      </c>
      <c r="E8" s="3" t="str">
        <f t="shared" ref="E8:E52" si="0">IF(B8="ZMIEŃ GŁOŚNOŚĆ NA 0","N/D",IF(B8="ZMIEŃ GŁOŚNOŚĆ NA 15","N/D",DEC2BIN(C8)))</f>
        <v>111100</v>
      </c>
      <c r="F8" s="1" t="e">
        <f t="shared" ref="F8:F52" si="1">IF(B8="ZMIEŃ GŁOŚNOŚĆ NA 0","N/D",IF(B8="ZMIEŃ GŁOŚNOŚĆ NA 15","N/D",IF(LEN(D8)&lt;8,"00000000",_xlfn.CONCAT(REPT("0",8-LEN(LEFT(D8,LEN(D8)-8))),LEFT(D8,LEN(D8)-8)))))</f>
        <v>#N/A</v>
      </c>
      <c r="G8" s="1" t="e">
        <f t="shared" ref="G8:G52" si="2">IF(B8="ZMIEŃ GŁOŚNOŚĆ NA 0","N/D",IF(B8="ZMIEŃ GŁOŚNOŚĆ NA 15","N/D",IF(LEN(D8)&lt;8,_xlfn.CONCAT(REPT("0",8-LEN(D8)),RIGHT(D8,8)),RIGHT(D8,8))))</f>
        <v>#N/A</v>
      </c>
      <c r="H8" s="1" t="str">
        <f t="shared" ref="H8:H52" si="3">IF(B8="ZMIEŃ GŁOŚNOŚĆ NA 0","N/D",IF(B8="ZMIEŃ GŁOŚNOŚĆ NA 15","N/D",_xlfn.CONCAT(REPT("0",8-LEN(E8)),E8)))</f>
        <v>00111100</v>
      </c>
      <c r="I8" t="str">
        <f t="shared" ref="I8:I71" si="4">IF(A8="pauza",_xlfn.CONCAT("    .byte %11101000, %", DEC2BIN(C8,8)),IF(B8="ZMIEŃ GŁOŚNOŚĆ NA 0","    .byte %10101000, %11110000, %00000000",IF(B8="ZMIEŃ GŁOŚNOŚĆ NA 15","    .byte %10101000, %11111111, %00000000",_xlfn.CONCAT("    .byte %",F8,", %",G8,", %",H8))))</f>
        <v xml:space="preserve">    .byte %11101000, %00111100</v>
      </c>
    </row>
    <row r="9" spans="1:18" ht="15.75" thickBot="1" x14ac:dyDescent="0.3">
      <c r="A9" s="8" t="s">
        <v>256</v>
      </c>
      <c r="B9" s="9" t="s">
        <v>0</v>
      </c>
      <c r="C9" s="10">
        <f>IF(B9="ZMIEŃ GŁOŚNOŚĆ NA 0","N/D",IF(B9="ZMIEŃ GŁOŚNOŚĆ NA 15","N/D",240/$B$2*60*VLOOKUP(B9,Dane!$F:$H,2,FALSE)))</f>
        <v>15</v>
      </c>
      <c r="D9" s="7" t="e">
        <f>IF(B9="ZMIEŃ GŁOŚNOŚĆ NA 0","N/D",IF(B9="ZMIEŃ GŁOŚNOŚĆ NA 15","N/D",VLOOKUP(A9,Dane!$A$3:$D$110,4,FALSE)))</f>
        <v>#N/A</v>
      </c>
      <c r="E9" s="12" t="str">
        <f t="shared" si="0"/>
        <v>1111</v>
      </c>
      <c r="F9" s="9" t="e">
        <f t="shared" si="1"/>
        <v>#N/A</v>
      </c>
      <c r="G9" s="9" t="e">
        <f t="shared" si="2"/>
        <v>#N/A</v>
      </c>
      <c r="H9" s="9" t="str">
        <f t="shared" si="3"/>
        <v>00001111</v>
      </c>
      <c r="I9" t="str">
        <f t="shared" si="4"/>
        <v xml:space="preserve">    .byte %11101000, %00001111</v>
      </c>
      <c r="L9" s="1"/>
      <c r="O9" s="3"/>
      <c r="P9" s="1"/>
      <c r="Q9" s="1"/>
      <c r="R9" s="1"/>
    </row>
    <row r="10" spans="1:18" ht="15.75" thickTop="1" x14ac:dyDescent="0.25">
      <c r="A10" s="6" t="s">
        <v>89</v>
      </c>
      <c r="B10" s="1" t="s">
        <v>29</v>
      </c>
      <c r="C10">
        <f>IF(B10="ZMIEŃ GŁOŚNOŚĆ NA 0","N/D",IF(B10="ZMIEŃ GŁOŚNOŚĆ NA 15","N/D",240/$B$2*60*VLOOKUP(B10,Dane!$F:$H,2,FALSE)))</f>
        <v>45</v>
      </c>
      <c r="D10" s="7">
        <f>IF(B10="ZMIEŃ GŁOŚNOŚĆ NA 0","N/D",IF(B10="ZMIEŃ GŁOŚNOŚĆ NA 15","N/D",VLOOKUP(A10,Dane!$A$3:$D$110,4,FALSE)))</f>
        <v>11001000</v>
      </c>
      <c r="E10" s="3" t="str">
        <f t="shared" si="0"/>
        <v>101101</v>
      </c>
      <c r="F10" s="1" t="str">
        <f t="shared" si="1"/>
        <v>00000000</v>
      </c>
      <c r="G10" s="1" t="str">
        <f t="shared" si="2"/>
        <v>11001000</v>
      </c>
      <c r="H10" s="1" t="str">
        <f t="shared" si="3"/>
        <v>00101101</v>
      </c>
      <c r="I10" t="str">
        <f t="shared" si="4"/>
        <v xml:space="preserve">    .byte %00000000, %11001000, %00101101</v>
      </c>
      <c r="L10" s="1"/>
      <c r="O10" s="3"/>
      <c r="P10" s="1"/>
      <c r="Q10" s="1"/>
      <c r="R10" s="1"/>
    </row>
    <row r="11" spans="1:18" x14ac:dyDescent="0.25">
      <c r="A11" s="6" t="s">
        <v>90</v>
      </c>
      <c r="B11" s="1" t="s">
        <v>29</v>
      </c>
      <c r="C11">
        <f>IF(B11="ZMIEŃ GŁOŚNOŚĆ NA 0","N/D",IF(B11="ZMIEŃ GŁOŚNOŚĆ NA 15","N/D",240/$B$2*60*VLOOKUP(B11,Dane!$F:$H,2,FALSE)))</f>
        <v>45</v>
      </c>
      <c r="D11" s="7">
        <f>IF(B11="ZMIEŃ GŁOŚNOŚĆ NA 0","N/D",IF(B11="ZMIEŃ GŁOŚNOŚĆ NA 15","N/D",VLOOKUP(A11,Dane!$A$3:$D$110,4,FALSE)))</f>
        <v>10110010</v>
      </c>
      <c r="E11" s="3" t="str">
        <f t="shared" si="0"/>
        <v>101101</v>
      </c>
      <c r="F11" s="1" t="str">
        <f t="shared" si="1"/>
        <v>00000000</v>
      </c>
      <c r="G11" s="1" t="str">
        <f t="shared" si="2"/>
        <v>10110010</v>
      </c>
      <c r="H11" s="1" t="str">
        <f t="shared" si="3"/>
        <v>00101101</v>
      </c>
      <c r="I11" t="str">
        <f t="shared" si="4"/>
        <v xml:space="preserve">    .byte %00000000, %10110010, %00101101</v>
      </c>
      <c r="L11" s="1"/>
      <c r="O11" s="3"/>
      <c r="P11" s="1"/>
      <c r="Q11" s="1"/>
      <c r="R11" s="1"/>
    </row>
    <row r="12" spans="1:18" ht="15.75" thickBot="1" x14ac:dyDescent="0.3">
      <c r="A12" s="8" t="s">
        <v>87</v>
      </c>
      <c r="B12" s="9" t="s">
        <v>1</v>
      </c>
      <c r="C12" s="10">
        <f>IF(B12="ZMIEŃ GŁOŚNOŚĆ NA 0","N/D",IF(B12="ZMIEŃ GŁOŚNOŚĆ NA 15","N/D",240/$B$2*60*VLOOKUP(B12,Dane!$F:$H,2,FALSE)))</f>
        <v>30</v>
      </c>
      <c r="D12" s="7">
        <f>IF(B12="ZMIEŃ GŁOŚNOŚĆ NA 0","N/D",IF(B12="ZMIEŃ GŁOŚNOŚĆ NA 15","N/D",VLOOKUP(A12,Dane!$A$3:$D$110,4,FALSE)))</f>
        <v>100001100</v>
      </c>
      <c r="E12" s="12" t="str">
        <f t="shared" si="0"/>
        <v>11110</v>
      </c>
      <c r="F12" s="9" t="str">
        <f t="shared" si="1"/>
        <v>00000001</v>
      </c>
      <c r="G12" s="9" t="str">
        <f t="shared" si="2"/>
        <v>00001100</v>
      </c>
      <c r="H12" s="9" t="str">
        <f t="shared" si="3"/>
        <v>00011110</v>
      </c>
      <c r="I12" t="str">
        <f t="shared" si="4"/>
        <v xml:space="preserve">    .byte %00000001, %00001100, %00011110</v>
      </c>
      <c r="L12" s="1"/>
      <c r="O12" s="3"/>
      <c r="P12" s="1"/>
      <c r="Q12" s="1"/>
      <c r="R12" s="1"/>
    </row>
    <row r="13" spans="1:18" ht="15.75" thickTop="1" x14ac:dyDescent="0.25">
      <c r="A13" s="6" t="s">
        <v>90</v>
      </c>
      <c r="B13" s="1" t="s">
        <v>29</v>
      </c>
      <c r="C13">
        <f>IF(B13="ZMIEŃ GŁOŚNOŚĆ NA 0","N/D",IF(B13="ZMIEŃ GŁOŚNOŚĆ NA 15","N/D",240/$B$2*60*VLOOKUP(B13,Dane!$F:$H,2,FALSE)))</f>
        <v>45</v>
      </c>
      <c r="D13" s="7">
        <f>IF(B13="ZMIEŃ GŁOŚNOŚĆ NA 0","N/D",IF(B13="ZMIEŃ GŁOŚNOŚĆ NA 15","N/D",VLOOKUP(A13,Dane!$A$3:$D$110,4,FALSE)))</f>
        <v>10110010</v>
      </c>
      <c r="E13" s="3" t="str">
        <f t="shared" si="0"/>
        <v>101101</v>
      </c>
      <c r="F13" s="1" t="str">
        <f t="shared" si="1"/>
        <v>00000000</v>
      </c>
      <c r="G13" s="1" t="str">
        <f t="shared" si="2"/>
        <v>10110010</v>
      </c>
      <c r="H13" s="1" t="str">
        <f t="shared" si="3"/>
        <v>00101101</v>
      </c>
      <c r="I13" t="str">
        <f t="shared" si="4"/>
        <v xml:space="preserve">    .byte %00000000, %10110010, %00101101</v>
      </c>
      <c r="O13" s="3"/>
      <c r="P13" s="1"/>
      <c r="Q13" s="1"/>
      <c r="R13" s="1"/>
    </row>
    <row r="14" spans="1:18" x14ac:dyDescent="0.25">
      <c r="A14" s="6" t="s">
        <v>35</v>
      </c>
      <c r="B14" s="1" t="s">
        <v>29</v>
      </c>
      <c r="C14">
        <f>IF(B14="ZMIEŃ GŁOŚNOŚĆ NA 0","N/D",IF(B14="ZMIEŃ GŁOŚNOŚĆ NA 15","N/D",240/$B$2*60*VLOOKUP(B14,Dane!$F:$H,2,FALSE)))</f>
        <v>45</v>
      </c>
      <c r="D14" s="7">
        <f>IF(B14="ZMIEŃ GŁOŚNOŚĆ NA 0","N/D",IF(B14="ZMIEŃ GŁOŚNOŚĆ NA 15","N/D",VLOOKUP(A14,Dane!$A$3:$D$110,4,FALSE)))</f>
        <v>10011111</v>
      </c>
      <c r="E14" s="3" t="str">
        <f t="shared" si="0"/>
        <v>101101</v>
      </c>
      <c r="F14" s="1" t="str">
        <f t="shared" si="1"/>
        <v>00000000</v>
      </c>
      <c r="G14" s="1" t="str">
        <f t="shared" si="2"/>
        <v>10011111</v>
      </c>
      <c r="H14" s="1" t="str">
        <f t="shared" si="3"/>
        <v>00101101</v>
      </c>
      <c r="I14" t="str">
        <f t="shared" si="4"/>
        <v xml:space="preserve">    .byte %00000000, %10011111, %00101101</v>
      </c>
      <c r="O14" s="3"/>
      <c r="P14" s="1"/>
      <c r="Q14" s="1"/>
      <c r="R14" s="1"/>
    </row>
    <row r="15" spans="1:18" x14ac:dyDescent="0.25">
      <c r="A15" s="6" t="s">
        <v>256</v>
      </c>
      <c r="B15" s="1" t="s">
        <v>1</v>
      </c>
      <c r="C15">
        <f>IF(B15="ZMIEŃ GŁOŚNOŚĆ NA 0","N/D",IF(B15="ZMIEŃ GŁOŚNOŚĆ NA 15","N/D",240/$B$2*60*VLOOKUP(B15,Dane!$F:$H,2,FALSE)))</f>
        <v>30</v>
      </c>
      <c r="D15" s="7" t="e">
        <f>IF(B15="ZMIEŃ GŁOŚNOŚĆ NA 0","N/D",IF(B15="ZMIEŃ GŁOŚNOŚĆ NA 15","N/D",VLOOKUP(A15,Dane!$A$3:$D$110,4,FALSE)))</f>
        <v>#N/A</v>
      </c>
      <c r="E15" s="3" t="str">
        <f t="shared" si="0"/>
        <v>11110</v>
      </c>
      <c r="F15" s="1" t="e">
        <f t="shared" si="1"/>
        <v>#N/A</v>
      </c>
      <c r="G15" s="1" t="e">
        <f t="shared" si="2"/>
        <v>#N/A</v>
      </c>
      <c r="H15" s="1" t="str">
        <f t="shared" si="3"/>
        <v>00011110</v>
      </c>
      <c r="I15" t="str">
        <f t="shared" si="4"/>
        <v xml:space="preserve">    .byte %11101000, %00011110</v>
      </c>
      <c r="L15" s="1"/>
      <c r="O15" s="3"/>
      <c r="P15" s="1"/>
      <c r="Q15" s="1"/>
      <c r="R15" s="1"/>
    </row>
    <row r="16" spans="1:18" x14ac:dyDescent="0.25">
      <c r="A16" s="6" t="s">
        <v>89</v>
      </c>
      <c r="B16" s="1" t="s">
        <v>29</v>
      </c>
      <c r="C16">
        <f>IF(B16="ZMIEŃ GŁOŚNOŚĆ NA 0","N/D",IF(B16="ZMIEŃ GŁOŚNOŚĆ NA 15","N/D",240/$B$2*60*VLOOKUP(B16,Dane!$F:$H,2,FALSE)))</f>
        <v>45</v>
      </c>
      <c r="D16" s="7">
        <f>IF(B16="ZMIEŃ GŁOŚNOŚĆ NA 0","N/D",IF(B16="ZMIEŃ GŁOŚNOŚĆ NA 15","N/D",VLOOKUP(A16,Dane!$A$3:$D$110,4,FALSE)))</f>
        <v>11001000</v>
      </c>
      <c r="E16" s="3" t="str">
        <f t="shared" si="0"/>
        <v>101101</v>
      </c>
      <c r="F16" s="1" t="str">
        <f t="shared" si="1"/>
        <v>00000000</v>
      </c>
      <c r="G16" s="1" t="str">
        <f t="shared" si="2"/>
        <v>11001000</v>
      </c>
      <c r="H16" s="1" t="str">
        <f t="shared" si="3"/>
        <v>00101101</v>
      </c>
      <c r="I16" t="str">
        <f t="shared" si="4"/>
        <v xml:space="preserve">    .byte %00000000, %11001000, %00101101</v>
      </c>
      <c r="O16" s="3"/>
      <c r="P16" s="1"/>
      <c r="Q16" s="1"/>
      <c r="R16" s="1"/>
    </row>
    <row r="17" spans="1:18" x14ac:dyDescent="0.25">
      <c r="A17" s="6" t="s">
        <v>90</v>
      </c>
      <c r="B17" s="1" t="s">
        <v>29</v>
      </c>
      <c r="C17">
        <f>IF(B17="ZMIEŃ GŁOŚNOŚĆ NA 0","N/D",IF(B17="ZMIEŃ GŁOŚNOŚĆ NA 15","N/D",240/$B$2*60*VLOOKUP(B17,Dane!$F:$H,2,FALSE)))</f>
        <v>45</v>
      </c>
      <c r="D17" s="7">
        <f>IF(B17="ZMIEŃ GŁOŚNOŚĆ NA 0","N/D",IF(B17="ZMIEŃ GŁOŚNOŚĆ NA 15","N/D",VLOOKUP(A17,Dane!$A$3:$D$110,4,FALSE)))</f>
        <v>10110010</v>
      </c>
      <c r="E17" s="3" t="str">
        <f t="shared" si="0"/>
        <v>101101</v>
      </c>
      <c r="F17" s="1" t="str">
        <f t="shared" si="1"/>
        <v>00000000</v>
      </c>
      <c r="G17" s="1" t="str">
        <f t="shared" si="2"/>
        <v>10110010</v>
      </c>
      <c r="H17" s="1" t="str">
        <f t="shared" si="3"/>
        <v>00101101</v>
      </c>
      <c r="I17" t="str">
        <f t="shared" si="4"/>
        <v xml:space="preserve">    .byte %00000000, %10110010, %00101101</v>
      </c>
      <c r="O17" s="3"/>
      <c r="P17" s="1"/>
      <c r="Q17" s="1"/>
      <c r="R17" s="1"/>
    </row>
    <row r="18" spans="1:18" ht="15.75" thickBot="1" x14ac:dyDescent="0.3">
      <c r="A18" s="8" t="s">
        <v>87</v>
      </c>
      <c r="B18" s="9" t="s">
        <v>133</v>
      </c>
      <c r="C18" s="10">
        <f>IF(B18="ZMIEŃ GŁOŚNOŚĆ NA 0","N/D",IF(B18="ZMIEŃ GŁOŚNOŚĆ NA 15","N/D",240/$B$2*60*VLOOKUP(B18,Dane!$F:$H,2,FALSE)))</f>
        <v>90</v>
      </c>
      <c r="D18" s="7">
        <f>IF(B18="ZMIEŃ GŁOŚNOŚĆ NA 0","N/D",IF(B18="ZMIEŃ GŁOŚNOŚĆ NA 15","N/D",VLOOKUP(A18,Dane!$A$3:$D$110,4,FALSE)))</f>
        <v>100001100</v>
      </c>
      <c r="E18" s="12" t="str">
        <f t="shared" si="0"/>
        <v>1011010</v>
      </c>
      <c r="F18" s="9" t="str">
        <f t="shared" si="1"/>
        <v>00000001</v>
      </c>
      <c r="G18" s="9" t="str">
        <f t="shared" si="2"/>
        <v>00001100</v>
      </c>
      <c r="H18" s="9" t="str">
        <f t="shared" si="3"/>
        <v>01011010</v>
      </c>
      <c r="I18" t="str">
        <f t="shared" si="4"/>
        <v xml:space="preserve">    .byte %00000001, %00001100, %01011010</v>
      </c>
      <c r="O18" s="3"/>
      <c r="P18" s="1"/>
      <c r="Q18" s="1"/>
      <c r="R18" s="1"/>
    </row>
    <row r="19" spans="1:18" ht="15.75" thickTop="1" x14ac:dyDescent="0.25">
      <c r="A19" s="6" t="s">
        <v>256</v>
      </c>
      <c r="B19" s="1" t="s">
        <v>0</v>
      </c>
      <c r="C19">
        <f>IF(B19="ZMIEŃ GŁOŚNOŚĆ NA 0","N/D",IF(B19="ZMIEŃ GŁOŚNOŚĆ NA 15","N/D",240/$B$2*60*VLOOKUP(B19,Dane!$F:$H,2,FALSE)))</f>
        <v>15</v>
      </c>
      <c r="D19" s="7" t="e">
        <f>IF(B19="ZMIEŃ GŁOŚNOŚĆ NA 0","N/D",IF(B19="ZMIEŃ GŁOŚNOŚĆ NA 15","N/D",VLOOKUP(A19,Dane!$A$3:$D$110,4,FALSE)))</f>
        <v>#N/A</v>
      </c>
      <c r="E19" s="3" t="str">
        <f t="shared" si="0"/>
        <v>1111</v>
      </c>
      <c r="F19" s="1" t="e">
        <f t="shared" si="1"/>
        <v>#N/A</v>
      </c>
      <c r="G19" s="1" t="e">
        <f t="shared" si="2"/>
        <v>#N/A</v>
      </c>
      <c r="H19" s="1" t="str">
        <f t="shared" si="3"/>
        <v>00001111</v>
      </c>
      <c r="I19" t="str">
        <f t="shared" si="4"/>
        <v xml:space="preserve">    .byte %11101000, %00001111</v>
      </c>
      <c r="O19" s="3"/>
      <c r="P19" s="1"/>
      <c r="Q19" s="1"/>
      <c r="R19" s="1"/>
    </row>
    <row r="20" spans="1:18" x14ac:dyDescent="0.25">
      <c r="A20" s="6" t="s">
        <v>92</v>
      </c>
      <c r="B20" s="1" t="s">
        <v>2</v>
      </c>
      <c r="C20">
        <v>7</v>
      </c>
      <c r="D20" s="7">
        <f>IF(B20="ZMIEŃ GŁOŚNOŚĆ NA 0","N/D",IF(B20="ZMIEŃ GŁOŚNOŚĆ NA 15","N/D",VLOOKUP(A20,Dane!$A$3:$D$110,4,FALSE)))</f>
        <v>10000101</v>
      </c>
      <c r="E20" s="3" t="str">
        <f t="shared" si="0"/>
        <v>111</v>
      </c>
      <c r="F20" s="1" t="str">
        <f t="shared" si="1"/>
        <v>00000000</v>
      </c>
      <c r="G20" s="1" t="str">
        <f t="shared" si="2"/>
        <v>10000101</v>
      </c>
      <c r="H20" s="1" t="str">
        <f t="shared" si="3"/>
        <v>00000111</v>
      </c>
      <c r="I20" t="str">
        <f t="shared" si="4"/>
        <v xml:space="preserve">    .byte %00000000, %10000101, %00000111</v>
      </c>
      <c r="O20" s="3"/>
      <c r="P20" s="1"/>
      <c r="Q20" s="1"/>
      <c r="R20" s="1"/>
    </row>
    <row r="21" spans="1:18" x14ac:dyDescent="0.25">
      <c r="A21" s="6" t="s">
        <v>92</v>
      </c>
      <c r="B21" s="1" t="s">
        <v>2</v>
      </c>
      <c r="C21">
        <v>8</v>
      </c>
      <c r="D21" s="7">
        <f>IF(B21="ZMIEŃ GŁOŚNOŚĆ NA 0","N/D",IF(B21="ZMIEŃ GŁOŚNOŚĆ NA 15","N/D",VLOOKUP(A21,Dane!$A$3:$D$110,4,FALSE)))</f>
        <v>10000101</v>
      </c>
      <c r="E21" s="3" t="str">
        <f t="shared" si="0"/>
        <v>1000</v>
      </c>
      <c r="F21" s="1" t="str">
        <f t="shared" si="1"/>
        <v>00000000</v>
      </c>
      <c r="G21" s="1" t="str">
        <f t="shared" si="2"/>
        <v>10000101</v>
      </c>
      <c r="H21" s="1" t="str">
        <f t="shared" si="3"/>
        <v>00001000</v>
      </c>
      <c r="I21" t="str">
        <f t="shared" si="4"/>
        <v xml:space="preserve">    .byte %00000000, %10000101, %00001000</v>
      </c>
      <c r="O21" s="3"/>
      <c r="P21" s="1"/>
      <c r="Q21" s="1"/>
      <c r="R21" s="1"/>
    </row>
    <row r="22" spans="1:18" x14ac:dyDescent="0.25">
      <c r="A22" s="6" t="s">
        <v>94</v>
      </c>
      <c r="B22" s="1" t="s">
        <v>2</v>
      </c>
      <c r="C22">
        <v>7</v>
      </c>
      <c r="D22" s="7">
        <f>IF(B22="ZMIEŃ GŁOŚNOŚĆ NA 0","N/D",IF(B22="ZMIEŃ GŁOŚNOŚĆ NA 15","N/D",VLOOKUP(A22,Dane!$A$3:$D$110,4,FALSE)))</f>
        <v>1110110</v>
      </c>
      <c r="E22" s="3" t="str">
        <f t="shared" si="0"/>
        <v>111</v>
      </c>
      <c r="F22" s="1" t="str">
        <f t="shared" si="1"/>
        <v>00000000</v>
      </c>
      <c r="G22" s="1" t="str">
        <f t="shared" si="2"/>
        <v>01110110</v>
      </c>
      <c r="H22" s="1" t="str">
        <f t="shared" si="3"/>
        <v>00000111</v>
      </c>
      <c r="I22" t="str">
        <f t="shared" si="4"/>
        <v xml:space="preserve">    .byte %00000000, %01110110, %00000111</v>
      </c>
      <c r="O22" s="3"/>
      <c r="P22" s="1"/>
      <c r="Q22" s="1"/>
      <c r="R22" s="1"/>
    </row>
    <row r="23" spans="1:18" x14ac:dyDescent="0.25">
      <c r="A23" s="6" t="s">
        <v>97</v>
      </c>
      <c r="B23" s="1" t="s">
        <v>2</v>
      </c>
      <c r="C23">
        <v>8</v>
      </c>
      <c r="D23" s="7">
        <f>IF(B23="ZMIEŃ GŁOŚNOŚĆ NA 0","N/D",IF(B23="ZMIEŃ GŁOŚNOŚĆ NA 15","N/D",VLOOKUP(A23,Dane!$A$3:$D$110,4,FALSE)))</f>
        <v>1100011</v>
      </c>
      <c r="E23" s="3" t="str">
        <f t="shared" si="0"/>
        <v>1000</v>
      </c>
      <c r="F23" s="1" t="str">
        <f t="shared" si="1"/>
        <v>00000000</v>
      </c>
      <c r="G23" s="1" t="str">
        <f t="shared" si="2"/>
        <v>01100011</v>
      </c>
      <c r="H23" s="1" t="str">
        <f t="shared" si="3"/>
        <v>00001000</v>
      </c>
      <c r="I23" t="str">
        <f t="shared" si="4"/>
        <v xml:space="preserve">    .byte %00000000, %01100011, %00001000</v>
      </c>
      <c r="O23" s="3"/>
      <c r="P23" s="1"/>
      <c r="Q23" s="1"/>
      <c r="R23" s="1"/>
    </row>
    <row r="24" spans="1:18" x14ac:dyDescent="0.25">
      <c r="A24" s="6" t="s">
        <v>94</v>
      </c>
      <c r="B24" s="1" t="s">
        <v>2</v>
      </c>
      <c r="C24">
        <v>7</v>
      </c>
      <c r="D24" s="7">
        <f>IF(B24="ZMIEŃ GŁOŚNOŚĆ NA 0","N/D",IF(B24="ZMIEŃ GŁOŚNOŚĆ NA 15","N/D",VLOOKUP(A24,Dane!$A$3:$D$110,4,FALSE)))</f>
        <v>1110110</v>
      </c>
      <c r="E24" s="3" t="str">
        <f t="shared" si="0"/>
        <v>111</v>
      </c>
      <c r="F24" s="1" t="str">
        <f t="shared" si="1"/>
        <v>00000000</v>
      </c>
      <c r="G24" s="1" t="str">
        <f t="shared" si="2"/>
        <v>01110110</v>
      </c>
      <c r="H24" s="1" t="str">
        <f t="shared" si="3"/>
        <v>00000111</v>
      </c>
      <c r="I24" t="str">
        <f t="shared" si="4"/>
        <v xml:space="preserve">    .byte %00000000, %01110110, %00000111</v>
      </c>
      <c r="O24" s="3"/>
      <c r="P24" s="1"/>
      <c r="Q24" s="1"/>
      <c r="R24" s="1"/>
    </row>
    <row r="25" spans="1:18" ht="15.75" thickBot="1" x14ac:dyDescent="0.3">
      <c r="A25" s="8" t="s">
        <v>97</v>
      </c>
      <c r="B25" s="9" t="s">
        <v>2</v>
      </c>
      <c r="C25" s="10">
        <v>8</v>
      </c>
      <c r="D25" s="7">
        <f>IF(B25="ZMIEŃ GŁOŚNOŚĆ NA 0","N/D",IF(B25="ZMIEŃ GŁOŚNOŚĆ NA 15","N/D",VLOOKUP(A25,Dane!$A$3:$D$110,4,FALSE)))</f>
        <v>1100011</v>
      </c>
      <c r="E25" s="12" t="str">
        <f t="shared" si="0"/>
        <v>1000</v>
      </c>
      <c r="F25" s="9" t="str">
        <f t="shared" si="1"/>
        <v>00000000</v>
      </c>
      <c r="G25" s="9" t="str">
        <f t="shared" si="2"/>
        <v>01100011</v>
      </c>
      <c r="H25" s="9" t="str">
        <f t="shared" si="3"/>
        <v>00001000</v>
      </c>
      <c r="I25" t="str">
        <f t="shared" si="4"/>
        <v xml:space="preserve">    .byte %00000000, %01100011, %00001000</v>
      </c>
      <c r="O25" s="3"/>
      <c r="P25" s="1"/>
      <c r="Q25" s="1"/>
      <c r="R25" s="1"/>
    </row>
    <row r="26" spans="1:18" ht="15.75" thickTop="1" x14ac:dyDescent="0.25">
      <c r="A26" s="6" t="s">
        <v>89</v>
      </c>
      <c r="B26" s="1" t="s">
        <v>29</v>
      </c>
      <c r="C26">
        <f>IF(B26="ZMIEŃ GŁOŚNOŚĆ NA 0","N/D",IF(B26="ZMIEŃ GŁOŚNOŚĆ NA 15","N/D",240/$B$2*60*VLOOKUP(B26,Dane!$F:$H,2,FALSE)))</f>
        <v>45</v>
      </c>
      <c r="D26" s="7">
        <f>IF(B26="ZMIEŃ GŁOŚNOŚĆ NA 0","N/D",IF(B26="ZMIEŃ GŁOŚNOŚĆ NA 15","N/D",VLOOKUP(A26,Dane!$A$3:$D$110,4,FALSE)))</f>
        <v>11001000</v>
      </c>
      <c r="E26" s="3" t="str">
        <f t="shared" si="0"/>
        <v>101101</v>
      </c>
      <c r="F26" s="1" t="str">
        <f t="shared" si="1"/>
        <v>00000000</v>
      </c>
      <c r="G26" s="1" t="str">
        <f t="shared" si="2"/>
        <v>11001000</v>
      </c>
      <c r="H26" s="1" t="str">
        <f t="shared" si="3"/>
        <v>00101101</v>
      </c>
      <c r="I26" t="str">
        <f t="shared" si="4"/>
        <v xml:space="preserve">    .byte %00000000, %11001000, %00101101</v>
      </c>
      <c r="O26" s="3"/>
      <c r="P26" s="1"/>
      <c r="Q26" s="1"/>
      <c r="R26" s="1"/>
    </row>
    <row r="27" spans="1:18" x14ac:dyDescent="0.25">
      <c r="A27" s="6" t="s">
        <v>90</v>
      </c>
      <c r="B27" s="1" t="s">
        <v>29</v>
      </c>
      <c r="C27">
        <f>IF(B27="ZMIEŃ GŁOŚNOŚĆ NA 0","N/D",IF(B27="ZMIEŃ GŁOŚNOŚĆ NA 15","N/D",240/$B$2*60*VLOOKUP(B27,Dane!$F:$H,2,FALSE)))</f>
        <v>45</v>
      </c>
      <c r="D27" s="7">
        <f>IF(B27="ZMIEŃ GŁOŚNOŚĆ NA 0","N/D",IF(B27="ZMIEŃ GŁOŚNOŚĆ NA 15","N/D",VLOOKUP(A27,Dane!$A$3:$D$110,4,FALSE)))</f>
        <v>10110010</v>
      </c>
      <c r="E27" s="3" t="str">
        <f t="shared" si="0"/>
        <v>101101</v>
      </c>
      <c r="F27" s="1" t="str">
        <f t="shared" si="1"/>
        <v>00000000</v>
      </c>
      <c r="G27" s="1" t="str">
        <f t="shared" si="2"/>
        <v>10110010</v>
      </c>
      <c r="H27" s="1" t="str">
        <f t="shared" si="3"/>
        <v>00101101</v>
      </c>
      <c r="I27" t="str">
        <f t="shared" si="4"/>
        <v xml:space="preserve">    .byte %00000000, %10110010, %00101101</v>
      </c>
      <c r="O27" s="3"/>
      <c r="P27" s="1"/>
      <c r="Q27" s="1"/>
      <c r="R27" s="1"/>
    </row>
    <row r="28" spans="1:18" ht="15.75" thickBot="1" x14ac:dyDescent="0.3">
      <c r="A28" s="8" t="s">
        <v>87</v>
      </c>
      <c r="B28" s="9" t="s">
        <v>1</v>
      </c>
      <c r="C28" s="10">
        <f>IF(B28="ZMIEŃ GŁOŚNOŚĆ NA 0","N/D",IF(B28="ZMIEŃ GŁOŚNOŚĆ NA 15","N/D",240/$B$2*60*VLOOKUP(B28,Dane!$F:$H,2,FALSE)))</f>
        <v>30</v>
      </c>
      <c r="D28" s="7">
        <f>IF(B28="ZMIEŃ GŁOŚNOŚĆ NA 0","N/D",IF(B28="ZMIEŃ GŁOŚNOŚĆ NA 15","N/D",VLOOKUP(A28,Dane!$A$3:$D$110,4,FALSE)))</f>
        <v>100001100</v>
      </c>
      <c r="E28" s="12" t="str">
        <f t="shared" si="0"/>
        <v>11110</v>
      </c>
      <c r="F28" s="9" t="str">
        <f t="shared" si="1"/>
        <v>00000001</v>
      </c>
      <c r="G28" s="9" t="str">
        <f t="shared" si="2"/>
        <v>00001100</v>
      </c>
      <c r="H28" s="9" t="str">
        <f t="shared" si="3"/>
        <v>00011110</v>
      </c>
      <c r="I28" t="str">
        <f t="shared" si="4"/>
        <v xml:space="preserve">    .byte %00000001, %00001100, %00011110</v>
      </c>
      <c r="O28" s="3"/>
      <c r="P28" s="1"/>
      <c r="Q28" s="1"/>
      <c r="R28" s="1"/>
    </row>
    <row r="29" spans="1:18" ht="15.75" thickTop="1" x14ac:dyDescent="0.25">
      <c r="A29" s="6" t="s">
        <v>90</v>
      </c>
      <c r="B29" s="1" t="s">
        <v>29</v>
      </c>
      <c r="C29">
        <f>IF(B29="ZMIEŃ GŁOŚNOŚĆ NA 0","N/D",IF(B29="ZMIEŃ GŁOŚNOŚĆ NA 15","N/D",240/$B$2*60*VLOOKUP(B29,Dane!$F:$H,2,FALSE)))</f>
        <v>45</v>
      </c>
      <c r="D29" s="7">
        <f>IF(B29="ZMIEŃ GŁOŚNOŚĆ NA 0","N/D",IF(B29="ZMIEŃ GŁOŚNOŚĆ NA 15","N/D",VLOOKUP(A29,Dane!$A$3:$D$110,4,FALSE)))</f>
        <v>10110010</v>
      </c>
      <c r="E29" s="3" t="str">
        <f t="shared" si="0"/>
        <v>101101</v>
      </c>
      <c r="F29" s="1" t="str">
        <f t="shared" si="1"/>
        <v>00000000</v>
      </c>
      <c r="G29" s="1" t="str">
        <f t="shared" si="2"/>
        <v>10110010</v>
      </c>
      <c r="H29" s="1" t="str">
        <f t="shared" si="3"/>
        <v>00101101</v>
      </c>
      <c r="I29" t="str">
        <f t="shared" si="4"/>
        <v xml:space="preserve">    .byte %00000000, %10110010, %00101101</v>
      </c>
      <c r="O29" s="3"/>
      <c r="P29" s="1"/>
      <c r="Q29" s="1"/>
      <c r="R29" s="1"/>
    </row>
    <row r="30" spans="1:18" x14ac:dyDescent="0.25">
      <c r="A30" s="6" t="s">
        <v>35</v>
      </c>
      <c r="B30" s="1" t="s">
        <v>29</v>
      </c>
      <c r="C30">
        <f>IF(B30="ZMIEŃ GŁOŚNOŚĆ NA 0","N/D",IF(B30="ZMIEŃ GŁOŚNOŚĆ NA 15","N/D",240/$B$2*60*VLOOKUP(B30,Dane!$F:$H,2,FALSE)))</f>
        <v>45</v>
      </c>
      <c r="D30" s="7">
        <f>IF(B30="ZMIEŃ GŁOŚNOŚĆ NA 0","N/D",IF(B30="ZMIEŃ GŁOŚNOŚĆ NA 15","N/D",VLOOKUP(A30,Dane!$A$3:$D$110,4,FALSE)))</f>
        <v>10011111</v>
      </c>
      <c r="E30" s="3" t="str">
        <f t="shared" si="0"/>
        <v>101101</v>
      </c>
      <c r="F30" s="1" t="str">
        <f t="shared" si="1"/>
        <v>00000000</v>
      </c>
      <c r="G30" s="1" t="str">
        <f t="shared" si="2"/>
        <v>10011111</v>
      </c>
      <c r="H30" s="1" t="str">
        <f t="shared" si="3"/>
        <v>00101101</v>
      </c>
      <c r="I30" t="str">
        <f t="shared" si="4"/>
        <v xml:space="preserve">    .byte %00000000, %10011111, %00101101</v>
      </c>
      <c r="O30" s="3"/>
      <c r="P30" s="1"/>
      <c r="Q30" s="1"/>
      <c r="R30" s="1"/>
    </row>
    <row r="31" spans="1:18" x14ac:dyDescent="0.25">
      <c r="A31" s="6" t="s">
        <v>256</v>
      </c>
      <c r="B31" s="1" t="s">
        <v>1</v>
      </c>
      <c r="C31">
        <f>IF(B31="ZMIEŃ GŁOŚNOŚĆ NA 0","N/D",IF(B31="ZMIEŃ GŁOŚNOŚĆ NA 15","N/D",240/$B$2*60*VLOOKUP(B31,Dane!$F:$H,2,FALSE)))</f>
        <v>30</v>
      </c>
      <c r="D31" s="7" t="e">
        <f>IF(B31="ZMIEŃ GŁOŚNOŚĆ NA 0","N/D",IF(B31="ZMIEŃ GŁOŚNOŚĆ NA 15","N/D",VLOOKUP(A31,Dane!$A$3:$D$110,4,FALSE)))</f>
        <v>#N/A</v>
      </c>
      <c r="E31" s="3" t="str">
        <f t="shared" si="0"/>
        <v>11110</v>
      </c>
      <c r="F31" s="1" t="e">
        <f t="shared" si="1"/>
        <v>#N/A</v>
      </c>
      <c r="G31" s="1" t="e">
        <f t="shared" si="2"/>
        <v>#N/A</v>
      </c>
      <c r="H31" s="1" t="str">
        <f t="shared" si="3"/>
        <v>00011110</v>
      </c>
      <c r="I31" t="str">
        <f t="shared" si="4"/>
        <v xml:space="preserve">    .byte %11101000, %00011110</v>
      </c>
      <c r="O31" s="3"/>
      <c r="P31" s="1"/>
      <c r="Q31" s="1"/>
      <c r="R31" s="1"/>
    </row>
    <row r="32" spans="1:18" x14ac:dyDescent="0.25">
      <c r="A32" s="6" t="s">
        <v>89</v>
      </c>
      <c r="B32" s="1" t="s">
        <v>29</v>
      </c>
      <c r="C32">
        <f>IF(B32="ZMIEŃ GŁOŚNOŚĆ NA 0","N/D",IF(B32="ZMIEŃ GŁOŚNOŚĆ NA 15","N/D",240/$B$2*60*VLOOKUP(B32,Dane!$F:$H,2,FALSE)))</f>
        <v>45</v>
      </c>
      <c r="D32" s="7">
        <f>IF(B32="ZMIEŃ GŁOŚNOŚĆ NA 0","N/D",IF(B32="ZMIEŃ GŁOŚNOŚĆ NA 15","N/D",VLOOKUP(A32,Dane!$A$3:$D$110,4,FALSE)))</f>
        <v>11001000</v>
      </c>
      <c r="E32" s="3" t="str">
        <f t="shared" si="0"/>
        <v>101101</v>
      </c>
      <c r="F32" s="1" t="str">
        <f t="shared" si="1"/>
        <v>00000000</v>
      </c>
      <c r="G32" s="1" t="str">
        <f t="shared" si="2"/>
        <v>11001000</v>
      </c>
      <c r="H32" s="1" t="str">
        <f t="shared" si="3"/>
        <v>00101101</v>
      </c>
      <c r="I32" t="str">
        <f t="shared" si="4"/>
        <v xml:space="preserve">    .byte %00000000, %11001000, %00101101</v>
      </c>
      <c r="O32" s="3"/>
      <c r="P32" s="1"/>
      <c r="Q32" s="1"/>
      <c r="R32" s="1"/>
    </row>
    <row r="33" spans="1:18" x14ac:dyDescent="0.25">
      <c r="A33" s="6" t="s">
        <v>90</v>
      </c>
      <c r="B33" s="1" t="s">
        <v>29</v>
      </c>
      <c r="C33">
        <f>IF(B33="ZMIEŃ GŁOŚNOŚĆ NA 0","N/D",IF(B33="ZMIEŃ GŁOŚNOŚĆ NA 15","N/D",240/$B$2*60*VLOOKUP(B33,Dane!$F:$H,2,FALSE)))</f>
        <v>45</v>
      </c>
      <c r="D33" s="7">
        <f>IF(B33="ZMIEŃ GŁOŚNOŚĆ NA 0","N/D",IF(B33="ZMIEŃ GŁOŚNOŚĆ NA 15","N/D",VLOOKUP(A33,Dane!$A$3:$D$110,4,FALSE)))</f>
        <v>10110010</v>
      </c>
      <c r="E33" s="3" t="str">
        <f t="shared" si="0"/>
        <v>101101</v>
      </c>
      <c r="F33" s="1" t="str">
        <f t="shared" si="1"/>
        <v>00000000</v>
      </c>
      <c r="G33" s="1" t="str">
        <f t="shared" si="2"/>
        <v>10110010</v>
      </c>
      <c r="H33" s="1" t="str">
        <f t="shared" si="3"/>
        <v>00101101</v>
      </c>
      <c r="I33" t="str">
        <f t="shared" si="4"/>
        <v xml:space="preserve">    .byte %00000000, %10110010, %00101101</v>
      </c>
      <c r="O33" s="3"/>
      <c r="P33" s="1"/>
      <c r="Q33" s="1"/>
      <c r="R33" s="1"/>
    </row>
    <row r="34" spans="1:18" ht="15.75" thickBot="1" x14ac:dyDescent="0.3">
      <c r="A34" s="8" t="s">
        <v>87</v>
      </c>
      <c r="B34" s="9" t="s">
        <v>133</v>
      </c>
      <c r="C34" s="10">
        <f>IF(B34="ZMIEŃ GŁOŚNOŚĆ NA 0","N/D",IF(B34="ZMIEŃ GŁOŚNOŚĆ NA 15","N/D",240/$B$2*60*VLOOKUP(B34,Dane!$F:$H,2,FALSE)))</f>
        <v>90</v>
      </c>
      <c r="D34" s="7">
        <f>IF(B34="ZMIEŃ GŁOŚNOŚĆ NA 0","N/D",IF(B34="ZMIEŃ GŁOŚNOŚĆ NA 15","N/D",VLOOKUP(A34,Dane!$A$3:$D$110,4,FALSE)))</f>
        <v>100001100</v>
      </c>
      <c r="E34" s="12" t="str">
        <f t="shared" si="0"/>
        <v>1011010</v>
      </c>
      <c r="F34" s="9" t="str">
        <f t="shared" si="1"/>
        <v>00000001</v>
      </c>
      <c r="G34" s="9" t="str">
        <f t="shared" si="2"/>
        <v>00001100</v>
      </c>
      <c r="H34" s="9" t="str">
        <f t="shared" si="3"/>
        <v>01011010</v>
      </c>
      <c r="I34" t="str">
        <f t="shared" si="4"/>
        <v xml:space="preserve">    .byte %00000001, %00001100, %01011010</v>
      </c>
      <c r="O34" s="3"/>
      <c r="P34" s="1"/>
      <c r="Q34" s="1"/>
      <c r="R34" s="1"/>
    </row>
    <row r="35" spans="1:18" ht="15.75" thickTop="1" x14ac:dyDescent="0.25">
      <c r="A35" s="6" t="s">
        <v>256</v>
      </c>
      <c r="B35" s="1" t="s">
        <v>133</v>
      </c>
      <c r="C35">
        <f>IF(B35="ZMIEŃ GŁOŚNOŚĆ NA 0","N/D",IF(B35="ZMIEŃ GŁOŚNOŚĆ NA 15","N/D",240/$B$2*60*VLOOKUP(B35,Dane!$F:$H,2,FALSE)))</f>
        <v>90</v>
      </c>
      <c r="D35" s="7" t="e">
        <f>IF(B35="ZMIEŃ GŁOŚNOŚĆ NA 0","N/D",IF(B35="ZMIEŃ GŁOŚNOŚĆ NA 15","N/D",VLOOKUP(A35,Dane!$A$3:$D$110,4,FALSE)))</f>
        <v>#N/A</v>
      </c>
      <c r="E35" s="3" t="str">
        <f t="shared" si="0"/>
        <v>1011010</v>
      </c>
      <c r="F35" s="1" t="e">
        <f t="shared" si="1"/>
        <v>#N/A</v>
      </c>
      <c r="G35" s="1" t="e">
        <f t="shared" si="2"/>
        <v>#N/A</v>
      </c>
      <c r="H35" s="1" t="str">
        <f t="shared" si="3"/>
        <v>01011010</v>
      </c>
      <c r="I35" t="str">
        <f t="shared" si="4"/>
        <v xml:space="preserve">    .byte %11101000, %01011010</v>
      </c>
      <c r="O35" s="3"/>
      <c r="P35" s="1"/>
      <c r="Q35" s="1"/>
      <c r="R35" s="1"/>
    </row>
    <row r="36" spans="1:18" x14ac:dyDescent="0.25">
      <c r="A36" s="6" t="s">
        <v>88</v>
      </c>
      <c r="B36" s="1" t="s">
        <v>0</v>
      </c>
      <c r="C36">
        <f>IF(B36="ZMIEŃ GŁOŚNOŚĆ NA 0","N/D",IF(B36="ZMIEŃ GŁOŚNOŚĆ NA 15","N/D",240/$B$2*60*VLOOKUP(B36,Dane!$F:$H,2,FALSE)))</f>
        <v>15</v>
      </c>
      <c r="D36" s="7">
        <f>IF(B36="ZMIEŃ GŁOŚNOŚĆ NA 0","N/D",IF(B36="ZMIEŃ GŁOŚNOŚĆ NA 15","N/D",VLOOKUP(A36,Dane!$A$3:$D$110,4,FALSE)))</f>
        <v>11101110</v>
      </c>
      <c r="E36" s="3" t="str">
        <f t="shared" si="0"/>
        <v>1111</v>
      </c>
      <c r="F36" s="1" t="str">
        <f t="shared" si="1"/>
        <v>00000000</v>
      </c>
      <c r="G36" s="1" t="str">
        <f t="shared" si="2"/>
        <v>11101110</v>
      </c>
      <c r="H36" s="1" t="str">
        <f t="shared" si="3"/>
        <v>00001111</v>
      </c>
      <c r="I36" t="str">
        <f t="shared" si="4"/>
        <v xml:space="preserve">    .byte %00000000, %11101110, %00001111</v>
      </c>
      <c r="J36" s="13" t="s">
        <v>146</v>
      </c>
      <c r="O36" s="3"/>
      <c r="P36" s="1"/>
      <c r="Q36" s="1"/>
      <c r="R36" s="1"/>
    </row>
    <row r="37" spans="1:18" x14ac:dyDescent="0.25">
      <c r="A37" s="6" t="s">
        <v>12</v>
      </c>
      <c r="B37" s="1" t="s">
        <v>2</v>
      </c>
      <c r="C37">
        <v>7</v>
      </c>
      <c r="D37" s="7">
        <f>IF(B37="ZMIEŃ GŁOŚNOŚĆ NA 0","N/D",IF(B37="ZMIEŃ GŁOŚNOŚĆ NA 15","N/D",VLOOKUP(A37,Dane!$A$3:$D$110,4,FALSE)))</f>
        <v>11010100</v>
      </c>
      <c r="E37" s="3" t="str">
        <f t="shared" si="0"/>
        <v>111</v>
      </c>
      <c r="F37" s="1" t="str">
        <f t="shared" si="1"/>
        <v>00000000</v>
      </c>
      <c r="G37" s="1" t="str">
        <f t="shared" si="2"/>
        <v>11010100</v>
      </c>
      <c r="H37" s="1" t="str">
        <f t="shared" si="3"/>
        <v>00000111</v>
      </c>
      <c r="I37" t="str">
        <f t="shared" si="4"/>
        <v xml:space="preserve">    .byte %00000000, %11010100, %00000111</v>
      </c>
      <c r="J37" s="13" t="s">
        <v>145</v>
      </c>
      <c r="O37" s="3"/>
      <c r="P37" s="1"/>
      <c r="Q37" s="1"/>
      <c r="R37" s="1"/>
    </row>
    <row r="38" spans="1:18" x14ac:dyDescent="0.25">
      <c r="A38" s="6" t="s">
        <v>256</v>
      </c>
      <c r="B38" s="1" t="s">
        <v>2</v>
      </c>
      <c r="C38">
        <v>8</v>
      </c>
      <c r="D38" s="7" t="e">
        <f>IF(B38="ZMIEŃ GŁOŚNOŚĆ NA 0","N/D",IF(B38="ZMIEŃ GŁOŚNOŚĆ NA 15","N/D",VLOOKUP(A38,Dane!$A$3:$D$110,4,FALSE)))</f>
        <v>#N/A</v>
      </c>
      <c r="E38" s="3" t="str">
        <f t="shared" si="0"/>
        <v>1000</v>
      </c>
      <c r="F38" s="1" t="e">
        <f t="shared" si="1"/>
        <v>#N/A</v>
      </c>
      <c r="G38" s="1" t="e">
        <f t="shared" si="2"/>
        <v>#N/A</v>
      </c>
      <c r="H38" s="1" t="str">
        <f t="shared" si="3"/>
        <v>00001000</v>
      </c>
      <c r="I38" t="str">
        <f t="shared" si="4"/>
        <v xml:space="preserve">    .byte %11101000, %00001000</v>
      </c>
      <c r="O38" s="3"/>
      <c r="P38" s="1"/>
      <c r="Q38" s="1"/>
      <c r="R38" s="1"/>
    </row>
    <row r="39" spans="1:18" x14ac:dyDescent="0.25">
      <c r="A39" s="6" t="s">
        <v>89</v>
      </c>
      <c r="B39" s="1" t="s">
        <v>2</v>
      </c>
      <c r="C39">
        <v>7</v>
      </c>
      <c r="D39" s="7">
        <f>IF(B39="ZMIEŃ GŁOŚNOŚĆ NA 0","N/D",IF(B39="ZMIEŃ GŁOŚNOŚĆ NA 15","N/D",VLOOKUP(A39,Dane!$A$3:$D$110,4,FALSE)))</f>
        <v>11001000</v>
      </c>
      <c r="E39" s="3" t="str">
        <f t="shared" si="0"/>
        <v>111</v>
      </c>
      <c r="F39" s="1" t="str">
        <f t="shared" si="1"/>
        <v>00000000</v>
      </c>
      <c r="G39" s="1" t="str">
        <f t="shared" si="2"/>
        <v>11001000</v>
      </c>
      <c r="H39" s="1" t="str">
        <f t="shared" si="3"/>
        <v>00000111</v>
      </c>
      <c r="I39" t="str">
        <f t="shared" si="4"/>
        <v xml:space="preserve">    .byte %00000000, %11001000, %00000111</v>
      </c>
      <c r="J39" s="13" t="s">
        <v>141</v>
      </c>
      <c r="O39" s="3"/>
      <c r="P39" s="1"/>
      <c r="Q39" s="1"/>
      <c r="R39" s="1"/>
    </row>
    <row r="40" spans="1:18" x14ac:dyDescent="0.25">
      <c r="A40" s="6" t="s">
        <v>256</v>
      </c>
      <c r="B40" s="1" t="s">
        <v>2</v>
      </c>
      <c r="C40">
        <v>8</v>
      </c>
      <c r="D40" s="7" t="e">
        <f>IF(B40="ZMIEŃ GŁOŚNOŚĆ NA 0","N/D",IF(B40="ZMIEŃ GŁOŚNOŚĆ NA 15","N/D",VLOOKUP(A40,Dane!$A$3:$D$110,4,FALSE)))</f>
        <v>#N/A</v>
      </c>
      <c r="E40" s="3" t="str">
        <f t="shared" si="0"/>
        <v>1000</v>
      </c>
      <c r="F40" s="1" t="e">
        <f t="shared" si="1"/>
        <v>#N/A</v>
      </c>
      <c r="G40" s="1" t="e">
        <f t="shared" si="2"/>
        <v>#N/A</v>
      </c>
      <c r="H40" s="1" t="str">
        <f t="shared" si="3"/>
        <v>00001000</v>
      </c>
      <c r="I40" t="str">
        <f t="shared" si="4"/>
        <v xml:space="preserve">    .byte %11101000, %00001000</v>
      </c>
      <c r="O40" s="3"/>
      <c r="P40" s="1"/>
      <c r="Q40" s="1"/>
      <c r="R40" s="1"/>
    </row>
    <row r="41" spans="1:18" x14ac:dyDescent="0.25">
      <c r="A41" s="6" t="s">
        <v>89</v>
      </c>
      <c r="B41" s="1" t="s">
        <v>2</v>
      </c>
      <c r="C41">
        <v>7</v>
      </c>
      <c r="D41" s="7">
        <f>IF(B41="ZMIEŃ GŁOŚNOŚĆ NA 0","N/D",IF(B41="ZMIEŃ GŁOŚNOŚĆ NA 15","N/D",VLOOKUP(A41,Dane!$A$3:$D$110,4,FALSE)))</f>
        <v>11001000</v>
      </c>
      <c r="E41" s="3" t="str">
        <f t="shared" si="0"/>
        <v>111</v>
      </c>
      <c r="F41" s="1" t="str">
        <f t="shared" si="1"/>
        <v>00000000</v>
      </c>
      <c r="G41" s="1" t="str">
        <f t="shared" si="2"/>
        <v>11001000</v>
      </c>
      <c r="H41" s="1" t="str">
        <f t="shared" si="3"/>
        <v>00000111</v>
      </c>
      <c r="I41" t="str">
        <f t="shared" si="4"/>
        <v xml:space="preserve">    .byte %00000000, %11001000, %00000111</v>
      </c>
      <c r="J41" s="13" t="s">
        <v>147</v>
      </c>
      <c r="O41" s="3"/>
      <c r="P41" s="1"/>
      <c r="Q41" s="1"/>
      <c r="R41" s="1"/>
    </row>
    <row r="42" spans="1:18" x14ac:dyDescent="0.25">
      <c r="A42" s="2" t="s">
        <v>256</v>
      </c>
      <c r="B42" s="1" t="s">
        <v>2</v>
      </c>
      <c r="C42">
        <v>8</v>
      </c>
      <c r="D42" s="7" t="e">
        <f>IF(B42="ZMIEŃ GŁOŚNOŚĆ NA 0","N/D",IF(B42="ZMIEŃ GŁOŚNOŚĆ NA 15","N/D",VLOOKUP(A42,Dane!$A$3:$D$110,4,FALSE)))</f>
        <v>#N/A</v>
      </c>
      <c r="E42" s="3" t="str">
        <f t="shared" si="0"/>
        <v>1000</v>
      </c>
      <c r="F42" s="1" t="e">
        <f t="shared" si="1"/>
        <v>#N/A</v>
      </c>
      <c r="G42" s="1" t="e">
        <f t="shared" si="2"/>
        <v>#N/A</v>
      </c>
      <c r="H42" s="1" t="str">
        <f t="shared" si="3"/>
        <v>00001000</v>
      </c>
      <c r="I42" t="str">
        <f t="shared" si="4"/>
        <v xml:space="preserve">    .byte %11101000, %00001000</v>
      </c>
      <c r="O42" s="3"/>
      <c r="P42" s="1"/>
      <c r="Q42" s="1"/>
      <c r="R42" s="1"/>
    </row>
    <row r="43" spans="1:18" x14ac:dyDescent="0.25">
      <c r="A43" s="2" t="s">
        <v>90</v>
      </c>
      <c r="B43" s="1" t="s">
        <v>0</v>
      </c>
      <c r="C43">
        <f>IF(B43="ZMIEŃ GŁOŚNOŚĆ NA 0","N/D",IF(B43="ZMIEŃ GŁOŚNOŚĆ NA 15","N/D",240/$B$2*60*VLOOKUP(B43,Dane!$F:$H,2,FALSE)))</f>
        <v>15</v>
      </c>
      <c r="D43" s="7">
        <f>IF(B43="ZMIEŃ GŁOŚNOŚĆ NA 0","N/D",IF(B43="ZMIEŃ GŁOŚNOŚĆ NA 15","N/D",VLOOKUP(A43,Dane!$A$3:$D$110,4,FALSE)))</f>
        <v>10110010</v>
      </c>
      <c r="E43" s="3" t="str">
        <f t="shared" si="0"/>
        <v>1111</v>
      </c>
      <c r="F43" s="1" t="str">
        <f t="shared" si="1"/>
        <v>00000000</v>
      </c>
      <c r="G43" s="1" t="str">
        <f t="shared" si="2"/>
        <v>10110010</v>
      </c>
      <c r="H43" s="1" t="str">
        <f t="shared" si="3"/>
        <v>00001111</v>
      </c>
      <c r="I43" t="str">
        <f t="shared" si="4"/>
        <v xml:space="preserve">    .byte %00000000, %10110010, %00001111</v>
      </c>
      <c r="J43" s="13" t="s">
        <v>148</v>
      </c>
      <c r="O43" s="3"/>
      <c r="P43" s="1"/>
      <c r="Q43" s="1"/>
      <c r="R43" s="1"/>
    </row>
    <row r="44" spans="1:18" x14ac:dyDescent="0.25">
      <c r="A44" s="24" t="s">
        <v>88</v>
      </c>
      <c r="B44" s="19" t="s">
        <v>2</v>
      </c>
      <c r="C44" s="20">
        <v>7</v>
      </c>
      <c r="D44" s="7">
        <f>IF(B44="ZMIEŃ GŁOŚNOŚĆ NA 0","N/D",IF(B44="ZMIEŃ GŁOŚNOŚĆ NA 15","N/D",VLOOKUP(A44,Dane!$A$3:$D$110,4,FALSE)))</f>
        <v>11101110</v>
      </c>
      <c r="E44" s="22" t="str">
        <f t="shared" si="0"/>
        <v>111</v>
      </c>
      <c r="F44" s="19" t="str">
        <f t="shared" si="1"/>
        <v>00000000</v>
      </c>
      <c r="G44" s="19" t="str">
        <f t="shared" si="2"/>
        <v>11101110</v>
      </c>
      <c r="H44" s="19" t="str">
        <f t="shared" si="3"/>
        <v>00000111</v>
      </c>
      <c r="I44" t="str">
        <f t="shared" si="4"/>
        <v xml:space="preserve">    .byte %00000000, %11101110, %00000111</v>
      </c>
      <c r="J44" s="13" t="s">
        <v>149</v>
      </c>
      <c r="O44" s="3"/>
      <c r="P44" s="1"/>
      <c r="Q44" s="1"/>
      <c r="R44" s="1"/>
    </row>
    <row r="45" spans="1:18" ht="15.75" thickBot="1" x14ac:dyDescent="0.3">
      <c r="A45" s="14" t="s">
        <v>12</v>
      </c>
      <c r="B45" s="9" t="s">
        <v>2</v>
      </c>
      <c r="C45" s="10">
        <v>8</v>
      </c>
      <c r="D45" s="7">
        <f>IF(B45="ZMIEŃ GŁOŚNOŚĆ NA 0","N/D",IF(B45="ZMIEŃ GŁOŚNOŚĆ NA 15","N/D",VLOOKUP(A45,Dane!$A$3:$D$110,4,FALSE)))</f>
        <v>11010100</v>
      </c>
      <c r="E45" s="12" t="str">
        <f t="shared" si="0"/>
        <v>1000</v>
      </c>
      <c r="F45" s="9" t="str">
        <f t="shared" si="1"/>
        <v>00000000</v>
      </c>
      <c r="G45" s="9" t="str">
        <f t="shared" si="2"/>
        <v>11010100</v>
      </c>
      <c r="H45" s="9" t="str">
        <f t="shared" si="3"/>
        <v>00001000</v>
      </c>
      <c r="I45" t="str">
        <f t="shared" si="4"/>
        <v xml:space="preserve">    .byte %00000000, %11010100, %00001000</v>
      </c>
      <c r="O45" s="3"/>
      <c r="P45" s="1"/>
      <c r="Q45" s="1"/>
      <c r="R45" s="1"/>
    </row>
    <row r="46" spans="1:18" ht="15.75" thickTop="1" x14ac:dyDescent="0.25">
      <c r="A46" s="15" t="s">
        <v>88</v>
      </c>
      <c r="B46" s="1" t="s">
        <v>132</v>
      </c>
      <c r="C46">
        <f>IF(B46="ZMIEŃ GŁOŚNOŚĆ NA 0","N/D",IF(B46="ZMIEŃ GŁOŚNOŚĆ NA 15","N/D",240/$B$2*60*VLOOKUP(B46,Dane!$F:$H,2,FALSE)))</f>
        <v>60</v>
      </c>
      <c r="D46" s="7">
        <f>IF(B46="ZMIEŃ GŁOŚNOŚĆ NA 0","N/D",IF(B46="ZMIEŃ GŁOŚNOŚĆ NA 15","N/D",VLOOKUP(A46,Dane!$A$3:$D$110,4,FALSE)))</f>
        <v>11101110</v>
      </c>
      <c r="E46" s="3" t="str">
        <f t="shared" si="0"/>
        <v>111100</v>
      </c>
      <c r="F46" s="1" t="str">
        <f t="shared" si="1"/>
        <v>00000000</v>
      </c>
      <c r="G46" s="1" t="str">
        <f t="shared" si="2"/>
        <v>11101110</v>
      </c>
      <c r="H46" s="1" t="str">
        <f t="shared" si="3"/>
        <v>00111100</v>
      </c>
      <c r="I46" t="str">
        <f t="shared" si="4"/>
        <v xml:space="preserve">    .byte %00000000, %11101110, %00111100</v>
      </c>
      <c r="J46" s="13" t="s">
        <v>150</v>
      </c>
      <c r="O46" s="3"/>
      <c r="P46" s="1"/>
      <c r="Q46" s="1"/>
      <c r="R46" s="1"/>
    </row>
    <row r="47" spans="1:18" x14ac:dyDescent="0.25">
      <c r="A47" s="15" t="s">
        <v>87</v>
      </c>
      <c r="B47" s="1" t="s">
        <v>1</v>
      </c>
      <c r="C47">
        <f>IF(B47="ZMIEŃ GŁOŚNOŚĆ NA 0","N/D",IF(B47="ZMIEŃ GŁOŚNOŚĆ NA 15","N/D",240/$B$2*60*VLOOKUP(B47,Dane!$F:$H,2,FALSE)))</f>
        <v>30</v>
      </c>
      <c r="D47" s="7">
        <f>IF(B47="ZMIEŃ GŁOŚNOŚĆ NA 0","N/D",IF(B47="ZMIEŃ GŁOŚNOŚĆ NA 15","N/D",VLOOKUP(A47,Dane!$A$3:$D$110,4,FALSE)))</f>
        <v>100001100</v>
      </c>
      <c r="E47" s="3" t="str">
        <f t="shared" si="0"/>
        <v>11110</v>
      </c>
      <c r="F47" s="1" t="str">
        <f t="shared" si="1"/>
        <v>00000001</v>
      </c>
      <c r="G47" s="1" t="str">
        <f t="shared" si="2"/>
        <v>00001100</v>
      </c>
      <c r="H47" s="1" t="str">
        <f t="shared" si="3"/>
        <v>00011110</v>
      </c>
      <c r="I47" t="str">
        <f t="shared" si="4"/>
        <v xml:space="preserve">    .byte %00000001, %00001100, %00011110</v>
      </c>
      <c r="O47" s="3"/>
      <c r="P47" s="1"/>
      <c r="Q47" s="1"/>
      <c r="R47" s="1"/>
    </row>
    <row r="48" spans="1:18" x14ac:dyDescent="0.25">
      <c r="A48" s="6" t="s">
        <v>256</v>
      </c>
      <c r="B48" s="1" t="s">
        <v>29</v>
      </c>
      <c r="C48">
        <f>IF(B48="ZMIEŃ GŁOŚNOŚĆ NA 0","N/D",IF(B48="ZMIEŃ GŁOŚNOŚĆ NA 15","N/D",240/$B$2*60*VLOOKUP(B48,Dane!$F:$H,2,FALSE)))</f>
        <v>45</v>
      </c>
      <c r="D48" s="7" t="e">
        <f>IF(B48="ZMIEŃ GŁOŚNOŚĆ NA 0","N/D",IF(B48="ZMIEŃ GŁOŚNOŚĆ NA 15","N/D",VLOOKUP(A48,Dane!$A$3:$D$110,4,FALSE)))</f>
        <v>#N/A</v>
      </c>
      <c r="E48" s="3" t="str">
        <f t="shared" si="0"/>
        <v>101101</v>
      </c>
      <c r="F48" s="1" t="e">
        <f t="shared" si="1"/>
        <v>#N/A</v>
      </c>
      <c r="G48" s="1" t="e">
        <f t="shared" si="2"/>
        <v>#N/A</v>
      </c>
      <c r="H48" s="1" t="str">
        <f t="shared" si="3"/>
        <v>00101101</v>
      </c>
      <c r="I48" t="str">
        <f t="shared" si="4"/>
        <v xml:space="preserve">    .byte %11101000, %00101101</v>
      </c>
      <c r="O48" s="3"/>
      <c r="P48" s="1"/>
      <c r="Q48" s="1"/>
      <c r="R48" s="1"/>
    </row>
    <row r="49" spans="1:18" x14ac:dyDescent="0.25">
      <c r="A49" s="18" t="s">
        <v>88</v>
      </c>
      <c r="B49" s="16" t="s">
        <v>2</v>
      </c>
      <c r="C49">
        <v>7</v>
      </c>
      <c r="D49" s="7">
        <f>IF(B49="ZMIEŃ GŁOŚNOŚĆ NA 0","N/D",IF(B49="ZMIEŃ GŁOŚNOŚĆ NA 15","N/D",VLOOKUP(A49,Dane!$A$3:$D$110,4,FALSE)))</f>
        <v>11101110</v>
      </c>
      <c r="E49" s="3" t="str">
        <f t="shared" si="0"/>
        <v>111</v>
      </c>
      <c r="F49" s="1" t="str">
        <f t="shared" si="1"/>
        <v>00000000</v>
      </c>
      <c r="G49" s="1" t="str">
        <f t="shared" si="2"/>
        <v>11101110</v>
      </c>
      <c r="H49" s="1" t="str">
        <f t="shared" si="3"/>
        <v>00000111</v>
      </c>
      <c r="I49" t="str">
        <f t="shared" si="4"/>
        <v xml:space="preserve">    .byte %00000000, %11101110, %00000111</v>
      </c>
      <c r="J49" s="13" t="s">
        <v>151</v>
      </c>
      <c r="O49" s="3"/>
      <c r="P49" s="1"/>
      <c r="Q49" s="1"/>
      <c r="R49" s="1"/>
    </row>
    <row r="50" spans="1:18" x14ac:dyDescent="0.25">
      <c r="A50" s="6" t="s">
        <v>256</v>
      </c>
      <c r="B50" s="16" t="s">
        <v>2</v>
      </c>
      <c r="C50">
        <v>8</v>
      </c>
      <c r="D50" s="7" t="e">
        <f>IF(B50="ZMIEŃ GŁOŚNOŚĆ NA 0","N/D",IF(B50="ZMIEŃ GŁOŚNOŚĆ NA 15","N/D",VLOOKUP(A50,Dane!$A$3:$D$110,4,FALSE)))</f>
        <v>#N/A</v>
      </c>
      <c r="E50" s="3" t="str">
        <f t="shared" si="0"/>
        <v>1000</v>
      </c>
      <c r="F50" s="1" t="e">
        <f t="shared" si="1"/>
        <v>#N/A</v>
      </c>
      <c r="G50" s="1" t="e">
        <f t="shared" si="2"/>
        <v>#N/A</v>
      </c>
      <c r="H50" s="1" t="str">
        <f t="shared" si="3"/>
        <v>00001000</v>
      </c>
      <c r="I50" t="str">
        <f t="shared" si="4"/>
        <v xml:space="preserve">    .byte %11101000, %00001000</v>
      </c>
      <c r="O50" s="3"/>
      <c r="P50" s="1"/>
      <c r="Q50" s="1"/>
      <c r="R50" s="1"/>
    </row>
    <row r="51" spans="1:18" x14ac:dyDescent="0.25">
      <c r="A51" s="6" t="s">
        <v>88</v>
      </c>
      <c r="B51" s="16" t="s">
        <v>0</v>
      </c>
      <c r="C51">
        <f>IF(B51="ZMIEŃ GŁOŚNOŚĆ NA 0","N/D",IF(B51="ZMIEŃ GŁOŚNOŚĆ NA 15","N/D",240/$B$2*60*VLOOKUP(B51,Dane!$F:$H,2,FALSE)))</f>
        <v>15</v>
      </c>
      <c r="D51" s="7">
        <f>IF(B51="ZMIEŃ GŁOŚNOŚĆ NA 0","N/D",IF(B51="ZMIEŃ GŁOŚNOŚĆ NA 15","N/D",VLOOKUP(A51,Dane!$A$3:$D$110,4,FALSE)))</f>
        <v>11101110</v>
      </c>
      <c r="E51" s="3" t="str">
        <f t="shared" si="0"/>
        <v>1111</v>
      </c>
      <c r="F51" s="1" t="str">
        <f t="shared" si="1"/>
        <v>00000000</v>
      </c>
      <c r="G51" s="1" t="str">
        <f t="shared" si="2"/>
        <v>11101110</v>
      </c>
      <c r="H51" s="1" t="str">
        <f t="shared" si="3"/>
        <v>00001111</v>
      </c>
      <c r="I51" t="str">
        <f t="shared" si="4"/>
        <v xml:space="preserve">    .byte %00000000, %11101110, %00001111</v>
      </c>
      <c r="J51" s="13" t="s">
        <v>152</v>
      </c>
      <c r="O51" s="3"/>
      <c r="P51" s="1"/>
      <c r="Q51" s="1"/>
      <c r="R51" s="1"/>
    </row>
    <row r="52" spans="1:18" x14ac:dyDescent="0.25">
      <c r="A52" s="6" t="s">
        <v>12</v>
      </c>
      <c r="B52" s="16" t="s">
        <v>0</v>
      </c>
      <c r="C52">
        <f>IF(B52="ZMIEŃ GŁOŚNOŚĆ NA 0","N/D",IF(B52="ZMIEŃ GŁOŚNOŚĆ NA 15","N/D",240/$B$2*60*VLOOKUP(B52,Dane!$F:$H,2,FALSE)))</f>
        <v>15</v>
      </c>
      <c r="D52" s="7">
        <f>IF(B52="ZMIEŃ GŁOŚNOŚĆ NA 0","N/D",IF(B52="ZMIEŃ GŁOŚNOŚĆ NA 15","N/D",VLOOKUP(A52,Dane!$A$3:$D$110,4,FALSE)))</f>
        <v>11010100</v>
      </c>
      <c r="E52" s="3" t="str">
        <f t="shared" si="0"/>
        <v>1111</v>
      </c>
      <c r="F52" s="1" t="str">
        <f t="shared" si="1"/>
        <v>00000000</v>
      </c>
      <c r="G52" s="1" t="str">
        <f t="shared" si="2"/>
        <v>11010100</v>
      </c>
      <c r="H52" s="1" t="str">
        <f t="shared" si="3"/>
        <v>00001111</v>
      </c>
      <c r="I52" t="str">
        <f t="shared" si="4"/>
        <v xml:space="preserve">    .byte %00000000, %11010100, %00001111</v>
      </c>
      <c r="J52" s="13" t="s">
        <v>153</v>
      </c>
      <c r="O52" s="3"/>
      <c r="P52" s="1"/>
      <c r="Q52" s="1"/>
      <c r="R52" s="1"/>
    </row>
    <row r="53" spans="1:18" x14ac:dyDescent="0.25">
      <c r="A53" s="6" t="s">
        <v>89</v>
      </c>
      <c r="B53" s="16" t="s">
        <v>0</v>
      </c>
      <c r="C53">
        <f>IF(B53="ZMIEŃ GŁOŚNOŚĆ NA 0","N/D",IF(B53="ZMIEŃ GŁOŚNOŚĆ NA 15","N/D",240/$B$2*60*VLOOKUP(B53,Dane!$F:$H,2,FALSE)))</f>
        <v>15</v>
      </c>
      <c r="D53" s="7">
        <f>IF(B53="ZMIEŃ GŁOŚNOŚĆ NA 0","N/D",IF(B53="ZMIEŃ GŁOŚNOŚĆ NA 15","N/D",VLOOKUP(A53,Dane!$A$3:$D$110,4,FALSE)))</f>
        <v>11001000</v>
      </c>
      <c r="E53" s="3" t="str">
        <f t="shared" ref="E53:E92" si="5">IF(B53="ZMIEŃ GŁOŚNOŚĆ NA 0","N/D",IF(B53="ZMIEŃ GŁOŚNOŚĆ NA 15","N/D",DEC2BIN(C53)))</f>
        <v>1111</v>
      </c>
      <c r="F53" s="1" t="str">
        <f t="shared" ref="F53:F92" si="6">IF(B53="ZMIEŃ GŁOŚNOŚĆ NA 0","N/D",IF(B53="ZMIEŃ GŁOŚNOŚĆ NA 15","N/D",IF(LEN(D53)&lt;8,"00000000",_xlfn.CONCAT(REPT("0",8-LEN(LEFT(D53,LEN(D53)-8))),LEFT(D53,LEN(D53)-8)))))</f>
        <v>00000000</v>
      </c>
      <c r="G53" s="1" t="str">
        <f t="shared" ref="G53:G92" si="7">IF(B53="ZMIEŃ GŁOŚNOŚĆ NA 0","N/D",IF(B53="ZMIEŃ GŁOŚNOŚĆ NA 15","N/D",IF(LEN(D53)&lt;8,_xlfn.CONCAT(REPT("0",8-LEN(D53)),RIGHT(D53,8)),RIGHT(D53,8))))</f>
        <v>11001000</v>
      </c>
      <c r="H53" s="1" t="str">
        <f t="shared" ref="H53:H92" si="8">IF(B53="ZMIEŃ GŁOŚNOŚĆ NA 0","N/D",IF(B53="ZMIEŃ GŁOŚNOŚĆ NA 15","N/D",_xlfn.CONCAT(REPT("0",8-LEN(E53)),E53)))</f>
        <v>00001111</v>
      </c>
      <c r="I53" t="str">
        <f t="shared" si="4"/>
        <v xml:space="preserve">    .byte %00000000, %11001000, %00001111</v>
      </c>
      <c r="J53" s="13" t="s">
        <v>155</v>
      </c>
      <c r="O53" s="3"/>
      <c r="P53" s="1"/>
      <c r="Q53" s="1"/>
      <c r="R53" s="1"/>
    </row>
    <row r="54" spans="1:18" x14ac:dyDescent="0.25">
      <c r="A54" s="6" t="s">
        <v>88</v>
      </c>
      <c r="B54" s="16" t="s">
        <v>0</v>
      </c>
      <c r="C54">
        <f>IF(B54="ZMIEŃ GŁOŚNOŚĆ NA 0","N/D",IF(B54="ZMIEŃ GŁOŚNOŚĆ NA 15","N/D",240/$B$2*60*VLOOKUP(B54,Dane!$F:$H,2,FALSE)))</f>
        <v>15</v>
      </c>
      <c r="D54" s="7">
        <f>IF(B54="ZMIEŃ GŁOŚNOŚĆ NA 0","N/D",IF(B54="ZMIEŃ GŁOŚNOŚĆ NA 15","N/D",VLOOKUP(A54,Dane!$A$3:$D$110,4,FALSE)))</f>
        <v>11101110</v>
      </c>
      <c r="E54" s="3" t="str">
        <f t="shared" si="5"/>
        <v>1111</v>
      </c>
      <c r="F54" s="1" t="str">
        <f t="shared" si="6"/>
        <v>00000000</v>
      </c>
      <c r="G54" s="1" t="str">
        <f t="shared" si="7"/>
        <v>11101110</v>
      </c>
      <c r="H54" s="1" t="str">
        <f t="shared" si="8"/>
        <v>00001111</v>
      </c>
      <c r="I54" t="str">
        <f t="shared" si="4"/>
        <v xml:space="preserve">    .byte %00000000, %11101110, %00001111</v>
      </c>
      <c r="J54" s="13" t="s">
        <v>156</v>
      </c>
      <c r="O54" s="3"/>
      <c r="P54" s="1"/>
      <c r="Q54" s="1"/>
      <c r="R54" s="1"/>
    </row>
    <row r="55" spans="1:18" x14ac:dyDescent="0.25">
      <c r="A55" s="6" t="s">
        <v>256</v>
      </c>
      <c r="B55" s="16" t="s">
        <v>0</v>
      </c>
      <c r="C55">
        <f>IF(B55="ZMIEŃ GŁOŚNOŚĆ NA 0","N/D",IF(B55="ZMIEŃ GŁOŚNOŚĆ NA 15","N/D",240/$B$2*60*VLOOKUP(B55,Dane!$F:$H,2,FALSE)))</f>
        <v>15</v>
      </c>
      <c r="D55" s="7" t="e">
        <f>IF(B55="ZMIEŃ GŁOŚNOŚĆ NA 0","N/D",IF(B55="ZMIEŃ GŁOŚNOŚĆ NA 15","N/D",VLOOKUP(A55,Dane!$A$3:$D$110,4,FALSE)))</f>
        <v>#N/A</v>
      </c>
      <c r="E55" s="3" t="str">
        <f t="shared" si="5"/>
        <v>1111</v>
      </c>
      <c r="F55" s="1" t="e">
        <f t="shared" si="6"/>
        <v>#N/A</v>
      </c>
      <c r="G55" s="1" t="e">
        <f t="shared" si="7"/>
        <v>#N/A</v>
      </c>
      <c r="H55" s="1" t="str">
        <f t="shared" si="8"/>
        <v>00001111</v>
      </c>
      <c r="I55" t="str">
        <f t="shared" si="4"/>
        <v xml:space="preserve">    .byte %11101000, %00001111</v>
      </c>
      <c r="O55" s="3"/>
      <c r="P55" s="1"/>
      <c r="Q55" s="1"/>
      <c r="R55" s="1"/>
    </row>
    <row r="56" spans="1:18" ht="15.75" thickBot="1" x14ac:dyDescent="0.3">
      <c r="A56" s="14" t="s">
        <v>87</v>
      </c>
      <c r="B56" s="17" t="s">
        <v>0</v>
      </c>
      <c r="C56" s="10">
        <f>IF(B56="ZMIEŃ GŁOŚNOŚĆ NA 0","N/D",IF(B56="ZMIEŃ GŁOŚNOŚĆ NA 15","N/D",240/$B$2*60*VLOOKUP(B56,Dane!$F:$H,2,FALSE)))</f>
        <v>15</v>
      </c>
      <c r="D56" s="7">
        <f>IF(B56="ZMIEŃ GŁOŚNOŚĆ NA 0","N/D",IF(B56="ZMIEŃ GŁOŚNOŚĆ NA 15","N/D",VLOOKUP(A56,Dane!$A$3:$D$110,4,FALSE)))</f>
        <v>100001100</v>
      </c>
      <c r="E56" s="12" t="str">
        <f t="shared" si="5"/>
        <v>1111</v>
      </c>
      <c r="F56" s="9" t="str">
        <f t="shared" si="6"/>
        <v>00000001</v>
      </c>
      <c r="G56" s="9" t="str">
        <f t="shared" si="7"/>
        <v>00001100</v>
      </c>
      <c r="H56" s="9" t="str">
        <f t="shared" si="8"/>
        <v>00001111</v>
      </c>
      <c r="I56" t="str">
        <f t="shared" si="4"/>
        <v xml:space="preserve">    .byte %00000001, %00001100, %00001111</v>
      </c>
      <c r="J56" s="13" t="s">
        <v>154</v>
      </c>
      <c r="O56" s="3"/>
      <c r="P56" s="1"/>
      <c r="Q56" s="1"/>
      <c r="R56" s="1"/>
    </row>
    <row r="57" spans="1:18" ht="15.75" thickTop="1" x14ac:dyDescent="0.25">
      <c r="A57" s="6" t="s">
        <v>92</v>
      </c>
      <c r="B57" s="16" t="s">
        <v>0</v>
      </c>
      <c r="C57">
        <f>IF(B57="ZMIEŃ GŁOŚNOŚĆ NA 0","N/D",IF(B57="ZMIEŃ GŁOŚNOŚĆ NA 15","N/D",240/$B$2*60*VLOOKUP(B57,Dane!$F:$H,2,FALSE)))</f>
        <v>15</v>
      </c>
      <c r="D57" s="7">
        <f>IF(B57="ZMIEŃ GŁOŚNOŚĆ NA 0","N/D",IF(B57="ZMIEŃ GŁOŚNOŚĆ NA 15","N/D",VLOOKUP(A57,Dane!$A$3:$D$110,4,FALSE)))</f>
        <v>10000101</v>
      </c>
      <c r="E57" s="3" t="str">
        <f t="shared" si="5"/>
        <v>1111</v>
      </c>
      <c r="F57" s="1" t="str">
        <f t="shared" si="6"/>
        <v>00000000</v>
      </c>
      <c r="G57" s="1" t="str">
        <f t="shared" si="7"/>
        <v>10000101</v>
      </c>
      <c r="H57" s="1" t="str">
        <f t="shared" si="8"/>
        <v>00001111</v>
      </c>
      <c r="I57" t="str">
        <f t="shared" si="4"/>
        <v xml:space="preserve">    .byte %00000000, %10000101, %00001111</v>
      </c>
      <c r="J57" s="13" t="s">
        <v>157</v>
      </c>
      <c r="O57" s="3"/>
      <c r="P57" s="1"/>
      <c r="Q57" s="1"/>
      <c r="R57" s="1"/>
    </row>
    <row r="58" spans="1:18" x14ac:dyDescent="0.25">
      <c r="A58" s="6" t="s">
        <v>256</v>
      </c>
      <c r="B58" s="1" t="s">
        <v>0</v>
      </c>
      <c r="C58">
        <f>IF(B58="ZMIEŃ GŁOŚNOŚĆ NA 0","N/D",IF(B58="ZMIEŃ GŁOŚNOŚĆ NA 15","N/D",240/$B$2*60*VLOOKUP(B58,Dane!$F:$H,2,FALSE)))</f>
        <v>15</v>
      </c>
      <c r="D58" s="7" t="e">
        <f>IF(B58="ZMIEŃ GŁOŚNOŚĆ NA 0","N/D",IF(B58="ZMIEŃ GŁOŚNOŚĆ NA 15","N/D",VLOOKUP(A58,Dane!$A$3:$D$110,4,FALSE)))</f>
        <v>#N/A</v>
      </c>
      <c r="E58" s="3" t="str">
        <f t="shared" si="5"/>
        <v>1111</v>
      </c>
      <c r="F58" s="1" t="e">
        <f t="shared" si="6"/>
        <v>#N/A</v>
      </c>
      <c r="G58" s="1" t="e">
        <f t="shared" si="7"/>
        <v>#N/A</v>
      </c>
      <c r="H58" s="1" t="str">
        <f t="shared" si="8"/>
        <v>00001111</v>
      </c>
      <c r="I58" t="str">
        <f t="shared" si="4"/>
        <v xml:space="preserve">    .byte %11101000, %00001111</v>
      </c>
      <c r="O58" s="3"/>
      <c r="P58" s="1"/>
      <c r="Q58" s="1"/>
      <c r="R58" s="1"/>
    </row>
    <row r="59" spans="1:18" x14ac:dyDescent="0.25">
      <c r="A59" s="6" t="s">
        <v>92</v>
      </c>
      <c r="B59" s="1" t="s">
        <v>0</v>
      </c>
      <c r="C59">
        <f>IF(B59="ZMIEŃ GŁOŚNOŚĆ NA 0","N/D",IF(B59="ZMIEŃ GŁOŚNOŚĆ NA 15","N/D",240/$B$2*60*VLOOKUP(B59,Dane!$F:$H,2,FALSE)))</f>
        <v>15</v>
      </c>
      <c r="D59" s="7">
        <f>IF(B59="ZMIEŃ GŁOŚNOŚĆ NA 0","N/D",IF(B59="ZMIEŃ GŁOŚNOŚĆ NA 15","N/D",VLOOKUP(A59,Dane!$A$3:$D$110,4,FALSE)))</f>
        <v>10000101</v>
      </c>
      <c r="E59" s="3" t="str">
        <f t="shared" si="5"/>
        <v>1111</v>
      </c>
      <c r="F59" s="1" t="str">
        <f t="shared" si="6"/>
        <v>00000000</v>
      </c>
      <c r="G59" s="1" t="str">
        <f t="shared" si="7"/>
        <v>10000101</v>
      </c>
      <c r="H59" s="1" t="str">
        <f t="shared" si="8"/>
        <v>00001111</v>
      </c>
      <c r="I59" t="str">
        <f t="shared" si="4"/>
        <v xml:space="preserve">    .byte %00000000, %10000101, %00001111</v>
      </c>
      <c r="J59" s="13" t="s">
        <v>158</v>
      </c>
      <c r="O59" s="3"/>
      <c r="P59" s="1"/>
      <c r="Q59" s="1"/>
      <c r="R59" s="1"/>
    </row>
    <row r="60" spans="1:18" x14ac:dyDescent="0.25">
      <c r="A60" s="6" t="s">
        <v>90</v>
      </c>
      <c r="B60" s="1" t="s">
        <v>0</v>
      </c>
      <c r="C60">
        <f>IF(B60="ZMIEŃ GŁOŚNOŚĆ NA 0","N/D",IF(B60="ZMIEŃ GŁOŚNOŚĆ NA 15","N/D",240/$B$2*60*VLOOKUP(B60,Dane!$F:$H,2,FALSE)))</f>
        <v>15</v>
      </c>
      <c r="D60" s="7">
        <f>IF(B60="ZMIEŃ GŁOŚNOŚĆ NA 0","N/D",IF(B60="ZMIEŃ GŁOŚNOŚĆ NA 15","N/D",VLOOKUP(A60,Dane!$A$3:$D$110,4,FALSE)))</f>
        <v>10110010</v>
      </c>
      <c r="E60" s="3" t="str">
        <f t="shared" si="5"/>
        <v>1111</v>
      </c>
      <c r="F60" s="1" t="str">
        <f t="shared" si="6"/>
        <v>00000000</v>
      </c>
      <c r="G60" s="1" t="str">
        <f t="shared" si="7"/>
        <v>10110010</v>
      </c>
      <c r="H60" s="1" t="str">
        <f t="shared" si="8"/>
        <v>00001111</v>
      </c>
      <c r="I60" t="str">
        <f t="shared" si="4"/>
        <v xml:space="preserve">    .byte %00000000, %10110010, %00001111</v>
      </c>
      <c r="J60" s="13" t="s">
        <v>159</v>
      </c>
      <c r="O60" s="3"/>
      <c r="P60" s="1"/>
      <c r="Q60" s="1"/>
      <c r="R60" s="1"/>
    </row>
    <row r="61" spans="1:18" ht="15.75" thickBot="1" x14ac:dyDescent="0.3">
      <c r="A61" s="8" t="s">
        <v>90</v>
      </c>
      <c r="B61" s="9" t="s">
        <v>132</v>
      </c>
      <c r="C61" s="10">
        <f>IF(B61="ZMIEŃ GŁOŚNOŚĆ NA 0","N/D",IF(B61="ZMIEŃ GŁOŚNOŚĆ NA 15","N/D",240/$B$2*60*VLOOKUP(B61,Dane!$F:$H,2,FALSE)))</f>
        <v>60</v>
      </c>
      <c r="D61" s="7">
        <f>IF(B61="ZMIEŃ GŁOŚNOŚĆ NA 0","N/D",IF(B61="ZMIEŃ GŁOŚNOŚĆ NA 15","N/D",VLOOKUP(A61,Dane!$A$3:$D$110,4,FALSE)))</f>
        <v>10110010</v>
      </c>
      <c r="E61" s="12" t="str">
        <f t="shared" si="5"/>
        <v>111100</v>
      </c>
      <c r="F61" s="9" t="str">
        <f t="shared" si="6"/>
        <v>00000000</v>
      </c>
      <c r="G61" s="9" t="str">
        <f t="shared" si="7"/>
        <v>10110010</v>
      </c>
      <c r="H61" s="9" t="str">
        <f t="shared" si="8"/>
        <v>00111100</v>
      </c>
      <c r="I61" t="str">
        <f t="shared" si="4"/>
        <v xml:space="preserve">    .byte %00000000, %10110010, %00111100</v>
      </c>
      <c r="O61" s="3"/>
      <c r="P61" s="1"/>
      <c r="Q61" s="1"/>
      <c r="R61" s="1"/>
    </row>
    <row r="62" spans="1:18" ht="15.75" thickTop="1" x14ac:dyDescent="0.25">
      <c r="A62" s="6" t="s">
        <v>256</v>
      </c>
      <c r="B62" s="1" t="s">
        <v>0</v>
      </c>
      <c r="C62">
        <f>IF(B62="ZMIEŃ GŁOŚNOŚĆ NA 0","N/D",IF(B62="ZMIEŃ GŁOŚNOŚĆ NA 15","N/D",240/$B$2*60*VLOOKUP(B62,Dane!$F:$H,2,FALSE)))</f>
        <v>15</v>
      </c>
      <c r="D62" s="7" t="e">
        <f>IF(B62="ZMIEŃ GŁOŚNOŚĆ NA 0","N/D",IF(B62="ZMIEŃ GŁOŚNOŚĆ NA 15","N/D",VLOOKUP(A62,Dane!$A$3:$D$110,4,FALSE)))</f>
        <v>#N/A</v>
      </c>
      <c r="E62" s="3" t="str">
        <f t="shared" si="5"/>
        <v>1111</v>
      </c>
      <c r="F62" s="1" t="e">
        <f t="shared" si="6"/>
        <v>#N/A</v>
      </c>
      <c r="G62" s="1" t="e">
        <f t="shared" si="7"/>
        <v>#N/A</v>
      </c>
      <c r="H62" s="1" t="str">
        <f t="shared" si="8"/>
        <v>00001111</v>
      </c>
      <c r="I62" t="str">
        <f t="shared" si="4"/>
        <v xml:space="preserve">    .byte %11101000, %00001111</v>
      </c>
      <c r="O62" s="3"/>
      <c r="P62" s="1"/>
      <c r="Q62" s="1"/>
      <c r="R62" s="1"/>
    </row>
    <row r="63" spans="1:18" x14ac:dyDescent="0.25">
      <c r="A63" s="6" t="s">
        <v>88</v>
      </c>
      <c r="B63" s="16" t="s">
        <v>2</v>
      </c>
      <c r="C63">
        <v>7</v>
      </c>
      <c r="D63" s="7">
        <f>IF(B63="ZMIEŃ GŁOŚNOŚĆ NA 0","N/D",IF(B63="ZMIEŃ GŁOŚNOŚĆ NA 15","N/D",VLOOKUP(A63,Dane!$A$3:$D$110,4,FALSE)))</f>
        <v>11101110</v>
      </c>
      <c r="E63" s="3" t="str">
        <f t="shared" si="5"/>
        <v>111</v>
      </c>
      <c r="F63" s="1" t="str">
        <f t="shared" si="6"/>
        <v>00000000</v>
      </c>
      <c r="G63" s="1" t="str">
        <f t="shared" si="7"/>
        <v>11101110</v>
      </c>
      <c r="H63" s="1" t="str">
        <f t="shared" si="8"/>
        <v>00000111</v>
      </c>
      <c r="I63" t="str">
        <f t="shared" si="4"/>
        <v xml:space="preserve">    .byte %00000000, %11101110, %00000111</v>
      </c>
      <c r="J63" s="13" t="s">
        <v>163</v>
      </c>
      <c r="O63" s="3"/>
      <c r="P63" s="1"/>
      <c r="Q63" s="1"/>
      <c r="R63" s="1"/>
    </row>
    <row r="64" spans="1:18" x14ac:dyDescent="0.25">
      <c r="A64" s="6" t="s">
        <v>256</v>
      </c>
      <c r="B64" s="1" t="s">
        <v>2</v>
      </c>
      <c r="C64">
        <v>8</v>
      </c>
      <c r="D64" s="7" t="e">
        <f>IF(B64="ZMIEŃ GŁOŚNOŚĆ NA 0","N/D",IF(B64="ZMIEŃ GŁOŚNOŚĆ NA 15","N/D",VLOOKUP(A64,Dane!$A$3:$D$110,4,FALSE)))</f>
        <v>#N/A</v>
      </c>
      <c r="E64" s="3" t="str">
        <f t="shared" si="5"/>
        <v>1000</v>
      </c>
      <c r="F64" s="1" t="e">
        <f t="shared" si="6"/>
        <v>#N/A</v>
      </c>
      <c r="G64" s="1" t="e">
        <f t="shared" si="7"/>
        <v>#N/A</v>
      </c>
      <c r="H64" s="1" t="str">
        <f t="shared" si="8"/>
        <v>00001000</v>
      </c>
      <c r="I64" t="str">
        <f t="shared" si="4"/>
        <v xml:space="preserve">    .byte %11101000, %00001000</v>
      </c>
      <c r="O64" s="3"/>
      <c r="P64" s="1"/>
      <c r="Q64" s="1"/>
      <c r="R64" s="1"/>
    </row>
    <row r="65" spans="1:18" x14ac:dyDescent="0.25">
      <c r="A65" s="6" t="s">
        <v>88</v>
      </c>
      <c r="B65" s="1" t="s">
        <v>0</v>
      </c>
      <c r="C65">
        <f>IF(B65="ZMIEŃ GŁOŚNOŚĆ NA 0","N/D",IF(B65="ZMIEŃ GŁOŚNOŚĆ NA 15","N/D",240/$B$2*60*VLOOKUP(B65,Dane!$F:$H,2,FALSE)))</f>
        <v>15</v>
      </c>
      <c r="D65" s="7">
        <f>IF(B65="ZMIEŃ GŁOŚNOŚĆ NA 0","N/D",IF(B65="ZMIEŃ GŁOŚNOŚĆ NA 15","N/D",VLOOKUP(A65,Dane!$A$3:$D$110,4,FALSE)))</f>
        <v>11101110</v>
      </c>
      <c r="E65" s="3" t="str">
        <f t="shared" si="5"/>
        <v>1111</v>
      </c>
      <c r="F65" s="1" t="str">
        <f t="shared" si="6"/>
        <v>00000000</v>
      </c>
      <c r="G65" s="1" t="str">
        <f t="shared" si="7"/>
        <v>11101110</v>
      </c>
      <c r="H65" s="1" t="str">
        <f t="shared" si="8"/>
        <v>00001111</v>
      </c>
      <c r="I65" t="str">
        <f t="shared" si="4"/>
        <v xml:space="preserve">    .byte %00000000, %11101110, %00001111</v>
      </c>
      <c r="J65" s="13" t="s">
        <v>164</v>
      </c>
      <c r="O65" s="3"/>
      <c r="P65" s="1"/>
      <c r="Q65" s="1"/>
      <c r="R65" s="1"/>
    </row>
    <row r="66" spans="1:18" x14ac:dyDescent="0.25">
      <c r="A66" s="6" t="s">
        <v>12</v>
      </c>
      <c r="B66" s="1" t="s">
        <v>0</v>
      </c>
      <c r="C66">
        <f>IF(B66="ZMIEŃ GŁOŚNOŚĆ NA 0","N/D",IF(B66="ZMIEŃ GŁOŚNOŚĆ NA 15","N/D",240/$B$2*60*VLOOKUP(B66,Dane!$F:$H,2,FALSE)))</f>
        <v>15</v>
      </c>
      <c r="D66" s="7">
        <f>IF(B66="ZMIEŃ GŁOŚNOŚĆ NA 0","N/D",IF(B66="ZMIEŃ GŁOŚNOŚĆ NA 15","N/D",VLOOKUP(A66,Dane!$A$3:$D$110,4,FALSE)))</f>
        <v>11010100</v>
      </c>
      <c r="E66" s="3" t="str">
        <f t="shared" si="5"/>
        <v>1111</v>
      </c>
      <c r="F66" s="1" t="str">
        <f t="shared" si="6"/>
        <v>00000000</v>
      </c>
      <c r="G66" s="1" t="str">
        <f t="shared" si="7"/>
        <v>11010100</v>
      </c>
      <c r="H66" s="1" t="str">
        <f t="shared" si="8"/>
        <v>00001111</v>
      </c>
      <c r="I66" t="str">
        <f t="shared" si="4"/>
        <v xml:space="preserve">    .byte %00000000, %11010100, %00001111</v>
      </c>
      <c r="J66" s="13" t="s">
        <v>165</v>
      </c>
      <c r="O66" s="3"/>
      <c r="P66" s="1"/>
      <c r="Q66" s="1"/>
      <c r="R66" s="1"/>
    </row>
    <row r="67" spans="1:18" x14ac:dyDescent="0.25">
      <c r="A67" s="6" t="s">
        <v>89</v>
      </c>
      <c r="B67" s="1" t="s">
        <v>2</v>
      </c>
      <c r="C67">
        <v>7</v>
      </c>
      <c r="D67" s="7">
        <f>IF(B67="ZMIEŃ GŁOŚNOŚĆ NA 0","N/D",IF(B67="ZMIEŃ GŁOŚNOŚĆ NA 15","N/D",VLOOKUP(A67,Dane!$A$3:$D$110,4,FALSE)))</f>
        <v>11001000</v>
      </c>
      <c r="E67" s="3" t="str">
        <f t="shared" si="5"/>
        <v>111</v>
      </c>
      <c r="F67" s="1" t="str">
        <f t="shared" si="6"/>
        <v>00000000</v>
      </c>
      <c r="G67" s="1" t="str">
        <f t="shared" si="7"/>
        <v>11001000</v>
      </c>
      <c r="H67" s="1" t="str">
        <f t="shared" si="8"/>
        <v>00000111</v>
      </c>
      <c r="I67" t="str">
        <f t="shared" si="4"/>
        <v xml:space="preserve">    .byte %00000000, %11001000, %00000111</v>
      </c>
      <c r="J67" s="13" t="s">
        <v>167</v>
      </c>
      <c r="O67" s="3"/>
      <c r="P67" s="1"/>
      <c r="Q67" s="1"/>
      <c r="R67" s="1"/>
    </row>
    <row r="68" spans="1:18" x14ac:dyDescent="0.25">
      <c r="A68" s="6" t="s">
        <v>256</v>
      </c>
      <c r="B68" s="1" t="s">
        <v>2</v>
      </c>
      <c r="C68">
        <v>8</v>
      </c>
      <c r="D68" s="7" t="e">
        <f>IF(B68="ZMIEŃ GŁOŚNOŚĆ NA 0","N/D",IF(B68="ZMIEŃ GŁOŚNOŚĆ NA 15","N/D",VLOOKUP(A68,Dane!$A$3:$D$110,4,FALSE)))</f>
        <v>#N/A</v>
      </c>
      <c r="E68" s="3" t="str">
        <f t="shared" si="5"/>
        <v>1000</v>
      </c>
      <c r="F68" s="1" t="e">
        <f t="shared" si="6"/>
        <v>#N/A</v>
      </c>
      <c r="G68" s="1" t="e">
        <f t="shared" si="7"/>
        <v>#N/A</v>
      </c>
      <c r="H68" s="1" t="str">
        <f t="shared" si="8"/>
        <v>00001000</v>
      </c>
      <c r="I68" t="str">
        <f t="shared" si="4"/>
        <v xml:space="preserve">    .byte %11101000, %00001000</v>
      </c>
      <c r="O68" s="3"/>
      <c r="P68" s="1"/>
      <c r="Q68" s="1"/>
      <c r="R68" s="1"/>
    </row>
    <row r="69" spans="1:18" x14ac:dyDescent="0.25">
      <c r="A69" s="6" t="s">
        <v>88</v>
      </c>
      <c r="B69" s="1" t="s">
        <v>2</v>
      </c>
      <c r="C69">
        <v>7</v>
      </c>
      <c r="D69" s="7">
        <f>IF(B69="ZMIEŃ GŁOŚNOŚĆ NA 0","N/D",IF(B69="ZMIEŃ GŁOŚNOŚĆ NA 15","N/D",VLOOKUP(A69,Dane!$A$3:$D$110,4,FALSE)))</f>
        <v>11101110</v>
      </c>
      <c r="E69" s="3" t="str">
        <f t="shared" si="5"/>
        <v>111</v>
      </c>
      <c r="F69" s="1" t="str">
        <f t="shared" si="6"/>
        <v>00000000</v>
      </c>
      <c r="G69" s="1" t="str">
        <f t="shared" si="7"/>
        <v>11101110</v>
      </c>
      <c r="H69" s="1" t="str">
        <f t="shared" si="8"/>
        <v>00000111</v>
      </c>
      <c r="I69" t="str">
        <f t="shared" si="4"/>
        <v xml:space="preserve">    .byte %00000000, %11101110, %00000111</v>
      </c>
      <c r="J69" s="13" t="s">
        <v>168</v>
      </c>
      <c r="O69" s="3"/>
      <c r="P69" s="1"/>
      <c r="Q69" s="1"/>
      <c r="R69" s="1"/>
    </row>
    <row r="70" spans="1:18" x14ac:dyDescent="0.25">
      <c r="A70" s="6" t="s">
        <v>256</v>
      </c>
      <c r="B70" s="1" t="s">
        <v>2</v>
      </c>
      <c r="C70">
        <v>8</v>
      </c>
      <c r="D70" s="7" t="e">
        <f>IF(B70="ZMIEŃ GŁOŚNOŚĆ NA 0","N/D",IF(B70="ZMIEŃ GŁOŚNOŚĆ NA 15","N/D",VLOOKUP(A70,Dane!$A$3:$D$110,4,FALSE)))</f>
        <v>#N/A</v>
      </c>
      <c r="E70" s="3" t="str">
        <f t="shared" si="5"/>
        <v>1000</v>
      </c>
      <c r="F70" s="1" t="e">
        <f t="shared" si="6"/>
        <v>#N/A</v>
      </c>
      <c r="G70" s="1" t="e">
        <f t="shared" si="7"/>
        <v>#N/A</v>
      </c>
      <c r="H70" s="1" t="str">
        <f t="shared" si="8"/>
        <v>00001000</v>
      </c>
      <c r="I70" t="str">
        <f t="shared" si="4"/>
        <v xml:space="preserve">    .byte %11101000, %00001000</v>
      </c>
      <c r="O70" s="3"/>
      <c r="P70" s="1"/>
      <c r="Q70" s="1"/>
      <c r="R70" s="1"/>
    </row>
    <row r="71" spans="1:18" x14ac:dyDescent="0.25">
      <c r="A71" s="6" t="s">
        <v>89</v>
      </c>
      <c r="B71" s="1" t="s">
        <v>0</v>
      </c>
      <c r="C71">
        <f>IF(B71="ZMIEŃ GŁOŚNOŚĆ NA 0","N/D",IF(B71="ZMIEŃ GŁOŚNOŚĆ NA 15","N/D",240/$B$2*60*VLOOKUP(B71,Dane!$F:$H,2,FALSE)))</f>
        <v>15</v>
      </c>
      <c r="D71" s="7">
        <f>IF(B71="ZMIEŃ GŁOŚNOŚĆ NA 0","N/D",IF(B71="ZMIEŃ GŁOŚNOŚĆ NA 15","N/D",VLOOKUP(A71,Dane!$A$3:$D$110,4,FALSE)))</f>
        <v>11001000</v>
      </c>
      <c r="E71" s="3" t="str">
        <f t="shared" si="5"/>
        <v>1111</v>
      </c>
      <c r="F71" s="1" t="str">
        <f t="shared" si="6"/>
        <v>00000000</v>
      </c>
      <c r="G71" s="1" t="str">
        <f t="shared" si="7"/>
        <v>11001000</v>
      </c>
      <c r="H71" s="1" t="str">
        <f t="shared" si="8"/>
        <v>00001111</v>
      </c>
      <c r="I71" t="str">
        <f t="shared" si="4"/>
        <v xml:space="preserve">    .byte %00000000, %11001000, %00001111</v>
      </c>
      <c r="J71" s="13" t="s">
        <v>166</v>
      </c>
      <c r="O71" s="3"/>
      <c r="P71" s="1"/>
      <c r="Q71" s="1"/>
      <c r="R71" s="1"/>
    </row>
    <row r="72" spans="1:18" ht="15.75" thickBot="1" x14ac:dyDescent="0.3">
      <c r="A72" s="8" t="s">
        <v>90</v>
      </c>
      <c r="B72" s="9" t="s">
        <v>0</v>
      </c>
      <c r="C72" s="10">
        <f>IF(B72="ZMIEŃ GŁOŚNOŚĆ NA 0","N/D",IF(B72="ZMIEŃ GŁOŚNOŚĆ NA 15","N/D",240/$B$2*60*VLOOKUP(B72,Dane!$F:$H,2,FALSE)))</f>
        <v>15</v>
      </c>
      <c r="D72" s="7">
        <f>IF(B72="ZMIEŃ GŁOŚNOŚĆ NA 0","N/D",IF(B72="ZMIEŃ GŁOŚNOŚĆ NA 15","N/D",VLOOKUP(A72,Dane!$A$3:$D$110,4,FALSE)))</f>
        <v>10110010</v>
      </c>
      <c r="E72" s="12" t="str">
        <f t="shared" si="5"/>
        <v>1111</v>
      </c>
      <c r="F72" s="9" t="str">
        <f t="shared" si="6"/>
        <v>00000000</v>
      </c>
      <c r="G72" s="9" t="str">
        <f t="shared" si="7"/>
        <v>10110010</v>
      </c>
      <c r="H72" s="9" t="str">
        <f t="shared" si="8"/>
        <v>00001111</v>
      </c>
      <c r="I72" t="str">
        <f t="shared" ref="I72:I135" si="9">IF(A72="pauza",_xlfn.CONCAT("    .byte %11101000, %", DEC2BIN(C72,8)),IF(B72="ZMIEŃ GŁOŚNOŚĆ NA 0","    .byte %10101000, %11110000, %00000000",IF(B72="ZMIEŃ GŁOŚNOŚĆ NA 15","    .byte %10101000, %11111111, %00000000",_xlfn.CONCAT("    .byte %",F72,", %",G72,", %",H72))))</f>
        <v xml:space="preserve">    .byte %00000000, %10110010, %00001111</v>
      </c>
      <c r="J72" s="25" t="s">
        <v>159</v>
      </c>
      <c r="O72" s="3"/>
      <c r="P72" s="1"/>
      <c r="Q72" s="1"/>
      <c r="R72" s="1"/>
    </row>
    <row r="73" spans="1:18" ht="15.75" thickTop="1" x14ac:dyDescent="0.25">
      <c r="A73" s="6" t="s">
        <v>256</v>
      </c>
      <c r="B73" s="1" t="s">
        <v>0</v>
      </c>
      <c r="C73">
        <f>IF(B73="ZMIEŃ GŁOŚNOŚĆ NA 0","N/D",IF(B73="ZMIEŃ GŁOŚNOŚĆ NA 15","N/D",240/$B$2*60*VLOOKUP(B73,Dane!$F:$H,2,FALSE)))</f>
        <v>15</v>
      </c>
      <c r="D73" s="7" t="e">
        <f>IF(B73="ZMIEŃ GŁOŚNOŚĆ NA 0","N/D",IF(B73="ZMIEŃ GŁOŚNOŚĆ NA 15","N/D",VLOOKUP(A73,Dane!$A$3:$D$110,4,FALSE)))</f>
        <v>#N/A</v>
      </c>
      <c r="E73" s="3" t="str">
        <f t="shared" si="5"/>
        <v>1111</v>
      </c>
      <c r="F73" s="1" t="e">
        <f t="shared" si="6"/>
        <v>#N/A</v>
      </c>
      <c r="G73" s="1" t="e">
        <f t="shared" si="7"/>
        <v>#N/A</v>
      </c>
      <c r="H73" s="1" t="str">
        <f t="shared" si="8"/>
        <v>00001111</v>
      </c>
      <c r="I73" t="str">
        <f t="shared" si="9"/>
        <v xml:space="preserve">    .byte %11101000, %00001111</v>
      </c>
      <c r="O73" s="3"/>
      <c r="P73" s="1"/>
      <c r="Q73" s="1"/>
      <c r="R73" s="1"/>
    </row>
    <row r="74" spans="1:18" x14ac:dyDescent="0.25">
      <c r="A74" s="6" t="s">
        <v>88</v>
      </c>
      <c r="B74" s="16" t="s">
        <v>2</v>
      </c>
      <c r="C74">
        <v>7</v>
      </c>
      <c r="D74" s="7">
        <f>IF(B74="ZMIEŃ GŁOŚNOŚĆ NA 0","N/D",IF(B74="ZMIEŃ GŁOŚNOŚĆ NA 15","N/D",VLOOKUP(A74,Dane!$A$3:$D$110,4,FALSE)))</f>
        <v>11101110</v>
      </c>
      <c r="E74" s="3" t="str">
        <f t="shared" si="5"/>
        <v>111</v>
      </c>
      <c r="F74" s="1" t="str">
        <f t="shared" si="6"/>
        <v>00000000</v>
      </c>
      <c r="G74" s="1" t="str">
        <f t="shared" si="7"/>
        <v>11101110</v>
      </c>
      <c r="H74" s="1" t="str">
        <f t="shared" si="8"/>
        <v>00000111</v>
      </c>
      <c r="I74" t="str">
        <f t="shared" si="9"/>
        <v xml:space="preserve">    .byte %00000000, %11101110, %00000111</v>
      </c>
      <c r="J74" s="13" t="s">
        <v>169</v>
      </c>
      <c r="O74" s="3"/>
      <c r="P74" s="1"/>
      <c r="Q74" s="1"/>
      <c r="R74" s="1"/>
    </row>
    <row r="75" spans="1:18" x14ac:dyDescent="0.25">
      <c r="A75" s="6" t="s">
        <v>12</v>
      </c>
      <c r="B75" s="16" t="s">
        <v>2</v>
      </c>
      <c r="C75">
        <v>8</v>
      </c>
      <c r="D75" s="7">
        <f>IF(B75="ZMIEŃ GŁOŚNOŚĆ NA 0","N/D",IF(B75="ZMIEŃ GŁOŚNOŚĆ NA 15","N/D",VLOOKUP(A75,Dane!$A$3:$D$110,4,FALSE)))</f>
        <v>11010100</v>
      </c>
      <c r="E75" s="3" t="str">
        <f t="shared" si="5"/>
        <v>1000</v>
      </c>
      <c r="F75" s="1" t="str">
        <f t="shared" si="6"/>
        <v>00000000</v>
      </c>
      <c r="G75" s="1" t="str">
        <f t="shared" si="7"/>
        <v>11010100</v>
      </c>
      <c r="H75" s="1" t="str">
        <f t="shared" si="8"/>
        <v>00001000</v>
      </c>
      <c r="I75" t="str">
        <f t="shared" si="9"/>
        <v xml:space="preserve">    .byte %00000000, %11010100, %00001000</v>
      </c>
      <c r="J75" s="13" t="s">
        <v>170</v>
      </c>
      <c r="O75" s="3"/>
      <c r="P75" s="1"/>
      <c r="Q75" s="1"/>
      <c r="R75" s="1"/>
    </row>
    <row r="76" spans="1:18" x14ac:dyDescent="0.25">
      <c r="A76" s="6" t="s">
        <v>88</v>
      </c>
      <c r="B76" s="16" t="s">
        <v>0</v>
      </c>
      <c r="C76">
        <f>IF(B76="ZMIEŃ GŁOŚNOŚĆ NA 0","N/D",IF(B76="ZMIEŃ GŁOŚNOŚĆ NA 15","N/D",240/$B$2*60*VLOOKUP(B76,Dane!$F:$H,2,FALSE)))</f>
        <v>15</v>
      </c>
      <c r="D76" s="7">
        <f>IF(B76="ZMIEŃ GŁOŚNOŚĆ NA 0","N/D",IF(B76="ZMIEŃ GŁOŚNOŚĆ NA 15","N/D",VLOOKUP(A76,Dane!$A$3:$D$110,4,FALSE)))</f>
        <v>11101110</v>
      </c>
      <c r="E76" s="3" t="str">
        <f t="shared" si="5"/>
        <v>1111</v>
      </c>
      <c r="F76" s="1" t="str">
        <f t="shared" si="6"/>
        <v>00000000</v>
      </c>
      <c r="G76" s="1" t="str">
        <f t="shared" si="7"/>
        <v>11101110</v>
      </c>
      <c r="H76" s="1" t="str">
        <f t="shared" si="8"/>
        <v>00001111</v>
      </c>
      <c r="I76" t="str">
        <f t="shared" si="9"/>
        <v xml:space="preserve">    .byte %00000000, %11101110, %00001111</v>
      </c>
      <c r="J76" s="13" t="s">
        <v>171</v>
      </c>
      <c r="O76" s="3"/>
      <c r="P76" s="1"/>
      <c r="Q76" s="1"/>
      <c r="R76" s="1"/>
    </row>
    <row r="77" spans="1:18" x14ac:dyDescent="0.25">
      <c r="A77" s="6" t="s">
        <v>12</v>
      </c>
      <c r="B77" s="16" t="s">
        <v>2</v>
      </c>
      <c r="C77">
        <v>7</v>
      </c>
      <c r="D77" s="7">
        <f>IF(B77="ZMIEŃ GŁOŚNOŚĆ NA 0","N/D",IF(B77="ZMIEŃ GŁOŚNOŚĆ NA 15","N/D",VLOOKUP(A77,Dane!$A$3:$D$110,4,FALSE)))</f>
        <v>11010100</v>
      </c>
      <c r="E77" s="3" t="str">
        <f t="shared" si="5"/>
        <v>111</v>
      </c>
      <c r="F77" s="1" t="str">
        <f t="shared" si="6"/>
        <v>00000000</v>
      </c>
      <c r="G77" s="1" t="str">
        <f t="shared" si="7"/>
        <v>11010100</v>
      </c>
      <c r="H77" s="1" t="str">
        <f t="shared" si="8"/>
        <v>00000111</v>
      </c>
      <c r="I77" t="str">
        <f t="shared" si="9"/>
        <v xml:space="preserve">    .byte %00000000, %11010100, %00000111</v>
      </c>
      <c r="J77" s="13" t="s">
        <v>172</v>
      </c>
      <c r="O77" s="3"/>
      <c r="P77" s="1"/>
      <c r="Q77" s="1"/>
      <c r="R77" s="1"/>
    </row>
    <row r="78" spans="1:18" x14ac:dyDescent="0.25">
      <c r="A78" s="6" t="s">
        <v>88</v>
      </c>
      <c r="B78" s="16" t="s">
        <v>2</v>
      </c>
      <c r="C78">
        <v>8</v>
      </c>
      <c r="D78" s="7">
        <f>IF(B78="ZMIEŃ GŁOŚNOŚĆ NA 0","N/D",IF(B78="ZMIEŃ GŁOŚNOŚĆ NA 15","N/D",VLOOKUP(A78,Dane!$A$3:$D$110,4,FALSE)))</f>
        <v>11101110</v>
      </c>
      <c r="E78" s="3" t="str">
        <f t="shared" si="5"/>
        <v>1000</v>
      </c>
      <c r="F78" s="1" t="str">
        <f t="shared" si="6"/>
        <v>00000000</v>
      </c>
      <c r="G78" s="1" t="str">
        <f t="shared" si="7"/>
        <v>11101110</v>
      </c>
      <c r="H78" s="1" t="str">
        <f t="shared" si="8"/>
        <v>00001000</v>
      </c>
      <c r="I78" t="str">
        <f t="shared" si="9"/>
        <v xml:space="preserve">    .byte %00000000, %11101110, %00001000</v>
      </c>
      <c r="J78" s="13" t="s">
        <v>173</v>
      </c>
      <c r="O78" s="3"/>
      <c r="P78" s="1"/>
      <c r="Q78" s="1"/>
      <c r="R78" s="1"/>
    </row>
    <row r="79" spans="1:18" x14ac:dyDescent="0.25">
      <c r="A79" s="6" t="s">
        <v>87</v>
      </c>
      <c r="B79" s="16" t="s">
        <v>29</v>
      </c>
      <c r="C79">
        <f>IF(B79="ZMIEŃ GŁOŚNOŚĆ NA 0","N/D",IF(B79="ZMIEŃ GŁOŚNOŚĆ NA 15","N/D",240/$B$2*60*VLOOKUP(B79,Dane!$F:$H,2,FALSE)))</f>
        <v>45</v>
      </c>
      <c r="D79" s="7">
        <f>IF(B79="ZMIEŃ GŁOŚNOŚĆ NA 0","N/D",IF(B79="ZMIEŃ GŁOŚNOŚĆ NA 15","N/D",VLOOKUP(A79,Dane!$A$3:$D$110,4,FALSE)))</f>
        <v>100001100</v>
      </c>
      <c r="E79" s="3" t="str">
        <f t="shared" si="5"/>
        <v>101101</v>
      </c>
      <c r="F79" s="1" t="str">
        <f t="shared" si="6"/>
        <v>00000001</v>
      </c>
      <c r="G79" s="1" t="str">
        <f t="shared" si="7"/>
        <v>00001100</v>
      </c>
      <c r="H79" s="1" t="str">
        <f t="shared" si="8"/>
        <v>00101101</v>
      </c>
      <c r="I79" t="str">
        <f t="shared" si="9"/>
        <v xml:space="preserve">    .byte %00000001, %00001100, %00101101</v>
      </c>
      <c r="J79" s="13" t="s">
        <v>174</v>
      </c>
      <c r="O79" s="3"/>
      <c r="P79" s="1"/>
      <c r="Q79" s="1"/>
      <c r="R79" s="1"/>
    </row>
    <row r="80" spans="1:18" x14ac:dyDescent="0.25">
      <c r="A80" s="6" t="s">
        <v>256</v>
      </c>
      <c r="B80" s="1" t="s">
        <v>1</v>
      </c>
      <c r="C80">
        <f>IF(B80="ZMIEŃ GŁOŚNOŚĆ NA 0","N/D",IF(B80="ZMIEŃ GŁOŚNOŚĆ NA 15","N/D",240/$B$2*60*VLOOKUP(B80,Dane!$F:$H,2,FALSE)))</f>
        <v>30</v>
      </c>
      <c r="D80" s="7" t="e">
        <f>IF(B80="ZMIEŃ GŁOŚNOŚĆ NA 0","N/D",IF(B80="ZMIEŃ GŁOŚNOŚĆ NA 15","N/D",VLOOKUP(A80,Dane!$A$3:$D$110,4,FALSE)))</f>
        <v>#N/A</v>
      </c>
      <c r="E80" s="3" t="str">
        <f t="shared" si="5"/>
        <v>11110</v>
      </c>
      <c r="F80" s="1" t="e">
        <f t="shared" si="6"/>
        <v>#N/A</v>
      </c>
      <c r="G80" s="1" t="e">
        <f t="shared" si="7"/>
        <v>#N/A</v>
      </c>
      <c r="H80" s="1" t="str">
        <f t="shared" si="8"/>
        <v>00011110</v>
      </c>
      <c r="I80" t="str">
        <f t="shared" si="9"/>
        <v xml:space="preserve">    .byte %11101000, %00011110</v>
      </c>
    </row>
    <row r="81" spans="1:10" x14ac:dyDescent="0.25">
      <c r="A81" s="6" t="s">
        <v>88</v>
      </c>
      <c r="B81" s="16" t="s">
        <v>2</v>
      </c>
      <c r="C81">
        <v>7</v>
      </c>
      <c r="D81" s="7">
        <f>IF(B81="ZMIEŃ GŁOŚNOŚĆ NA 0","N/D",IF(B81="ZMIEŃ GŁOŚNOŚĆ NA 15","N/D",VLOOKUP(A81,Dane!$A$3:$D$110,4,FALSE)))</f>
        <v>11101110</v>
      </c>
      <c r="E81" s="3" t="str">
        <f t="shared" si="5"/>
        <v>111</v>
      </c>
      <c r="F81" s="1" t="str">
        <f t="shared" si="6"/>
        <v>00000000</v>
      </c>
      <c r="G81" s="1" t="str">
        <f t="shared" si="7"/>
        <v>11101110</v>
      </c>
      <c r="H81" s="1" t="str">
        <f t="shared" si="8"/>
        <v>00000111</v>
      </c>
      <c r="I81" t="str">
        <f t="shared" si="9"/>
        <v xml:space="preserve">    .byte %00000000, %11101110, %00000111</v>
      </c>
      <c r="J81" s="13" t="s">
        <v>151</v>
      </c>
    </row>
    <row r="82" spans="1:10" x14ac:dyDescent="0.25">
      <c r="A82" s="6" t="s">
        <v>256</v>
      </c>
      <c r="B82" s="1" t="s">
        <v>2</v>
      </c>
      <c r="C82">
        <v>8</v>
      </c>
      <c r="D82" s="7" t="e">
        <f>IF(B82="ZMIEŃ GŁOŚNOŚĆ NA 0","N/D",IF(B82="ZMIEŃ GŁOŚNOŚĆ NA 15","N/D",VLOOKUP(A82,Dane!$A$3:$D$110,4,FALSE)))</f>
        <v>#N/A</v>
      </c>
      <c r="E82" s="3" t="str">
        <f t="shared" si="5"/>
        <v>1000</v>
      </c>
      <c r="F82" s="1" t="e">
        <f t="shared" si="6"/>
        <v>#N/A</v>
      </c>
      <c r="G82" s="1" t="e">
        <f t="shared" si="7"/>
        <v>#N/A</v>
      </c>
      <c r="H82" s="1" t="str">
        <f t="shared" si="8"/>
        <v>00001000</v>
      </c>
      <c r="I82" t="str">
        <f t="shared" si="9"/>
        <v xml:space="preserve">    .byte %11101000, %00001000</v>
      </c>
    </row>
    <row r="83" spans="1:10" x14ac:dyDescent="0.25">
      <c r="A83" s="6" t="s">
        <v>88</v>
      </c>
      <c r="B83" s="1" t="s">
        <v>0</v>
      </c>
      <c r="C83">
        <f>IF(B83="ZMIEŃ GŁOŚNOŚĆ NA 0","N/D",IF(B83="ZMIEŃ GŁOŚNOŚĆ NA 15","N/D",240/$B$2*60*VLOOKUP(B83,Dane!$F:$H,2,FALSE)))</f>
        <v>15</v>
      </c>
      <c r="D83" s="7">
        <f>IF(B83="ZMIEŃ GŁOŚNOŚĆ NA 0","N/D",IF(B83="ZMIEŃ GŁOŚNOŚĆ NA 15","N/D",VLOOKUP(A83,Dane!$A$3:$D$110,4,FALSE)))</f>
        <v>11101110</v>
      </c>
      <c r="E83" s="3" t="str">
        <f t="shared" si="5"/>
        <v>1111</v>
      </c>
      <c r="F83" s="1" t="str">
        <f t="shared" si="6"/>
        <v>00000000</v>
      </c>
      <c r="G83" s="1" t="str">
        <f t="shared" si="7"/>
        <v>11101110</v>
      </c>
      <c r="H83" s="1" t="str">
        <f t="shared" si="8"/>
        <v>00001111</v>
      </c>
      <c r="I83" t="str">
        <f t="shared" si="9"/>
        <v xml:space="preserve">    .byte %00000000, %11101110, %00001111</v>
      </c>
      <c r="J83" s="13" t="s">
        <v>179</v>
      </c>
    </row>
    <row r="84" spans="1:10" x14ac:dyDescent="0.25">
      <c r="A84" s="6" t="s">
        <v>12</v>
      </c>
      <c r="B84" s="1" t="s">
        <v>0</v>
      </c>
      <c r="C84">
        <f>IF(B84="ZMIEŃ GŁOŚNOŚĆ NA 0","N/D",IF(B84="ZMIEŃ GŁOŚNOŚĆ NA 15","N/D",240/$B$2*60*VLOOKUP(B84,Dane!$F:$H,2,FALSE)))</f>
        <v>15</v>
      </c>
      <c r="D84" s="7">
        <f>IF(B84="ZMIEŃ GŁOŚNOŚĆ NA 0","N/D",IF(B84="ZMIEŃ GŁOŚNOŚĆ NA 15","N/D",VLOOKUP(A84,Dane!$A$3:$D$110,4,FALSE)))</f>
        <v>11010100</v>
      </c>
      <c r="E84" s="3" t="str">
        <f t="shared" si="5"/>
        <v>1111</v>
      </c>
      <c r="F84" s="1" t="str">
        <f t="shared" si="6"/>
        <v>00000000</v>
      </c>
      <c r="G84" s="1" t="str">
        <f t="shared" si="7"/>
        <v>11010100</v>
      </c>
      <c r="H84" s="1" t="str">
        <f t="shared" si="8"/>
        <v>00001111</v>
      </c>
      <c r="I84" t="str">
        <f t="shared" si="9"/>
        <v xml:space="preserve">    .byte %00000000, %11010100, %00001111</v>
      </c>
      <c r="J84" s="13" t="s">
        <v>180</v>
      </c>
    </row>
    <row r="85" spans="1:10" x14ac:dyDescent="0.25">
      <c r="A85" s="6" t="s">
        <v>89</v>
      </c>
      <c r="B85" s="1" t="s">
        <v>2</v>
      </c>
      <c r="C85">
        <v>7</v>
      </c>
      <c r="D85" s="7">
        <f>IF(B85="ZMIEŃ GŁOŚNOŚĆ NA 0","N/D",IF(B85="ZMIEŃ GŁOŚNOŚĆ NA 15","N/D",VLOOKUP(A85,Dane!$A$3:$D$110,4,FALSE)))</f>
        <v>11001000</v>
      </c>
      <c r="E85" s="3" t="str">
        <f t="shared" si="5"/>
        <v>111</v>
      </c>
      <c r="F85" s="1" t="str">
        <f t="shared" si="6"/>
        <v>00000000</v>
      </c>
      <c r="G85" s="1" t="str">
        <f t="shared" si="7"/>
        <v>11001000</v>
      </c>
      <c r="H85" s="1" t="str">
        <f t="shared" si="8"/>
        <v>00000111</v>
      </c>
      <c r="I85" t="str">
        <f t="shared" si="9"/>
        <v xml:space="preserve">    .byte %00000000, %11001000, %00000111</v>
      </c>
      <c r="J85" s="13" t="s">
        <v>181</v>
      </c>
    </row>
    <row r="86" spans="1:10" x14ac:dyDescent="0.25">
      <c r="A86" s="6" t="s">
        <v>256</v>
      </c>
      <c r="B86" s="1" t="s">
        <v>2</v>
      </c>
      <c r="C86">
        <v>8</v>
      </c>
      <c r="D86" s="7" t="e">
        <f>IF(B86="ZMIEŃ GŁOŚNOŚĆ NA 0","N/D",IF(B86="ZMIEŃ GŁOŚNOŚĆ NA 15","N/D",VLOOKUP(A86,Dane!$A$3:$D$110,4,FALSE)))</f>
        <v>#N/A</v>
      </c>
      <c r="E86" s="3" t="str">
        <f t="shared" si="5"/>
        <v>1000</v>
      </c>
      <c r="F86" s="1" t="e">
        <f t="shared" si="6"/>
        <v>#N/A</v>
      </c>
      <c r="G86" s="1" t="e">
        <f t="shared" si="7"/>
        <v>#N/A</v>
      </c>
      <c r="H86" s="1" t="str">
        <f t="shared" si="8"/>
        <v>00001000</v>
      </c>
      <c r="I86" t="str">
        <f t="shared" si="9"/>
        <v xml:space="preserve">    .byte %11101000, %00001000</v>
      </c>
    </row>
    <row r="87" spans="1:10" x14ac:dyDescent="0.25">
      <c r="A87" s="6" t="s">
        <v>88</v>
      </c>
      <c r="B87" s="1" t="s">
        <v>0</v>
      </c>
      <c r="C87">
        <f>IF(B87="ZMIEŃ GŁOŚNOŚĆ NA 0","N/D",IF(B87="ZMIEŃ GŁOŚNOŚĆ NA 15","N/D",240/$B$2*60*VLOOKUP(B87,Dane!$F:$H,2,FALSE)))</f>
        <v>15</v>
      </c>
      <c r="D87" s="7">
        <f>IF(B87="ZMIEŃ GŁOŚNOŚĆ NA 0","N/D",IF(B87="ZMIEŃ GŁOŚNOŚĆ NA 15","N/D",VLOOKUP(A87,Dane!$A$3:$D$110,4,FALSE)))</f>
        <v>11101110</v>
      </c>
      <c r="E87" s="3" t="str">
        <f t="shared" si="5"/>
        <v>1111</v>
      </c>
      <c r="F87" s="1" t="str">
        <f t="shared" si="6"/>
        <v>00000000</v>
      </c>
      <c r="G87" s="1" t="str">
        <f t="shared" si="7"/>
        <v>11101110</v>
      </c>
      <c r="H87" s="1" t="str">
        <f t="shared" si="8"/>
        <v>00001111</v>
      </c>
      <c r="I87" t="str">
        <f t="shared" si="9"/>
        <v xml:space="preserve">    .byte %00000000, %11101110, %00001111</v>
      </c>
      <c r="J87" s="13" t="s">
        <v>182</v>
      </c>
    </row>
    <row r="88" spans="1:10" x14ac:dyDescent="0.25">
      <c r="A88" s="6" t="s">
        <v>87</v>
      </c>
      <c r="B88" s="1" t="s">
        <v>0</v>
      </c>
      <c r="C88">
        <f>IF(B88="ZMIEŃ GŁOŚNOŚĆ NA 0","N/D",IF(B88="ZMIEŃ GŁOŚNOŚĆ NA 15","N/D",240/$B$2*60*VLOOKUP(B88,Dane!$F:$H,2,FALSE)))</f>
        <v>15</v>
      </c>
      <c r="D88" s="7">
        <f>IF(B88="ZMIEŃ GŁOŚNOŚĆ NA 0","N/D",IF(B88="ZMIEŃ GŁOŚNOŚĆ NA 15","N/D",VLOOKUP(A88,Dane!$A$3:$D$110,4,FALSE)))</f>
        <v>100001100</v>
      </c>
      <c r="E88" s="3" t="str">
        <f t="shared" si="5"/>
        <v>1111</v>
      </c>
      <c r="F88" s="1" t="str">
        <f t="shared" si="6"/>
        <v>00000001</v>
      </c>
      <c r="G88" s="1" t="str">
        <f t="shared" si="7"/>
        <v>00001100</v>
      </c>
      <c r="H88" s="1" t="str">
        <f t="shared" si="8"/>
        <v>00001111</v>
      </c>
      <c r="I88" t="str">
        <f t="shared" si="9"/>
        <v xml:space="preserve">    .byte %00000001, %00001100, %00001111</v>
      </c>
      <c r="J88" s="13" t="s">
        <v>183</v>
      </c>
    </row>
    <row r="89" spans="1:10" x14ac:dyDescent="0.25">
      <c r="A89" s="2" t="s">
        <v>256</v>
      </c>
      <c r="B89" s="1" t="s">
        <v>0</v>
      </c>
      <c r="C89">
        <f>IF(B89="ZMIEŃ GŁOŚNOŚĆ NA 0","N/D",IF(B89="ZMIEŃ GŁOŚNOŚĆ NA 15","N/D",240/$B$2*60*VLOOKUP(B89,Dane!$F:$H,2,FALSE)))</f>
        <v>15</v>
      </c>
      <c r="D89" s="7" t="e">
        <f>IF(B89="ZMIEŃ GŁOŚNOŚĆ NA 0","N/D",IF(B89="ZMIEŃ GŁOŚNOŚĆ NA 15","N/D",VLOOKUP(A89,Dane!$A$3:$D$110,4,FALSE)))</f>
        <v>#N/A</v>
      </c>
      <c r="E89" s="3" t="str">
        <f t="shared" si="5"/>
        <v>1111</v>
      </c>
      <c r="F89" s="1" t="e">
        <f t="shared" si="6"/>
        <v>#N/A</v>
      </c>
      <c r="G89" s="1" t="e">
        <f t="shared" si="7"/>
        <v>#N/A</v>
      </c>
      <c r="H89" s="1" t="str">
        <f t="shared" si="8"/>
        <v>00001111</v>
      </c>
      <c r="I89" t="str">
        <f t="shared" si="9"/>
        <v xml:space="preserve">    .byte %11101000, %00001111</v>
      </c>
    </row>
    <row r="90" spans="1:10" x14ac:dyDescent="0.25">
      <c r="A90" s="15" t="s">
        <v>90</v>
      </c>
      <c r="B90" s="16" t="s">
        <v>2</v>
      </c>
      <c r="C90">
        <v>7</v>
      </c>
      <c r="D90" s="7">
        <f>IF(B90="ZMIEŃ GŁOŚNOŚĆ NA 0","N/D",IF(B90="ZMIEŃ GŁOŚNOŚĆ NA 15","N/D",VLOOKUP(A90,Dane!$A$3:$D$110,4,FALSE)))</f>
        <v>10110010</v>
      </c>
      <c r="E90" s="3" t="str">
        <f t="shared" si="5"/>
        <v>111</v>
      </c>
      <c r="F90" s="1" t="str">
        <f t="shared" si="6"/>
        <v>00000000</v>
      </c>
      <c r="G90" s="1" t="str">
        <f t="shared" si="7"/>
        <v>10110010</v>
      </c>
      <c r="H90" s="1" t="str">
        <f t="shared" si="8"/>
        <v>00000111</v>
      </c>
      <c r="I90" t="str">
        <f t="shared" si="9"/>
        <v xml:space="preserve">    .byte %00000000, %10110010, %00000111</v>
      </c>
      <c r="J90" s="13" t="s">
        <v>176</v>
      </c>
    </row>
    <row r="91" spans="1:10" x14ac:dyDescent="0.25">
      <c r="A91" s="2" t="s">
        <v>256</v>
      </c>
      <c r="B91" t="s">
        <v>2</v>
      </c>
      <c r="C91">
        <v>8</v>
      </c>
      <c r="D91" s="7" t="e">
        <f>IF(B91="ZMIEŃ GŁOŚNOŚĆ NA 0","N/D",IF(B91="ZMIEŃ GŁOŚNOŚĆ NA 15","N/D",VLOOKUP(A91,Dane!$A$3:$D$110,4,FALSE)))</f>
        <v>#N/A</v>
      </c>
      <c r="E91" s="3" t="str">
        <f t="shared" si="5"/>
        <v>1000</v>
      </c>
      <c r="F91" s="1" t="e">
        <f t="shared" si="6"/>
        <v>#N/A</v>
      </c>
      <c r="G91" s="1" t="e">
        <f t="shared" si="7"/>
        <v>#N/A</v>
      </c>
      <c r="H91" s="1" t="str">
        <f t="shared" si="8"/>
        <v>00001000</v>
      </c>
      <c r="I91" t="str">
        <f t="shared" si="9"/>
        <v xml:space="preserve">    .byte %11101000, %00001000</v>
      </c>
    </row>
    <row r="92" spans="1:10" x14ac:dyDescent="0.25">
      <c r="A92" t="s">
        <v>90</v>
      </c>
      <c r="B92" t="s">
        <v>2</v>
      </c>
      <c r="C92">
        <v>7</v>
      </c>
      <c r="D92" s="7">
        <f>IF(B92="ZMIEŃ GŁOŚNOŚĆ NA 0","N/D",IF(B92="ZMIEŃ GŁOŚNOŚĆ NA 15","N/D",VLOOKUP(A92,Dane!$A$3:$D$110,4,FALSE)))</f>
        <v>10110010</v>
      </c>
      <c r="E92" s="3" t="str">
        <f t="shared" si="5"/>
        <v>111</v>
      </c>
      <c r="F92" s="1" t="str">
        <f t="shared" si="6"/>
        <v>00000000</v>
      </c>
      <c r="G92" s="1" t="str">
        <f t="shared" si="7"/>
        <v>10110010</v>
      </c>
      <c r="H92" s="1" t="str">
        <f t="shared" si="8"/>
        <v>00000111</v>
      </c>
      <c r="I92" t="str">
        <f t="shared" si="9"/>
        <v xml:space="preserve">    .byte %00000000, %10110010, %00000111</v>
      </c>
      <c r="J92" s="13" t="s">
        <v>177</v>
      </c>
    </row>
    <row r="93" spans="1:10" x14ac:dyDescent="0.25">
      <c r="A93" t="s">
        <v>256</v>
      </c>
      <c r="B93" t="s">
        <v>2</v>
      </c>
      <c r="C93">
        <v>8</v>
      </c>
      <c r="D93" s="7" t="e">
        <f>IF(B93="ZMIEŃ GŁOŚNOŚĆ NA 0","N/D",IF(B93="ZMIEŃ GŁOŚNOŚĆ NA 15","N/D",VLOOKUP(A93,Dane!$A$3:$D$110,4,FALSE)))</f>
        <v>#N/A</v>
      </c>
      <c r="E93" s="3" t="str">
        <f t="shared" ref="E93:E133" si="10">IF(B93="ZMIEŃ GŁOŚNOŚĆ NA 0","N/D",IF(B93="ZMIEŃ GŁOŚNOŚĆ NA 15","N/D",DEC2BIN(C93)))</f>
        <v>1000</v>
      </c>
      <c r="F93" s="1" t="e">
        <f t="shared" ref="F93:F133" si="11">IF(B93="ZMIEŃ GŁOŚNOŚĆ NA 0","N/D",IF(B93="ZMIEŃ GŁOŚNOŚĆ NA 15","N/D",IF(LEN(D93)&lt;8,"00000000",_xlfn.CONCAT(REPT("0",8-LEN(LEFT(D93,LEN(D93)-8))),LEFT(D93,LEN(D93)-8)))))</f>
        <v>#N/A</v>
      </c>
      <c r="G93" s="1" t="e">
        <f t="shared" ref="G93:G133" si="12">IF(B93="ZMIEŃ GŁOŚNOŚĆ NA 0","N/D",IF(B93="ZMIEŃ GŁOŚNOŚĆ NA 15","N/D",IF(LEN(D93)&lt;8,_xlfn.CONCAT(REPT("0",8-LEN(D93)),RIGHT(D93,8)),RIGHT(D93,8))))</f>
        <v>#N/A</v>
      </c>
      <c r="H93" s="1" t="str">
        <f t="shared" ref="H93:H133" si="13">IF(B93="ZMIEŃ GŁOŚNOŚĆ NA 0","N/D",IF(B93="ZMIEŃ GŁOŚNOŚĆ NA 15","N/D",_xlfn.CONCAT(REPT("0",8-LEN(E93)),E93)))</f>
        <v>00001000</v>
      </c>
      <c r="I93" t="str">
        <f t="shared" si="9"/>
        <v xml:space="preserve">    .byte %11101000, %00001000</v>
      </c>
    </row>
    <row r="94" spans="1:10" x14ac:dyDescent="0.25">
      <c r="A94" t="s">
        <v>90</v>
      </c>
      <c r="B94" t="s">
        <v>0</v>
      </c>
      <c r="C94">
        <f>IF(B94="ZMIEŃ GŁOŚNOŚĆ NA 0","N/D",IF(B94="ZMIEŃ GŁOŚNOŚĆ NA 15","N/D",240/$B$2*60*VLOOKUP(B94,Dane!$F:$H,2,FALSE)))</f>
        <v>15</v>
      </c>
      <c r="D94" s="7">
        <f>IF(B94="ZMIEŃ GŁOŚNOŚĆ NA 0","N/D",IF(B94="ZMIEŃ GŁOŚNOŚĆ NA 15","N/D",VLOOKUP(A94,Dane!$A$3:$D$110,4,FALSE)))</f>
        <v>10110010</v>
      </c>
      <c r="E94" s="3" t="str">
        <f t="shared" si="10"/>
        <v>1111</v>
      </c>
      <c r="F94" s="1" t="str">
        <f t="shared" si="11"/>
        <v>00000000</v>
      </c>
      <c r="G94" s="1" t="str">
        <f t="shared" si="12"/>
        <v>10110010</v>
      </c>
      <c r="H94" s="1" t="str">
        <f t="shared" si="13"/>
        <v>00001111</v>
      </c>
      <c r="I94" t="str">
        <f t="shared" si="9"/>
        <v xml:space="preserve">    .byte %00000000, %10110010, %00001111</v>
      </c>
      <c r="J94" s="13" t="s">
        <v>172</v>
      </c>
    </row>
    <row r="95" spans="1:10" x14ac:dyDescent="0.25">
      <c r="A95" t="s">
        <v>35</v>
      </c>
      <c r="B95" t="s">
        <v>0</v>
      </c>
      <c r="C95">
        <f>IF(B95="ZMIEŃ GŁOŚNOŚĆ NA 0","N/D",IF(B95="ZMIEŃ GŁOŚNOŚĆ NA 15","N/D",240/$B$2*60*VLOOKUP(B95,Dane!$F:$H,2,FALSE)))</f>
        <v>15</v>
      </c>
      <c r="D95" s="7">
        <f>IF(B95="ZMIEŃ GŁOŚNOŚĆ NA 0","N/D",IF(B95="ZMIEŃ GŁOŚNOŚĆ NA 15","N/D",VLOOKUP(A95,Dane!$A$3:$D$110,4,FALSE)))</f>
        <v>10011111</v>
      </c>
      <c r="E95" s="3" t="str">
        <f t="shared" si="10"/>
        <v>1111</v>
      </c>
      <c r="F95" s="1" t="str">
        <f t="shared" si="11"/>
        <v>00000000</v>
      </c>
      <c r="G95" s="1" t="str">
        <f t="shared" si="12"/>
        <v>10011111</v>
      </c>
      <c r="H95" s="1" t="str">
        <f t="shared" si="13"/>
        <v>00001111</v>
      </c>
      <c r="I95" t="str">
        <f t="shared" si="9"/>
        <v xml:space="preserve">    .byte %00000000, %10011111, %00001111</v>
      </c>
      <c r="J95" s="13" t="s">
        <v>175</v>
      </c>
    </row>
    <row r="96" spans="1:10" x14ac:dyDescent="0.25">
      <c r="A96" t="s">
        <v>90</v>
      </c>
      <c r="B96" t="s">
        <v>1</v>
      </c>
      <c r="C96">
        <f>IF(B96="ZMIEŃ GŁOŚNOŚĆ NA 0","N/D",IF(B96="ZMIEŃ GŁOŚNOŚĆ NA 15","N/D",240/$B$2*60*VLOOKUP(B96,Dane!$F:$H,2,FALSE)))</f>
        <v>30</v>
      </c>
      <c r="D96" s="7">
        <f>IF(B96="ZMIEŃ GŁOŚNOŚĆ NA 0","N/D",IF(B96="ZMIEŃ GŁOŚNOŚĆ NA 15","N/D",VLOOKUP(A96,Dane!$A$3:$D$110,4,FALSE)))</f>
        <v>10110010</v>
      </c>
      <c r="E96" s="3" t="str">
        <f t="shared" si="10"/>
        <v>11110</v>
      </c>
      <c r="F96" s="1" t="str">
        <f t="shared" si="11"/>
        <v>00000000</v>
      </c>
      <c r="G96" s="1" t="str">
        <f t="shared" si="12"/>
        <v>10110010</v>
      </c>
      <c r="H96" s="1" t="str">
        <f t="shared" si="13"/>
        <v>00011110</v>
      </c>
      <c r="I96" t="str">
        <f t="shared" si="9"/>
        <v xml:space="preserve">    .byte %00000000, %10110010, %00011110</v>
      </c>
      <c r="J96" s="13" t="s">
        <v>178</v>
      </c>
    </row>
    <row r="97" spans="1:10" x14ac:dyDescent="0.25">
      <c r="A97" t="s">
        <v>256</v>
      </c>
      <c r="B97" t="s">
        <v>1</v>
      </c>
      <c r="C97">
        <f>IF(B97="ZMIEŃ GŁOŚNOŚĆ NA 0","N/D",IF(B97="ZMIEŃ GŁOŚNOŚĆ NA 15","N/D",240/$B$2*60*VLOOKUP(B97,Dane!$F:$H,2,FALSE)))</f>
        <v>30</v>
      </c>
      <c r="D97" s="7" t="e">
        <f>IF(B97="ZMIEŃ GŁOŚNOŚĆ NA 0","N/D",IF(B97="ZMIEŃ GŁOŚNOŚĆ NA 15","N/D",VLOOKUP(A97,Dane!$A$3:$D$110,4,FALSE)))</f>
        <v>#N/A</v>
      </c>
      <c r="E97" s="3" t="str">
        <f t="shared" si="10"/>
        <v>11110</v>
      </c>
      <c r="F97" s="1" t="e">
        <f t="shared" si="11"/>
        <v>#N/A</v>
      </c>
      <c r="G97" s="1" t="e">
        <f t="shared" si="12"/>
        <v>#N/A</v>
      </c>
      <c r="H97" s="1" t="str">
        <f t="shared" si="13"/>
        <v>00011110</v>
      </c>
      <c r="I97" t="str">
        <f t="shared" si="9"/>
        <v xml:space="preserve">    .byte %11101000, %00011110</v>
      </c>
    </row>
    <row r="98" spans="1:10" x14ac:dyDescent="0.25">
      <c r="A98" s="23" t="s">
        <v>89</v>
      </c>
      <c r="B98" s="16" t="s">
        <v>132</v>
      </c>
      <c r="C98">
        <f>IF(B98="ZMIEŃ GŁOŚNOŚĆ NA 0","N/D",IF(B98="ZMIEŃ GŁOŚNOŚĆ NA 15","N/D",240/$B$2*60*VLOOKUP(B98,Dane!$F:$H,2,FALSE)))</f>
        <v>60</v>
      </c>
      <c r="D98" s="7">
        <f>IF(B98="ZMIEŃ GŁOŚNOŚĆ NA 0","N/D",IF(B98="ZMIEŃ GŁOŚNOŚĆ NA 15","N/D",VLOOKUP(A98,Dane!$A$3:$D$110,4,FALSE)))</f>
        <v>11001000</v>
      </c>
      <c r="E98" s="3" t="str">
        <f t="shared" si="10"/>
        <v>111100</v>
      </c>
      <c r="F98" s="1" t="str">
        <f t="shared" si="11"/>
        <v>00000000</v>
      </c>
      <c r="G98" s="1" t="str">
        <f t="shared" si="12"/>
        <v>11001000</v>
      </c>
      <c r="H98" s="1" t="str">
        <f t="shared" si="13"/>
        <v>00111100</v>
      </c>
      <c r="I98" t="str">
        <f t="shared" si="9"/>
        <v xml:space="preserve">    .byte %00000000, %11001000, %00111100</v>
      </c>
      <c r="J98" s="13" t="s">
        <v>159</v>
      </c>
    </row>
    <row r="99" spans="1:10" x14ac:dyDescent="0.25">
      <c r="A99" s="23" t="s">
        <v>89</v>
      </c>
      <c r="B99" s="16" t="s">
        <v>0</v>
      </c>
      <c r="C99">
        <f>IF(B99="ZMIEŃ GŁOŚNOŚĆ NA 0","N/D",IF(B99="ZMIEŃ GŁOŚNOŚĆ NA 15","N/D",240/$B$2*60*VLOOKUP(B99,Dane!$F:$H,2,FALSE)))</f>
        <v>15</v>
      </c>
      <c r="D99" s="7">
        <f>IF(B99="ZMIEŃ GŁOŚNOŚĆ NA 0","N/D",IF(B99="ZMIEŃ GŁOŚNOŚĆ NA 15","N/D",VLOOKUP(A99,Dane!$A$3:$D$110,4,FALSE)))</f>
        <v>11001000</v>
      </c>
      <c r="E99" s="3" t="str">
        <f t="shared" si="10"/>
        <v>1111</v>
      </c>
      <c r="F99" s="1" t="str">
        <f t="shared" si="11"/>
        <v>00000000</v>
      </c>
      <c r="G99" s="1" t="str">
        <f t="shared" si="12"/>
        <v>11001000</v>
      </c>
      <c r="H99" s="1" t="str">
        <f t="shared" si="13"/>
        <v>00001111</v>
      </c>
      <c r="I99" t="str">
        <f t="shared" si="9"/>
        <v xml:space="preserve">    .byte %00000000, %11001000, %00001111</v>
      </c>
    </row>
    <row r="100" spans="1:10" x14ac:dyDescent="0.25">
      <c r="A100" s="23" t="s">
        <v>90</v>
      </c>
      <c r="B100" s="16" t="s">
        <v>2</v>
      </c>
      <c r="C100">
        <v>7</v>
      </c>
      <c r="D100" s="7">
        <f>IF(B100="ZMIEŃ GŁOŚNOŚĆ NA 0","N/D",IF(B100="ZMIEŃ GŁOŚNOŚĆ NA 15","N/D",VLOOKUP(A100,Dane!$A$3:$D$110,4,FALSE)))</f>
        <v>10110010</v>
      </c>
      <c r="E100" s="3" t="str">
        <f t="shared" si="10"/>
        <v>111</v>
      </c>
      <c r="F100" s="1" t="str">
        <f t="shared" si="11"/>
        <v>00000000</v>
      </c>
      <c r="G100" s="1" t="str">
        <f t="shared" si="12"/>
        <v>10110010</v>
      </c>
      <c r="H100" s="1" t="str">
        <f t="shared" si="13"/>
        <v>00000111</v>
      </c>
      <c r="I100" t="str">
        <f t="shared" si="9"/>
        <v xml:space="preserve">    .byte %00000000, %10110010, %00000111</v>
      </c>
      <c r="J100" s="13" t="s">
        <v>184</v>
      </c>
    </row>
    <row r="101" spans="1:10" x14ac:dyDescent="0.25">
      <c r="A101" t="s">
        <v>256</v>
      </c>
      <c r="B101" t="s">
        <v>2</v>
      </c>
      <c r="C101">
        <v>8</v>
      </c>
      <c r="D101" s="7" t="e">
        <f>IF(B101="ZMIEŃ GŁOŚNOŚĆ NA 0","N/D",IF(B101="ZMIEŃ GŁOŚNOŚĆ NA 15","N/D",VLOOKUP(A101,Dane!$A$3:$D$110,4,FALSE)))</f>
        <v>#N/A</v>
      </c>
      <c r="E101" s="3" t="str">
        <f t="shared" si="10"/>
        <v>1000</v>
      </c>
      <c r="F101" s="1" t="e">
        <f t="shared" si="11"/>
        <v>#N/A</v>
      </c>
      <c r="G101" s="1" t="e">
        <f t="shared" si="12"/>
        <v>#N/A</v>
      </c>
      <c r="H101" s="1" t="str">
        <f t="shared" si="13"/>
        <v>00001000</v>
      </c>
      <c r="I101" t="str">
        <f t="shared" si="9"/>
        <v xml:space="preserve">    .byte %11101000, %00001000</v>
      </c>
    </row>
    <row r="102" spans="1:10" x14ac:dyDescent="0.25">
      <c r="A102" t="s">
        <v>35</v>
      </c>
      <c r="B102" t="s">
        <v>0</v>
      </c>
      <c r="C102">
        <f>IF(B102="ZMIEŃ GŁOŚNOŚĆ NA 0","N/D",IF(B102="ZMIEŃ GŁOŚNOŚĆ NA 15","N/D",240/$B$2*60*VLOOKUP(B102,Dane!$F:$H,2,FALSE)))</f>
        <v>15</v>
      </c>
      <c r="D102" s="7">
        <f>IF(B102="ZMIEŃ GŁOŚNOŚĆ NA 0","N/D",IF(B102="ZMIEŃ GŁOŚNOŚĆ NA 15","N/D",VLOOKUP(A102,Dane!$A$3:$D$110,4,FALSE)))</f>
        <v>10011111</v>
      </c>
      <c r="E102" s="3" t="str">
        <f t="shared" si="10"/>
        <v>1111</v>
      </c>
      <c r="F102" s="1" t="str">
        <f t="shared" si="11"/>
        <v>00000000</v>
      </c>
      <c r="G102" s="1" t="str">
        <f t="shared" si="12"/>
        <v>10011111</v>
      </c>
      <c r="H102" s="1" t="str">
        <f t="shared" si="13"/>
        <v>00001111</v>
      </c>
      <c r="I102" t="str">
        <f t="shared" si="9"/>
        <v xml:space="preserve">    .byte %00000000, %10011111, %00001111</v>
      </c>
      <c r="J102" s="13" t="s">
        <v>185</v>
      </c>
    </row>
    <row r="103" spans="1:10" x14ac:dyDescent="0.25">
      <c r="A103" t="s">
        <v>89</v>
      </c>
      <c r="B103" t="s">
        <v>2</v>
      </c>
      <c r="C103">
        <v>7</v>
      </c>
      <c r="D103" s="7">
        <f>IF(B103="ZMIEŃ GŁOŚNOŚĆ NA 0","N/D",IF(B103="ZMIEŃ GŁOŚNOŚĆ NA 15","N/D",VLOOKUP(A103,Dane!$A$3:$D$110,4,FALSE)))</f>
        <v>11001000</v>
      </c>
      <c r="E103" s="3" t="str">
        <f t="shared" si="10"/>
        <v>111</v>
      </c>
      <c r="F103" s="1" t="str">
        <f t="shared" si="11"/>
        <v>00000000</v>
      </c>
      <c r="G103" s="1" t="str">
        <f t="shared" si="12"/>
        <v>11001000</v>
      </c>
      <c r="H103" s="1" t="str">
        <f t="shared" si="13"/>
        <v>00000111</v>
      </c>
      <c r="I103" t="str">
        <f t="shared" si="9"/>
        <v xml:space="preserve">    .byte %00000000, %11001000, %00000111</v>
      </c>
      <c r="J103" s="13" t="s">
        <v>186</v>
      </c>
    </row>
    <row r="104" spans="1:10" x14ac:dyDescent="0.25">
      <c r="A104" t="s">
        <v>256</v>
      </c>
      <c r="B104" t="s">
        <v>2</v>
      </c>
      <c r="C104">
        <v>8</v>
      </c>
      <c r="D104" s="7" t="e">
        <f>IF(B104="ZMIEŃ GŁOŚNOŚĆ NA 0","N/D",IF(B104="ZMIEŃ GŁOŚNOŚĆ NA 15","N/D",VLOOKUP(A104,Dane!$A$3:$D$110,4,FALSE)))</f>
        <v>#N/A</v>
      </c>
      <c r="E104" s="3" t="str">
        <f t="shared" si="10"/>
        <v>1000</v>
      </c>
      <c r="F104" s="1" t="e">
        <f t="shared" si="11"/>
        <v>#N/A</v>
      </c>
      <c r="G104" s="1" t="e">
        <f t="shared" si="12"/>
        <v>#N/A</v>
      </c>
      <c r="H104" s="1" t="str">
        <f t="shared" si="13"/>
        <v>00001000</v>
      </c>
      <c r="I104" t="str">
        <f t="shared" si="9"/>
        <v xml:space="preserve">    .byte %11101000, %00001000</v>
      </c>
    </row>
    <row r="105" spans="1:10" x14ac:dyDescent="0.25">
      <c r="A105" s="15" t="s">
        <v>90</v>
      </c>
      <c r="B105" s="16" t="s">
        <v>2</v>
      </c>
      <c r="C105">
        <v>7</v>
      </c>
      <c r="D105" s="7">
        <f>IF(B105="ZMIEŃ GŁOŚNOŚĆ NA 0","N/D",IF(B105="ZMIEŃ GŁOŚNOŚĆ NA 15","N/D",VLOOKUP(A105,Dane!$A$3:$D$110,4,FALSE)))</f>
        <v>10110010</v>
      </c>
      <c r="E105" s="3" t="str">
        <f t="shared" si="10"/>
        <v>111</v>
      </c>
      <c r="F105" s="1" t="str">
        <f t="shared" si="11"/>
        <v>00000000</v>
      </c>
      <c r="G105" s="1" t="str">
        <f t="shared" si="12"/>
        <v>10110010</v>
      </c>
      <c r="H105" s="1" t="str">
        <f t="shared" si="13"/>
        <v>00000111</v>
      </c>
      <c r="I105" t="str">
        <f t="shared" si="9"/>
        <v xml:space="preserve">    .byte %00000000, %10110010, %00000111</v>
      </c>
      <c r="J105" s="13" t="s">
        <v>187</v>
      </c>
    </row>
    <row r="106" spans="1:10" x14ac:dyDescent="0.25">
      <c r="A106" s="2" t="s">
        <v>256</v>
      </c>
      <c r="B106" t="s">
        <v>2</v>
      </c>
      <c r="C106">
        <v>8</v>
      </c>
      <c r="D106" s="7" t="e">
        <f>IF(B106="ZMIEŃ GŁOŚNOŚĆ NA 0","N/D",IF(B106="ZMIEŃ GŁOŚNOŚĆ NA 15","N/D",VLOOKUP(A106,Dane!$A$3:$D$110,4,FALSE)))</f>
        <v>#N/A</v>
      </c>
      <c r="E106" s="3" t="str">
        <f t="shared" si="10"/>
        <v>1000</v>
      </c>
      <c r="F106" s="1" t="e">
        <f t="shared" si="11"/>
        <v>#N/A</v>
      </c>
      <c r="G106" s="1" t="e">
        <f t="shared" si="12"/>
        <v>#N/A</v>
      </c>
      <c r="H106" s="1" t="str">
        <f t="shared" si="13"/>
        <v>00001000</v>
      </c>
      <c r="I106" t="str">
        <f t="shared" si="9"/>
        <v xml:space="preserve">    .byte %11101000, %00001000</v>
      </c>
    </row>
    <row r="107" spans="1:10" x14ac:dyDescent="0.25">
      <c r="A107" t="s">
        <v>90</v>
      </c>
      <c r="B107" t="s">
        <v>2</v>
      </c>
      <c r="C107">
        <v>7</v>
      </c>
      <c r="D107" s="7">
        <f>IF(B107="ZMIEŃ GŁOŚNOŚĆ NA 0","N/D",IF(B107="ZMIEŃ GŁOŚNOŚĆ NA 15","N/D",VLOOKUP(A107,Dane!$A$3:$D$110,4,FALSE)))</f>
        <v>10110010</v>
      </c>
      <c r="E107" s="3" t="str">
        <f t="shared" si="10"/>
        <v>111</v>
      </c>
      <c r="F107" s="1" t="str">
        <f t="shared" si="11"/>
        <v>00000000</v>
      </c>
      <c r="G107" s="1" t="str">
        <f t="shared" si="12"/>
        <v>10110010</v>
      </c>
      <c r="H107" s="1" t="str">
        <f t="shared" si="13"/>
        <v>00000111</v>
      </c>
      <c r="I107" t="str">
        <f t="shared" si="9"/>
        <v xml:space="preserve">    .byte %00000000, %10110010, %00000111</v>
      </c>
      <c r="J107" s="13" t="s">
        <v>151</v>
      </c>
    </row>
    <row r="108" spans="1:10" x14ac:dyDescent="0.25">
      <c r="A108" t="s">
        <v>256</v>
      </c>
      <c r="B108" t="s">
        <v>2</v>
      </c>
      <c r="C108">
        <v>8</v>
      </c>
      <c r="D108" s="7" t="e">
        <f>IF(B108="ZMIEŃ GŁOŚNOŚĆ NA 0","N/D",IF(B108="ZMIEŃ GŁOŚNOŚĆ NA 15","N/D",VLOOKUP(A108,Dane!$A$3:$D$110,4,FALSE)))</f>
        <v>#N/A</v>
      </c>
      <c r="E108" s="3" t="str">
        <f t="shared" si="10"/>
        <v>1000</v>
      </c>
      <c r="F108" s="1" t="e">
        <f t="shared" si="11"/>
        <v>#N/A</v>
      </c>
      <c r="G108" s="1" t="e">
        <f t="shared" si="12"/>
        <v>#N/A</v>
      </c>
      <c r="H108" s="1" t="str">
        <f t="shared" si="13"/>
        <v>00001000</v>
      </c>
      <c r="I108" t="str">
        <f t="shared" si="9"/>
        <v xml:space="preserve">    .byte %11101000, %00001000</v>
      </c>
    </row>
    <row r="109" spans="1:10" x14ac:dyDescent="0.25">
      <c r="A109" t="s">
        <v>90</v>
      </c>
      <c r="B109" t="s">
        <v>0</v>
      </c>
      <c r="C109">
        <f>IF(B109="ZMIEŃ GŁOŚNOŚĆ NA 0","N/D",IF(B109="ZMIEŃ GŁOŚNOŚĆ NA 15","N/D",240/$B$2*60*VLOOKUP(B109,Dane!$F:$H,2,FALSE)))</f>
        <v>15</v>
      </c>
      <c r="D109" s="7">
        <f>IF(B109="ZMIEŃ GŁOŚNOŚĆ NA 0","N/D",IF(B109="ZMIEŃ GŁOŚNOŚĆ NA 15","N/D",VLOOKUP(A109,Dane!$A$3:$D$110,4,FALSE)))</f>
        <v>10110010</v>
      </c>
      <c r="E109" s="3" t="str">
        <f t="shared" si="10"/>
        <v>1111</v>
      </c>
      <c r="F109" s="1" t="str">
        <f t="shared" si="11"/>
        <v>00000000</v>
      </c>
      <c r="G109" s="1" t="str">
        <f t="shared" si="12"/>
        <v>10110010</v>
      </c>
      <c r="H109" s="1" t="str">
        <f t="shared" si="13"/>
        <v>00001111</v>
      </c>
      <c r="I109" t="str">
        <f t="shared" si="9"/>
        <v xml:space="preserve">    .byte %00000000, %10110010, %00001111</v>
      </c>
      <c r="J109" s="13" t="s">
        <v>188</v>
      </c>
    </row>
    <row r="110" spans="1:10" x14ac:dyDescent="0.25">
      <c r="A110" t="s">
        <v>35</v>
      </c>
      <c r="B110" t="s">
        <v>0</v>
      </c>
      <c r="C110">
        <f>IF(B110="ZMIEŃ GŁOŚNOŚĆ NA 0","N/D",IF(B110="ZMIEŃ GŁOŚNOŚĆ NA 15","N/D",240/$B$2*60*VLOOKUP(B110,Dane!$F:$H,2,FALSE)))</f>
        <v>15</v>
      </c>
      <c r="D110" s="7">
        <f>IF(B110="ZMIEŃ GŁOŚNOŚĆ NA 0","N/D",IF(B110="ZMIEŃ GŁOŚNOŚĆ NA 15","N/D",VLOOKUP(A110,Dane!$A$3:$D$110,4,FALSE)))</f>
        <v>10011111</v>
      </c>
      <c r="E110" s="3" t="str">
        <f t="shared" si="10"/>
        <v>1111</v>
      </c>
      <c r="F110" s="1" t="str">
        <f t="shared" si="11"/>
        <v>00000000</v>
      </c>
      <c r="G110" s="1" t="str">
        <f t="shared" si="12"/>
        <v>10011111</v>
      </c>
      <c r="H110" s="1" t="str">
        <f t="shared" si="13"/>
        <v>00001111</v>
      </c>
      <c r="I110" t="str">
        <f t="shared" si="9"/>
        <v xml:space="preserve">    .byte %00000000, %10011111, %00001111</v>
      </c>
      <c r="J110" s="13" t="s">
        <v>159</v>
      </c>
    </row>
    <row r="111" spans="1:10" x14ac:dyDescent="0.25">
      <c r="A111" t="s">
        <v>90</v>
      </c>
      <c r="B111" t="s">
        <v>1</v>
      </c>
      <c r="C111">
        <f>IF(B111="ZMIEŃ GŁOŚNOŚĆ NA 0","N/D",IF(B111="ZMIEŃ GŁOŚNOŚĆ NA 15","N/D",240/$B$2*60*VLOOKUP(B111,Dane!$F:$H,2,FALSE)))</f>
        <v>30</v>
      </c>
      <c r="D111" s="7">
        <f>IF(B111="ZMIEŃ GŁOŚNOŚĆ NA 0","N/D",IF(B111="ZMIEŃ GŁOŚNOŚĆ NA 15","N/D",VLOOKUP(A111,Dane!$A$3:$D$110,4,FALSE)))</f>
        <v>10110010</v>
      </c>
      <c r="E111" s="3" t="str">
        <f t="shared" si="10"/>
        <v>11110</v>
      </c>
      <c r="F111" s="1" t="str">
        <f t="shared" si="11"/>
        <v>00000000</v>
      </c>
      <c r="G111" s="1" t="str">
        <f t="shared" si="12"/>
        <v>10110010</v>
      </c>
      <c r="H111" s="1" t="str">
        <f t="shared" si="13"/>
        <v>00011110</v>
      </c>
      <c r="I111" t="str">
        <f t="shared" si="9"/>
        <v xml:space="preserve">    .byte %00000000, %10110010, %00011110</v>
      </c>
      <c r="J111" s="13" t="s">
        <v>189</v>
      </c>
    </row>
    <row r="112" spans="1:10" ht="15.75" thickBot="1" x14ac:dyDescent="0.3">
      <c r="A112" s="10" t="s">
        <v>87</v>
      </c>
      <c r="B112" s="9" t="s">
        <v>1</v>
      </c>
      <c r="C112" s="10">
        <f>IF(B112="ZMIEŃ GŁOŚNOŚĆ NA 0","N/D",IF(B112="ZMIEŃ GŁOŚNOŚĆ NA 15","N/D",240/$B$2*60*VLOOKUP(B112,Dane!$F:$H,2,FALSE)))</f>
        <v>30</v>
      </c>
      <c r="D112" s="7">
        <f>IF(B112="ZMIEŃ GŁOŚNOŚĆ NA 0","N/D",IF(B112="ZMIEŃ GŁOŚNOŚĆ NA 15","N/D",VLOOKUP(A112,Dane!$A$3:$D$110,4,FALSE)))</f>
        <v>100001100</v>
      </c>
      <c r="E112" s="12" t="str">
        <f t="shared" si="10"/>
        <v>11110</v>
      </c>
      <c r="F112" s="9" t="str">
        <f t="shared" si="11"/>
        <v>00000001</v>
      </c>
      <c r="G112" s="9" t="str">
        <f t="shared" si="12"/>
        <v>00001100</v>
      </c>
      <c r="H112" s="9" t="str">
        <f t="shared" si="13"/>
        <v>00011110</v>
      </c>
      <c r="I112" t="str">
        <f t="shared" si="9"/>
        <v xml:space="preserve">    .byte %00000001, %00001100, %00011110</v>
      </c>
      <c r="J112" s="13" t="s">
        <v>190</v>
      </c>
    </row>
    <row r="113" spans="1:10" ht="15.75" thickTop="1" x14ac:dyDescent="0.25">
      <c r="A113" s="23" t="s">
        <v>87</v>
      </c>
      <c r="B113" s="1" t="s">
        <v>2</v>
      </c>
      <c r="C113">
        <v>7</v>
      </c>
      <c r="D113" s="7">
        <f>IF(B113="ZMIEŃ GŁOŚNOŚĆ NA 0","N/D",IF(B113="ZMIEŃ GŁOŚNOŚĆ NA 15","N/D",VLOOKUP(A113,Dane!$A$3:$D$110,4,FALSE)))</f>
        <v>100001100</v>
      </c>
      <c r="E113" s="3" t="str">
        <f t="shared" si="10"/>
        <v>111</v>
      </c>
      <c r="F113" s="1" t="str">
        <f t="shared" si="11"/>
        <v>00000001</v>
      </c>
      <c r="G113" s="1" t="str">
        <f t="shared" si="12"/>
        <v>00001100</v>
      </c>
      <c r="H113" s="1" t="str">
        <f t="shared" si="13"/>
        <v>00000111</v>
      </c>
      <c r="I113" t="str">
        <f t="shared" si="9"/>
        <v xml:space="preserve">    .byte %00000001, %00001100, %00000111</v>
      </c>
    </row>
    <row r="114" spans="1:10" x14ac:dyDescent="0.25">
      <c r="A114" s="20" t="s">
        <v>256</v>
      </c>
      <c r="B114" s="16" t="s">
        <v>30</v>
      </c>
      <c r="C114">
        <v>23</v>
      </c>
      <c r="D114" s="7" t="e">
        <f>IF(B114="ZMIEŃ GŁOŚNOŚĆ NA 0","N/D",IF(B114="ZMIEŃ GŁOŚNOŚĆ NA 15","N/D",VLOOKUP(A114,Dane!$A$3:$D$110,4,FALSE)))</f>
        <v>#N/A</v>
      </c>
      <c r="E114" s="3" t="str">
        <f t="shared" si="10"/>
        <v>10111</v>
      </c>
      <c r="F114" s="1" t="e">
        <f t="shared" si="11"/>
        <v>#N/A</v>
      </c>
      <c r="G114" s="1" t="e">
        <f t="shared" si="12"/>
        <v>#N/A</v>
      </c>
      <c r="H114" s="1" t="str">
        <f t="shared" si="13"/>
        <v>00010111</v>
      </c>
      <c r="I114" t="str">
        <f t="shared" si="9"/>
        <v xml:space="preserve">    .byte %11101000, %00010111</v>
      </c>
    </row>
    <row r="115" spans="1:10" x14ac:dyDescent="0.25">
      <c r="A115" t="s">
        <v>256</v>
      </c>
      <c r="B115" s="16" t="s">
        <v>1</v>
      </c>
      <c r="C115">
        <f>IF(B115="ZMIEŃ GŁOŚNOŚĆ NA 0","N/D",IF(B115="ZMIEŃ GŁOŚNOŚĆ NA 15","N/D",240/$B$2*60*VLOOKUP(B115,Dane!$F:$H,2,FALSE)))</f>
        <v>30</v>
      </c>
      <c r="D115" s="7" t="e">
        <f>IF(B115="ZMIEŃ GŁOŚNOŚĆ NA 0","N/D",IF(B115="ZMIEŃ GŁOŚNOŚĆ NA 15","N/D",VLOOKUP(A115,Dane!$A$3:$D$110,4,FALSE)))</f>
        <v>#N/A</v>
      </c>
      <c r="E115" s="3" t="str">
        <f t="shared" si="10"/>
        <v>11110</v>
      </c>
      <c r="F115" s="1" t="e">
        <f t="shared" si="11"/>
        <v>#N/A</v>
      </c>
      <c r="G115" s="1" t="e">
        <f t="shared" si="12"/>
        <v>#N/A</v>
      </c>
      <c r="H115" s="1" t="str">
        <f t="shared" si="13"/>
        <v>00011110</v>
      </c>
      <c r="I115" t="str">
        <f t="shared" si="9"/>
        <v xml:space="preserve">    .byte %11101000, %00011110</v>
      </c>
    </row>
    <row r="116" spans="1:10" x14ac:dyDescent="0.25">
      <c r="A116" t="s">
        <v>88</v>
      </c>
      <c r="B116" t="s">
        <v>0</v>
      </c>
      <c r="C116">
        <f>IF(B116="ZMIEŃ GŁOŚNOŚĆ NA 0","N/D",IF(B116="ZMIEŃ GŁOŚNOŚĆ NA 15","N/D",240/$B$2*60*VLOOKUP(B116,Dane!$F:$H,2,FALSE)))</f>
        <v>15</v>
      </c>
      <c r="D116" s="7">
        <f>IF(B116="ZMIEŃ GŁOŚNOŚĆ NA 0","N/D",IF(B116="ZMIEŃ GŁOŚNOŚĆ NA 15","N/D",VLOOKUP(A116,Dane!$A$3:$D$110,4,FALSE)))</f>
        <v>11101110</v>
      </c>
      <c r="E116" s="3" t="str">
        <f t="shared" si="10"/>
        <v>1111</v>
      </c>
      <c r="F116" s="1" t="str">
        <f t="shared" si="11"/>
        <v>00000000</v>
      </c>
      <c r="G116" s="1" t="str">
        <f t="shared" si="12"/>
        <v>11101110</v>
      </c>
      <c r="H116" s="1" t="str">
        <f t="shared" si="13"/>
        <v>00001111</v>
      </c>
      <c r="I116" t="str">
        <f t="shared" si="9"/>
        <v xml:space="preserve">    .byte %00000000, %11101110, %00001111</v>
      </c>
      <c r="J116" s="13" t="s">
        <v>191</v>
      </c>
    </row>
    <row r="117" spans="1:10" x14ac:dyDescent="0.25">
      <c r="A117" t="s">
        <v>12</v>
      </c>
      <c r="B117" t="s">
        <v>0</v>
      </c>
      <c r="C117">
        <f>IF(B117="ZMIEŃ GŁOŚNOŚĆ NA 0","N/D",IF(B117="ZMIEŃ GŁOŚNOŚĆ NA 15","N/D",240/$B$2*60*VLOOKUP(B117,Dane!$F:$H,2,FALSE)))</f>
        <v>15</v>
      </c>
      <c r="D117" s="7">
        <f>IF(B117="ZMIEŃ GŁOŚNOŚĆ NA 0","N/D",IF(B117="ZMIEŃ GŁOŚNOŚĆ NA 15","N/D",VLOOKUP(A117,Dane!$A$3:$D$110,4,FALSE)))</f>
        <v>11010100</v>
      </c>
      <c r="E117" s="3" t="str">
        <f t="shared" si="10"/>
        <v>1111</v>
      </c>
      <c r="F117" s="1" t="str">
        <f t="shared" si="11"/>
        <v>00000000</v>
      </c>
      <c r="G117" s="1" t="str">
        <f t="shared" si="12"/>
        <v>11010100</v>
      </c>
      <c r="H117" s="1" t="str">
        <f t="shared" si="13"/>
        <v>00001111</v>
      </c>
      <c r="I117" t="str">
        <f t="shared" si="9"/>
        <v xml:space="preserve">    .byte %00000000, %11010100, %00001111</v>
      </c>
      <c r="J117" s="13" t="s">
        <v>192</v>
      </c>
    </row>
    <row r="118" spans="1:10" x14ac:dyDescent="0.25">
      <c r="A118" t="s">
        <v>89</v>
      </c>
      <c r="B118" t="s">
        <v>0</v>
      </c>
      <c r="C118">
        <f>IF(B118="ZMIEŃ GŁOŚNOŚĆ NA 0","N/D",IF(B118="ZMIEŃ GŁOŚNOŚĆ NA 15","N/D",240/$B$2*60*VLOOKUP(B118,Dane!$F:$H,2,FALSE)))</f>
        <v>15</v>
      </c>
      <c r="D118" s="7">
        <f>IF(B118="ZMIEŃ GŁOŚNOŚĆ NA 0","N/D",IF(B118="ZMIEŃ GŁOŚNOŚĆ NA 15","N/D",VLOOKUP(A118,Dane!$A$3:$D$110,4,FALSE)))</f>
        <v>11001000</v>
      </c>
      <c r="E118" s="3" t="str">
        <f t="shared" si="10"/>
        <v>1111</v>
      </c>
      <c r="F118" s="1" t="str">
        <f t="shared" si="11"/>
        <v>00000000</v>
      </c>
      <c r="G118" s="1" t="str">
        <f t="shared" si="12"/>
        <v>11001000</v>
      </c>
      <c r="H118" s="1" t="str">
        <f t="shared" si="13"/>
        <v>00001111</v>
      </c>
      <c r="I118" t="str">
        <f t="shared" si="9"/>
        <v xml:space="preserve">    .byte %00000000, %11001000, %00001111</v>
      </c>
      <c r="J118" s="13" t="s">
        <v>193</v>
      </c>
    </row>
    <row r="119" spans="1:10" ht="15.75" thickBot="1" x14ac:dyDescent="0.3">
      <c r="A119" s="10" t="s">
        <v>88</v>
      </c>
      <c r="B119" s="10" t="s">
        <v>0</v>
      </c>
      <c r="C119" s="10">
        <f>IF(B119="ZMIEŃ GŁOŚNOŚĆ NA 0","N/D",IF(B119="ZMIEŃ GŁOŚNOŚĆ NA 15","N/D",240/$B$2*60*VLOOKUP(B119,Dane!$F:$H,2,FALSE)))</f>
        <v>15</v>
      </c>
      <c r="D119" s="7">
        <f>IF(B119="ZMIEŃ GŁOŚNOŚĆ NA 0","N/D",IF(B119="ZMIEŃ GŁOŚNOŚĆ NA 15","N/D",VLOOKUP(A119,Dane!$A$3:$D$110,4,FALSE)))</f>
        <v>11101110</v>
      </c>
      <c r="E119" s="12" t="str">
        <f t="shared" si="10"/>
        <v>1111</v>
      </c>
      <c r="F119" s="9" t="str">
        <f t="shared" si="11"/>
        <v>00000000</v>
      </c>
      <c r="G119" s="9" t="str">
        <f t="shared" si="12"/>
        <v>11101110</v>
      </c>
      <c r="H119" s="9" t="str">
        <f t="shared" si="13"/>
        <v>00001111</v>
      </c>
      <c r="I119" t="str">
        <f t="shared" si="9"/>
        <v xml:space="preserve">    .byte %00000000, %11101110, %00001111</v>
      </c>
      <c r="J119" s="25" t="s">
        <v>151</v>
      </c>
    </row>
    <row r="120" spans="1:10" ht="15.75" thickTop="1" x14ac:dyDescent="0.25">
      <c r="A120" t="s">
        <v>256</v>
      </c>
      <c r="B120" t="s">
        <v>0</v>
      </c>
      <c r="C120">
        <f>IF(B120="ZMIEŃ GŁOŚNOŚĆ NA 0","N/D",IF(B120="ZMIEŃ GŁOŚNOŚĆ NA 15","N/D",240/$B$2*60*VLOOKUP(B120,Dane!$F:$H,2,FALSE)))</f>
        <v>15</v>
      </c>
      <c r="D120" s="7" t="e">
        <f>IF(B120="ZMIEŃ GŁOŚNOŚĆ NA 0","N/D",IF(B120="ZMIEŃ GŁOŚNOŚĆ NA 15","N/D",VLOOKUP(A120,Dane!$A$3:$D$110,4,FALSE)))</f>
        <v>#N/A</v>
      </c>
      <c r="E120" s="3" t="str">
        <f t="shared" si="10"/>
        <v>1111</v>
      </c>
      <c r="F120" s="1" t="e">
        <f t="shared" si="11"/>
        <v>#N/A</v>
      </c>
      <c r="G120" s="1" t="e">
        <f t="shared" si="12"/>
        <v>#N/A</v>
      </c>
      <c r="H120" s="1" t="str">
        <f t="shared" si="13"/>
        <v>00001111</v>
      </c>
      <c r="I120" t="str">
        <f t="shared" si="9"/>
        <v xml:space="preserve">    .byte %11101000, %00001111</v>
      </c>
    </row>
    <row r="121" spans="1:10" x14ac:dyDescent="0.25">
      <c r="A121" t="s">
        <v>90</v>
      </c>
      <c r="B121" s="16" t="s">
        <v>0</v>
      </c>
      <c r="C121">
        <f>IF(B121="ZMIEŃ GŁOŚNOŚĆ NA 0","N/D",IF(B121="ZMIEŃ GŁOŚNOŚĆ NA 15","N/D",240/$B$2*60*VLOOKUP(B121,Dane!$F:$H,2,FALSE)))</f>
        <v>15</v>
      </c>
      <c r="D121" s="7">
        <f>IF(B121="ZMIEŃ GŁOŚNOŚĆ NA 0","N/D",IF(B121="ZMIEŃ GŁOŚNOŚĆ NA 15","N/D",VLOOKUP(A121,Dane!$A$3:$D$110,4,FALSE)))</f>
        <v>10110010</v>
      </c>
      <c r="E121" s="3" t="str">
        <f t="shared" si="10"/>
        <v>1111</v>
      </c>
      <c r="F121" s="1" t="str">
        <f t="shared" si="11"/>
        <v>00000000</v>
      </c>
      <c r="G121" s="1" t="str">
        <f t="shared" si="12"/>
        <v>10110010</v>
      </c>
      <c r="H121" s="1" t="str">
        <f t="shared" si="13"/>
        <v>00001111</v>
      </c>
      <c r="I121" t="str">
        <f t="shared" si="9"/>
        <v xml:space="preserve">    .byte %00000000, %10110010, %00001111</v>
      </c>
      <c r="J121" s="13" t="s">
        <v>194</v>
      </c>
    </row>
    <row r="122" spans="1:10" x14ac:dyDescent="0.25">
      <c r="A122" t="s">
        <v>35</v>
      </c>
      <c r="B122" s="16" t="s">
        <v>2</v>
      </c>
      <c r="C122">
        <v>7</v>
      </c>
      <c r="D122" s="7">
        <f>IF(B122="ZMIEŃ GŁOŚNOŚĆ NA 0","N/D",IF(B122="ZMIEŃ GŁOŚNOŚĆ NA 15","N/D",VLOOKUP(A122,Dane!$A$3:$D$110,4,FALSE)))</f>
        <v>10011111</v>
      </c>
      <c r="E122" s="3" t="str">
        <f t="shared" si="10"/>
        <v>111</v>
      </c>
      <c r="F122" s="1" t="str">
        <f t="shared" si="11"/>
        <v>00000000</v>
      </c>
      <c r="G122" s="1" t="str">
        <f t="shared" si="12"/>
        <v>10011111</v>
      </c>
      <c r="H122" s="1" t="str">
        <f t="shared" si="13"/>
        <v>00000111</v>
      </c>
      <c r="I122" t="str">
        <f t="shared" si="9"/>
        <v xml:space="preserve">    .byte %00000000, %10011111, %00000111</v>
      </c>
      <c r="J122" s="13" t="s">
        <v>195</v>
      </c>
    </row>
    <row r="123" spans="1:10" x14ac:dyDescent="0.25">
      <c r="A123" t="s">
        <v>256</v>
      </c>
      <c r="B123" t="s">
        <v>2</v>
      </c>
      <c r="C123">
        <v>8</v>
      </c>
      <c r="D123" s="7" t="e">
        <f>IF(B123="ZMIEŃ GŁOŚNOŚĆ NA 0","N/D",IF(B123="ZMIEŃ GŁOŚNOŚĆ NA 15","N/D",VLOOKUP(A123,Dane!$A$3:$D$110,4,FALSE)))</f>
        <v>#N/A</v>
      </c>
      <c r="E123" s="3" t="str">
        <f t="shared" si="10"/>
        <v>1000</v>
      </c>
      <c r="F123" s="1" t="e">
        <f t="shared" si="11"/>
        <v>#N/A</v>
      </c>
      <c r="G123" s="1" t="e">
        <f t="shared" si="12"/>
        <v>#N/A</v>
      </c>
      <c r="H123" s="1" t="str">
        <f t="shared" si="13"/>
        <v>00001000</v>
      </c>
      <c r="I123" t="str">
        <f t="shared" si="9"/>
        <v xml:space="preserve">    .byte %11101000, %00001000</v>
      </c>
    </row>
    <row r="124" spans="1:10" x14ac:dyDescent="0.25">
      <c r="A124" t="s">
        <v>90</v>
      </c>
      <c r="B124" t="s">
        <v>30</v>
      </c>
      <c r="C124">
        <f>IF(B124="ZMIEŃ GŁOŚNOŚĆ NA 0","N/D",IF(B124="ZMIEŃ GŁOŚNOŚĆ NA 15","N/D",240/$B$2*60*VLOOKUP(B124,Dane!$F:$H,2,FALSE)))</f>
        <v>22.5</v>
      </c>
      <c r="D124" s="7">
        <f>IF(B124="ZMIEŃ GŁOŚNOŚĆ NA 0","N/D",IF(B124="ZMIEŃ GŁOŚNOŚĆ NA 15","N/D",VLOOKUP(A124,Dane!$A$3:$D$110,4,FALSE)))</f>
        <v>10110010</v>
      </c>
      <c r="E124" s="3" t="str">
        <f t="shared" si="10"/>
        <v>10110</v>
      </c>
      <c r="F124" s="1" t="str">
        <f t="shared" si="11"/>
        <v>00000000</v>
      </c>
      <c r="G124" s="1" t="str">
        <f t="shared" si="12"/>
        <v>10110010</v>
      </c>
      <c r="H124" s="1" t="str">
        <f t="shared" si="13"/>
        <v>00010110</v>
      </c>
      <c r="I124" t="str">
        <f t="shared" si="9"/>
        <v xml:space="preserve">    .byte %00000000, %10110010, %00010110</v>
      </c>
      <c r="J124" s="13" t="s">
        <v>196</v>
      </c>
    </row>
    <row r="125" spans="1:10" x14ac:dyDescent="0.25">
      <c r="A125" t="s">
        <v>256</v>
      </c>
      <c r="B125" t="s">
        <v>30</v>
      </c>
      <c r="C125">
        <f>IF(B125="ZMIEŃ GŁOŚNOŚĆ NA 0","N/D",IF(B125="ZMIEŃ GŁOŚNOŚĆ NA 15","N/D",240/$B$2*60*VLOOKUP(B125,Dane!$F:$H,2,FALSE)))</f>
        <v>22.5</v>
      </c>
      <c r="D125" s="7" t="e">
        <f>IF(B125="ZMIEŃ GŁOŚNOŚĆ NA 0","N/D",IF(B125="ZMIEŃ GŁOŚNOŚĆ NA 15","N/D",VLOOKUP(A125,Dane!$A$3:$D$110,4,FALSE)))</f>
        <v>#N/A</v>
      </c>
      <c r="E125" s="3" t="str">
        <f t="shared" si="10"/>
        <v>10110</v>
      </c>
      <c r="F125" s="1" t="e">
        <f t="shared" si="11"/>
        <v>#N/A</v>
      </c>
      <c r="G125" s="1" t="e">
        <f t="shared" si="12"/>
        <v>#N/A</v>
      </c>
      <c r="H125" s="1" t="str">
        <f t="shared" si="13"/>
        <v>00010110</v>
      </c>
      <c r="I125" t="str">
        <f t="shared" si="9"/>
        <v xml:space="preserve">    .byte %11101000, %00010110</v>
      </c>
    </row>
    <row r="126" spans="1:10" x14ac:dyDescent="0.25">
      <c r="A126" t="s">
        <v>87</v>
      </c>
      <c r="B126" t="s">
        <v>2</v>
      </c>
      <c r="C126">
        <v>7</v>
      </c>
      <c r="D126" s="7">
        <f>IF(B126="ZMIEŃ GŁOŚNOŚĆ NA 0","N/D",IF(B126="ZMIEŃ GŁOŚNOŚĆ NA 15","N/D",VLOOKUP(A126,Dane!$A$3:$D$110,4,FALSE)))</f>
        <v>100001100</v>
      </c>
      <c r="E126" s="3" t="str">
        <f t="shared" si="10"/>
        <v>111</v>
      </c>
      <c r="F126" s="1" t="str">
        <f t="shared" si="11"/>
        <v>00000001</v>
      </c>
      <c r="G126" s="1" t="str">
        <f t="shared" si="12"/>
        <v>00001100</v>
      </c>
      <c r="H126" s="1" t="str">
        <f t="shared" si="13"/>
        <v>00000111</v>
      </c>
      <c r="I126" t="str">
        <f t="shared" si="9"/>
        <v xml:space="preserve">    .byte %00000001, %00001100, %00000111</v>
      </c>
      <c r="J126" s="13" t="s">
        <v>204</v>
      </c>
    </row>
    <row r="127" spans="1:10" x14ac:dyDescent="0.25">
      <c r="A127" t="s">
        <v>88</v>
      </c>
      <c r="B127" t="s">
        <v>2</v>
      </c>
      <c r="C127">
        <v>8</v>
      </c>
      <c r="D127" s="7">
        <f>IF(B127="ZMIEŃ GŁOŚNOŚĆ NA 0","N/D",IF(B127="ZMIEŃ GŁOŚNOŚĆ NA 15","N/D",VLOOKUP(A127,Dane!$A$3:$D$110,4,FALSE)))</f>
        <v>11101110</v>
      </c>
      <c r="E127" s="3" t="str">
        <f t="shared" si="10"/>
        <v>1000</v>
      </c>
      <c r="F127" s="1" t="str">
        <f t="shared" si="11"/>
        <v>00000000</v>
      </c>
      <c r="G127" s="1" t="str">
        <f t="shared" si="12"/>
        <v>11101110</v>
      </c>
      <c r="H127" s="1" t="str">
        <f t="shared" si="13"/>
        <v>00001000</v>
      </c>
      <c r="I127" t="str">
        <f t="shared" si="9"/>
        <v xml:space="preserve">    .byte %00000000, %11101110, %00001000</v>
      </c>
      <c r="J127" s="13" t="s">
        <v>205</v>
      </c>
    </row>
    <row r="128" spans="1:10" x14ac:dyDescent="0.25">
      <c r="A128" t="s">
        <v>89</v>
      </c>
      <c r="B128" t="s">
        <v>2</v>
      </c>
      <c r="C128">
        <v>7</v>
      </c>
      <c r="D128" s="7">
        <f>IF(B128="ZMIEŃ GŁOŚNOŚĆ NA 0","N/D",IF(B128="ZMIEŃ GŁOŚNOŚĆ NA 15","N/D",VLOOKUP(A128,Dane!$A$3:$D$110,4,FALSE)))</f>
        <v>11001000</v>
      </c>
      <c r="E128" s="3" t="str">
        <f t="shared" si="10"/>
        <v>111</v>
      </c>
      <c r="F128" s="1" t="str">
        <f t="shared" si="11"/>
        <v>00000000</v>
      </c>
      <c r="G128" s="1" t="str">
        <f t="shared" si="12"/>
        <v>11001000</v>
      </c>
      <c r="H128" s="1" t="str">
        <f t="shared" si="13"/>
        <v>00000111</v>
      </c>
      <c r="I128" t="str">
        <f t="shared" si="9"/>
        <v xml:space="preserve">    .byte %00000000, %11001000, %00000111</v>
      </c>
      <c r="J128" s="13" t="s">
        <v>206</v>
      </c>
    </row>
    <row r="129" spans="1:11" ht="15.75" thickBot="1" x14ac:dyDescent="0.3">
      <c r="A129" s="10" t="s">
        <v>88</v>
      </c>
      <c r="B129" s="10" t="s">
        <v>2</v>
      </c>
      <c r="C129" s="10">
        <v>8</v>
      </c>
      <c r="D129" s="7">
        <f>IF(B129="ZMIEŃ GŁOŚNOŚĆ NA 0","N/D",IF(B129="ZMIEŃ GŁOŚNOŚĆ NA 15","N/D",VLOOKUP(A129,Dane!$A$3:$D$110,4,FALSE)))</f>
        <v>11101110</v>
      </c>
      <c r="E129" s="12" t="str">
        <f t="shared" si="10"/>
        <v>1000</v>
      </c>
      <c r="F129" s="9" t="str">
        <f t="shared" si="11"/>
        <v>00000000</v>
      </c>
      <c r="G129" s="9" t="str">
        <f t="shared" si="12"/>
        <v>11101110</v>
      </c>
      <c r="H129" s="9" t="str">
        <f t="shared" si="13"/>
        <v>00001000</v>
      </c>
      <c r="I129" t="str">
        <f t="shared" si="9"/>
        <v xml:space="preserve">    .byte %00000000, %11101110, %00001000</v>
      </c>
      <c r="J129" s="13" t="s">
        <v>207</v>
      </c>
    </row>
    <row r="130" spans="1:11" ht="15.75" thickTop="1" x14ac:dyDescent="0.25">
      <c r="A130" s="23" t="s">
        <v>35</v>
      </c>
      <c r="B130" s="23" t="s">
        <v>0</v>
      </c>
      <c r="C130">
        <f>IF(B130="ZMIEŃ GŁOŚNOŚĆ NA 0","N/D",IF(B130="ZMIEŃ GŁOŚNOŚĆ NA 15","N/D",240/$B$2*60*VLOOKUP(B130,Dane!$F:$H,2,FALSE)))</f>
        <v>15</v>
      </c>
      <c r="D130" s="7">
        <f>IF(B130="ZMIEŃ GŁOŚNOŚĆ NA 0","N/D",IF(B130="ZMIEŃ GŁOŚNOŚĆ NA 15","N/D",VLOOKUP(A130,Dane!$A$3:$D$110,4,FALSE)))</f>
        <v>10011111</v>
      </c>
      <c r="E130" s="3" t="str">
        <f t="shared" si="10"/>
        <v>1111</v>
      </c>
      <c r="F130" s="1" t="str">
        <f t="shared" si="11"/>
        <v>00000000</v>
      </c>
      <c r="G130" s="1" t="str">
        <f t="shared" si="12"/>
        <v>10011111</v>
      </c>
      <c r="H130" s="1" t="str">
        <f t="shared" si="13"/>
        <v>00001111</v>
      </c>
      <c r="I130" t="str">
        <f t="shared" si="9"/>
        <v xml:space="preserve">    .byte %00000000, %10011111, %00001111</v>
      </c>
      <c r="J130" s="13" t="s">
        <v>210</v>
      </c>
      <c r="K130" t="s">
        <v>251</v>
      </c>
    </row>
    <row r="131" spans="1:11" x14ac:dyDescent="0.25">
      <c r="A131" t="s">
        <v>256</v>
      </c>
      <c r="B131" s="23" t="s">
        <v>2</v>
      </c>
      <c r="C131">
        <v>7</v>
      </c>
      <c r="D131" s="7" t="e">
        <f>IF(B131="ZMIEŃ GŁOŚNOŚĆ NA 0","N/D",IF(B131="ZMIEŃ GŁOŚNOŚĆ NA 15","N/D",VLOOKUP(A131,Dane!$A$3:$D$110,4,FALSE)))</f>
        <v>#N/A</v>
      </c>
      <c r="E131" s="3" t="str">
        <f t="shared" si="10"/>
        <v>111</v>
      </c>
      <c r="F131" s="1" t="e">
        <f t="shared" si="11"/>
        <v>#N/A</v>
      </c>
      <c r="G131" s="1" t="e">
        <f t="shared" si="12"/>
        <v>#N/A</v>
      </c>
      <c r="H131" s="1" t="str">
        <f t="shared" si="13"/>
        <v>00000111</v>
      </c>
      <c r="I131" t="str">
        <f t="shared" si="9"/>
        <v xml:space="preserve">    .byte %11101000, %00000111</v>
      </c>
    </row>
    <row r="132" spans="1:11" x14ac:dyDescent="0.25">
      <c r="A132" t="s">
        <v>35</v>
      </c>
      <c r="B132" s="23" t="s">
        <v>30</v>
      </c>
      <c r="C132">
        <v>23</v>
      </c>
      <c r="D132" s="7">
        <f>IF(B132="ZMIEŃ GŁOŚNOŚĆ NA 0","N/D",IF(B132="ZMIEŃ GŁOŚNOŚĆ NA 15","N/D",VLOOKUP(A132,Dane!$A$3:$D$110,4,FALSE)))</f>
        <v>10011111</v>
      </c>
      <c r="E132" s="3" t="str">
        <f t="shared" si="10"/>
        <v>10111</v>
      </c>
      <c r="F132" s="1" t="str">
        <f t="shared" si="11"/>
        <v>00000000</v>
      </c>
      <c r="G132" s="1" t="str">
        <f t="shared" si="12"/>
        <v>10011111</v>
      </c>
      <c r="H132" s="1" t="str">
        <f t="shared" si="13"/>
        <v>00010111</v>
      </c>
      <c r="I132" t="str">
        <f t="shared" si="9"/>
        <v xml:space="preserve">    .byte %00000000, %10011111, %00010111</v>
      </c>
      <c r="J132" s="13" t="s">
        <v>151</v>
      </c>
    </row>
    <row r="133" spans="1:11" x14ac:dyDescent="0.25">
      <c r="A133" t="s">
        <v>90</v>
      </c>
      <c r="B133" s="23" t="s">
        <v>1</v>
      </c>
      <c r="C133">
        <f>IF(B133="ZMIEŃ GŁOŚNOŚĆ NA 0","N/D",IF(B133="ZMIEŃ GŁOŚNOŚĆ NA 15","N/D",240/$B$2*60*VLOOKUP(B133,Dane!$F:$H,2,FALSE)))</f>
        <v>30</v>
      </c>
      <c r="D133" s="7">
        <f>IF(B133="ZMIEŃ GŁOŚNOŚĆ NA 0","N/D",IF(B133="ZMIEŃ GŁOŚNOŚĆ NA 15","N/D",VLOOKUP(A133,Dane!$A$3:$D$110,4,FALSE)))</f>
        <v>10110010</v>
      </c>
      <c r="E133" s="3" t="str">
        <f t="shared" si="10"/>
        <v>11110</v>
      </c>
      <c r="F133" s="1" t="str">
        <f t="shared" si="11"/>
        <v>00000000</v>
      </c>
      <c r="G133" s="1" t="str">
        <f t="shared" si="12"/>
        <v>10110010</v>
      </c>
      <c r="H133" s="1" t="str">
        <f t="shared" si="13"/>
        <v>00011110</v>
      </c>
      <c r="I133" t="str">
        <f t="shared" si="9"/>
        <v xml:space="preserve">    .byte %00000000, %10110010, %00011110</v>
      </c>
      <c r="J133" s="13" t="s">
        <v>211</v>
      </c>
    </row>
    <row r="134" spans="1:11" x14ac:dyDescent="0.25">
      <c r="A134" t="s">
        <v>256</v>
      </c>
      <c r="B134" s="23" t="s">
        <v>0</v>
      </c>
      <c r="C134">
        <f>IF(B134="ZMIEŃ GŁOŚNOŚĆ NA 0","N/D",IF(B134="ZMIEŃ GŁOŚNOŚĆ NA 15","N/D",240/$B$2*60*VLOOKUP(B134,Dane!$F:$H,2,FALSE)))</f>
        <v>15</v>
      </c>
      <c r="D134" s="7" t="e">
        <f>IF(B134="ZMIEŃ GŁOŚNOŚĆ NA 0","N/D",IF(B134="ZMIEŃ GŁOŚNOŚĆ NA 15","N/D",VLOOKUP(A134,Dane!$A$3:$D$110,4,FALSE)))</f>
        <v>#N/A</v>
      </c>
      <c r="E134" s="3" t="str">
        <f t="shared" ref="E134:E180" si="14">IF(B134="ZMIEŃ GŁOŚNOŚĆ NA 0","N/D",IF(B134="ZMIEŃ GŁOŚNOŚĆ NA 15","N/D",DEC2BIN(C134)))</f>
        <v>1111</v>
      </c>
      <c r="F134" s="1" t="e">
        <f t="shared" ref="F134:F180" si="15">IF(B134="ZMIEŃ GŁOŚNOŚĆ NA 0","N/D",IF(B134="ZMIEŃ GŁOŚNOŚĆ NA 15","N/D",IF(LEN(D134)&lt;8,"00000000",_xlfn.CONCAT(REPT("0",8-LEN(LEFT(D134,LEN(D134)-8))),LEFT(D134,LEN(D134)-8)))))</f>
        <v>#N/A</v>
      </c>
      <c r="G134" s="1" t="e">
        <f t="shared" ref="G134:G180" si="16">IF(B134="ZMIEŃ GŁOŚNOŚĆ NA 0","N/D",IF(B134="ZMIEŃ GŁOŚNOŚĆ NA 15","N/D",IF(LEN(D134)&lt;8,_xlfn.CONCAT(REPT("0",8-LEN(D134)),RIGHT(D134,8)),RIGHT(D134,8))))</f>
        <v>#N/A</v>
      </c>
      <c r="H134" s="1" t="str">
        <f t="shared" ref="H134:H180" si="17">IF(B134="ZMIEŃ GŁOŚNOŚĆ NA 0","N/D",IF(B134="ZMIEŃ GŁOŚNOŚĆ NA 15","N/D",_xlfn.CONCAT(REPT("0",8-LEN(E134)),E134)))</f>
        <v>00001111</v>
      </c>
      <c r="I134" t="str">
        <f t="shared" si="9"/>
        <v xml:space="preserve">    .byte %11101000, %00001111</v>
      </c>
    </row>
    <row r="135" spans="1:11" x14ac:dyDescent="0.25">
      <c r="A135" t="s">
        <v>87</v>
      </c>
      <c r="B135" s="23" t="s">
        <v>2</v>
      </c>
      <c r="C135">
        <v>7</v>
      </c>
      <c r="D135" s="7">
        <f>IF(B135="ZMIEŃ GŁOŚNOŚĆ NA 0","N/D",IF(B135="ZMIEŃ GŁOŚNOŚĆ NA 15","N/D",VLOOKUP(A135,Dane!$A$3:$D$110,4,FALSE)))</f>
        <v>100001100</v>
      </c>
      <c r="E135" s="3" t="str">
        <f t="shared" si="14"/>
        <v>111</v>
      </c>
      <c r="F135" s="1" t="str">
        <f t="shared" si="15"/>
        <v>00000001</v>
      </c>
      <c r="G135" s="1" t="str">
        <f t="shared" si="16"/>
        <v>00001100</v>
      </c>
      <c r="H135" s="1" t="str">
        <f t="shared" si="17"/>
        <v>00000111</v>
      </c>
      <c r="I135" t="str">
        <f t="shared" si="9"/>
        <v xml:space="preserve">    .byte %00000001, %00001100, %00000111</v>
      </c>
      <c r="J135" s="13" t="s">
        <v>204</v>
      </c>
    </row>
    <row r="136" spans="1:11" x14ac:dyDescent="0.25">
      <c r="A136" t="s">
        <v>88</v>
      </c>
      <c r="B136" s="23" t="s">
        <v>2</v>
      </c>
      <c r="C136">
        <v>8</v>
      </c>
      <c r="D136" s="7">
        <f>IF(B136="ZMIEŃ GŁOŚNOŚĆ NA 0","N/D",IF(B136="ZMIEŃ GŁOŚNOŚĆ NA 15","N/D",VLOOKUP(A136,Dane!$A$3:$D$110,4,FALSE)))</f>
        <v>11101110</v>
      </c>
      <c r="E136" s="3" t="str">
        <f t="shared" si="14"/>
        <v>1000</v>
      </c>
      <c r="F136" s="1" t="str">
        <f t="shared" si="15"/>
        <v>00000000</v>
      </c>
      <c r="G136" s="1" t="str">
        <f t="shared" si="16"/>
        <v>11101110</v>
      </c>
      <c r="H136" s="1" t="str">
        <f t="shared" si="17"/>
        <v>00001000</v>
      </c>
      <c r="I136" t="str">
        <f t="shared" ref="I136:I199" si="18">IF(A136="pauza",_xlfn.CONCAT("    .byte %11101000, %", DEC2BIN(C136,8)),IF(B136="ZMIEŃ GŁOŚNOŚĆ NA 0","    .byte %10101000, %11110000, %00000000",IF(B136="ZMIEŃ GŁOŚNOŚĆ NA 15","    .byte %10101000, %11111111, %00000000",_xlfn.CONCAT("    .byte %",F136,", %",G136,", %",H136))))</f>
        <v xml:space="preserve">    .byte %00000000, %11101110, %00001000</v>
      </c>
      <c r="J136" s="13" t="s">
        <v>205</v>
      </c>
    </row>
    <row r="137" spans="1:11" x14ac:dyDescent="0.25">
      <c r="A137" t="s">
        <v>12</v>
      </c>
      <c r="B137" s="23" t="s">
        <v>2</v>
      </c>
      <c r="C137">
        <v>7</v>
      </c>
      <c r="D137" s="7">
        <f>IF(B137="ZMIEŃ GŁOŚNOŚĆ NA 0","N/D",IF(B137="ZMIEŃ GŁOŚNOŚĆ NA 15","N/D",VLOOKUP(A137,Dane!$A$3:$D$110,4,FALSE)))</f>
        <v>11010100</v>
      </c>
      <c r="E137" s="3" t="str">
        <f t="shared" si="14"/>
        <v>111</v>
      </c>
      <c r="F137" s="1" t="str">
        <f t="shared" si="15"/>
        <v>00000000</v>
      </c>
      <c r="G137" s="1" t="str">
        <f t="shared" si="16"/>
        <v>11010100</v>
      </c>
      <c r="H137" s="1" t="str">
        <f t="shared" si="17"/>
        <v>00000111</v>
      </c>
      <c r="I137" t="str">
        <f t="shared" si="18"/>
        <v xml:space="preserve">    .byte %00000000, %11010100, %00000111</v>
      </c>
      <c r="J137" s="13" t="s">
        <v>206</v>
      </c>
    </row>
    <row r="138" spans="1:11" ht="15.75" thickBot="1" x14ac:dyDescent="0.3">
      <c r="A138" s="10" t="s">
        <v>88</v>
      </c>
      <c r="B138" s="26" t="s">
        <v>2</v>
      </c>
      <c r="C138" s="10">
        <v>8</v>
      </c>
      <c r="D138" s="7">
        <f>IF(B138="ZMIEŃ GŁOŚNOŚĆ NA 0","N/D",IF(B138="ZMIEŃ GŁOŚNOŚĆ NA 15","N/D",VLOOKUP(A138,Dane!$A$3:$D$110,4,FALSE)))</f>
        <v>11101110</v>
      </c>
      <c r="E138" s="12" t="str">
        <f t="shared" si="14"/>
        <v>1000</v>
      </c>
      <c r="F138" s="9" t="str">
        <f t="shared" si="15"/>
        <v>00000000</v>
      </c>
      <c r="G138" s="9" t="str">
        <f t="shared" si="16"/>
        <v>11101110</v>
      </c>
      <c r="H138" s="9" t="str">
        <f t="shared" si="17"/>
        <v>00001000</v>
      </c>
      <c r="I138" t="str">
        <f t="shared" si="18"/>
        <v xml:space="preserve">    .byte %00000000, %11101110, %00001000</v>
      </c>
      <c r="J138" s="27" t="s">
        <v>207</v>
      </c>
    </row>
    <row r="139" spans="1:11" ht="15.75" thickTop="1" x14ac:dyDescent="0.25">
      <c r="A139" s="23" t="s">
        <v>90</v>
      </c>
      <c r="B139" s="23" t="s">
        <v>0</v>
      </c>
      <c r="C139">
        <f>IF(B139="ZMIEŃ GŁOŚNOŚĆ NA 0","N/D",IF(B139="ZMIEŃ GŁOŚNOŚĆ NA 15","N/D",240/$B$2*60*VLOOKUP(B139,Dane!$F:$H,2,FALSE)))</f>
        <v>15</v>
      </c>
      <c r="D139" s="7">
        <f>IF(B139="ZMIEŃ GŁOŚNOŚĆ NA 0","N/D",IF(B139="ZMIEŃ GŁOŚNOŚĆ NA 15","N/D",VLOOKUP(A139,Dane!$A$3:$D$110,4,FALSE)))</f>
        <v>10110010</v>
      </c>
      <c r="E139" s="3" t="str">
        <f t="shared" si="14"/>
        <v>1111</v>
      </c>
      <c r="F139" s="1" t="str">
        <f t="shared" si="15"/>
        <v>00000000</v>
      </c>
      <c r="G139" s="1" t="str">
        <f t="shared" si="16"/>
        <v>10110010</v>
      </c>
      <c r="H139" s="1" t="str">
        <f t="shared" si="17"/>
        <v>00001111</v>
      </c>
      <c r="I139" t="str">
        <f t="shared" si="18"/>
        <v xml:space="preserve">    .byte %00000000, %10110010, %00001111</v>
      </c>
      <c r="J139" s="13" t="s">
        <v>208</v>
      </c>
    </row>
    <row r="140" spans="1:11" x14ac:dyDescent="0.25">
      <c r="A140" t="s">
        <v>256</v>
      </c>
      <c r="B140" s="23" t="s">
        <v>2</v>
      </c>
      <c r="C140">
        <v>7</v>
      </c>
      <c r="D140" s="7" t="e">
        <f>IF(B140="ZMIEŃ GŁOŚNOŚĆ NA 0","N/D",IF(B140="ZMIEŃ GŁOŚNOŚĆ NA 15","N/D",VLOOKUP(A140,Dane!$A$3:$D$110,4,FALSE)))</f>
        <v>#N/A</v>
      </c>
      <c r="E140" s="3" t="str">
        <f t="shared" si="14"/>
        <v>111</v>
      </c>
      <c r="F140" s="1" t="e">
        <f t="shared" si="15"/>
        <v>#N/A</v>
      </c>
      <c r="G140" s="1" t="e">
        <f t="shared" si="16"/>
        <v>#N/A</v>
      </c>
      <c r="H140" s="1" t="str">
        <f t="shared" si="17"/>
        <v>00000111</v>
      </c>
      <c r="I140" t="str">
        <f t="shared" si="18"/>
        <v xml:space="preserve">    .byte %11101000, %00000111</v>
      </c>
    </row>
    <row r="141" spans="1:11" x14ac:dyDescent="0.25">
      <c r="A141" t="s">
        <v>90</v>
      </c>
      <c r="B141" s="23" t="s">
        <v>30</v>
      </c>
      <c r="C141">
        <v>23</v>
      </c>
      <c r="D141" s="7">
        <f>IF(B141="ZMIEŃ GŁOŚNOŚĆ NA 0","N/D",IF(B141="ZMIEŃ GŁOŚNOŚĆ NA 15","N/D",VLOOKUP(A141,Dane!$A$3:$D$110,4,FALSE)))</f>
        <v>10110010</v>
      </c>
      <c r="E141" s="3" t="str">
        <f t="shared" si="14"/>
        <v>10111</v>
      </c>
      <c r="F141" s="1" t="str">
        <f t="shared" si="15"/>
        <v>00000000</v>
      </c>
      <c r="G141" s="1" t="str">
        <f t="shared" si="16"/>
        <v>10110010</v>
      </c>
      <c r="H141" s="1" t="str">
        <f t="shared" si="17"/>
        <v>00010111</v>
      </c>
      <c r="I141" t="str">
        <f t="shared" si="18"/>
        <v xml:space="preserve">    .byte %00000000, %10110010, %00010111</v>
      </c>
      <c r="J141" s="13" t="s">
        <v>151</v>
      </c>
    </row>
    <row r="142" spans="1:11" x14ac:dyDescent="0.25">
      <c r="A142" t="s">
        <v>89</v>
      </c>
      <c r="B142" s="23" t="s">
        <v>1</v>
      </c>
      <c r="C142">
        <f>IF(B142="ZMIEŃ GŁOŚNOŚĆ NA 0","N/D",IF(B142="ZMIEŃ GŁOŚNOŚĆ NA 15","N/D",240/$B$2*60*VLOOKUP(B142,Dane!$F:$H,2,FALSE)))</f>
        <v>30</v>
      </c>
      <c r="D142" s="7">
        <f>IF(B142="ZMIEŃ GŁOŚNOŚĆ NA 0","N/D",IF(B142="ZMIEŃ GŁOŚNOŚĆ NA 15","N/D",VLOOKUP(A142,Dane!$A$3:$D$110,4,FALSE)))</f>
        <v>11001000</v>
      </c>
      <c r="E142" s="3" t="str">
        <f t="shared" si="14"/>
        <v>11110</v>
      </c>
      <c r="F142" s="1" t="str">
        <f t="shared" si="15"/>
        <v>00000000</v>
      </c>
      <c r="G142" s="1" t="str">
        <f t="shared" si="16"/>
        <v>11001000</v>
      </c>
      <c r="H142" s="1" t="str">
        <f t="shared" si="17"/>
        <v>00011110</v>
      </c>
      <c r="I142" t="str">
        <f t="shared" si="18"/>
        <v xml:space="preserve">    .byte %00000000, %11001000, %00011110</v>
      </c>
      <c r="J142" s="13" t="s">
        <v>209</v>
      </c>
    </row>
    <row r="143" spans="1:11" x14ac:dyDescent="0.25">
      <c r="A143" t="s">
        <v>256</v>
      </c>
      <c r="B143" s="23" t="s">
        <v>0</v>
      </c>
      <c r="C143">
        <f>IF(B143="ZMIEŃ GŁOŚNOŚĆ NA 0","N/D",IF(B143="ZMIEŃ GŁOŚNOŚĆ NA 15","N/D",240/$B$2*60*VLOOKUP(B143,Dane!$F:$H,2,FALSE)))</f>
        <v>15</v>
      </c>
      <c r="D143" s="7" t="e">
        <f>IF(B143="ZMIEŃ GŁOŚNOŚĆ NA 0","N/D",IF(B143="ZMIEŃ GŁOŚNOŚĆ NA 15","N/D",VLOOKUP(A143,Dane!$A$3:$D$110,4,FALSE)))</f>
        <v>#N/A</v>
      </c>
      <c r="E143" s="3" t="str">
        <f t="shared" si="14"/>
        <v>1111</v>
      </c>
      <c r="F143" s="1" t="e">
        <f t="shared" si="15"/>
        <v>#N/A</v>
      </c>
      <c r="G143" s="1" t="e">
        <f t="shared" si="16"/>
        <v>#N/A</v>
      </c>
      <c r="H143" s="1" t="str">
        <f t="shared" si="17"/>
        <v>00001111</v>
      </c>
      <c r="I143" t="str">
        <f t="shared" si="18"/>
        <v xml:space="preserve">    .byte %11101000, %00001111</v>
      </c>
    </row>
    <row r="144" spans="1:11" x14ac:dyDescent="0.25">
      <c r="A144" t="s">
        <v>87</v>
      </c>
      <c r="B144" s="23" t="s">
        <v>2</v>
      </c>
      <c r="C144">
        <v>7</v>
      </c>
      <c r="D144" s="7">
        <f>IF(B144="ZMIEŃ GŁOŚNOŚĆ NA 0","N/D",IF(B144="ZMIEŃ GŁOŚNOŚĆ NA 15","N/D",VLOOKUP(A144,Dane!$A$3:$D$110,4,FALSE)))</f>
        <v>100001100</v>
      </c>
      <c r="E144" s="3" t="str">
        <f t="shared" si="14"/>
        <v>111</v>
      </c>
      <c r="F144" s="1" t="str">
        <f t="shared" si="15"/>
        <v>00000001</v>
      </c>
      <c r="G144" s="1" t="str">
        <f t="shared" si="16"/>
        <v>00001100</v>
      </c>
      <c r="H144" s="1" t="str">
        <f t="shared" si="17"/>
        <v>00000111</v>
      </c>
      <c r="I144" t="str">
        <f t="shared" si="18"/>
        <v xml:space="preserve">    .byte %00000001, %00001100, %00000111</v>
      </c>
      <c r="J144" s="13" t="s">
        <v>204</v>
      </c>
    </row>
    <row r="145" spans="1:10" x14ac:dyDescent="0.25">
      <c r="A145" t="s">
        <v>88</v>
      </c>
      <c r="B145" s="23" t="s">
        <v>2</v>
      </c>
      <c r="C145">
        <v>8</v>
      </c>
      <c r="D145" s="7">
        <f>IF(B145="ZMIEŃ GŁOŚNOŚĆ NA 0","N/D",IF(B145="ZMIEŃ GŁOŚNOŚĆ NA 15","N/D",VLOOKUP(A145,Dane!$A$3:$D$110,4,FALSE)))</f>
        <v>11101110</v>
      </c>
      <c r="E145" s="3" t="str">
        <f t="shared" si="14"/>
        <v>1000</v>
      </c>
      <c r="F145" s="1" t="str">
        <f t="shared" si="15"/>
        <v>00000000</v>
      </c>
      <c r="G145" s="1" t="str">
        <f t="shared" si="16"/>
        <v>11101110</v>
      </c>
      <c r="H145" s="1" t="str">
        <f t="shared" si="17"/>
        <v>00001000</v>
      </c>
      <c r="I145" t="str">
        <f t="shared" si="18"/>
        <v xml:space="preserve">    .byte %00000000, %11101110, %00001000</v>
      </c>
      <c r="J145" s="13" t="s">
        <v>205</v>
      </c>
    </row>
    <row r="146" spans="1:10" x14ac:dyDescent="0.25">
      <c r="A146" t="s">
        <v>12</v>
      </c>
      <c r="B146" s="23" t="s">
        <v>2</v>
      </c>
      <c r="C146">
        <v>7</v>
      </c>
      <c r="D146" s="7">
        <f>IF(B146="ZMIEŃ GŁOŚNOŚĆ NA 0","N/D",IF(B146="ZMIEŃ GŁOŚNOŚĆ NA 15","N/D",VLOOKUP(A146,Dane!$A$3:$D$110,4,FALSE)))</f>
        <v>11010100</v>
      </c>
      <c r="E146" s="3" t="str">
        <f t="shared" si="14"/>
        <v>111</v>
      </c>
      <c r="F146" s="1" t="str">
        <f t="shared" si="15"/>
        <v>00000000</v>
      </c>
      <c r="G146" s="1" t="str">
        <f t="shared" si="16"/>
        <v>11010100</v>
      </c>
      <c r="H146" s="1" t="str">
        <f t="shared" si="17"/>
        <v>00000111</v>
      </c>
      <c r="I146" t="str">
        <f t="shared" si="18"/>
        <v xml:space="preserve">    .byte %00000000, %11010100, %00000111</v>
      </c>
      <c r="J146" s="13" t="s">
        <v>206</v>
      </c>
    </row>
    <row r="147" spans="1:10" ht="15.75" thickBot="1" x14ac:dyDescent="0.3">
      <c r="A147" s="10" t="s">
        <v>88</v>
      </c>
      <c r="B147" s="26" t="s">
        <v>2</v>
      </c>
      <c r="C147">
        <v>8</v>
      </c>
      <c r="D147" s="7">
        <f>IF(B147="ZMIEŃ GŁOŚNOŚĆ NA 0","N/D",IF(B147="ZMIEŃ GŁOŚNOŚĆ NA 15","N/D",VLOOKUP(A147,Dane!$A$3:$D$110,4,FALSE)))</f>
        <v>11101110</v>
      </c>
      <c r="E147" s="3" t="str">
        <f t="shared" si="14"/>
        <v>1000</v>
      </c>
      <c r="F147" s="1" t="str">
        <f t="shared" si="15"/>
        <v>00000000</v>
      </c>
      <c r="G147" s="1" t="str">
        <f t="shared" si="16"/>
        <v>11101110</v>
      </c>
      <c r="H147" s="1" t="str">
        <f t="shared" si="17"/>
        <v>00001000</v>
      </c>
      <c r="I147" t="str">
        <f t="shared" si="18"/>
        <v xml:space="preserve">    .byte %00000000, %11101110, %00001000</v>
      </c>
      <c r="J147" s="27" t="s">
        <v>207</v>
      </c>
    </row>
    <row r="148" spans="1:10" ht="15.75" thickTop="1" x14ac:dyDescent="0.25">
      <c r="A148" s="23" t="s">
        <v>89</v>
      </c>
      <c r="B148" s="23" t="s">
        <v>1</v>
      </c>
      <c r="C148">
        <f>IF(B148="ZMIEŃ GŁOŚNOŚĆ NA 0","N/D",IF(B148="ZMIEŃ GŁOŚNOŚĆ NA 15","N/D",240/$B$2*60*VLOOKUP(B148,Dane!$F:$H,2,FALSE)))</f>
        <v>30</v>
      </c>
      <c r="D148" s="7">
        <f>IF(B148="ZMIEŃ GŁOŚNOŚĆ NA 0","N/D",IF(B148="ZMIEŃ GŁOŚNOŚĆ NA 15","N/D",VLOOKUP(A148,Dane!$A$3:$D$110,4,FALSE)))</f>
        <v>11001000</v>
      </c>
      <c r="E148" s="3" t="str">
        <f t="shared" si="14"/>
        <v>11110</v>
      </c>
      <c r="F148" s="1" t="str">
        <f t="shared" si="15"/>
        <v>00000000</v>
      </c>
      <c r="G148" s="1" t="str">
        <f t="shared" si="16"/>
        <v>11001000</v>
      </c>
      <c r="H148" s="1" t="str">
        <f t="shared" si="17"/>
        <v>00011110</v>
      </c>
      <c r="I148" t="str">
        <f t="shared" si="18"/>
        <v xml:space="preserve">    .byte %00000000, %11001000, %00011110</v>
      </c>
      <c r="J148" s="13" t="s">
        <v>212</v>
      </c>
    </row>
    <row r="149" spans="1:10" x14ac:dyDescent="0.25">
      <c r="A149" s="23" t="s">
        <v>90</v>
      </c>
      <c r="B149" s="23" t="s">
        <v>0</v>
      </c>
      <c r="C149">
        <f>IF(B149="ZMIEŃ GŁOŚNOŚĆ NA 0","N/D",IF(B149="ZMIEŃ GŁOŚNOŚĆ NA 15","N/D",240/$B$2*60*VLOOKUP(B149,Dane!$F:$H,2,FALSE)))</f>
        <v>15</v>
      </c>
      <c r="D149" s="7">
        <f>IF(B149="ZMIEŃ GŁOŚNOŚĆ NA 0","N/D",IF(B149="ZMIEŃ GŁOŚNOŚĆ NA 15","N/D",VLOOKUP(A149,Dane!$A$3:$D$110,4,FALSE)))</f>
        <v>10110010</v>
      </c>
      <c r="E149" s="3" t="str">
        <f t="shared" si="14"/>
        <v>1111</v>
      </c>
      <c r="F149" s="1" t="str">
        <f t="shared" si="15"/>
        <v>00000000</v>
      </c>
      <c r="G149" s="1" t="str">
        <f t="shared" si="16"/>
        <v>10110010</v>
      </c>
      <c r="H149" s="1" t="str">
        <f t="shared" si="17"/>
        <v>00001111</v>
      </c>
      <c r="I149" t="str">
        <f t="shared" si="18"/>
        <v xml:space="preserve">    .byte %00000000, %10110010, %00001111</v>
      </c>
      <c r="J149" s="13" t="s">
        <v>176</v>
      </c>
    </row>
    <row r="150" spans="1:10" x14ac:dyDescent="0.25">
      <c r="A150" s="23" t="s">
        <v>12</v>
      </c>
      <c r="B150" s="23" t="s">
        <v>1</v>
      </c>
      <c r="C150">
        <f>IF(B150="ZMIEŃ GŁOŚNOŚĆ NA 0","N/D",IF(B150="ZMIEŃ GŁOŚNOŚĆ NA 15","N/D",240/$B$2*60*VLOOKUP(B150,Dane!$F:$H,2,FALSE)))</f>
        <v>30</v>
      </c>
      <c r="D150" s="7">
        <f>IF(B150="ZMIEŃ GŁOŚNOŚĆ NA 0","N/D",IF(B150="ZMIEŃ GŁOŚNOŚĆ NA 15","N/D",VLOOKUP(A150,Dane!$A$3:$D$110,4,FALSE)))</f>
        <v>11010100</v>
      </c>
      <c r="E150" s="3" t="str">
        <f t="shared" si="14"/>
        <v>11110</v>
      </c>
      <c r="F150" s="1" t="str">
        <f t="shared" si="15"/>
        <v>00000000</v>
      </c>
      <c r="G150" s="1" t="str">
        <f t="shared" si="16"/>
        <v>11010100</v>
      </c>
      <c r="H150" s="1" t="str">
        <f t="shared" si="17"/>
        <v>00011110</v>
      </c>
      <c r="I150" t="str">
        <f t="shared" si="18"/>
        <v xml:space="preserve">    .byte %00000000, %11010100, %00011110</v>
      </c>
      <c r="J150" s="13" t="s">
        <v>214</v>
      </c>
    </row>
    <row r="151" spans="1:10" x14ac:dyDescent="0.25">
      <c r="A151" s="23" t="s">
        <v>88</v>
      </c>
      <c r="B151" s="23" t="s">
        <v>0</v>
      </c>
      <c r="C151">
        <f>IF(B151="ZMIEŃ GŁOŚNOŚĆ NA 0","N/D",IF(B151="ZMIEŃ GŁOŚNOŚĆ NA 15","N/D",240/$B$2*60*VLOOKUP(B151,Dane!$F:$H,2,FALSE)))</f>
        <v>15</v>
      </c>
      <c r="D151" s="7">
        <f>IF(B151="ZMIEŃ GŁOŚNOŚĆ NA 0","N/D",IF(B151="ZMIEŃ GŁOŚNOŚĆ NA 15","N/D",VLOOKUP(A151,Dane!$A$3:$D$110,4,FALSE)))</f>
        <v>11101110</v>
      </c>
      <c r="E151" s="3" t="str">
        <f t="shared" si="14"/>
        <v>1111</v>
      </c>
      <c r="F151" s="1" t="str">
        <f t="shared" si="15"/>
        <v>00000000</v>
      </c>
      <c r="G151" s="1" t="str">
        <f t="shared" si="16"/>
        <v>11101110</v>
      </c>
      <c r="H151" s="1" t="str">
        <f t="shared" si="17"/>
        <v>00001111</v>
      </c>
      <c r="I151" t="str">
        <f t="shared" si="18"/>
        <v xml:space="preserve">    .byte %00000000, %11101110, %00001111</v>
      </c>
      <c r="J151" s="13" t="s">
        <v>213</v>
      </c>
    </row>
    <row r="152" spans="1:10" x14ac:dyDescent="0.25">
      <c r="A152" t="s">
        <v>256</v>
      </c>
      <c r="B152" t="s">
        <v>0</v>
      </c>
      <c r="C152">
        <f>IF(B152="ZMIEŃ GŁOŚNOŚĆ NA 0","N/D",IF(B152="ZMIEŃ GŁOŚNOŚĆ NA 15","N/D",240/$B$2*60*VLOOKUP(B152,Dane!$F:$H,2,FALSE)))</f>
        <v>15</v>
      </c>
      <c r="D152" s="7" t="e">
        <f>IF(B152="ZMIEŃ GŁOŚNOŚĆ NA 0","N/D",IF(B152="ZMIEŃ GŁOŚNOŚĆ NA 15","N/D",VLOOKUP(A152,Dane!$A$3:$D$110,4,FALSE)))</f>
        <v>#N/A</v>
      </c>
      <c r="E152" s="3" t="str">
        <f t="shared" si="14"/>
        <v>1111</v>
      </c>
      <c r="F152" s="1" t="e">
        <f t="shared" si="15"/>
        <v>#N/A</v>
      </c>
      <c r="G152" s="1" t="e">
        <f t="shared" si="16"/>
        <v>#N/A</v>
      </c>
      <c r="H152" s="1" t="str">
        <f t="shared" si="17"/>
        <v>00001111</v>
      </c>
      <c r="I152" t="str">
        <f t="shared" si="18"/>
        <v xml:space="preserve">    .byte %11101000, %00001111</v>
      </c>
    </row>
    <row r="153" spans="1:10" ht="15.75" thickBot="1" x14ac:dyDescent="0.3">
      <c r="A153" s="10" t="s">
        <v>87</v>
      </c>
      <c r="B153" s="10" t="s">
        <v>0</v>
      </c>
      <c r="C153" s="10">
        <f>IF(B153="ZMIEŃ GŁOŚNOŚĆ NA 0","N/D",IF(B153="ZMIEŃ GŁOŚNOŚĆ NA 15","N/D",240/$B$2*60*VLOOKUP(B153,Dane!$F:$H,2,FALSE)))</f>
        <v>15</v>
      </c>
      <c r="D153" s="7">
        <f>IF(B153="ZMIEŃ GŁOŚNOŚĆ NA 0","N/D",IF(B153="ZMIEŃ GŁOŚNOŚĆ NA 15","N/D",VLOOKUP(A153,Dane!$A$3:$D$110,4,FALSE)))</f>
        <v>100001100</v>
      </c>
      <c r="E153" s="12" t="str">
        <f t="shared" si="14"/>
        <v>1111</v>
      </c>
      <c r="F153" s="9" t="str">
        <f t="shared" si="15"/>
        <v>00000001</v>
      </c>
      <c r="G153" s="9" t="str">
        <f t="shared" si="16"/>
        <v>00001100</v>
      </c>
      <c r="H153" s="9" t="str">
        <f t="shared" si="17"/>
        <v>00001111</v>
      </c>
      <c r="I153" t="str">
        <f t="shared" si="18"/>
        <v xml:space="preserve">    .byte %00000001, %00001100, %00001111</v>
      </c>
      <c r="J153" s="13" t="s">
        <v>154</v>
      </c>
    </row>
    <row r="154" spans="1:10" ht="15.75" thickTop="1" x14ac:dyDescent="0.25">
      <c r="A154" s="23" t="s">
        <v>90</v>
      </c>
      <c r="B154" s="23" t="s">
        <v>0</v>
      </c>
      <c r="C154">
        <f>IF(B154="ZMIEŃ GŁOŚNOŚĆ NA 0","N/D",IF(B154="ZMIEŃ GŁOŚNOŚĆ NA 15","N/D",240/$B$2*60*VLOOKUP(B154,Dane!$F:$H,2,FALSE)))</f>
        <v>15</v>
      </c>
      <c r="D154" s="7">
        <f>IF(B154="ZMIEŃ GŁOŚNOŚĆ NA 0","N/D",IF(B154="ZMIEŃ GŁOŚNOŚĆ NA 15","N/D",VLOOKUP(A154,Dane!$A$3:$D$110,4,FALSE)))</f>
        <v>10110010</v>
      </c>
      <c r="E154" s="3" t="str">
        <f t="shared" si="14"/>
        <v>1111</v>
      </c>
      <c r="F154" s="1" t="str">
        <f t="shared" si="15"/>
        <v>00000000</v>
      </c>
      <c r="G154" s="1" t="str">
        <f t="shared" si="16"/>
        <v>10110010</v>
      </c>
      <c r="H154" s="1" t="str">
        <f t="shared" si="17"/>
        <v>00001111</v>
      </c>
      <c r="I154" t="str">
        <f t="shared" si="18"/>
        <v xml:space="preserve">    .byte %00000000, %10110010, %00001111</v>
      </c>
      <c r="J154" s="13" t="s">
        <v>215</v>
      </c>
    </row>
    <row r="155" spans="1:10" x14ac:dyDescent="0.25">
      <c r="A155" t="s">
        <v>256</v>
      </c>
      <c r="B155" t="s">
        <v>0</v>
      </c>
      <c r="C155">
        <f>IF(B155="ZMIEŃ GŁOŚNOŚĆ NA 0","N/D",IF(B155="ZMIEŃ GŁOŚNOŚĆ NA 15","N/D",240/$B$2*60*VLOOKUP(B155,Dane!$F:$H,2,FALSE)))</f>
        <v>15</v>
      </c>
      <c r="D155" s="7" t="e">
        <f>IF(B155="ZMIEŃ GŁOŚNOŚĆ NA 0","N/D",IF(B155="ZMIEŃ GŁOŚNOŚĆ NA 15","N/D",VLOOKUP(A155,Dane!$A$3:$D$110,4,FALSE)))</f>
        <v>#N/A</v>
      </c>
      <c r="E155" s="3" t="str">
        <f t="shared" si="14"/>
        <v>1111</v>
      </c>
      <c r="F155" s="1" t="e">
        <f t="shared" si="15"/>
        <v>#N/A</v>
      </c>
      <c r="G155" s="1" t="e">
        <f t="shared" si="16"/>
        <v>#N/A</v>
      </c>
      <c r="H155" s="1" t="str">
        <f t="shared" si="17"/>
        <v>00001111</v>
      </c>
      <c r="I155" t="str">
        <f t="shared" si="18"/>
        <v xml:space="preserve">    .byte %11101000, %00001111</v>
      </c>
    </row>
    <row r="156" spans="1:10" x14ac:dyDescent="0.25">
      <c r="A156" t="s">
        <v>89</v>
      </c>
      <c r="B156" t="s">
        <v>1</v>
      </c>
      <c r="C156">
        <f>IF(B156="ZMIEŃ GŁOŚNOŚĆ NA 0","N/D",IF(B156="ZMIEŃ GŁOŚNOŚĆ NA 15","N/D",240/$B$2*60*VLOOKUP(B156,Dane!$F:$H,2,FALSE)))</f>
        <v>30</v>
      </c>
      <c r="D156" s="7">
        <f>IF(B156="ZMIEŃ GŁOŚNOŚĆ NA 0","N/D",IF(B156="ZMIEŃ GŁOŚNOŚĆ NA 15","N/D",VLOOKUP(A156,Dane!$A$3:$D$110,4,FALSE)))</f>
        <v>11001000</v>
      </c>
      <c r="E156" s="3" t="str">
        <f t="shared" si="14"/>
        <v>11110</v>
      </c>
      <c r="F156" s="1" t="str">
        <f t="shared" si="15"/>
        <v>00000000</v>
      </c>
      <c r="G156" s="1" t="str">
        <f t="shared" si="16"/>
        <v>11001000</v>
      </c>
      <c r="H156" s="1" t="str">
        <f t="shared" si="17"/>
        <v>00011110</v>
      </c>
      <c r="I156" t="str">
        <f t="shared" si="18"/>
        <v xml:space="preserve">    .byte %00000000, %11001000, %00011110</v>
      </c>
      <c r="J156" s="13" t="s">
        <v>151</v>
      </c>
    </row>
    <row r="157" spans="1:10" x14ac:dyDescent="0.25">
      <c r="A157" t="s">
        <v>256</v>
      </c>
      <c r="B157" t="s">
        <v>1</v>
      </c>
      <c r="C157">
        <f>IF(B157="ZMIEŃ GŁOŚNOŚĆ NA 0","N/D",IF(B157="ZMIEŃ GŁOŚNOŚĆ NA 15","N/D",240/$B$2*60*VLOOKUP(B157,Dane!$F:$H,2,FALSE)))</f>
        <v>30</v>
      </c>
      <c r="D157" s="7" t="e">
        <f>IF(B157="ZMIEŃ GŁOŚNOŚĆ NA 0","N/D",IF(B157="ZMIEŃ GŁOŚNOŚĆ NA 15","N/D",VLOOKUP(A157,Dane!$A$3:$D$110,4,FALSE)))</f>
        <v>#N/A</v>
      </c>
      <c r="E157" s="3" t="str">
        <f t="shared" si="14"/>
        <v>11110</v>
      </c>
      <c r="F157" s="1" t="e">
        <f t="shared" si="15"/>
        <v>#N/A</v>
      </c>
      <c r="G157" s="1" t="e">
        <f t="shared" si="16"/>
        <v>#N/A</v>
      </c>
      <c r="H157" s="1" t="str">
        <f t="shared" si="17"/>
        <v>00011110</v>
      </c>
      <c r="I157" t="str">
        <f t="shared" si="18"/>
        <v xml:space="preserve">    .byte %11101000, %00011110</v>
      </c>
    </row>
    <row r="158" spans="1:10" x14ac:dyDescent="0.25">
      <c r="A158" t="s">
        <v>87</v>
      </c>
      <c r="B158" t="s">
        <v>2</v>
      </c>
      <c r="C158">
        <v>7</v>
      </c>
      <c r="D158" s="7">
        <f>IF(B158="ZMIEŃ GŁOŚNOŚĆ NA 0","N/D",IF(B158="ZMIEŃ GŁOŚNOŚĆ NA 15","N/D",VLOOKUP(A158,Dane!$A$3:$D$110,4,FALSE)))</f>
        <v>100001100</v>
      </c>
      <c r="E158" s="3" t="str">
        <f t="shared" si="14"/>
        <v>111</v>
      </c>
      <c r="F158" s="1" t="str">
        <f t="shared" si="15"/>
        <v>00000001</v>
      </c>
      <c r="G158" s="1" t="str">
        <f t="shared" si="16"/>
        <v>00001100</v>
      </c>
      <c r="H158" s="1" t="str">
        <f t="shared" si="17"/>
        <v>00000111</v>
      </c>
      <c r="I158" t="str">
        <f t="shared" si="18"/>
        <v xml:space="preserve">    .byte %00000001, %00001100, %00000111</v>
      </c>
      <c r="J158" s="13" t="s">
        <v>204</v>
      </c>
    </row>
    <row r="159" spans="1:10" x14ac:dyDescent="0.25">
      <c r="A159" t="s">
        <v>88</v>
      </c>
      <c r="B159" t="s">
        <v>2</v>
      </c>
      <c r="C159">
        <v>8</v>
      </c>
      <c r="D159" s="7">
        <f>IF(B159="ZMIEŃ GŁOŚNOŚĆ NA 0","N/D",IF(B159="ZMIEŃ GŁOŚNOŚĆ NA 15","N/D",VLOOKUP(A159,Dane!$A$3:$D$110,4,FALSE)))</f>
        <v>11101110</v>
      </c>
      <c r="E159" s="3" t="str">
        <f t="shared" si="14"/>
        <v>1000</v>
      </c>
      <c r="F159" s="1" t="str">
        <f t="shared" si="15"/>
        <v>00000000</v>
      </c>
      <c r="G159" s="1" t="str">
        <f t="shared" si="16"/>
        <v>11101110</v>
      </c>
      <c r="H159" s="1" t="str">
        <f t="shared" si="17"/>
        <v>00001000</v>
      </c>
      <c r="I159" t="str">
        <f t="shared" si="18"/>
        <v xml:space="preserve">    .byte %00000000, %11101110, %00001000</v>
      </c>
      <c r="J159" s="13" t="s">
        <v>205</v>
      </c>
    </row>
    <row r="160" spans="1:10" x14ac:dyDescent="0.25">
      <c r="A160" t="s">
        <v>89</v>
      </c>
      <c r="B160" t="s">
        <v>2</v>
      </c>
      <c r="C160">
        <v>7</v>
      </c>
      <c r="D160" s="7">
        <f>IF(B160="ZMIEŃ GŁOŚNOŚĆ NA 0","N/D",IF(B160="ZMIEŃ GŁOŚNOŚĆ NA 15","N/D",VLOOKUP(A160,Dane!$A$3:$D$110,4,FALSE)))</f>
        <v>11001000</v>
      </c>
      <c r="E160" s="3" t="str">
        <f t="shared" si="14"/>
        <v>111</v>
      </c>
      <c r="F160" s="1" t="str">
        <f t="shared" si="15"/>
        <v>00000000</v>
      </c>
      <c r="G160" s="1" t="str">
        <f t="shared" si="16"/>
        <v>11001000</v>
      </c>
      <c r="H160" s="1" t="str">
        <f t="shared" si="17"/>
        <v>00000111</v>
      </c>
      <c r="I160" t="str">
        <f t="shared" si="18"/>
        <v xml:space="preserve">    .byte %00000000, %11001000, %00000111</v>
      </c>
      <c r="J160" s="13" t="s">
        <v>206</v>
      </c>
    </row>
    <row r="161" spans="1:10" ht="15.75" thickBot="1" x14ac:dyDescent="0.3">
      <c r="A161" s="10" t="s">
        <v>88</v>
      </c>
      <c r="B161" s="10" t="s">
        <v>2</v>
      </c>
      <c r="C161" s="10">
        <v>8</v>
      </c>
      <c r="D161" s="7">
        <f>IF(B161="ZMIEŃ GŁOŚNOŚĆ NA 0","N/D",IF(B161="ZMIEŃ GŁOŚNOŚĆ NA 15","N/D",VLOOKUP(A161,Dane!$A$3:$D$110,4,FALSE)))</f>
        <v>11101110</v>
      </c>
      <c r="E161" s="12" t="str">
        <f t="shared" si="14"/>
        <v>1000</v>
      </c>
      <c r="F161" s="9" t="str">
        <f t="shared" si="15"/>
        <v>00000000</v>
      </c>
      <c r="G161" s="9" t="str">
        <f t="shared" si="16"/>
        <v>11101110</v>
      </c>
      <c r="H161" s="9" t="str">
        <f t="shared" si="17"/>
        <v>00001000</v>
      </c>
      <c r="I161" t="str">
        <f t="shared" si="18"/>
        <v xml:space="preserve">    .byte %00000000, %11101110, %00001000</v>
      </c>
      <c r="J161" s="27" t="s">
        <v>207</v>
      </c>
    </row>
    <row r="162" spans="1:10" ht="15.75" thickTop="1" x14ac:dyDescent="0.25">
      <c r="A162" s="23" t="s">
        <v>35</v>
      </c>
      <c r="B162" s="23" t="s">
        <v>0</v>
      </c>
      <c r="C162">
        <f>IF(B162="ZMIEŃ GŁOŚNOŚĆ NA 0","N/D",IF(B162="ZMIEŃ GŁOŚNOŚĆ NA 15","N/D",240/$B$2*60*VLOOKUP(B162,Dane!$F:$H,2,FALSE)))</f>
        <v>15</v>
      </c>
      <c r="D162" s="7">
        <f>IF(B162="ZMIEŃ GŁOŚNOŚĆ NA 0","N/D",IF(B162="ZMIEŃ GŁOŚNOŚĆ NA 15","N/D",VLOOKUP(A162,Dane!$A$3:$D$110,4,FALSE)))</f>
        <v>10011111</v>
      </c>
      <c r="E162" s="3" t="str">
        <f t="shared" si="14"/>
        <v>1111</v>
      </c>
      <c r="F162" s="1" t="str">
        <f t="shared" si="15"/>
        <v>00000000</v>
      </c>
      <c r="G162" s="1" t="str">
        <f t="shared" si="16"/>
        <v>10011111</v>
      </c>
      <c r="H162" s="1" t="str">
        <f t="shared" si="17"/>
        <v>00001111</v>
      </c>
      <c r="I162" t="str">
        <f t="shared" si="18"/>
        <v xml:space="preserve">    .byte %00000000, %10011111, %00001111</v>
      </c>
      <c r="J162" s="13" t="s">
        <v>193</v>
      </c>
    </row>
    <row r="163" spans="1:10" x14ac:dyDescent="0.25">
      <c r="A163" t="s">
        <v>256</v>
      </c>
      <c r="B163" t="s">
        <v>2</v>
      </c>
      <c r="C163">
        <v>7</v>
      </c>
      <c r="D163" s="7" t="e">
        <f>IF(B163="ZMIEŃ GŁOŚNOŚĆ NA 0","N/D",IF(B163="ZMIEŃ GŁOŚNOŚĆ NA 15","N/D",VLOOKUP(A163,Dane!$A$3:$D$110,4,FALSE)))</f>
        <v>#N/A</v>
      </c>
      <c r="E163" s="3" t="str">
        <f t="shared" si="14"/>
        <v>111</v>
      </c>
      <c r="F163" s="1" t="e">
        <f t="shared" si="15"/>
        <v>#N/A</v>
      </c>
      <c r="G163" s="1" t="e">
        <f t="shared" si="16"/>
        <v>#N/A</v>
      </c>
      <c r="H163" s="1" t="str">
        <f t="shared" si="17"/>
        <v>00000111</v>
      </c>
      <c r="I163" t="str">
        <f t="shared" si="18"/>
        <v xml:space="preserve">    .byte %11101000, %00000111</v>
      </c>
    </row>
    <row r="164" spans="1:10" x14ac:dyDescent="0.25">
      <c r="A164" t="s">
        <v>35</v>
      </c>
      <c r="B164" t="s">
        <v>0</v>
      </c>
      <c r="C164">
        <f>IF(B164="ZMIEŃ GŁOŚNOŚĆ NA 0","N/D",IF(B164="ZMIEŃ GŁOŚNOŚĆ NA 15","N/D",240/$B$2*60*VLOOKUP(B164,Dane!$F:$H,2,FALSE)))</f>
        <v>15</v>
      </c>
      <c r="D164" s="7">
        <f>IF(B164="ZMIEŃ GŁOŚNOŚĆ NA 0","N/D",IF(B164="ZMIEŃ GŁOŚNOŚĆ NA 15","N/D",VLOOKUP(A164,Dane!$A$3:$D$110,4,FALSE)))</f>
        <v>10011111</v>
      </c>
      <c r="E164" s="3" t="str">
        <f t="shared" si="14"/>
        <v>1111</v>
      </c>
      <c r="F164" s="1" t="str">
        <f t="shared" si="15"/>
        <v>00000000</v>
      </c>
      <c r="G164" s="1" t="str">
        <f t="shared" si="16"/>
        <v>10011111</v>
      </c>
      <c r="H164" s="1" t="str">
        <f t="shared" si="17"/>
        <v>00001111</v>
      </c>
      <c r="I164" t="str">
        <f t="shared" si="18"/>
        <v xml:space="preserve">    .byte %00000000, %10011111, %00001111</v>
      </c>
      <c r="J164" s="13" t="s">
        <v>151</v>
      </c>
    </row>
    <row r="165" spans="1:10" x14ac:dyDescent="0.25">
      <c r="A165" t="s">
        <v>256</v>
      </c>
      <c r="B165" t="s">
        <v>2</v>
      </c>
      <c r="C165">
        <v>8</v>
      </c>
      <c r="D165" s="7" t="e">
        <f>IF(B165="ZMIEŃ GŁOŚNOŚĆ NA 0","N/D",IF(B165="ZMIEŃ GŁOŚNOŚĆ NA 15","N/D",VLOOKUP(A165,Dane!$A$3:$D$110,4,FALSE)))</f>
        <v>#N/A</v>
      </c>
      <c r="E165" s="3" t="str">
        <f t="shared" si="14"/>
        <v>1000</v>
      </c>
      <c r="F165" s="1" t="e">
        <f t="shared" si="15"/>
        <v>#N/A</v>
      </c>
      <c r="G165" s="1" t="e">
        <f t="shared" si="16"/>
        <v>#N/A</v>
      </c>
      <c r="H165" s="1" t="str">
        <f t="shared" si="17"/>
        <v>00001000</v>
      </c>
      <c r="I165" t="str">
        <f t="shared" si="18"/>
        <v xml:space="preserve">    .byte %11101000, %00001000</v>
      </c>
    </row>
    <row r="166" spans="1:10" x14ac:dyDescent="0.25">
      <c r="A166" t="s">
        <v>90</v>
      </c>
      <c r="B166" t="s">
        <v>1</v>
      </c>
      <c r="C166">
        <f>IF(B166="ZMIEŃ GŁOŚNOŚĆ NA 0","N/D",IF(B166="ZMIEŃ GŁOŚNOŚĆ NA 15","N/D",240/$B$2*60*VLOOKUP(B166,Dane!$F:$H,2,FALSE)))</f>
        <v>30</v>
      </c>
      <c r="D166" s="7">
        <f>IF(B166="ZMIEŃ GŁOŚNOŚĆ NA 0","N/D",IF(B166="ZMIEŃ GŁOŚNOŚĆ NA 15","N/D",VLOOKUP(A166,Dane!$A$3:$D$110,4,FALSE)))</f>
        <v>10110010</v>
      </c>
      <c r="E166" s="3" t="str">
        <f t="shared" si="14"/>
        <v>11110</v>
      </c>
      <c r="F166" s="1" t="str">
        <f t="shared" si="15"/>
        <v>00000000</v>
      </c>
      <c r="G166" s="1" t="str">
        <f t="shared" si="16"/>
        <v>10110010</v>
      </c>
      <c r="H166" s="1" t="str">
        <f t="shared" si="17"/>
        <v>00011110</v>
      </c>
      <c r="I166" t="str">
        <f t="shared" si="18"/>
        <v xml:space="preserve">    .byte %00000000, %10110010, %00011110</v>
      </c>
      <c r="J166" s="13" t="s">
        <v>216</v>
      </c>
    </row>
    <row r="167" spans="1:10" x14ac:dyDescent="0.25">
      <c r="A167" t="s">
        <v>256</v>
      </c>
      <c r="B167" t="s">
        <v>0</v>
      </c>
      <c r="C167">
        <f>IF(B167="ZMIEŃ GŁOŚNOŚĆ NA 0","N/D",IF(B167="ZMIEŃ GŁOŚNOŚĆ NA 15","N/D",240/$B$2*60*VLOOKUP(B167,Dane!$F:$H,2,FALSE)))</f>
        <v>15</v>
      </c>
      <c r="D167" s="7" t="e">
        <f>IF(B167="ZMIEŃ GŁOŚNOŚĆ NA 0","N/D",IF(B167="ZMIEŃ GŁOŚNOŚĆ NA 15","N/D",VLOOKUP(A167,Dane!$A$3:$D$110,4,FALSE)))</f>
        <v>#N/A</v>
      </c>
      <c r="E167" s="3" t="str">
        <f t="shared" si="14"/>
        <v>1111</v>
      </c>
      <c r="F167" s="1" t="e">
        <f t="shared" si="15"/>
        <v>#N/A</v>
      </c>
      <c r="G167" s="1" t="e">
        <f t="shared" si="16"/>
        <v>#N/A</v>
      </c>
      <c r="H167" s="1" t="str">
        <f t="shared" si="17"/>
        <v>00001111</v>
      </c>
      <c r="I167" t="str">
        <f t="shared" si="18"/>
        <v xml:space="preserve">    .byte %11101000, %00001111</v>
      </c>
    </row>
    <row r="168" spans="1:10" x14ac:dyDescent="0.25">
      <c r="A168" t="s">
        <v>87</v>
      </c>
      <c r="B168" t="s">
        <v>2</v>
      </c>
      <c r="C168">
        <v>7</v>
      </c>
      <c r="D168" s="7">
        <f>IF(B168="ZMIEŃ GŁOŚNOŚĆ NA 0","N/D",IF(B168="ZMIEŃ GŁOŚNOŚĆ NA 15","N/D",VLOOKUP(A168,Dane!$A$3:$D$110,4,FALSE)))</f>
        <v>100001100</v>
      </c>
      <c r="E168" s="3" t="str">
        <f t="shared" si="14"/>
        <v>111</v>
      </c>
      <c r="F168" s="1" t="str">
        <f t="shared" si="15"/>
        <v>00000001</v>
      </c>
      <c r="G168" s="1" t="str">
        <f t="shared" si="16"/>
        <v>00001100</v>
      </c>
      <c r="H168" s="1" t="str">
        <f t="shared" si="17"/>
        <v>00000111</v>
      </c>
      <c r="I168" t="str">
        <f t="shared" si="18"/>
        <v xml:space="preserve">    .byte %00000001, %00001100, %00000111</v>
      </c>
      <c r="J168" s="13" t="s">
        <v>204</v>
      </c>
    </row>
    <row r="169" spans="1:10" x14ac:dyDescent="0.25">
      <c r="A169" t="s">
        <v>88</v>
      </c>
      <c r="B169" t="s">
        <v>2</v>
      </c>
      <c r="C169">
        <v>8</v>
      </c>
      <c r="D169" s="7">
        <f>IF(B169="ZMIEŃ GŁOŚNOŚĆ NA 0","N/D",IF(B169="ZMIEŃ GŁOŚNOŚĆ NA 15","N/D",VLOOKUP(A169,Dane!$A$3:$D$110,4,FALSE)))</f>
        <v>11101110</v>
      </c>
      <c r="E169" s="3" t="str">
        <f t="shared" si="14"/>
        <v>1000</v>
      </c>
      <c r="F169" s="1" t="str">
        <f t="shared" si="15"/>
        <v>00000000</v>
      </c>
      <c r="G169" s="1" t="str">
        <f t="shared" si="16"/>
        <v>11101110</v>
      </c>
      <c r="H169" s="1" t="str">
        <f t="shared" si="17"/>
        <v>00001000</v>
      </c>
      <c r="I169" t="str">
        <f t="shared" si="18"/>
        <v xml:space="preserve">    .byte %00000000, %11101110, %00001000</v>
      </c>
      <c r="J169" s="13" t="s">
        <v>205</v>
      </c>
    </row>
    <row r="170" spans="1:10" x14ac:dyDescent="0.25">
      <c r="A170" t="s">
        <v>12</v>
      </c>
      <c r="B170" t="s">
        <v>2</v>
      </c>
      <c r="C170">
        <v>7</v>
      </c>
      <c r="D170" s="7">
        <f>IF(B170="ZMIEŃ GŁOŚNOŚĆ NA 0","N/D",IF(B170="ZMIEŃ GŁOŚNOŚĆ NA 15","N/D",VLOOKUP(A170,Dane!$A$3:$D$110,4,FALSE)))</f>
        <v>11010100</v>
      </c>
      <c r="E170" s="3" t="str">
        <f t="shared" si="14"/>
        <v>111</v>
      </c>
      <c r="F170" s="1" t="str">
        <f t="shared" si="15"/>
        <v>00000000</v>
      </c>
      <c r="G170" s="1" t="str">
        <f t="shared" si="16"/>
        <v>11010100</v>
      </c>
      <c r="H170" s="1" t="str">
        <f t="shared" si="17"/>
        <v>00000111</v>
      </c>
      <c r="I170" t="str">
        <f t="shared" si="18"/>
        <v xml:space="preserve">    .byte %00000000, %11010100, %00000111</v>
      </c>
      <c r="J170" s="13" t="s">
        <v>206</v>
      </c>
    </row>
    <row r="171" spans="1:10" ht="15.75" thickBot="1" x14ac:dyDescent="0.3">
      <c r="A171" s="10" t="s">
        <v>88</v>
      </c>
      <c r="B171" s="10" t="s">
        <v>2</v>
      </c>
      <c r="C171" s="10">
        <v>8</v>
      </c>
      <c r="D171" s="7">
        <f>IF(B171="ZMIEŃ GŁOŚNOŚĆ NA 0","N/D",IF(B171="ZMIEŃ GŁOŚNOŚĆ NA 15","N/D",VLOOKUP(A171,Dane!$A$3:$D$110,4,FALSE)))</f>
        <v>11101110</v>
      </c>
      <c r="E171" s="12" t="str">
        <f t="shared" si="14"/>
        <v>1000</v>
      </c>
      <c r="F171" s="9" t="str">
        <f t="shared" si="15"/>
        <v>00000000</v>
      </c>
      <c r="G171" s="9" t="str">
        <f t="shared" si="16"/>
        <v>11101110</v>
      </c>
      <c r="H171" s="9" t="str">
        <f t="shared" si="17"/>
        <v>00001000</v>
      </c>
      <c r="I171" t="str">
        <f t="shared" si="18"/>
        <v xml:space="preserve">    .byte %00000000, %11101110, %00001000</v>
      </c>
      <c r="J171" s="27" t="s">
        <v>207</v>
      </c>
    </row>
    <row r="172" spans="1:10" ht="15.75" thickTop="1" x14ac:dyDescent="0.25">
      <c r="A172" s="23" t="s">
        <v>92</v>
      </c>
      <c r="B172" s="23" t="s">
        <v>1</v>
      </c>
      <c r="C172">
        <f>IF(B172="ZMIEŃ GŁOŚNOŚĆ NA 0","N/D",IF(B172="ZMIEŃ GŁOŚNOŚĆ NA 15","N/D",240/$B$2*60*VLOOKUP(B172,Dane!$F:$H,2,FALSE)))</f>
        <v>30</v>
      </c>
      <c r="D172" s="7">
        <f>IF(B172="ZMIEŃ GŁOŚNOŚĆ NA 0","N/D",IF(B172="ZMIEŃ GŁOŚNOŚĆ NA 15","N/D",VLOOKUP(A172,Dane!$A$3:$D$110,4,FALSE)))</f>
        <v>10000101</v>
      </c>
      <c r="E172" s="3" t="str">
        <f t="shared" si="14"/>
        <v>11110</v>
      </c>
      <c r="F172" s="1" t="str">
        <f t="shared" si="15"/>
        <v>00000000</v>
      </c>
      <c r="G172" s="1" t="str">
        <f t="shared" si="16"/>
        <v>10000101</v>
      </c>
      <c r="H172" s="1" t="str">
        <f t="shared" si="17"/>
        <v>00011110</v>
      </c>
      <c r="I172" t="str">
        <f t="shared" si="18"/>
        <v xml:space="preserve">    .byte %00000000, %10000101, %00011110</v>
      </c>
      <c r="J172" s="13" t="s">
        <v>217</v>
      </c>
    </row>
    <row r="173" spans="1:10" x14ac:dyDescent="0.25">
      <c r="A173" s="23" t="s">
        <v>12</v>
      </c>
      <c r="B173" s="23" t="s">
        <v>0</v>
      </c>
      <c r="C173">
        <f>IF(B173="ZMIEŃ GŁOŚNOŚĆ NA 0","N/D",IF(B173="ZMIEŃ GŁOŚNOŚĆ NA 15","N/D",240/$B$2*60*VLOOKUP(B173,Dane!$F:$H,2,FALSE)))</f>
        <v>15</v>
      </c>
      <c r="D173" s="7">
        <f>IF(B173="ZMIEŃ GŁOŚNOŚĆ NA 0","N/D",IF(B173="ZMIEŃ GŁOŚNOŚĆ NA 15","N/D",VLOOKUP(A173,Dane!$A$3:$D$110,4,FALSE)))</f>
        <v>11010100</v>
      </c>
      <c r="E173" s="3" t="str">
        <f t="shared" si="14"/>
        <v>1111</v>
      </c>
      <c r="F173" s="1" t="str">
        <f t="shared" si="15"/>
        <v>00000000</v>
      </c>
      <c r="G173" s="1" t="str">
        <f t="shared" si="16"/>
        <v>11010100</v>
      </c>
      <c r="H173" s="1" t="str">
        <f t="shared" si="17"/>
        <v>00001111</v>
      </c>
      <c r="I173" t="str">
        <f t="shared" si="18"/>
        <v xml:space="preserve">    .byte %00000000, %11010100, %00001111</v>
      </c>
      <c r="J173" s="13" t="s">
        <v>218</v>
      </c>
    </row>
    <row r="174" spans="1:10" x14ac:dyDescent="0.25">
      <c r="A174" s="23" t="s">
        <v>89</v>
      </c>
      <c r="B174" s="23" t="s">
        <v>29</v>
      </c>
      <c r="C174">
        <f>IF(B174="ZMIEŃ GŁOŚNOŚĆ NA 0","N/D",IF(B174="ZMIEŃ GŁOŚNOŚĆ NA 15","N/D",240/$B$2*60*VLOOKUP(B174,Dane!$F:$H,2,FALSE)))</f>
        <v>45</v>
      </c>
      <c r="D174" s="7">
        <f>IF(B174="ZMIEŃ GŁOŚNOŚĆ NA 0","N/D",IF(B174="ZMIEŃ GŁOŚNOŚĆ NA 15","N/D",VLOOKUP(A174,Dane!$A$3:$D$110,4,FALSE)))</f>
        <v>11001000</v>
      </c>
      <c r="E174" s="3" t="str">
        <f t="shared" si="14"/>
        <v>101101</v>
      </c>
      <c r="F174" s="1" t="str">
        <f t="shared" si="15"/>
        <v>00000000</v>
      </c>
      <c r="G174" s="1" t="str">
        <f t="shared" si="16"/>
        <v>11001000</v>
      </c>
      <c r="H174" s="1" t="str">
        <f t="shared" si="17"/>
        <v>00101101</v>
      </c>
      <c r="I174" t="str">
        <f t="shared" si="18"/>
        <v xml:space="preserve">    .byte %00000000, %11001000, %00101101</v>
      </c>
      <c r="J174" s="13" t="s">
        <v>219</v>
      </c>
    </row>
    <row r="175" spans="1:10" x14ac:dyDescent="0.25">
      <c r="A175" t="s">
        <v>87</v>
      </c>
      <c r="B175" s="23" t="s">
        <v>2</v>
      </c>
      <c r="C175">
        <v>7</v>
      </c>
      <c r="D175" s="7">
        <f>IF(B175="ZMIEŃ GŁOŚNOŚĆ NA 0","N/D",IF(B175="ZMIEŃ GŁOŚNOŚĆ NA 15","N/D",VLOOKUP(A175,Dane!$A$3:$D$110,4,FALSE)))</f>
        <v>100001100</v>
      </c>
      <c r="E175" s="3" t="str">
        <f t="shared" si="14"/>
        <v>111</v>
      </c>
      <c r="F175" s="1" t="str">
        <f t="shared" si="15"/>
        <v>00000001</v>
      </c>
      <c r="G175" s="1" t="str">
        <f t="shared" si="16"/>
        <v>00001100</v>
      </c>
      <c r="H175" s="1" t="str">
        <f t="shared" si="17"/>
        <v>00000111</v>
      </c>
      <c r="I175" t="str">
        <f t="shared" si="18"/>
        <v xml:space="preserve">    .byte %00000001, %00001100, %00000111</v>
      </c>
      <c r="J175" s="13" t="s">
        <v>204</v>
      </c>
    </row>
    <row r="176" spans="1:10" x14ac:dyDescent="0.25">
      <c r="A176" t="s">
        <v>88</v>
      </c>
      <c r="B176" s="23" t="s">
        <v>2</v>
      </c>
      <c r="C176">
        <v>8</v>
      </c>
      <c r="D176" s="7">
        <f>IF(B176="ZMIEŃ GŁOŚNOŚĆ NA 0","N/D",IF(B176="ZMIEŃ GŁOŚNOŚĆ NA 15","N/D",VLOOKUP(A176,Dane!$A$3:$D$110,4,FALSE)))</f>
        <v>11101110</v>
      </c>
      <c r="E176" s="3" t="str">
        <f t="shared" si="14"/>
        <v>1000</v>
      </c>
      <c r="F176" s="1" t="str">
        <f t="shared" si="15"/>
        <v>00000000</v>
      </c>
      <c r="G176" s="1" t="str">
        <f t="shared" si="16"/>
        <v>11101110</v>
      </c>
      <c r="H176" s="1" t="str">
        <f t="shared" si="17"/>
        <v>00001000</v>
      </c>
      <c r="I176" t="str">
        <f t="shared" si="18"/>
        <v xml:space="preserve">    .byte %00000000, %11101110, %00001000</v>
      </c>
      <c r="J176" s="13" t="s">
        <v>205</v>
      </c>
    </row>
    <row r="177" spans="1:10" x14ac:dyDescent="0.25">
      <c r="A177" t="s">
        <v>89</v>
      </c>
      <c r="B177" s="23" t="s">
        <v>2</v>
      </c>
      <c r="C177">
        <v>7</v>
      </c>
      <c r="D177" s="7">
        <f>IF(B177="ZMIEŃ GŁOŚNOŚĆ NA 0","N/D",IF(B177="ZMIEŃ GŁOŚNOŚĆ NA 15","N/D",VLOOKUP(A177,Dane!$A$3:$D$110,4,FALSE)))</f>
        <v>11001000</v>
      </c>
      <c r="E177" s="3" t="str">
        <f t="shared" si="14"/>
        <v>111</v>
      </c>
      <c r="F177" s="1" t="str">
        <f t="shared" si="15"/>
        <v>00000000</v>
      </c>
      <c r="G177" s="1" t="str">
        <f t="shared" si="16"/>
        <v>11001000</v>
      </c>
      <c r="H177" s="1" t="str">
        <f t="shared" si="17"/>
        <v>00000111</v>
      </c>
      <c r="I177" t="str">
        <f t="shared" si="18"/>
        <v xml:space="preserve">    .byte %00000000, %11001000, %00000111</v>
      </c>
      <c r="J177" s="13" t="s">
        <v>206</v>
      </c>
    </row>
    <row r="178" spans="1:10" ht="15.75" thickBot="1" x14ac:dyDescent="0.3">
      <c r="A178" s="10" t="s">
        <v>88</v>
      </c>
      <c r="B178" s="26" t="s">
        <v>2</v>
      </c>
      <c r="C178" s="10">
        <v>8</v>
      </c>
      <c r="D178" s="7">
        <f>IF(B178="ZMIEŃ GŁOŚNOŚĆ NA 0","N/D",IF(B178="ZMIEŃ GŁOŚNOŚĆ NA 15","N/D",VLOOKUP(A178,Dane!$A$3:$D$110,4,FALSE)))</f>
        <v>11101110</v>
      </c>
      <c r="E178" s="12" t="str">
        <f t="shared" si="14"/>
        <v>1000</v>
      </c>
      <c r="F178" s="9" t="str">
        <f t="shared" si="15"/>
        <v>00000000</v>
      </c>
      <c r="G178" s="9" t="str">
        <f t="shared" si="16"/>
        <v>11101110</v>
      </c>
      <c r="H178" s="9" t="str">
        <f t="shared" si="17"/>
        <v>00001000</v>
      </c>
      <c r="I178" t="str">
        <f t="shared" si="18"/>
        <v xml:space="preserve">    .byte %00000000, %11101110, %00001000</v>
      </c>
      <c r="J178" s="27" t="s">
        <v>207</v>
      </c>
    </row>
    <row r="179" spans="1:10" ht="15.75" thickTop="1" x14ac:dyDescent="0.25">
      <c r="A179" s="23" t="s">
        <v>89</v>
      </c>
      <c r="B179" s="23" t="s">
        <v>1</v>
      </c>
      <c r="C179">
        <f>IF(B179="ZMIEŃ GŁOŚNOŚĆ NA 0","N/D",IF(B179="ZMIEŃ GŁOŚNOŚĆ NA 15","N/D",240/$B$2*60*VLOOKUP(B179,Dane!$F:$H,2,FALSE)))</f>
        <v>30</v>
      </c>
      <c r="D179" s="7">
        <f>IF(B179="ZMIEŃ GŁOŚNOŚĆ NA 0","N/D",IF(B179="ZMIEŃ GŁOŚNOŚĆ NA 15","N/D",VLOOKUP(A179,Dane!$A$3:$D$110,4,FALSE)))</f>
        <v>11001000</v>
      </c>
      <c r="E179" s="3" t="str">
        <f t="shared" si="14"/>
        <v>11110</v>
      </c>
      <c r="F179" s="1" t="str">
        <f t="shared" si="15"/>
        <v>00000000</v>
      </c>
      <c r="G179" s="1" t="str">
        <f t="shared" si="16"/>
        <v>11001000</v>
      </c>
      <c r="H179" s="1" t="str">
        <f t="shared" si="17"/>
        <v>00011110</v>
      </c>
      <c r="I179" t="str">
        <f t="shared" si="18"/>
        <v xml:space="preserve">    .byte %00000000, %11001000, %00011110</v>
      </c>
      <c r="J179" s="13" t="s">
        <v>187</v>
      </c>
    </row>
    <row r="180" spans="1:10" x14ac:dyDescent="0.25">
      <c r="A180" s="23" t="s">
        <v>90</v>
      </c>
      <c r="B180" s="23" t="s">
        <v>0</v>
      </c>
      <c r="C180">
        <f>IF(B180="ZMIEŃ GŁOŚNOŚĆ NA 0","N/D",IF(B180="ZMIEŃ GŁOŚNOŚĆ NA 15","N/D",240/$B$2*60*VLOOKUP(B180,Dane!$F:$H,2,FALSE)))</f>
        <v>15</v>
      </c>
      <c r="D180" s="7">
        <f>IF(B180="ZMIEŃ GŁOŚNOŚĆ NA 0","N/D",IF(B180="ZMIEŃ GŁOŚNOŚĆ NA 15","N/D",VLOOKUP(A180,Dane!$A$3:$D$110,4,FALSE)))</f>
        <v>10110010</v>
      </c>
      <c r="E180" s="3" t="str">
        <f t="shared" si="14"/>
        <v>1111</v>
      </c>
      <c r="F180" s="1" t="str">
        <f t="shared" si="15"/>
        <v>00000000</v>
      </c>
      <c r="G180" s="1" t="str">
        <f t="shared" si="16"/>
        <v>10110010</v>
      </c>
      <c r="H180" s="1" t="str">
        <f t="shared" si="17"/>
        <v>00001111</v>
      </c>
      <c r="I180" t="str">
        <f t="shared" si="18"/>
        <v xml:space="preserve">    .byte %00000000, %10110010, %00001111</v>
      </c>
      <c r="J180" s="13" t="s">
        <v>220</v>
      </c>
    </row>
    <row r="181" spans="1:10" x14ac:dyDescent="0.25">
      <c r="A181" s="23" t="s">
        <v>12</v>
      </c>
      <c r="B181" s="23" t="s">
        <v>29</v>
      </c>
      <c r="C181">
        <f>IF(B181="ZMIEŃ GŁOŚNOŚĆ NA 0","N/D",IF(B181="ZMIEŃ GŁOŚNOŚĆ NA 15","N/D",240/$B$2*60*VLOOKUP(B181,Dane!$F:$H,2,FALSE)))</f>
        <v>45</v>
      </c>
      <c r="D181" s="7">
        <f>IF(B181="ZMIEŃ GŁOŚNOŚĆ NA 0","N/D",IF(B181="ZMIEŃ GŁOŚNOŚĆ NA 15","N/D",VLOOKUP(A181,Dane!$A$3:$D$110,4,FALSE)))</f>
        <v>11010100</v>
      </c>
      <c r="E181" s="3" t="str">
        <f t="shared" ref="E181:E217" si="19">IF(B181="ZMIEŃ GŁOŚNOŚĆ NA 0","N/D",IF(B181="ZMIEŃ GŁOŚNOŚĆ NA 15","N/D",DEC2BIN(C181)))</f>
        <v>101101</v>
      </c>
      <c r="F181" s="1" t="str">
        <f t="shared" ref="F181:F217" si="20">IF(B181="ZMIEŃ GŁOŚNOŚĆ NA 0","N/D",IF(B181="ZMIEŃ GŁOŚNOŚĆ NA 15","N/D",IF(LEN(D181)&lt;8,"00000000",_xlfn.CONCAT(REPT("0",8-LEN(LEFT(D181,LEN(D181)-8))),LEFT(D181,LEN(D181)-8)))))</f>
        <v>00000000</v>
      </c>
      <c r="G181" s="1" t="str">
        <f t="shared" ref="G181:G217" si="21">IF(B181="ZMIEŃ GŁOŚNOŚĆ NA 0","N/D",IF(B181="ZMIEŃ GŁOŚNOŚĆ NA 15","N/D",IF(LEN(D181)&lt;8,_xlfn.CONCAT(REPT("0",8-LEN(D181)),RIGHT(D181,8)),RIGHT(D181,8))))</f>
        <v>11010100</v>
      </c>
      <c r="H181" s="1" t="str">
        <f t="shared" ref="H181:H217" si="22">IF(B181="ZMIEŃ GŁOŚNOŚĆ NA 0","N/D",IF(B181="ZMIEŃ GŁOŚNOŚĆ NA 15","N/D",_xlfn.CONCAT(REPT("0",8-LEN(E181)),E181)))</f>
        <v>00101101</v>
      </c>
      <c r="I181" t="str">
        <f t="shared" si="18"/>
        <v xml:space="preserve">    .byte %00000000, %11010100, %00101101</v>
      </c>
      <c r="J181" s="13" t="s">
        <v>221</v>
      </c>
    </row>
    <row r="182" spans="1:10" x14ac:dyDescent="0.25">
      <c r="A182" t="s">
        <v>256</v>
      </c>
      <c r="B182" t="s">
        <v>0</v>
      </c>
      <c r="C182">
        <f>IF(B182="ZMIEŃ GŁOŚNOŚĆ NA 0","N/D",IF(B182="ZMIEŃ GŁOŚNOŚĆ NA 15","N/D",240/$B$2*60*VLOOKUP(B182,Dane!$F:$H,2,FALSE)))</f>
        <v>15</v>
      </c>
      <c r="D182" s="7" t="e">
        <f>IF(B182="ZMIEŃ GŁOŚNOŚĆ NA 0","N/D",IF(B182="ZMIEŃ GŁOŚNOŚĆ NA 15","N/D",VLOOKUP(A182,Dane!$A$3:$D$110,4,FALSE)))</f>
        <v>#N/A</v>
      </c>
      <c r="E182" s="3" t="str">
        <f t="shared" si="19"/>
        <v>1111</v>
      </c>
      <c r="F182" s="1" t="e">
        <f t="shared" si="20"/>
        <v>#N/A</v>
      </c>
      <c r="G182" s="1" t="e">
        <f t="shared" si="21"/>
        <v>#N/A</v>
      </c>
      <c r="H182" s="1" t="str">
        <f t="shared" si="22"/>
        <v>00001111</v>
      </c>
      <c r="I182" t="str">
        <f t="shared" si="18"/>
        <v xml:space="preserve">    .byte %11101000, %00001111</v>
      </c>
    </row>
    <row r="183" spans="1:10" ht="15.75" thickBot="1" x14ac:dyDescent="0.3">
      <c r="A183" s="10" t="s">
        <v>87</v>
      </c>
      <c r="B183" s="10" t="s">
        <v>0</v>
      </c>
      <c r="C183" s="10">
        <f>IF(B183="ZMIEŃ GŁOŚNOŚĆ NA 0","N/D",IF(B183="ZMIEŃ GŁOŚNOŚĆ NA 15","N/D",240/$B$2*60*VLOOKUP(B183,Dane!$F:$H,2,FALSE)))</f>
        <v>15</v>
      </c>
      <c r="D183" s="7">
        <f>IF(B183="ZMIEŃ GŁOŚNOŚĆ NA 0","N/D",IF(B183="ZMIEŃ GŁOŚNOŚĆ NA 15","N/D",VLOOKUP(A183,Dane!$A$3:$D$110,4,FALSE)))</f>
        <v>100001100</v>
      </c>
      <c r="E183" s="12" t="str">
        <f t="shared" si="19"/>
        <v>1111</v>
      </c>
      <c r="F183" s="9" t="str">
        <f t="shared" si="20"/>
        <v>00000001</v>
      </c>
      <c r="G183" s="9" t="str">
        <f t="shared" si="21"/>
        <v>00001100</v>
      </c>
      <c r="H183" s="9" t="str">
        <f t="shared" si="22"/>
        <v>00001111</v>
      </c>
      <c r="I183" t="str">
        <f t="shared" si="18"/>
        <v xml:space="preserve">    .byte %00000001, %00001100, %00001111</v>
      </c>
      <c r="J183" s="13" t="s">
        <v>154</v>
      </c>
    </row>
    <row r="184" spans="1:10" ht="15.75" thickTop="1" x14ac:dyDescent="0.25">
      <c r="A184" t="s">
        <v>90</v>
      </c>
      <c r="B184" t="s">
        <v>1</v>
      </c>
      <c r="C184">
        <f>IF(B184="ZMIEŃ GŁOŚNOŚĆ NA 0","N/D",IF(B184="ZMIEŃ GŁOŚNOŚĆ NA 15","N/D",240/$B$2*60*VLOOKUP(B184,Dane!$F:$H,2,FALSE)))</f>
        <v>30</v>
      </c>
      <c r="D184" s="7">
        <f>IF(B184="ZMIEŃ GŁOŚNOŚĆ NA 0","N/D",IF(B184="ZMIEŃ GŁOŚNOŚĆ NA 15","N/D",VLOOKUP(A184,Dane!$A$3:$D$110,4,FALSE)))</f>
        <v>10110010</v>
      </c>
      <c r="E184" s="3" t="str">
        <f t="shared" si="19"/>
        <v>11110</v>
      </c>
      <c r="F184" s="1" t="str">
        <f t="shared" si="20"/>
        <v>00000000</v>
      </c>
      <c r="G184" s="1" t="str">
        <f t="shared" si="21"/>
        <v>10110010</v>
      </c>
      <c r="H184" s="1" t="str">
        <f t="shared" si="22"/>
        <v>00011110</v>
      </c>
      <c r="I184" t="str">
        <f t="shared" si="18"/>
        <v xml:space="preserve">    .byte %00000000, %10110010, %00011110</v>
      </c>
      <c r="J184" s="13" t="s">
        <v>215</v>
      </c>
    </row>
    <row r="185" spans="1:10" x14ac:dyDescent="0.25">
      <c r="A185" t="s">
        <v>89</v>
      </c>
      <c r="B185" t="s">
        <v>1</v>
      </c>
      <c r="C185">
        <f>IF(B185="ZMIEŃ GŁOŚNOŚĆ NA 0","N/D",IF(B185="ZMIEŃ GŁOŚNOŚĆ NA 15","N/D",240/$B$2*60*VLOOKUP(B185,Dane!$F:$H,2,FALSE)))</f>
        <v>30</v>
      </c>
      <c r="D185" s="7">
        <f>IF(B185="ZMIEŃ GŁOŚNOŚĆ NA 0","N/D",IF(B185="ZMIEŃ GŁOŚNOŚĆ NA 15","N/D",VLOOKUP(A185,Dane!$A$3:$D$110,4,FALSE)))</f>
        <v>11001000</v>
      </c>
      <c r="E185" s="3" t="str">
        <f t="shared" si="19"/>
        <v>11110</v>
      </c>
      <c r="F185" s="1" t="str">
        <f t="shared" si="20"/>
        <v>00000000</v>
      </c>
      <c r="G185" s="1" t="str">
        <f t="shared" si="21"/>
        <v>11001000</v>
      </c>
      <c r="H185" s="1" t="str">
        <f t="shared" si="22"/>
        <v>00011110</v>
      </c>
      <c r="I185" t="str">
        <f t="shared" si="18"/>
        <v xml:space="preserve">    .byte %00000000, %11001000, %00011110</v>
      </c>
      <c r="J185" s="13" t="s">
        <v>151</v>
      </c>
    </row>
    <row r="186" spans="1:10" ht="15.75" thickBot="1" x14ac:dyDescent="0.3">
      <c r="A186" s="10" t="s">
        <v>256</v>
      </c>
      <c r="B186" s="10" t="s">
        <v>132</v>
      </c>
      <c r="C186" s="10">
        <f>IF(B186="ZMIEŃ GŁOŚNOŚĆ NA 0","N/D",IF(B186="ZMIEŃ GŁOŚNOŚĆ NA 15","N/D",240/$B$2*60*VLOOKUP(B186,Dane!$F:$H,2,FALSE)))</f>
        <v>60</v>
      </c>
      <c r="D186" s="7" t="e">
        <f>IF(B186="ZMIEŃ GŁOŚNOŚĆ NA 0","N/D",IF(B186="ZMIEŃ GŁOŚNOŚĆ NA 15","N/D",VLOOKUP(A186,Dane!$A$3:$D$110,4,FALSE)))</f>
        <v>#N/A</v>
      </c>
      <c r="E186" s="12" t="str">
        <f t="shared" si="19"/>
        <v>111100</v>
      </c>
      <c r="F186" s="9" t="e">
        <f t="shared" si="20"/>
        <v>#N/A</v>
      </c>
      <c r="G186" s="9" t="e">
        <f t="shared" si="21"/>
        <v>#N/A</v>
      </c>
      <c r="H186" s="9" t="str">
        <f t="shared" si="22"/>
        <v>00111100</v>
      </c>
      <c r="I186" t="str">
        <f t="shared" si="18"/>
        <v xml:space="preserve">    .byte %11101000, %00111100</v>
      </c>
    </row>
    <row r="187" spans="1:10" ht="15.75" thickTop="1" x14ac:dyDescent="0.25">
      <c r="A187" t="s">
        <v>256</v>
      </c>
      <c r="B187" t="s">
        <v>0</v>
      </c>
      <c r="C187">
        <f>IF(B187="ZMIEŃ GŁOŚNOŚĆ NA 0","N/D",IF(B187="ZMIEŃ GŁOŚNOŚĆ NA 15","N/D",240/$B$2*60*VLOOKUP(B187,Dane!$F:$H,2,FALSE)))</f>
        <v>15</v>
      </c>
      <c r="D187" s="7" t="e">
        <f>IF(B187="ZMIEŃ GŁOŚNOŚĆ NA 0","N/D",IF(B187="ZMIEŃ GŁOŚNOŚĆ NA 15","N/D",VLOOKUP(A187,Dane!$A$3:$D$110,4,FALSE)))</f>
        <v>#N/A</v>
      </c>
      <c r="E187" s="3" t="str">
        <f t="shared" si="19"/>
        <v>1111</v>
      </c>
      <c r="F187" s="1" t="e">
        <f t="shared" si="20"/>
        <v>#N/A</v>
      </c>
      <c r="G187" s="1" t="e">
        <f t="shared" si="21"/>
        <v>#N/A</v>
      </c>
      <c r="H187" s="1" t="str">
        <f t="shared" si="22"/>
        <v>00001111</v>
      </c>
      <c r="I187" t="str">
        <f t="shared" si="18"/>
        <v xml:space="preserve">    .byte %11101000, %00001111</v>
      </c>
      <c r="J187" s="13" t="s">
        <v>200</v>
      </c>
    </row>
    <row r="188" spans="1:10" x14ac:dyDescent="0.25">
      <c r="A188" s="6" t="s">
        <v>12</v>
      </c>
      <c r="B188" s="1" t="s">
        <v>0</v>
      </c>
      <c r="C188">
        <f>IF(B188="ZMIEŃ GŁOŚNOŚĆ NA 0","N/D",IF(B188="ZMIEŃ GŁOŚNOŚĆ NA 15","N/D",240/$B$2*60*VLOOKUP(B188,Dane!$F:$H,2,FALSE)))</f>
        <v>15</v>
      </c>
      <c r="D188" s="7">
        <f>IF(B188="ZMIEŃ GŁOŚNOŚĆ NA 0","N/D",IF(B188="ZMIEŃ GŁOŚNOŚĆ NA 15","N/D",VLOOKUP(A188,Dane!$A$3:$D$110,4,FALSE)))</f>
        <v>11010100</v>
      </c>
      <c r="E188" s="3" t="str">
        <f t="shared" si="19"/>
        <v>1111</v>
      </c>
      <c r="F188" s="1" t="str">
        <f t="shared" si="20"/>
        <v>00000000</v>
      </c>
      <c r="G188" s="1" t="str">
        <f t="shared" si="21"/>
        <v>11010100</v>
      </c>
      <c r="H188" s="1" t="str">
        <f t="shared" si="22"/>
        <v>00001111</v>
      </c>
      <c r="I188" t="str">
        <f t="shared" si="18"/>
        <v xml:space="preserve">    .byte %00000000, %11010100, %00001111</v>
      </c>
      <c r="J188" s="13" t="s">
        <v>224</v>
      </c>
    </row>
    <row r="189" spans="1:10" x14ac:dyDescent="0.25">
      <c r="A189" s="6" t="s">
        <v>89</v>
      </c>
      <c r="B189" s="1" t="s">
        <v>0</v>
      </c>
      <c r="C189">
        <f>IF(B189="ZMIEŃ GŁOŚNOŚĆ NA 0","N/D",IF(B189="ZMIEŃ GŁOŚNOŚĆ NA 15","N/D",240/$B$2*60*VLOOKUP(B189,Dane!$F:$H,2,FALSE)))</f>
        <v>15</v>
      </c>
      <c r="D189" s="7">
        <f>IF(B189="ZMIEŃ GŁOŚNOŚĆ NA 0","N/D",IF(B189="ZMIEŃ GŁOŚNOŚĆ NA 15","N/D",VLOOKUP(A189,Dane!$A$3:$D$110,4,FALSE)))</f>
        <v>11001000</v>
      </c>
      <c r="E189" s="3" t="str">
        <f t="shared" si="19"/>
        <v>1111</v>
      </c>
      <c r="F189" s="1" t="str">
        <f t="shared" si="20"/>
        <v>00000000</v>
      </c>
      <c r="G189" s="1" t="str">
        <f t="shared" si="21"/>
        <v>11001000</v>
      </c>
      <c r="H189" s="1" t="str">
        <f t="shared" si="22"/>
        <v>00001111</v>
      </c>
      <c r="I189" t="str">
        <f t="shared" si="18"/>
        <v xml:space="preserve">    .byte %00000000, %11001000, %00001111</v>
      </c>
      <c r="J189" s="13" t="s">
        <v>152</v>
      </c>
    </row>
    <row r="190" spans="1:10" x14ac:dyDescent="0.25">
      <c r="A190" s="6" t="s">
        <v>88</v>
      </c>
      <c r="B190" s="1" t="s">
        <v>2</v>
      </c>
      <c r="C190">
        <v>7</v>
      </c>
      <c r="D190" s="7">
        <f>IF(B190="ZMIEŃ GŁOŚNOŚĆ NA 0","N/D",IF(B190="ZMIEŃ GŁOŚNOŚĆ NA 15","N/D",VLOOKUP(A190,Dane!$A$3:$D$110,4,FALSE)))</f>
        <v>11101110</v>
      </c>
      <c r="E190" s="3" t="str">
        <f t="shared" si="19"/>
        <v>111</v>
      </c>
      <c r="F190" s="1" t="str">
        <f t="shared" si="20"/>
        <v>00000000</v>
      </c>
      <c r="G190" s="1" t="str">
        <f t="shared" si="21"/>
        <v>11101110</v>
      </c>
      <c r="H190" s="1" t="str">
        <f t="shared" si="22"/>
        <v>00000111</v>
      </c>
      <c r="I190" t="str">
        <f t="shared" si="18"/>
        <v xml:space="preserve">    .byte %00000000, %11101110, %00000111</v>
      </c>
      <c r="J190" s="13" t="s">
        <v>225</v>
      </c>
    </row>
    <row r="191" spans="1:10" x14ac:dyDescent="0.25">
      <c r="A191" s="2" t="s">
        <v>256</v>
      </c>
      <c r="B191" s="1" t="s">
        <v>2</v>
      </c>
      <c r="C191">
        <v>8</v>
      </c>
      <c r="D191" s="7" t="e">
        <f>IF(B191="ZMIEŃ GŁOŚNOŚĆ NA 0","N/D",IF(B191="ZMIEŃ GŁOŚNOŚĆ NA 15","N/D",VLOOKUP(A191,Dane!$A$3:$D$110,4,FALSE)))</f>
        <v>#N/A</v>
      </c>
      <c r="E191" s="3" t="str">
        <f t="shared" si="19"/>
        <v>1000</v>
      </c>
      <c r="F191" s="1" t="e">
        <f t="shared" si="20"/>
        <v>#N/A</v>
      </c>
      <c r="G191" s="1" t="e">
        <f t="shared" si="21"/>
        <v>#N/A</v>
      </c>
      <c r="H191" s="1" t="str">
        <f t="shared" si="22"/>
        <v>00001000</v>
      </c>
      <c r="I191" t="str">
        <f t="shared" si="18"/>
        <v xml:space="preserve">    .byte %11101000, %00001000</v>
      </c>
    </row>
    <row r="192" spans="1:10" x14ac:dyDescent="0.25">
      <c r="A192" s="2" t="s">
        <v>89</v>
      </c>
      <c r="B192" s="1" t="s">
        <v>0</v>
      </c>
      <c r="C192">
        <f>IF(B192="ZMIEŃ GŁOŚNOŚĆ NA 0","N/D",IF(B192="ZMIEŃ GŁOŚNOŚĆ NA 15","N/D",240/$B$2*60*VLOOKUP(B192,Dane!$F:$H,2,FALSE)))</f>
        <v>15</v>
      </c>
      <c r="D192" s="7">
        <f>IF(B192="ZMIEŃ GŁOŚNOŚĆ NA 0","N/D",IF(B192="ZMIEŃ GŁOŚNOŚĆ NA 15","N/D",VLOOKUP(A192,Dane!$A$3:$D$110,4,FALSE)))</f>
        <v>11001000</v>
      </c>
      <c r="E192" s="3" t="str">
        <f t="shared" si="19"/>
        <v>1111</v>
      </c>
      <c r="F192" s="1" t="str">
        <f t="shared" si="20"/>
        <v>00000000</v>
      </c>
      <c r="G192" s="1" t="str">
        <f t="shared" si="21"/>
        <v>11001000</v>
      </c>
      <c r="H192" s="1" t="str">
        <f t="shared" si="22"/>
        <v>00001111</v>
      </c>
      <c r="I192" t="str">
        <f t="shared" si="18"/>
        <v xml:space="preserve">    .byte %00000000, %11001000, %00001111</v>
      </c>
      <c r="J192" s="13" t="s">
        <v>172</v>
      </c>
    </row>
    <row r="193" spans="1:10" x14ac:dyDescent="0.25">
      <c r="A193" s="24" t="s">
        <v>90</v>
      </c>
      <c r="B193" s="19" t="s">
        <v>30</v>
      </c>
      <c r="C193">
        <v>22</v>
      </c>
      <c r="D193" s="7">
        <f>IF(B193="ZMIEŃ GŁOŚNOŚĆ NA 0","N/D",IF(B193="ZMIEŃ GŁOŚNOŚĆ NA 15","N/D",VLOOKUP(A193,Dane!$A$3:$D$110,4,FALSE)))</f>
        <v>10110010</v>
      </c>
      <c r="E193" s="3" t="str">
        <f t="shared" si="19"/>
        <v>10110</v>
      </c>
      <c r="F193" s="1" t="str">
        <f t="shared" si="20"/>
        <v>00000000</v>
      </c>
      <c r="G193" s="1" t="str">
        <f t="shared" si="21"/>
        <v>10110010</v>
      </c>
      <c r="H193" s="1" t="str">
        <f t="shared" si="22"/>
        <v>00010110</v>
      </c>
      <c r="I193" t="str">
        <f t="shared" si="18"/>
        <v xml:space="preserve">    .byte %00000000, %10110010, %00010110</v>
      </c>
      <c r="J193" s="13" t="s">
        <v>175</v>
      </c>
    </row>
    <row r="194" spans="1:10" x14ac:dyDescent="0.25">
      <c r="A194" s="15" t="s">
        <v>256</v>
      </c>
      <c r="B194" s="1" t="s">
        <v>2</v>
      </c>
      <c r="C194">
        <v>8</v>
      </c>
      <c r="D194" s="7" t="e">
        <f>IF(B194="ZMIEŃ GŁOŚNOŚĆ NA 0","N/D",IF(B194="ZMIEŃ GŁOŚNOŚĆ NA 15","N/D",VLOOKUP(A194,Dane!$A$3:$D$110,4,FALSE)))</f>
        <v>#N/A</v>
      </c>
      <c r="E194" s="3" t="str">
        <f t="shared" si="19"/>
        <v>1000</v>
      </c>
      <c r="F194" s="1" t="e">
        <f t="shared" si="20"/>
        <v>#N/A</v>
      </c>
      <c r="G194" s="1" t="e">
        <f t="shared" si="21"/>
        <v>#N/A</v>
      </c>
      <c r="H194" s="1" t="str">
        <f t="shared" si="22"/>
        <v>00001000</v>
      </c>
      <c r="I194" t="str">
        <f t="shared" si="18"/>
        <v xml:space="preserve">    .byte %11101000, %00001000</v>
      </c>
    </row>
    <row r="195" spans="1:10" x14ac:dyDescent="0.25">
      <c r="A195" s="24" t="s">
        <v>256</v>
      </c>
      <c r="B195" s="19" t="s">
        <v>1</v>
      </c>
      <c r="C195">
        <f>IF(B195="ZMIEŃ GŁOŚNOŚĆ NA 0","N/D",IF(B195="ZMIEŃ GŁOŚNOŚĆ NA 15","N/D",240/$B$2*60*VLOOKUP(B195,Dane!$F:$H,2,FALSE)))</f>
        <v>30</v>
      </c>
      <c r="D195" s="7" t="e">
        <f>IF(B195="ZMIEŃ GŁOŚNOŚĆ NA 0","N/D",IF(B195="ZMIEŃ GŁOŚNOŚĆ NA 15","N/D",VLOOKUP(A195,Dane!$A$3:$D$110,4,FALSE)))</f>
        <v>#N/A</v>
      </c>
      <c r="E195" s="3" t="str">
        <f t="shared" si="19"/>
        <v>11110</v>
      </c>
      <c r="F195" s="1" t="e">
        <f t="shared" si="20"/>
        <v>#N/A</v>
      </c>
      <c r="G195" s="1" t="e">
        <f t="shared" si="21"/>
        <v>#N/A</v>
      </c>
      <c r="H195" s="1" t="str">
        <f t="shared" si="22"/>
        <v>00011110</v>
      </c>
      <c r="I195" t="str">
        <f t="shared" si="18"/>
        <v xml:space="preserve">    .byte %11101000, %00011110</v>
      </c>
    </row>
    <row r="196" spans="1:10" x14ac:dyDescent="0.25">
      <c r="A196" s="15" t="s">
        <v>12</v>
      </c>
      <c r="B196" s="1" t="s">
        <v>2</v>
      </c>
      <c r="C196">
        <v>7</v>
      </c>
      <c r="D196" s="7">
        <f>IF(B196="ZMIEŃ GŁOŚNOŚĆ NA 0","N/D",IF(B196="ZMIEŃ GŁOŚNOŚĆ NA 15","N/D",VLOOKUP(A196,Dane!$A$3:$D$110,4,FALSE)))</f>
        <v>11010100</v>
      </c>
      <c r="E196" s="3" t="str">
        <f t="shared" si="19"/>
        <v>111</v>
      </c>
      <c r="F196" s="1" t="str">
        <f t="shared" si="20"/>
        <v>00000000</v>
      </c>
      <c r="G196" s="1" t="str">
        <f t="shared" si="21"/>
        <v>11010100</v>
      </c>
      <c r="H196" s="1" t="str">
        <f t="shared" si="22"/>
        <v>00000111</v>
      </c>
      <c r="I196" t="str">
        <f t="shared" si="18"/>
        <v xml:space="preserve">    .byte %00000000, %11010100, %00000111</v>
      </c>
      <c r="J196" s="13" t="s">
        <v>226</v>
      </c>
    </row>
    <row r="197" spans="1:10" x14ac:dyDescent="0.25">
      <c r="A197" s="15" t="s">
        <v>256</v>
      </c>
      <c r="B197" s="1" t="s">
        <v>2</v>
      </c>
      <c r="C197">
        <v>8</v>
      </c>
      <c r="D197" s="7" t="e">
        <f>IF(B197="ZMIEŃ GŁOŚNOŚĆ NA 0","N/D",IF(B197="ZMIEŃ GŁOŚNOŚĆ NA 15","N/D",VLOOKUP(A197,Dane!$A$3:$D$110,4,FALSE)))</f>
        <v>#N/A</v>
      </c>
      <c r="E197" s="3" t="str">
        <f t="shared" si="19"/>
        <v>1000</v>
      </c>
      <c r="F197" s="1" t="e">
        <f t="shared" si="20"/>
        <v>#N/A</v>
      </c>
      <c r="G197" s="1" t="e">
        <f t="shared" si="21"/>
        <v>#N/A</v>
      </c>
      <c r="H197" s="1" t="str">
        <f t="shared" si="22"/>
        <v>00001000</v>
      </c>
      <c r="I197" t="str">
        <f t="shared" si="18"/>
        <v xml:space="preserve">    .byte %11101000, %00001000</v>
      </c>
    </row>
    <row r="198" spans="1:10" x14ac:dyDescent="0.25">
      <c r="A198" s="15" t="s">
        <v>88</v>
      </c>
      <c r="B198" s="1" t="s">
        <v>0</v>
      </c>
      <c r="C198">
        <f>IF(B198="ZMIEŃ GŁOŚNOŚĆ NA 0","N/D",IF(B198="ZMIEŃ GŁOŚNOŚĆ NA 15","N/D",240/$B$2*60*VLOOKUP(B198,Dane!$F:$H,2,FALSE)))</f>
        <v>15</v>
      </c>
      <c r="D198" s="7">
        <f>IF(B198="ZMIEŃ GŁOŚNOŚĆ NA 0","N/D",IF(B198="ZMIEŃ GŁOŚNOŚĆ NA 15","N/D",VLOOKUP(A198,Dane!$A$3:$D$110,4,FALSE)))</f>
        <v>11101110</v>
      </c>
      <c r="E198" s="3" t="str">
        <f t="shared" si="19"/>
        <v>1111</v>
      </c>
      <c r="F198" s="1" t="str">
        <f t="shared" si="20"/>
        <v>00000000</v>
      </c>
      <c r="G198" s="1" t="str">
        <f t="shared" si="21"/>
        <v>11101110</v>
      </c>
      <c r="H198" s="1" t="str">
        <f t="shared" si="22"/>
        <v>00001111</v>
      </c>
      <c r="I198" t="str">
        <f t="shared" si="18"/>
        <v xml:space="preserve">    .byte %00000000, %11101110, %00001111</v>
      </c>
      <c r="J198" s="13" t="s">
        <v>157</v>
      </c>
    </row>
    <row r="199" spans="1:10" x14ac:dyDescent="0.25">
      <c r="A199" s="15" t="s">
        <v>87</v>
      </c>
      <c r="B199" s="1" t="s">
        <v>132</v>
      </c>
      <c r="C199">
        <f>IF(B199="ZMIEŃ GŁOŚNOŚĆ NA 0","N/D",IF(B199="ZMIEŃ GŁOŚNOŚĆ NA 15","N/D",240/$B$2*60*VLOOKUP(B199,Dane!$F:$H,2,FALSE)))</f>
        <v>60</v>
      </c>
      <c r="D199" s="7">
        <f>IF(B199="ZMIEŃ GŁOŚNOŚĆ NA 0","N/D",IF(B199="ZMIEŃ GŁOŚNOŚĆ NA 15","N/D",VLOOKUP(A199,Dane!$A$3:$D$110,4,FALSE)))</f>
        <v>100001100</v>
      </c>
      <c r="E199" s="3" t="str">
        <f t="shared" si="19"/>
        <v>111100</v>
      </c>
      <c r="F199" s="1" t="str">
        <f t="shared" si="20"/>
        <v>00000001</v>
      </c>
      <c r="G199" s="1" t="str">
        <f t="shared" si="21"/>
        <v>00001100</v>
      </c>
      <c r="H199" s="1" t="str">
        <f t="shared" si="22"/>
        <v>00111100</v>
      </c>
      <c r="I199" t="str">
        <f t="shared" si="18"/>
        <v xml:space="preserve">    .byte %00000001, %00001100, %00111100</v>
      </c>
      <c r="J199" s="13" t="s">
        <v>227</v>
      </c>
    </row>
    <row r="200" spans="1:10" x14ac:dyDescent="0.25">
      <c r="A200" s="6" t="s">
        <v>256</v>
      </c>
      <c r="B200" s="1" t="s">
        <v>1</v>
      </c>
      <c r="C200">
        <f>IF(B200="ZMIEŃ GŁOŚNOŚĆ NA 0","N/D",IF(B200="ZMIEŃ GŁOŚNOŚĆ NA 15","N/D",240/$B$2*60*VLOOKUP(B200,Dane!$F:$H,2,FALSE)))</f>
        <v>30</v>
      </c>
      <c r="D200" s="7" t="e">
        <f>IF(B200="ZMIEŃ GŁOŚNOŚĆ NA 0","N/D",IF(B200="ZMIEŃ GŁOŚNOŚĆ NA 15","N/D",VLOOKUP(A200,Dane!$A$3:$D$110,4,FALSE)))</f>
        <v>#N/A</v>
      </c>
      <c r="E200" s="3" t="str">
        <f t="shared" si="19"/>
        <v>11110</v>
      </c>
      <c r="F200" s="1" t="e">
        <f t="shared" si="20"/>
        <v>#N/A</v>
      </c>
      <c r="G200" s="1" t="e">
        <f t="shared" si="21"/>
        <v>#N/A</v>
      </c>
      <c r="H200" s="1" t="str">
        <f t="shared" si="22"/>
        <v>00011110</v>
      </c>
      <c r="I200" t="str">
        <f t="shared" ref="I200:I263" si="23">IF(A200="pauza",_xlfn.CONCAT("    .byte %11101000, %", DEC2BIN(C200,8)),IF(B200="ZMIEŃ GŁOŚNOŚĆ NA 0","    .byte %10101000, %11110000, %00000000",IF(B200="ZMIEŃ GŁOŚNOŚĆ NA 15","    .byte %10101000, %11111111, %00000000",_xlfn.CONCAT("    .byte %",F200,", %",G200,", %",H200))))</f>
        <v xml:space="preserve">    .byte %11101000, %00011110</v>
      </c>
    </row>
    <row r="201" spans="1:10" x14ac:dyDescent="0.25">
      <c r="A201" s="18" t="s">
        <v>88</v>
      </c>
      <c r="B201" s="16" t="s">
        <v>2</v>
      </c>
      <c r="C201">
        <v>7</v>
      </c>
      <c r="D201" s="7">
        <f>IF(B201="ZMIEŃ GŁOŚNOŚĆ NA 0","N/D",IF(B201="ZMIEŃ GŁOŚNOŚĆ NA 15","N/D",VLOOKUP(A201,Dane!$A$3:$D$110,4,FALSE)))</f>
        <v>11101110</v>
      </c>
      <c r="E201" s="3" t="str">
        <f t="shared" si="19"/>
        <v>111</v>
      </c>
      <c r="F201" s="1" t="str">
        <f t="shared" si="20"/>
        <v>00000000</v>
      </c>
      <c r="G201" s="1" t="str">
        <f t="shared" si="21"/>
        <v>11101110</v>
      </c>
      <c r="H201" s="1" t="str">
        <f t="shared" si="22"/>
        <v>00000111</v>
      </c>
      <c r="I201" t="str">
        <f t="shared" si="23"/>
        <v xml:space="preserve">    .byte %00000000, %11101110, %00000111</v>
      </c>
      <c r="J201" s="13" t="s">
        <v>228</v>
      </c>
    </row>
    <row r="202" spans="1:10" x14ac:dyDescent="0.25">
      <c r="A202" s="6" t="s">
        <v>256</v>
      </c>
      <c r="B202" s="16" t="s">
        <v>2</v>
      </c>
      <c r="C202">
        <v>8</v>
      </c>
      <c r="D202" s="7" t="e">
        <f>IF(B202="ZMIEŃ GŁOŚNOŚĆ NA 0","N/D",IF(B202="ZMIEŃ GŁOŚNOŚĆ NA 15","N/D",VLOOKUP(A202,Dane!$A$3:$D$110,4,FALSE)))</f>
        <v>#N/A</v>
      </c>
      <c r="E202" s="3" t="str">
        <f t="shared" si="19"/>
        <v>1000</v>
      </c>
      <c r="F202" s="1" t="e">
        <f t="shared" si="20"/>
        <v>#N/A</v>
      </c>
      <c r="G202" s="1" t="e">
        <f t="shared" si="21"/>
        <v>#N/A</v>
      </c>
      <c r="H202" s="1" t="str">
        <f t="shared" si="22"/>
        <v>00001000</v>
      </c>
      <c r="I202" t="str">
        <f t="shared" si="23"/>
        <v xml:space="preserve">    .byte %11101000, %00001000</v>
      </c>
    </row>
    <row r="203" spans="1:10" x14ac:dyDescent="0.25">
      <c r="A203" s="28" t="s">
        <v>88</v>
      </c>
      <c r="B203" s="16" t="s">
        <v>2</v>
      </c>
      <c r="C203">
        <v>7</v>
      </c>
      <c r="D203" s="7">
        <f>IF(B203="ZMIEŃ GŁOŚNOŚĆ NA 0","N/D",IF(B203="ZMIEŃ GŁOŚNOŚĆ NA 15","N/D",VLOOKUP(A203,Dane!$A$3:$D$110,4,FALSE)))</f>
        <v>11101110</v>
      </c>
      <c r="E203" s="3" t="str">
        <f t="shared" si="19"/>
        <v>111</v>
      </c>
      <c r="F203" s="1" t="str">
        <f t="shared" si="20"/>
        <v>00000000</v>
      </c>
      <c r="G203" s="1" t="str">
        <f t="shared" si="21"/>
        <v>11101110</v>
      </c>
      <c r="H203" s="1" t="str">
        <f t="shared" si="22"/>
        <v>00000111</v>
      </c>
      <c r="I203" t="str">
        <f t="shared" si="23"/>
        <v xml:space="preserve">    .byte %00000000, %11101110, %00000111</v>
      </c>
      <c r="J203" s="13" t="s">
        <v>229</v>
      </c>
    </row>
    <row r="204" spans="1:10" x14ac:dyDescent="0.25">
      <c r="A204" s="28" t="s">
        <v>256</v>
      </c>
      <c r="B204" s="16" t="s">
        <v>2</v>
      </c>
      <c r="C204">
        <v>8</v>
      </c>
      <c r="D204" s="7" t="e">
        <f>IF(B204="ZMIEŃ GŁOŚNOŚĆ NA 0","N/D",IF(B204="ZMIEŃ GŁOŚNOŚĆ NA 15","N/D",VLOOKUP(A204,Dane!$A$3:$D$110,4,FALSE)))</f>
        <v>#N/A</v>
      </c>
      <c r="E204" s="3" t="str">
        <f t="shared" si="19"/>
        <v>1000</v>
      </c>
      <c r="F204" s="1" t="e">
        <f t="shared" si="20"/>
        <v>#N/A</v>
      </c>
      <c r="G204" s="1" t="e">
        <f t="shared" si="21"/>
        <v>#N/A</v>
      </c>
      <c r="H204" s="1" t="str">
        <f t="shared" si="22"/>
        <v>00001000</v>
      </c>
      <c r="I204" t="str">
        <f t="shared" si="23"/>
        <v xml:space="preserve">    .byte %11101000, %00001000</v>
      </c>
    </row>
    <row r="205" spans="1:10" x14ac:dyDescent="0.25">
      <c r="A205" s="28" t="s">
        <v>12</v>
      </c>
      <c r="B205" s="19" t="s">
        <v>0</v>
      </c>
      <c r="C205">
        <f>IF(B205="ZMIEŃ GŁOŚNOŚĆ NA 0","N/D",IF(B205="ZMIEŃ GŁOŚNOŚĆ NA 15","N/D",240/$B$2*60*VLOOKUP(B205,Dane!$F:$H,2,FALSE)))</f>
        <v>15</v>
      </c>
      <c r="D205" s="7">
        <f>IF(B205="ZMIEŃ GŁOŚNOŚĆ NA 0","N/D",IF(B205="ZMIEŃ GŁOŚNOŚĆ NA 15","N/D",VLOOKUP(A205,Dane!$A$3:$D$110,4,FALSE)))</f>
        <v>11010100</v>
      </c>
      <c r="E205" s="3" t="str">
        <f t="shared" si="19"/>
        <v>1111</v>
      </c>
      <c r="F205" s="1" t="str">
        <f t="shared" si="20"/>
        <v>00000000</v>
      </c>
      <c r="G205" s="1" t="str">
        <f t="shared" si="21"/>
        <v>11010100</v>
      </c>
      <c r="H205" s="1" t="str">
        <f t="shared" si="22"/>
        <v>00001111</v>
      </c>
      <c r="I205" t="str">
        <f t="shared" si="23"/>
        <v xml:space="preserve">    .byte %00000000, %11010100, %00001111</v>
      </c>
      <c r="J205" s="13" t="s">
        <v>231</v>
      </c>
    </row>
    <row r="206" spans="1:10" x14ac:dyDescent="0.25">
      <c r="A206" s="28" t="s">
        <v>89</v>
      </c>
      <c r="B206" s="16" t="s">
        <v>2</v>
      </c>
      <c r="C206">
        <v>7</v>
      </c>
      <c r="D206" s="7">
        <f>IF(B206="ZMIEŃ GŁOŚNOŚĆ NA 0","N/D",IF(B206="ZMIEŃ GŁOŚNOŚĆ NA 15","N/D",VLOOKUP(A206,Dane!$A$3:$D$110,4,FALSE)))</f>
        <v>11001000</v>
      </c>
      <c r="E206" s="3" t="str">
        <f t="shared" si="19"/>
        <v>111</v>
      </c>
      <c r="F206" s="1" t="str">
        <f t="shared" si="20"/>
        <v>00000000</v>
      </c>
      <c r="G206" s="1" t="str">
        <f t="shared" si="21"/>
        <v>11001000</v>
      </c>
      <c r="H206" s="1" t="str">
        <f t="shared" si="22"/>
        <v>00000111</v>
      </c>
      <c r="I206" t="str">
        <f t="shared" si="23"/>
        <v xml:space="preserve">    .byte %00000000, %11001000, %00000111</v>
      </c>
      <c r="J206" s="13" t="s">
        <v>176</v>
      </c>
    </row>
    <row r="207" spans="1:10" x14ac:dyDescent="0.25">
      <c r="A207" s="18" t="s">
        <v>256</v>
      </c>
      <c r="B207" s="16" t="s">
        <v>2</v>
      </c>
      <c r="C207">
        <v>8</v>
      </c>
      <c r="D207" s="7" t="e">
        <f>IF(B207="ZMIEŃ GŁOŚNOŚĆ NA 0","N/D",IF(B207="ZMIEŃ GŁOŚNOŚĆ NA 15","N/D",VLOOKUP(A207,Dane!$A$3:$D$110,4,FALSE)))</f>
        <v>#N/A</v>
      </c>
      <c r="E207" s="3" t="str">
        <f t="shared" si="19"/>
        <v>1000</v>
      </c>
      <c r="F207" s="1" t="e">
        <f t="shared" si="20"/>
        <v>#N/A</v>
      </c>
      <c r="G207" s="1" t="e">
        <f t="shared" si="21"/>
        <v>#N/A</v>
      </c>
      <c r="H207" s="1" t="str">
        <f t="shared" si="22"/>
        <v>00001000</v>
      </c>
      <c r="I207" t="str">
        <f t="shared" si="23"/>
        <v xml:space="preserve">    .byte %11101000, %00001000</v>
      </c>
    </row>
    <row r="208" spans="1:10" x14ac:dyDescent="0.25">
      <c r="A208" s="28" t="s">
        <v>88</v>
      </c>
      <c r="B208" s="16" t="s">
        <v>0</v>
      </c>
      <c r="C208">
        <f>IF(B208="ZMIEŃ GŁOŚNOŚĆ NA 0","N/D",IF(B208="ZMIEŃ GŁOŚNOŚĆ NA 15","N/D",240/$B$2*60*VLOOKUP(B208,Dane!$F:$H,2,FALSE)))</f>
        <v>15</v>
      </c>
      <c r="D208" s="7">
        <f>IF(B208="ZMIEŃ GŁOŚNOŚĆ NA 0","N/D",IF(B208="ZMIEŃ GŁOŚNOŚĆ NA 15","N/D",VLOOKUP(A208,Dane!$A$3:$D$110,4,FALSE)))</f>
        <v>11101110</v>
      </c>
      <c r="E208" s="3" t="str">
        <f t="shared" si="19"/>
        <v>1111</v>
      </c>
      <c r="F208" s="1" t="str">
        <f t="shared" si="20"/>
        <v>00000000</v>
      </c>
      <c r="G208" s="1" t="str">
        <f t="shared" si="21"/>
        <v>11101110</v>
      </c>
      <c r="H208" s="1" t="str">
        <f t="shared" si="22"/>
        <v>00001111</v>
      </c>
      <c r="I208" t="str">
        <f t="shared" si="23"/>
        <v xml:space="preserve">    .byte %00000000, %11101110, %00001111</v>
      </c>
      <c r="J208" s="13" t="s">
        <v>230</v>
      </c>
    </row>
    <row r="209" spans="1:10" x14ac:dyDescent="0.25">
      <c r="A209" s="28" t="s">
        <v>87</v>
      </c>
      <c r="B209" s="16" t="s">
        <v>30</v>
      </c>
      <c r="C209">
        <v>22</v>
      </c>
      <c r="D209" s="7">
        <f>IF(B209="ZMIEŃ GŁOŚNOŚĆ NA 0","N/D",IF(B209="ZMIEŃ GŁOŚNOŚĆ NA 15","N/D",VLOOKUP(A209,Dane!$A$3:$D$110,4,FALSE)))</f>
        <v>100001100</v>
      </c>
      <c r="E209" s="3" t="str">
        <f t="shared" si="19"/>
        <v>10110</v>
      </c>
      <c r="F209" s="1" t="str">
        <f t="shared" si="20"/>
        <v>00000001</v>
      </c>
      <c r="G209" s="1" t="str">
        <f t="shared" si="21"/>
        <v>00001100</v>
      </c>
      <c r="H209" s="1" t="str">
        <f t="shared" si="22"/>
        <v>00010110</v>
      </c>
      <c r="I209" t="str">
        <f t="shared" si="23"/>
        <v xml:space="preserve">    .byte %00000001, %00001100, %00010110</v>
      </c>
      <c r="J209" s="13" t="s">
        <v>232</v>
      </c>
    </row>
    <row r="210" spans="1:10" x14ac:dyDescent="0.25">
      <c r="A210" s="28" t="s">
        <v>256</v>
      </c>
      <c r="B210" s="16" t="s">
        <v>30</v>
      </c>
      <c r="C210">
        <v>23</v>
      </c>
      <c r="D210" s="7" t="e">
        <f>IF(B210="ZMIEŃ GŁOŚNOŚĆ NA 0","N/D",IF(B210="ZMIEŃ GŁOŚNOŚĆ NA 15","N/D",VLOOKUP(A210,Dane!$A$3:$D$110,4,FALSE)))</f>
        <v>#N/A</v>
      </c>
      <c r="E210" s="3" t="str">
        <f t="shared" si="19"/>
        <v>10111</v>
      </c>
      <c r="F210" s="1" t="e">
        <f t="shared" si="20"/>
        <v>#N/A</v>
      </c>
      <c r="G210" s="1" t="e">
        <f t="shared" si="21"/>
        <v>#N/A</v>
      </c>
      <c r="H210" s="1" t="str">
        <f t="shared" si="22"/>
        <v>00010111</v>
      </c>
      <c r="I210" t="str">
        <f t="shared" si="23"/>
        <v xml:space="preserve">    .byte %11101000, %00010111</v>
      </c>
    </row>
    <row r="211" spans="1:10" x14ac:dyDescent="0.25">
      <c r="A211" s="28" t="s">
        <v>92</v>
      </c>
      <c r="B211" s="16" t="s">
        <v>2</v>
      </c>
      <c r="C211" s="20">
        <v>7</v>
      </c>
      <c r="D211" s="7">
        <f>IF(B211="ZMIEŃ GŁOŚNOŚĆ NA 0","N/D",IF(B211="ZMIEŃ GŁOŚNOŚĆ NA 15","N/D",VLOOKUP(A211,Dane!$A$3:$D$110,4,FALSE)))</f>
        <v>10000101</v>
      </c>
      <c r="E211" s="22" t="str">
        <f t="shared" si="19"/>
        <v>111</v>
      </c>
      <c r="F211" s="19" t="str">
        <f t="shared" si="20"/>
        <v>00000000</v>
      </c>
      <c r="G211" s="19" t="str">
        <f t="shared" si="21"/>
        <v>10000101</v>
      </c>
      <c r="H211" s="19" t="str">
        <f t="shared" si="22"/>
        <v>00000111</v>
      </c>
      <c r="I211" t="str">
        <f t="shared" si="23"/>
        <v xml:space="preserve">    .byte %00000000, %10000101, %00000111</v>
      </c>
      <c r="J211" s="13" t="s">
        <v>233</v>
      </c>
    </row>
    <row r="212" spans="1:10" x14ac:dyDescent="0.25">
      <c r="A212" s="28" t="s">
        <v>256</v>
      </c>
      <c r="B212" s="16" t="s">
        <v>2</v>
      </c>
      <c r="C212" s="20">
        <v>8</v>
      </c>
      <c r="D212" s="7" t="e">
        <f>IF(B212="ZMIEŃ GŁOŚNOŚĆ NA 0","N/D",IF(B212="ZMIEŃ GŁOŚNOŚĆ NA 15","N/D",VLOOKUP(A212,Dane!$A$3:$D$110,4,FALSE)))</f>
        <v>#N/A</v>
      </c>
      <c r="E212" s="22" t="str">
        <f t="shared" si="19"/>
        <v>1000</v>
      </c>
      <c r="F212" s="19" t="e">
        <f t="shared" si="20"/>
        <v>#N/A</v>
      </c>
      <c r="G212" s="19" t="e">
        <f t="shared" si="21"/>
        <v>#N/A</v>
      </c>
      <c r="H212" s="19" t="str">
        <f t="shared" si="22"/>
        <v>00001000</v>
      </c>
      <c r="I212" t="str">
        <f t="shared" si="23"/>
        <v xml:space="preserve">    .byte %11101000, %00001000</v>
      </c>
    </row>
    <row r="213" spans="1:10" x14ac:dyDescent="0.25">
      <c r="A213" s="28" t="s">
        <v>92</v>
      </c>
      <c r="B213" s="16" t="s">
        <v>2</v>
      </c>
      <c r="C213" s="20">
        <v>7</v>
      </c>
      <c r="D213" s="7">
        <f>IF(B213="ZMIEŃ GŁOŚNOŚĆ NA 0","N/D",IF(B213="ZMIEŃ GŁOŚNOŚĆ NA 15","N/D",VLOOKUP(A213,Dane!$A$3:$D$110,4,FALSE)))</f>
        <v>10000101</v>
      </c>
      <c r="E213" s="22" t="str">
        <f t="shared" si="19"/>
        <v>111</v>
      </c>
      <c r="F213" s="19" t="str">
        <f t="shared" si="20"/>
        <v>00000000</v>
      </c>
      <c r="G213" s="19" t="str">
        <f t="shared" si="21"/>
        <v>10000101</v>
      </c>
      <c r="H213" s="19" t="str">
        <f t="shared" si="22"/>
        <v>00000111</v>
      </c>
      <c r="I213" t="str">
        <f t="shared" si="23"/>
        <v xml:space="preserve">    .byte %00000000, %10000101, %00000111</v>
      </c>
      <c r="J213" s="13" t="s">
        <v>148</v>
      </c>
    </row>
    <row r="214" spans="1:10" x14ac:dyDescent="0.25">
      <c r="A214" s="28" t="s">
        <v>256</v>
      </c>
      <c r="B214" s="19" t="s">
        <v>2</v>
      </c>
      <c r="C214" s="20">
        <v>8</v>
      </c>
      <c r="D214" s="7" t="e">
        <f>IF(B214="ZMIEŃ GŁOŚNOŚĆ NA 0","N/D",IF(B214="ZMIEŃ GŁOŚNOŚĆ NA 15","N/D",VLOOKUP(A214,Dane!$A$3:$D$110,4,FALSE)))</f>
        <v>#N/A</v>
      </c>
      <c r="E214" s="22" t="str">
        <f t="shared" si="19"/>
        <v>1000</v>
      </c>
      <c r="F214" s="19" t="e">
        <f t="shared" si="20"/>
        <v>#N/A</v>
      </c>
      <c r="G214" s="19" t="e">
        <f t="shared" si="21"/>
        <v>#N/A</v>
      </c>
      <c r="H214" s="19" t="str">
        <f t="shared" si="22"/>
        <v>00001000</v>
      </c>
      <c r="I214" t="str">
        <f t="shared" si="23"/>
        <v xml:space="preserve">    .byte %11101000, %00001000</v>
      </c>
    </row>
    <row r="215" spans="1:10" x14ac:dyDescent="0.25">
      <c r="A215" s="28" t="s">
        <v>90</v>
      </c>
      <c r="B215" s="19" t="s">
        <v>30</v>
      </c>
      <c r="C215" s="20">
        <v>22</v>
      </c>
      <c r="D215" s="7">
        <f>IF(B215="ZMIEŃ GŁOŚNOŚĆ NA 0","N/D",IF(B215="ZMIEŃ GŁOŚNOŚĆ NA 15","N/D",VLOOKUP(A215,Dane!$A$3:$D$110,4,FALSE)))</f>
        <v>10110010</v>
      </c>
      <c r="E215" s="22" t="str">
        <f t="shared" si="19"/>
        <v>10110</v>
      </c>
      <c r="F215" s="19" t="str">
        <f t="shared" si="20"/>
        <v>00000000</v>
      </c>
      <c r="G215" s="19" t="str">
        <f t="shared" si="21"/>
        <v>10110010</v>
      </c>
      <c r="H215" s="19" t="str">
        <f t="shared" si="22"/>
        <v>00010110</v>
      </c>
      <c r="I215" t="str">
        <f t="shared" si="23"/>
        <v xml:space="preserve">    .byte %00000000, %10110010, %00010110</v>
      </c>
      <c r="J215" s="13" t="s">
        <v>234</v>
      </c>
    </row>
    <row r="216" spans="1:10" x14ac:dyDescent="0.25">
      <c r="A216" s="28" t="s">
        <v>256</v>
      </c>
      <c r="B216" s="19" t="s">
        <v>2</v>
      </c>
      <c r="C216" s="20">
        <v>8</v>
      </c>
      <c r="D216" s="7" t="e">
        <f>IF(B216="ZMIEŃ GŁOŚNOŚĆ NA 0","N/D",IF(B216="ZMIEŃ GŁOŚNOŚĆ NA 15","N/D",VLOOKUP(A216,Dane!$A$3:$D$110,4,FALSE)))</f>
        <v>#N/A</v>
      </c>
      <c r="E216" s="22" t="str">
        <f t="shared" si="19"/>
        <v>1000</v>
      </c>
      <c r="F216" s="19" t="e">
        <f t="shared" si="20"/>
        <v>#N/A</v>
      </c>
      <c r="G216" s="19" t="e">
        <f t="shared" si="21"/>
        <v>#N/A</v>
      </c>
      <c r="H216" s="19" t="str">
        <f t="shared" si="22"/>
        <v>00001000</v>
      </c>
      <c r="I216" t="str">
        <f t="shared" si="23"/>
        <v xml:space="preserve">    .byte %11101000, %00001000</v>
      </c>
    </row>
    <row r="217" spans="1:10" x14ac:dyDescent="0.25">
      <c r="A217" s="28" t="s">
        <v>35</v>
      </c>
      <c r="B217" s="19" t="s">
        <v>2</v>
      </c>
      <c r="C217" s="20">
        <v>7</v>
      </c>
      <c r="D217" s="7">
        <f>IF(B217="ZMIEŃ GŁOŚNOŚĆ NA 0","N/D",IF(B217="ZMIEŃ GŁOŚNOŚĆ NA 15","N/D",VLOOKUP(A217,Dane!$A$3:$D$110,4,FALSE)))</f>
        <v>10011111</v>
      </c>
      <c r="E217" s="22" t="str">
        <f t="shared" si="19"/>
        <v>111</v>
      </c>
      <c r="F217" s="19" t="str">
        <f t="shared" si="20"/>
        <v>00000000</v>
      </c>
      <c r="G217" s="19" t="str">
        <f t="shared" si="21"/>
        <v>10011111</v>
      </c>
      <c r="H217" s="19" t="str">
        <f t="shared" si="22"/>
        <v>00000111</v>
      </c>
      <c r="I217" t="str">
        <f t="shared" si="23"/>
        <v xml:space="preserve">    .byte %00000000, %10011111, %00000111</v>
      </c>
      <c r="J217" s="13" t="s">
        <v>148</v>
      </c>
    </row>
    <row r="218" spans="1:10" x14ac:dyDescent="0.25">
      <c r="A218" s="28" t="s">
        <v>256</v>
      </c>
      <c r="B218" s="19" t="s">
        <v>2</v>
      </c>
      <c r="C218" s="20">
        <v>8</v>
      </c>
      <c r="D218" s="7" t="e">
        <f>IF(B218="ZMIEŃ GŁOŚNOŚĆ NA 0","N/D",IF(B218="ZMIEŃ GŁOŚNOŚĆ NA 15","N/D",VLOOKUP(A218,Dane!$A$3:$D$110,4,FALSE)))</f>
        <v>#N/A</v>
      </c>
      <c r="E218" s="22" t="str">
        <f t="shared" ref="E218:E255" si="24">IF(B218="ZMIEŃ GŁOŚNOŚĆ NA 0","N/D",IF(B218="ZMIEŃ GŁOŚNOŚĆ NA 15","N/D",DEC2BIN(C218)))</f>
        <v>1000</v>
      </c>
      <c r="F218" s="19" t="e">
        <f t="shared" ref="F218:F255" si="25">IF(B218="ZMIEŃ GŁOŚNOŚĆ NA 0","N/D",IF(B218="ZMIEŃ GŁOŚNOŚĆ NA 15","N/D",IF(LEN(D218)&lt;8,"00000000",_xlfn.CONCAT(REPT("0",8-LEN(LEFT(D218,LEN(D218)-8))),LEFT(D218,LEN(D218)-8)))))</f>
        <v>#N/A</v>
      </c>
      <c r="G218" s="19" t="e">
        <f t="shared" ref="G218:G255" si="26">IF(B218="ZMIEŃ GŁOŚNOŚĆ NA 0","N/D",IF(B218="ZMIEŃ GŁOŚNOŚĆ NA 15","N/D",IF(LEN(D218)&lt;8,_xlfn.CONCAT(REPT("0",8-LEN(D218)),RIGHT(D218,8)),RIGHT(D218,8))))</f>
        <v>#N/A</v>
      </c>
      <c r="H218" s="19" t="str">
        <f t="shared" ref="H218:H255" si="27">IF(B218="ZMIEŃ GŁOŚNOŚĆ NA 0","N/D",IF(B218="ZMIEŃ GŁOŚNOŚĆ NA 15","N/D",_xlfn.CONCAT(REPT("0",8-LEN(E218)),E218)))</f>
        <v>00001000</v>
      </c>
      <c r="I218" t="str">
        <f t="shared" si="23"/>
        <v xml:space="preserve">    .byte %11101000, %00001000</v>
      </c>
    </row>
    <row r="219" spans="1:10" x14ac:dyDescent="0.25">
      <c r="A219" s="28" t="s">
        <v>90</v>
      </c>
      <c r="B219" s="19" t="s">
        <v>0</v>
      </c>
      <c r="C219" s="20">
        <f>IF(B219="ZMIEŃ GŁOŚNOŚĆ NA 0","N/D",IF(B219="ZMIEŃ GŁOŚNOŚĆ NA 15","N/D",240/$B$2*60*VLOOKUP(B219,Dane!$F:$H,2,FALSE)))</f>
        <v>15</v>
      </c>
      <c r="D219" s="7">
        <f>IF(B219="ZMIEŃ GŁOŚNOŚĆ NA 0","N/D",IF(B219="ZMIEŃ GŁOŚNOŚĆ NA 15","N/D",VLOOKUP(A219,Dane!$A$3:$D$110,4,FALSE)))</f>
        <v>10110010</v>
      </c>
      <c r="E219" s="22" t="str">
        <f t="shared" si="24"/>
        <v>1111</v>
      </c>
      <c r="F219" s="19" t="str">
        <f t="shared" si="25"/>
        <v>00000000</v>
      </c>
      <c r="G219" s="19" t="str">
        <f t="shared" si="26"/>
        <v>10110010</v>
      </c>
      <c r="H219" s="19" t="str">
        <f t="shared" si="27"/>
        <v>00001111</v>
      </c>
      <c r="I219" t="str">
        <f t="shared" si="23"/>
        <v xml:space="preserve">    .byte %00000000, %10110010, %00001111</v>
      </c>
      <c r="J219" s="13" t="s">
        <v>217</v>
      </c>
    </row>
    <row r="220" spans="1:10" ht="15.75" thickBot="1" x14ac:dyDescent="0.3">
      <c r="A220" s="8" t="s">
        <v>89</v>
      </c>
      <c r="B220" s="17" t="s">
        <v>0</v>
      </c>
      <c r="C220" s="20">
        <f>IF(B220="ZMIEŃ GŁOŚNOŚĆ NA 0","N/D",IF(B220="ZMIEŃ GŁOŚNOŚĆ NA 15","N/D",240/$B$2*60*VLOOKUP(B220,Dane!$F:$H,2,FALSE)))</f>
        <v>15</v>
      </c>
      <c r="D220" s="7">
        <f>IF(B220="ZMIEŃ GŁOŚNOŚĆ NA 0","N/D",IF(B220="ZMIEŃ GŁOŚNOŚĆ NA 15","N/D",VLOOKUP(A220,Dane!$A$3:$D$110,4,FALSE)))</f>
        <v>11001000</v>
      </c>
      <c r="E220" s="22" t="str">
        <f t="shared" si="24"/>
        <v>1111</v>
      </c>
      <c r="F220" s="19" t="str">
        <f t="shared" si="25"/>
        <v>00000000</v>
      </c>
      <c r="G220" s="19" t="str">
        <f t="shared" si="26"/>
        <v>11001000</v>
      </c>
      <c r="H220" s="19" t="str">
        <f t="shared" si="27"/>
        <v>00001111</v>
      </c>
      <c r="I220" t="str">
        <f t="shared" si="23"/>
        <v xml:space="preserve">    .byte %00000000, %11001000, %00001111</v>
      </c>
      <c r="J220" s="13" t="s">
        <v>235</v>
      </c>
    </row>
    <row r="221" spans="1:10" ht="15.75" thickTop="1" x14ac:dyDescent="0.25">
      <c r="A221" s="28" t="s">
        <v>256</v>
      </c>
      <c r="B221" s="16" t="s">
        <v>0</v>
      </c>
      <c r="C221" s="20">
        <f>IF(B221="ZMIEŃ GŁOŚNOŚĆ NA 0","N/D",IF(B221="ZMIEŃ GŁOŚNOŚĆ NA 15","N/D",240/$B$2*60*VLOOKUP(B221,Dane!$F:$H,2,FALSE)))</f>
        <v>15</v>
      </c>
      <c r="D221" s="7" t="e">
        <f>IF(B221="ZMIEŃ GŁOŚNOŚĆ NA 0","N/D",IF(B221="ZMIEŃ GŁOŚNOŚĆ NA 15","N/D",VLOOKUP(A221,Dane!$A$3:$D$110,4,FALSE)))</f>
        <v>#N/A</v>
      </c>
      <c r="E221" s="22" t="str">
        <f t="shared" si="24"/>
        <v>1111</v>
      </c>
      <c r="F221" s="19" t="e">
        <f t="shared" si="25"/>
        <v>#N/A</v>
      </c>
      <c r="G221" s="19" t="e">
        <f t="shared" si="26"/>
        <v>#N/A</v>
      </c>
      <c r="H221" s="19" t="str">
        <f t="shared" si="27"/>
        <v>00001111</v>
      </c>
      <c r="I221" t="str">
        <f t="shared" si="23"/>
        <v xml:space="preserve">    .byte %11101000, %00001111</v>
      </c>
    </row>
    <row r="222" spans="1:10" x14ac:dyDescent="0.25">
      <c r="A222" s="28" t="s">
        <v>12</v>
      </c>
      <c r="B222" s="19" t="s">
        <v>2</v>
      </c>
      <c r="C222" s="20">
        <v>7</v>
      </c>
      <c r="D222" s="7">
        <f>IF(B222="ZMIEŃ GŁOŚNOŚĆ NA 0","N/D",IF(B222="ZMIEŃ GŁOŚNOŚĆ NA 15","N/D",VLOOKUP(A222,Dane!$A$3:$D$110,4,FALSE)))</f>
        <v>11010100</v>
      </c>
      <c r="E222" s="22" t="str">
        <f t="shared" si="24"/>
        <v>111</v>
      </c>
      <c r="F222" s="19" t="str">
        <f t="shared" si="25"/>
        <v>00000000</v>
      </c>
      <c r="G222" s="19" t="str">
        <f t="shared" si="26"/>
        <v>11010100</v>
      </c>
      <c r="H222" s="19" t="str">
        <f t="shared" si="27"/>
        <v>00000111</v>
      </c>
      <c r="I222" t="str">
        <f t="shared" si="23"/>
        <v xml:space="preserve">    .byte %00000000, %11010100, %00000111</v>
      </c>
      <c r="J222" s="13" t="s">
        <v>236</v>
      </c>
    </row>
    <row r="223" spans="1:10" x14ac:dyDescent="0.25">
      <c r="A223" s="28" t="s">
        <v>256</v>
      </c>
      <c r="B223" s="16" t="s">
        <v>2</v>
      </c>
      <c r="C223" s="20">
        <v>8</v>
      </c>
      <c r="D223" s="7" t="e">
        <f>IF(B223="ZMIEŃ GŁOŚNOŚĆ NA 0","N/D",IF(B223="ZMIEŃ GŁOŚNOŚĆ NA 15","N/D",VLOOKUP(A223,Dane!$A$3:$D$110,4,FALSE)))</f>
        <v>#N/A</v>
      </c>
      <c r="E223" s="22" t="str">
        <f t="shared" si="24"/>
        <v>1000</v>
      </c>
      <c r="F223" s="19" t="e">
        <f t="shared" si="25"/>
        <v>#N/A</v>
      </c>
      <c r="G223" s="19" t="e">
        <f t="shared" si="26"/>
        <v>#N/A</v>
      </c>
      <c r="H223" s="19" t="str">
        <f t="shared" si="27"/>
        <v>00001000</v>
      </c>
      <c r="I223" t="str">
        <f t="shared" si="23"/>
        <v xml:space="preserve">    .byte %11101000, %00001000</v>
      </c>
    </row>
    <row r="224" spans="1:10" x14ac:dyDescent="0.25">
      <c r="A224" s="28" t="s">
        <v>89</v>
      </c>
      <c r="B224" s="16" t="s">
        <v>0</v>
      </c>
      <c r="C224" s="20">
        <f>IF(B224="ZMIEŃ GŁOŚNOŚĆ NA 0","N/D",IF(B224="ZMIEŃ GŁOŚNOŚĆ NA 15","N/D",240/$B$2*60*VLOOKUP(B224,Dane!$F:$H,2,FALSE)))</f>
        <v>15</v>
      </c>
      <c r="D224" s="7">
        <f>IF(B224="ZMIEŃ GŁOŚNOŚĆ NA 0","N/D",IF(B224="ZMIEŃ GŁOŚNOŚĆ NA 15","N/D",VLOOKUP(A224,Dane!$A$3:$D$110,4,FALSE)))</f>
        <v>11001000</v>
      </c>
      <c r="E224" s="22" t="str">
        <f t="shared" si="24"/>
        <v>1111</v>
      </c>
      <c r="F224" s="19" t="str">
        <f t="shared" si="25"/>
        <v>00000000</v>
      </c>
      <c r="G224" s="19" t="str">
        <f t="shared" si="26"/>
        <v>11001000</v>
      </c>
      <c r="H224" s="19" t="str">
        <f t="shared" si="27"/>
        <v>00001111</v>
      </c>
      <c r="I224" t="str">
        <f t="shared" si="23"/>
        <v xml:space="preserve">    .byte %00000000, %11001000, %00001111</v>
      </c>
      <c r="J224" s="13" t="s">
        <v>237</v>
      </c>
    </row>
    <row r="225" spans="1:10" x14ac:dyDescent="0.25">
      <c r="A225" s="28" t="s">
        <v>88</v>
      </c>
      <c r="B225" s="16" t="s">
        <v>2</v>
      </c>
      <c r="C225" s="20">
        <v>7</v>
      </c>
      <c r="D225" s="7">
        <f>IF(B225="ZMIEŃ GŁOŚNOŚĆ NA 0","N/D",IF(B225="ZMIEŃ GŁOŚNOŚĆ NA 15","N/D",VLOOKUP(A225,Dane!$A$3:$D$110,4,FALSE)))</f>
        <v>11101110</v>
      </c>
      <c r="E225" s="22" t="str">
        <f t="shared" si="24"/>
        <v>111</v>
      </c>
      <c r="F225" s="19" t="str">
        <f t="shared" si="25"/>
        <v>00000000</v>
      </c>
      <c r="G225" s="19" t="str">
        <f t="shared" si="26"/>
        <v>11101110</v>
      </c>
      <c r="H225" s="19" t="str">
        <f t="shared" si="27"/>
        <v>00000111</v>
      </c>
      <c r="I225" t="str">
        <f t="shared" si="23"/>
        <v xml:space="preserve">    .byte %00000000, %11101110, %00000111</v>
      </c>
      <c r="J225" s="13" t="s">
        <v>224</v>
      </c>
    </row>
    <row r="226" spans="1:10" x14ac:dyDescent="0.25">
      <c r="A226" s="28" t="s">
        <v>256</v>
      </c>
      <c r="B226" s="16" t="s">
        <v>2</v>
      </c>
      <c r="C226" s="20">
        <v>8</v>
      </c>
      <c r="D226" s="7" t="e">
        <f>IF(B226="ZMIEŃ GŁOŚNOŚĆ NA 0","N/D",IF(B226="ZMIEŃ GŁOŚNOŚĆ NA 15","N/D",VLOOKUP(A226,Dane!$A$3:$D$110,4,FALSE)))</f>
        <v>#N/A</v>
      </c>
      <c r="E226" s="22" t="str">
        <f t="shared" si="24"/>
        <v>1000</v>
      </c>
      <c r="F226" s="19" t="e">
        <f t="shared" si="25"/>
        <v>#N/A</v>
      </c>
      <c r="G226" s="19" t="e">
        <f t="shared" si="26"/>
        <v>#N/A</v>
      </c>
      <c r="H226" s="19" t="str">
        <f t="shared" si="27"/>
        <v>00001000</v>
      </c>
      <c r="I226" t="str">
        <f t="shared" si="23"/>
        <v xml:space="preserve">    .byte %11101000, %00001000</v>
      </c>
    </row>
    <row r="227" spans="1:10" x14ac:dyDescent="0.25">
      <c r="A227" s="28" t="s">
        <v>89</v>
      </c>
      <c r="B227" s="16" t="s">
        <v>2</v>
      </c>
      <c r="C227" s="20">
        <v>7</v>
      </c>
      <c r="D227" s="7">
        <f>IF(B227="ZMIEŃ GŁOŚNOŚĆ NA 0","N/D",IF(B227="ZMIEŃ GŁOŚNOŚĆ NA 15","N/D",VLOOKUP(A227,Dane!$A$3:$D$110,4,FALSE)))</f>
        <v>11001000</v>
      </c>
      <c r="E227" s="22" t="str">
        <f t="shared" si="24"/>
        <v>111</v>
      </c>
      <c r="F227" s="19" t="str">
        <f t="shared" si="25"/>
        <v>00000000</v>
      </c>
      <c r="G227" s="19" t="str">
        <f t="shared" si="26"/>
        <v>11001000</v>
      </c>
      <c r="H227" s="19" t="str">
        <f t="shared" si="27"/>
        <v>00000111</v>
      </c>
      <c r="I227" t="str">
        <f t="shared" si="23"/>
        <v xml:space="preserve">    .byte %00000000, %11001000, %00000111</v>
      </c>
      <c r="J227" s="13" t="s">
        <v>238</v>
      </c>
    </row>
    <row r="228" spans="1:10" x14ac:dyDescent="0.25">
      <c r="A228" s="28" t="s">
        <v>256</v>
      </c>
      <c r="B228" s="16" t="s">
        <v>2</v>
      </c>
      <c r="C228" s="20">
        <v>8</v>
      </c>
      <c r="D228" s="7" t="e">
        <f>IF(B228="ZMIEŃ GŁOŚNOŚĆ NA 0","N/D",IF(B228="ZMIEŃ GŁOŚNOŚĆ NA 15","N/D",VLOOKUP(A228,Dane!$A$3:$D$110,4,FALSE)))</f>
        <v>#N/A</v>
      </c>
      <c r="E228" s="22" t="str">
        <f t="shared" si="24"/>
        <v>1000</v>
      </c>
      <c r="F228" s="19" t="e">
        <f t="shared" si="25"/>
        <v>#N/A</v>
      </c>
      <c r="G228" s="19" t="e">
        <f t="shared" si="26"/>
        <v>#N/A</v>
      </c>
      <c r="H228" s="19" t="str">
        <f t="shared" si="27"/>
        <v>00001000</v>
      </c>
      <c r="I228" t="str">
        <f t="shared" si="23"/>
        <v xml:space="preserve">    .byte %11101000, %00001000</v>
      </c>
    </row>
    <row r="229" spans="1:10" x14ac:dyDescent="0.25">
      <c r="A229" s="28" t="s">
        <v>88</v>
      </c>
      <c r="B229" s="19" t="s">
        <v>0</v>
      </c>
      <c r="C229" s="20">
        <f>IF(B229="ZMIEŃ GŁOŚNOŚĆ NA 0","N/D",IF(B229="ZMIEŃ GŁOŚNOŚĆ NA 15","N/D",240/$B$2*60*VLOOKUP(B229,Dane!$F:$H,2,FALSE)))</f>
        <v>15</v>
      </c>
      <c r="D229" s="7">
        <f>IF(B229="ZMIEŃ GŁOŚNOŚĆ NA 0","N/D",IF(B229="ZMIEŃ GŁOŚNOŚĆ NA 15","N/D",VLOOKUP(A229,Dane!$A$3:$D$110,4,FALSE)))</f>
        <v>11101110</v>
      </c>
      <c r="E229" s="22" t="str">
        <f t="shared" si="24"/>
        <v>1111</v>
      </c>
      <c r="F229" s="19" t="str">
        <f t="shared" si="25"/>
        <v>00000000</v>
      </c>
      <c r="G229" s="19" t="str">
        <f t="shared" si="26"/>
        <v>11101110</v>
      </c>
      <c r="H229" s="19" t="str">
        <f t="shared" si="27"/>
        <v>00001111</v>
      </c>
      <c r="I229" t="str">
        <f t="shared" si="23"/>
        <v xml:space="preserve">    .byte %00000000, %11101110, %00001111</v>
      </c>
      <c r="J229" s="13" t="s">
        <v>152</v>
      </c>
    </row>
    <row r="230" spans="1:10" x14ac:dyDescent="0.25">
      <c r="A230" s="28" t="s">
        <v>89</v>
      </c>
      <c r="B230" s="16" t="s">
        <v>2</v>
      </c>
      <c r="C230" s="20">
        <v>7</v>
      </c>
      <c r="D230" s="7">
        <f>IF(B230="ZMIEŃ GŁOŚNOŚĆ NA 0","N/D",IF(B230="ZMIEŃ GŁOŚNOŚĆ NA 15","N/D",VLOOKUP(A230,Dane!$A$3:$D$110,4,FALSE)))</f>
        <v>11001000</v>
      </c>
      <c r="E230" s="22" t="str">
        <f t="shared" si="24"/>
        <v>111</v>
      </c>
      <c r="F230" s="19" t="str">
        <f t="shared" si="25"/>
        <v>00000000</v>
      </c>
      <c r="G230" s="19" t="str">
        <f t="shared" si="26"/>
        <v>11001000</v>
      </c>
      <c r="H230" s="19" t="str">
        <f t="shared" si="27"/>
        <v>00000111</v>
      </c>
      <c r="I230" t="str">
        <f t="shared" si="23"/>
        <v xml:space="preserve">    .byte %00000000, %11001000, %00000111</v>
      </c>
      <c r="J230" s="13" t="s">
        <v>239</v>
      </c>
    </row>
    <row r="231" spans="1:10" x14ac:dyDescent="0.25">
      <c r="A231" s="28" t="s">
        <v>256</v>
      </c>
      <c r="B231" s="16" t="s">
        <v>2</v>
      </c>
      <c r="C231" s="20">
        <v>8</v>
      </c>
      <c r="D231" s="7" t="e">
        <f>IF(B231="ZMIEŃ GŁOŚNOŚĆ NA 0","N/D",IF(B231="ZMIEŃ GŁOŚNOŚĆ NA 15","N/D",VLOOKUP(A231,Dane!$A$3:$D$110,4,FALSE)))</f>
        <v>#N/A</v>
      </c>
      <c r="E231" s="22" t="str">
        <f t="shared" si="24"/>
        <v>1000</v>
      </c>
      <c r="F231" s="19" t="e">
        <f t="shared" si="25"/>
        <v>#N/A</v>
      </c>
      <c r="G231" s="19" t="e">
        <f t="shared" si="26"/>
        <v>#N/A</v>
      </c>
      <c r="H231" s="19" t="str">
        <f t="shared" si="27"/>
        <v>00001000</v>
      </c>
      <c r="I231" t="str">
        <f t="shared" si="23"/>
        <v xml:space="preserve">    .byte %11101000, %00001000</v>
      </c>
    </row>
    <row r="232" spans="1:10" x14ac:dyDescent="0.25">
      <c r="A232" s="28" t="s">
        <v>90</v>
      </c>
      <c r="B232" s="16" t="s">
        <v>2</v>
      </c>
      <c r="C232" s="20">
        <v>7</v>
      </c>
      <c r="D232" s="7">
        <f>IF(B232="ZMIEŃ GŁOŚNOŚĆ NA 0","N/D",IF(B232="ZMIEŃ GŁOŚNOŚĆ NA 15","N/D",VLOOKUP(A232,Dane!$A$3:$D$110,4,FALSE)))</f>
        <v>10110010</v>
      </c>
      <c r="E232" s="22" t="str">
        <f t="shared" si="24"/>
        <v>111</v>
      </c>
      <c r="F232" s="19" t="str">
        <f t="shared" si="25"/>
        <v>00000000</v>
      </c>
      <c r="G232" s="19" t="str">
        <f t="shared" si="26"/>
        <v>10110010</v>
      </c>
      <c r="H232" s="19" t="str">
        <f t="shared" si="27"/>
        <v>00000111</v>
      </c>
      <c r="I232" t="str">
        <f t="shared" si="23"/>
        <v xml:space="preserve">    .byte %00000000, %10110010, %00000111</v>
      </c>
      <c r="J232" s="13" t="s">
        <v>231</v>
      </c>
    </row>
    <row r="233" spans="1:10" x14ac:dyDescent="0.25">
      <c r="A233" s="24" t="s">
        <v>256</v>
      </c>
      <c r="B233" s="19" t="s">
        <v>30</v>
      </c>
      <c r="C233" s="20">
        <v>23</v>
      </c>
      <c r="D233" s="7" t="e">
        <f>IF(B233="ZMIEŃ GŁOŚNOŚĆ NA 0","N/D",IF(B233="ZMIEŃ GŁOŚNOŚĆ NA 15","N/D",VLOOKUP(A233,Dane!$A$3:$D$110,4,FALSE)))</f>
        <v>#N/A</v>
      </c>
      <c r="E233" s="22" t="str">
        <f t="shared" si="24"/>
        <v>10111</v>
      </c>
      <c r="F233" s="19" t="e">
        <f t="shared" si="25"/>
        <v>#N/A</v>
      </c>
      <c r="G233" s="19" t="e">
        <f t="shared" si="26"/>
        <v>#N/A</v>
      </c>
      <c r="H233" s="19" t="str">
        <f t="shared" si="27"/>
        <v>00010111</v>
      </c>
      <c r="I233" t="str">
        <f t="shared" si="23"/>
        <v xml:space="preserve">    .byte %11101000, %00010111</v>
      </c>
    </row>
    <row r="234" spans="1:10" x14ac:dyDescent="0.25">
      <c r="A234" s="28" t="s">
        <v>12</v>
      </c>
      <c r="B234" s="16" t="s">
        <v>0</v>
      </c>
      <c r="C234" s="20">
        <f>IF(B234="ZMIEŃ GŁOŚNOŚĆ NA 0","N/D",IF(B234="ZMIEŃ GŁOŚNOŚĆ NA 15","N/D",240/$B$2*60*VLOOKUP(B234,Dane!$F:$H,2,FALSE)))</f>
        <v>15</v>
      </c>
      <c r="D234" s="7">
        <f>IF(B234="ZMIEŃ GŁOŚNOŚĆ NA 0","N/D",IF(B234="ZMIEŃ GŁOŚNOŚĆ NA 15","N/D",VLOOKUP(A234,Dane!$A$3:$D$110,4,FALSE)))</f>
        <v>11010100</v>
      </c>
      <c r="E234" s="22" t="str">
        <f t="shared" si="24"/>
        <v>1111</v>
      </c>
      <c r="F234" s="19" t="str">
        <f t="shared" si="25"/>
        <v>00000000</v>
      </c>
      <c r="G234" s="19" t="str">
        <f t="shared" si="26"/>
        <v>11010100</v>
      </c>
      <c r="H234" s="19" t="str">
        <f t="shared" si="27"/>
        <v>00001111</v>
      </c>
      <c r="I234" t="str">
        <f t="shared" si="23"/>
        <v xml:space="preserve">    .byte %00000000, %11010100, %00001111</v>
      </c>
      <c r="J234" s="13" t="s">
        <v>206</v>
      </c>
    </row>
    <row r="235" spans="1:10" x14ac:dyDescent="0.25">
      <c r="A235" s="18" t="s">
        <v>88</v>
      </c>
      <c r="B235" s="16" t="s">
        <v>0</v>
      </c>
      <c r="C235" s="20">
        <f>IF(B235="ZMIEŃ GŁOŚNOŚĆ NA 0","N/D",IF(B235="ZMIEŃ GŁOŚNOŚĆ NA 15","N/D",240/$B$2*60*VLOOKUP(B235,Dane!$F:$H,2,FALSE)))</f>
        <v>15</v>
      </c>
      <c r="D235" s="7">
        <f>IF(B235="ZMIEŃ GŁOŚNOŚĆ NA 0","N/D",IF(B235="ZMIEŃ GŁOŚNOŚĆ NA 15","N/D",VLOOKUP(A235,Dane!$A$3:$D$110,4,FALSE)))</f>
        <v>11101110</v>
      </c>
      <c r="E235" s="22" t="str">
        <f t="shared" si="24"/>
        <v>1111</v>
      </c>
      <c r="F235" s="19" t="str">
        <f t="shared" si="25"/>
        <v>00000000</v>
      </c>
      <c r="G235" s="19" t="str">
        <f t="shared" si="26"/>
        <v>11101110</v>
      </c>
      <c r="H235" s="19" t="str">
        <f t="shared" si="27"/>
        <v>00001111</v>
      </c>
      <c r="I235" t="str">
        <f t="shared" si="23"/>
        <v xml:space="preserve">    .byte %00000000, %11101110, %00001111</v>
      </c>
      <c r="J235" s="13" t="s">
        <v>171</v>
      </c>
    </row>
    <row r="236" spans="1:10" x14ac:dyDescent="0.25">
      <c r="A236" s="18" t="s">
        <v>87</v>
      </c>
      <c r="B236" s="16" t="s">
        <v>29</v>
      </c>
      <c r="C236" s="20">
        <f>IF(B236="ZMIEŃ GŁOŚNOŚĆ NA 0","N/D",IF(B236="ZMIEŃ GŁOŚNOŚĆ NA 15","N/D",240/$B$2*60*VLOOKUP(B236,Dane!$F:$H,2,FALSE)))</f>
        <v>45</v>
      </c>
      <c r="D236" s="7">
        <f>IF(B236="ZMIEŃ GŁOŚNOŚĆ NA 0","N/D",IF(B236="ZMIEŃ GŁOŚNOŚĆ NA 15","N/D",VLOOKUP(A236,Dane!$A$3:$D$110,4,FALSE)))</f>
        <v>100001100</v>
      </c>
      <c r="E236" s="22" t="str">
        <f t="shared" si="24"/>
        <v>101101</v>
      </c>
      <c r="F236" s="19" t="str">
        <f t="shared" si="25"/>
        <v>00000001</v>
      </c>
      <c r="G236" s="19" t="str">
        <f t="shared" si="26"/>
        <v>00001100</v>
      </c>
      <c r="H236" s="19" t="str">
        <f t="shared" si="27"/>
        <v>00101101</v>
      </c>
      <c r="I236" t="str">
        <f t="shared" si="23"/>
        <v xml:space="preserve">    .byte %00000001, %00001100, %00101101</v>
      </c>
      <c r="J236" s="13" t="s">
        <v>240</v>
      </c>
    </row>
    <row r="237" spans="1:10" ht="15.75" thickBot="1" x14ac:dyDescent="0.3">
      <c r="A237" s="29" t="s">
        <v>256</v>
      </c>
      <c r="B237" s="17" t="s">
        <v>29</v>
      </c>
      <c r="C237" s="10">
        <f>IF(B237="ZMIEŃ GŁOŚNOŚĆ NA 0","N/D",IF(B237="ZMIEŃ GŁOŚNOŚĆ NA 15","N/D",240/$B$2*60*VLOOKUP(B237,Dane!$F:$H,2,FALSE)))</f>
        <v>45</v>
      </c>
      <c r="D237" s="7" t="e">
        <f>IF(B237="ZMIEŃ GŁOŚNOŚĆ NA 0","N/D",IF(B237="ZMIEŃ GŁOŚNOŚĆ NA 15","N/D",VLOOKUP(A237,Dane!$A$3:$D$110,4,FALSE)))</f>
        <v>#N/A</v>
      </c>
      <c r="E237" s="12" t="str">
        <f t="shared" si="24"/>
        <v>101101</v>
      </c>
      <c r="F237" s="9" t="e">
        <f t="shared" si="25"/>
        <v>#N/A</v>
      </c>
      <c r="G237" s="9" t="e">
        <f t="shared" si="26"/>
        <v>#N/A</v>
      </c>
      <c r="H237" s="9" t="str">
        <f t="shared" si="27"/>
        <v>00101101</v>
      </c>
      <c r="I237" t="str">
        <f t="shared" si="23"/>
        <v xml:space="preserve">    .byte %11101000, %00101101</v>
      </c>
    </row>
    <row r="238" spans="1:10" ht="15.75" thickTop="1" x14ac:dyDescent="0.25">
      <c r="A238" s="15" t="s">
        <v>88</v>
      </c>
      <c r="B238" s="19" t="s">
        <v>2</v>
      </c>
      <c r="C238" s="20">
        <v>7</v>
      </c>
      <c r="D238" s="7">
        <f>IF(B238="ZMIEŃ GŁOŚNOŚĆ NA 0","N/D",IF(B238="ZMIEŃ GŁOŚNOŚĆ NA 15","N/D",VLOOKUP(A238,Dane!$A$3:$D$110,4,FALSE)))</f>
        <v>11101110</v>
      </c>
      <c r="E238" s="22" t="str">
        <f t="shared" si="24"/>
        <v>111</v>
      </c>
      <c r="F238" s="19" t="str">
        <f t="shared" si="25"/>
        <v>00000000</v>
      </c>
      <c r="G238" s="19" t="str">
        <f t="shared" si="26"/>
        <v>11101110</v>
      </c>
      <c r="H238" s="19" t="str">
        <f t="shared" si="27"/>
        <v>00000111</v>
      </c>
      <c r="I238" t="str">
        <f t="shared" si="23"/>
        <v xml:space="preserve">    .byte %00000000, %11101110, %00000111</v>
      </c>
      <c r="J238" s="13" t="s">
        <v>224</v>
      </c>
    </row>
    <row r="239" spans="1:10" x14ac:dyDescent="0.25">
      <c r="A239" s="20" t="s">
        <v>256</v>
      </c>
      <c r="B239" s="16" t="s">
        <v>2</v>
      </c>
      <c r="C239" s="20">
        <v>8</v>
      </c>
      <c r="D239" s="7" t="e">
        <f>IF(B239="ZMIEŃ GŁOŚNOŚĆ NA 0","N/D",IF(B239="ZMIEŃ GŁOŚNOŚĆ NA 15","N/D",VLOOKUP(A239,Dane!$A$3:$D$110,4,FALSE)))</f>
        <v>#N/A</v>
      </c>
      <c r="E239" s="22" t="str">
        <f t="shared" si="24"/>
        <v>1000</v>
      </c>
      <c r="F239" s="19" t="e">
        <f t="shared" si="25"/>
        <v>#N/A</v>
      </c>
      <c r="G239" s="19" t="e">
        <f t="shared" si="26"/>
        <v>#N/A</v>
      </c>
      <c r="H239" s="19" t="str">
        <f t="shared" si="27"/>
        <v>00001000</v>
      </c>
      <c r="I239" t="str">
        <f t="shared" si="23"/>
        <v xml:space="preserve">    .byte %11101000, %00001000</v>
      </c>
    </row>
    <row r="240" spans="1:10" x14ac:dyDescent="0.25">
      <c r="A240" s="20" t="s">
        <v>88</v>
      </c>
      <c r="B240" s="16" t="s">
        <v>0</v>
      </c>
      <c r="C240" s="20">
        <f>IF(B240="ZMIEŃ GŁOŚNOŚĆ NA 0","N/D",IF(B240="ZMIEŃ GŁOŚNOŚĆ NA 15","N/D",240/$B$2*60*VLOOKUP(B240,Dane!$F:$H,2,FALSE)))</f>
        <v>15</v>
      </c>
      <c r="D240" s="7">
        <f>IF(B240="ZMIEŃ GŁOŚNOŚĆ NA 0","N/D",IF(B240="ZMIEŃ GŁOŚNOŚĆ NA 15","N/D",VLOOKUP(A240,Dane!$A$3:$D$110,4,FALSE)))</f>
        <v>11101110</v>
      </c>
      <c r="E240" s="22" t="str">
        <f t="shared" si="24"/>
        <v>1111</v>
      </c>
      <c r="F240" s="19" t="str">
        <f t="shared" si="25"/>
        <v>00000000</v>
      </c>
      <c r="G240" s="19" t="str">
        <f t="shared" si="26"/>
        <v>11101110</v>
      </c>
      <c r="H240" s="19" t="str">
        <f t="shared" si="27"/>
        <v>00001111</v>
      </c>
      <c r="I240" t="str">
        <f t="shared" si="23"/>
        <v xml:space="preserve">    .byte %00000000, %11101110, %00001111</v>
      </c>
      <c r="J240" s="13" t="s">
        <v>152</v>
      </c>
    </row>
    <row r="241" spans="1:10" x14ac:dyDescent="0.25">
      <c r="A241" s="23" t="s">
        <v>12</v>
      </c>
      <c r="B241" s="16" t="s">
        <v>2</v>
      </c>
      <c r="C241" s="20">
        <v>7</v>
      </c>
      <c r="D241" s="7">
        <f>IF(B241="ZMIEŃ GŁOŚNOŚĆ NA 0","N/D",IF(B241="ZMIEŃ GŁOŚNOŚĆ NA 15","N/D",VLOOKUP(A241,Dane!$A$3:$D$110,4,FALSE)))</f>
        <v>11010100</v>
      </c>
      <c r="E241" s="22" t="str">
        <f t="shared" si="24"/>
        <v>111</v>
      </c>
      <c r="F241" s="19" t="str">
        <f t="shared" si="25"/>
        <v>00000000</v>
      </c>
      <c r="G241" s="19" t="str">
        <f t="shared" si="26"/>
        <v>11010100</v>
      </c>
      <c r="H241" s="19" t="str">
        <f t="shared" si="27"/>
        <v>00000111</v>
      </c>
      <c r="I241" t="str">
        <f t="shared" si="23"/>
        <v xml:space="preserve">    .byte %00000000, %11010100, %00000111</v>
      </c>
      <c r="J241" s="13" t="s">
        <v>153</v>
      </c>
    </row>
    <row r="242" spans="1:10" x14ac:dyDescent="0.25">
      <c r="A242" s="20" t="s">
        <v>256</v>
      </c>
      <c r="B242" s="23" t="s">
        <v>2</v>
      </c>
      <c r="C242" s="20">
        <v>8</v>
      </c>
      <c r="D242" s="7" t="e">
        <f>IF(B242="ZMIEŃ GŁOŚNOŚĆ NA 0","N/D",IF(B242="ZMIEŃ GŁOŚNOŚĆ NA 15","N/D",VLOOKUP(A242,Dane!$A$3:$D$110,4,FALSE)))</f>
        <v>#N/A</v>
      </c>
      <c r="E242" s="22" t="str">
        <f t="shared" si="24"/>
        <v>1000</v>
      </c>
      <c r="F242" s="19" t="e">
        <f t="shared" si="25"/>
        <v>#N/A</v>
      </c>
      <c r="G242" s="19" t="e">
        <f t="shared" si="26"/>
        <v>#N/A</v>
      </c>
      <c r="H242" s="19" t="str">
        <f t="shared" si="27"/>
        <v>00001000</v>
      </c>
      <c r="I242" t="str">
        <f t="shared" si="23"/>
        <v xml:space="preserve">    .byte %11101000, %00001000</v>
      </c>
    </row>
    <row r="243" spans="1:10" x14ac:dyDescent="0.25">
      <c r="A243" s="23" t="s">
        <v>89</v>
      </c>
      <c r="B243" s="16" t="s">
        <v>0</v>
      </c>
      <c r="C243" s="20">
        <f>IF(B243="ZMIEŃ GŁOŚNOŚĆ NA 0","N/D",IF(B243="ZMIEŃ GŁOŚNOŚĆ NA 15","N/D",240/$B$2*60*VLOOKUP(B243,Dane!$F:$H,2,FALSE)))</f>
        <v>15</v>
      </c>
      <c r="D243" s="7">
        <f>IF(B243="ZMIEŃ GŁOŚNOŚĆ NA 0","N/D",IF(B243="ZMIEŃ GŁOŚNOŚĆ NA 15","N/D",VLOOKUP(A243,Dane!$A$3:$D$110,4,FALSE)))</f>
        <v>11001000</v>
      </c>
      <c r="E243" s="22" t="str">
        <f t="shared" si="24"/>
        <v>1111</v>
      </c>
      <c r="F243" s="19" t="str">
        <f t="shared" si="25"/>
        <v>00000000</v>
      </c>
      <c r="G243" s="19" t="str">
        <f t="shared" si="26"/>
        <v>11001000</v>
      </c>
      <c r="H243" s="19" t="str">
        <f t="shared" si="27"/>
        <v>00001111</v>
      </c>
      <c r="I243" t="str">
        <f t="shared" si="23"/>
        <v xml:space="preserve">    .byte %00000000, %11001000, %00001111</v>
      </c>
      <c r="J243" s="13" t="s">
        <v>241</v>
      </c>
    </row>
    <row r="244" spans="1:10" x14ac:dyDescent="0.25">
      <c r="A244" s="23" t="s">
        <v>88</v>
      </c>
      <c r="B244" s="16" t="s">
        <v>0</v>
      </c>
      <c r="C244" s="20">
        <f>IF(B244="ZMIEŃ GŁOŚNOŚĆ NA 0","N/D",IF(B244="ZMIEŃ GŁOŚNOŚĆ NA 15","N/D",240/$B$2*60*VLOOKUP(B244,Dane!$F:$H,2,FALSE)))</f>
        <v>15</v>
      </c>
      <c r="D244" s="7">
        <f>IF(B244="ZMIEŃ GŁOŚNOŚĆ NA 0","N/D",IF(B244="ZMIEŃ GŁOŚNOŚĆ NA 15","N/D",VLOOKUP(A244,Dane!$A$3:$D$110,4,FALSE)))</f>
        <v>11101110</v>
      </c>
      <c r="E244" s="22" t="str">
        <f t="shared" si="24"/>
        <v>1111</v>
      </c>
      <c r="F244" s="19" t="str">
        <f t="shared" si="25"/>
        <v>00000000</v>
      </c>
      <c r="G244" s="19" t="str">
        <f t="shared" si="26"/>
        <v>11101110</v>
      </c>
      <c r="H244" s="19" t="str">
        <f t="shared" si="27"/>
        <v>00001111</v>
      </c>
      <c r="I244" t="str">
        <f t="shared" si="23"/>
        <v xml:space="preserve">    .byte %00000000, %11101110, %00001111</v>
      </c>
      <c r="J244" s="13" t="s">
        <v>154</v>
      </c>
    </row>
    <row r="245" spans="1:10" x14ac:dyDescent="0.25">
      <c r="A245" s="23" t="s">
        <v>87</v>
      </c>
      <c r="B245" s="16" t="s">
        <v>30</v>
      </c>
      <c r="C245" s="20">
        <v>22</v>
      </c>
      <c r="D245" s="7">
        <f>IF(B245="ZMIEŃ GŁOŚNOŚĆ NA 0","N/D",IF(B245="ZMIEŃ GŁOŚNOŚĆ NA 15","N/D",VLOOKUP(A245,Dane!$A$3:$D$110,4,FALSE)))</f>
        <v>100001100</v>
      </c>
      <c r="E245" s="22" t="str">
        <f t="shared" si="24"/>
        <v>10110</v>
      </c>
      <c r="F245" s="19" t="str">
        <f t="shared" si="25"/>
        <v>00000001</v>
      </c>
      <c r="G245" s="19" t="str">
        <f t="shared" si="26"/>
        <v>00001100</v>
      </c>
      <c r="H245" s="19" t="str">
        <f t="shared" si="27"/>
        <v>00010110</v>
      </c>
      <c r="I245" t="str">
        <f t="shared" si="23"/>
        <v xml:space="preserve">    .byte %00000001, %00001100, %00010110</v>
      </c>
      <c r="J245" s="13" t="s">
        <v>146</v>
      </c>
    </row>
    <row r="246" spans="1:10" x14ac:dyDescent="0.25">
      <c r="A246" s="23" t="s">
        <v>256</v>
      </c>
      <c r="B246" s="16" t="s">
        <v>30</v>
      </c>
      <c r="C246" s="20">
        <v>23</v>
      </c>
      <c r="D246" s="7" t="e">
        <f>IF(B246="ZMIEŃ GŁOŚNOŚĆ NA 0","N/D",IF(B246="ZMIEŃ GŁOŚNOŚĆ NA 15","N/D",VLOOKUP(A246,Dane!$A$3:$D$110,4,FALSE)))</f>
        <v>#N/A</v>
      </c>
      <c r="E246" s="22" t="str">
        <f t="shared" si="24"/>
        <v>10111</v>
      </c>
      <c r="F246" s="19" t="e">
        <f t="shared" si="25"/>
        <v>#N/A</v>
      </c>
      <c r="G246" s="19" t="e">
        <f t="shared" si="26"/>
        <v>#N/A</v>
      </c>
      <c r="H246" s="19" t="str">
        <f t="shared" si="27"/>
        <v>00010111</v>
      </c>
      <c r="I246" t="str">
        <f t="shared" si="23"/>
        <v xml:space="preserve">    .byte %11101000, %00010111</v>
      </c>
    </row>
    <row r="247" spans="1:10" x14ac:dyDescent="0.25">
      <c r="A247" s="23" t="s">
        <v>90</v>
      </c>
      <c r="B247" s="16" t="s">
        <v>0</v>
      </c>
      <c r="C247" s="20">
        <f>IF(B247="ZMIEŃ GŁOŚNOŚĆ NA 0","N/D",IF(B247="ZMIEŃ GŁOŚNOŚĆ NA 15","N/D",240/$B$2*60*VLOOKUP(B247,Dane!$F:$H,2,FALSE)))</f>
        <v>15</v>
      </c>
      <c r="D247" s="7">
        <f>IF(B247="ZMIEŃ GŁOŚNOŚĆ NA 0","N/D",IF(B247="ZMIEŃ GŁOŚNOŚĆ NA 15","N/D",VLOOKUP(A247,Dane!$A$3:$D$110,4,FALSE)))</f>
        <v>10110010</v>
      </c>
      <c r="E247" s="22" t="str">
        <f t="shared" si="24"/>
        <v>1111</v>
      </c>
      <c r="F247" s="19" t="str">
        <f t="shared" si="25"/>
        <v>00000000</v>
      </c>
      <c r="G247" s="19" t="str">
        <f t="shared" si="26"/>
        <v>10110010</v>
      </c>
      <c r="H247" s="19" t="str">
        <f t="shared" si="27"/>
        <v>00001111</v>
      </c>
      <c r="I247" t="str">
        <f t="shared" si="23"/>
        <v xml:space="preserve">    .byte %00000000, %10110010, %00001111</v>
      </c>
      <c r="J247" s="13" t="s">
        <v>242</v>
      </c>
    </row>
    <row r="248" spans="1:10" x14ac:dyDescent="0.25">
      <c r="A248" s="23" t="s">
        <v>35</v>
      </c>
      <c r="B248" s="16" t="s">
        <v>2</v>
      </c>
      <c r="C248" s="20">
        <v>7</v>
      </c>
      <c r="D248" s="7">
        <f>IF(B248="ZMIEŃ GŁOŚNOŚĆ NA 0","N/D",IF(B248="ZMIEŃ GŁOŚNOŚĆ NA 15","N/D",VLOOKUP(A248,Dane!$A$3:$D$110,4,FALSE)))</f>
        <v>10011111</v>
      </c>
      <c r="E248" s="22" t="str">
        <f t="shared" si="24"/>
        <v>111</v>
      </c>
      <c r="F248" s="19" t="str">
        <f t="shared" si="25"/>
        <v>00000000</v>
      </c>
      <c r="G248" s="19" t="str">
        <f t="shared" si="26"/>
        <v>10011111</v>
      </c>
      <c r="H248" s="19" t="str">
        <f t="shared" si="27"/>
        <v>00000111</v>
      </c>
      <c r="I248" t="str">
        <f t="shared" si="23"/>
        <v xml:space="preserve">    .byte %00000000, %10011111, %00000111</v>
      </c>
      <c r="J248" s="13" t="s">
        <v>186</v>
      </c>
    </row>
    <row r="249" spans="1:10" x14ac:dyDescent="0.25">
      <c r="A249" s="23" t="s">
        <v>256</v>
      </c>
      <c r="B249" s="23" t="s">
        <v>2</v>
      </c>
      <c r="C249" s="20">
        <v>8</v>
      </c>
      <c r="D249" s="7" t="e">
        <f>IF(B249="ZMIEŃ GŁOŚNOŚĆ NA 0","N/D",IF(B249="ZMIEŃ GŁOŚNOŚĆ NA 15","N/D",VLOOKUP(A249,Dane!$A$3:$D$110,4,FALSE)))</f>
        <v>#N/A</v>
      </c>
      <c r="E249" s="22" t="str">
        <f t="shared" si="24"/>
        <v>1000</v>
      </c>
      <c r="F249" s="19" t="e">
        <f t="shared" si="25"/>
        <v>#N/A</v>
      </c>
      <c r="G249" s="19" t="e">
        <f t="shared" si="26"/>
        <v>#N/A</v>
      </c>
      <c r="H249" s="19" t="str">
        <f t="shared" si="27"/>
        <v>00001000</v>
      </c>
      <c r="I249" t="str">
        <f t="shared" si="23"/>
        <v xml:space="preserve">    .byte %11101000, %00001000</v>
      </c>
    </row>
    <row r="250" spans="1:10" x14ac:dyDescent="0.25">
      <c r="A250" s="23" t="s">
        <v>35</v>
      </c>
      <c r="B250" s="16" t="s">
        <v>1</v>
      </c>
      <c r="C250" s="20">
        <f>IF(B250="ZMIEŃ GŁOŚNOŚĆ NA 0","N/D",IF(B250="ZMIEŃ GŁOŚNOŚĆ NA 15","N/D",240/$B$2*60*VLOOKUP(B250,Dane!$F:$H,2,FALSE)))</f>
        <v>30</v>
      </c>
      <c r="D250" s="7">
        <f>IF(B250="ZMIEŃ GŁOŚNOŚĆ NA 0","N/D",IF(B250="ZMIEŃ GŁOŚNOŚĆ NA 15","N/D",VLOOKUP(A250,Dane!$A$3:$D$110,4,FALSE)))</f>
        <v>10011111</v>
      </c>
      <c r="E250" s="22" t="str">
        <f t="shared" si="24"/>
        <v>11110</v>
      </c>
      <c r="F250" s="19" t="str">
        <f t="shared" si="25"/>
        <v>00000000</v>
      </c>
      <c r="G250" s="19" t="str">
        <f t="shared" si="26"/>
        <v>10011111</v>
      </c>
      <c r="H250" s="19" t="str">
        <f t="shared" si="27"/>
        <v>00011110</v>
      </c>
      <c r="I250" t="str">
        <f t="shared" si="23"/>
        <v xml:space="preserve">    .byte %00000000, %10011111, %00011110</v>
      </c>
      <c r="J250" s="13" t="s">
        <v>243</v>
      </c>
    </row>
    <row r="251" spans="1:10" x14ac:dyDescent="0.25">
      <c r="A251" s="23" t="s">
        <v>90</v>
      </c>
      <c r="B251" s="16" t="s">
        <v>30</v>
      </c>
      <c r="C251" s="20">
        <v>22</v>
      </c>
      <c r="D251" s="7">
        <f>IF(B251="ZMIEŃ GŁOŚNOŚĆ NA 0","N/D",IF(B251="ZMIEŃ GŁOŚNOŚĆ NA 15","N/D",VLOOKUP(A251,Dane!$A$3:$D$110,4,FALSE)))</f>
        <v>10110010</v>
      </c>
      <c r="E251" s="22" t="str">
        <f t="shared" si="24"/>
        <v>10110</v>
      </c>
      <c r="F251" s="19" t="str">
        <f t="shared" si="25"/>
        <v>00000000</v>
      </c>
      <c r="G251" s="19" t="str">
        <f t="shared" si="26"/>
        <v>10110010</v>
      </c>
      <c r="H251" s="19" t="str">
        <f t="shared" si="27"/>
        <v>00010110</v>
      </c>
      <c r="I251" t="str">
        <f t="shared" si="23"/>
        <v xml:space="preserve">    .byte %00000000, %10110010, %00010110</v>
      </c>
      <c r="J251" s="13" t="s">
        <v>235</v>
      </c>
    </row>
    <row r="252" spans="1:10" x14ac:dyDescent="0.25">
      <c r="A252" s="15" t="s">
        <v>256</v>
      </c>
      <c r="B252" s="16" t="s">
        <v>30</v>
      </c>
      <c r="C252" s="20">
        <v>23</v>
      </c>
      <c r="D252" s="7" t="e">
        <f>IF(B252="ZMIEŃ GŁOŚNOŚĆ NA 0","N/D",IF(B252="ZMIEŃ GŁOŚNOŚĆ NA 15","N/D",VLOOKUP(A252,Dane!$A$3:$D$110,4,FALSE)))</f>
        <v>#N/A</v>
      </c>
      <c r="E252" s="22" t="str">
        <f t="shared" si="24"/>
        <v>10111</v>
      </c>
      <c r="F252" s="19" t="e">
        <f t="shared" si="25"/>
        <v>#N/A</v>
      </c>
      <c r="G252" s="19" t="e">
        <f t="shared" si="26"/>
        <v>#N/A</v>
      </c>
      <c r="H252" s="19" t="str">
        <f t="shared" si="27"/>
        <v>00010111</v>
      </c>
      <c r="I252" t="str">
        <f t="shared" si="23"/>
        <v xml:space="preserve">    .byte %11101000, %00010111</v>
      </c>
    </row>
    <row r="253" spans="1:10" x14ac:dyDescent="0.25">
      <c r="A253" s="15" t="s">
        <v>89</v>
      </c>
      <c r="B253" s="16" t="s">
        <v>132</v>
      </c>
      <c r="C253" s="20">
        <f>IF(B253="ZMIEŃ GŁOŚNOŚĆ NA 0","N/D",IF(B253="ZMIEŃ GŁOŚNOŚĆ NA 15","N/D",240/$B$2*60*VLOOKUP(B253,Dane!$F:$H,2,FALSE)))</f>
        <v>60</v>
      </c>
      <c r="D253" s="7">
        <f>IF(B253="ZMIEŃ GŁOŚNOŚĆ NA 0","N/D",IF(B253="ZMIEŃ GŁOŚNOŚĆ NA 15","N/D",VLOOKUP(A253,Dane!$A$3:$D$110,4,FALSE)))</f>
        <v>11001000</v>
      </c>
      <c r="E253" s="22" t="str">
        <f t="shared" si="24"/>
        <v>111100</v>
      </c>
      <c r="F253" s="19" t="str">
        <f t="shared" si="25"/>
        <v>00000000</v>
      </c>
      <c r="G253" s="19" t="str">
        <f t="shared" si="26"/>
        <v>11001000</v>
      </c>
      <c r="H253" s="19" t="str">
        <f t="shared" si="27"/>
        <v>00111100</v>
      </c>
      <c r="I253" t="str">
        <f t="shared" si="23"/>
        <v xml:space="preserve">    .byte %00000000, %11001000, %00111100</v>
      </c>
      <c r="J253" s="13" t="s">
        <v>159</v>
      </c>
    </row>
    <row r="254" spans="1:10" x14ac:dyDescent="0.25">
      <c r="A254" s="15" t="s">
        <v>89</v>
      </c>
      <c r="B254" s="16" t="s">
        <v>0</v>
      </c>
      <c r="C254" s="20">
        <f>IF(B254="ZMIEŃ GŁOŚNOŚĆ NA 0","N/D",IF(B254="ZMIEŃ GŁOŚNOŚĆ NA 15","N/D",240/$B$2*60*VLOOKUP(B254,Dane!$F:$H,2,FALSE)))</f>
        <v>15</v>
      </c>
      <c r="D254" s="7">
        <f>IF(B254="ZMIEŃ GŁOŚNOŚĆ NA 0","N/D",IF(B254="ZMIEŃ GŁOŚNOŚĆ NA 15","N/D",VLOOKUP(A254,Dane!$A$3:$D$110,4,FALSE)))</f>
        <v>11001000</v>
      </c>
      <c r="E254" s="22" t="str">
        <f t="shared" si="24"/>
        <v>1111</v>
      </c>
      <c r="F254" s="19" t="str">
        <f t="shared" si="25"/>
        <v>00000000</v>
      </c>
      <c r="G254" s="19" t="str">
        <f t="shared" si="26"/>
        <v>11001000</v>
      </c>
      <c r="H254" s="19" t="str">
        <f t="shared" si="27"/>
        <v>00001111</v>
      </c>
      <c r="I254" t="str">
        <f t="shared" si="23"/>
        <v xml:space="preserve">    .byte %00000000, %11001000, %00001111</v>
      </c>
    </row>
    <row r="255" spans="1:10" x14ac:dyDescent="0.25">
      <c r="A255" s="15" t="s">
        <v>90</v>
      </c>
      <c r="B255" s="16" t="s">
        <v>2</v>
      </c>
      <c r="C255" s="20">
        <v>7</v>
      </c>
      <c r="D255" s="7">
        <f>IF(B255="ZMIEŃ GŁOŚNOŚĆ NA 0","N/D",IF(B255="ZMIEŃ GŁOŚNOŚĆ NA 15","N/D",VLOOKUP(A255,Dane!$A$3:$D$110,4,FALSE)))</f>
        <v>10110010</v>
      </c>
      <c r="E255" s="22" t="str">
        <f t="shared" si="24"/>
        <v>111</v>
      </c>
      <c r="F255" s="19" t="str">
        <f t="shared" si="25"/>
        <v>00000000</v>
      </c>
      <c r="G255" s="19" t="str">
        <f t="shared" si="26"/>
        <v>10110010</v>
      </c>
      <c r="H255" s="19" t="str">
        <f t="shared" si="27"/>
        <v>00000111</v>
      </c>
      <c r="I255" t="str">
        <f t="shared" si="23"/>
        <v xml:space="preserve">    .byte %00000000, %10110010, %00000111</v>
      </c>
      <c r="J255" s="13" t="s">
        <v>184</v>
      </c>
    </row>
    <row r="256" spans="1:10" x14ac:dyDescent="0.25">
      <c r="A256" s="20" t="s">
        <v>256</v>
      </c>
      <c r="B256" s="16" t="s">
        <v>2</v>
      </c>
      <c r="C256" s="20">
        <v>8</v>
      </c>
      <c r="D256" s="7" t="e">
        <f>IF(B256="ZMIEŃ GŁOŚNOŚĆ NA 0","N/D",IF(B256="ZMIEŃ GŁOŚNOŚĆ NA 15","N/D",VLOOKUP(A256,Dane!$A$3:$D$110,4,FALSE)))</f>
        <v>#N/A</v>
      </c>
      <c r="E256" s="22" t="str">
        <f t="shared" ref="E256:E296" si="28">IF(B256="ZMIEŃ GŁOŚNOŚĆ NA 0","N/D",IF(B256="ZMIEŃ GŁOŚNOŚĆ NA 15","N/D",DEC2BIN(C256)))</f>
        <v>1000</v>
      </c>
      <c r="F256" s="19" t="e">
        <f t="shared" ref="F256:F296" si="29">IF(B256="ZMIEŃ GŁOŚNOŚĆ NA 0","N/D",IF(B256="ZMIEŃ GŁOŚNOŚĆ NA 15","N/D",IF(LEN(D256)&lt;8,"00000000",_xlfn.CONCAT(REPT("0",8-LEN(LEFT(D256,LEN(D256)-8))),LEFT(D256,LEN(D256)-8)))))</f>
        <v>#N/A</v>
      </c>
      <c r="G256" s="19" t="e">
        <f t="shared" ref="G256:G296" si="30">IF(B256="ZMIEŃ GŁOŚNOŚĆ NA 0","N/D",IF(B256="ZMIEŃ GŁOŚNOŚĆ NA 15","N/D",IF(LEN(D256)&lt;8,_xlfn.CONCAT(REPT("0",8-LEN(D256)),RIGHT(D256,8)),RIGHT(D256,8))))</f>
        <v>#N/A</v>
      </c>
      <c r="H256" s="19" t="str">
        <f t="shared" ref="H256:H296" si="31">IF(B256="ZMIEŃ GŁOŚNOŚĆ NA 0","N/D",IF(B256="ZMIEŃ GŁOŚNOŚĆ NA 15","N/D",_xlfn.CONCAT(REPT("0",8-LEN(E256)),E256)))</f>
        <v>00001000</v>
      </c>
      <c r="I256" t="str">
        <f t="shared" si="23"/>
        <v xml:space="preserve">    .byte %11101000, %00001000</v>
      </c>
    </row>
    <row r="257" spans="1:10" x14ac:dyDescent="0.25">
      <c r="A257" s="23" t="s">
        <v>35</v>
      </c>
      <c r="B257" s="23" t="s">
        <v>0</v>
      </c>
      <c r="C257" s="20">
        <f>IF(B257="ZMIEŃ GŁOŚNOŚĆ NA 0","N/D",IF(B257="ZMIEŃ GŁOŚNOŚĆ NA 15","N/D",240/$B$2*60*VLOOKUP(B257,Dane!$F:$H,2,FALSE)))</f>
        <v>15</v>
      </c>
      <c r="D257" s="7">
        <f>IF(B257="ZMIEŃ GŁOŚNOŚĆ NA 0","N/D",IF(B257="ZMIEŃ GŁOŚNOŚĆ NA 15","N/D",VLOOKUP(A257,Dane!$A$3:$D$110,4,FALSE)))</f>
        <v>10011111</v>
      </c>
      <c r="E257" s="22" t="str">
        <f t="shared" si="28"/>
        <v>1111</v>
      </c>
      <c r="F257" s="19" t="str">
        <f t="shared" si="29"/>
        <v>00000000</v>
      </c>
      <c r="G257" s="19" t="str">
        <f t="shared" si="30"/>
        <v>10011111</v>
      </c>
      <c r="H257" s="19" t="str">
        <f t="shared" si="31"/>
        <v>00001111</v>
      </c>
      <c r="I257" t="str">
        <f t="shared" si="23"/>
        <v xml:space="preserve">    .byte %00000000, %10011111, %00001111</v>
      </c>
      <c r="J257" s="13" t="s">
        <v>244</v>
      </c>
    </row>
    <row r="258" spans="1:10" ht="15.75" thickBot="1" x14ac:dyDescent="0.3">
      <c r="A258" s="10" t="s">
        <v>90</v>
      </c>
      <c r="B258" s="26" t="s">
        <v>30</v>
      </c>
      <c r="C258" s="20">
        <v>22</v>
      </c>
      <c r="D258" s="7">
        <f>IF(B258="ZMIEŃ GŁOŚNOŚĆ NA 0","N/D",IF(B258="ZMIEŃ GŁOŚNOŚĆ NA 15","N/D",VLOOKUP(A258,Dane!$A$3:$D$110,4,FALSE)))</f>
        <v>10110010</v>
      </c>
      <c r="E258" s="22" t="str">
        <f t="shared" si="28"/>
        <v>10110</v>
      </c>
      <c r="F258" s="19" t="str">
        <f t="shared" si="29"/>
        <v>00000000</v>
      </c>
      <c r="G258" s="19" t="str">
        <f t="shared" si="30"/>
        <v>10110010</v>
      </c>
      <c r="H258" s="19" t="str">
        <f t="shared" si="31"/>
        <v>00010110</v>
      </c>
      <c r="I258" t="str">
        <f t="shared" si="23"/>
        <v xml:space="preserve">    .byte %00000000, %10110010, %00010110</v>
      </c>
      <c r="J258" s="13" t="s">
        <v>207</v>
      </c>
    </row>
    <row r="259" spans="1:10" ht="15.75" thickTop="1" x14ac:dyDescent="0.25">
      <c r="A259" s="23" t="s">
        <v>256</v>
      </c>
      <c r="B259" s="16" t="s">
        <v>2</v>
      </c>
      <c r="C259" s="20">
        <v>8</v>
      </c>
      <c r="D259" s="7" t="e">
        <f>IF(B259="ZMIEŃ GŁOŚNOŚĆ NA 0","N/D",IF(B259="ZMIEŃ GŁOŚNOŚĆ NA 15","N/D",VLOOKUP(A259,Dane!$A$3:$D$110,4,FALSE)))</f>
        <v>#N/A</v>
      </c>
      <c r="E259" s="22" t="str">
        <f t="shared" si="28"/>
        <v>1000</v>
      </c>
      <c r="F259" s="19" t="e">
        <f t="shared" si="29"/>
        <v>#N/A</v>
      </c>
      <c r="G259" s="19" t="e">
        <f t="shared" si="30"/>
        <v>#N/A</v>
      </c>
      <c r="H259" s="19" t="str">
        <f t="shared" si="31"/>
        <v>00001000</v>
      </c>
      <c r="I259" t="str">
        <f t="shared" si="23"/>
        <v xml:space="preserve">    .byte %11101000, %00001000</v>
      </c>
    </row>
    <row r="260" spans="1:10" x14ac:dyDescent="0.25">
      <c r="A260" s="23" t="s">
        <v>90</v>
      </c>
      <c r="B260" s="16" t="s">
        <v>2</v>
      </c>
      <c r="C260" s="20">
        <v>7</v>
      </c>
      <c r="D260" s="7">
        <f>IF(B260="ZMIEŃ GŁOŚNOŚĆ NA 0","N/D",IF(B260="ZMIEŃ GŁOŚNOŚĆ NA 15","N/D",VLOOKUP(A260,Dane!$A$3:$D$110,4,FALSE)))</f>
        <v>10110010</v>
      </c>
      <c r="E260" s="22" t="str">
        <f t="shared" si="28"/>
        <v>111</v>
      </c>
      <c r="F260" s="19" t="str">
        <f t="shared" si="29"/>
        <v>00000000</v>
      </c>
      <c r="G260" s="19" t="str">
        <f t="shared" si="30"/>
        <v>10110010</v>
      </c>
      <c r="H260" s="19" t="str">
        <f t="shared" si="31"/>
        <v>00000111</v>
      </c>
      <c r="I260" t="str">
        <f t="shared" si="23"/>
        <v xml:space="preserve">    .byte %00000000, %10110010, %00000111</v>
      </c>
      <c r="J260" s="13" t="s">
        <v>151</v>
      </c>
    </row>
    <row r="261" spans="1:10" x14ac:dyDescent="0.25">
      <c r="A261" s="20" t="s">
        <v>256</v>
      </c>
      <c r="B261" s="16" t="s">
        <v>2</v>
      </c>
      <c r="C261" s="20">
        <v>8</v>
      </c>
      <c r="D261" s="7" t="e">
        <f>IF(B261="ZMIEŃ GŁOŚNOŚĆ NA 0","N/D",IF(B261="ZMIEŃ GŁOŚNOŚĆ NA 15","N/D",VLOOKUP(A261,Dane!$A$3:$D$110,4,FALSE)))</f>
        <v>#N/A</v>
      </c>
      <c r="E261" s="22" t="str">
        <f t="shared" si="28"/>
        <v>1000</v>
      </c>
      <c r="F261" s="19" t="e">
        <f t="shared" si="29"/>
        <v>#N/A</v>
      </c>
      <c r="G261" s="19" t="e">
        <f t="shared" si="30"/>
        <v>#N/A</v>
      </c>
      <c r="H261" s="19" t="str">
        <f t="shared" si="31"/>
        <v>00001000</v>
      </c>
      <c r="I261" t="str">
        <f t="shared" si="23"/>
        <v xml:space="preserve">    .byte %11101000, %00001000</v>
      </c>
    </row>
    <row r="262" spans="1:10" x14ac:dyDescent="0.25">
      <c r="A262" s="20" t="s">
        <v>90</v>
      </c>
      <c r="B262" s="23" t="s">
        <v>0</v>
      </c>
      <c r="C262" s="20">
        <f>IF(B262="ZMIEŃ GŁOŚNOŚĆ NA 0","N/D",IF(B262="ZMIEŃ GŁOŚNOŚĆ NA 15","N/D",240/$B$2*60*VLOOKUP(B262,Dane!$F:$H,2,FALSE)))</f>
        <v>15</v>
      </c>
      <c r="D262" s="7">
        <f>IF(B262="ZMIEŃ GŁOŚNOŚĆ NA 0","N/D",IF(B262="ZMIEŃ GŁOŚNOŚĆ NA 15","N/D",VLOOKUP(A262,Dane!$A$3:$D$110,4,FALSE)))</f>
        <v>10110010</v>
      </c>
      <c r="E262" s="22" t="str">
        <f t="shared" si="28"/>
        <v>1111</v>
      </c>
      <c r="F262" s="19" t="str">
        <f t="shared" si="29"/>
        <v>00000000</v>
      </c>
      <c r="G262" s="19" t="str">
        <f t="shared" si="30"/>
        <v>10110010</v>
      </c>
      <c r="H262" s="19" t="str">
        <f t="shared" si="31"/>
        <v>00001111</v>
      </c>
      <c r="I262" t="str">
        <f t="shared" si="23"/>
        <v xml:space="preserve">    .byte %00000000, %10110010, %00001111</v>
      </c>
      <c r="J262" s="13" t="s">
        <v>188</v>
      </c>
    </row>
    <row r="263" spans="1:10" x14ac:dyDescent="0.25">
      <c r="A263" s="23" t="s">
        <v>35</v>
      </c>
      <c r="B263" s="23" t="s">
        <v>2</v>
      </c>
      <c r="C263" s="20">
        <v>7</v>
      </c>
      <c r="D263" s="7">
        <f>IF(B263="ZMIEŃ GŁOŚNOŚĆ NA 0","N/D",IF(B263="ZMIEŃ GŁOŚNOŚĆ NA 15","N/D",VLOOKUP(A263,Dane!$A$3:$D$110,4,FALSE)))</f>
        <v>10011111</v>
      </c>
      <c r="E263" s="22" t="str">
        <f t="shared" si="28"/>
        <v>111</v>
      </c>
      <c r="F263" s="19" t="str">
        <f t="shared" si="29"/>
        <v>00000000</v>
      </c>
      <c r="G263" s="19" t="str">
        <f t="shared" si="30"/>
        <v>10011111</v>
      </c>
      <c r="H263" s="19" t="str">
        <f t="shared" si="31"/>
        <v>00000111</v>
      </c>
      <c r="I263" t="str">
        <f t="shared" si="23"/>
        <v xml:space="preserve">    .byte %00000000, %10011111, %00000111</v>
      </c>
      <c r="J263" s="13" t="s">
        <v>159</v>
      </c>
    </row>
    <row r="264" spans="1:10" x14ac:dyDescent="0.25">
      <c r="A264" s="20" t="s">
        <v>256</v>
      </c>
      <c r="B264" s="16" t="s">
        <v>2</v>
      </c>
      <c r="C264" s="20">
        <v>8</v>
      </c>
      <c r="D264" s="7" t="e">
        <f>IF(B264="ZMIEŃ GŁOŚNOŚĆ NA 0","N/D",IF(B264="ZMIEŃ GŁOŚNOŚĆ NA 15","N/D",VLOOKUP(A264,Dane!$A$3:$D$110,4,FALSE)))</f>
        <v>#N/A</v>
      </c>
      <c r="E264" s="22" t="str">
        <f t="shared" si="28"/>
        <v>1000</v>
      </c>
      <c r="F264" s="19" t="e">
        <f t="shared" si="29"/>
        <v>#N/A</v>
      </c>
      <c r="G264" s="19" t="e">
        <f t="shared" si="30"/>
        <v>#N/A</v>
      </c>
      <c r="H264" s="19" t="str">
        <f t="shared" si="31"/>
        <v>00001000</v>
      </c>
      <c r="I264" t="str">
        <f t="shared" ref="I264:I327" si="32">IF(A264="pauza",_xlfn.CONCAT("    .byte %11101000, %", DEC2BIN(C264,8)),IF(B264="ZMIEŃ GŁOŚNOŚĆ NA 0","    .byte %10101000, %11110000, %00000000",IF(B264="ZMIEŃ GŁOŚNOŚĆ NA 15","    .byte %10101000, %11111111, %00000000",_xlfn.CONCAT("    .byte %",F264,", %",G264,", %",H264))))</f>
        <v xml:space="preserve">    .byte %11101000, %00001000</v>
      </c>
    </row>
    <row r="265" spans="1:10" x14ac:dyDescent="0.25">
      <c r="A265" s="23" t="s">
        <v>90</v>
      </c>
      <c r="B265" s="16" t="s">
        <v>1</v>
      </c>
      <c r="C265" s="20">
        <f>IF(B265="ZMIEŃ GŁOŚNOŚĆ NA 0","N/D",IF(B265="ZMIEŃ GŁOŚNOŚĆ NA 15","N/D",240/$B$2*60*VLOOKUP(B265,Dane!$F:$H,2,FALSE)))</f>
        <v>30</v>
      </c>
      <c r="D265" s="7">
        <f>IF(B265="ZMIEŃ GŁOŚNOŚĆ NA 0","N/D",IF(B265="ZMIEŃ GŁOŚNOŚĆ NA 15","N/D",VLOOKUP(A265,Dane!$A$3:$D$110,4,FALSE)))</f>
        <v>10110010</v>
      </c>
      <c r="E265" s="22" t="str">
        <f t="shared" si="28"/>
        <v>11110</v>
      </c>
      <c r="F265" s="19" t="str">
        <f t="shared" si="29"/>
        <v>00000000</v>
      </c>
      <c r="G265" s="19" t="str">
        <f t="shared" si="30"/>
        <v>10110010</v>
      </c>
      <c r="H265" s="19" t="str">
        <f t="shared" si="31"/>
        <v>00011110</v>
      </c>
      <c r="I265" t="str">
        <f t="shared" si="32"/>
        <v xml:space="preserve">    .byte %00000000, %10110010, %00011110</v>
      </c>
      <c r="J265" s="13" t="s">
        <v>245</v>
      </c>
    </row>
    <row r="266" spans="1:10" ht="15.75" thickBot="1" x14ac:dyDescent="0.3">
      <c r="A266" s="26" t="s">
        <v>87</v>
      </c>
      <c r="B266" s="17" t="s">
        <v>1</v>
      </c>
      <c r="C266" s="20">
        <f>IF(B266="ZMIEŃ GŁOŚNOŚĆ NA 0","N/D",IF(B266="ZMIEŃ GŁOŚNOŚĆ NA 15","N/D",240/$B$2*60*VLOOKUP(B266,Dane!$F:$H,2,FALSE)))</f>
        <v>30</v>
      </c>
      <c r="D266" s="7">
        <f>IF(B266="ZMIEŃ GŁOŚNOŚĆ NA 0","N/D",IF(B266="ZMIEŃ GŁOŚNOŚĆ NA 15","N/D",VLOOKUP(A266,Dane!$A$3:$D$110,4,FALSE)))</f>
        <v>100001100</v>
      </c>
      <c r="E266" s="22" t="str">
        <f t="shared" si="28"/>
        <v>11110</v>
      </c>
      <c r="F266" s="19" t="str">
        <f t="shared" si="29"/>
        <v>00000001</v>
      </c>
      <c r="G266" s="19" t="str">
        <f t="shared" si="30"/>
        <v>00001100</v>
      </c>
      <c r="H266" s="19" t="str">
        <f t="shared" si="31"/>
        <v>00011110</v>
      </c>
      <c r="I266" t="str">
        <f t="shared" si="32"/>
        <v xml:space="preserve">    .byte %00000001, %00001100, %00011110</v>
      </c>
      <c r="J266" s="13" t="s">
        <v>171</v>
      </c>
    </row>
    <row r="267" spans="1:10" ht="15.75" thickTop="1" x14ac:dyDescent="0.25">
      <c r="A267" s="23" t="s">
        <v>87</v>
      </c>
      <c r="B267" s="16" t="s">
        <v>30</v>
      </c>
      <c r="C267" s="20">
        <v>22</v>
      </c>
      <c r="D267" s="7">
        <f>IF(B267="ZMIEŃ GŁOŚNOŚĆ NA 0","N/D",IF(B267="ZMIEŃ GŁOŚNOŚĆ NA 15","N/D",VLOOKUP(A267,Dane!$A$3:$D$110,4,FALSE)))</f>
        <v>100001100</v>
      </c>
      <c r="E267" s="22" t="str">
        <f t="shared" si="28"/>
        <v>10110</v>
      </c>
      <c r="F267" s="19" t="str">
        <f t="shared" si="29"/>
        <v>00000001</v>
      </c>
      <c r="G267" s="19" t="str">
        <f t="shared" si="30"/>
        <v>00001100</v>
      </c>
      <c r="H267" s="19" t="str">
        <f t="shared" si="31"/>
        <v>00010110</v>
      </c>
      <c r="I267" t="str">
        <f t="shared" si="32"/>
        <v xml:space="preserve">    .byte %00000001, %00001100, %00010110</v>
      </c>
    </row>
    <row r="268" spans="1:10" x14ac:dyDescent="0.25">
      <c r="A268" s="23" t="s">
        <v>256</v>
      </c>
      <c r="B268" s="16" t="s">
        <v>30</v>
      </c>
      <c r="C268" s="20">
        <v>23</v>
      </c>
      <c r="D268" s="7" t="e">
        <f>IF(B268="ZMIEŃ GŁOŚNOŚĆ NA 0","N/D",IF(B268="ZMIEŃ GŁOŚNOŚĆ NA 15","N/D",VLOOKUP(A268,Dane!$A$3:$D$110,4,FALSE)))</f>
        <v>#N/A</v>
      </c>
      <c r="E268" s="22" t="str">
        <f t="shared" si="28"/>
        <v>10111</v>
      </c>
      <c r="F268" s="19" t="e">
        <f t="shared" si="29"/>
        <v>#N/A</v>
      </c>
      <c r="G268" s="19" t="e">
        <f t="shared" si="30"/>
        <v>#N/A</v>
      </c>
      <c r="H268" s="19" t="str">
        <f t="shared" si="31"/>
        <v>00010111</v>
      </c>
      <c r="I268" t="str">
        <f t="shared" si="32"/>
        <v xml:space="preserve">    .byte %11101000, %00010111</v>
      </c>
    </row>
    <row r="269" spans="1:10" x14ac:dyDescent="0.25">
      <c r="A269" s="23" t="s">
        <v>87</v>
      </c>
      <c r="B269" s="16" t="s">
        <v>2</v>
      </c>
      <c r="C269" s="20">
        <v>7</v>
      </c>
      <c r="D269" s="7">
        <f>IF(B269="ZMIEŃ GŁOŚNOŚĆ NA 0","N/D",IF(B269="ZMIEŃ GŁOŚNOŚĆ NA 15","N/D",VLOOKUP(A269,Dane!$A$3:$D$110,4,FALSE)))</f>
        <v>100001100</v>
      </c>
      <c r="E269" s="22" t="str">
        <f t="shared" si="28"/>
        <v>111</v>
      </c>
      <c r="F269" s="19" t="str">
        <f t="shared" si="29"/>
        <v>00000001</v>
      </c>
      <c r="G269" s="19" t="str">
        <f t="shared" si="30"/>
        <v>00001100</v>
      </c>
      <c r="H269" s="19" t="str">
        <f t="shared" si="31"/>
        <v>00000111</v>
      </c>
      <c r="I269" t="str">
        <f t="shared" si="32"/>
        <v xml:space="preserve">    .byte %00000001, %00001100, %00000111</v>
      </c>
      <c r="J269" s="13" t="s">
        <v>246</v>
      </c>
    </row>
    <row r="270" spans="1:10" x14ac:dyDescent="0.25">
      <c r="A270" s="20" t="s">
        <v>256</v>
      </c>
      <c r="B270" s="20" t="s">
        <v>2</v>
      </c>
      <c r="C270" s="20">
        <v>8</v>
      </c>
      <c r="D270" s="7" t="e">
        <f>IF(B270="ZMIEŃ GŁOŚNOŚĆ NA 0","N/D",IF(B270="ZMIEŃ GŁOŚNOŚĆ NA 15","N/D",VLOOKUP(A270,Dane!$A$3:$D$110,4,FALSE)))</f>
        <v>#N/A</v>
      </c>
      <c r="E270" s="22" t="str">
        <f t="shared" si="28"/>
        <v>1000</v>
      </c>
      <c r="F270" s="19" t="e">
        <f t="shared" si="29"/>
        <v>#N/A</v>
      </c>
      <c r="G270" s="19" t="e">
        <f t="shared" si="30"/>
        <v>#N/A</v>
      </c>
      <c r="H270" s="19" t="str">
        <f t="shared" si="31"/>
        <v>00001000</v>
      </c>
      <c r="I270" t="str">
        <f t="shared" si="32"/>
        <v xml:space="preserve">    .byte %11101000, %00001000</v>
      </c>
    </row>
    <row r="271" spans="1:10" x14ac:dyDescent="0.25">
      <c r="A271" s="20" t="s">
        <v>88</v>
      </c>
      <c r="B271" s="20" t="s">
        <v>0</v>
      </c>
      <c r="C271" s="20">
        <f>IF(B271="ZMIEŃ GŁOŚNOŚĆ NA 0","N/D",IF(B271="ZMIEŃ GŁOŚNOŚĆ NA 15","N/D",240/$B$2*60*VLOOKUP(B271,Dane!$F:$H,2,FALSE)))</f>
        <v>15</v>
      </c>
      <c r="D271" s="7">
        <f>IF(B271="ZMIEŃ GŁOŚNOŚĆ NA 0","N/D",IF(B271="ZMIEŃ GŁOŚNOŚĆ NA 15","N/D",VLOOKUP(A271,Dane!$A$3:$D$110,4,FALSE)))</f>
        <v>11101110</v>
      </c>
      <c r="E271" s="22" t="str">
        <f t="shared" si="28"/>
        <v>1111</v>
      </c>
      <c r="F271" s="19" t="str">
        <f t="shared" si="29"/>
        <v>00000000</v>
      </c>
      <c r="G271" s="19" t="str">
        <f t="shared" si="30"/>
        <v>11101110</v>
      </c>
      <c r="H271" s="19" t="str">
        <f t="shared" si="31"/>
        <v>00001111</v>
      </c>
      <c r="I271" t="str">
        <f t="shared" si="32"/>
        <v xml:space="preserve">    .byte %00000000, %11101110, %00001111</v>
      </c>
      <c r="J271" s="13" t="s">
        <v>187</v>
      </c>
    </row>
    <row r="272" spans="1:10" x14ac:dyDescent="0.25">
      <c r="A272" s="23" t="s">
        <v>12</v>
      </c>
      <c r="B272" s="23" t="s">
        <v>0</v>
      </c>
      <c r="C272" s="20">
        <f>IF(B272="ZMIEŃ GŁOŚNOŚĆ NA 0","N/D",IF(B272="ZMIEŃ GŁOŚNOŚĆ NA 15","N/D",240/$B$2*60*VLOOKUP(B272,Dane!$F:$H,2,FALSE)))</f>
        <v>15</v>
      </c>
      <c r="D272" s="7">
        <f>IF(B272="ZMIEŃ GŁOŚNOŚĆ NA 0","N/D",IF(B272="ZMIEŃ GŁOŚNOŚĆ NA 15","N/D",VLOOKUP(A272,Dane!$A$3:$D$110,4,FALSE)))</f>
        <v>11010100</v>
      </c>
      <c r="E272" s="22" t="str">
        <f t="shared" si="28"/>
        <v>1111</v>
      </c>
      <c r="F272" s="19" t="str">
        <f t="shared" si="29"/>
        <v>00000000</v>
      </c>
      <c r="G272" s="19" t="str">
        <f t="shared" si="30"/>
        <v>11010100</v>
      </c>
      <c r="H272" s="19" t="str">
        <f t="shared" si="31"/>
        <v>00001111</v>
      </c>
      <c r="I272" t="str">
        <f t="shared" si="32"/>
        <v xml:space="preserve">    .byte %00000000, %11010100, %00001111</v>
      </c>
      <c r="J272" s="13" t="s">
        <v>247</v>
      </c>
    </row>
    <row r="273" spans="1:10" x14ac:dyDescent="0.25">
      <c r="A273" s="23" t="s">
        <v>89</v>
      </c>
      <c r="B273" s="23" t="s">
        <v>0</v>
      </c>
      <c r="C273" s="20">
        <f>IF(B273="ZMIEŃ GŁOŚNOŚĆ NA 0","N/D",IF(B273="ZMIEŃ GŁOŚNOŚĆ NA 15","N/D",240/$B$2*60*VLOOKUP(B273,Dane!$F:$H,2,FALSE)))</f>
        <v>15</v>
      </c>
      <c r="D273" s="7">
        <f>IF(B273="ZMIEŃ GŁOŚNOŚĆ NA 0","N/D",IF(B273="ZMIEŃ GŁOŚNOŚĆ NA 15","N/D",VLOOKUP(A273,Dane!$A$3:$D$110,4,FALSE)))</f>
        <v>11001000</v>
      </c>
      <c r="E273" s="22" t="str">
        <f t="shared" si="28"/>
        <v>1111</v>
      </c>
      <c r="F273" s="19" t="str">
        <f t="shared" si="29"/>
        <v>00000000</v>
      </c>
      <c r="G273" s="19" t="str">
        <f t="shared" si="30"/>
        <v>11001000</v>
      </c>
      <c r="H273" s="19" t="str">
        <f t="shared" si="31"/>
        <v>00001111</v>
      </c>
      <c r="I273" t="str">
        <f t="shared" si="32"/>
        <v xml:space="preserve">    .byte %00000000, %11001000, %00001111</v>
      </c>
      <c r="J273" s="13" t="s">
        <v>233</v>
      </c>
    </row>
    <row r="274" spans="1:10" ht="15.75" thickBot="1" x14ac:dyDescent="0.3">
      <c r="A274" s="10" t="s">
        <v>88</v>
      </c>
      <c r="B274" s="26" t="s">
        <v>0</v>
      </c>
      <c r="C274" s="20">
        <f>IF(B274="ZMIEŃ GŁOŚNOŚĆ NA 0","N/D",IF(B274="ZMIEŃ GŁOŚNOŚĆ NA 15","N/D",240/$B$2*60*VLOOKUP(B274,Dane!$F:$H,2,FALSE)))</f>
        <v>15</v>
      </c>
      <c r="D274" s="7">
        <f>IF(B274="ZMIEŃ GŁOŚNOŚĆ NA 0","N/D",IF(B274="ZMIEŃ GŁOŚNOŚĆ NA 15","N/D",VLOOKUP(A274,Dane!$A$3:$D$110,4,FALSE)))</f>
        <v>11101110</v>
      </c>
      <c r="E274" s="22" t="str">
        <f t="shared" si="28"/>
        <v>1111</v>
      </c>
      <c r="F274" s="19" t="str">
        <f t="shared" si="29"/>
        <v>00000000</v>
      </c>
      <c r="G274" s="19" t="str">
        <f t="shared" si="30"/>
        <v>11101110</v>
      </c>
      <c r="H274" s="19" t="str">
        <f t="shared" si="31"/>
        <v>00001111</v>
      </c>
      <c r="I274" t="str">
        <f t="shared" si="32"/>
        <v xml:space="preserve">    .byte %00000000, %11101110, %00001111</v>
      </c>
      <c r="J274" s="13" t="s">
        <v>248</v>
      </c>
    </row>
    <row r="275" spans="1:10" ht="15.75" thickTop="1" x14ac:dyDescent="0.25">
      <c r="A275" s="23" t="s">
        <v>256</v>
      </c>
      <c r="B275" s="19" t="s">
        <v>0</v>
      </c>
      <c r="C275" s="20">
        <f>IF(B275="ZMIEŃ GŁOŚNOŚĆ NA 0","N/D",IF(B275="ZMIEŃ GŁOŚNOŚĆ NA 15","N/D",240/$B$2*60*VLOOKUP(B275,Dane!$F:$H,2,FALSE)))</f>
        <v>15</v>
      </c>
      <c r="D275" s="7" t="e">
        <f>IF(B275="ZMIEŃ GŁOŚNOŚĆ NA 0","N/D",IF(B275="ZMIEŃ GŁOŚNOŚĆ NA 15","N/D",VLOOKUP(A275,Dane!$A$3:$D$110,4,FALSE)))</f>
        <v>#N/A</v>
      </c>
      <c r="E275" s="22" t="str">
        <f t="shared" si="28"/>
        <v>1111</v>
      </c>
      <c r="F275" s="19" t="e">
        <f t="shared" si="29"/>
        <v>#N/A</v>
      </c>
      <c r="G275" s="19" t="e">
        <f t="shared" si="30"/>
        <v>#N/A</v>
      </c>
      <c r="H275" s="19" t="str">
        <f t="shared" si="31"/>
        <v>00001111</v>
      </c>
      <c r="I275" t="str">
        <f t="shared" si="32"/>
        <v xml:space="preserve">    .byte %11101000, %00001111</v>
      </c>
    </row>
    <row r="276" spans="1:10" x14ac:dyDescent="0.25">
      <c r="A276" s="23" t="s">
        <v>90</v>
      </c>
      <c r="B276" s="16" t="s">
        <v>0</v>
      </c>
      <c r="C276" s="20">
        <f>IF(B276="ZMIEŃ GŁOŚNOŚĆ NA 0","N/D",IF(B276="ZMIEŃ GŁOŚNOŚĆ NA 15","N/D",240/$B$2*60*VLOOKUP(B276,Dane!$F:$H,2,FALSE)))</f>
        <v>15</v>
      </c>
      <c r="D276" s="7">
        <f>IF(B276="ZMIEŃ GŁOŚNOŚĆ NA 0","N/D",IF(B276="ZMIEŃ GŁOŚNOŚĆ NA 15","N/D",VLOOKUP(A276,Dane!$A$3:$D$110,4,FALSE)))</f>
        <v>10110010</v>
      </c>
      <c r="E276" s="22" t="str">
        <f t="shared" si="28"/>
        <v>1111</v>
      </c>
      <c r="F276" s="19" t="str">
        <f t="shared" si="29"/>
        <v>00000000</v>
      </c>
      <c r="G276" s="19" t="str">
        <f t="shared" si="30"/>
        <v>10110010</v>
      </c>
      <c r="H276" s="19" t="str">
        <f t="shared" si="31"/>
        <v>00001111</v>
      </c>
      <c r="I276" t="str">
        <f t="shared" si="32"/>
        <v xml:space="preserve">    .byte %00000000, %10110010, %00001111</v>
      </c>
      <c r="J276" s="13" t="s">
        <v>249</v>
      </c>
    </row>
    <row r="277" spans="1:10" x14ac:dyDescent="0.25">
      <c r="A277" s="23" t="s">
        <v>35</v>
      </c>
      <c r="B277" s="16" t="s">
        <v>0</v>
      </c>
      <c r="C277" s="20">
        <f>IF(B277="ZMIEŃ GŁOŚNOŚĆ NA 0","N/D",IF(B277="ZMIEŃ GŁOŚNOŚĆ NA 15","N/D",240/$B$2*60*VLOOKUP(B277,Dane!$F:$H,2,FALSE)))</f>
        <v>15</v>
      </c>
      <c r="D277" s="7">
        <f>IF(B277="ZMIEŃ GŁOŚNOŚĆ NA 0","N/D",IF(B277="ZMIEŃ GŁOŚNOŚĆ NA 15","N/D",VLOOKUP(A277,Dane!$A$3:$D$110,4,FALSE)))</f>
        <v>10011111</v>
      </c>
      <c r="E277" s="22" t="str">
        <f t="shared" si="28"/>
        <v>1111</v>
      </c>
      <c r="F277" s="19" t="str">
        <f t="shared" si="29"/>
        <v>00000000</v>
      </c>
      <c r="G277" s="19" t="str">
        <f t="shared" si="30"/>
        <v>10011111</v>
      </c>
      <c r="H277" s="19" t="str">
        <f t="shared" si="31"/>
        <v>00001111</v>
      </c>
      <c r="I277" t="str">
        <f t="shared" si="32"/>
        <v xml:space="preserve">    .byte %00000000, %10011111, %00001111</v>
      </c>
      <c r="J277" s="13" t="s">
        <v>148</v>
      </c>
    </row>
    <row r="278" spans="1:10" x14ac:dyDescent="0.25">
      <c r="A278" s="23" t="s">
        <v>90</v>
      </c>
      <c r="B278" s="16" t="s">
        <v>30</v>
      </c>
      <c r="C278" s="20">
        <v>22</v>
      </c>
      <c r="D278" s="7">
        <f>IF(B278="ZMIEŃ GŁOŚNOŚĆ NA 0","N/D",IF(B278="ZMIEŃ GŁOŚNOŚĆ NA 15","N/D",VLOOKUP(A278,Dane!$A$3:$D$110,4,FALSE)))</f>
        <v>10110010</v>
      </c>
      <c r="E278" s="22" t="str">
        <f t="shared" si="28"/>
        <v>10110</v>
      </c>
      <c r="F278" s="19" t="str">
        <f t="shared" si="29"/>
        <v>00000000</v>
      </c>
      <c r="G278" s="19" t="str">
        <f t="shared" si="30"/>
        <v>10110010</v>
      </c>
      <c r="H278" s="19" t="str">
        <f t="shared" si="31"/>
        <v>00010110</v>
      </c>
      <c r="I278" t="str">
        <f t="shared" si="32"/>
        <v xml:space="preserve">    .byte %00000000, %10110010, %00010110</v>
      </c>
      <c r="J278" s="13" t="s">
        <v>250</v>
      </c>
    </row>
    <row r="279" spans="1:10" x14ac:dyDescent="0.25">
      <c r="A279" s="23" t="s">
        <v>256</v>
      </c>
      <c r="B279" s="19" t="s">
        <v>30</v>
      </c>
      <c r="C279" s="20">
        <v>23</v>
      </c>
      <c r="D279" s="7" t="e">
        <f>IF(B279="ZMIEŃ GŁOŚNOŚĆ NA 0","N/D",IF(B279="ZMIEŃ GŁOŚNOŚĆ NA 15","N/D",VLOOKUP(A279,Dane!$A$3:$D$110,4,FALSE)))</f>
        <v>#N/A</v>
      </c>
      <c r="E279" s="22" t="str">
        <f t="shared" si="28"/>
        <v>10111</v>
      </c>
      <c r="F279" s="19" t="e">
        <f t="shared" si="29"/>
        <v>#N/A</v>
      </c>
      <c r="G279" s="19" t="e">
        <f t="shared" si="30"/>
        <v>#N/A</v>
      </c>
      <c r="H279" s="19" t="str">
        <f t="shared" si="31"/>
        <v>00010111</v>
      </c>
      <c r="I279" t="str">
        <f t="shared" si="32"/>
        <v xml:space="preserve">    .byte %11101000, %00010111</v>
      </c>
    </row>
    <row r="280" spans="1:10" x14ac:dyDescent="0.25">
      <c r="A280" s="23" t="s">
        <v>87</v>
      </c>
      <c r="B280" s="16" t="s">
        <v>2</v>
      </c>
      <c r="C280" s="20">
        <v>7</v>
      </c>
      <c r="D280" s="7">
        <f>IF(B280="ZMIEŃ GŁOŚNOŚĆ NA 0","N/D",IF(B280="ZMIEŃ GŁOŚNOŚĆ NA 15","N/D",VLOOKUP(A280,Dane!$A$3:$D$110,4,FALSE)))</f>
        <v>100001100</v>
      </c>
      <c r="E280" s="22" t="str">
        <f t="shared" si="28"/>
        <v>111</v>
      </c>
      <c r="F280" s="19" t="str">
        <f t="shared" si="29"/>
        <v>00000001</v>
      </c>
      <c r="G280" s="19" t="str">
        <f t="shared" si="30"/>
        <v>00001100</v>
      </c>
      <c r="H280" s="19" t="str">
        <f t="shared" si="31"/>
        <v>00000111</v>
      </c>
      <c r="I280" t="str">
        <f t="shared" si="32"/>
        <v xml:space="preserve">    .byte %00000001, %00001100, %00000111</v>
      </c>
      <c r="J280" s="13" t="s">
        <v>204</v>
      </c>
    </row>
    <row r="281" spans="1:10" x14ac:dyDescent="0.25">
      <c r="A281" s="23" t="s">
        <v>88</v>
      </c>
      <c r="B281" s="16" t="s">
        <v>2</v>
      </c>
      <c r="C281" s="20">
        <v>8</v>
      </c>
      <c r="D281" s="7">
        <f>IF(B281="ZMIEŃ GŁOŚNOŚĆ NA 0","N/D",IF(B281="ZMIEŃ GŁOŚNOŚĆ NA 15","N/D",VLOOKUP(A281,Dane!$A$3:$D$110,4,FALSE)))</f>
        <v>11101110</v>
      </c>
      <c r="E281" s="22" t="str">
        <f t="shared" si="28"/>
        <v>1000</v>
      </c>
      <c r="F281" s="19" t="str">
        <f t="shared" si="29"/>
        <v>00000000</v>
      </c>
      <c r="G281" s="19" t="str">
        <f t="shared" si="30"/>
        <v>11101110</v>
      </c>
      <c r="H281" s="19" t="str">
        <f t="shared" si="31"/>
        <v>00001000</v>
      </c>
      <c r="I281" t="str">
        <f t="shared" si="32"/>
        <v xml:space="preserve">    .byte %00000000, %11101110, %00001000</v>
      </c>
      <c r="J281" s="13" t="s">
        <v>205</v>
      </c>
    </row>
    <row r="282" spans="1:10" x14ac:dyDescent="0.25">
      <c r="A282" s="23" t="s">
        <v>89</v>
      </c>
      <c r="B282" s="16" t="s">
        <v>2</v>
      </c>
      <c r="C282" s="20">
        <v>7</v>
      </c>
      <c r="D282" s="7">
        <f>IF(B282="ZMIEŃ GŁOŚNOŚĆ NA 0","N/D",IF(B282="ZMIEŃ GŁOŚNOŚĆ NA 15","N/D",VLOOKUP(A282,Dane!$A$3:$D$110,4,FALSE)))</f>
        <v>11001000</v>
      </c>
      <c r="E282" s="22" t="str">
        <f t="shared" si="28"/>
        <v>111</v>
      </c>
      <c r="F282" s="19" t="str">
        <f t="shared" si="29"/>
        <v>00000000</v>
      </c>
      <c r="G282" s="19" t="str">
        <f t="shared" si="30"/>
        <v>11001000</v>
      </c>
      <c r="H282" s="19" t="str">
        <f t="shared" si="31"/>
        <v>00000111</v>
      </c>
      <c r="I282" t="str">
        <f t="shared" si="32"/>
        <v xml:space="preserve">    .byte %00000000, %11001000, %00000111</v>
      </c>
      <c r="J282" s="13" t="s">
        <v>242</v>
      </c>
    </row>
    <row r="283" spans="1:10" ht="15.75" thickBot="1" x14ac:dyDescent="0.3">
      <c r="A283" s="26" t="s">
        <v>88</v>
      </c>
      <c r="B283" s="17" t="s">
        <v>2</v>
      </c>
      <c r="C283" s="20">
        <v>8</v>
      </c>
      <c r="D283" s="7">
        <f>IF(B283="ZMIEŃ GŁOŚNOŚĆ NA 0","N/D",IF(B283="ZMIEŃ GŁOŚNOŚĆ NA 15","N/D",VLOOKUP(A283,Dane!$A$3:$D$110,4,FALSE)))</f>
        <v>11101110</v>
      </c>
      <c r="E283" s="22" t="str">
        <f t="shared" si="28"/>
        <v>1000</v>
      </c>
      <c r="F283" s="19" t="str">
        <f t="shared" si="29"/>
        <v>00000000</v>
      </c>
      <c r="G283" s="19" t="str">
        <f t="shared" si="30"/>
        <v>11101110</v>
      </c>
      <c r="H283" s="19" t="str">
        <f t="shared" si="31"/>
        <v>00001000</v>
      </c>
      <c r="I283" t="str">
        <f t="shared" si="32"/>
        <v xml:space="preserve">    .byte %00000000, %11101110, %00001000</v>
      </c>
      <c r="J283" s="13" t="s">
        <v>186</v>
      </c>
    </row>
    <row r="284" spans="1:10" ht="15.75" thickTop="1" x14ac:dyDescent="0.25">
      <c r="A284" s="23" t="s">
        <v>35</v>
      </c>
      <c r="B284" s="23" t="s">
        <v>0</v>
      </c>
      <c r="C284" s="20">
        <f>IF(B284="ZMIEŃ GŁOŚNOŚĆ NA 0","N/D",IF(B284="ZMIEŃ GŁOŚNOŚĆ NA 15","N/D",240/$B$2*60*VLOOKUP(B284,Dane!$F:$H,2,FALSE)))</f>
        <v>15</v>
      </c>
      <c r="D284" s="7">
        <f>IF(B284="ZMIEŃ GŁOŚNOŚĆ NA 0","N/D",IF(B284="ZMIEŃ GŁOŚNOŚĆ NA 15","N/D",VLOOKUP(A284,Dane!$A$3:$D$110,4,FALSE)))</f>
        <v>10011111</v>
      </c>
      <c r="E284" s="22" t="str">
        <f t="shared" si="28"/>
        <v>1111</v>
      </c>
      <c r="F284" s="19" t="str">
        <f t="shared" si="29"/>
        <v>00000000</v>
      </c>
      <c r="G284" s="19" t="str">
        <f t="shared" si="30"/>
        <v>10011111</v>
      </c>
      <c r="H284" s="19" t="str">
        <f t="shared" si="31"/>
        <v>00001111</v>
      </c>
      <c r="I284" t="str">
        <f t="shared" si="32"/>
        <v xml:space="preserve">    .byte %00000000, %10011111, %00001111</v>
      </c>
      <c r="J284" s="13" t="s">
        <v>202</v>
      </c>
    </row>
    <row r="285" spans="1:10" x14ac:dyDescent="0.25">
      <c r="A285" t="s">
        <v>256</v>
      </c>
      <c r="B285" s="23" t="s">
        <v>2</v>
      </c>
      <c r="C285" s="20">
        <v>7</v>
      </c>
      <c r="D285" s="7" t="e">
        <f>IF(B285="ZMIEŃ GŁOŚNOŚĆ NA 0","N/D",IF(B285="ZMIEŃ GŁOŚNOŚĆ NA 15","N/D",VLOOKUP(A285,Dane!$A$3:$D$110,4,FALSE)))</f>
        <v>#N/A</v>
      </c>
      <c r="E285" s="22" t="str">
        <f t="shared" si="28"/>
        <v>111</v>
      </c>
      <c r="F285" s="19" t="e">
        <f t="shared" si="29"/>
        <v>#N/A</v>
      </c>
      <c r="G285" s="19" t="e">
        <f t="shared" si="30"/>
        <v>#N/A</v>
      </c>
      <c r="H285" s="19" t="str">
        <f t="shared" si="31"/>
        <v>00000111</v>
      </c>
      <c r="I285" t="str">
        <f t="shared" si="32"/>
        <v xml:space="preserve">    .byte %11101000, %00000111</v>
      </c>
    </row>
    <row r="286" spans="1:10" x14ac:dyDescent="0.25">
      <c r="A286" t="s">
        <v>35</v>
      </c>
      <c r="B286" s="23" t="s">
        <v>30</v>
      </c>
      <c r="C286" s="20">
        <v>23</v>
      </c>
      <c r="D286" s="7">
        <f>IF(B286="ZMIEŃ GŁOŚNOŚĆ NA 0","N/D",IF(B286="ZMIEŃ GŁOŚNOŚĆ NA 15","N/D",VLOOKUP(A286,Dane!$A$3:$D$110,4,FALSE)))</f>
        <v>10011111</v>
      </c>
      <c r="E286" s="22" t="str">
        <f t="shared" si="28"/>
        <v>10111</v>
      </c>
      <c r="F286" s="19" t="str">
        <f t="shared" si="29"/>
        <v>00000000</v>
      </c>
      <c r="G286" s="19" t="str">
        <f t="shared" si="30"/>
        <v>10011111</v>
      </c>
      <c r="H286" s="19" t="str">
        <f t="shared" si="31"/>
        <v>00010111</v>
      </c>
      <c r="I286" t="str">
        <f t="shared" si="32"/>
        <v xml:space="preserve">    .byte %00000000, %10011111, %00010111</v>
      </c>
    </row>
    <row r="287" spans="1:10" x14ac:dyDescent="0.25">
      <c r="A287" t="s">
        <v>90</v>
      </c>
      <c r="B287" s="23" t="s">
        <v>1</v>
      </c>
      <c r="C287" s="20">
        <f>IF(B287="ZMIEŃ GŁOŚNOŚĆ NA 0","N/D",IF(B287="ZMIEŃ GŁOŚNOŚĆ NA 15","N/D",240/$B$2*60*VLOOKUP(B287,Dane!$F:$H,2,FALSE)))</f>
        <v>30</v>
      </c>
      <c r="D287" s="7">
        <f>IF(B287="ZMIEŃ GŁOŚNOŚĆ NA 0","N/D",IF(B287="ZMIEŃ GŁOŚNOŚĆ NA 15","N/D",VLOOKUP(A287,Dane!$A$3:$D$110,4,FALSE)))</f>
        <v>10110010</v>
      </c>
      <c r="E287" s="22" t="str">
        <f t="shared" si="28"/>
        <v>11110</v>
      </c>
      <c r="F287" s="19" t="str">
        <f t="shared" si="29"/>
        <v>00000000</v>
      </c>
      <c r="G287" s="19" t="str">
        <f t="shared" si="30"/>
        <v>10110010</v>
      </c>
      <c r="H287" s="19" t="str">
        <f t="shared" si="31"/>
        <v>00011110</v>
      </c>
      <c r="I287" t="str">
        <f t="shared" si="32"/>
        <v xml:space="preserve">    .byte %00000000, %10110010, %00011110</v>
      </c>
    </row>
    <row r="288" spans="1:10" x14ac:dyDescent="0.25">
      <c r="A288" t="s">
        <v>256</v>
      </c>
      <c r="B288" s="23" t="s">
        <v>0</v>
      </c>
      <c r="C288" s="20">
        <f>IF(B288="ZMIEŃ GŁOŚNOŚĆ NA 0","N/D",IF(B288="ZMIEŃ GŁOŚNOŚĆ NA 15","N/D",240/$B$2*60*VLOOKUP(B288,Dane!$F:$H,2,FALSE)))</f>
        <v>15</v>
      </c>
      <c r="D288" s="7" t="e">
        <f>IF(B288="ZMIEŃ GŁOŚNOŚĆ NA 0","N/D",IF(B288="ZMIEŃ GŁOŚNOŚĆ NA 15","N/D",VLOOKUP(A288,Dane!$A$3:$D$110,4,FALSE)))</f>
        <v>#N/A</v>
      </c>
      <c r="E288" s="22" t="str">
        <f t="shared" si="28"/>
        <v>1111</v>
      </c>
      <c r="F288" s="19" t="e">
        <f t="shared" si="29"/>
        <v>#N/A</v>
      </c>
      <c r="G288" s="19" t="e">
        <f t="shared" si="30"/>
        <v>#N/A</v>
      </c>
      <c r="H288" s="19" t="str">
        <f t="shared" si="31"/>
        <v>00001111</v>
      </c>
      <c r="I288" t="str">
        <f t="shared" si="32"/>
        <v xml:space="preserve">    .byte %11101000, %00001111</v>
      </c>
    </row>
    <row r="289" spans="1:9" x14ac:dyDescent="0.25">
      <c r="A289" t="s">
        <v>87</v>
      </c>
      <c r="B289" s="23" t="s">
        <v>2</v>
      </c>
      <c r="C289" s="20">
        <v>7</v>
      </c>
      <c r="D289" s="7">
        <f>IF(B289="ZMIEŃ GŁOŚNOŚĆ NA 0","N/D",IF(B289="ZMIEŃ GŁOŚNOŚĆ NA 15","N/D",VLOOKUP(A289,Dane!$A$3:$D$110,4,FALSE)))</f>
        <v>100001100</v>
      </c>
      <c r="E289" s="22" t="str">
        <f t="shared" si="28"/>
        <v>111</v>
      </c>
      <c r="F289" s="19" t="str">
        <f t="shared" si="29"/>
        <v>00000001</v>
      </c>
      <c r="G289" s="19" t="str">
        <f t="shared" si="30"/>
        <v>00001100</v>
      </c>
      <c r="H289" s="19" t="str">
        <f t="shared" si="31"/>
        <v>00000111</v>
      </c>
      <c r="I289" t="str">
        <f t="shared" si="32"/>
        <v xml:space="preserve">    .byte %00000001, %00001100, %00000111</v>
      </c>
    </row>
    <row r="290" spans="1:9" x14ac:dyDescent="0.25">
      <c r="A290" t="s">
        <v>88</v>
      </c>
      <c r="B290" s="23" t="s">
        <v>2</v>
      </c>
      <c r="C290" s="20">
        <v>8</v>
      </c>
      <c r="D290" s="7">
        <f>IF(B290="ZMIEŃ GŁOŚNOŚĆ NA 0","N/D",IF(B290="ZMIEŃ GŁOŚNOŚĆ NA 15","N/D",VLOOKUP(A290,Dane!$A$3:$D$110,4,FALSE)))</f>
        <v>11101110</v>
      </c>
      <c r="E290" s="22" t="str">
        <f t="shared" si="28"/>
        <v>1000</v>
      </c>
      <c r="F290" s="19" t="str">
        <f t="shared" si="29"/>
        <v>00000000</v>
      </c>
      <c r="G290" s="19" t="str">
        <f t="shared" si="30"/>
        <v>11101110</v>
      </c>
      <c r="H290" s="19" t="str">
        <f t="shared" si="31"/>
        <v>00001000</v>
      </c>
      <c r="I290" t="str">
        <f t="shared" si="32"/>
        <v xml:space="preserve">    .byte %00000000, %11101110, %00001000</v>
      </c>
    </row>
    <row r="291" spans="1:9" x14ac:dyDescent="0.25">
      <c r="A291" t="s">
        <v>12</v>
      </c>
      <c r="B291" s="23" t="s">
        <v>2</v>
      </c>
      <c r="C291" s="20">
        <v>7</v>
      </c>
      <c r="D291" s="7">
        <f>IF(B291="ZMIEŃ GŁOŚNOŚĆ NA 0","N/D",IF(B291="ZMIEŃ GŁOŚNOŚĆ NA 15","N/D",VLOOKUP(A291,Dane!$A$3:$D$110,4,FALSE)))</f>
        <v>11010100</v>
      </c>
      <c r="E291" s="22" t="str">
        <f t="shared" si="28"/>
        <v>111</v>
      </c>
      <c r="F291" s="19" t="str">
        <f t="shared" si="29"/>
        <v>00000000</v>
      </c>
      <c r="G291" s="19" t="str">
        <f t="shared" si="30"/>
        <v>11010100</v>
      </c>
      <c r="H291" s="19" t="str">
        <f t="shared" si="31"/>
        <v>00000111</v>
      </c>
      <c r="I291" t="str">
        <f t="shared" si="32"/>
        <v xml:space="preserve">    .byte %00000000, %11010100, %00000111</v>
      </c>
    </row>
    <row r="292" spans="1:9" ht="15.75" thickBot="1" x14ac:dyDescent="0.3">
      <c r="A292" s="10" t="s">
        <v>88</v>
      </c>
      <c r="B292" s="26" t="s">
        <v>2</v>
      </c>
      <c r="C292" s="20">
        <v>8</v>
      </c>
      <c r="D292" s="7">
        <f>IF(B292="ZMIEŃ GŁOŚNOŚĆ NA 0","N/D",IF(B292="ZMIEŃ GŁOŚNOŚĆ NA 15","N/D",VLOOKUP(A292,Dane!$A$3:$D$110,4,FALSE)))</f>
        <v>11101110</v>
      </c>
      <c r="E292" s="22" t="str">
        <f t="shared" si="28"/>
        <v>1000</v>
      </c>
      <c r="F292" s="19" t="str">
        <f t="shared" si="29"/>
        <v>00000000</v>
      </c>
      <c r="G292" s="19" t="str">
        <f t="shared" si="30"/>
        <v>11101110</v>
      </c>
      <c r="H292" s="19" t="str">
        <f t="shared" si="31"/>
        <v>00001000</v>
      </c>
      <c r="I292" t="str">
        <f t="shared" si="32"/>
        <v xml:space="preserve">    .byte %00000000, %11101110, %00001000</v>
      </c>
    </row>
    <row r="293" spans="1:9" ht="15.75" thickTop="1" x14ac:dyDescent="0.25">
      <c r="A293" s="23" t="s">
        <v>90</v>
      </c>
      <c r="B293" s="23" t="s">
        <v>0</v>
      </c>
      <c r="C293" s="20">
        <f>IF(B293="ZMIEŃ GŁOŚNOŚĆ NA 0","N/D",IF(B293="ZMIEŃ GŁOŚNOŚĆ NA 15","N/D",240/$B$2*60*VLOOKUP(B293,Dane!$F:$H,2,FALSE)))</f>
        <v>15</v>
      </c>
      <c r="D293" s="7">
        <f>IF(B293="ZMIEŃ GŁOŚNOŚĆ NA 0","N/D",IF(B293="ZMIEŃ GŁOŚNOŚĆ NA 15","N/D",VLOOKUP(A293,Dane!$A$3:$D$110,4,FALSE)))</f>
        <v>10110010</v>
      </c>
      <c r="E293" s="22" t="str">
        <f t="shared" si="28"/>
        <v>1111</v>
      </c>
      <c r="F293" s="19" t="str">
        <f t="shared" si="29"/>
        <v>00000000</v>
      </c>
      <c r="G293" s="19" t="str">
        <f t="shared" si="30"/>
        <v>10110010</v>
      </c>
      <c r="H293" s="19" t="str">
        <f t="shared" si="31"/>
        <v>00001111</v>
      </c>
      <c r="I293" t="str">
        <f t="shared" si="32"/>
        <v xml:space="preserve">    .byte %00000000, %10110010, %00001111</v>
      </c>
    </row>
    <row r="294" spans="1:9" x14ac:dyDescent="0.25">
      <c r="A294" t="s">
        <v>256</v>
      </c>
      <c r="B294" s="23" t="s">
        <v>2</v>
      </c>
      <c r="C294" s="20">
        <v>7</v>
      </c>
      <c r="D294" s="7" t="e">
        <f>IF(B294="ZMIEŃ GŁOŚNOŚĆ NA 0","N/D",IF(B294="ZMIEŃ GŁOŚNOŚĆ NA 15","N/D",VLOOKUP(A294,Dane!$A$3:$D$110,4,FALSE)))</f>
        <v>#N/A</v>
      </c>
      <c r="E294" s="22" t="str">
        <f t="shared" si="28"/>
        <v>111</v>
      </c>
      <c r="F294" s="19" t="e">
        <f t="shared" si="29"/>
        <v>#N/A</v>
      </c>
      <c r="G294" s="19" t="e">
        <f t="shared" si="30"/>
        <v>#N/A</v>
      </c>
      <c r="H294" s="19" t="str">
        <f t="shared" si="31"/>
        <v>00000111</v>
      </c>
      <c r="I294" t="str">
        <f t="shared" si="32"/>
        <v xml:space="preserve">    .byte %11101000, %00000111</v>
      </c>
    </row>
    <row r="295" spans="1:9" x14ac:dyDescent="0.25">
      <c r="A295" t="s">
        <v>90</v>
      </c>
      <c r="B295" s="23" t="s">
        <v>30</v>
      </c>
      <c r="C295" s="20">
        <v>23</v>
      </c>
      <c r="D295" s="7">
        <f>IF(B295="ZMIEŃ GŁOŚNOŚĆ NA 0","N/D",IF(B295="ZMIEŃ GŁOŚNOŚĆ NA 15","N/D",VLOOKUP(A295,Dane!$A$3:$D$110,4,FALSE)))</f>
        <v>10110010</v>
      </c>
      <c r="E295" s="22" t="str">
        <f t="shared" si="28"/>
        <v>10111</v>
      </c>
      <c r="F295" s="19" t="str">
        <f t="shared" si="29"/>
        <v>00000000</v>
      </c>
      <c r="G295" s="19" t="str">
        <f t="shared" si="30"/>
        <v>10110010</v>
      </c>
      <c r="H295" s="19" t="str">
        <f t="shared" si="31"/>
        <v>00010111</v>
      </c>
      <c r="I295" t="str">
        <f t="shared" si="32"/>
        <v xml:space="preserve">    .byte %00000000, %10110010, %00010111</v>
      </c>
    </row>
    <row r="296" spans="1:9" x14ac:dyDescent="0.25">
      <c r="A296" t="s">
        <v>89</v>
      </c>
      <c r="B296" s="23" t="s">
        <v>1</v>
      </c>
      <c r="C296" s="20">
        <f>IF(B296="ZMIEŃ GŁOŚNOŚĆ NA 0","N/D",IF(B296="ZMIEŃ GŁOŚNOŚĆ NA 15","N/D",240/$B$2*60*VLOOKUP(B296,Dane!$F:$H,2,FALSE)))</f>
        <v>30</v>
      </c>
      <c r="D296" s="7">
        <f>IF(B296="ZMIEŃ GŁOŚNOŚĆ NA 0","N/D",IF(B296="ZMIEŃ GŁOŚNOŚĆ NA 15","N/D",VLOOKUP(A296,Dane!$A$3:$D$110,4,FALSE)))</f>
        <v>11001000</v>
      </c>
      <c r="E296" s="22" t="str">
        <f t="shared" si="28"/>
        <v>11110</v>
      </c>
      <c r="F296" s="19" t="str">
        <f t="shared" si="29"/>
        <v>00000000</v>
      </c>
      <c r="G296" s="19" t="str">
        <f t="shared" si="30"/>
        <v>11001000</v>
      </c>
      <c r="H296" s="19" t="str">
        <f t="shared" si="31"/>
        <v>00011110</v>
      </c>
      <c r="I296" t="str">
        <f t="shared" si="32"/>
        <v xml:space="preserve">    .byte %00000000, %11001000, %00011110</v>
      </c>
    </row>
    <row r="297" spans="1:9" x14ac:dyDescent="0.25">
      <c r="A297" t="s">
        <v>256</v>
      </c>
      <c r="B297" s="23" t="s">
        <v>0</v>
      </c>
      <c r="C297" s="20">
        <f>IF(B297="ZMIEŃ GŁOŚNOŚĆ NA 0","N/D",IF(B297="ZMIEŃ GŁOŚNOŚĆ NA 15","N/D",240/$B$2*60*VLOOKUP(B297,Dane!$F:$H,2,FALSE)))</f>
        <v>15</v>
      </c>
      <c r="D297" s="7" t="e">
        <f>IF(B297="ZMIEŃ GŁOŚNOŚĆ NA 0","N/D",IF(B297="ZMIEŃ GŁOŚNOŚĆ NA 15","N/D",VLOOKUP(A297,Dane!$A$3:$D$110,4,FALSE)))</f>
        <v>#N/A</v>
      </c>
      <c r="E297" s="22" t="str">
        <f t="shared" ref="E297:E343" si="33">IF(B297="ZMIEŃ GŁOŚNOŚĆ NA 0","N/D",IF(B297="ZMIEŃ GŁOŚNOŚĆ NA 15","N/D",DEC2BIN(C297)))</f>
        <v>1111</v>
      </c>
      <c r="F297" s="19" t="e">
        <f t="shared" ref="F297:F343" si="34">IF(B297="ZMIEŃ GŁOŚNOŚĆ NA 0","N/D",IF(B297="ZMIEŃ GŁOŚNOŚĆ NA 15","N/D",IF(LEN(D297)&lt;8,"00000000",_xlfn.CONCAT(REPT("0",8-LEN(LEFT(D297,LEN(D297)-8))),LEFT(D297,LEN(D297)-8)))))</f>
        <v>#N/A</v>
      </c>
      <c r="G297" s="19" t="e">
        <f t="shared" ref="G297:G343" si="35">IF(B297="ZMIEŃ GŁOŚNOŚĆ NA 0","N/D",IF(B297="ZMIEŃ GŁOŚNOŚĆ NA 15","N/D",IF(LEN(D297)&lt;8,_xlfn.CONCAT(REPT("0",8-LEN(D297)),RIGHT(D297,8)),RIGHT(D297,8))))</f>
        <v>#N/A</v>
      </c>
      <c r="H297" s="19" t="str">
        <f t="shared" ref="H297:H343" si="36">IF(B297="ZMIEŃ GŁOŚNOŚĆ NA 0","N/D",IF(B297="ZMIEŃ GŁOŚNOŚĆ NA 15","N/D",_xlfn.CONCAT(REPT("0",8-LEN(E297)),E297)))</f>
        <v>00001111</v>
      </c>
      <c r="I297" t="str">
        <f t="shared" si="32"/>
        <v xml:space="preserve">    .byte %11101000, %00001111</v>
      </c>
    </row>
    <row r="298" spans="1:9" x14ac:dyDescent="0.25">
      <c r="A298" t="s">
        <v>87</v>
      </c>
      <c r="B298" s="23" t="s">
        <v>2</v>
      </c>
      <c r="C298" s="20">
        <v>7</v>
      </c>
      <c r="D298" s="7">
        <f>IF(B298="ZMIEŃ GŁOŚNOŚĆ NA 0","N/D",IF(B298="ZMIEŃ GŁOŚNOŚĆ NA 15","N/D",VLOOKUP(A298,Dane!$A$3:$D$110,4,FALSE)))</f>
        <v>100001100</v>
      </c>
      <c r="E298" s="22" t="str">
        <f t="shared" si="33"/>
        <v>111</v>
      </c>
      <c r="F298" s="19" t="str">
        <f t="shared" si="34"/>
        <v>00000001</v>
      </c>
      <c r="G298" s="19" t="str">
        <f t="shared" si="35"/>
        <v>00001100</v>
      </c>
      <c r="H298" s="19" t="str">
        <f t="shared" si="36"/>
        <v>00000111</v>
      </c>
      <c r="I298" t="str">
        <f t="shared" si="32"/>
        <v xml:space="preserve">    .byte %00000001, %00001100, %00000111</v>
      </c>
    </row>
    <row r="299" spans="1:9" x14ac:dyDescent="0.25">
      <c r="A299" t="s">
        <v>88</v>
      </c>
      <c r="B299" s="23" t="s">
        <v>2</v>
      </c>
      <c r="C299" s="20">
        <v>8</v>
      </c>
      <c r="D299" s="7">
        <f>IF(B299="ZMIEŃ GŁOŚNOŚĆ NA 0","N/D",IF(B299="ZMIEŃ GŁOŚNOŚĆ NA 15","N/D",VLOOKUP(A299,Dane!$A$3:$D$110,4,FALSE)))</f>
        <v>11101110</v>
      </c>
      <c r="E299" s="22" t="str">
        <f t="shared" si="33"/>
        <v>1000</v>
      </c>
      <c r="F299" s="19" t="str">
        <f t="shared" si="34"/>
        <v>00000000</v>
      </c>
      <c r="G299" s="19" t="str">
        <f t="shared" si="35"/>
        <v>11101110</v>
      </c>
      <c r="H299" s="19" t="str">
        <f t="shared" si="36"/>
        <v>00001000</v>
      </c>
      <c r="I299" t="str">
        <f t="shared" si="32"/>
        <v xml:space="preserve">    .byte %00000000, %11101110, %00001000</v>
      </c>
    </row>
    <row r="300" spans="1:9" x14ac:dyDescent="0.25">
      <c r="A300" t="s">
        <v>12</v>
      </c>
      <c r="B300" s="23" t="s">
        <v>2</v>
      </c>
      <c r="C300" s="20">
        <v>7</v>
      </c>
      <c r="D300" s="7">
        <f>IF(B300="ZMIEŃ GŁOŚNOŚĆ NA 0","N/D",IF(B300="ZMIEŃ GŁOŚNOŚĆ NA 15","N/D",VLOOKUP(A300,Dane!$A$3:$D$110,4,FALSE)))</f>
        <v>11010100</v>
      </c>
      <c r="E300" s="22" t="str">
        <f t="shared" si="33"/>
        <v>111</v>
      </c>
      <c r="F300" s="19" t="str">
        <f t="shared" si="34"/>
        <v>00000000</v>
      </c>
      <c r="G300" s="19" t="str">
        <f t="shared" si="35"/>
        <v>11010100</v>
      </c>
      <c r="H300" s="19" t="str">
        <f t="shared" si="36"/>
        <v>00000111</v>
      </c>
      <c r="I300" t="str">
        <f t="shared" si="32"/>
        <v xml:space="preserve">    .byte %00000000, %11010100, %00000111</v>
      </c>
    </row>
    <row r="301" spans="1:9" ht="15.75" thickBot="1" x14ac:dyDescent="0.3">
      <c r="A301" s="10" t="s">
        <v>88</v>
      </c>
      <c r="B301" s="26" t="s">
        <v>2</v>
      </c>
      <c r="C301" s="20">
        <v>8</v>
      </c>
      <c r="D301" s="7">
        <f>IF(B301="ZMIEŃ GŁOŚNOŚĆ NA 0","N/D",IF(B301="ZMIEŃ GŁOŚNOŚĆ NA 15","N/D",VLOOKUP(A301,Dane!$A$3:$D$110,4,FALSE)))</f>
        <v>11101110</v>
      </c>
      <c r="E301" s="22" t="str">
        <f t="shared" si="33"/>
        <v>1000</v>
      </c>
      <c r="F301" s="19" t="str">
        <f t="shared" si="34"/>
        <v>00000000</v>
      </c>
      <c r="G301" s="19" t="str">
        <f t="shared" si="35"/>
        <v>11101110</v>
      </c>
      <c r="H301" s="19" t="str">
        <f t="shared" si="36"/>
        <v>00001000</v>
      </c>
      <c r="I301" t="str">
        <f t="shared" si="32"/>
        <v xml:space="preserve">    .byte %00000000, %11101110, %00001000</v>
      </c>
    </row>
    <row r="302" spans="1:9" ht="15.75" thickTop="1" x14ac:dyDescent="0.25">
      <c r="A302" s="23" t="s">
        <v>89</v>
      </c>
      <c r="B302" s="23" t="s">
        <v>1</v>
      </c>
      <c r="C302" s="20">
        <f>IF(B302="ZMIEŃ GŁOŚNOŚĆ NA 0","N/D",IF(B302="ZMIEŃ GŁOŚNOŚĆ NA 15","N/D",240/$B$2*60*VLOOKUP(B302,Dane!$F:$H,2,FALSE)))</f>
        <v>30</v>
      </c>
      <c r="D302" s="7">
        <f>IF(B302="ZMIEŃ GŁOŚNOŚĆ NA 0","N/D",IF(B302="ZMIEŃ GŁOŚNOŚĆ NA 15","N/D",VLOOKUP(A302,Dane!$A$3:$D$110,4,FALSE)))</f>
        <v>11001000</v>
      </c>
      <c r="E302" s="22" t="str">
        <f t="shared" si="33"/>
        <v>11110</v>
      </c>
      <c r="F302" s="19" t="str">
        <f t="shared" si="34"/>
        <v>00000000</v>
      </c>
      <c r="G302" s="19" t="str">
        <f t="shared" si="35"/>
        <v>11001000</v>
      </c>
      <c r="H302" s="19" t="str">
        <f t="shared" si="36"/>
        <v>00011110</v>
      </c>
      <c r="I302" t="str">
        <f t="shared" si="32"/>
        <v xml:space="preserve">    .byte %00000000, %11001000, %00011110</v>
      </c>
    </row>
    <row r="303" spans="1:9" x14ac:dyDescent="0.25">
      <c r="A303" s="23" t="s">
        <v>90</v>
      </c>
      <c r="B303" s="23" t="s">
        <v>0</v>
      </c>
      <c r="C303" s="20">
        <f>IF(B303="ZMIEŃ GŁOŚNOŚĆ NA 0","N/D",IF(B303="ZMIEŃ GŁOŚNOŚĆ NA 15","N/D",240/$B$2*60*VLOOKUP(B303,Dane!$F:$H,2,FALSE)))</f>
        <v>15</v>
      </c>
      <c r="D303" s="7">
        <f>IF(B303="ZMIEŃ GŁOŚNOŚĆ NA 0","N/D",IF(B303="ZMIEŃ GŁOŚNOŚĆ NA 15","N/D",VLOOKUP(A303,Dane!$A$3:$D$110,4,FALSE)))</f>
        <v>10110010</v>
      </c>
      <c r="E303" s="22" t="str">
        <f t="shared" si="33"/>
        <v>1111</v>
      </c>
      <c r="F303" s="19" t="str">
        <f t="shared" si="34"/>
        <v>00000000</v>
      </c>
      <c r="G303" s="19" t="str">
        <f t="shared" si="35"/>
        <v>10110010</v>
      </c>
      <c r="H303" s="19" t="str">
        <f t="shared" si="36"/>
        <v>00001111</v>
      </c>
      <c r="I303" t="str">
        <f t="shared" si="32"/>
        <v xml:space="preserve">    .byte %00000000, %10110010, %00001111</v>
      </c>
    </row>
    <row r="304" spans="1:9" x14ac:dyDescent="0.25">
      <c r="A304" s="23" t="s">
        <v>12</v>
      </c>
      <c r="B304" s="23" t="s">
        <v>1</v>
      </c>
      <c r="C304" s="20">
        <f>IF(B304="ZMIEŃ GŁOŚNOŚĆ NA 0","N/D",IF(B304="ZMIEŃ GŁOŚNOŚĆ NA 15","N/D",240/$B$2*60*VLOOKUP(B304,Dane!$F:$H,2,FALSE)))</f>
        <v>30</v>
      </c>
      <c r="D304" s="7">
        <f>IF(B304="ZMIEŃ GŁOŚNOŚĆ NA 0","N/D",IF(B304="ZMIEŃ GŁOŚNOŚĆ NA 15","N/D",VLOOKUP(A304,Dane!$A$3:$D$110,4,FALSE)))</f>
        <v>11010100</v>
      </c>
      <c r="E304" s="22" t="str">
        <f t="shared" si="33"/>
        <v>11110</v>
      </c>
      <c r="F304" s="19" t="str">
        <f t="shared" si="34"/>
        <v>00000000</v>
      </c>
      <c r="G304" s="19" t="str">
        <f t="shared" si="35"/>
        <v>11010100</v>
      </c>
      <c r="H304" s="19" t="str">
        <f t="shared" si="36"/>
        <v>00011110</v>
      </c>
      <c r="I304" t="str">
        <f t="shared" si="32"/>
        <v xml:space="preserve">    .byte %00000000, %11010100, %00011110</v>
      </c>
    </row>
    <row r="305" spans="1:9" x14ac:dyDescent="0.25">
      <c r="A305" s="23" t="s">
        <v>88</v>
      </c>
      <c r="B305" s="23" t="s">
        <v>0</v>
      </c>
      <c r="C305" s="20">
        <f>IF(B305="ZMIEŃ GŁOŚNOŚĆ NA 0","N/D",IF(B305="ZMIEŃ GŁOŚNOŚĆ NA 15","N/D",240/$B$2*60*VLOOKUP(B305,Dane!$F:$H,2,FALSE)))</f>
        <v>15</v>
      </c>
      <c r="D305" s="7">
        <f>IF(B305="ZMIEŃ GŁOŚNOŚĆ NA 0","N/D",IF(B305="ZMIEŃ GŁOŚNOŚĆ NA 15","N/D",VLOOKUP(A305,Dane!$A$3:$D$110,4,FALSE)))</f>
        <v>11101110</v>
      </c>
      <c r="E305" s="22" t="str">
        <f t="shared" si="33"/>
        <v>1111</v>
      </c>
      <c r="F305" s="19" t="str">
        <f t="shared" si="34"/>
        <v>00000000</v>
      </c>
      <c r="G305" s="19" t="str">
        <f t="shared" si="35"/>
        <v>11101110</v>
      </c>
      <c r="H305" s="19" t="str">
        <f t="shared" si="36"/>
        <v>00001111</v>
      </c>
      <c r="I305" t="str">
        <f t="shared" si="32"/>
        <v xml:space="preserve">    .byte %00000000, %11101110, %00001111</v>
      </c>
    </row>
    <row r="306" spans="1:9" x14ac:dyDescent="0.25">
      <c r="A306" t="s">
        <v>256</v>
      </c>
      <c r="B306" t="s">
        <v>0</v>
      </c>
      <c r="C306" s="20">
        <f>IF(B306="ZMIEŃ GŁOŚNOŚĆ NA 0","N/D",IF(B306="ZMIEŃ GŁOŚNOŚĆ NA 15","N/D",240/$B$2*60*VLOOKUP(B306,Dane!$F:$H,2,FALSE)))</f>
        <v>15</v>
      </c>
      <c r="D306" s="7" t="e">
        <f>IF(B306="ZMIEŃ GŁOŚNOŚĆ NA 0","N/D",IF(B306="ZMIEŃ GŁOŚNOŚĆ NA 15","N/D",VLOOKUP(A306,Dane!$A$3:$D$110,4,FALSE)))</f>
        <v>#N/A</v>
      </c>
      <c r="E306" s="22" t="str">
        <f t="shared" si="33"/>
        <v>1111</v>
      </c>
      <c r="F306" s="19" t="e">
        <f t="shared" si="34"/>
        <v>#N/A</v>
      </c>
      <c r="G306" s="19" t="e">
        <f t="shared" si="35"/>
        <v>#N/A</v>
      </c>
      <c r="H306" s="19" t="str">
        <f t="shared" si="36"/>
        <v>00001111</v>
      </c>
      <c r="I306" t="str">
        <f t="shared" si="32"/>
        <v xml:space="preserve">    .byte %11101000, %00001111</v>
      </c>
    </row>
    <row r="307" spans="1:9" ht="15.75" thickBot="1" x14ac:dyDescent="0.3">
      <c r="A307" s="10" t="s">
        <v>87</v>
      </c>
      <c r="B307" s="10" t="s">
        <v>0</v>
      </c>
      <c r="C307" s="20">
        <f>IF(B307="ZMIEŃ GŁOŚNOŚĆ NA 0","N/D",IF(B307="ZMIEŃ GŁOŚNOŚĆ NA 15","N/D",240/$B$2*60*VLOOKUP(B307,Dane!$F:$H,2,FALSE)))</f>
        <v>15</v>
      </c>
      <c r="D307" s="7">
        <f>IF(B307="ZMIEŃ GŁOŚNOŚĆ NA 0","N/D",IF(B307="ZMIEŃ GŁOŚNOŚĆ NA 15","N/D",VLOOKUP(A307,Dane!$A$3:$D$110,4,FALSE)))</f>
        <v>100001100</v>
      </c>
      <c r="E307" s="22" t="str">
        <f t="shared" si="33"/>
        <v>1111</v>
      </c>
      <c r="F307" s="19" t="str">
        <f t="shared" si="34"/>
        <v>00000001</v>
      </c>
      <c r="G307" s="19" t="str">
        <f t="shared" si="35"/>
        <v>00001100</v>
      </c>
      <c r="H307" s="19" t="str">
        <f t="shared" si="36"/>
        <v>00001111</v>
      </c>
      <c r="I307" t="str">
        <f t="shared" si="32"/>
        <v xml:space="preserve">    .byte %00000001, %00001100, %00001111</v>
      </c>
    </row>
    <row r="308" spans="1:9" ht="15.75" thickTop="1" x14ac:dyDescent="0.25">
      <c r="A308" s="23" t="s">
        <v>90</v>
      </c>
      <c r="B308" s="23" t="s">
        <v>0</v>
      </c>
      <c r="C308" s="20">
        <f>IF(B308="ZMIEŃ GŁOŚNOŚĆ NA 0","N/D",IF(B308="ZMIEŃ GŁOŚNOŚĆ NA 15","N/D",240/$B$2*60*VLOOKUP(B308,Dane!$F:$H,2,FALSE)))</f>
        <v>15</v>
      </c>
      <c r="D308" s="7">
        <f>IF(B308="ZMIEŃ GŁOŚNOŚĆ NA 0","N/D",IF(B308="ZMIEŃ GŁOŚNOŚĆ NA 15","N/D",VLOOKUP(A308,Dane!$A$3:$D$110,4,FALSE)))</f>
        <v>10110010</v>
      </c>
      <c r="E308" s="22" t="str">
        <f t="shared" si="33"/>
        <v>1111</v>
      </c>
      <c r="F308" s="19" t="str">
        <f t="shared" si="34"/>
        <v>00000000</v>
      </c>
      <c r="G308" s="19" t="str">
        <f t="shared" si="35"/>
        <v>10110010</v>
      </c>
      <c r="H308" s="19" t="str">
        <f t="shared" si="36"/>
        <v>00001111</v>
      </c>
      <c r="I308" t="str">
        <f t="shared" si="32"/>
        <v xml:space="preserve">    .byte %00000000, %10110010, %00001111</v>
      </c>
    </row>
    <row r="309" spans="1:9" x14ac:dyDescent="0.25">
      <c r="A309" t="s">
        <v>256</v>
      </c>
      <c r="B309" t="s">
        <v>0</v>
      </c>
      <c r="C309" s="20">
        <f>IF(B309="ZMIEŃ GŁOŚNOŚĆ NA 0","N/D",IF(B309="ZMIEŃ GŁOŚNOŚĆ NA 15","N/D",240/$B$2*60*VLOOKUP(B309,Dane!$F:$H,2,FALSE)))</f>
        <v>15</v>
      </c>
      <c r="D309" s="7" t="e">
        <f>IF(B309="ZMIEŃ GŁOŚNOŚĆ NA 0","N/D",IF(B309="ZMIEŃ GŁOŚNOŚĆ NA 15","N/D",VLOOKUP(A309,Dane!$A$3:$D$110,4,FALSE)))</f>
        <v>#N/A</v>
      </c>
      <c r="E309" s="22" t="str">
        <f t="shared" si="33"/>
        <v>1111</v>
      </c>
      <c r="F309" s="19" t="e">
        <f t="shared" si="34"/>
        <v>#N/A</v>
      </c>
      <c r="G309" s="19" t="e">
        <f t="shared" si="35"/>
        <v>#N/A</v>
      </c>
      <c r="H309" s="19" t="str">
        <f t="shared" si="36"/>
        <v>00001111</v>
      </c>
      <c r="I309" t="str">
        <f t="shared" si="32"/>
        <v xml:space="preserve">    .byte %11101000, %00001111</v>
      </c>
    </row>
    <row r="310" spans="1:9" x14ac:dyDescent="0.25">
      <c r="A310" t="s">
        <v>89</v>
      </c>
      <c r="B310" t="s">
        <v>1</v>
      </c>
      <c r="C310" s="20">
        <f>IF(B310="ZMIEŃ GŁOŚNOŚĆ NA 0","N/D",IF(B310="ZMIEŃ GŁOŚNOŚĆ NA 15","N/D",240/$B$2*60*VLOOKUP(B310,Dane!$F:$H,2,FALSE)))</f>
        <v>30</v>
      </c>
      <c r="D310" s="7">
        <f>IF(B310="ZMIEŃ GŁOŚNOŚĆ NA 0","N/D",IF(B310="ZMIEŃ GŁOŚNOŚĆ NA 15","N/D",VLOOKUP(A310,Dane!$A$3:$D$110,4,FALSE)))</f>
        <v>11001000</v>
      </c>
      <c r="E310" s="22" t="str">
        <f t="shared" si="33"/>
        <v>11110</v>
      </c>
      <c r="F310" s="19" t="str">
        <f t="shared" si="34"/>
        <v>00000000</v>
      </c>
      <c r="G310" s="19" t="str">
        <f t="shared" si="35"/>
        <v>11001000</v>
      </c>
      <c r="H310" s="19" t="str">
        <f t="shared" si="36"/>
        <v>00011110</v>
      </c>
      <c r="I310" t="str">
        <f t="shared" si="32"/>
        <v xml:space="preserve">    .byte %00000000, %11001000, %00011110</v>
      </c>
    </row>
    <row r="311" spans="1:9" x14ac:dyDescent="0.25">
      <c r="A311" t="s">
        <v>256</v>
      </c>
      <c r="B311" t="s">
        <v>1</v>
      </c>
      <c r="C311" s="20">
        <f>IF(B311="ZMIEŃ GŁOŚNOŚĆ NA 0","N/D",IF(B311="ZMIEŃ GŁOŚNOŚĆ NA 15","N/D",240/$B$2*60*VLOOKUP(B311,Dane!$F:$H,2,FALSE)))</f>
        <v>30</v>
      </c>
      <c r="D311" s="7" t="e">
        <f>IF(B311="ZMIEŃ GŁOŚNOŚĆ NA 0","N/D",IF(B311="ZMIEŃ GŁOŚNOŚĆ NA 15","N/D",VLOOKUP(A311,Dane!$A$3:$D$110,4,FALSE)))</f>
        <v>#N/A</v>
      </c>
      <c r="E311" s="22" t="str">
        <f t="shared" si="33"/>
        <v>11110</v>
      </c>
      <c r="F311" s="19" t="e">
        <f t="shared" si="34"/>
        <v>#N/A</v>
      </c>
      <c r="G311" s="19" t="e">
        <f t="shared" si="35"/>
        <v>#N/A</v>
      </c>
      <c r="H311" s="19" t="str">
        <f t="shared" si="36"/>
        <v>00011110</v>
      </c>
      <c r="I311" t="str">
        <f t="shared" si="32"/>
        <v xml:space="preserve">    .byte %11101000, %00011110</v>
      </c>
    </row>
    <row r="312" spans="1:9" x14ac:dyDescent="0.25">
      <c r="A312" t="s">
        <v>87</v>
      </c>
      <c r="B312" t="s">
        <v>2</v>
      </c>
      <c r="C312" s="20">
        <v>7</v>
      </c>
      <c r="D312" s="7">
        <f>IF(B312="ZMIEŃ GŁOŚNOŚĆ NA 0","N/D",IF(B312="ZMIEŃ GŁOŚNOŚĆ NA 15","N/D",VLOOKUP(A312,Dane!$A$3:$D$110,4,FALSE)))</f>
        <v>100001100</v>
      </c>
      <c r="E312" s="22" t="str">
        <f t="shared" si="33"/>
        <v>111</v>
      </c>
      <c r="F312" s="19" t="str">
        <f t="shared" si="34"/>
        <v>00000001</v>
      </c>
      <c r="G312" s="19" t="str">
        <f t="shared" si="35"/>
        <v>00001100</v>
      </c>
      <c r="H312" s="19" t="str">
        <f t="shared" si="36"/>
        <v>00000111</v>
      </c>
      <c r="I312" t="str">
        <f t="shared" si="32"/>
        <v xml:space="preserve">    .byte %00000001, %00001100, %00000111</v>
      </c>
    </row>
    <row r="313" spans="1:9" x14ac:dyDescent="0.25">
      <c r="A313" t="s">
        <v>88</v>
      </c>
      <c r="B313" t="s">
        <v>2</v>
      </c>
      <c r="C313" s="20">
        <v>8</v>
      </c>
      <c r="D313" s="7">
        <f>IF(B313="ZMIEŃ GŁOŚNOŚĆ NA 0","N/D",IF(B313="ZMIEŃ GŁOŚNOŚĆ NA 15","N/D",VLOOKUP(A313,Dane!$A$3:$D$110,4,FALSE)))</f>
        <v>11101110</v>
      </c>
      <c r="E313" s="22" t="str">
        <f t="shared" si="33"/>
        <v>1000</v>
      </c>
      <c r="F313" s="19" t="str">
        <f t="shared" si="34"/>
        <v>00000000</v>
      </c>
      <c r="G313" s="19" t="str">
        <f t="shared" si="35"/>
        <v>11101110</v>
      </c>
      <c r="H313" s="19" t="str">
        <f t="shared" si="36"/>
        <v>00001000</v>
      </c>
      <c r="I313" t="str">
        <f t="shared" si="32"/>
        <v xml:space="preserve">    .byte %00000000, %11101110, %00001000</v>
      </c>
    </row>
    <row r="314" spans="1:9" x14ac:dyDescent="0.25">
      <c r="A314" t="s">
        <v>89</v>
      </c>
      <c r="B314" t="s">
        <v>2</v>
      </c>
      <c r="C314" s="20">
        <v>7</v>
      </c>
      <c r="D314" s="7">
        <f>IF(B314="ZMIEŃ GŁOŚNOŚĆ NA 0","N/D",IF(B314="ZMIEŃ GŁOŚNOŚĆ NA 15","N/D",VLOOKUP(A314,Dane!$A$3:$D$110,4,FALSE)))</f>
        <v>11001000</v>
      </c>
      <c r="E314" s="22" t="str">
        <f t="shared" si="33"/>
        <v>111</v>
      </c>
      <c r="F314" s="19" t="str">
        <f t="shared" si="34"/>
        <v>00000000</v>
      </c>
      <c r="G314" s="19" t="str">
        <f t="shared" si="35"/>
        <v>11001000</v>
      </c>
      <c r="H314" s="19" t="str">
        <f t="shared" si="36"/>
        <v>00000111</v>
      </c>
      <c r="I314" t="str">
        <f t="shared" si="32"/>
        <v xml:space="preserve">    .byte %00000000, %11001000, %00000111</v>
      </c>
    </row>
    <row r="315" spans="1:9" ht="15.75" thickBot="1" x14ac:dyDescent="0.3">
      <c r="A315" s="10" t="s">
        <v>88</v>
      </c>
      <c r="B315" s="10" t="s">
        <v>2</v>
      </c>
      <c r="C315" s="20">
        <v>8</v>
      </c>
      <c r="D315" s="7">
        <f>IF(B315="ZMIEŃ GŁOŚNOŚĆ NA 0","N/D",IF(B315="ZMIEŃ GŁOŚNOŚĆ NA 15","N/D",VLOOKUP(A315,Dane!$A$3:$D$110,4,FALSE)))</f>
        <v>11101110</v>
      </c>
      <c r="E315" s="22" t="str">
        <f t="shared" si="33"/>
        <v>1000</v>
      </c>
      <c r="F315" s="19" t="str">
        <f t="shared" si="34"/>
        <v>00000000</v>
      </c>
      <c r="G315" s="19" t="str">
        <f t="shared" si="35"/>
        <v>11101110</v>
      </c>
      <c r="H315" s="19" t="str">
        <f t="shared" si="36"/>
        <v>00001000</v>
      </c>
      <c r="I315" t="str">
        <f t="shared" si="32"/>
        <v xml:space="preserve">    .byte %00000000, %11101110, %00001000</v>
      </c>
    </row>
    <row r="316" spans="1:9" ht="15.75" thickTop="1" x14ac:dyDescent="0.25">
      <c r="A316" s="23" t="s">
        <v>35</v>
      </c>
      <c r="B316" s="23" t="s">
        <v>0</v>
      </c>
      <c r="C316" s="20">
        <f>IF(B316="ZMIEŃ GŁOŚNOŚĆ NA 0","N/D",IF(B316="ZMIEŃ GŁOŚNOŚĆ NA 15","N/D",240/$B$2*60*VLOOKUP(B316,Dane!$F:$H,2,FALSE)))</f>
        <v>15</v>
      </c>
      <c r="D316" s="7">
        <f>IF(B316="ZMIEŃ GŁOŚNOŚĆ NA 0","N/D",IF(B316="ZMIEŃ GŁOŚNOŚĆ NA 15","N/D",VLOOKUP(A316,Dane!$A$3:$D$110,4,FALSE)))</f>
        <v>10011111</v>
      </c>
      <c r="E316" s="22" t="str">
        <f t="shared" si="33"/>
        <v>1111</v>
      </c>
      <c r="F316" s="19" t="str">
        <f t="shared" si="34"/>
        <v>00000000</v>
      </c>
      <c r="G316" s="19" t="str">
        <f t="shared" si="35"/>
        <v>10011111</v>
      </c>
      <c r="H316" s="19" t="str">
        <f t="shared" si="36"/>
        <v>00001111</v>
      </c>
      <c r="I316" t="str">
        <f t="shared" si="32"/>
        <v xml:space="preserve">    .byte %00000000, %10011111, %00001111</v>
      </c>
    </row>
    <row r="317" spans="1:9" x14ac:dyDescent="0.25">
      <c r="A317" t="s">
        <v>256</v>
      </c>
      <c r="B317" t="s">
        <v>2</v>
      </c>
      <c r="C317" s="20">
        <v>7</v>
      </c>
      <c r="D317" s="7" t="e">
        <f>IF(B317="ZMIEŃ GŁOŚNOŚĆ NA 0","N/D",IF(B317="ZMIEŃ GŁOŚNOŚĆ NA 15","N/D",VLOOKUP(A317,Dane!$A$3:$D$110,4,FALSE)))</f>
        <v>#N/A</v>
      </c>
      <c r="E317" s="22" t="str">
        <f t="shared" si="33"/>
        <v>111</v>
      </c>
      <c r="F317" s="19" t="e">
        <f t="shared" si="34"/>
        <v>#N/A</v>
      </c>
      <c r="G317" s="19" t="e">
        <f t="shared" si="35"/>
        <v>#N/A</v>
      </c>
      <c r="H317" s="19" t="str">
        <f t="shared" si="36"/>
        <v>00000111</v>
      </c>
      <c r="I317" t="str">
        <f t="shared" si="32"/>
        <v xml:space="preserve">    .byte %11101000, %00000111</v>
      </c>
    </row>
    <row r="318" spans="1:9" x14ac:dyDescent="0.25">
      <c r="A318" t="s">
        <v>35</v>
      </c>
      <c r="B318" t="s">
        <v>0</v>
      </c>
      <c r="C318" s="20">
        <f>IF(B318="ZMIEŃ GŁOŚNOŚĆ NA 0","N/D",IF(B318="ZMIEŃ GŁOŚNOŚĆ NA 15","N/D",240/$B$2*60*VLOOKUP(B318,Dane!$F:$H,2,FALSE)))</f>
        <v>15</v>
      </c>
      <c r="D318" s="7">
        <f>IF(B318="ZMIEŃ GŁOŚNOŚĆ NA 0","N/D",IF(B318="ZMIEŃ GŁOŚNOŚĆ NA 15","N/D",VLOOKUP(A318,Dane!$A$3:$D$110,4,FALSE)))</f>
        <v>10011111</v>
      </c>
      <c r="E318" s="22" t="str">
        <f t="shared" si="33"/>
        <v>1111</v>
      </c>
      <c r="F318" s="19" t="str">
        <f t="shared" si="34"/>
        <v>00000000</v>
      </c>
      <c r="G318" s="19" t="str">
        <f t="shared" si="35"/>
        <v>10011111</v>
      </c>
      <c r="H318" s="19" t="str">
        <f t="shared" si="36"/>
        <v>00001111</v>
      </c>
      <c r="I318" t="str">
        <f t="shared" si="32"/>
        <v xml:space="preserve">    .byte %00000000, %10011111, %00001111</v>
      </c>
    </row>
    <row r="319" spans="1:9" x14ac:dyDescent="0.25">
      <c r="A319" t="s">
        <v>256</v>
      </c>
      <c r="B319" t="s">
        <v>2</v>
      </c>
      <c r="C319" s="20">
        <v>8</v>
      </c>
      <c r="D319" s="7" t="e">
        <f>IF(B319="ZMIEŃ GŁOŚNOŚĆ NA 0","N/D",IF(B319="ZMIEŃ GŁOŚNOŚĆ NA 15","N/D",VLOOKUP(A319,Dane!$A$3:$D$110,4,FALSE)))</f>
        <v>#N/A</v>
      </c>
      <c r="E319" s="22" t="str">
        <f t="shared" si="33"/>
        <v>1000</v>
      </c>
      <c r="F319" s="19" t="e">
        <f t="shared" si="34"/>
        <v>#N/A</v>
      </c>
      <c r="G319" s="19" t="e">
        <f t="shared" si="35"/>
        <v>#N/A</v>
      </c>
      <c r="H319" s="19" t="str">
        <f t="shared" si="36"/>
        <v>00001000</v>
      </c>
      <c r="I319" t="str">
        <f t="shared" si="32"/>
        <v xml:space="preserve">    .byte %11101000, %00001000</v>
      </c>
    </row>
    <row r="320" spans="1:9" x14ac:dyDescent="0.25">
      <c r="A320" t="s">
        <v>90</v>
      </c>
      <c r="B320" t="s">
        <v>1</v>
      </c>
      <c r="C320" s="20">
        <f>IF(B320="ZMIEŃ GŁOŚNOŚĆ NA 0","N/D",IF(B320="ZMIEŃ GŁOŚNOŚĆ NA 15","N/D",240/$B$2*60*VLOOKUP(B320,Dane!$F:$H,2,FALSE)))</f>
        <v>30</v>
      </c>
      <c r="D320" s="7">
        <f>IF(B320="ZMIEŃ GŁOŚNOŚĆ NA 0","N/D",IF(B320="ZMIEŃ GŁOŚNOŚĆ NA 15","N/D",VLOOKUP(A320,Dane!$A$3:$D$110,4,FALSE)))</f>
        <v>10110010</v>
      </c>
      <c r="E320" s="22" t="str">
        <f t="shared" si="33"/>
        <v>11110</v>
      </c>
      <c r="F320" s="19" t="str">
        <f t="shared" si="34"/>
        <v>00000000</v>
      </c>
      <c r="G320" s="19" t="str">
        <f t="shared" si="35"/>
        <v>10110010</v>
      </c>
      <c r="H320" s="19" t="str">
        <f t="shared" si="36"/>
        <v>00011110</v>
      </c>
      <c r="I320" t="str">
        <f t="shared" si="32"/>
        <v xml:space="preserve">    .byte %00000000, %10110010, %00011110</v>
      </c>
    </row>
    <row r="321" spans="1:9" x14ac:dyDescent="0.25">
      <c r="A321" t="s">
        <v>256</v>
      </c>
      <c r="B321" t="s">
        <v>0</v>
      </c>
      <c r="C321" s="20">
        <f>IF(B321="ZMIEŃ GŁOŚNOŚĆ NA 0","N/D",IF(B321="ZMIEŃ GŁOŚNOŚĆ NA 15","N/D",240/$B$2*60*VLOOKUP(B321,Dane!$F:$H,2,FALSE)))</f>
        <v>15</v>
      </c>
      <c r="D321" s="7" t="e">
        <f>IF(B321="ZMIEŃ GŁOŚNOŚĆ NA 0","N/D",IF(B321="ZMIEŃ GŁOŚNOŚĆ NA 15","N/D",VLOOKUP(A321,Dane!$A$3:$D$110,4,FALSE)))</f>
        <v>#N/A</v>
      </c>
      <c r="E321" s="22" t="str">
        <f t="shared" si="33"/>
        <v>1111</v>
      </c>
      <c r="F321" s="19" t="e">
        <f t="shared" si="34"/>
        <v>#N/A</v>
      </c>
      <c r="G321" s="19" t="e">
        <f t="shared" si="35"/>
        <v>#N/A</v>
      </c>
      <c r="H321" s="19" t="str">
        <f t="shared" si="36"/>
        <v>00001111</v>
      </c>
      <c r="I321" t="str">
        <f t="shared" si="32"/>
        <v xml:space="preserve">    .byte %11101000, %00001111</v>
      </c>
    </row>
    <row r="322" spans="1:9" x14ac:dyDescent="0.25">
      <c r="A322" t="s">
        <v>87</v>
      </c>
      <c r="B322" t="s">
        <v>2</v>
      </c>
      <c r="C322" s="20">
        <v>7</v>
      </c>
      <c r="D322" s="7">
        <f>IF(B322="ZMIEŃ GŁOŚNOŚĆ NA 0","N/D",IF(B322="ZMIEŃ GŁOŚNOŚĆ NA 15","N/D",VLOOKUP(A322,Dane!$A$3:$D$110,4,FALSE)))</f>
        <v>100001100</v>
      </c>
      <c r="E322" s="22" t="str">
        <f t="shared" si="33"/>
        <v>111</v>
      </c>
      <c r="F322" s="19" t="str">
        <f t="shared" si="34"/>
        <v>00000001</v>
      </c>
      <c r="G322" s="19" t="str">
        <f t="shared" si="35"/>
        <v>00001100</v>
      </c>
      <c r="H322" s="19" t="str">
        <f t="shared" si="36"/>
        <v>00000111</v>
      </c>
      <c r="I322" t="str">
        <f t="shared" si="32"/>
        <v xml:space="preserve">    .byte %00000001, %00001100, %00000111</v>
      </c>
    </row>
    <row r="323" spans="1:9" x14ac:dyDescent="0.25">
      <c r="A323" t="s">
        <v>88</v>
      </c>
      <c r="B323" t="s">
        <v>2</v>
      </c>
      <c r="C323" s="20">
        <v>8</v>
      </c>
      <c r="D323" s="7">
        <f>IF(B323="ZMIEŃ GŁOŚNOŚĆ NA 0","N/D",IF(B323="ZMIEŃ GŁOŚNOŚĆ NA 15","N/D",VLOOKUP(A323,Dane!$A$3:$D$110,4,FALSE)))</f>
        <v>11101110</v>
      </c>
      <c r="E323" s="22" t="str">
        <f t="shared" si="33"/>
        <v>1000</v>
      </c>
      <c r="F323" s="19" t="str">
        <f t="shared" si="34"/>
        <v>00000000</v>
      </c>
      <c r="G323" s="19" t="str">
        <f t="shared" si="35"/>
        <v>11101110</v>
      </c>
      <c r="H323" s="19" t="str">
        <f t="shared" si="36"/>
        <v>00001000</v>
      </c>
      <c r="I323" t="str">
        <f t="shared" si="32"/>
        <v xml:space="preserve">    .byte %00000000, %11101110, %00001000</v>
      </c>
    </row>
    <row r="324" spans="1:9" x14ac:dyDescent="0.25">
      <c r="A324" t="s">
        <v>12</v>
      </c>
      <c r="B324" t="s">
        <v>2</v>
      </c>
      <c r="C324" s="20">
        <v>7</v>
      </c>
      <c r="D324" s="7">
        <f>IF(B324="ZMIEŃ GŁOŚNOŚĆ NA 0","N/D",IF(B324="ZMIEŃ GŁOŚNOŚĆ NA 15","N/D",VLOOKUP(A324,Dane!$A$3:$D$110,4,FALSE)))</f>
        <v>11010100</v>
      </c>
      <c r="E324" s="22" t="str">
        <f t="shared" si="33"/>
        <v>111</v>
      </c>
      <c r="F324" s="19" t="str">
        <f t="shared" si="34"/>
        <v>00000000</v>
      </c>
      <c r="G324" s="19" t="str">
        <f t="shared" si="35"/>
        <v>11010100</v>
      </c>
      <c r="H324" s="19" t="str">
        <f t="shared" si="36"/>
        <v>00000111</v>
      </c>
      <c r="I324" t="str">
        <f t="shared" si="32"/>
        <v xml:space="preserve">    .byte %00000000, %11010100, %00000111</v>
      </c>
    </row>
    <row r="325" spans="1:9" ht="15.75" thickBot="1" x14ac:dyDescent="0.3">
      <c r="A325" s="10" t="s">
        <v>88</v>
      </c>
      <c r="B325" s="10" t="s">
        <v>2</v>
      </c>
      <c r="C325" s="20">
        <v>8</v>
      </c>
      <c r="D325" s="7">
        <f>IF(B325="ZMIEŃ GŁOŚNOŚĆ NA 0","N/D",IF(B325="ZMIEŃ GŁOŚNOŚĆ NA 15","N/D",VLOOKUP(A325,Dane!$A$3:$D$110,4,FALSE)))</f>
        <v>11101110</v>
      </c>
      <c r="E325" s="22" t="str">
        <f t="shared" si="33"/>
        <v>1000</v>
      </c>
      <c r="F325" s="19" t="str">
        <f t="shared" si="34"/>
        <v>00000000</v>
      </c>
      <c r="G325" s="19" t="str">
        <f t="shared" si="35"/>
        <v>11101110</v>
      </c>
      <c r="H325" s="19" t="str">
        <f t="shared" si="36"/>
        <v>00001000</v>
      </c>
      <c r="I325" t="str">
        <f t="shared" si="32"/>
        <v xml:space="preserve">    .byte %00000000, %11101110, %00001000</v>
      </c>
    </row>
    <row r="326" spans="1:9" ht="15.75" thickTop="1" x14ac:dyDescent="0.25">
      <c r="A326" s="23" t="s">
        <v>92</v>
      </c>
      <c r="B326" s="23" t="s">
        <v>1</v>
      </c>
      <c r="C326" s="20">
        <f>IF(B326="ZMIEŃ GŁOŚNOŚĆ NA 0","N/D",IF(B326="ZMIEŃ GŁOŚNOŚĆ NA 15","N/D",240/$B$2*60*VLOOKUP(B326,Dane!$F:$H,2,FALSE)))</f>
        <v>30</v>
      </c>
      <c r="D326" s="7">
        <f>IF(B326="ZMIEŃ GŁOŚNOŚĆ NA 0","N/D",IF(B326="ZMIEŃ GŁOŚNOŚĆ NA 15","N/D",VLOOKUP(A326,Dane!$A$3:$D$110,4,FALSE)))</f>
        <v>10000101</v>
      </c>
      <c r="E326" s="22" t="str">
        <f t="shared" si="33"/>
        <v>11110</v>
      </c>
      <c r="F326" s="19" t="str">
        <f t="shared" si="34"/>
        <v>00000000</v>
      </c>
      <c r="G326" s="19" t="str">
        <f t="shared" si="35"/>
        <v>10000101</v>
      </c>
      <c r="H326" s="19" t="str">
        <f t="shared" si="36"/>
        <v>00011110</v>
      </c>
      <c r="I326" t="str">
        <f t="shared" si="32"/>
        <v xml:space="preserve">    .byte %00000000, %10000101, %00011110</v>
      </c>
    </row>
    <row r="327" spans="1:9" x14ac:dyDescent="0.25">
      <c r="A327" s="23" t="s">
        <v>12</v>
      </c>
      <c r="B327" s="23" t="s">
        <v>0</v>
      </c>
      <c r="C327" s="20">
        <f>IF(B327="ZMIEŃ GŁOŚNOŚĆ NA 0","N/D",IF(B327="ZMIEŃ GŁOŚNOŚĆ NA 15","N/D",240/$B$2*60*VLOOKUP(B327,Dane!$F:$H,2,FALSE)))</f>
        <v>15</v>
      </c>
      <c r="D327" s="7">
        <f>IF(B327="ZMIEŃ GŁOŚNOŚĆ NA 0","N/D",IF(B327="ZMIEŃ GŁOŚNOŚĆ NA 15","N/D",VLOOKUP(A327,Dane!$A$3:$D$110,4,FALSE)))</f>
        <v>11010100</v>
      </c>
      <c r="E327" s="22" t="str">
        <f t="shared" si="33"/>
        <v>1111</v>
      </c>
      <c r="F327" s="19" t="str">
        <f t="shared" si="34"/>
        <v>00000000</v>
      </c>
      <c r="G327" s="19" t="str">
        <f t="shared" si="35"/>
        <v>11010100</v>
      </c>
      <c r="H327" s="19" t="str">
        <f t="shared" si="36"/>
        <v>00001111</v>
      </c>
      <c r="I327" t="str">
        <f t="shared" si="32"/>
        <v xml:space="preserve">    .byte %00000000, %11010100, %00001111</v>
      </c>
    </row>
    <row r="328" spans="1:9" x14ac:dyDescent="0.25">
      <c r="A328" s="23" t="s">
        <v>89</v>
      </c>
      <c r="B328" s="23" t="s">
        <v>29</v>
      </c>
      <c r="C328" s="20">
        <f>IF(B328="ZMIEŃ GŁOŚNOŚĆ NA 0","N/D",IF(B328="ZMIEŃ GŁOŚNOŚĆ NA 15","N/D",240/$B$2*60*VLOOKUP(B328,Dane!$F:$H,2,FALSE)))</f>
        <v>45</v>
      </c>
      <c r="D328" s="7">
        <f>IF(B328="ZMIEŃ GŁOŚNOŚĆ NA 0","N/D",IF(B328="ZMIEŃ GŁOŚNOŚĆ NA 15","N/D",VLOOKUP(A328,Dane!$A$3:$D$110,4,FALSE)))</f>
        <v>11001000</v>
      </c>
      <c r="E328" s="22" t="str">
        <f t="shared" si="33"/>
        <v>101101</v>
      </c>
      <c r="F328" s="19" t="str">
        <f t="shared" si="34"/>
        <v>00000000</v>
      </c>
      <c r="G328" s="19" t="str">
        <f t="shared" si="35"/>
        <v>11001000</v>
      </c>
      <c r="H328" s="19" t="str">
        <f t="shared" si="36"/>
        <v>00101101</v>
      </c>
      <c r="I328" t="str">
        <f t="shared" ref="I328:I391" si="37">IF(A328="pauza",_xlfn.CONCAT("    .byte %11101000, %", DEC2BIN(C328,8)),IF(B328="ZMIEŃ GŁOŚNOŚĆ NA 0","    .byte %10101000, %11110000, %00000000",IF(B328="ZMIEŃ GŁOŚNOŚĆ NA 15","    .byte %10101000, %11111111, %00000000",_xlfn.CONCAT("    .byte %",F328,", %",G328,", %",H328))))</f>
        <v xml:space="preserve">    .byte %00000000, %11001000, %00101101</v>
      </c>
    </row>
    <row r="329" spans="1:9" x14ac:dyDescent="0.25">
      <c r="A329" t="s">
        <v>87</v>
      </c>
      <c r="B329" s="23" t="s">
        <v>2</v>
      </c>
      <c r="C329" s="20">
        <v>7</v>
      </c>
      <c r="D329" s="7">
        <f>IF(B329="ZMIEŃ GŁOŚNOŚĆ NA 0","N/D",IF(B329="ZMIEŃ GŁOŚNOŚĆ NA 15","N/D",VLOOKUP(A329,Dane!$A$3:$D$110,4,FALSE)))</f>
        <v>100001100</v>
      </c>
      <c r="E329" s="22" t="str">
        <f t="shared" si="33"/>
        <v>111</v>
      </c>
      <c r="F329" s="19" t="str">
        <f t="shared" si="34"/>
        <v>00000001</v>
      </c>
      <c r="G329" s="19" t="str">
        <f t="shared" si="35"/>
        <v>00001100</v>
      </c>
      <c r="H329" s="19" t="str">
        <f t="shared" si="36"/>
        <v>00000111</v>
      </c>
      <c r="I329" t="str">
        <f t="shared" si="37"/>
        <v xml:space="preserve">    .byte %00000001, %00001100, %00000111</v>
      </c>
    </row>
    <row r="330" spans="1:9" x14ac:dyDescent="0.25">
      <c r="A330" t="s">
        <v>88</v>
      </c>
      <c r="B330" s="23" t="s">
        <v>2</v>
      </c>
      <c r="C330" s="20">
        <v>8</v>
      </c>
      <c r="D330" s="7">
        <f>IF(B330="ZMIEŃ GŁOŚNOŚĆ NA 0","N/D",IF(B330="ZMIEŃ GŁOŚNOŚĆ NA 15","N/D",VLOOKUP(A330,Dane!$A$3:$D$110,4,FALSE)))</f>
        <v>11101110</v>
      </c>
      <c r="E330" s="22" t="str">
        <f t="shared" si="33"/>
        <v>1000</v>
      </c>
      <c r="F330" s="19" t="str">
        <f t="shared" si="34"/>
        <v>00000000</v>
      </c>
      <c r="G330" s="19" t="str">
        <f t="shared" si="35"/>
        <v>11101110</v>
      </c>
      <c r="H330" s="19" t="str">
        <f t="shared" si="36"/>
        <v>00001000</v>
      </c>
      <c r="I330" t="str">
        <f t="shared" si="37"/>
        <v xml:space="preserve">    .byte %00000000, %11101110, %00001000</v>
      </c>
    </row>
    <row r="331" spans="1:9" x14ac:dyDescent="0.25">
      <c r="A331" t="s">
        <v>89</v>
      </c>
      <c r="B331" s="23" t="s">
        <v>2</v>
      </c>
      <c r="C331" s="20">
        <v>7</v>
      </c>
      <c r="D331" s="7">
        <f>IF(B331="ZMIEŃ GŁOŚNOŚĆ NA 0","N/D",IF(B331="ZMIEŃ GŁOŚNOŚĆ NA 15","N/D",VLOOKUP(A331,Dane!$A$3:$D$110,4,FALSE)))</f>
        <v>11001000</v>
      </c>
      <c r="E331" s="22" t="str">
        <f t="shared" si="33"/>
        <v>111</v>
      </c>
      <c r="F331" s="19" t="str">
        <f t="shared" si="34"/>
        <v>00000000</v>
      </c>
      <c r="G331" s="19" t="str">
        <f t="shared" si="35"/>
        <v>11001000</v>
      </c>
      <c r="H331" s="19" t="str">
        <f t="shared" si="36"/>
        <v>00000111</v>
      </c>
      <c r="I331" t="str">
        <f t="shared" si="37"/>
        <v xml:space="preserve">    .byte %00000000, %11001000, %00000111</v>
      </c>
    </row>
    <row r="332" spans="1:9" ht="15.75" thickBot="1" x14ac:dyDescent="0.3">
      <c r="A332" s="10" t="s">
        <v>88</v>
      </c>
      <c r="B332" s="26" t="s">
        <v>2</v>
      </c>
      <c r="C332" s="20">
        <v>8</v>
      </c>
      <c r="D332" s="7">
        <f>IF(B332="ZMIEŃ GŁOŚNOŚĆ NA 0","N/D",IF(B332="ZMIEŃ GŁOŚNOŚĆ NA 15","N/D",VLOOKUP(A332,Dane!$A$3:$D$110,4,FALSE)))</f>
        <v>11101110</v>
      </c>
      <c r="E332" s="22" t="str">
        <f t="shared" si="33"/>
        <v>1000</v>
      </c>
      <c r="F332" s="19" t="str">
        <f t="shared" si="34"/>
        <v>00000000</v>
      </c>
      <c r="G332" s="19" t="str">
        <f t="shared" si="35"/>
        <v>11101110</v>
      </c>
      <c r="H332" s="19" t="str">
        <f t="shared" si="36"/>
        <v>00001000</v>
      </c>
      <c r="I332" t="str">
        <f t="shared" si="37"/>
        <v xml:space="preserve">    .byte %00000000, %11101110, %00001000</v>
      </c>
    </row>
    <row r="333" spans="1:9" ht="15.75" thickTop="1" x14ac:dyDescent="0.25">
      <c r="A333" s="23" t="s">
        <v>89</v>
      </c>
      <c r="B333" s="23" t="s">
        <v>1</v>
      </c>
      <c r="C333" s="20">
        <f>IF(B333="ZMIEŃ GŁOŚNOŚĆ NA 0","N/D",IF(B333="ZMIEŃ GŁOŚNOŚĆ NA 15","N/D",240/$B$2*60*VLOOKUP(B333,Dane!$F:$H,2,FALSE)))</f>
        <v>30</v>
      </c>
      <c r="D333" s="7">
        <f>IF(B333="ZMIEŃ GŁOŚNOŚĆ NA 0","N/D",IF(B333="ZMIEŃ GŁOŚNOŚĆ NA 15","N/D",VLOOKUP(A333,Dane!$A$3:$D$110,4,FALSE)))</f>
        <v>11001000</v>
      </c>
      <c r="E333" s="22" t="str">
        <f t="shared" si="33"/>
        <v>11110</v>
      </c>
      <c r="F333" s="19" t="str">
        <f t="shared" si="34"/>
        <v>00000000</v>
      </c>
      <c r="G333" s="19" t="str">
        <f t="shared" si="35"/>
        <v>11001000</v>
      </c>
      <c r="H333" s="19" t="str">
        <f t="shared" si="36"/>
        <v>00011110</v>
      </c>
      <c r="I333" t="str">
        <f t="shared" si="37"/>
        <v xml:space="preserve">    .byte %00000000, %11001000, %00011110</v>
      </c>
    </row>
    <row r="334" spans="1:9" x14ac:dyDescent="0.25">
      <c r="A334" s="23" t="s">
        <v>90</v>
      </c>
      <c r="B334" s="23" t="s">
        <v>0</v>
      </c>
      <c r="C334" s="20">
        <f>IF(B334="ZMIEŃ GŁOŚNOŚĆ NA 0","N/D",IF(B334="ZMIEŃ GŁOŚNOŚĆ NA 15","N/D",240/$B$2*60*VLOOKUP(B334,Dane!$F:$H,2,FALSE)))</f>
        <v>15</v>
      </c>
      <c r="D334" s="7">
        <f>IF(B334="ZMIEŃ GŁOŚNOŚĆ NA 0","N/D",IF(B334="ZMIEŃ GŁOŚNOŚĆ NA 15","N/D",VLOOKUP(A334,Dane!$A$3:$D$110,4,FALSE)))</f>
        <v>10110010</v>
      </c>
      <c r="E334" s="22" t="str">
        <f t="shared" si="33"/>
        <v>1111</v>
      </c>
      <c r="F334" s="19" t="str">
        <f t="shared" si="34"/>
        <v>00000000</v>
      </c>
      <c r="G334" s="19" t="str">
        <f t="shared" si="35"/>
        <v>10110010</v>
      </c>
      <c r="H334" s="19" t="str">
        <f t="shared" si="36"/>
        <v>00001111</v>
      </c>
      <c r="I334" t="str">
        <f t="shared" si="37"/>
        <v xml:space="preserve">    .byte %00000000, %10110010, %00001111</v>
      </c>
    </row>
    <row r="335" spans="1:9" x14ac:dyDescent="0.25">
      <c r="A335" s="23" t="s">
        <v>12</v>
      </c>
      <c r="B335" s="23" t="s">
        <v>29</v>
      </c>
      <c r="C335" s="20">
        <f>IF(B335="ZMIEŃ GŁOŚNOŚĆ NA 0","N/D",IF(B335="ZMIEŃ GŁOŚNOŚĆ NA 15","N/D",240/$B$2*60*VLOOKUP(B335,Dane!$F:$H,2,FALSE)))</f>
        <v>45</v>
      </c>
      <c r="D335" s="7">
        <f>IF(B335="ZMIEŃ GŁOŚNOŚĆ NA 0","N/D",IF(B335="ZMIEŃ GŁOŚNOŚĆ NA 15","N/D",VLOOKUP(A335,Dane!$A$3:$D$110,4,FALSE)))</f>
        <v>11010100</v>
      </c>
      <c r="E335" s="22" t="str">
        <f t="shared" si="33"/>
        <v>101101</v>
      </c>
      <c r="F335" s="19" t="str">
        <f t="shared" si="34"/>
        <v>00000000</v>
      </c>
      <c r="G335" s="19" t="str">
        <f t="shared" si="35"/>
        <v>11010100</v>
      </c>
      <c r="H335" s="19" t="str">
        <f t="shared" si="36"/>
        <v>00101101</v>
      </c>
      <c r="I335" t="str">
        <f t="shared" si="37"/>
        <v xml:space="preserve">    .byte %00000000, %11010100, %00101101</v>
      </c>
    </row>
    <row r="336" spans="1:9" x14ac:dyDescent="0.25">
      <c r="A336" t="s">
        <v>256</v>
      </c>
      <c r="B336" t="s">
        <v>0</v>
      </c>
      <c r="C336" s="20">
        <f>IF(B336="ZMIEŃ GŁOŚNOŚĆ NA 0","N/D",IF(B336="ZMIEŃ GŁOŚNOŚĆ NA 15","N/D",240/$B$2*60*VLOOKUP(B336,Dane!$F:$H,2,FALSE)))</f>
        <v>15</v>
      </c>
      <c r="D336" s="7" t="e">
        <f>IF(B336="ZMIEŃ GŁOŚNOŚĆ NA 0","N/D",IF(B336="ZMIEŃ GŁOŚNOŚĆ NA 15","N/D",VLOOKUP(A336,Dane!$A$3:$D$110,4,FALSE)))</f>
        <v>#N/A</v>
      </c>
      <c r="E336" s="22" t="str">
        <f t="shared" si="33"/>
        <v>1111</v>
      </c>
      <c r="F336" s="19" t="e">
        <f t="shared" si="34"/>
        <v>#N/A</v>
      </c>
      <c r="G336" s="19" t="e">
        <f t="shared" si="35"/>
        <v>#N/A</v>
      </c>
      <c r="H336" s="19" t="str">
        <f t="shared" si="36"/>
        <v>00001111</v>
      </c>
      <c r="I336" t="str">
        <f t="shared" si="37"/>
        <v xml:space="preserve">    .byte %11101000, %00001111</v>
      </c>
    </row>
    <row r="337" spans="1:10" ht="15.75" thickBot="1" x14ac:dyDescent="0.3">
      <c r="A337" s="10" t="s">
        <v>87</v>
      </c>
      <c r="B337" s="10" t="s">
        <v>0</v>
      </c>
      <c r="C337" s="20">
        <f>IF(B337="ZMIEŃ GŁOŚNOŚĆ NA 0","N/D",IF(B337="ZMIEŃ GŁOŚNOŚĆ NA 15","N/D",240/$B$2*60*VLOOKUP(B337,Dane!$F:$H,2,FALSE)))</f>
        <v>15</v>
      </c>
      <c r="D337" s="7">
        <f>IF(B337="ZMIEŃ GŁOŚNOŚĆ NA 0","N/D",IF(B337="ZMIEŃ GŁOŚNOŚĆ NA 15","N/D",VLOOKUP(A337,Dane!$A$3:$D$110,4,FALSE)))</f>
        <v>100001100</v>
      </c>
      <c r="E337" s="22" t="str">
        <f t="shared" si="33"/>
        <v>1111</v>
      </c>
      <c r="F337" s="19" t="str">
        <f t="shared" si="34"/>
        <v>00000001</v>
      </c>
      <c r="G337" s="19" t="str">
        <f t="shared" si="35"/>
        <v>00001100</v>
      </c>
      <c r="H337" s="19" t="str">
        <f t="shared" si="36"/>
        <v>00001111</v>
      </c>
      <c r="I337" t="str">
        <f t="shared" si="37"/>
        <v xml:space="preserve">    .byte %00000001, %00001100, %00001111</v>
      </c>
    </row>
    <row r="338" spans="1:10" ht="15.75" thickTop="1" x14ac:dyDescent="0.25">
      <c r="A338" t="s">
        <v>90</v>
      </c>
      <c r="B338" t="s">
        <v>1</v>
      </c>
      <c r="C338" s="20">
        <f>IF(B338="ZMIEŃ GŁOŚNOŚĆ NA 0","N/D",IF(B338="ZMIEŃ GŁOŚNOŚĆ NA 15","N/D",240/$B$2*60*VLOOKUP(B338,Dane!$F:$H,2,FALSE)))</f>
        <v>30</v>
      </c>
      <c r="D338" s="7">
        <f>IF(B338="ZMIEŃ GŁOŚNOŚĆ NA 0","N/D",IF(B338="ZMIEŃ GŁOŚNOŚĆ NA 15","N/D",VLOOKUP(A338,Dane!$A$3:$D$110,4,FALSE)))</f>
        <v>10110010</v>
      </c>
      <c r="E338" s="22" t="str">
        <f t="shared" si="33"/>
        <v>11110</v>
      </c>
      <c r="F338" s="19" t="str">
        <f t="shared" si="34"/>
        <v>00000000</v>
      </c>
      <c r="G338" s="19" t="str">
        <f t="shared" si="35"/>
        <v>10110010</v>
      </c>
      <c r="H338" s="19" t="str">
        <f t="shared" si="36"/>
        <v>00011110</v>
      </c>
      <c r="I338" t="str">
        <f t="shared" si="37"/>
        <v xml:space="preserve">    .byte %00000000, %10110010, %00011110</v>
      </c>
    </row>
    <row r="339" spans="1:10" x14ac:dyDescent="0.25">
      <c r="A339" t="s">
        <v>89</v>
      </c>
      <c r="B339" t="s">
        <v>1</v>
      </c>
      <c r="C339" s="20">
        <f>IF(B339="ZMIEŃ GŁOŚNOŚĆ NA 0","N/D",IF(B339="ZMIEŃ GŁOŚNOŚĆ NA 15","N/D",240/$B$2*60*VLOOKUP(B339,Dane!$F:$H,2,FALSE)))</f>
        <v>30</v>
      </c>
      <c r="D339" s="7">
        <f>IF(B339="ZMIEŃ GŁOŚNOŚĆ NA 0","N/D",IF(B339="ZMIEŃ GŁOŚNOŚĆ NA 15","N/D",VLOOKUP(A339,Dane!$A$3:$D$110,4,FALSE)))</f>
        <v>11001000</v>
      </c>
      <c r="E339" s="22" t="str">
        <f t="shared" si="33"/>
        <v>11110</v>
      </c>
      <c r="F339" s="19" t="str">
        <f t="shared" si="34"/>
        <v>00000000</v>
      </c>
      <c r="G339" s="19" t="str">
        <f t="shared" si="35"/>
        <v>11001000</v>
      </c>
      <c r="H339" s="19" t="str">
        <f t="shared" si="36"/>
        <v>00011110</v>
      </c>
      <c r="I339" t="str">
        <f t="shared" si="37"/>
        <v xml:space="preserve">    .byte %00000000, %11001000, %00011110</v>
      </c>
    </row>
    <row r="340" spans="1:10" x14ac:dyDescent="0.25">
      <c r="A340" s="20" t="s">
        <v>256</v>
      </c>
      <c r="B340" s="20" t="s">
        <v>1</v>
      </c>
      <c r="C340" s="20">
        <f>IF(B340="ZMIEŃ GŁOŚNOŚĆ NA 0","N/D",IF(B340="ZMIEŃ GŁOŚNOŚĆ NA 15","N/D",240/$B$2*60*VLOOKUP(B340,Dane!$F:$H,2,FALSE)))</f>
        <v>30</v>
      </c>
      <c r="D340" s="7" t="e">
        <f>IF(B340="ZMIEŃ GŁOŚNOŚĆ NA 0","N/D",IF(B340="ZMIEŃ GŁOŚNOŚĆ NA 15","N/D",VLOOKUP(A340,Dane!$A$3:$D$110,4,FALSE)))</f>
        <v>#N/A</v>
      </c>
      <c r="E340" s="22" t="str">
        <f t="shared" si="33"/>
        <v>11110</v>
      </c>
      <c r="F340" s="19" t="e">
        <f t="shared" si="34"/>
        <v>#N/A</v>
      </c>
      <c r="G340" s="19" t="e">
        <f t="shared" si="35"/>
        <v>#N/A</v>
      </c>
      <c r="H340" s="19" t="str">
        <f t="shared" si="36"/>
        <v>00011110</v>
      </c>
      <c r="I340" t="str">
        <f t="shared" si="37"/>
        <v xml:space="preserve">    .byte %11101000, %00011110</v>
      </c>
    </row>
    <row r="341" spans="1:10" x14ac:dyDescent="0.25">
      <c r="A341" t="s">
        <v>87</v>
      </c>
      <c r="B341" s="16" t="s">
        <v>2</v>
      </c>
      <c r="C341" s="20">
        <v>7</v>
      </c>
      <c r="D341" s="7">
        <f>IF(B341="ZMIEŃ GŁOŚNOŚĆ NA 0","N/D",IF(B341="ZMIEŃ GŁOŚNOŚĆ NA 15","N/D",VLOOKUP(A341,Dane!$A$3:$D$110,4,FALSE)))</f>
        <v>100001100</v>
      </c>
      <c r="E341" s="22" t="str">
        <f t="shared" si="33"/>
        <v>111</v>
      </c>
      <c r="F341" s="19" t="str">
        <f t="shared" si="34"/>
        <v>00000001</v>
      </c>
      <c r="G341" s="19" t="str">
        <f t="shared" si="35"/>
        <v>00001100</v>
      </c>
      <c r="H341" s="19" t="str">
        <f t="shared" si="36"/>
        <v>00000111</v>
      </c>
      <c r="I341" t="str">
        <f t="shared" si="37"/>
        <v xml:space="preserve">    .byte %00000001, %00001100, %00000111</v>
      </c>
    </row>
    <row r="342" spans="1:10" x14ac:dyDescent="0.25">
      <c r="A342" t="s">
        <v>88</v>
      </c>
      <c r="B342" s="16" t="s">
        <v>2</v>
      </c>
      <c r="C342" s="20">
        <v>8</v>
      </c>
      <c r="D342" s="7">
        <f>IF(B342="ZMIEŃ GŁOŚNOŚĆ NA 0","N/D",IF(B342="ZMIEŃ GŁOŚNOŚĆ NA 15","N/D",VLOOKUP(A342,Dane!$A$3:$D$110,4,FALSE)))</f>
        <v>11101110</v>
      </c>
      <c r="E342" s="22" t="str">
        <f t="shared" si="33"/>
        <v>1000</v>
      </c>
      <c r="F342" s="19" t="str">
        <f t="shared" si="34"/>
        <v>00000000</v>
      </c>
      <c r="G342" s="19" t="str">
        <f t="shared" si="35"/>
        <v>11101110</v>
      </c>
      <c r="H342" s="19" t="str">
        <f t="shared" si="36"/>
        <v>00001000</v>
      </c>
      <c r="I342" t="str">
        <f t="shared" si="37"/>
        <v xml:space="preserve">    .byte %00000000, %11101110, %00001000</v>
      </c>
    </row>
    <row r="343" spans="1:10" x14ac:dyDescent="0.25">
      <c r="A343" t="s">
        <v>89</v>
      </c>
      <c r="B343" s="16" t="s">
        <v>2</v>
      </c>
      <c r="C343" s="20">
        <v>7</v>
      </c>
      <c r="D343" s="7">
        <f>IF(B343="ZMIEŃ GŁOŚNOŚĆ NA 0","N/D",IF(B343="ZMIEŃ GŁOŚNOŚĆ NA 15","N/D",VLOOKUP(A343,Dane!$A$3:$D$110,4,FALSE)))</f>
        <v>11001000</v>
      </c>
      <c r="E343" s="22" t="str">
        <f t="shared" si="33"/>
        <v>111</v>
      </c>
      <c r="F343" s="19" t="str">
        <f t="shared" si="34"/>
        <v>00000000</v>
      </c>
      <c r="G343" s="19" t="str">
        <f t="shared" si="35"/>
        <v>11001000</v>
      </c>
      <c r="H343" s="19" t="str">
        <f t="shared" si="36"/>
        <v>00000111</v>
      </c>
      <c r="I343" t="str">
        <f t="shared" si="37"/>
        <v xml:space="preserve">    .byte %00000000, %11001000, %00000111</v>
      </c>
    </row>
    <row r="344" spans="1:10" ht="15.75" thickBot="1" x14ac:dyDescent="0.3">
      <c r="A344" s="10" t="s">
        <v>88</v>
      </c>
      <c r="B344" s="17" t="s">
        <v>2</v>
      </c>
      <c r="C344" s="20">
        <v>8</v>
      </c>
      <c r="D344" s="7">
        <f>IF(B344="ZMIEŃ GŁOŚNOŚĆ NA 0","N/D",IF(B344="ZMIEŃ GŁOŚNOŚĆ NA 15","N/D",VLOOKUP(A344,Dane!$A$3:$D$110,4,FALSE)))</f>
        <v>11101110</v>
      </c>
      <c r="E344" s="22" t="str">
        <f t="shared" ref="E344:E387" si="38">IF(B344="ZMIEŃ GŁOŚNOŚĆ NA 0","N/D",IF(B344="ZMIEŃ GŁOŚNOŚĆ NA 15","N/D",DEC2BIN(C344)))</f>
        <v>1000</v>
      </c>
      <c r="F344" s="19" t="str">
        <f t="shared" ref="F344:F387" si="39">IF(B344="ZMIEŃ GŁOŚNOŚĆ NA 0","N/D",IF(B344="ZMIEŃ GŁOŚNOŚĆ NA 15","N/D",IF(LEN(D344)&lt;8,"00000000",_xlfn.CONCAT(REPT("0",8-LEN(LEFT(D344,LEN(D344)-8))),LEFT(D344,LEN(D344)-8)))))</f>
        <v>00000000</v>
      </c>
      <c r="G344" s="19" t="str">
        <f t="shared" ref="G344:G387" si="40">IF(B344="ZMIEŃ GŁOŚNOŚĆ NA 0","N/D",IF(B344="ZMIEŃ GŁOŚNOŚĆ NA 15","N/D",IF(LEN(D344)&lt;8,_xlfn.CONCAT(REPT("0",8-LEN(D344)),RIGHT(D344,8)),RIGHT(D344,8))))</f>
        <v>11101110</v>
      </c>
      <c r="H344" s="19" t="str">
        <f t="shared" ref="H344:H387" si="41">IF(B344="ZMIEŃ GŁOŚNOŚĆ NA 0","N/D",IF(B344="ZMIEŃ GŁOŚNOŚĆ NA 15","N/D",_xlfn.CONCAT(REPT("0",8-LEN(E344)),E344)))</f>
        <v>00001000</v>
      </c>
      <c r="I344" t="str">
        <f t="shared" si="37"/>
        <v xml:space="preserve">    .byte %00000000, %11101110, %00001000</v>
      </c>
    </row>
    <row r="345" spans="1:10" ht="15.75" thickTop="1" x14ac:dyDescent="0.25">
      <c r="A345" s="23" t="s">
        <v>35</v>
      </c>
      <c r="B345" s="23" t="s">
        <v>0</v>
      </c>
      <c r="C345" s="20">
        <f>IF(B345="ZMIEŃ GŁOŚNOŚĆ NA 0","N/D",IF(B345="ZMIEŃ GŁOŚNOŚĆ NA 15","N/D",240/$B$2*60*VLOOKUP(B345,Dane!$F:$H,2,FALSE)))</f>
        <v>15</v>
      </c>
      <c r="D345" s="7">
        <f>IF(B345="ZMIEŃ GŁOŚNOŚĆ NA 0","N/D",IF(B345="ZMIEŃ GŁOŚNOŚĆ NA 15","N/D",VLOOKUP(A345,Dane!$A$3:$D$110,4,FALSE)))</f>
        <v>10011111</v>
      </c>
      <c r="E345" s="22" t="str">
        <f t="shared" si="38"/>
        <v>1111</v>
      </c>
      <c r="F345" s="19" t="str">
        <f t="shared" si="39"/>
        <v>00000000</v>
      </c>
      <c r="G345" s="19" t="str">
        <f t="shared" si="40"/>
        <v>10011111</v>
      </c>
      <c r="H345" s="19" t="str">
        <f t="shared" si="41"/>
        <v>00001111</v>
      </c>
      <c r="I345" t="str">
        <f t="shared" si="37"/>
        <v xml:space="preserve">    .byte %00000000, %10011111, %00001111</v>
      </c>
      <c r="J345" s="13" t="s">
        <v>252</v>
      </c>
    </row>
    <row r="346" spans="1:10" x14ac:dyDescent="0.25">
      <c r="A346" t="s">
        <v>256</v>
      </c>
      <c r="B346" s="23" t="s">
        <v>2</v>
      </c>
      <c r="C346" s="20">
        <v>7</v>
      </c>
      <c r="D346" s="7" t="e">
        <f>IF(B346="ZMIEŃ GŁOŚNOŚĆ NA 0","N/D",IF(B346="ZMIEŃ GŁOŚNOŚĆ NA 15","N/D",VLOOKUP(A346,Dane!$A$3:$D$110,4,FALSE)))</f>
        <v>#N/A</v>
      </c>
      <c r="E346" s="22" t="str">
        <f t="shared" si="38"/>
        <v>111</v>
      </c>
      <c r="F346" s="19" t="e">
        <f t="shared" si="39"/>
        <v>#N/A</v>
      </c>
      <c r="G346" s="19" t="e">
        <f t="shared" si="40"/>
        <v>#N/A</v>
      </c>
      <c r="H346" s="19" t="str">
        <f t="shared" si="41"/>
        <v>00000111</v>
      </c>
      <c r="I346" t="str">
        <f t="shared" si="37"/>
        <v xml:space="preserve">    .byte %11101000, %00000111</v>
      </c>
    </row>
    <row r="347" spans="1:10" x14ac:dyDescent="0.25">
      <c r="A347" t="s">
        <v>35</v>
      </c>
      <c r="B347" s="23" t="s">
        <v>30</v>
      </c>
      <c r="C347" s="20">
        <v>23</v>
      </c>
      <c r="D347" s="7">
        <f>IF(B347="ZMIEŃ GŁOŚNOŚĆ NA 0","N/D",IF(B347="ZMIEŃ GŁOŚNOŚĆ NA 15","N/D",VLOOKUP(A347,Dane!$A$3:$D$110,4,FALSE)))</f>
        <v>10011111</v>
      </c>
      <c r="E347" s="22" t="str">
        <f t="shared" si="38"/>
        <v>10111</v>
      </c>
      <c r="F347" s="19" t="str">
        <f t="shared" si="39"/>
        <v>00000000</v>
      </c>
      <c r="G347" s="19" t="str">
        <f t="shared" si="40"/>
        <v>10011111</v>
      </c>
      <c r="H347" s="19" t="str">
        <f t="shared" si="41"/>
        <v>00010111</v>
      </c>
      <c r="I347" t="str">
        <f t="shared" si="37"/>
        <v xml:space="preserve">    .byte %00000000, %10011111, %00010111</v>
      </c>
    </row>
    <row r="348" spans="1:10" x14ac:dyDescent="0.25">
      <c r="A348" t="s">
        <v>90</v>
      </c>
      <c r="B348" s="23" t="s">
        <v>1</v>
      </c>
      <c r="C348" s="20">
        <f>IF(B348="ZMIEŃ GŁOŚNOŚĆ NA 0","N/D",IF(B348="ZMIEŃ GŁOŚNOŚĆ NA 15","N/D",240/$B$2*60*VLOOKUP(B348,Dane!$F:$H,2,FALSE)))</f>
        <v>30</v>
      </c>
      <c r="D348" s="7">
        <f>IF(B348="ZMIEŃ GŁOŚNOŚĆ NA 0","N/D",IF(B348="ZMIEŃ GŁOŚNOŚĆ NA 15","N/D",VLOOKUP(A348,Dane!$A$3:$D$110,4,FALSE)))</f>
        <v>10110010</v>
      </c>
      <c r="E348" s="22" t="str">
        <f t="shared" si="38"/>
        <v>11110</v>
      </c>
      <c r="F348" s="19" t="str">
        <f t="shared" si="39"/>
        <v>00000000</v>
      </c>
      <c r="G348" s="19" t="str">
        <f t="shared" si="40"/>
        <v>10110010</v>
      </c>
      <c r="H348" s="19" t="str">
        <f t="shared" si="41"/>
        <v>00011110</v>
      </c>
      <c r="I348" t="str">
        <f t="shared" si="37"/>
        <v xml:space="preserve">    .byte %00000000, %10110010, %00011110</v>
      </c>
    </row>
    <row r="349" spans="1:10" x14ac:dyDescent="0.25">
      <c r="A349" t="s">
        <v>256</v>
      </c>
      <c r="B349" s="23" t="s">
        <v>0</v>
      </c>
      <c r="C349" s="20">
        <f>IF(B349="ZMIEŃ GŁOŚNOŚĆ NA 0","N/D",IF(B349="ZMIEŃ GŁOŚNOŚĆ NA 15","N/D",240/$B$2*60*VLOOKUP(B349,Dane!$F:$H,2,FALSE)))</f>
        <v>15</v>
      </c>
      <c r="D349" s="7" t="e">
        <f>IF(B349="ZMIEŃ GŁOŚNOŚĆ NA 0","N/D",IF(B349="ZMIEŃ GŁOŚNOŚĆ NA 15","N/D",VLOOKUP(A349,Dane!$A$3:$D$110,4,FALSE)))</f>
        <v>#N/A</v>
      </c>
      <c r="E349" s="22" t="str">
        <f t="shared" si="38"/>
        <v>1111</v>
      </c>
      <c r="F349" s="19" t="e">
        <f t="shared" si="39"/>
        <v>#N/A</v>
      </c>
      <c r="G349" s="19" t="e">
        <f t="shared" si="40"/>
        <v>#N/A</v>
      </c>
      <c r="H349" s="19" t="str">
        <f t="shared" si="41"/>
        <v>00001111</v>
      </c>
      <c r="I349" t="str">
        <f t="shared" si="37"/>
        <v xml:space="preserve">    .byte %11101000, %00001111</v>
      </c>
    </row>
    <row r="350" spans="1:10" x14ac:dyDescent="0.25">
      <c r="A350" t="s">
        <v>87</v>
      </c>
      <c r="B350" s="23" t="s">
        <v>2</v>
      </c>
      <c r="C350" s="20">
        <v>7</v>
      </c>
      <c r="D350" s="7">
        <f>IF(B350="ZMIEŃ GŁOŚNOŚĆ NA 0","N/D",IF(B350="ZMIEŃ GŁOŚNOŚĆ NA 15","N/D",VLOOKUP(A350,Dane!$A$3:$D$110,4,FALSE)))</f>
        <v>100001100</v>
      </c>
      <c r="E350" s="22" t="str">
        <f t="shared" si="38"/>
        <v>111</v>
      </c>
      <c r="F350" s="19" t="str">
        <f t="shared" si="39"/>
        <v>00000001</v>
      </c>
      <c r="G350" s="19" t="str">
        <f t="shared" si="40"/>
        <v>00001100</v>
      </c>
      <c r="H350" s="19" t="str">
        <f t="shared" si="41"/>
        <v>00000111</v>
      </c>
      <c r="I350" t="str">
        <f t="shared" si="37"/>
        <v xml:space="preserve">    .byte %00000001, %00001100, %00000111</v>
      </c>
    </row>
    <row r="351" spans="1:10" x14ac:dyDescent="0.25">
      <c r="A351" t="s">
        <v>88</v>
      </c>
      <c r="B351" s="23" t="s">
        <v>2</v>
      </c>
      <c r="C351" s="20">
        <v>8</v>
      </c>
      <c r="D351" s="7">
        <f>IF(B351="ZMIEŃ GŁOŚNOŚĆ NA 0","N/D",IF(B351="ZMIEŃ GŁOŚNOŚĆ NA 15","N/D",VLOOKUP(A351,Dane!$A$3:$D$110,4,FALSE)))</f>
        <v>11101110</v>
      </c>
      <c r="E351" s="22" t="str">
        <f t="shared" si="38"/>
        <v>1000</v>
      </c>
      <c r="F351" s="19" t="str">
        <f t="shared" si="39"/>
        <v>00000000</v>
      </c>
      <c r="G351" s="19" t="str">
        <f t="shared" si="40"/>
        <v>11101110</v>
      </c>
      <c r="H351" s="19" t="str">
        <f t="shared" si="41"/>
        <v>00001000</v>
      </c>
      <c r="I351" t="str">
        <f t="shared" si="37"/>
        <v xml:space="preserve">    .byte %00000000, %11101110, %00001000</v>
      </c>
    </row>
    <row r="352" spans="1:10" x14ac:dyDescent="0.25">
      <c r="A352" t="s">
        <v>12</v>
      </c>
      <c r="B352" s="23" t="s">
        <v>2</v>
      </c>
      <c r="C352" s="20">
        <v>7</v>
      </c>
      <c r="D352" s="7">
        <f>IF(B352="ZMIEŃ GŁOŚNOŚĆ NA 0","N/D",IF(B352="ZMIEŃ GŁOŚNOŚĆ NA 15","N/D",VLOOKUP(A352,Dane!$A$3:$D$110,4,FALSE)))</f>
        <v>11010100</v>
      </c>
      <c r="E352" s="22" t="str">
        <f t="shared" si="38"/>
        <v>111</v>
      </c>
      <c r="F352" s="19" t="str">
        <f t="shared" si="39"/>
        <v>00000000</v>
      </c>
      <c r="G352" s="19" t="str">
        <f t="shared" si="40"/>
        <v>11010100</v>
      </c>
      <c r="H352" s="19" t="str">
        <f t="shared" si="41"/>
        <v>00000111</v>
      </c>
      <c r="I352" t="str">
        <f t="shared" si="37"/>
        <v xml:space="preserve">    .byte %00000000, %11010100, %00000111</v>
      </c>
    </row>
    <row r="353" spans="1:9" ht="15.75" thickBot="1" x14ac:dyDescent="0.3">
      <c r="A353" s="10" t="s">
        <v>88</v>
      </c>
      <c r="B353" s="26" t="s">
        <v>2</v>
      </c>
      <c r="C353" s="20">
        <v>8</v>
      </c>
      <c r="D353" s="7">
        <f>IF(B353="ZMIEŃ GŁOŚNOŚĆ NA 0","N/D",IF(B353="ZMIEŃ GŁOŚNOŚĆ NA 15","N/D",VLOOKUP(A353,Dane!$A$3:$D$110,4,FALSE)))</f>
        <v>11101110</v>
      </c>
      <c r="E353" s="22" t="str">
        <f t="shared" si="38"/>
        <v>1000</v>
      </c>
      <c r="F353" s="19" t="str">
        <f t="shared" si="39"/>
        <v>00000000</v>
      </c>
      <c r="G353" s="19" t="str">
        <f t="shared" si="40"/>
        <v>11101110</v>
      </c>
      <c r="H353" s="19" t="str">
        <f t="shared" si="41"/>
        <v>00001000</v>
      </c>
      <c r="I353" t="str">
        <f t="shared" si="37"/>
        <v xml:space="preserve">    .byte %00000000, %11101110, %00001000</v>
      </c>
    </row>
    <row r="354" spans="1:9" ht="15.75" thickTop="1" x14ac:dyDescent="0.25">
      <c r="A354" s="23" t="s">
        <v>90</v>
      </c>
      <c r="B354" s="23" t="s">
        <v>0</v>
      </c>
      <c r="C354" s="20">
        <f>IF(B354="ZMIEŃ GŁOŚNOŚĆ NA 0","N/D",IF(B354="ZMIEŃ GŁOŚNOŚĆ NA 15","N/D",240/$B$2*60*VLOOKUP(B354,Dane!$F:$H,2,FALSE)))</f>
        <v>15</v>
      </c>
      <c r="D354" s="7">
        <f>IF(B354="ZMIEŃ GŁOŚNOŚĆ NA 0","N/D",IF(B354="ZMIEŃ GŁOŚNOŚĆ NA 15","N/D",VLOOKUP(A354,Dane!$A$3:$D$110,4,FALSE)))</f>
        <v>10110010</v>
      </c>
      <c r="E354" s="22" t="str">
        <f t="shared" si="38"/>
        <v>1111</v>
      </c>
      <c r="F354" s="19" t="str">
        <f t="shared" si="39"/>
        <v>00000000</v>
      </c>
      <c r="G354" s="19" t="str">
        <f t="shared" si="40"/>
        <v>10110010</v>
      </c>
      <c r="H354" s="19" t="str">
        <f t="shared" si="41"/>
        <v>00001111</v>
      </c>
      <c r="I354" t="str">
        <f t="shared" si="37"/>
        <v xml:space="preserve">    .byte %00000000, %10110010, %00001111</v>
      </c>
    </row>
    <row r="355" spans="1:9" x14ac:dyDescent="0.25">
      <c r="A355" t="s">
        <v>256</v>
      </c>
      <c r="B355" s="23" t="s">
        <v>2</v>
      </c>
      <c r="C355" s="20">
        <v>7</v>
      </c>
      <c r="D355" s="7" t="e">
        <f>IF(B355="ZMIEŃ GŁOŚNOŚĆ NA 0","N/D",IF(B355="ZMIEŃ GŁOŚNOŚĆ NA 15","N/D",VLOOKUP(A355,Dane!$A$3:$D$110,4,FALSE)))</f>
        <v>#N/A</v>
      </c>
      <c r="E355" s="22" t="str">
        <f t="shared" si="38"/>
        <v>111</v>
      </c>
      <c r="F355" s="19" t="e">
        <f t="shared" si="39"/>
        <v>#N/A</v>
      </c>
      <c r="G355" s="19" t="e">
        <f t="shared" si="40"/>
        <v>#N/A</v>
      </c>
      <c r="H355" s="19" t="str">
        <f t="shared" si="41"/>
        <v>00000111</v>
      </c>
      <c r="I355" t="str">
        <f t="shared" si="37"/>
        <v xml:space="preserve">    .byte %11101000, %00000111</v>
      </c>
    </row>
    <row r="356" spans="1:9" x14ac:dyDescent="0.25">
      <c r="A356" t="s">
        <v>90</v>
      </c>
      <c r="B356" s="23" t="s">
        <v>30</v>
      </c>
      <c r="C356" s="20">
        <v>23</v>
      </c>
      <c r="D356" s="7">
        <f>IF(B356="ZMIEŃ GŁOŚNOŚĆ NA 0","N/D",IF(B356="ZMIEŃ GŁOŚNOŚĆ NA 15","N/D",VLOOKUP(A356,Dane!$A$3:$D$110,4,FALSE)))</f>
        <v>10110010</v>
      </c>
      <c r="E356" s="22" t="str">
        <f t="shared" si="38"/>
        <v>10111</v>
      </c>
      <c r="F356" s="19" t="str">
        <f t="shared" si="39"/>
        <v>00000000</v>
      </c>
      <c r="G356" s="19" t="str">
        <f t="shared" si="40"/>
        <v>10110010</v>
      </c>
      <c r="H356" s="19" t="str">
        <f t="shared" si="41"/>
        <v>00010111</v>
      </c>
      <c r="I356" t="str">
        <f t="shared" si="37"/>
        <v xml:space="preserve">    .byte %00000000, %10110010, %00010111</v>
      </c>
    </row>
    <row r="357" spans="1:9" x14ac:dyDescent="0.25">
      <c r="A357" t="s">
        <v>89</v>
      </c>
      <c r="B357" s="23" t="s">
        <v>1</v>
      </c>
      <c r="C357" s="20">
        <f>IF(B357="ZMIEŃ GŁOŚNOŚĆ NA 0","N/D",IF(B357="ZMIEŃ GŁOŚNOŚĆ NA 15","N/D",240/$B$2*60*VLOOKUP(B357,Dane!$F:$H,2,FALSE)))</f>
        <v>30</v>
      </c>
      <c r="D357" s="7">
        <f>IF(B357="ZMIEŃ GŁOŚNOŚĆ NA 0","N/D",IF(B357="ZMIEŃ GŁOŚNOŚĆ NA 15","N/D",VLOOKUP(A357,Dane!$A$3:$D$110,4,FALSE)))</f>
        <v>11001000</v>
      </c>
      <c r="E357" s="22" t="str">
        <f t="shared" si="38"/>
        <v>11110</v>
      </c>
      <c r="F357" s="19" t="str">
        <f t="shared" si="39"/>
        <v>00000000</v>
      </c>
      <c r="G357" s="19" t="str">
        <f t="shared" si="40"/>
        <v>11001000</v>
      </c>
      <c r="H357" s="19" t="str">
        <f t="shared" si="41"/>
        <v>00011110</v>
      </c>
      <c r="I357" t="str">
        <f t="shared" si="37"/>
        <v xml:space="preserve">    .byte %00000000, %11001000, %00011110</v>
      </c>
    </row>
    <row r="358" spans="1:9" x14ac:dyDescent="0.25">
      <c r="A358" t="s">
        <v>256</v>
      </c>
      <c r="B358" s="23" t="s">
        <v>0</v>
      </c>
      <c r="C358" s="20">
        <f>IF(B358="ZMIEŃ GŁOŚNOŚĆ NA 0","N/D",IF(B358="ZMIEŃ GŁOŚNOŚĆ NA 15","N/D",240/$B$2*60*VLOOKUP(B358,Dane!$F:$H,2,FALSE)))</f>
        <v>15</v>
      </c>
      <c r="D358" s="7" t="e">
        <f>IF(B358="ZMIEŃ GŁOŚNOŚĆ NA 0","N/D",IF(B358="ZMIEŃ GŁOŚNOŚĆ NA 15","N/D",VLOOKUP(A358,Dane!$A$3:$D$110,4,FALSE)))</f>
        <v>#N/A</v>
      </c>
      <c r="E358" s="22" t="str">
        <f t="shared" si="38"/>
        <v>1111</v>
      </c>
      <c r="F358" s="19" t="e">
        <f t="shared" si="39"/>
        <v>#N/A</v>
      </c>
      <c r="G358" s="19" t="e">
        <f t="shared" si="40"/>
        <v>#N/A</v>
      </c>
      <c r="H358" s="19" t="str">
        <f t="shared" si="41"/>
        <v>00001111</v>
      </c>
      <c r="I358" t="str">
        <f t="shared" si="37"/>
        <v xml:space="preserve">    .byte %11101000, %00001111</v>
      </c>
    </row>
    <row r="359" spans="1:9" x14ac:dyDescent="0.25">
      <c r="A359" t="s">
        <v>87</v>
      </c>
      <c r="B359" s="23" t="s">
        <v>2</v>
      </c>
      <c r="C359" s="20">
        <v>7</v>
      </c>
      <c r="D359" s="7">
        <f>IF(B359="ZMIEŃ GŁOŚNOŚĆ NA 0","N/D",IF(B359="ZMIEŃ GŁOŚNOŚĆ NA 15","N/D",VLOOKUP(A359,Dane!$A$3:$D$110,4,FALSE)))</f>
        <v>100001100</v>
      </c>
      <c r="E359" s="22" t="str">
        <f t="shared" si="38"/>
        <v>111</v>
      </c>
      <c r="F359" s="19" t="str">
        <f t="shared" si="39"/>
        <v>00000001</v>
      </c>
      <c r="G359" s="19" t="str">
        <f t="shared" si="40"/>
        <v>00001100</v>
      </c>
      <c r="H359" s="19" t="str">
        <f t="shared" si="41"/>
        <v>00000111</v>
      </c>
      <c r="I359" t="str">
        <f t="shared" si="37"/>
        <v xml:space="preserve">    .byte %00000001, %00001100, %00000111</v>
      </c>
    </row>
    <row r="360" spans="1:9" x14ac:dyDescent="0.25">
      <c r="A360" t="s">
        <v>88</v>
      </c>
      <c r="B360" s="23" t="s">
        <v>2</v>
      </c>
      <c r="C360" s="20">
        <v>8</v>
      </c>
      <c r="D360" s="7">
        <f>IF(B360="ZMIEŃ GŁOŚNOŚĆ NA 0","N/D",IF(B360="ZMIEŃ GŁOŚNOŚĆ NA 15","N/D",VLOOKUP(A360,Dane!$A$3:$D$110,4,FALSE)))</f>
        <v>11101110</v>
      </c>
      <c r="E360" s="22" t="str">
        <f t="shared" si="38"/>
        <v>1000</v>
      </c>
      <c r="F360" s="19" t="str">
        <f t="shared" si="39"/>
        <v>00000000</v>
      </c>
      <c r="G360" s="19" t="str">
        <f t="shared" si="40"/>
        <v>11101110</v>
      </c>
      <c r="H360" s="19" t="str">
        <f t="shared" si="41"/>
        <v>00001000</v>
      </c>
      <c r="I360" t="str">
        <f t="shared" si="37"/>
        <v xml:space="preserve">    .byte %00000000, %11101110, %00001000</v>
      </c>
    </row>
    <row r="361" spans="1:9" x14ac:dyDescent="0.25">
      <c r="A361" t="s">
        <v>12</v>
      </c>
      <c r="B361" s="23" t="s">
        <v>2</v>
      </c>
      <c r="C361" s="20">
        <v>7</v>
      </c>
      <c r="D361" s="7">
        <f>IF(B361="ZMIEŃ GŁOŚNOŚĆ NA 0","N/D",IF(B361="ZMIEŃ GŁOŚNOŚĆ NA 15","N/D",VLOOKUP(A361,Dane!$A$3:$D$110,4,FALSE)))</f>
        <v>11010100</v>
      </c>
      <c r="E361" s="22" t="str">
        <f t="shared" si="38"/>
        <v>111</v>
      </c>
      <c r="F361" s="19" t="str">
        <f t="shared" si="39"/>
        <v>00000000</v>
      </c>
      <c r="G361" s="19" t="str">
        <f t="shared" si="40"/>
        <v>11010100</v>
      </c>
      <c r="H361" s="19" t="str">
        <f t="shared" si="41"/>
        <v>00000111</v>
      </c>
      <c r="I361" t="str">
        <f t="shared" si="37"/>
        <v xml:space="preserve">    .byte %00000000, %11010100, %00000111</v>
      </c>
    </row>
    <row r="362" spans="1:9" ht="15.75" thickBot="1" x14ac:dyDescent="0.3">
      <c r="A362" s="10" t="s">
        <v>88</v>
      </c>
      <c r="B362" s="26" t="s">
        <v>2</v>
      </c>
      <c r="C362" s="20">
        <v>8</v>
      </c>
      <c r="D362" s="7">
        <f>IF(B362="ZMIEŃ GŁOŚNOŚĆ NA 0","N/D",IF(B362="ZMIEŃ GŁOŚNOŚĆ NA 15","N/D",VLOOKUP(A362,Dane!$A$3:$D$110,4,FALSE)))</f>
        <v>11101110</v>
      </c>
      <c r="E362" s="22" t="str">
        <f t="shared" si="38"/>
        <v>1000</v>
      </c>
      <c r="F362" s="19" t="str">
        <f t="shared" si="39"/>
        <v>00000000</v>
      </c>
      <c r="G362" s="19" t="str">
        <f t="shared" si="40"/>
        <v>11101110</v>
      </c>
      <c r="H362" s="19" t="str">
        <f t="shared" si="41"/>
        <v>00001000</v>
      </c>
      <c r="I362" t="str">
        <f t="shared" si="37"/>
        <v xml:space="preserve">    .byte %00000000, %11101110, %00001000</v>
      </c>
    </row>
    <row r="363" spans="1:9" ht="15.75" thickTop="1" x14ac:dyDescent="0.25">
      <c r="A363" s="23" t="s">
        <v>89</v>
      </c>
      <c r="B363" s="23" t="s">
        <v>1</v>
      </c>
      <c r="C363" s="20">
        <f>IF(B363="ZMIEŃ GŁOŚNOŚĆ NA 0","N/D",IF(B363="ZMIEŃ GŁOŚNOŚĆ NA 15","N/D",240/$B$2*60*VLOOKUP(B363,Dane!$F:$H,2,FALSE)))</f>
        <v>30</v>
      </c>
      <c r="D363" s="7">
        <f>IF(B363="ZMIEŃ GŁOŚNOŚĆ NA 0","N/D",IF(B363="ZMIEŃ GŁOŚNOŚĆ NA 15","N/D",VLOOKUP(A363,Dane!$A$3:$D$110,4,FALSE)))</f>
        <v>11001000</v>
      </c>
      <c r="E363" s="22" t="str">
        <f t="shared" si="38"/>
        <v>11110</v>
      </c>
      <c r="F363" s="19" t="str">
        <f t="shared" si="39"/>
        <v>00000000</v>
      </c>
      <c r="G363" s="19" t="str">
        <f t="shared" si="40"/>
        <v>11001000</v>
      </c>
      <c r="H363" s="19" t="str">
        <f t="shared" si="41"/>
        <v>00011110</v>
      </c>
      <c r="I363" t="str">
        <f t="shared" si="37"/>
        <v xml:space="preserve">    .byte %00000000, %11001000, %00011110</v>
      </c>
    </row>
    <row r="364" spans="1:9" x14ac:dyDescent="0.25">
      <c r="A364" s="23" t="s">
        <v>90</v>
      </c>
      <c r="B364" s="23" t="s">
        <v>0</v>
      </c>
      <c r="C364" s="20">
        <f>IF(B364="ZMIEŃ GŁOŚNOŚĆ NA 0","N/D",IF(B364="ZMIEŃ GŁOŚNOŚĆ NA 15","N/D",240/$B$2*60*VLOOKUP(B364,Dane!$F:$H,2,FALSE)))</f>
        <v>15</v>
      </c>
      <c r="D364" s="7">
        <f>IF(B364="ZMIEŃ GŁOŚNOŚĆ NA 0","N/D",IF(B364="ZMIEŃ GŁOŚNOŚĆ NA 15","N/D",VLOOKUP(A364,Dane!$A$3:$D$110,4,FALSE)))</f>
        <v>10110010</v>
      </c>
      <c r="E364" s="22" t="str">
        <f t="shared" si="38"/>
        <v>1111</v>
      </c>
      <c r="F364" s="19" t="str">
        <f t="shared" si="39"/>
        <v>00000000</v>
      </c>
      <c r="G364" s="19" t="str">
        <f t="shared" si="40"/>
        <v>10110010</v>
      </c>
      <c r="H364" s="19" t="str">
        <f t="shared" si="41"/>
        <v>00001111</v>
      </c>
      <c r="I364" t="str">
        <f t="shared" si="37"/>
        <v xml:space="preserve">    .byte %00000000, %10110010, %00001111</v>
      </c>
    </row>
    <row r="365" spans="1:9" x14ac:dyDescent="0.25">
      <c r="A365" s="23" t="s">
        <v>12</v>
      </c>
      <c r="B365" s="23" t="s">
        <v>1</v>
      </c>
      <c r="C365" s="20">
        <f>IF(B365="ZMIEŃ GŁOŚNOŚĆ NA 0","N/D",IF(B365="ZMIEŃ GŁOŚNOŚĆ NA 15","N/D",240/$B$2*60*VLOOKUP(B365,Dane!$F:$H,2,FALSE)))</f>
        <v>30</v>
      </c>
      <c r="D365" s="7">
        <f>IF(B365="ZMIEŃ GŁOŚNOŚĆ NA 0","N/D",IF(B365="ZMIEŃ GŁOŚNOŚĆ NA 15","N/D",VLOOKUP(A365,Dane!$A$3:$D$110,4,FALSE)))</f>
        <v>11010100</v>
      </c>
      <c r="E365" s="22" t="str">
        <f t="shared" si="38"/>
        <v>11110</v>
      </c>
      <c r="F365" s="19" t="str">
        <f t="shared" si="39"/>
        <v>00000000</v>
      </c>
      <c r="G365" s="19" t="str">
        <f t="shared" si="40"/>
        <v>11010100</v>
      </c>
      <c r="H365" s="19" t="str">
        <f t="shared" si="41"/>
        <v>00011110</v>
      </c>
      <c r="I365" t="str">
        <f t="shared" si="37"/>
        <v xml:space="preserve">    .byte %00000000, %11010100, %00011110</v>
      </c>
    </row>
    <row r="366" spans="1:9" x14ac:dyDescent="0.25">
      <c r="A366" s="23" t="s">
        <v>88</v>
      </c>
      <c r="B366" s="23" t="s">
        <v>0</v>
      </c>
      <c r="C366" s="20">
        <f>IF(B366="ZMIEŃ GŁOŚNOŚĆ NA 0","N/D",IF(B366="ZMIEŃ GŁOŚNOŚĆ NA 15","N/D",240/$B$2*60*VLOOKUP(B366,Dane!$F:$H,2,FALSE)))</f>
        <v>15</v>
      </c>
      <c r="D366" s="7">
        <f>IF(B366="ZMIEŃ GŁOŚNOŚĆ NA 0","N/D",IF(B366="ZMIEŃ GŁOŚNOŚĆ NA 15","N/D",VLOOKUP(A366,Dane!$A$3:$D$110,4,FALSE)))</f>
        <v>11101110</v>
      </c>
      <c r="E366" s="22" t="str">
        <f t="shared" si="38"/>
        <v>1111</v>
      </c>
      <c r="F366" s="19" t="str">
        <f t="shared" si="39"/>
        <v>00000000</v>
      </c>
      <c r="G366" s="19" t="str">
        <f t="shared" si="40"/>
        <v>11101110</v>
      </c>
      <c r="H366" s="19" t="str">
        <f t="shared" si="41"/>
        <v>00001111</v>
      </c>
      <c r="I366" t="str">
        <f t="shared" si="37"/>
        <v xml:space="preserve">    .byte %00000000, %11101110, %00001111</v>
      </c>
    </row>
    <row r="367" spans="1:9" x14ac:dyDescent="0.25">
      <c r="A367" t="s">
        <v>256</v>
      </c>
      <c r="B367" t="s">
        <v>0</v>
      </c>
      <c r="C367" s="20">
        <f>IF(B367="ZMIEŃ GŁOŚNOŚĆ NA 0","N/D",IF(B367="ZMIEŃ GŁOŚNOŚĆ NA 15","N/D",240/$B$2*60*VLOOKUP(B367,Dane!$F:$H,2,FALSE)))</f>
        <v>15</v>
      </c>
      <c r="D367" s="7" t="e">
        <f>IF(B367="ZMIEŃ GŁOŚNOŚĆ NA 0","N/D",IF(B367="ZMIEŃ GŁOŚNOŚĆ NA 15","N/D",VLOOKUP(A367,Dane!$A$3:$D$110,4,FALSE)))</f>
        <v>#N/A</v>
      </c>
      <c r="E367" s="22" t="str">
        <f t="shared" si="38"/>
        <v>1111</v>
      </c>
      <c r="F367" s="19" t="e">
        <f t="shared" si="39"/>
        <v>#N/A</v>
      </c>
      <c r="G367" s="19" t="e">
        <f t="shared" si="40"/>
        <v>#N/A</v>
      </c>
      <c r="H367" s="19" t="str">
        <f t="shared" si="41"/>
        <v>00001111</v>
      </c>
      <c r="I367" t="str">
        <f t="shared" si="37"/>
        <v xml:space="preserve">    .byte %11101000, %00001111</v>
      </c>
    </row>
    <row r="368" spans="1:9" ht="15.75" thickBot="1" x14ac:dyDescent="0.3">
      <c r="A368" s="10" t="s">
        <v>87</v>
      </c>
      <c r="B368" s="10" t="s">
        <v>0</v>
      </c>
      <c r="C368" s="20">
        <f>IF(B368="ZMIEŃ GŁOŚNOŚĆ NA 0","N/D",IF(B368="ZMIEŃ GŁOŚNOŚĆ NA 15","N/D",240/$B$2*60*VLOOKUP(B368,Dane!$F:$H,2,FALSE)))</f>
        <v>15</v>
      </c>
      <c r="D368" s="7">
        <f>IF(B368="ZMIEŃ GŁOŚNOŚĆ NA 0","N/D",IF(B368="ZMIEŃ GŁOŚNOŚĆ NA 15","N/D",VLOOKUP(A368,Dane!$A$3:$D$110,4,FALSE)))</f>
        <v>100001100</v>
      </c>
      <c r="E368" s="22" t="str">
        <f t="shared" si="38"/>
        <v>1111</v>
      </c>
      <c r="F368" s="19" t="str">
        <f t="shared" si="39"/>
        <v>00000001</v>
      </c>
      <c r="G368" s="19" t="str">
        <f t="shared" si="40"/>
        <v>00001100</v>
      </c>
      <c r="H368" s="19" t="str">
        <f t="shared" si="41"/>
        <v>00001111</v>
      </c>
      <c r="I368" t="str">
        <f t="shared" si="37"/>
        <v xml:space="preserve">    .byte %00000001, %00001100, %00001111</v>
      </c>
    </row>
    <row r="369" spans="1:9" ht="15.75" thickTop="1" x14ac:dyDescent="0.25">
      <c r="A369" s="23" t="s">
        <v>90</v>
      </c>
      <c r="B369" s="23" t="s">
        <v>0</v>
      </c>
      <c r="C369" s="20">
        <f>IF(B369="ZMIEŃ GŁOŚNOŚĆ NA 0","N/D",IF(B369="ZMIEŃ GŁOŚNOŚĆ NA 15","N/D",240/$B$2*60*VLOOKUP(B369,Dane!$F:$H,2,FALSE)))</f>
        <v>15</v>
      </c>
      <c r="D369" s="7">
        <f>IF(B369="ZMIEŃ GŁOŚNOŚĆ NA 0","N/D",IF(B369="ZMIEŃ GŁOŚNOŚĆ NA 15","N/D",VLOOKUP(A369,Dane!$A$3:$D$110,4,FALSE)))</f>
        <v>10110010</v>
      </c>
      <c r="E369" s="22" t="str">
        <f t="shared" si="38"/>
        <v>1111</v>
      </c>
      <c r="F369" s="19" t="str">
        <f t="shared" si="39"/>
        <v>00000000</v>
      </c>
      <c r="G369" s="19" t="str">
        <f t="shared" si="40"/>
        <v>10110010</v>
      </c>
      <c r="H369" s="19" t="str">
        <f t="shared" si="41"/>
        <v>00001111</v>
      </c>
      <c r="I369" t="str">
        <f t="shared" si="37"/>
        <v xml:space="preserve">    .byte %00000000, %10110010, %00001111</v>
      </c>
    </row>
    <row r="370" spans="1:9" x14ac:dyDescent="0.25">
      <c r="A370" t="s">
        <v>256</v>
      </c>
      <c r="B370" t="s">
        <v>0</v>
      </c>
      <c r="C370" s="20">
        <f>IF(B370="ZMIEŃ GŁOŚNOŚĆ NA 0","N/D",IF(B370="ZMIEŃ GŁOŚNOŚĆ NA 15","N/D",240/$B$2*60*VLOOKUP(B370,Dane!$F:$H,2,FALSE)))</f>
        <v>15</v>
      </c>
      <c r="D370" s="7" t="e">
        <f>IF(B370="ZMIEŃ GŁOŚNOŚĆ NA 0","N/D",IF(B370="ZMIEŃ GŁOŚNOŚĆ NA 15","N/D",VLOOKUP(A370,Dane!$A$3:$D$110,4,FALSE)))</f>
        <v>#N/A</v>
      </c>
      <c r="E370" s="22" t="str">
        <f t="shared" si="38"/>
        <v>1111</v>
      </c>
      <c r="F370" s="19" t="e">
        <f t="shared" si="39"/>
        <v>#N/A</v>
      </c>
      <c r="G370" s="19" t="e">
        <f t="shared" si="40"/>
        <v>#N/A</v>
      </c>
      <c r="H370" s="19" t="str">
        <f t="shared" si="41"/>
        <v>00001111</v>
      </c>
      <c r="I370" t="str">
        <f t="shared" si="37"/>
        <v xml:space="preserve">    .byte %11101000, %00001111</v>
      </c>
    </row>
    <row r="371" spans="1:9" x14ac:dyDescent="0.25">
      <c r="A371" t="s">
        <v>89</v>
      </c>
      <c r="B371" t="s">
        <v>1</v>
      </c>
      <c r="C371" s="20">
        <f>IF(B371="ZMIEŃ GŁOŚNOŚĆ NA 0","N/D",IF(B371="ZMIEŃ GŁOŚNOŚĆ NA 15","N/D",240/$B$2*60*VLOOKUP(B371,Dane!$F:$H,2,FALSE)))</f>
        <v>30</v>
      </c>
      <c r="D371" s="7">
        <f>IF(B371="ZMIEŃ GŁOŚNOŚĆ NA 0","N/D",IF(B371="ZMIEŃ GŁOŚNOŚĆ NA 15","N/D",VLOOKUP(A371,Dane!$A$3:$D$110,4,FALSE)))</f>
        <v>11001000</v>
      </c>
      <c r="E371" s="22" t="str">
        <f t="shared" si="38"/>
        <v>11110</v>
      </c>
      <c r="F371" s="19" t="str">
        <f t="shared" si="39"/>
        <v>00000000</v>
      </c>
      <c r="G371" s="19" t="str">
        <f t="shared" si="40"/>
        <v>11001000</v>
      </c>
      <c r="H371" s="19" t="str">
        <f t="shared" si="41"/>
        <v>00011110</v>
      </c>
      <c r="I371" t="str">
        <f t="shared" si="37"/>
        <v xml:space="preserve">    .byte %00000000, %11001000, %00011110</v>
      </c>
    </row>
    <row r="372" spans="1:9" x14ac:dyDescent="0.25">
      <c r="A372" t="s">
        <v>256</v>
      </c>
      <c r="B372" t="s">
        <v>1</v>
      </c>
      <c r="C372" s="20">
        <f>IF(B372="ZMIEŃ GŁOŚNOŚĆ NA 0","N/D",IF(B372="ZMIEŃ GŁOŚNOŚĆ NA 15","N/D",240/$B$2*60*VLOOKUP(B372,Dane!$F:$H,2,FALSE)))</f>
        <v>30</v>
      </c>
      <c r="D372" s="7" t="e">
        <f>IF(B372="ZMIEŃ GŁOŚNOŚĆ NA 0","N/D",IF(B372="ZMIEŃ GŁOŚNOŚĆ NA 15","N/D",VLOOKUP(A372,Dane!$A$3:$D$110,4,FALSE)))</f>
        <v>#N/A</v>
      </c>
      <c r="E372" s="22" t="str">
        <f t="shared" si="38"/>
        <v>11110</v>
      </c>
      <c r="F372" s="19" t="e">
        <f t="shared" si="39"/>
        <v>#N/A</v>
      </c>
      <c r="G372" s="19" t="e">
        <f t="shared" si="40"/>
        <v>#N/A</v>
      </c>
      <c r="H372" s="19" t="str">
        <f t="shared" si="41"/>
        <v>00011110</v>
      </c>
      <c r="I372" t="str">
        <f t="shared" si="37"/>
        <v xml:space="preserve">    .byte %11101000, %00011110</v>
      </c>
    </row>
    <row r="373" spans="1:9" x14ac:dyDescent="0.25">
      <c r="A373" t="s">
        <v>87</v>
      </c>
      <c r="B373" t="s">
        <v>2</v>
      </c>
      <c r="C373" s="20">
        <v>7</v>
      </c>
      <c r="D373" s="7">
        <f>IF(B373="ZMIEŃ GŁOŚNOŚĆ NA 0","N/D",IF(B373="ZMIEŃ GŁOŚNOŚĆ NA 15","N/D",VLOOKUP(A373,Dane!$A$3:$D$110,4,FALSE)))</f>
        <v>100001100</v>
      </c>
      <c r="E373" s="22" t="str">
        <f t="shared" si="38"/>
        <v>111</v>
      </c>
      <c r="F373" s="19" t="str">
        <f t="shared" si="39"/>
        <v>00000001</v>
      </c>
      <c r="G373" s="19" t="str">
        <f t="shared" si="40"/>
        <v>00001100</v>
      </c>
      <c r="H373" s="19" t="str">
        <f t="shared" si="41"/>
        <v>00000111</v>
      </c>
      <c r="I373" t="str">
        <f t="shared" si="37"/>
        <v xml:space="preserve">    .byte %00000001, %00001100, %00000111</v>
      </c>
    </row>
    <row r="374" spans="1:9" x14ac:dyDescent="0.25">
      <c r="A374" t="s">
        <v>88</v>
      </c>
      <c r="B374" t="s">
        <v>2</v>
      </c>
      <c r="C374" s="20">
        <v>8</v>
      </c>
      <c r="D374" s="7">
        <f>IF(B374="ZMIEŃ GŁOŚNOŚĆ NA 0","N/D",IF(B374="ZMIEŃ GŁOŚNOŚĆ NA 15","N/D",VLOOKUP(A374,Dane!$A$3:$D$110,4,FALSE)))</f>
        <v>11101110</v>
      </c>
      <c r="E374" s="22" t="str">
        <f t="shared" si="38"/>
        <v>1000</v>
      </c>
      <c r="F374" s="19" t="str">
        <f t="shared" si="39"/>
        <v>00000000</v>
      </c>
      <c r="G374" s="19" t="str">
        <f t="shared" si="40"/>
        <v>11101110</v>
      </c>
      <c r="H374" s="19" t="str">
        <f t="shared" si="41"/>
        <v>00001000</v>
      </c>
      <c r="I374" t="str">
        <f t="shared" si="37"/>
        <v xml:space="preserve">    .byte %00000000, %11101110, %00001000</v>
      </c>
    </row>
    <row r="375" spans="1:9" x14ac:dyDescent="0.25">
      <c r="A375" t="s">
        <v>89</v>
      </c>
      <c r="B375" t="s">
        <v>2</v>
      </c>
      <c r="C375" s="20">
        <v>7</v>
      </c>
      <c r="D375" s="7">
        <f>IF(B375="ZMIEŃ GŁOŚNOŚĆ NA 0","N/D",IF(B375="ZMIEŃ GŁOŚNOŚĆ NA 15","N/D",VLOOKUP(A375,Dane!$A$3:$D$110,4,FALSE)))</f>
        <v>11001000</v>
      </c>
      <c r="E375" s="22" t="str">
        <f t="shared" si="38"/>
        <v>111</v>
      </c>
      <c r="F375" s="19" t="str">
        <f t="shared" si="39"/>
        <v>00000000</v>
      </c>
      <c r="G375" s="19" t="str">
        <f t="shared" si="40"/>
        <v>11001000</v>
      </c>
      <c r="H375" s="19" t="str">
        <f t="shared" si="41"/>
        <v>00000111</v>
      </c>
      <c r="I375" t="str">
        <f t="shared" si="37"/>
        <v xml:space="preserve">    .byte %00000000, %11001000, %00000111</v>
      </c>
    </row>
    <row r="376" spans="1:9" ht="15.75" thickBot="1" x14ac:dyDescent="0.3">
      <c r="A376" s="10" t="s">
        <v>88</v>
      </c>
      <c r="B376" s="10" t="s">
        <v>2</v>
      </c>
      <c r="C376" s="20">
        <v>8</v>
      </c>
      <c r="D376" s="7">
        <f>IF(B376="ZMIEŃ GŁOŚNOŚĆ NA 0","N/D",IF(B376="ZMIEŃ GŁOŚNOŚĆ NA 15","N/D",VLOOKUP(A376,Dane!$A$3:$D$110,4,FALSE)))</f>
        <v>11101110</v>
      </c>
      <c r="E376" s="22" t="str">
        <f t="shared" si="38"/>
        <v>1000</v>
      </c>
      <c r="F376" s="19" t="str">
        <f t="shared" si="39"/>
        <v>00000000</v>
      </c>
      <c r="G376" s="19" t="str">
        <f t="shared" si="40"/>
        <v>11101110</v>
      </c>
      <c r="H376" s="19" t="str">
        <f t="shared" si="41"/>
        <v>00001000</v>
      </c>
      <c r="I376" t="str">
        <f t="shared" si="37"/>
        <v xml:space="preserve">    .byte %00000000, %11101110, %00001000</v>
      </c>
    </row>
    <row r="377" spans="1:9" ht="15.75" thickTop="1" x14ac:dyDescent="0.25">
      <c r="A377" s="23" t="s">
        <v>35</v>
      </c>
      <c r="B377" s="23" t="s">
        <v>0</v>
      </c>
      <c r="C377" s="20">
        <f>IF(B377="ZMIEŃ GŁOŚNOŚĆ NA 0","N/D",IF(B377="ZMIEŃ GŁOŚNOŚĆ NA 15","N/D",240/$B$2*60*VLOOKUP(B377,Dane!$F:$H,2,FALSE)))</f>
        <v>15</v>
      </c>
      <c r="D377" s="7">
        <f>IF(B377="ZMIEŃ GŁOŚNOŚĆ NA 0","N/D",IF(B377="ZMIEŃ GŁOŚNOŚĆ NA 15","N/D",VLOOKUP(A377,Dane!$A$3:$D$110,4,FALSE)))</f>
        <v>10011111</v>
      </c>
      <c r="E377" s="22" t="str">
        <f t="shared" si="38"/>
        <v>1111</v>
      </c>
      <c r="F377" s="19" t="str">
        <f t="shared" si="39"/>
        <v>00000000</v>
      </c>
      <c r="G377" s="19" t="str">
        <f t="shared" si="40"/>
        <v>10011111</v>
      </c>
      <c r="H377" s="19" t="str">
        <f t="shared" si="41"/>
        <v>00001111</v>
      </c>
      <c r="I377" t="str">
        <f t="shared" si="37"/>
        <v xml:space="preserve">    .byte %00000000, %10011111, %00001111</v>
      </c>
    </row>
    <row r="378" spans="1:9" x14ac:dyDescent="0.25">
      <c r="A378" t="s">
        <v>256</v>
      </c>
      <c r="B378" t="s">
        <v>2</v>
      </c>
      <c r="C378" s="20">
        <v>7</v>
      </c>
      <c r="D378" s="7" t="e">
        <f>IF(B378="ZMIEŃ GŁOŚNOŚĆ NA 0","N/D",IF(B378="ZMIEŃ GŁOŚNOŚĆ NA 15","N/D",VLOOKUP(A378,Dane!$A$3:$D$110,4,FALSE)))</f>
        <v>#N/A</v>
      </c>
      <c r="E378" s="22" t="str">
        <f t="shared" si="38"/>
        <v>111</v>
      </c>
      <c r="F378" s="19" t="e">
        <f t="shared" si="39"/>
        <v>#N/A</v>
      </c>
      <c r="G378" s="19" t="e">
        <f t="shared" si="40"/>
        <v>#N/A</v>
      </c>
      <c r="H378" s="19" t="str">
        <f t="shared" si="41"/>
        <v>00000111</v>
      </c>
      <c r="I378" t="str">
        <f t="shared" si="37"/>
        <v xml:space="preserve">    .byte %11101000, %00000111</v>
      </c>
    </row>
    <row r="379" spans="1:9" x14ac:dyDescent="0.25">
      <c r="A379" t="s">
        <v>35</v>
      </c>
      <c r="B379" t="s">
        <v>0</v>
      </c>
      <c r="C379" s="20">
        <f>IF(B379="ZMIEŃ GŁOŚNOŚĆ NA 0","N/D",IF(B379="ZMIEŃ GŁOŚNOŚĆ NA 15","N/D",240/$B$2*60*VLOOKUP(B379,Dane!$F:$H,2,FALSE)))</f>
        <v>15</v>
      </c>
      <c r="D379" s="7">
        <f>IF(B379="ZMIEŃ GŁOŚNOŚĆ NA 0","N/D",IF(B379="ZMIEŃ GŁOŚNOŚĆ NA 15","N/D",VLOOKUP(A379,Dane!$A$3:$D$110,4,FALSE)))</f>
        <v>10011111</v>
      </c>
      <c r="E379" s="22" t="str">
        <f t="shared" si="38"/>
        <v>1111</v>
      </c>
      <c r="F379" s="19" t="str">
        <f t="shared" si="39"/>
        <v>00000000</v>
      </c>
      <c r="G379" s="19" t="str">
        <f t="shared" si="40"/>
        <v>10011111</v>
      </c>
      <c r="H379" s="19" t="str">
        <f t="shared" si="41"/>
        <v>00001111</v>
      </c>
      <c r="I379" t="str">
        <f t="shared" si="37"/>
        <v xml:space="preserve">    .byte %00000000, %10011111, %00001111</v>
      </c>
    </row>
    <row r="380" spans="1:9" x14ac:dyDescent="0.25">
      <c r="A380" t="s">
        <v>256</v>
      </c>
      <c r="B380" t="s">
        <v>2</v>
      </c>
      <c r="C380" s="20">
        <v>8</v>
      </c>
      <c r="D380" s="7" t="e">
        <f>IF(B380="ZMIEŃ GŁOŚNOŚĆ NA 0","N/D",IF(B380="ZMIEŃ GŁOŚNOŚĆ NA 15","N/D",VLOOKUP(A380,Dane!$A$3:$D$110,4,FALSE)))</f>
        <v>#N/A</v>
      </c>
      <c r="E380" s="22" t="str">
        <f t="shared" si="38"/>
        <v>1000</v>
      </c>
      <c r="F380" s="19" t="e">
        <f t="shared" si="39"/>
        <v>#N/A</v>
      </c>
      <c r="G380" s="19" t="e">
        <f t="shared" si="40"/>
        <v>#N/A</v>
      </c>
      <c r="H380" s="19" t="str">
        <f t="shared" si="41"/>
        <v>00001000</v>
      </c>
      <c r="I380" t="str">
        <f t="shared" si="37"/>
        <v xml:space="preserve">    .byte %11101000, %00001000</v>
      </c>
    </row>
    <row r="381" spans="1:9" x14ac:dyDescent="0.25">
      <c r="A381" t="s">
        <v>90</v>
      </c>
      <c r="B381" t="s">
        <v>1</v>
      </c>
      <c r="C381" s="20">
        <f>IF(B381="ZMIEŃ GŁOŚNOŚĆ NA 0","N/D",IF(B381="ZMIEŃ GŁOŚNOŚĆ NA 15","N/D",240/$B$2*60*VLOOKUP(B381,Dane!$F:$H,2,FALSE)))</f>
        <v>30</v>
      </c>
      <c r="D381" s="7">
        <f>IF(B381="ZMIEŃ GŁOŚNOŚĆ NA 0","N/D",IF(B381="ZMIEŃ GŁOŚNOŚĆ NA 15","N/D",VLOOKUP(A381,Dane!$A$3:$D$110,4,FALSE)))</f>
        <v>10110010</v>
      </c>
      <c r="E381" s="22" t="str">
        <f t="shared" si="38"/>
        <v>11110</v>
      </c>
      <c r="F381" s="19" t="str">
        <f t="shared" si="39"/>
        <v>00000000</v>
      </c>
      <c r="G381" s="19" t="str">
        <f t="shared" si="40"/>
        <v>10110010</v>
      </c>
      <c r="H381" s="19" t="str">
        <f t="shared" si="41"/>
        <v>00011110</v>
      </c>
      <c r="I381" t="str">
        <f t="shared" si="37"/>
        <v xml:space="preserve">    .byte %00000000, %10110010, %00011110</v>
      </c>
    </row>
    <row r="382" spans="1:9" x14ac:dyDescent="0.25">
      <c r="A382" t="s">
        <v>256</v>
      </c>
      <c r="B382" t="s">
        <v>0</v>
      </c>
      <c r="C382" s="20">
        <f>IF(B382="ZMIEŃ GŁOŚNOŚĆ NA 0","N/D",IF(B382="ZMIEŃ GŁOŚNOŚĆ NA 15","N/D",240/$B$2*60*VLOOKUP(B382,Dane!$F:$H,2,FALSE)))</f>
        <v>15</v>
      </c>
      <c r="D382" s="7" t="e">
        <f>IF(B382="ZMIEŃ GŁOŚNOŚĆ NA 0","N/D",IF(B382="ZMIEŃ GŁOŚNOŚĆ NA 15","N/D",VLOOKUP(A382,Dane!$A$3:$D$110,4,FALSE)))</f>
        <v>#N/A</v>
      </c>
      <c r="E382" s="22" t="str">
        <f t="shared" si="38"/>
        <v>1111</v>
      </c>
      <c r="F382" s="19" t="e">
        <f t="shared" si="39"/>
        <v>#N/A</v>
      </c>
      <c r="G382" s="19" t="e">
        <f t="shared" si="40"/>
        <v>#N/A</v>
      </c>
      <c r="H382" s="19" t="str">
        <f t="shared" si="41"/>
        <v>00001111</v>
      </c>
      <c r="I382" t="str">
        <f t="shared" si="37"/>
        <v xml:space="preserve">    .byte %11101000, %00001111</v>
      </c>
    </row>
    <row r="383" spans="1:9" x14ac:dyDescent="0.25">
      <c r="A383" t="s">
        <v>87</v>
      </c>
      <c r="B383" t="s">
        <v>2</v>
      </c>
      <c r="C383" s="20">
        <v>7</v>
      </c>
      <c r="D383" s="7">
        <f>IF(B383="ZMIEŃ GŁOŚNOŚĆ NA 0","N/D",IF(B383="ZMIEŃ GŁOŚNOŚĆ NA 15","N/D",VLOOKUP(A383,Dane!$A$3:$D$110,4,FALSE)))</f>
        <v>100001100</v>
      </c>
      <c r="E383" s="22" t="str">
        <f t="shared" si="38"/>
        <v>111</v>
      </c>
      <c r="F383" s="19" t="str">
        <f t="shared" si="39"/>
        <v>00000001</v>
      </c>
      <c r="G383" s="19" t="str">
        <f t="shared" si="40"/>
        <v>00001100</v>
      </c>
      <c r="H383" s="19" t="str">
        <f t="shared" si="41"/>
        <v>00000111</v>
      </c>
      <c r="I383" t="str">
        <f t="shared" si="37"/>
        <v xml:space="preserve">    .byte %00000001, %00001100, %00000111</v>
      </c>
    </row>
    <row r="384" spans="1:9" x14ac:dyDescent="0.25">
      <c r="A384" t="s">
        <v>88</v>
      </c>
      <c r="B384" t="s">
        <v>2</v>
      </c>
      <c r="C384" s="20">
        <v>8</v>
      </c>
      <c r="D384" s="7">
        <f>IF(B384="ZMIEŃ GŁOŚNOŚĆ NA 0","N/D",IF(B384="ZMIEŃ GŁOŚNOŚĆ NA 15","N/D",VLOOKUP(A384,Dane!$A$3:$D$110,4,FALSE)))</f>
        <v>11101110</v>
      </c>
      <c r="E384" s="22" t="str">
        <f t="shared" si="38"/>
        <v>1000</v>
      </c>
      <c r="F384" s="19" t="str">
        <f t="shared" si="39"/>
        <v>00000000</v>
      </c>
      <c r="G384" s="19" t="str">
        <f t="shared" si="40"/>
        <v>11101110</v>
      </c>
      <c r="H384" s="19" t="str">
        <f t="shared" si="41"/>
        <v>00001000</v>
      </c>
      <c r="I384" t="str">
        <f t="shared" si="37"/>
        <v xml:space="preserve">    .byte %00000000, %11101110, %00001000</v>
      </c>
    </row>
    <row r="385" spans="1:9" x14ac:dyDescent="0.25">
      <c r="A385" t="s">
        <v>12</v>
      </c>
      <c r="B385" t="s">
        <v>2</v>
      </c>
      <c r="C385" s="20">
        <v>7</v>
      </c>
      <c r="D385" s="7">
        <f>IF(B385="ZMIEŃ GŁOŚNOŚĆ NA 0","N/D",IF(B385="ZMIEŃ GŁOŚNOŚĆ NA 15","N/D",VLOOKUP(A385,Dane!$A$3:$D$110,4,FALSE)))</f>
        <v>11010100</v>
      </c>
      <c r="E385" s="22" t="str">
        <f t="shared" si="38"/>
        <v>111</v>
      </c>
      <c r="F385" s="19" t="str">
        <f t="shared" si="39"/>
        <v>00000000</v>
      </c>
      <c r="G385" s="19" t="str">
        <f t="shared" si="40"/>
        <v>11010100</v>
      </c>
      <c r="H385" s="19" t="str">
        <f t="shared" si="41"/>
        <v>00000111</v>
      </c>
      <c r="I385" t="str">
        <f t="shared" si="37"/>
        <v xml:space="preserve">    .byte %00000000, %11010100, %00000111</v>
      </c>
    </row>
    <row r="386" spans="1:9" ht="15.75" thickBot="1" x14ac:dyDescent="0.3">
      <c r="A386" s="10" t="s">
        <v>88</v>
      </c>
      <c r="B386" s="10" t="s">
        <v>2</v>
      </c>
      <c r="C386" s="20">
        <v>8</v>
      </c>
      <c r="D386" s="7">
        <f>IF(B386="ZMIEŃ GŁOŚNOŚĆ NA 0","N/D",IF(B386="ZMIEŃ GŁOŚNOŚĆ NA 15","N/D",VLOOKUP(A386,Dane!$A$3:$D$110,4,FALSE)))</f>
        <v>11101110</v>
      </c>
      <c r="E386" s="22" t="str">
        <f t="shared" si="38"/>
        <v>1000</v>
      </c>
      <c r="F386" s="19" t="str">
        <f t="shared" si="39"/>
        <v>00000000</v>
      </c>
      <c r="G386" s="19" t="str">
        <f t="shared" si="40"/>
        <v>11101110</v>
      </c>
      <c r="H386" s="19" t="str">
        <f t="shared" si="41"/>
        <v>00001000</v>
      </c>
      <c r="I386" t="str">
        <f t="shared" si="37"/>
        <v xml:space="preserve">    .byte %00000000, %11101110, %00001000</v>
      </c>
    </row>
    <row r="387" spans="1:9" ht="15.75" thickTop="1" x14ac:dyDescent="0.25">
      <c r="A387" s="23" t="s">
        <v>92</v>
      </c>
      <c r="B387" s="23" t="s">
        <v>1</v>
      </c>
      <c r="C387" s="20">
        <f>IF(B387="ZMIEŃ GŁOŚNOŚĆ NA 0","N/D",IF(B387="ZMIEŃ GŁOŚNOŚĆ NA 15","N/D",240/$B$2*60*VLOOKUP(B387,Dane!$F:$H,2,FALSE)))</f>
        <v>30</v>
      </c>
      <c r="D387" s="7">
        <f>IF(B387="ZMIEŃ GŁOŚNOŚĆ NA 0","N/D",IF(B387="ZMIEŃ GŁOŚNOŚĆ NA 15","N/D",VLOOKUP(A387,Dane!$A$3:$D$110,4,FALSE)))</f>
        <v>10000101</v>
      </c>
      <c r="E387" s="22" t="str">
        <f t="shared" si="38"/>
        <v>11110</v>
      </c>
      <c r="F387" s="19" t="str">
        <f t="shared" si="39"/>
        <v>00000000</v>
      </c>
      <c r="G387" s="19" t="str">
        <f t="shared" si="40"/>
        <v>10000101</v>
      </c>
      <c r="H387" s="19" t="str">
        <f t="shared" si="41"/>
        <v>00011110</v>
      </c>
      <c r="I387" t="str">
        <f t="shared" si="37"/>
        <v xml:space="preserve">    .byte %00000000, %10000101, %00011110</v>
      </c>
    </row>
    <row r="388" spans="1:9" x14ac:dyDescent="0.25">
      <c r="A388" s="23" t="s">
        <v>12</v>
      </c>
      <c r="B388" s="23" t="s">
        <v>0</v>
      </c>
      <c r="C388" s="20">
        <f>IF(B388="ZMIEŃ GŁOŚNOŚĆ NA 0","N/D",IF(B388="ZMIEŃ GŁOŚNOŚĆ NA 15","N/D",240/$B$2*60*VLOOKUP(B388,Dane!$F:$H,2,FALSE)))</f>
        <v>15</v>
      </c>
      <c r="D388" s="7">
        <f>IF(B388="ZMIEŃ GŁOŚNOŚĆ NA 0","N/D",IF(B388="ZMIEŃ GŁOŚNOŚĆ NA 15","N/D",VLOOKUP(A388,Dane!$A$3:$D$110,4,FALSE)))</f>
        <v>11010100</v>
      </c>
      <c r="E388" s="22" t="str">
        <f t="shared" ref="E388:E433" si="42">IF(B388="ZMIEŃ GŁOŚNOŚĆ NA 0","N/D",IF(B388="ZMIEŃ GŁOŚNOŚĆ NA 15","N/D",DEC2BIN(C388)))</f>
        <v>1111</v>
      </c>
      <c r="F388" s="19" t="str">
        <f t="shared" ref="F388:F433" si="43">IF(B388="ZMIEŃ GŁOŚNOŚĆ NA 0","N/D",IF(B388="ZMIEŃ GŁOŚNOŚĆ NA 15","N/D",IF(LEN(D388)&lt;8,"00000000",_xlfn.CONCAT(REPT("0",8-LEN(LEFT(D388,LEN(D388)-8))),LEFT(D388,LEN(D388)-8)))))</f>
        <v>00000000</v>
      </c>
      <c r="G388" s="19" t="str">
        <f t="shared" ref="G388:G433" si="44">IF(B388="ZMIEŃ GŁOŚNOŚĆ NA 0","N/D",IF(B388="ZMIEŃ GŁOŚNOŚĆ NA 15","N/D",IF(LEN(D388)&lt;8,_xlfn.CONCAT(REPT("0",8-LEN(D388)),RIGHT(D388,8)),RIGHT(D388,8))))</f>
        <v>11010100</v>
      </c>
      <c r="H388" s="19" t="str">
        <f t="shared" ref="H388:H433" si="45">IF(B388="ZMIEŃ GŁOŚNOŚĆ NA 0","N/D",IF(B388="ZMIEŃ GŁOŚNOŚĆ NA 15","N/D",_xlfn.CONCAT(REPT("0",8-LEN(E388)),E388)))</f>
        <v>00001111</v>
      </c>
      <c r="I388" t="str">
        <f t="shared" si="37"/>
        <v xml:space="preserve">    .byte %00000000, %11010100, %00001111</v>
      </c>
    </row>
    <row r="389" spans="1:9" x14ac:dyDescent="0.25">
      <c r="A389" s="23" t="s">
        <v>89</v>
      </c>
      <c r="B389" s="23" t="s">
        <v>29</v>
      </c>
      <c r="C389" s="20">
        <f>IF(B389="ZMIEŃ GŁOŚNOŚĆ NA 0","N/D",IF(B389="ZMIEŃ GŁOŚNOŚĆ NA 15","N/D",240/$B$2*60*VLOOKUP(B389,Dane!$F:$H,2,FALSE)))</f>
        <v>45</v>
      </c>
      <c r="D389" s="7">
        <f>IF(B389="ZMIEŃ GŁOŚNOŚĆ NA 0","N/D",IF(B389="ZMIEŃ GŁOŚNOŚĆ NA 15","N/D",VLOOKUP(A389,Dane!$A$3:$D$110,4,FALSE)))</f>
        <v>11001000</v>
      </c>
      <c r="E389" s="22" t="str">
        <f t="shared" si="42"/>
        <v>101101</v>
      </c>
      <c r="F389" s="19" t="str">
        <f t="shared" si="43"/>
        <v>00000000</v>
      </c>
      <c r="G389" s="19" t="str">
        <f t="shared" si="44"/>
        <v>11001000</v>
      </c>
      <c r="H389" s="19" t="str">
        <f t="shared" si="45"/>
        <v>00101101</v>
      </c>
      <c r="I389" t="str">
        <f t="shared" si="37"/>
        <v xml:space="preserve">    .byte %00000000, %11001000, %00101101</v>
      </c>
    </row>
    <row r="390" spans="1:9" x14ac:dyDescent="0.25">
      <c r="A390" t="s">
        <v>87</v>
      </c>
      <c r="B390" s="23" t="s">
        <v>2</v>
      </c>
      <c r="C390" s="20">
        <v>7</v>
      </c>
      <c r="D390" s="7">
        <f>IF(B390="ZMIEŃ GŁOŚNOŚĆ NA 0","N/D",IF(B390="ZMIEŃ GŁOŚNOŚĆ NA 15","N/D",VLOOKUP(A390,Dane!$A$3:$D$110,4,FALSE)))</f>
        <v>100001100</v>
      </c>
      <c r="E390" s="22" t="str">
        <f t="shared" si="42"/>
        <v>111</v>
      </c>
      <c r="F390" s="19" t="str">
        <f t="shared" si="43"/>
        <v>00000001</v>
      </c>
      <c r="G390" s="19" t="str">
        <f t="shared" si="44"/>
        <v>00001100</v>
      </c>
      <c r="H390" s="19" t="str">
        <f t="shared" si="45"/>
        <v>00000111</v>
      </c>
      <c r="I390" t="str">
        <f t="shared" si="37"/>
        <v xml:space="preserve">    .byte %00000001, %00001100, %00000111</v>
      </c>
    </row>
    <row r="391" spans="1:9" x14ac:dyDescent="0.25">
      <c r="A391" t="s">
        <v>88</v>
      </c>
      <c r="B391" s="23" t="s">
        <v>2</v>
      </c>
      <c r="C391" s="20">
        <v>8</v>
      </c>
      <c r="D391" s="7">
        <f>IF(B391="ZMIEŃ GŁOŚNOŚĆ NA 0","N/D",IF(B391="ZMIEŃ GŁOŚNOŚĆ NA 15","N/D",VLOOKUP(A391,Dane!$A$3:$D$110,4,FALSE)))</f>
        <v>11101110</v>
      </c>
      <c r="E391" s="22" t="str">
        <f t="shared" si="42"/>
        <v>1000</v>
      </c>
      <c r="F391" s="19" t="str">
        <f t="shared" si="43"/>
        <v>00000000</v>
      </c>
      <c r="G391" s="19" t="str">
        <f t="shared" si="44"/>
        <v>11101110</v>
      </c>
      <c r="H391" s="19" t="str">
        <f t="shared" si="45"/>
        <v>00001000</v>
      </c>
      <c r="I391" t="str">
        <f t="shared" si="37"/>
        <v xml:space="preserve">    .byte %00000000, %11101110, %00001000</v>
      </c>
    </row>
    <row r="392" spans="1:9" x14ac:dyDescent="0.25">
      <c r="A392" t="s">
        <v>89</v>
      </c>
      <c r="B392" s="23" t="s">
        <v>2</v>
      </c>
      <c r="C392" s="20">
        <v>7</v>
      </c>
      <c r="D392" s="7">
        <f>IF(B392="ZMIEŃ GŁOŚNOŚĆ NA 0","N/D",IF(B392="ZMIEŃ GŁOŚNOŚĆ NA 15","N/D",VLOOKUP(A392,Dane!$A$3:$D$110,4,FALSE)))</f>
        <v>11001000</v>
      </c>
      <c r="E392" s="22" t="str">
        <f t="shared" si="42"/>
        <v>111</v>
      </c>
      <c r="F392" s="19" t="str">
        <f t="shared" si="43"/>
        <v>00000000</v>
      </c>
      <c r="G392" s="19" t="str">
        <f t="shared" si="44"/>
        <v>11001000</v>
      </c>
      <c r="H392" s="19" t="str">
        <f t="shared" si="45"/>
        <v>00000111</v>
      </c>
      <c r="I392" t="str">
        <f t="shared" ref="I392:I455" si="46">IF(A392="pauza",_xlfn.CONCAT("    .byte %11101000, %", DEC2BIN(C392,8)),IF(B392="ZMIEŃ GŁOŚNOŚĆ NA 0","    .byte %10101000, %11110000, %00000000",IF(B392="ZMIEŃ GŁOŚNOŚĆ NA 15","    .byte %10101000, %11111111, %00000000",_xlfn.CONCAT("    .byte %",F392,", %",G392,", %",H392))))</f>
        <v xml:space="preserve">    .byte %00000000, %11001000, %00000111</v>
      </c>
    </row>
    <row r="393" spans="1:9" ht="15.75" thickBot="1" x14ac:dyDescent="0.3">
      <c r="A393" s="10" t="s">
        <v>88</v>
      </c>
      <c r="B393" s="26" t="s">
        <v>2</v>
      </c>
      <c r="C393" s="20">
        <v>8</v>
      </c>
      <c r="D393" s="7">
        <f>IF(B393="ZMIEŃ GŁOŚNOŚĆ NA 0","N/D",IF(B393="ZMIEŃ GŁOŚNOŚĆ NA 15","N/D",VLOOKUP(A393,Dane!$A$3:$D$110,4,FALSE)))</f>
        <v>11101110</v>
      </c>
      <c r="E393" s="22" t="str">
        <f t="shared" si="42"/>
        <v>1000</v>
      </c>
      <c r="F393" s="19" t="str">
        <f t="shared" si="43"/>
        <v>00000000</v>
      </c>
      <c r="G393" s="19" t="str">
        <f t="shared" si="44"/>
        <v>11101110</v>
      </c>
      <c r="H393" s="19" t="str">
        <f t="shared" si="45"/>
        <v>00001000</v>
      </c>
      <c r="I393" t="str">
        <f t="shared" si="46"/>
        <v xml:space="preserve">    .byte %00000000, %11101110, %00001000</v>
      </c>
    </row>
    <row r="394" spans="1:9" ht="15.75" thickTop="1" x14ac:dyDescent="0.25">
      <c r="A394" s="23" t="s">
        <v>89</v>
      </c>
      <c r="B394" s="23" t="s">
        <v>1</v>
      </c>
      <c r="C394" s="20">
        <f>IF(B394="ZMIEŃ GŁOŚNOŚĆ NA 0","N/D",IF(B394="ZMIEŃ GŁOŚNOŚĆ NA 15","N/D",240/$B$2*60*VLOOKUP(B394,Dane!$F:$H,2,FALSE)))</f>
        <v>30</v>
      </c>
      <c r="D394" s="7">
        <f>IF(B394="ZMIEŃ GŁOŚNOŚĆ NA 0","N/D",IF(B394="ZMIEŃ GŁOŚNOŚĆ NA 15","N/D",VLOOKUP(A394,Dane!$A$3:$D$110,4,FALSE)))</f>
        <v>11001000</v>
      </c>
      <c r="E394" s="22" t="str">
        <f t="shared" si="42"/>
        <v>11110</v>
      </c>
      <c r="F394" s="19" t="str">
        <f t="shared" si="43"/>
        <v>00000000</v>
      </c>
      <c r="G394" s="19" t="str">
        <f t="shared" si="44"/>
        <v>11001000</v>
      </c>
      <c r="H394" s="19" t="str">
        <f t="shared" si="45"/>
        <v>00011110</v>
      </c>
      <c r="I394" t="str">
        <f t="shared" si="46"/>
        <v xml:space="preserve">    .byte %00000000, %11001000, %00011110</v>
      </c>
    </row>
    <row r="395" spans="1:9" x14ac:dyDescent="0.25">
      <c r="A395" s="23" t="s">
        <v>90</v>
      </c>
      <c r="B395" s="23" t="s">
        <v>0</v>
      </c>
      <c r="C395" s="20">
        <f>IF(B395="ZMIEŃ GŁOŚNOŚĆ NA 0","N/D",IF(B395="ZMIEŃ GŁOŚNOŚĆ NA 15","N/D",240/$B$2*60*VLOOKUP(B395,Dane!$F:$H,2,FALSE)))</f>
        <v>15</v>
      </c>
      <c r="D395" s="7">
        <f>IF(B395="ZMIEŃ GŁOŚNOŚĆ NA 0","N/D",IF(B395="ZMIEŃ GŁOŚNOŚĆ NA 15","N/D",VLOOKUP(A395,Dane!$A$3:$D$110,4,FALSE)))</f>
        <v>10110010</v>
      </c>
      <c r="E395" s="22" t="str">
        <f t="shared" si="42"/>
        <v>1111</v>
      </c>
      <c r="F395" s="19" t="str">
        <f t="shared" si="43"/>
        <v>00000000</v>
      </c>
      <c r="G395" s="19" t="str">
        <f t="shared" si="44"/>
        <v>10110010</v>
      </c>
      <c r="H395" s="19" t="str">
        <f t="shared" si="45"/>
        <v>00001111</v>
      </c>
      <c r="I395" t="str">
        <f t="shared" si="46"/>
        <v xml:space="preserve">    .byte %00000000, %10110010, %00001111</v>
      </c>
    </row>
    <row r="396" spans="1:9" x14ac:dyDescent="0.25">
      <c r="A396" s="23" t="s">
        <v>12</v>
      </c>
      <c r="B396" s="23" t="s">
        <v>29</v>
      </c>
      <c r="C396" s="20">
        <f>IF(B396="ZMIEŃ GŁOŚNOŚĆ NA 0","N/D",IF(B396="ZMIEŃ GŁOŚNOŚĆ NA 15","N/D",240/$B$2*60*VLOOKUP(B396,Dane!$F:$H,2,FALSE)))</f>
        <v>45</v>
      </c>
      <c r="D396" s="7">
        <f>IF(B396="ZMIEŃ GŁOŚNOŚĆ NA 0","N/D",IF(B396="ZMIEŃ GŁOŚNOŚĆ NA 15","N/D",VLOOKUP(A396,Dane!$A$3:$D$110,4,FALSE)))</f>
        <v>11010100</v>
      </c>
      <c r="E396" s="22" t="str">
        <f t="shared" si="42"/>
        <v>101101</v>
      </c>
      <c r="F396" s="19" t="str">
        <f t="shared" si="43"/>
        <v>00000000</v>
      </c>
      <c r="G396" s="19" t="str">
        <f t="shared" si="44"/>
        <v>11010100</v>
      </c>
      <c r="H396" s="19" t="str">
        <f t="shared" si="45"/>
        <v>00101101</v>
      </c>
      <c r="I396" t="str">
        <f t="shared" si="46"/>
        <v xml:space="preserve">    .byte %00000000, %11010100, %00101101</v>
      </c>
    </row>
    <row r="397" spans="1:9" x14ac:dyDescent="0.25">
      <c r="A397" t="s">
        <v>256</v>
      </c>
      <c r="B397" t="s">
        <v>0</v>
      </c>
      <c r="C397" s="20">
        <f>IF(B397="ZMIEŃ GŁOŚNOŚĆ NA 0","N/D",IF(B397="ZMIEŃ GŁOŚNOŚĆ NA 15","N/D",240/$B$2*60*VLOOKUP(B397,Dane!$F:$H,2,FALSE)))</f>
        <v>15</v>
      </c>
      <c r="D397" s="7" t="e">
        <f>IF(B397="ZMIEŃ GŁOŚNOŚĆ NA 0","N/D",IF(B397="ZMIEŃ GŁOŚNOŚĆ NA 15","N/D",VLOOKUP(A397,Dane!$A$3:$D$110,4,FALSE)))</f>
        <v>#N/A</v>
      </c>
      <c r="E397" s="22" t="str">
        <f t="shared" si="42"/>
        <v>1111</v>
      </c>
      <c r="F397" s="19" t="e">
        <f t="shared" si="43"/>
        <v>#N/A</v>
      </c>
      <c r="G397" s="19" t="e">
        <f t="shared" si="44"/>
        <v>#N/A</v>
      </c>
      <c r="H397" s="19" t="str">
        <f t="shared" si="45"/>
        <v>00001111</v>
      </c>
      <c r="I397" t="str">
        <f t="shared" si="46"/>
        <v xml:space="preserve">    .byte %11101000, %00001111</v>
      </c>
    </row>
    <row r="398" spans="1:9" ht="15.75" thickBot="1" x14ac:dyDescent="0.3">
      <c r="A398" s="10" t="s">
        <v>87</v>
      </c>
      <c r="B398" s="10" t="s">
        <v>0</v>
      </c>
      <c r="C398" s="20">
        <f>IF(B398="ZMIEŃ GŁOŚNOŚĆ NA 0","N/D",IF(B398="ZMIEŃ GŁOŚNOŚĆ NA 15","N/D",240/$B$2*60*VLOOKUP(B398,Dane!$F:$H,2,FALSE)))</f>
        <v>15</v>
      </c>
      <c r="D398" s="7">
        <f>IF(B398="ZMIEŃ GŁOŚNOŚĆ NA 0","N/D",IF(B398="ZMIEŃ GŁOŚNOŚĆ NA 15","N/D",VLOOKUP(A398,Dane!$A$3:$D$110,4,FALSE)))</f>
        <v>100001100</v>
      </c>
      <c r="E398" s="22" t="str">
        <f t="shared" si="42"/>
        <v>1111</v>
      </c>
      <c r="F398" s="19" t="str">
        <f t="shared" si="43"/>
        <v>00000001</v>
      </c>
      <c r="G398" s="19" t="str">
        <f t="shared" si="44"/>
        <v>00001100</v>
      </c>
      <c r="H398" s="19" t="str">
        <f t="shared" si="45"/>
        <v>00001111</v>
      </c>
      <c r="I398" t="str">
        <f t="shared" si="46"/>
        <v xml:space="preserve">    .byte %00000001, %00001100, %00001111</v>
      </c>
    </row>
    <row r="399" spans="1:9" ht="15.75" thickTop="1" x14ac:dyDescent="0.25">
      <c r="A399" t="s">
        <v>90</v>
      </c>
      <c r="B399" t="s">
        <v>1</v>
      </c>
      <c r="C399" s="20">
        <f>IF(B399="ZMIEŃ GŁOŚNOŚĆ NA 0","N/D",IF(B399="ZMIEŃ GŁOŚNOŚĆ NA 15","N/D",240/$B$2*60*VLOOKUP(B399,Dane!$F:$H,2,FALSE)))</f>
        <v>30</v>
      </c>
      <c r="D399" s="7">
        <f>IF(B399="ZMIEŃ GŁOŚNOŚĆ NA 0","N/D",IF(B399="ZMIEŃ GŁOŚNOŚĆ NA 15","N/D",VLOOKUP(A399,Dane!$A$3:$D$110,4,FALSE)))</f>
        <v>10110010</v>
      </c>
      <c r="E399" s="22" t="str">
        <f t="shared" si="42"/>
        <v>11110</v>
      </c>
      <c r="F399" s="19" t="str">
        <f t="shared" si="43"/>
        <v>00000000</v>
      </c>
      <c r="G399" s="19" t="str">
        <f t="shared" si="44"/>
        <v>10110010</v>
      </c>
      <c r="H399" s="19" t="str">
        <f t="shared" si="45"/>
        <v>00011110</v>
      </c>
      <c r="I399" t="str">
        <f t="shared" si="46"/>
        <v xml:space="preserve">    .byte %00000000, %10110010, %00011110</v>
      </c>
    </row>
    <row r="400" spans="1:9" x14ac:dyDescent="0.25">
      <c r="A400" t="s">
        <v>89</v>
      </c>
      <c r="B400" t="s">
        <v>1</v>
      </c>
      <c r="C400" s="20">
        <f>IF(B400="ZMIEŃ GŁOŚNOŚĆ NA 0","N/D",IF(B400="ZMIEŃ GŁOŚNOŚĆ NA 15","N/D",240/$B$2*60*VLOOKUP(B400,Dane!$F:$H,2,FALSE)))</f>
        <v>30</v>
      </c>
      <c r="D400" s="7">
        <f>IF(B400="ZMIEŃ GŁOŚNOŚĆ NA 0","N/D",IF(B400="ZMIEŃ GŁOŚNOŚĆ NA 15","N/D",VLOOKUP(A400,Dane!$A$3:$D$110,4,FALSE)))</f>
        <v>11001000</v>
      </c>
      <c r="E400" s="22" t="str">
        <f t="shared" si="42"/>
        <v>11110</v>
      </c>
      <c r="F400" s="19" t="str">
        <f t="shared" si="43"/>
        <v>00000000</v>
      </c>
      <c r="G400" s="19" t="str">
        <f t="shared" si="44"/>
        <v>11001000</v>
      </c>
      <c r="H400" s="19" t="str">
        <f t="shared" si="45"/>
        <v>00011110</v>
      </c>
      <c r="I400" t="str">
        <f t="shared" si="46"/>
        <v xml:space="preserve">    .byte %00000000, %11001000, %00011110</v>
      </c>
    </row>
    <row r="401" spans="1:10" x14ac:dyDescent="0.25">
      <c r="A401" s="20" t="s">
        <v>256</v>
      </c>
      <c r="B401" s="20" t="s">
        <v>1</v>
      </c>
      <c r="C401" s="20">
        <f>IF(B401="ZMIEŃ GŁOŚNOŚĆ NA 0","N/D",IF(B401="ZMIEŃ GŁOŚNOŚĆ NA 15","N/D",240/$B$2*60*VLOOKUP(B401,Dane!$F:$H,2,FALSE)))</f>
        <v>30</v>
      </c>
      <c r="D401" s="7" t="e">
        <f>IF(B401="ZMIEŃ GŁOŚNOŚĆ NA 0","N/D",IF(B401="ZMIEŃ GŁOŚNOŚĆ NA 15","N/D",VLOOKUP(A401,Dane!$A$3:$D$110,4,FALSE)))</f>
        <v>#N/A</v>
      </c>
      <c r="E401" s="22" t="str">
        <f t="shared" si="42"/>
        <v>11110</v>
      </c>
      <c r="F401" s="19" t="e">
        <f t="shared" si="43"/>
        <v>#N/A</v>
      </c>
      <c r="G401" s="19" t="e">
        <f t="shared" si="44"/>
        <v>#N/A</v>
      </c>
      <c r="H401" s="19" t="str">
        <f t="shared" si="45"/>
        <v>00011110</v>
      </c>
      <c r="I401" t="str">
        <f t="shared" si="46"/>
        <v xml:space="preserve">    .byte %11101000, %00011110</v>
      </c>
    </row>
    <row r="402" spans="1:10" ht="15.75" thickBot="1" x14ac:dyDescent="0.3">
      <c r="A402" s="10" t="s">
        <v>73</v>
      </c>
      <c r="B402" s="17" t="s">
        <v>1</v>
      </c>
      <c r="C402" s="20">
        <f>IF(B402="ZMIEŃ GŁOŚNOŚĆ NA 0","N/D",IF(B402="ZMIEŃ GŁOŚNOŚĆ NA 15","N/D",240/$B$2*60*VLOOKUP(B402,Dane!$F:$H,2,FALSE)))</f>
        <v>30</v>
      </c>
      <c r="D402" s="7">
        <f>IF(B402="ZMIEŃ GŁOŚNOŚĆ NA 0","N/D",IF(B402="ZMIEŃ GŁOŚNOŚĆ NA 15","N/D",VLOOKUP(A402,Dane!$A$3:$D$110,4,FALSE)))</f>
        <v>1000011001</v>
      </c>
      <c r="E402" s="22" t="str">
        <f t="shared" si="42"/>
        <v>11110</v>
      </c>
      <c r="F402" s="19" t="str">
        <f t="shared" si="43"/>
        <v>00000010</v>
      </c>
      <c r="G402" s="19" t="str">
        <f t="shared" si="44"/>
        <v>00011001</v>
      </c>
      <c r="H402" s="19" t="str">
        <f t="shared" si="45"/>
        <v>00011110</v>
      </c>
      <c r="I402" t="str">
        <f t="shared" si="46"/>
        <v xml:space="preserve">    .byte %00000010, %00011001, %00011110</v>
      </c>
    </row>
    <row r="403" spans="1:10" ht="16.5" thickTop="1" thickBot="1" x14ac:dyDescent="0.3">
      <c r="A403" s="30" t="s">
        <v>87</v>
      </c>
      <c r="B403" s="31" t="s">
        <v>3</v>
      </c>
      <c r="C403" s="20">
        <f>IF(B403="ZMIEŃ GŁOŚNOŚĆ NA 0","N/D",IF(B403="ZMIEŃ GŁOŚNOŚĆ NA 15","N/D",240/$B$2*60*VLOOKUP(B403,Dane!$F:$H,2,FALSE)))</f>
        <v>120</v>
      </c>
      <c r="D403" s="7">
        <f>IF(B403="ZMIEŃ GŁOŚNOŚĆ NA 0","N/D",IF(B403="ZMIEŃ GŁOŚNOŚĆ NA 15","N/D",VLOOKUP(A403,Dane!$A$3:$D$110,4,FALSE)))</f>
        <v>100001100</v>
      </c>
      <c r="E403" s="22" t="str">
        <f t="shared" si="42"/>
        <v>1111000</v>
      </c>
      <c r="F403" s="19" t="str">
        <f t="shared" si="43"/>
        <v>00000001</v>
      </c>
      <c r="G403" s="19" t="str">
        <f t="shared" si="44"/>
        <v>00001100</v>
      </c>
      <c r="H403" s="19" t="str">
        <f t="shared" si="45"/>
        <v>01111000</v>
      </c>
      <c r="I403" t="str">
        <f t="shared" si="46"/>
        <v xml:space="preserve">    .byte %00000001, %00001100, %01111000</v>
      </c>
      <c r="J403" s="13" t="s">
        <v>253</v>
      </c>
    </row>
    <row r="404" spans="1:10" ht="15.75" thickTop="1" x14ac:dyDescent="0.25">
      <c r="A404" s="23" t="s">
        <v>89</v>
      </c>
      <c r="B404" s="16" t="s">
        <v>0</v>
      </c>
      <c r="C404" s="20">
        <f>IF(B404="ZMIEŃ GŁOŚNOŚĆ NA 0","N/D",IF(B404="ZMIEŃ GŁOŚNOŚĆ NA 15","N/D",240/$B$2*60*VLOOKUP(B404,Dane!$F:$H,2,FALSE)))</f>
        <v>15</v>
      </c>
      <c r="D404" s="7">
        <f>IF(B404="ZMIEŃ GŁOŚNOŚĆ NA 0","N/D",IF(B404="ZMIEŃ GŁOŚNOŚĆ NA 15","N/D",VLOOKUP(A404,Dane!$A$3:$D$110,4,FALSE)))</f>
        <v>11001000</v>
      </c>
      <c r="E404" s="22" t="str">
        <f t="shared" si="42"/>
        <v>1111</v>
      </c>
      <c r="F404" s="19" t="str">
        <f t="shared" si="43"/>
        <v>00000000</v>
      </c>
      <c r="G404" s="19" t="str">
        <f t="shared" si="44"/>
        <v>11001000</v>
      </c>
      <c r="H404" s="19" t="str">
        <f t="shared" si="45"/>
        <v>00001111</v>
      </c>
      <c r="I404" t="str">
        <f t="shared" si="46"/>
        <v xml:space="preserve">    .byte %00000000, %11001000, %00001111</v>
      </c>
    </row>
    <row r="405" spans="1:10" x14ac:dyDescent="0.25">
      <c r="A405" t="s">
        <v>256</v>
      </c>
      <c r="B405" t="s">
        <v>2</v>
      </c>
      <c r="C405" s="20">
        <v>7</v>
      </c>
      <c r="D405" s="7" t="e">
        <f>IF(B405="ZMIEŃ GŁOŚNOŚĆ NA 0","N/D",IF(B405="ZMIEŃ GŁOŚNOŚĆ NA 15","N/D",VLOOKUP(A405,Dane!$A$3:$D$110,4,FALSE)))</f>
        <v>#N/A</v>
      </c>
      <c r="E405" s="22" t="str">
        <f t="shared" si="42"/>
        <v>111</v>
      </c>
      <c r="F405" s="19" t="e">
        <f t="shared" si="43"/>
        <v>#N/A</v>
      </c>
      <c r="G405" s="19" t="e">
        <f t="shared" si="44"/>
        <v>#N/A</v>
      </c>
      <c r="H405" s="19" t="str">
        <f t="shared" si="45"/>
        <v>00000111</v>
      </c>
      <c r="I405" t="str">
        <f t="shared" si="46"/>
        <v xml:space="preserve">    .byte %11101000, %00000111</v>
      </c>
    </row>
    <row r="406" spans="1:10" x14ac:dyDescent="0.25">
      <c r="A406" t="s">
        <v>89</v>
      </c>
      <c r="B406" t="s">
        <v>30</v>
      </c>
      <c r="C406" s="20">
        <v>23</v>
      </c>
      <c r="D406" s="7">
        <f>IF(B406="ZMIEŃ GŁOŚNOŚĆ NA 0","N/D",IF(B406="ZMIEŃ GŁOŚNOŚĆ NA 15","N/D",VLOOKUP(A406,Dane!$A$3:$D$110,4,FALSE)))</f>
        <v>11001000</v>
      </c>
      <c r="E406" s="22" t="str">
        <f t="shared" si="42"/>
        <v>10111</v>
      </c>
      <c r="F406" s="19" t="str">
        <f t="shared" si="43"/>
        <v>00000000</v>
      </c>
      <c r="G406" s="19" t="str">
        <f t="shared" si="44"/>
        <v>11001000</v>
      </c>
      <c r="H406" s="19" t="str">
        <f t="shared" si="45"/>
        <v>00010111</v>
      </c>
      <c r="I406" t="str">
        <f t="shared" si="46"/>
        <v xml:space="preserve">    .byte %00000000, %11001000, %00010111</v>
      </c>
    </row>
    <row r="407" spans="1:10" x14ac:dyDescent="0.25">
      <c r="A407" t="s">
        <v>12</v>
      </c>
      <c r="B407" t="s">
        <v>0</v>
      </c>
      <c r="C407" s="20">
        <f>IF(B407="ZMIEŃ GŁOŚNOŚĆ NA 0","N/D",IF(B407="ZMIEŃ GŁOŚNOŚĆ NA 15","N/D",240/$B$2*60*VLOOKUP(B407,Dane!$F:$H,2,FALSE)))</f>
        <v>15</v>
      </c>
      <c r="D407" s="7">
        <f>IF(B407="ZMIEŃ GŁOŚNOŚĆ NA 0","N/D",IF(B407="ZMIEŃ GŁOŚNOŚĆ NA 15","N/D",VLOOKUP(A407,Dane!$A$3:$D$110,4,FALSE)))</f>
        <v>11010100</v>
      </c>
      <c r="E407" s="22" t="str">
        <f t="shared" si="42"/>
        <v>1111</v>
      </c>
      <c r="F407" s="19" t="str">
        <f t="shared" si="43"/>
        <v>00000000</v>
      </c>
      <c r="G407" s="19" t="str">
        <f t="shared" si="44"/>
        <v>11010100</v>
      </c>
      <c r="H407" s="19" t="str">
        <f t="shared" si="45"/>
        <v>00001111</v>
      </c>
      <c r="I407" t="str">
        <f t="shared" si="46"/>
        <v xml:space="preserve">    .byte %00000000, %11010100, %00001111</v>
      </c>
    </row>
    <row r="408" spans="1:10" x14ac:dyDescent="0.25">
      <c r="A408" t="s">
        <v>256</v>
      </c>
      <c r="B408" t="s">
        <v>1</v>
      </c>
      <c r="C408" s="20">
        <f>IF(B408="ZMIEŃ GŁOŚNOŚĆ NA 0","N/D",IF(B408="ZMIEŃ GŁOŚNOŚĆ NA 15","N/D",240/$B$2*60*VLOOKUP(B408,Dane!$F:$H,2,FALSE)))</f>
        <v>30</v>
      </c>
      <c r="D408" s="7" t="e">
        <f>IF(B408="ZMIEŃ GŁOŚNOŚĆ NA 0","N/D",IF(B408="ZMIEŃ GŁOŚNOŚĆ NA 15","N/D",VLOOKUP(A408,Dane!$A$3:$D$110,4,FALSE)))</f>
        <v>#N/A</v>
      </c>
      <c r="E408" s="22" t="str">
        <f t="shared" si="42"/>
        <v>11110</v>
      </c>
      <c r="F408" s="19" t="e">
        <f t="shared" si="43"/>
        <v>#N/A</v>
      </c>
      <c r="G408" s="19" t="e">
        <f t="shared" si="44"/>
        <v>#N/A</v>
      </c>
      <c r="H408" s="19" t="str">
        <f t="shared" si="45"/>
        <v>00011110</v>
      </c>
      <c r="I408" t="str">
        <f t="shared" si="46"/>
        <v xml:space="preserve">    .byte %11101000, %00011110</v>
      </c>
    </row>
    <row r="409" spans="1:10" ht="15.75" thickBot="1" x14ac:dyDescent="0.3">
      <c r="A409" s="10" t="s">
        <v>73</v>
      </c>
      <c r="B409" s="17" t="s">
        <v>1</v>
      </c>
      <c r="C409" s="20">
        <f>IF(B409="ZMIEŃ GŁOŚNOŚĆ NA 0","N/D",IF(B409="ZMIEŃ GŁOŚNOŚĆ NA 15","N/D",240/$B$2*60*VLOOKUP(B409,Dane!$F:$H,2,FALSE)))</f>
        <v>30</v>
      </c>
      <c r="D409" s="7">
        <f>IF(B409="ZMIEŃ GŁOŚNOŚĆ NA 0","N/D",IF(B409="ZMIEŃ GŁOŚNOŚĆ NA 15","N/D",VLOOKUP(A409,Dane!$A$3:$D$110,4,FALSE)))</f>
        <v>1000011001</v>
      </c>
      <c r="E409" s="22" t="str">
        <f t="shared" si="42"/>
        <v>11110</v>
      </c>
      <c r="F409" s="19" t="str">
        <f t="shared" si="43"/>
        <v>00000010</v>
      </c>
      <c r="G409" s="19" t="str">
        <f t="shared" si="44"/>
        <v>00011001</v>
      </c>
      <c r="H409" s="19" t="str">
        <f t="shared" si="45"/>
        <v>00011110</v>
      </c>
      <c r="I409" t="str">
        <f t="shared" si="46"/>
        <v xml:space="preserve">    .byte %00000010, %00011001, %00011110</v>
      </c>
    </row>
    <row r="410" spans="1:10" ht="16.5" thickTop="1" thickBot="1" x14ac:dyDescent="0.3">
      <c r="A410" s="30" t="s">
        <v>87</v>
      </c>
      <c r="B410" s="31" t="s">
        <v>3</v>
      </c>
      <c r="C410" s="20">
        <f>IF(B410="ZMIEŃ GŁOŚNOŚĆ NA 0","N/D",IF(B410="ZMIEŃ GŁOŚNOŚĆ NA 15","N/D",240/$B$2*60*VLOOKUP(B410,Dane!$F:$H,2,FALSE)))</f>
        <v>120</v>
      </c>
      <c r="D410" s="7">
        <f>IF(B410="ZMIEŃ GŁOŚNOŚĆ NA 0","N/D",IF(B410="ZMIEŃ GŁOŚNOŚĆ NA 15","N/D",VLOOKUP(A410,Dane!$A$3:$D$110,4,FALSE)))</f>
        <v>100001100</v>
      </c>
      <c r="E410" s="22" t="str">
        <f t="shared" si="42"/>
        <v>1111000</v>
      </c>
      <c r="F410" s="19" t="str">
        <f t="shared" si="43"/>
        <v>00000001</v>
      </c>
      <c r="G410" s="19" t="str">
        <f t="shared" si="44"/>
        <v>00001100</v>
      </c>
      <c r="H410" s="19" t="str">
        <f t="shared" si="45"/>
        <v>01111000</v>
      </c>
      <c r="I410" t="str">
        <f t="shared" si="46"/>
        <v xml:space="preserve">    .byte %00000001, %00001100, %01111000</v>
      </c>
    </row>
    <row r="411" spans="1:10" ht="15.75" thickTop="1" x14ac:dyDescent="0.25">
      <c r="A411" s="23" t="s">
        <v>89</v>
      </c>
      <c r="B411" s="16" t="s">
        <v>0</v>
      </c>
      <c r="C411" s="20">
        <f>IF(B411="ZMIEŃ GŁOŚNOŚĆ NA 0","N/D",IF(B411="ZMIEŃ GŁOŚNOŚĆ NA 15","N/D",240/$B$2*60*VLOOKUP(B411,Dane!$F:$H,2,FALSE)))</f>
        <v>15</v>
      </c>
      <c r="D411" s="7">
        <f>IF(B411="ZMIEŃ GŁOŚNOŚĆ NA 0","N/D",IF(B411="ZMIEŃ GŁOŚNOŚĆ NA 15","N/D",VLOOKUP(A411,Dane!$A$3:$D$110,4,FALSE)))</f>
        <v>11001000</v>
      </c>
      <c r="E411" s="22" t="str">
        <f t="shared" si="42"/>
        <v>1111</v>
      </c>
      <c r="F411" s="19" t="str">
        <f t="shared" si="43"/>
        <v>00000000</v>
      </c>
      <c r="G411" s="19" t="str">
        <f t="shared" si="44"/>
        <v>11001000</v>
      </c>
      <c r="H411" s="19" t="str">
        <f t="shared" si="45"/>
        <v>00001111</v>
      </c>
      <c r="I411" t="str">
        <f t="shared" si="46"/>
        <v xml:space="preserve">    .byte %00000000, %11001000, %00001111</v>
      </c>
    </row>
    <row r="412" spans="1:10" x14ac:dyDescent="0.25">
      <c r="A412" t="s">
        <v>256</v>
      </c>
      <c r="B412" t="s">
        <v>2</v>
      </c>
      <c r="C412" s="20">
        <v>7</v>
      </c>
      <c r="D412" s="7" t="e">
        <f>IF(B412="ZMIEŃ GŁOŚNOŚĆ NA 0","N/D",IF(B412="ZMIEŃ GŁOŚNOŚĆ NA 15","N/D",VLOOKUP(A412,Dane!$A$3:$D$110,4,FALSE)))</f>
        <v>#N/A</v>
      </c>
      <c r="E412" s="22" t="str">
        <f t="shared" si="42"/>
        <v>111</v>
      </c>
      <c r="F412" s="19" t="e">
        <f t="shared" si="43"/>
        <v>#N/A</v>
      </c>
      <c r="G412" s="19" t="e">
        <f t="shared" si="44"/>
        <v>#N/A</v>
      </c>
      <c r="H412" s="19" t="str">
        <f t="shared" si="45"/>
        <v>00000111</v>
      </c>
      <c r="I412" t="str">
        <f t="shared" si="46"/>
        <v xml:space="preserve">    .byte %11101000, %00000111</v>
      </c>
    </row>
    <row r="413" spans="1:10" x14ac:dyDescent="0.25">
      <c r="A413" t="s">
        <v>89</v>
      </c>
      <c r="B413" t="s">
        <v>30</v>
      </c>
      <c r="C413" s="20">
        <v>23</v>
      </c>
      <c r="D413" s="7">
        <f>IF(B413="ZMIEŃ GŁOŚNOŚĆ NA 0","N/D",IF(B413="ZMIEŃ GŁOŚNOŚĆ NA 15","N/D",VLOOKUP(A413,Dane!$A$3:$D$110,4,FALSE)))</f>
        <v>11001000</v>
      </c>
      <c r="E413" s="22" t="str">
        <f t="shared" si="42"/>
        <v>10111</v>
      </c>
      <c r="F413" s="19" t="str">
        <f t="shared" si="43"/>
        <v>00000000</v>
      </c>
      <c r="G413" s="19" t="str">
        <f t="shared" si="44"/>
        <v>11001000</v>
      </c>
      <c r="H413" s="19" t="str">
        <f t="shared" si="45"/>
        <v>00010111</v>
      </c>
      <c r="I413" t="str">
        <f t="shared" si="46"/>
        <v xml:space="preserve">    .byte %00000000, %11001000, %00010111</v>
      </c>
    </row>
    <row r="414" spans="1:10" x14ac:dyDescent="0.25">
      <c r="A414" t="s">
        <v>12</v>
      </c>
      <c r="B414" t="s">
        <v>0</v>
      </c>
      <c r="C414" s="20">
        <f>IF(B414="ZMIEŃ GŁOŚNOŚĆ NA 0","N/D",IF(B414="ZMIEŃ GŁOŚNOŚĆ NA 15","N/D",240/$B$2*60*VLOOKUP(B414,Dane!$F:$H,2,FALSE)))</f>
        <v>15</v>
      </c>
      <c r="D414" s="7">
        <f>IF(B414="ZMIEŃ GŁOŚNOŚĆ NA 0","N/D",IF(B414="ZMIEŃ GŁOŚNOŚĆ NA 15","N/D",VLOOKUP(A414,Dane!$A$3:$D$110,4,FALSE)))</f>
        <v>11010100</v>
      </c>
      <c r="E414" s="22" t="str">
        <f t="shared" si="42"/>
        <v>1111</v>
      </c>
      <c r="F414" s="19" t="str">
        <f t="shared" si="43"/>
        <v>00000000</v>
      </c>
      <c r="G414" s="19" t="str">
        <f t="shared" si="44"/>
        <v>11010100</v>
      </c>
      <c r="H414" s="19" t="str">
        <f t="shared" si="45"/>
        <v>00001111</v>
      </c>
      <c r="I414" t="str">
        <f t="shared" si="46"/>
        <v xml:space="preserve">    .byte %00000000, %11010100, %00001111</v>
      </c>
    </row>
    <row r="415" spans="1:10" x14ac:dyDescent="0.25">
      <c r="A415" t="s">
        <v>256</v>
      </c>
      <c r="B415" t="s">
        <v>1</v>
      </c>
      <c r="C415" s="20">
        <f>IF(B415="ZMIEŃ GŁOŚNOŚĆ NA 0","N/D",IF(B415="ZMIEŃ GŁOŚNOŚĆ NA 15","N/D",240/$B$2*60*VLOOKUP(B415,Dane!$F:$H,2,FALSE)))</f>
        <v>30</v>
      </c>
      <c r="D415" s="7" t="e">
        <f>IF(B415="ZMIEŃ GŁOŚNOŚĆ NA 0","N/D",IF(B415="ZMIEŃ GŁOŚNOŚĆ NA 15","N/D",VLOOKUP(A415,Dane!$A$3:$D$110,4,FALSE)))</f>
        <v>#N/A</v>
      </c>
      <c r="E415" s="22" t="str">
        <f t="shared" si="42"/>
        <v>11110</v>
      </c>
      <c r="F415" s="19" t="e">
        <f t="shared" si="43"/>
        <v>#N/A</v>
      </c>
      <c r="G415" s="19" t="e">
        <f t="shared" si="44"/>
        <v>#N/A</v>
      </c>
      <c r="H415" s="19" t="str">
        <f t="shared" si="45"/>
        <v>00011110</v>
      </c>
      <c r="I415" t="str">
        <f t="shared" si="46"/>
        <v xml:space="preserve">    .byte %11101000, %00011110</v>
      </c>
    </row>
    <row r="416" spans="1:10" ht="15.75" thickBot="1" x14ac:dyDescent="0.3">
      <c r="A416" s="10" t="s">
        <v>73</v>
      </c>
      <c r="B416" s="17" t="s">
        <v>1</v>
      </c>
      <c r="C416" s="20">
        <f>IF(B416="ZMIEŃ GŁOŚNOŚĆ NA 0","N/D",IF(B416="ZMIEŃ GŁOŚNOŚĆ NA 15","N/D",240/$B$2*60*VLOOKUP(B416,Dane!$F:$H,2,FALSE)))</f>
        <v>30</v>
      </c>
      <c r="D416" s="7">
        <f>IF(B416="ZMIEŃ GŁOŚNOŚĆ NA 0","N/D",IF(B416="ZMIEŃ GŁOŚNOŚĆ NA 15","N/D",VLOOKUP(A416,Dane!$A$3:$D$110,4,FALSE)))</f>
        <v>1000011001</v>
      </c>
      <c r="E416" s="22" t="str">
        <f t="shared" si="42"/>
        <v>11110</v>
      </c>
      <c r="F416" s="19" t="str">
        <f t="shared" si="43"/>
        <v>00000010</v>
      </c>
      <c r="G416" s="19" t="str">
        <f t="shared" si="44"/>
        <v>00011001</v>
      </c>
      <c r="H416" s="19" t="str">
        <f t="shared" si="45"/>
        <v>00011110</v>
      </c>
      <c r="I416" t="str">
        <f t="shared" si="46"/>
        <v xml:space="preserve">    .byte %00000010, %00011001, %00011110</v>
      </c>
    </row>
    <row r="417" spans="1:9" ht="15.75" thickTop="1" x14ac:dyDescent="0.25">
      <c r="A417" s="23" t="s">
        <v>87</v>
      </c>
      <c r="B417" s="16" t="s">
        <v>2</v>
      </c>
      <c r="C417" s="20">
        <v>7</v>
      </c>
      <c r="D417" s="7">
        <f>IF(B417="ZMIEŃ GŁOŚNOŚĆ NA 0","N/D",IF(B417="ZMIEŃ GŁOŚNOŚĆ NA 15","N/D",VLOOKUP(A417,Dane!$A$3:$D$110,4,FALSE)))</f>
        <v>100001100</v>
      </c>
      <c r="E417" s="22" t="str">
        <f t="shared" si="42"/>
        <v>111</v>
      </c>
      <c r="F417" s="19" t="str">
        <f t="shared" si="43"/>
        <v>00000001</v>
      </c>
      <c r="G417" s="19" t="str">
        <f t="shared" si="44"/>
        <v>00001100</v>
      </c>
      <c r="H417" s="19" t="str">
        <f t="shared" si="45"/>
        <v>00000111</v>
      </c>
      <c r="I417" t="str">
        <f t="shared" si="46"/>
        <v xml:space="preserve">    .byte %00000001, %00001100, %00000111</v>
      </c>
    </row>
    <row r="418" spans="1:9" x14ac:dyDescent="0.25">
      <c r="A418" t="s">
        <v>256</v>
      </c>
      <c r="B418" t="s">
        <v>2</v>
      </c>
      <c r="C418" s="20">
        <v>8</v>
      </c>
      <c r="D418" s="7" t="e">
        <f>IF(B418="ZMIEŃ GŁOŚNOŚĆ NA 0","N/D",IF(B418="ZMIEŃ GŁOŚNOŚĆ NA 15","N/D",VLOOKUP(A418,Dane!$A$3:$D$110,4,FALSE)))</f>
        <v>#N/A</v>
      </c>
      <c r="E418" s="22" t="str">
        <f t="shared" si="42"/>
        <v>1000</v>
      </c>
      <c r="F418" s="19" t="e">
        <f t="shared" si="43"/>
        <v>#N/A</v>
      </c>
      <c r="G418" s="19" t="e">
        <f t="shared" si="44"/>
        <v>#N/A</v>
      </c>
      <c r="H418" s="19" t="str">
        <f t="shared" si="45"/>
        <v>00001000</v>
      </c>
      <c r="I418" t="str">
        <f t="shared" si="46"/>
        <v xml:space="preserve">    .byte %11101000, %00001000</v>
      </c>
    </row>
    <row r="419" spans="1:9" x14ac:dyDescent="0.25">
      <c r="A419" t="s">
        <v>87</v>
      </c>
      <c r="B419" t="s">
        <v>2</v>
      </c>
      <c r="C419" s="20">
        <v>7</v>
      </c>
      <c r="D419" s="7">
        <f>IF(B419="ZMIEŃ GŁOŚNOŚĆ NA 0","N/D",IF(B419="ZMIEŃ GŁOŚNOŚĆ NA 15","N/D",VLOOKUP(A419,Dane!$A$3:$D$110,4,FALSE)))</f>
        <v>100001100</v>
      </c>
      <c r="E419" s="22" t="str">
        <f t="shared" si="42"/>
        <v>111</v>
      </c>
      <c r="F419" s="19" t="str">
        <f t="shared" si="43"/>
        <v>00000001</v>
      </c>
      <c r="G419" s="19" t="str">
        <f t="shared" si="44"/>
        <v>00001100</v>
      </c>
      <c r="H419" s="19" t="str">
        <f t="shared" si="45"/>
        <v>00000111</v>
      </c>
      <c r="I419" t="str">
        <f t="shared" si="46"/>
        <v xml:space="preserve">    .byte %00000001, %00001100, %00000111</v>
      </c>
    </row>
    <row r="420" spans="1:9" x14ac:dyDescent="0.25">
      <c r="A420" t="s">
        <v>88</v>
      </c>
      <c r="B420" t="s">
        <v>2</v>
      </c>
      <c r="C420" s="20">
        <v>8</v>
      </c>
      <c r="D420" s="7">
        <f>IF(B420="ZMIEŃ GŁOŚNOŚĆ NA 0","N/D",IF(B420="ZMIEŃ GŁOŚNOŚĆ NA 15","N/D",VLOOKUP(A420,Dane!$A$3:$D$110,4,FALSE)))</f>
        <v>11101110</v>
      </c>
      <c r="E420" s="22" t="str">
        <f t="shared" si="42"/>
        <v>1000</v>
      </c>
      <c r="F420" s="19" t="str">
        <f t="shared" si="43"/>
        <v>00000000</v>
      </c>
      <c r="G420" s="19" t="str">
        <f t="shared" si="44"/>
        <v>11101110</v>
      </c>
      <c r="H420" s="19" t="str">
        <f t="shared" si="45"/>
        <v>00001000</v>
      </c>
      <c r="I420" t="str">
        <f t="shared" si="46"/>
        <v xml:space="preserve">    .byte %00000000, %11101110, %00001000</v>
      </c>
    </row>
    <row r="421" spans="1:9" x14ac:dyDescent="0.25">
      <c r="A421" t="s">
        <v>89</v>
      </c>
      <c r="B421" t="s">
        <v>2</v>
      </c>
      <c r="C421" s="20">
        <v>7</v>
      </c>
      <c r="D421" s="7">
        <f>IF(B421="ZMIEŃ GŁOŚNOŚĆ NA 0","N/D",IF(B421="ZMIEŃ GŁOŚNOŚĆ NA 15","N/D",VLOOKUP(A421,Dane!$A$3:$D$110,4,FALSE)))</f>
        <v>11001000</v>
      </c>
      <c r="E421" s="22" t="str">
        <f t="shared" si="42"/>
        <v>111</v>
      </c>
      <c r="F421" s="19" t="str">
        <f t="shared" si="43"/>
        <v>00000000</v>
      </c>
      <c r="G421" s="19" t="str">
        <f t="shared" si="44"/>
        <v>11001000</v>
      </c>
      <c r="H421" s="19" t="str">
        <f t="shared" si="45"/>
        <v>00000111</v>
      </c>
      <c r="I421" t="str">
        <f t="shared" si="46"/>
        <v xml:space="preserve">    .byte %00000000, %11001000, %00000111</v>
      </c>
    </row>
    <row r="422" spans="1:9" x14ac:dyDescent="0.25">
      <c r="A422" t="s">
        <v>88</v>
      </c>
      <c r="B422" t="s">
        <v>2</v>
      </c>
      <c r="C422" s="20">
        <v>8</v>
      </c>
      <c r="D422" s="7">
        <f>IF(B422="ZMIEŃ GŁOŚNOŚĆ NA 0","N/D",IF(B422="ZMIEŃ GŁOŚNOŚĆ NA 15","N/D",VLOOKUP(A422,Dane!$A$3:$D$110,4,FALSE)))</f>
        <v>11101110</v>
      </c>
      <c r="E422" s="22" t="str">
        <f t="shared" si="42"/>
        <v>1000</v>
      </c>
      <c r="F422" s="19" t="str">
        <f t="shared" si="43"/>
        <v>00000000</v>
      </c>
      <c r="G422" s="19" t="str">
        <f t="shared" si="44"/>
        <v>11101110</v>
      </c>
      <c r="H422" s="19" t="str">
        <f t="shared" si="45"/>
        <v>00001000</v>
      </c>
      <c r="I422" t="str">
        <f t="shared" si="46"/>
        <v xml:space="preserve">    .byte %00000000, %11101110, %00001000</v>
      </c>
    </row>
    <row r="423" spans="1:9" x14ac:dyDescent="0.25">
      <c r="A423" t="s">
        <v>35</v>
      </c>
      <c r="B423" t="s">
        <v>0</v>
      </c>
      <c r="C423" s="20">
        <f>IF(B423="ZMIEŃ GŁOŚNOŚĆ NA 0","N/D",IF(B423="ZMIEŃ GŁOŚNOŚĆ NA 15","N/D",240/$B$2*60*VLOOKUP(B423,Dane!$F:$H,2,FALSE)))</f>
        <v>15</v>
      </c>
      <c r="D423" s="7">
        <f>IF(B423="ZMIEŃ GŁOŚNOŚĆ NA 0","N/D",IF(B423="ZMIEŃ GŁOŚNOŚĆ NA 15","N/D",VLOOKUP(A423,Dane!$A$3:$D$110,4,FALSE)))</f>
        <v>10011111</v>
      </c>
      <c r="E423" s="22" t="str">
        <f t="shared" si="42"/>
        <v>1111</v>
      </c>
      <c r="F423" s="19" t="str">
        <f t="shared" si="43"/>
        <v>00000000</v>
      </c>
      <c r="G423" s="19" t="str">
        <f t="shared" si="44"/>
        <v>10011111</v>
      </c>
      <c r="H423" s="19" t="str">
        <f t="shared" si="45"/>
        <v>00001111</v>
      </c>
      <c r="I423" t="str">
        <f t="shared" si="46"/>
        <v xml:space="preserve">    .byte %00000000, %10011111, %00001111</v>
      </c>
    </row>
    <row r="424" spans="1:9" x14ac:dyDescent="0.25">
      <c r="A424" t="s">
        <v>87</v>
      </c>
      <c r="B424" t="s">
        <v>2</v>
      </c>
      <c r="C424" s="20">
        <v>7</v>
      </c>
      <c r="D424" s="7">
        <f>IF(B424="ZMIEŃ GŁOŚNOŚĆ NA 0","N/D",IF(B424="ZMIEŃ GŁOŚNOŚĆ NA 15","N/D",VLOOKUP(A424,Dane!$A$3:$D$110,4,FALSE)))</f>
        <v>100001100</v>
      </c>
      <c r="E424" s="22" t="str">
        <f t="shared" si="42"/>
        <v>111</v>
      </c>
      <c r="F424" s="19" t="str">
        <f t="shared" si="43"/>
        <v>00000001</v>
      </c>
      <c r="G424" s="19" t="str">
        <f t="shared" si="44"/>
        <v>00001100</v>
      </c>
      <c r="H424" s="19" t="str">
        <f t="shared" si="45"/>
        <v>00000111</v>
      </c>
      <c r="I424" t="str">
        <f t="shared" si="46"/>
        <v xml:space="preserve">    .byte %00000001, %00001100, %00000111</v>
      </c>
    </row>
    <row r="425" spans="1:9" x14ac:dyDescent="0.25">
      <c r="A425" t="s">
        <v>88</v>
      </c>
      <c r="B425" t="s">
        <v>2</v>
      </c>
      <c r="C425" s="20">
        <v>8</v>
      </c>
      <c r="D425" s="7">
        <f>IF(B425="ZMIEŃ GŁOŚNOŚĆ NA 0","N/D",IF(B425="ZMIEŃ GŁOŚNOŚĆ NA 15","N/D",VLOOKUP(A425,Dane!$A$3:$D$110,4,FALSE)))</f>
        <v>11101110</v>
      </c>
      <c r="E425" s="22" t="str">
        <f t="shared" si="42"/>
        <v>1000</v>
      </c>
      <c r="F425" s="19" t="str">
        <f t="shared" si="43"/>
        <v>00000000</v>
      </c>
      <c r="G425" s="19" t="str">
        <f t="shared" si="44"/>
        <v>11101110</v>
      </c>
      <c r="H425" s="19" t="str">
        <f t="shared" si="45"/>
        <v>00001000</v>
      </c>
      <c r="I425" t="str">
        <f t="shared" si="46"/>
        <v xml:space="preserve">    .byte %00000000, %11101110, %00001000</v>
      </c>
    </row>
    <row r="426" spans="1:9" x14ac:dyDescent="0.25">
      <c r="A426" t="s">
        <v>89</v>
      </c>
      <c r="B426" t="s">
        <v>2</v>
      </c>
      <c r="C426" s="20">
        <v>7</v>
      </c>
      <c r="D426" s="7">
        <f>IF(B426="ZMIEŃ GŁOŚNOŚĆ NA 0","N/D",IF(B426="ZMIEŃ GŁOŚNOŚĆ NA 15","N/D",VLOOKUP(A426,Dane!$A$3:$D$110,4,FALSE)))</f>
        <v>11001000</v>
      </c>
      <c r="E426" s="22" t="str">
        <f t="shared" si="42"/>
        <v>111</v>
      </c>
      <c r="F426" s="19" t="str">
        <f t="shared" si="43"/>
        <v>00000000</v>
      </c>
      <c r="G426" s="19" t="str">
        <f t="shared" si="44"/>
        <v>11001000</v>
      </c>
      <c r="H426" s="19" t="str">
        <f t="shared" si="45"/>
        <v>00000111</v>
      </c>
      <c r="I426" t="str">
        <f t="shared" si="46"/>
        <v xml:space="preserve">    .byte %00000000, %11001000, %00000111</v>
      </c>
    </row>
    <row r="427" spans="1:9" x14ac:dyDescent="0.25">
      <c r="A427" t="s">
        <v>88</v>
      </c>
      <c r="B427" t="s">
        <v>2</v>
      </c>
      <c r="C427" s="20">
        <v>8</v>
      </c>
      <c r="D427" s="7">
        <f>IF(B427="ZMIEŃ GŁOŚNOŚĆ NA 0","N/D",IF(B427="ZMIEŃ GŁOŚNOŚĆ NA 15","N/D",VLOOKUP(A427,Dane!$A$3:$D$110,4,FALSE)))</f>
        <v>11101110</v>
      </c>
      <c r="E427" s="22" t="str">
        <f t="shared" si="42"/>
        <v>1000</v>
      </c>
      <c r="F427" s="19" t="str">
        <f t="shared" si="43"/>
        <v>00000000</v>
      </c>
      <c r="G427" s="19" t="str">
        <f t="shared" si="44"/>
        <v>11101110</v>
      </c>
      <c r="H427" s="19" t="str">
        <f t="shared" si="45"/>
        <v>00001000</v>
      </c>
      <c r="I427" t="str">
        <f t="shared" si="46"/>
        <v xml:space="preserve">    .byte %00000000, %11101110, %00001000</v>
      </c>
    </row>
    <row r="428" spans="1:9" x14ac:dyDescent="0.25">
      <c r="A428" t="s">
        <v>35</v>
      </c>
      <c r="B428" t="s">
        <v>0</v>
      </c>
      <c r="C428" s="20">
        <f>IF(B428="ZMIEŃ GŁOŚNOŚĆ NA 0","N/D",IF(B428="ZMIEŃ GŁOŚNOŚĆ NA 15","N/D",240/$B$2*60*VLOOKUP(B428,Dane!$F:$H,2,FALSE)))</f>
        <v>15</v>
      </c>
      <c r="D428" s="7">
        <f>IF(B428="ZMIEŃ GŁOŚNOŚĆ NA 0","N/D",IF(B428="ZMIEŃ GŁOŚNOŚĆ NA 15","N/D",VLOOKUP(A428,Dane!$A$3:$D$110,4,FALSE)))</f>
        <v>10011111</v>
      </c>
      <c r="E428" s="22" t="str">
        <f t="shared" si="42"/>
        <v>1111</v>
      </c>
      <c r="F428" s="19" t="str">
        <f t="shared" si="43"/>
        <v>00000000</v>
      </c>
      <c r="G428" s="19" t="str">
        <f t="shared" si="44"/>
        <v>10011111</v>
      </c>
      <c r="H428" s="19" t="str">
        <f t="shared" si="45"/>
        <v>00001111</v>
      </c>
      <c r="I428" t="str">
        <f t="shared" si="46"/>
        <v xml:space="preserve">    .byte %00000000, %10011111, %00001111</v>
      </c>
    </row>
    <row r="429" spans="1:9" x14ac:dyDescent="0.25">
      <c r="A429" t="s">
        <v>256</v>
      </c>
      <c r="B429" t="s">
        <v>0</v>
      </c>
      <c r="C429" s="20">
        <f>IF(B429="ZMIEŃ GŁOŚNOŚĆ NA 0","N/D",IF(B429="ZMIEŃ GŁOŚNOŚĆ NA 15","N/D",240/$B$2*60*VLOOKUP(B429,Dane!$F:$H,2,FALSE)))</f>
        <v>15</v>
      </c>
      <c r="D429" s="7" t="e">
        <f>IF(B429="ZMIEŃ GŁOŚNOŚĆ NA 0","N/D",IF(B429="ZMIEŃ GŁOŚNOŚĆ NA 15","N/D",VLOOKUP(A429,Dane!$A$3:$D$110,4,FALSE)))</f>
        <v>#N/A</v>
      </c>
      <c r="E429" s="22" t="str">
        <f t="shared" si="42"/>
        <v>1111</v>
      </c>
      <c r="F429" s="19" t="e">
        <f t="shared" si="43"/>
        <v>#N/A</v>
      </c>
      <c r="G429" s="19" t="e">
        <f t="shared" si="44"/>
        <v>#N/A</v>
      </c>
      <c r="H429" s="19" t="str">
        <f t="shared" si="45"/>
        <v>00001111</v>
      </c>
      <c r="I429" t="str">
        <f t="shared" si="46"/>
        <v xml:space="preserve">    .byte %11101000, %00001111</v>
      </c>
    </row>
    <row r="430" spans="1:9" x14ac:dyDescent="0.25">
      <c r="A430" s="23" t="s">
        <v>89</v>
      </c>
      <c r="B430" s="16" t="s">
        <v>0</v>
      </c>
      <c r="C430" s="20">
        <f>IF(B430="ZMIEŃ GŁOŚNOŚĆ NA 0","N/D",IF(B430="ZMIEŃ GŁOŚNOŚĆ NA 15","N/D",240/$B$2*60*VLOOKUP(B430,Dane!$F:$H,2,FALSE)))</f>
        <v>15</v>
      </c>
      <c r="D430" s="7">
        <f>IF(B430="ZMIEŃ GŁOŚNOŚĆ NA 0","N/D",IF(B430="ZMIEŃ GŁOŚNOŚĆ NA 15","N/D",VLOOKUP(A430,Dane!$A$3:$D$110,4,FALSE)))</f>
        <v>11001000</v>
      </c>
      <c r="E430" s="22" t="str">
        <f t="shared" si="42"/>
        <v>1111</v>
      </c>
      <c r="F430" s="19" t="str">
        <f t="shared" si="43"/>
        <v>00000000</v>
      </c>
      <c r="G430" s="19" t="str">
        <f t="shared" si="44"/>
        <v>11001000</v>
      </c>
      <c r="H430" s="19" t="str">
        <f t="shared" si="45"/>
        <v>00001111</v>
      </c>
      <c r="I430" t="str">
        <f t="shared" si="46"/>
        <v xml:space="preserve">    .byte %00000000, %11001000, %00001111</v>
      </c>
    </row>
    <row r="431" spans="1:9" x14ac:dyDescent="0.25">
      <c r="A431" t="s">
        <v>256</v>
      </c>
      <c r="B431" t="s">
        <v>2</v>
      </c>
      <c r="C431" s="20">
        <v>7</v>
      </c>
      <c r="D431" s="7" t="e">
        <f>IF(B431="ZMIEŃ GŁOŚNOŚĆ NA 0","N/D",IF(B431="ZMIEŃ GŁOŚNOŚĆ NA 15","N/D",VLOOKUP(A431,Dane!$A$3:$D$110,4,FALSE)))</f>
        <v>#N/A</v>
      </c>
      <c r="E431" s="22" t="str">
        <f t="shared" si="42"/>
        <v>111</v>
      </c>
      <c r="F431" s="19" t="e">
        <f t="shared" si="43"/>
        <v>#N/A</v>
      </c>
      <c r="G431" s="19" t="e">
        <f t="shared" si="44"/>
        <v>#N/A</v>
      </c>
      <c r="H431" s="19" t="str">
        <f t="shared" si="45"/>
        <v>00000111</v>
      </c>
      <c r="I431" t="str">
        <f t="shared" si="46"/>
        <v xml:space="preserve">    .byte %11101000, %00000111</v>
      </c>
    </row>
    <row r="432" spans="1:9" x14ac:dyDescent="0.25">
      <c r="A432" t="s">
        <v>89</v>
      </c>
      <c r="B432" t="s">
        <v>30</v>
      </c>
      <c r="C432" s="20">
        <v>23</v>
      </c>
      <c r="D432" s="7">
        <f>IF(B432="ZMIEŃ GŁOŚNOŚĆ NA 0","N/D",IF(B432="ZMIEŃ GŁOŚNOŚĆ NA 15","N/D",VLOOKUP(A432,Dane!$A$3:$D$110,4,FALSE)))</f>
        <v>11001000</v>
      </c>
      <c r="E432" s="22" t="str">
        <f t="shared" si="42"/>
        <v>10111</v>
      </c>
      <c r="F432" s="19" t="str">
        <f t="shared" si="43"/>
        <v>00000000</v>
      </c>
      <c r="G432" s="19" t="str">
        <f t="shared" si="44"/>
        <v>11001000</v>
      </c>
      <c r="H432" s="19" t="str">
        <f t="shared" si="45"/>
        <v>00010111</v>
      </c>
      <c r="I432" t="str">
        <f t="shared" si="46"/>
        <v xml:space="preserve">    .byte %00000000, %11001000, %00010111</v>
      </c>
    </row>
    <row r="433" spans="1:9" x14ac:dyDescent="0.25">
      <c r="A433" t="s">
        <v>12</v>
      </c>
      <c r="B433" t="s">
        <v>0</v>
      </c>
      <c r="C433" s="20">
        <f>IF(B433="ZMIEŃ GŁOŚNOŚĆ NA 0","N/D",IF(B433="ZMIEŃ GŁOŚNOŚĆ NA 15","N/D",240/$B$2*60*VLOOKUP(B433,Dane!$F:$H,2,FALSE)))</f>
        <v>15</v>
      </c>
      <c r="D433" s="7">
        <f>IF(B433="ZMIEŃ GŁOŚNOŚĆ NA 0","N/D",IF(B433="ZMIEŃ GŁOŚNOŚĆ NA 15","N/D",VLOOKUP(A433,Dane!$A$3:$D$110,4,FALSE)))</f>
        <v>11010100</v>
      </c>
      <c r="E433" s="22" t="str">
        <f t="shared" si="42"/>
        <v>1111</v>
      </c>
      <c r="F433" s="19" t="str">
        <f t="shared" si="43"/>
        <v>00000000</v>
      </c>
      <c r="G433" s="19" t="str">
        <f t="shared" si="44"/>
        <v>11010100</v>
      </c>
      <c r="H433" s="19" t="str">
        <f t="shared" si="45"/>
        <v>00001111</v>
      </c>
      <c r="I433" t="str">
        <f t="shared" si="46"/>
        <v xml:space="preserve">    .byte %00000000, %11010100, %00001111</v>
      </c>
    </row>
    <row r="434" spans="1:9" x14ac:dyDescent="0.25">
      <c r="A434" t="s">
        <v>256</v>
      </c>
      <c r="B434" t="s">
        <v>1</v>
      </c>
      <c r="C434" s="20">
        <f>IF(B434="ZMIEŃ GŁOŚNOŚĆ NA 0","N/D",IF(B434="ZMIEŃ GŁOŚNOŚĆ NA 15","N/D",240/$B$2*60*VLOOKUP(B434,Dane!$F:$H,2,FALSE)))</f>
        <v>30</v>
      </c>
      <c r="D434" s="7" t="e">
        <f>IF(B434="ZMIEŃ GŁOŚNOŚĆ NA 0","N/D",IF(B434="ZMIEŃ GŁOŚNOŚĆ NA 15","N/D",VLOOKUP(A434,Dane!$A$3:$D$110,4,FALSE)))</f>
        <v>#N/A</v>
      </c>
      <c r="E434" s="22" t="str">
        <f t="shared" ref="E434:E474" si="47">IF(B434="ZMIEŃ GŁOŚNOŚĆ NA 0","N/D",IF(B434="ZMIEŃ GŁOŚNOŚĆ NA 15","N/D",DEC2BIN(C434)))</f>
        <v>11110</v>
      </c>
      <c r="F434" s="19" t="e">
        <f t="shared" ref="F434:F474" si="48">IF(B434="ZMIEŃ GŁOŚNOŚĆ NA 0","N/D",IF(B434="ZMIEŃ GŁOŚNOŚĆ NA 15","N/D",IF(LEN(D434)&lt;8,"00000000",_xlfn.CONCAT(REPT("0",8-LEN(LEFT(D434,LEN(D434)-8))),LEFT(D434,LEN(D434)-8)))))</f>
        <v>#N/A</v>
      </c>
      <c r="G434" s="19" t="e">
        <f t="shared" ref="G434:G474" si="49">IF(B434="ZMIEŃ GŁOŚNOŚĆ NA 0","N/D",IF(B434="ZMIEŃ GŁOŚNOŚĆ NA 15","N/D",IF(LEN(D434)&lt;8,_xlfn.CONCAT(REPT("0",8-LEN(D434)),RIGHT(D434,8)),RIGHT(D434,8))))</f>
        <v>#N/A</v>
      </c>
      <c r="H434" s="19" t="str">
        <f t="shared" ref="H434:H474" si="50">IF(B434="ZMIEŃ GŁOŚNOŚĆ NA 0","N/D",IF(B434="ZMIEŃ GŁOŚNOŚĆ NA 15","N/D",_xlfn.CONCAT(REPT("0",8-LEN(E434)),E434)))</f>
        <v>00011110</v>
      </c>
      <c r="I434" t="str">
        <f t="shared" si="46"/>
        <v xml:space="preserve">    .byte %11101000, %00011110</v>
      </c>
    </row>
    <row r="435" spans="1:9" ht="15.75" thickBot="1" x14ac:dyDescent="0.3">
      <c r="A435" s="10" t="s">
        <v>73</v>
      </c>
      <c r="B435" s="17" t="s">
        <v>1</v>
      </c>
      <c r="C435" s="20">
        <f>IF(B435="ZMIEŃ GŁOŚNOŚĆ NA 0","N/D",IF(B435="ZMIEŃ GŁOŚNOŚĆ NA 15","N/D",240/$B$2*60*VLOOKUP(B435,Dane!$F:$H,2,FALSE)))</f>
        <v>30</v>
      </c>
      <c r="D435" s="7">
        <f>IF(B435="ZMIEŃ GŁOŚNOŚĆ NA 0","N/D",IF(B435="ZMIEŃ GŁOŚNOŚĆ NA 15","N/D",VLOOKUP(A435,Dane!$A$3:$D$110,4,FALSE)))</f>
        <v>1000011001</v>
      </c>
      <c r="E435" s="22" t="str">
        <f t="shared" si="47"/>
        <v>11110</v>
      </c>
      <c r="F435" s="19" t="str">
        <f t="shared" si="48"/>
        <v>00000010</v>
      </c>
      <c r="G435" s="19" t="str">
        <f t="shared" si="49"/>
        <v>00011001</v>
      </c>
      <c r="H435" s="19" t="str">
        <f t="shared" si="50"/>
        <v>00011110</v>
      </c>
      <c r="I435" t="str">
        <f t="shared" si="46"/>
        <v xml:space="preserve">    .byte %00000010, %00011001, %00011110</v>
      </c>
    </row>
    <row r="436" spans="1:9" ht="15.75" thickTop="1" x14ac:dyDescent="0.25">
      <c r="A436" s="23" t="s">
        <v>87</v>
      </c>
      <c r="B436" s="16" t="s">
        <v>2</v>
      </c>
      <c r="C436" s="20">
        <v>7</v>
      </c>
      <c r="D436" s="7">
        <f>IF(B436="ZMIEŃ GŁOŚNOŚĆ NA 0","N/D",IF(B436="ZMIEŃ GŁOŚNOŚĆ NA 15","N/D",VLOOKUP(A436,Dane!$A$3:$D$110,4,FALSE)))</f>
        <v>100001100</v>
      </c>
      <c r="E436" s="22" t="str">
        <f t="shared" si="47"/>
        <v>111</v>
      </c>
      <c r="F436" s="19" t="str">
        <f t="shared" si="48"/>
        <v>00000001</v>
      </c>
      <c r="G436" s="19" t="str">
        <f t="shared" si="49"/>
        <v>00001100</v>
      </c>
      <c r="H436" s="19" t="str">
        <f t="shared" si="50"/>
        <v>00000111</v>
      </c>
      <c r="I436" t="str">
        <f t="shared" si="46"/>
        <v xml:space="preserve">    .byte %00000001, %00001100, %00000111</v>
      </c>
    </row>
    <row r="437" spans="1:9" x14ac:dyDescent="0.25">
      <c r="A437" t="s">
        <v>256</v>
      </c>
      <c r="B437" t="s">
        <v>2</v>
      </c>
      <c r="C437" s="20">
        <v>8</v>
      </c>
      <c r="D437" s="7" t="e">
        <f>IF(B437="ZMIEŃ GŁOŚNOŚĆ NA 0","N/D",IF(B437="ZMIEŃ GŁOŚNOŚĆ NA 15","N/D",VLOOKUP(A437,Dane!$A$3:$D$110,4,FALSE)))</f>
        <v>#N/A</v>
      </c>
      <c r="E437" s="22" t="str">
        <f t="shared" si="47"/>
        <v>1000</v>
      </c>
      <c r="F437" s="19" t="e">
        <f t="shared" si="48"/>
        <v>#N/A</v>
      </c>
      <c r="G437" s="19" t="e">
        <f t="shared" si="49"/>
        <v>#N/A</v>
      </c>
      <c r="H437" s="19" t="str">
        <f t="shared" si="50"/>
        <v>00001000</v>
      </c>
      <c r="I437" t="str">
        <f t="shared" si="46"/>
        <v xml:space="preserve">    .byte %11101000, %00001000</v>
      </c>
    </row>
    <row r="438" spans="1:9" x14ac:dyDescent="0.25">
      <c r="A438" t="s">
        <v>87</v>
      </c>
      <c r="B438" t="s">
        <v>2</v>
      </c>
      <c r="C438" s="20">
        <v>7</v>
      </c>
      <c r="D438" s="7">
        <f>IF(B438="ZMIEŃ GŁOŚNOŚĆ NA 0","N/D",IF(B438="ZMIEŃ GŁOŚNOŚĆ NA 15","N/D",VLOOKUP(A438,Dane!$A$3:$D$110,4,FALSE)))</f>
        <v>100001100</v>
      </c>
      <c r="E438" s="22" t="str">
        <f t="shared" si="47"/>
        <v>111</v>
      </c>
      <c r="F438" s="19" t="str">
        <f t="shared" si="48"/>
        <v>00000001</v>
      </c>
      <c r="G438" s="19" t="str">
        <f t="shared" si="49"/>
        <v>00001100</v>
      </c>
      <c r="H438" s="19" t="str">
        <f t="shared" si="50"/>
        <v>00000111</v>
      </c>
      <c r="I438" t="str">
        <f t="shared" si="46"/>
        <v xml:space="preserve">    .byte %00000001, %00001100, %00000111</v>
      </c>
    </row>
    <row r="439" spans="1:9" x14ac:dyDescent="0.25">
      <c r="A439" t="s">
        <v>88</v>
      </c>
      <c r="B439" t="s">
        <v>2</v>
      </c>
      <c r="C439" s="20">
        <v>8</v>
      </c>
      <c r="D439" s="7">
        <f>IF(B439="ZMIEŃ GŁOŚNOŚĆ NA 0","N/D",IF(B439="ZMIEŃ GŁOŚNOŚĆ NA 15","N/D",VLOOKUP(A439,Dane!$A$3:$D$110,4,FALSE)))</f>
        <v>11101110</v>
      </c>
      <c r="E439" s="22" t="str">
        <f t="shared" si="47"/>
        <v>1000</v>
      </c>
      <c r="F439" s="19" t="str">
        <f t="shared" si="48"/>
        <v>00000000</v>
      </c>
      <c r="G439" s="19" t="str">
        <f t="shared" si="49"/>
        <v>11101110</v>
      </c>
      <c r="H439" s="19" t="str">
        <f t="shared" si="50"/>
        <v>00001000</v>
      </c>
      <c r="I439" t="str">
        <f t="shared" si="46"/>
        <v xml:space="preserve">    .byte %00000000, %11101110, %00001000</v>
      </c>
    </row>
    <row r="440" spans="1:9" x14ac:dyDescent="0.25">
      <c r="A440" t="s">
        <v>89</v>
      </c>
      <c r="B440" t="s">
        <v>2</v>
      </c>
      <c r="C440" s="20">
        <v>7</v>
      </c>
      <c r="D440" s="7">
        <f>IF(B440="ZMIEŃ GŁOŚNOŚĆ NA 0","N/D",IF(B440="ZMIEŃ GŁOŚNOŚĆ NA 15","N/D",VLOOKUP(A440,Dane!$A$3:$D$110,4,FALSE)))</f>
        <v>11001000</v>
      </c>
      <c r="E440" s="22" t="str">
        <f t="shared" si="47"/>
        <v>111</v>
      </c>
      <c r="F440" s="19" t="str">
        <f t="shared" si="48"/>
        <v>00000000</v>
      </c>
      <c r="G440" s="19" t="str">
        <f t="shared" si="49"/>
        <v>11001000</v>
      </c>
      <c r="H440" s="19" t="str">
        <f t="shared" si="50"/>
        <v>00000111</v>
      </c>
      <c r="I440" t="str">
        <f t="shared" si="46"/>
        <v xml:space="preserve">    .byte %00000000, %11001000, %00000111</v>
      </c>
    </row>
    <row r="441" spans="1:9" x14ac:dyDescent="0.25">
      <c r="A441" t="s">
        <v>88</v>
      </c>
      <c r="B441" t="s">
        <v>2</v>
      </c>
      <c r="C441" s="20">
        <v>8</v>
      </c>
      <c r="D441" s="7">
        <f>IF(B441="ZMIEŃ GŁOŚNOŚĆ NA 0","N/D",IF(B441="ZMIEŃ GŁOŚNOŚĆ NA 15","N/D",VLOOKUP(A441,Dane!$A$3:$D$110,4,FALSE)))</f>
        <v>11101110</v>
      </c>
      <c r="E441" s="22" t="str">
        <f t="shared" si="47"/>
        <v>1000</v>
      </c>
      <c r="F441" s="19" t="str">
        <f t="shared" si="48"/>
        <v>00000000</v>
      </c>
      <c r="G441" s="19" t="str">
        <f t="shared" si="49"/>
        <v>11101110</v>
      </c>
      <c r="H441" s="19" t="str">
        <f t="shared" si="50"/>
        <v>00001000</v>
      </c>
      <c r="I441" t="str">
        <f t="shared" si="46"/>
        <v xml:space="preserve">    .byte %00000000, %11101110, %00001000</v>
      </c>
    </row>
    <row r="442" spans="1:9" x14ac:dyDescent="0.25">
      <c r="A442" t="s">
        <v>35</v>
      </c>
      <c r="B442" t="s">
        <v>0</v>
      </c>
      <c r="C442" s="20">
        <f>IF(B442="ZMIEŃ GŁOŚNOŚĆ NA 0","N/D",IF(B442="ZMIEŃ GŁOŚNOŚĆ NA 15","N/D",240/$B$2*60*VLOOKUP(B442,Dane!$F:$H,2,FALSE)))</f>
        <v>15</v>
      </c>
      <c r="D442" s="7">
        <f>IF(B442="ZMIEŃ GŁOŚNOŚĆ NA 0","N/D",IF(B442="ZMIEŃ GŁOŚNOŚĆ NA 15","N/D",VLOOKUP(A442,Dane!$A$3:$D$110,4,FALSE)))</f>
        <v>10011111</v>
      </c>
      <c r="E442" s="22" t="str">
        <f t="shared" si="47"/>
        <v>1111</v>
      </c>
      <c r="F442" s="19" t="str">
        <f t="shared" si="48"/>
        <v>00000000</v>
      </c>
      <c r="G442" s="19" t="str">
        <f t="shared" si="49"/>
        <v>10011111</v>
      </c>
      <c r="H442" s="19" t="str">
        <f t="shared" si="50"/>
        <v>00001111</v>
      </c>
      <c r="I442" t="str">
        <f t="shared" si="46"/>
        <v xml:space="preserve">    .byte %00000000, %10011111, %00001111</v>
      </c>
    </row>
    <row r="443" spans="1:9" x14ac:dyDescent="0.25">
      <c r="A443" t="s">
        <v>87</v>
      </c>
      <c r="B443" t="s">
        <v>2</v>
      </c>
      <c r="C443" s="20">
        <v>7</v>
      </c>
      <c r="D443" s="7">
        <f>IF(B443="ZMIEŃ GŁOŚNOŚĆ NA 0","N/D",IF(B443="ZMIEŃ GŁOŚNOŚĆ NA 15","N/D",VLOOKUP(A443,Dane!$A$3:$D$110,4,FALSE)))</f>
        <v>100001100</v>
      </c>
      <c r="E443" s="22" t="str">
        <f t="shared" si="47"/>
        <v>111</v>
      </c>
      <c r="F443" s="19" t="str">
        <f t="shared" si="48"/>
        <v>00000001</v>
      </c>
      <c r="G443" s="19" t="str">
        <f t="shared" si="49"/>
        <v>00001100</v>
      </c>
      <c r="H443" s="19" t="str">
        <f t="shared" si="50"/>
        <v>00000111</v>
      </c>
      <c r="I443" t="str">
        <f t="shared" si="46"/>
        <v xml:space="preserve">    .byte %00000001, %00001100, %00000111</v>
      </c>
    </row>
    <row r="444" spans="1:9" x14ac:dyDescent="0.25">
      <c r="A444" t="s">
        <v>88</v>
      </c>
      <c r="B444" t="s">
        <v>2</v>
      </c>
      <c r="C444" s="20">
        <v>8</v>
      </c>
      <c r="D444" s="7">
        <f>IF(B444="ZMIEŃ GŁOŚNOŚĆ NA 0","N/D",IF(B444="ZMIEŃ GŁOŚNOŚĆ NA 15","N/D",VLOOKUP(A444,Dane!$A$3:$D$110,4,FALSE)))</f>
        <v>11101110</v>
      </c>
      <c r="E444" s="22" t="str">
        <f t="shared" si="47"/>
        <v>1000</v>
      </c>
      <c r="F444" s="19" t="str">
        <f t="shared" si="48"/>
        <v>00000000</v>
      </c>
      <c r="G444" s="19" t="str">
        <f t="shared" si="49"/>
        <v>11101110</v>
      </c>
      <c r="H444" s="19" t="str">
        <f t="shared" si="50"/>
        <v>00001000</v>
      </c>
      <c r="I444" t="str">
        <f t="shared" si="46"/>
        <v xml:space="preserve">    .byte %00000000, %11101110, %00001000</v>
      </c>
    </row>
    <row r="445" spans="1:9" x14ac:dyDescent="0.25">
      <c r="A445" t="s">
        <v>89</v>
      </c>
      <c r="B445" t="s">
        <v>2</v>
      </c>
      <c r="C445" s="20">
        <v>7</v>
      </c>
      <c r="D445" s="7">
        <f>IF(B445="ZMIEŃ GŁOŚNOŚĆ NA 0","N/D",IF(B445="ZMIEŃ GŁOŚNOŚĆ NA 15","N/D",VLOOKUP(A445,Dane!$A$3:$D$110,4,FALSE)))</f>
        <v>11001000</v>
      </c>
      <c r="E445" s="22" t="str">
        <f t="shared" si="47"/>
        <v>111</v>
      </c>
      <c r="F445" s="19" t="str">
        <f t="shared" si="48"/>
        <v>00000000</v>
      </c>
      <c r="G445" s="19" t="str">
        <f t="shared" si="49"/>
        <v>11001000</v>
      </c>
      <c r="H445" s="19" t="str">
        <f t="shared" si="50"/>
        <v>00000111</v>
      </c>
      <c r="I445" t="str">
        <f t="shared" si="46"/>
        <v xml:space="preserve">    .byte %00000000, %11001000, %00000111</v>
      </c>
    </row>
    <row r="446" spans="1:9" x14ac:dyDescent="0.25">
      <c r="A446" t="s">
        <v>88</v>
      </c>
      <c r="B446" t="s">
        <v>2</v>
      </c>
      <c r="C446" s="20">
        <v>8</v>
      </c>
      <c r="D446" s="7">
        <f>IF(B446="ZMIEŃ GŁOŚNOŚĆ NA 0","N/D",IF(B446="ZMIEŃ GŁOŚNOŚĆ NA 15","N/D",VLOOKUP(A446,Dane!$A$3:$D$110,4,FALSE)))</f>
        <v>11101110</v>
      </c>
      <c r="E446" s="22" t="str">
        <f t="shared" si="47"/>
        <v>1000</v>
      </c>
      <c r="F446" s="19" t="str">
        <f t="shared" si="48"/>
        <v>00000000</v>
      </c>
      <c r="G446" s="19" t="str">
        <f t="shared" si="49"/>
        <v>11101110</v>
      </c>
      <c r="H446" s="19" t="str">
        <f t="shared" si="50"/>
        <v>00001000</v>
      </c>
      <c r="I446" t="str">
        <f t="shared" si="46"/>
        <v xml:space="preserve">    .byte %00000000, %11101110, %00001000</v>
      </c>
    </row>
    <row r="447" spans="1:9" x14ac:dyDescent="0.25">
      <c r="A447" t="s">
        <v>35</v>
      </c>
      <c r="B447" t="s">
        <v>0</v>
      </c>
      <c r="C447" s="20">
        <f>IF(B447="ZMIEŃ GŁOŚNOŚĆ NA 0","N/D",IF(B447="ZMIEŃ GŁOŚNOŚĆ NA 15","N/D",240/$B$2*60*VLOOKUP(B447,Dane!$F:$H,2,FALSE)))</f>
        <v>15</v>
      </c>
      <c r="D447" s="7">
        <f>IF(B447="ZMIEŃ GŁOŚNOŚĆ NA 0","N/D",IF(B447="ZMIEŃ GŁOŚNOŚĆ NA 15","N/D",VLOOKUP(A447,Dane!$A$3:$D$110,4,FALSE)))</f>
        <v>10011111</v>
      </c>
      <c r="E447" s="22" t="str">
        <f t="shared" si="47"/>
        <v>1111</v>
      </c>
      <c r="F447" s="19" t="str">
        <f t="shared" si="48"/>
        <v>00000000</v>
      </c>
      <c r="G447" s="19" t="str">
        <f t="shared" si="49"/>
        <v>10011111</v>
      </c>
      <c r="H447" s="19" t="str">
        <f t="shared" si="50"/>
        <v>00001111</v>
      </c>
      <c r="I447" t="str">
        <f t="shared" si="46"/>
        <v xml:space="preserve">    .byte %00000000, %10011111, %00001111</v>
      </c>
    </row>
    <row r="448" spans="1:9" x14ac:dyDescent="0.25">
      <c r="A448" t="s">
        <v>256</v>
      </c>
      <c r="B448" t="s">
        <v>0</v>
      </c>
      <c r="C448" s="20">
        <f>IF(B448="ZMIEŃ GŁOŚNOŚĆ NA 0","N/D",IF(B448="ZMIEŃ GŁOŚNOŚĆ NA 15","N/D",240/$B$2*60*VLOOKUP(B448,Dane!$F:$H,2,FALSE)))</f>
        <v>15</v>
      </c>
      <c r="D448" s="7" t="e">
        <f>IF(B448="ZMIEŃ GŁOŚNOŚĆ NA 0","N/D",IF(B448="ZMIEŃ GŁOŚNOŚĆ NA 15","N/D",VLOOKUP(A448,Dane!$A$3:$D$110,4,FALSE)))</f>
        <v>#N/A</v>
      </c>
      <c r="E448" s="22" t="str">
        <f t="shared" si="47"/>
        <v>1111</v>
      </c>
      <c r="F448" s="19" t="e">
        <f t="shared" si="48"/>
        <v>#N/A</v>
      </c>
      <c r="G448" s="19" t="e">
        <f t="shared" si="49"/>
        <v>#N/A</v>
      </c>
      <c r="H448" s="19" t="str">
        <f t="shared" si="50"/>
        <v>00001111</v>
      </c>
      <c r="I448" t="str">
        <f t="shared" si="46"/>
        <v xml:space="preserve">    .byte %11101000, %00001111</v>
      </c>
    </row>
    <row r="449" spans="1:10" x14ac:dyDescent="0.25">
      <c r="A449" s="23" t="s">
        <v>89</v>
      </c>
      <c r="B449" s="16" t="s">
        <v>0</v>
      </c>
      <c r="C449" s="20">
        <f>IF(B449="ZMIEŃ GŁOŚNOŚĆ NA 0","N/D",IF(B449="ZMIEŃ GŁOŚNOŚĆ NA 15","N/D",240/$B$2*60*VLOOKUP(B449,Dane!$F:$H,2,FALSE)))</f>
        <v>15</v>
      </c>
      <c r="D449" s="7">
        <f>IF(B449="ZMIEŃ GŁOŚNOŚĆ NA 0","N/D",IF(B449="ZMIEŃ GŁOŚNOŚĆ NA 15","N/D",VLOOKUP(A449,Dane!$A$3:$D$110,4,FALSE)))</f>
        <v>11001000</v>
      </c>
      <c r="E449" s="22" t="str">
        <f t="shared" si="47"/>
        <v>1111</v>
      </c>
      <c r="F449" s="19" t="str">
        <f t="shared" si="48"/>
        <v>00000000</v>
      </c>
      <c r="G449" s="19" t="str">
        <f t="shared" si="49"/>
        <v>11001000</v>
      </c>
      <c r="H449" s="19" t="str">
        <f t="shared" si="50"/>
        <v>00001111</v>
      </c>
      <c r="I449" t="str">
        <f t="shared" si="46"/>
        <v xml:space="preserve">    .byte %00000000, %11001000, %00001111</v>
      </c>
    </row>
    <row r="450" spans="1:10" x14ac:dyDescent="0.25">
      <c r="A450" t="s">
        <v>256</v>
      </c>
      <c r="B450" t="s">
        <v>2</v>
      </c>
      <c r="C450" s="20">
        <v>7</v>
      </c>
      <c r="D450" s="7" t="e">
        <f>IF(B450="ZMIEŃ GŁOŚNOŚĆ NA 0","N/D",IF(B450="ZMIEŃ GŁOŚNOŚĆ NA 15","N/D",VLOOKUP(A450,Dane!$A$3:$D$110,4,FALSE)))</f>
        <v>#N/A</v>
      </c>
      <c r="E450" s="22" t="str">
        <f t="shared" si="47"/>
        <v>111</v>
      </c>
      <c r="F450" s="19" t="e">
        <f t="shared" si="48"/>
        <v>#N/A</v>
      </c>
      <c r="G450" s="19" t="e">
        <f t="shared" si="49"/>
        <v>#N/A</v>
      </c>
      <c r="H450" s="19" t="str">
        <f t="shared" si="50"/>
        <v>00000111</v>
      </c>
      <c r="I450" t="str">
        <f t="shared" si="46"/>
        <v xml:space="preserve">    .byte %11101000, %00000111</v>
      </c>
    </row>
    <row r="451" spans="1:10" x14ac:dyDescent="0.25">
      <c r="A451" t="s">
        <v>89</v>
      </c>
      <c r="B451" t="s">
        <v>30</v>
      </c>
      <c r="C451" s="20">
        <v>23</v>
      </c>
      <c r="D451" s="7">
        <f>IF(B451="ZMIEŃ GŁOŚNOŚĆ NA 0","N/D",IF(B451="ZMIEŃ GŁOŚNOŚĆ NA 15","N/D",VLOOKUP(A451,Dane!$A$3:$D$110,4,FALSE)))</f>
        <v>11001000</v>
      </c>
      <c r="E451" s="22" t="str">
        <f t="shared" si="47"/>
        <v>10111</v>
      </c>
      <c r="F451" s="19" t="str">
        <f t="shared" si="48"/>
        <v>00000000</v>
      </c>
      <c r="G451" s="19" t="str">
        <f t="shared" si="49"/>
        <v>11001000</v>
      </c>
      <c r="H451" s="19" t="str">
        <f t="shared" si="50"/>
        <v>00010111</v>
      </c>
      <c r="I451" t="str">
        <f t="shared" si="46"/>
        <v xml:space="preserve">    .byte %00000000, %11001000, %00010111</v>
      </c>
    </row>
    <row r="452" spans="1:10" x14ac:dyDescent="0.25">
      <c r="A452" t="s">
        <v>12</v>
      </c>
      <c r="B452" t="s">
        <v>0</v>
      </c>
      <c r="C452" s="20">
        <f>IF(B452="ZMIEŃ GŁOŚNOŚĆ NA 0","N/D",IF(B452="ZMIEŃ GŁOŚNOŚĆ NA 15","N/D",240/$B$2*60*VLOOKUP(B452,Dane!$F:$H,2,FALSE)))</f>
        <v>15</v>
      </c>
      <c r="D452" s="7">
        <f>IF(B452="ZMIEŃ GŁOŚNOŚĆ NA 0","N/D",IF(B452="ZMIEŃ GŁOŚNOŚĆ NA 15","N/D",VLOOKUP(A452,Dane!$A$3:$D$110,4,FALSE)))</f>
        <v>11010100</v>
      </c>
      <c r="E452" s="22" t="str">
        <f t="shared" si="47"/>
        <v>1111</v>
      </c>
      <c r="F452" s="19" t="str">
        <f t="shared" si="48"/>
        <v>00000000</v>
      </c>
      <c r="G452" s="19" t="str">
        <f t="shared" si="49"/>
        <v>11010100</v>
      </c>
      <c r="H452" s="19" t="str">
        <f t="shared" si="50"/>
        <v>00001111</v>
      </c>
      <c r="I452" t="str">
        <f t="shared" si="46"/>
        <v xml:space="preserve">    .byte %00000000, %11010100, %00001111</v>
      </c>
    </row>
    <row r="453" spans="1:10" ht="15.75" thickBot="1" x14ac:dyDescent="0.3">
      <c r="A453" s="10" t="s">
        <v>256</v>
      </c>
      <c r="B453" s="10" t="s">
        <v>132</v>
      </c>
      <c r="C453" s="20">
        <f>IF(B453="ZMIEŃ GŁOŚNOŚĆ NA 0","N/D",IF(B453="ZMIEŃ GŁOŚNOŚĆ NA 15","N/D",240/$B$2*60*VLOOKUP(B453,Dane!$F:$H,2,FALSE)))</f>
        <v>60</v>
      </c>
      <c r="D453" s="7" t="e">
        <f>IF(B453="ZMIEŃ GŁOŚNOŚĆ NA 0","N/D",IF(B453="ZMIEŃ GŁOŚNOŚĆ NA 15","N/D",VLOOKUP(A453,Dane!$A$3:$D$110,4,FALSE)))</f>
        <v>#N/A</v>
      </c>
      <c r="E453" s="22" t="str">
        <f t="shared" si="47"/>
        <v>111100</v>
      </c>
      <c r="F453" s="19" t="e">
        <f t="shared" si="48"/>
        <v>#N/A</v>
      </c>
      <c r="G453" s="19" t="e">
        <f t="shared" si="49"/>
        <v>#N/A</v>
      </c>
      <c r="H453" s="19" t="str">
        <f t="shared" si="50"/>
        <v>00111100</v>
      </c>
      <c r="I453" t="str">
        <f t="shared" si="46"/>
        <v xml:space="preserve">    .byte %11101000, %00111100</v>
      </c>
    </row>
    <row r="454" spans="1:10" ht="15.75" thickTop="1" x14ac:dyDescent="0.25">
      <c r="A454" t="s">
        <v>256</v>
      </c>
      <c r="B454" t="s">
        <v>0</v>
      </c>
      <c r="C454" s="20">
        <f>IF(B454="ZMIEŃ GŁOŚNOŚĆ NA 0","N/D",IF(B454="ZMIEŃ GŁOŚNOŚĆ NA 15","N/D",240/$B$2*60*VLOOKUP(B454,Dane!$F:$H,2,FALSE)))</f>
        <v>15</v>
      </c>
      <c r="D454" s="7" t="e">
        <f>IF(B454="ZMIEŃ GŁOŚNOŚĆ NA 0","N/D",IF(B454="ZMIEŃ GŁOŚNOŚĆ NA 15","N/D",VLOOKUP(A454,Dane!$A$3:$D$110,4,FALSE)))</f>
        <v>#N/A</v>
      </c>
      <c r="E454" s="22" t="str">
        <f t="shared" si="47"/>
        <v>1111</v>
      </c>
      <c r="F454" s="19" t="e">
        <f t="shared" si="48"/>
        <v>#N/A</v>
      </c>
      <c r="G454" s="19" t="e">
        <f t="shared" si="49"/>
        <v>#N/A</v>
      </c>
      <c r="H454" s="19" t="str">
        <f t="shared" si="50"/>
        <v>00001111</v>
      </c>
      <c r="I454" t="str">
        <f t="shared" si="46"/>
        <v xml:space="preserve">    .byte %11101000, %00001111</v>
      </c>
      <c r="J454" s="13" t="s">
        <v>254</v>
      </c>
    </row>
    <row r="455" spans="1:10" x14ac:dyDescent="0.25">
      <c r="A455" s="6" t="s">
        <v>12</v>
      </c>
      <c r="B455" s="1" t="s">
        <v>0</v>
      </c>
      <c r="C455" s="20">
        <f>IF(B455="ZMIEŃ GŁOŚNOŚĆ NA 0","N/D",IF(B455="ZMIEŃ GŁOŚNOŚĆ NA 15","N/D",240/$B$2*60*VLOOKUP(B455,Dane!$F:$H,2,FALSE)))</f>
        <v>15</v>
      </c>
      <c r="D455" s="7">
        <f>IF(B455="ZMIEŃ GŁOŚNOŚĆ NA 0","N/D",IF(B455="ZMIEŃ GŁOŚNOŚĆ NA 15","N/D",VLOOKUP(A455,Dane!$A$3:$D$110,4,FALSE)))</f>
        <v>11010100</v>
      </c>
      <c r="E455" s="22" t="str">
        <f t="shared" si="47"/>
        <v>1111</v>
      </c>
      <c r="F455" s="19" t="str">
        <f t="shared" si="48"/>
        <v>00000000</v>
      </c>
      <c r="G455" s="19" t="str">
        <f t="shared" si="49"/>
        <v>11010100</v>
      </c>
      <c r="H455" s="19" t="str">
        <f t="shared" si="50"/>
        <v>00001111</v>
      </c>
      <c r="I455" t="str">
        <f t="shared" si="46"/>
        <v xml:space="preserve">    .byte %00000000, %11010100, %00001111</v>
      </c>
    </row>
    <row r="456" spans="1:10" x14ac:dyDescent="0.25">
      <c r="A456" s="6" t="s">
        <v>89</v>
      </c>
      <c r="B456" s="1" t="s">
        <v>0</v>
      </c>
      <c r="C456" s="20">
        <f>IF(B456="ZMIEŃ GŁOŚNOŚĆ NA 0","N/D",IF(B456="ZMIEŃ GŁOŚNOŚĆ NA 15","N/D",240/$B$2*60*VLOOKUP(B456,Dane!$F:$H,2,FALSE)))</f>
        <v>15</v>
      </c>
      <c r="D456" s="7">
        <f>IF(B456="ZMIEŃ GŁOŚNOŚĆ NA 0","N/D",IF(B456="ZMIEŃ GŁOŚNOŚĆ NA 15","N/D",VLOOKUP(A456,Dane!$A$3:$D$110,4,FALSE)))</f>
        <v>11001000</v>
      </c>
      <c r="E456" s="22" t="str">
        <f t="shared" si="47"/>
        <v>1111</v>
      </c>
      <c r="F456" s="19" t="str">
        <f t="shared" si="48"/>
        <v>00000000</v>
      </c>
      <c r="G456" s="19" t="str">
        <f t="shared" si="49"/>
        <v>11001000</v>
      </c>
      <c r="H456" s="19" t="str">
        <f t="shared" si="50"/>
        <v>00001111</v>
      </c>
      <c r="I456" t="str">
        <f t="shared" ref="I456:I519" si="51">IF(A456="pauza",_xlfn.CONCAT("    .byte %11101000, %", DEC2BIN(C456,8)),IF(B456="ZMIEŃ GŁOŚNOŚĆ NA 0","    .byte %10101000, %11110000, %00000000",IF(B456="ZMIEŃ GŁOŚNOŚĆ NA 15","    .byte %10101000, %11111111, %00000000",_xlfn.CONCAT("    .byte %",F456,", %",G456,", %",H456))))</f>
        <v xml:space="preserve">    .byte %00000000, %11001000, %00001111</v>
      </c>
    </row>
    <row r="457" spans="1:10" x14ac:dyDescent="0.25">
      <c r="A457" s="6" t="s">
        <v>88</v>
      </c>
      <c r="B457" s="1" t="s">
        <v>2</v>
      </c>
      <c r="C457" s="20">
        <v>7</v>
      </c>
      <c r="D457" s="7">
        <f>IF(B457="ZMIEŃ GŁOŚNOŚĆ NA 0","N/D",IF(B457="ZMIEŃ GŁOŚNOŚĆ NA 15","N/D",VLOOKUP(A457,Dane!$A$3:$D$110,4,FALSE)))</f>
        <v>11101110</v>
      </c>
      <c r="E457" s="22" t="str">
        <f t="shared" si="47"/>
        <v>111</v>
      </c>
      <c r="F457" s="19" t="str">
        <f t="shared" si="48"/>
        <v>00000000</v>
      </c>
      <c r="G457" s="19" t="str">
        <f t="shared" si="49"/>
        <v>11101110</v>
      </c>
      <c r="H457" s="19" t="str">
        <f t="shared" si="50"/>
        <v>00000111</v>
      </c>
      <c r="I457" t="str">
        <f t="shared" si="51"/>
        <v xml:space="preserve">    .byte %00000000, %11101110, %00000111</v>
      </c>
    </row>
    <row r="458" spans="1:10" x14ac:dyDescent="0.25">
      <c r="A458" s="2" t="s">
        <v>256</v>
      </c>
      <c r="B458" s="1" t="s">
        <v>2</v>
      </c>
      <c r="C458" s="20">
        <v>8</v>
      </c>
      <c r="D458" s="7" t="e">
        <f>IF(B458="ZMIEŃ GŁOŚNOŚĆ NA 0","N/D",IF(B458="ZMIEŃ GŁOŚNOŚĆ NA 15","N/D",VLOOKUP(A458,Dane!$A$3:$D$110,4,FALSE)))</f>
        <v>#N/A</v>
      </c>
      <c r="E458" s="22" t="str">
        <f t="shared" si="47"/>
        <v>1000</v>
      </c>
      <c r="F458" s="19" t="e">
        <f t="shared" si="48"/>
        <v>#N/A</v>
      </c>
      <c r="G458" s="19" t="e">
        <f t="shared" si="49"/>
        <v>#N/A</v>
      </c>
      <c r="H458" s="19" t="str">
        <f t="shared" si="50"/>
        <v>00001000</v>
      </c>
      <c r="I458" t="str">
        <f t="shared" si="51"/>
        <v xml:space="preserve">    .byte %11101000, %00001000</v>
      </c>
    </row>
    <row r="459" spans="1:10" x14ac:dyDescent="0.25">
      <c r="A459" s="2" t="s">
        <v>89</v>
      </c>
      <c r="B459" s="1" t="s">
        <v>0</v>
      </c>
      <c r="C459" s="20">
        <f>IF(B459="ZMIEŃ GŁOŚNOŚĆ NA 0","N/D",IF(B459="ZMIEŃ GŁOŚNOŚĆ NA 15","N/D",240/$B$2*60*VLOOKUP(B459,Dane!$F:$H,2,FALSE)))</f>
        <v>15</v>
      </c>
      <c r="D459" s="7">
        <f>IF(B459="ZMIEŃ GŁOŚNOŚĆ NA 0","N/D",IF(B459="ZMIEŃ GŁOŚNOŚĆ NA 15","N/D",VLOOKUP(A459,Dane!$A$3:$D$110,4,FALSE)))</f>
        <v>11001000</v>
      </c>
      <c r="E459" s="22" t="str">
        <f t="shared" si="47"/>
        <v>1111</v>
      </c>
      <c r="F459" s="19" t="str">
        <f t="shared" si="48"/>
        <v>00000000</v>
      </c>
      <c r="G459" s="19" t="str">
        <f t="shared" si="49"/>
        <v>11001000</v>
      </c>
      <c r="H459" s="19" t="str">
        <f t="shared" si="50"/>
        <v>00001111</v>
      </c>
      <c r="I459" t="str">
        <f t="shared" si="51"/>
        <v xml:space="preserve">    .byte %00000000, %11001000, %00001111</v>
      </c>
    </row>
    <row r="460" spans="1:10" x14ac:dyDescent="0.25">
      <c r="A460" s="24" t="s">
        <v>90</v>
      </c>
      <c r="B460" s="19" t="s">
        <v>30</v>
      </c>
      <c r="C460" s="20">
        <v>22</v>
      </c>
      <c r="D460" s="7">
        <f>IF(B460="ZMIEŃ GŁOŚNOŚĆ NA 0","N/D",IF(B460="ZMIEŃ GŁOŚNOŚĆ NA 15","N/D",VLOOKUP(A460,Dane!$A$3:$D$110,4,FALSE)))</f>
        <v>10110010</v>
      </c>
      <c r="E460" s="22" t="str">
        <f t="shared" si="47"/>
        <v>10110</v>
      </c>
      <c r="F460" s="19" t="str">
        <f t="shared" si="48"/>
        <v>00000000</v>
      </c>
      <c r="G460" s="19" t="str">
        <f t="shared" si="49"/>
        <v>10110010</v>
      </c>
      <c r="H460" s="19" t="str">
        <f t="shared" si="50"/>
        <v>00010110</v>
      </c>
      <c r="I460" t="str">
        <f t="shared" si="51"/>
        <v xml:space="preserve">    .byte %00000000, %10110010, %00010110</v>
      </c>
    </row>
    <row r="461" spans="1:10" x14ac:dyDescent="0.25">
      <c r="A461" s="15" t="s">
        <v>256</v>
      </c>
      <c r="B461" s="1" t="s">
        <v>2</v>
      </c>
      <c r="C461" s="20">
        <v>8</v>
      </c>
      <c r="D461" s="7" t="e">
        <f>IF(B461="ZMIEŃ GŁOŚNOŚĆ NA 0","N/D",IF(B461="ZMIEŃ GŁOŚNOŚĆ NA 15","N/D",VLOOKUP(A461,Dane!$A$3:$D$110,4,FALSE)))</f>
        <v>#N/A</v>
      </c>
      <c r="E461" s="22" t="str">
        <f t="shared" si="47"/>
        <v>1000</v>
      </c>
      <c r="F461" s="19" t="e">
        <f t="shared" si="48"/>
        <v>#N/A</v>
      </c>
      <c r="G461" s="19" t="e">
        <f t="shared" si="49"/>
        <v>#N/A</v>
      </c>
      <c r="H461" s="19" t="str">
        <f t="shared" si="50"/>
        <v>00001000</v>
      </c>
      <c r="I461" t="str">
        <f t="shared" si="51"/>
        <v xml:space="preserve">    .byte %11101000, %00001000</v>
      </c>
    </row>
    <row r="462" spans="1:10" x14ac:dyDescent="0.25">
      <c r="A462" s="24" t="s">
        <v>256</v>
      </c>
      <c r="B462" s="19" t="s">
        <v>1</v>
      </c>
      <c r="C462" s="20">
        <f>IF(B462="ZMIEŃ GŁOŚNOŚĆ NA 0","N/D",IF(B462="ZMIEŃ GŁOŚNOŚĆ NA 15","N/D",240/$B$2*60*VLOOKUP(B462,Dane!$F:$H,2,FALSE)))</f>
        <v>30</v>
      </c>
      <c r="D462" s="7" t="e">
        <f>IF(B462="ZMIEŃ GŁOŚNOŚĆ NA 0","N/D",IF(B462="ZMIEŃ GŁOŚNOŚĆ NA 15","N/D",VLOOKUP(A462,Dane!$A$3:$D$110,4,FALSE)))</f>
        <v>#N/A</v>
      </c>
      <c r="E462" s="22" t="str">
        <f t="shared" si="47"/>
        <v>11110</v>
      </c>
      <c r="F462" s="19" t="e">
        <f t="shared" si="48"/>
        <v>#N/A</v>
      </c>
      <c r="G462" s="19" t="e">
        <f t="shared" si="49"/>
        <v>#N/A</v>
      </c>
      <c r="H462" s="19" t="str">
        <f t="shared" si="50"/>
        <v>00011110</v>
      </c>
      <c r="I462" t="str">
        <f t="shared" si="51"/>
        <v xml:space="preserve">    .byte %11101000, %00011110</v>
      </c>
    </row>
    <row r="463" spans="1:10" x14ac:dyDescent="0.25">
      <c r="A463" s="15" t="s">
        <v>12</v>
      </c>
      <c r="B463" s="1" t="s">
        <v>2</v>
      </c>
      <c r="C463" s="20">
        <v>7</v>
      </c>
      <c r="D463" s="7">
        <f>IF(B463="ZMIEŃ GŁOŚNOŚĆ NA 0","N/D",IF(B463="ZMIEŃ GŁOŚNOŚĆ NA 15","N/D",VLOOKUP(A463,Dane!$A$3:$D$110,4,FALSE)))</f>
        <v>11010100</v>
      </c>
      <c r="E463" s="22" t="str">
        <f t="shared" si="47"/>
        <v>111</v>
      </c>
      <c r="F463" s="19" t="str">
        <f t="shared" si="48"/>
        <v>00000000</v>
      </c>
      <c r="G463" s="19" t="str">
        <f t="shared" si="49"/>
        <v>11010100</v>
      </c>
      <c r="H463" s="19" t="str">
        <f t="shared" si="50"/>
        <v>00000111</v>
      </c>
      <c r="I463" t="str">
        <f t="shared" si="51"/>
        <v xml:space="preserve">    .byte %00000000, %11010100, %00000111</v>
      </c>
    </row>
    <row r="464" spans="1:10" x14ac:dyDescent="0.25">
      <c r="A464" s="15" t="s">
        <v>256</v>
      </c>
      <c r="B464" s="1" t="s">
        <v>2</v>
      </c>
      <c r="C464" s="20">
        <v>8</v>
      </c>
      <c r="D464" s="7" t="e">
        <f>IF(B464="ZMIEŃ GŁOŚNOŚĆ NA 0","N/D",IF(B464="ZMIEŃ GŁOŚNOŚĆ NA 15","N/D",VLOOKUP(A464,Dane!$A$3:$D$110,4,FALSE)))</f>
        <v>#N/A</v>
      </c>
      <c r="E464" s="22" t="str">
        <f t="shared" si="47"/>
        <v>1000</v>
      </c>
      <c r="F464" s="19" t="e">
        <f t="shared" si="48"/>
        <v>#N/A</v>
      </c>
      <c r="G464" s="19" t="e">
        <f t="shared" si="49"/>
        <v>#N/A</v>
      </c>
      <c r="H464" s="19" t="str">
        <f t="shared" si="50"/>
        <v>00001000</v>
      </c>
      <c r="I464" t="str">
        <f t="shared" si="51"/>
        <v xml:space="preserve">    .byte %11101000, %00001000</v>
      </c>
    </row>
    <row r="465" spans="1:9" x14ac:dyDescent="0.25">
      <c r="A465" s="15" t="s">
        <v>88</v>
      </c>
      <c r="B465" s="1" t="s">
        <v>0</v>
      </c>
      <c r="C465" s="20">
        <f>IF(B465="ZMIEŃ GŁOŚNOŚĆ NA 0","N/D",IF(B465="ZMIEŃ GŁOŚNOŚĆ NA 15","N/D",240/$B$2*60*VLOOKUP(B465,Dane!$F:$H,2,FALSE)))</f>
        <v>15</v>
      </c>
      <c r="D465" s="7">
        <f>IF(B465="ZMIEŃ GŁOŚNOŚĆ NA 0","N/D",IF(B465="ZMIEŃ GŁOŚNOŚĆ NA 15","N/D",VLOOKUP(A465,Dane!$A$3:$D$110,4,FALSE)))</f>
        <v>11101110</v>
      </c>
      <c r="E465" s="22" t="str">
        <f t="shared" si="47"/>
        <v>1111</v>
      </c>
      <c r="F465" s="19" t="str">
        <f t="shared" si="48"/>
        <v>00000000</v>
      </c>
      <c r="G465" s="19" t="str">
        <f t="shared" si="49"/>
        <v>11101110</v>
      </c>
      <c r="H465" s="19" t="str">
        <f t="shared" si="50"/>
        <v>00001111</v>
      </c>
      <c r="I465" t="str">
        <f t="shared" si="51"/>
        <v xml:space="preserve">    .byte %00000000, %11101110, %00001111</v>
      </c>
    </row>
    <row r="466" spans="1:9" x14ac:dyDescent="0.25">
      <c r="A466" s="15" t="s">
        <v>87</v>
      </c>
      <c r="B466" s="1" t="s">
        <v>132</v>
      </c>
      <c r="C466" s="20">
        <f>IF(B466="ZMIEŃ GŁOŚNOŚĆ NA 0","N/D",IF(B466="ZMIEŃ GŁOŚNOŚĆ NA 15","N/D",240/$B$2*60*VLOOKUP(B466,Dane!$F:$H,2,FALSE)))</f>
        <v>60</v>
      </c>
      <c r="D466" s="7">
        <f>IF(B466="ZMIEŃ GŁOŚNOŚĆ NA 0","N/D",IF(B466="ZMIEŃ GŁOŚNOŚĆ NA 15","N/D",VLOOKUP(A466,Dane!$A$3:$D$110,4,FALSE)))</f>
        <v>100001100</v>
      </c>
      <c r="E466" s="22" t="str">
        <f t="shared" si="47"/>
        <v>111100</v>
      </c>
      <c r="F466" s="19" t="str">
        <f t="shared" si="48"/>
        <v>00000001</v>
      </c>
      <c r="G466" s="19" t="str">
        <f t="shared" si="49"/>
        <v>00001100</v>
      </c>
      <c r="H466" s="19" t="str">
        <f t="shared" si="50"/>
        <v>00111100</v>
      </c>
      <c r="I466" t="str">
        <f t="shared" si="51"/>
        <v xml:space="preserve">    .byte %00000001, %00001100, %00111100</v>
      </c>
    </row>
    <row r="467" spans="1:9" x14ac:dyDescent="0.25">
      <c r="A467" s="6" t="s">
        <v>256</v>
      </c>
      <c r="B467" s="1" t="s">
        <v>1</v>
      </c>
      <c r="C467" s="20">
        <f>IF(B467="ZMIEŃ GŁOŚNOŚĆ NA 0","N/D",IF(B467="ZMIEŃ GŁOŚNOŚĆ NA 15","N/D",240/$B$2*60*VLOOKUP(B467,Dane!$F:$H,2,FALSE)))</f>
        <v>30</v>
      </c>
      <c r="D467" s="7" t="e">
        <f>IF(B467="ZMIEŃ GŁOŚNOŚĆ NA 0","N/D",IF(B467="ZMIEŃ GŁOŚNOŚĆ NA 15","N/D",VLOOKUP(A467,Dane!$A$3:$D$110,4,FALSE)))</f>
        <v>#N/A</v>
      </c>
      <c r="E467" s="22" t="str">
        <f t="shared" si="47"/>
        <v>11110</v>
      </c>
      <c r="F467" s="19" t="e">
        <f t="shared" si="48"/>
        <v>#N/A</v>
      </c>
      <c r="G467" s="19" t="e">
        <f t="shared" si="49"/>
        <v>#N/A</v>
      </c>
      <c r="H467" s="19" t="str">
        <f t="shared" si="50"/>
        <v>00011110</v>
      </c>
      <c r="I467" t="str">
        <f t="shared" si="51"/>
        <v xml:space="preserve">    .byte %11101000, %00011110</v>
      </c>
    </row>
    <row r="468" spans="1:9" x14ac:dyDescent="0.25">
      <c r="A468" s="18" t="s">
        <v>88</v>
      </c>
      <c r="B468" s="16" t="s">
        <v>2</v>
      </c>
      <c r="C468" s="20">
        <v>7</v>
      </c>
      <c r="D468" s="7">
        <f>IF(B468="ZMIEŃ GŁOŚNOŚĆ NA 0","N/D",IF(B468="ZMIEŃ GŁOŚNOŚĆ NA 15","N/D",VLOOKUP(A468,Dane!$A$3:$D$110,4,FALSE)))</f>
        <v>11101110</v>
      </c>
      <c r="E468" s="22" t="str">
        <f t="shared" si="47"/>
        <v>111</v>
      </c>
      <c r="F468" s="19" t="str">
        <f t="shared" si="48"/>
        <v>00000000</v>
      </c>
      <c r="G468" s="19" t="str">
        <f t="shared" si="49"/>
        <v>11101110</v>
      </c>
      <c r="H468" s="19" t="str">
        <f t="shared" si="50"/>
        <v>00000111</v>
      </c>
      <c r="I468" t="str">
        <f t="shared" si="51"/>
        <v xml:space="preserve">    .byte %00000000, %11101110, %00000111</v>
      </c>
    </row>
    <row r="469" spans="1:9" x14ac:dyDescent="0.25">
      <c r="A469" s="6" t="s">
        <v>256</v>
      </c>
      <c r="B469" s="16" t="s">
        <v>2</v>
      </c>
      <c r="C469" s="20">
        <v>8</v>
      </c>
      <c r="D469" s="7" t="e">
        <f>IF(B469="ZMIEŃ GŁOŚNOŚĆ NA 0","N/D",IF(B469="ZMIEŃ GŁOŚNOŚĆ NA 15","N/D",VLOOKUP(A469,Dane!$A$3:$D$110,4,FALSE)))</f>
        <v>#N/A</v>
      </c>
      <c r="E469" s="22" t="str">
        <f t="shared" si="47"/>
        <v>1000</v>
      </c>
      <c r="F469" s="19" t="e">
        <f t="shared" si="48"/>
        <v>#N/A</v>
      </c>
      <c r="G469" s="19" t="e">
        <f t="shared" si="49"/>
        <v>#N/A</v>
      </c>
      <c r="H469" s="19" t="str">
        <f t="shared" si="50"/>
        <v>00001000</v>
      </c>
      <c r="I469" t="str">
        <f t="shared" si="51"/>
        <v xml:space="preserve">    .byte %11101000, %00001000</v>
      </c>
    </row>
    <row r="470" spans="1:9" x14ac:dyDescent="0.25">
      <c r="A470" s="28" t="s">
        <v>88</v>
      </c>
      <c r="B470" s="16" t="s">
        <v>2</v>
      </c>
      <c r="C470" s="20">
        <v>7</v>
      </c>
      <c r="D470" s="7">
        <f>IF(B470="ZMIEŃ GŁOŚNOŚĆ NA 0","N/D",IF(B470="ZMIEŃ GŁOŚNOŚĆ NA 15","N/D",VLOOKUP(A470,Dane!$A$3:$D$110,4,FALSE)))</f>
        <v>11101110</v>
      </c>
      <c r="E470" s="22" t="str">
        <f t="shared" si="47"/>
        <v>111</v>
      </c>
      <c r="F470" s="19" t="str">
        <f t="shared" si="48"/>
        <v>00000000</v>
      </c>
      <c r="G470" s="19" t="str">
        <f t="shared" si="49"/>
        <v>11101110</v>
      </c>
      <c r="H470" s="19" t="str">
        <f t="shared" si="50"/>
        <v>00000111</v>
      </c>
      <c r="I470" t="str">
        <f t="shared" si="51"/>
        <v xml:space="preserve">    .byte %00000000, %11101110, %00000111</v>
      </c>
    </row>
    <row r="471" spans="1:9" x14ac:dyDescent="0.25">
      <c r="A471" s="28" t="s">
        <v>256</v>
      </c>
      <c r="B471" s="16" t="s">
        <v>2</v>
      </c>
      <c r="C471" s="20">
        <v>8</v>
      </c>
      <c r="D471" s="7" t="e">
        <f>IF(B471="ZMIEŃ GŁOŚNOŚĆ NA 0","N/D",IF(B471="ZMIEŃ GŁOŚNOŚĆ NA 15","N/D",VLOOKUP(A471,Dane!$A$3:$D$110,4,FALSE)))</f>
        <v>#N/A</v>
      </c>
      <c r="E471" s="22" t="str">
        <f t="shared" si="47"/>
        <v>1000</v>
      </c>
      <c r="F471" s="19" t="e">
        <f t="shared" si="48"/>
        <v>#N/A</v>
      </c>
      <c r="G471" s="19" t="e">
        <f t="shared" si="49"/>
        <v>#N/A</v>
      </c>
      <c r="H471" s="19" t="str">
        <f t="shared" si="50"/>
        <v>00001000</v>
      </c>
      <c r="I471" t="str">
        <f t="shared" si="51"/>
        <v xml:space="preserve">    .byte %11101000, %00001000</v>
      </c>
    </row>
    <row r="472" spans="1:9" x14ac:dyDescent="0.25">
      <c r="A472" s="28" t="s">
        <v>12</v>
      </c>
      <c r="B472" s="19" t="s">
        <v>0</v>
      </c>
      <c r="C472" s="20">
        <f>IF(B472="ZMIEŃ GŁOŚNOŚĆ NA 0","N/D",IF(B472="ZMIEŃ GŁOŚNOŚĆ NA 15","N/D",240/$B$2*60*VLOOKUP(B472,Dane!$F:$H,2,FALSE)))</f>
        <v>15</v>
      </c>
      <c r="D472" s="7">
        <f>IF(B472="ZMIEŃ GŁOŚNOŚĆ NA 0","N/D",IF(B472="ZMIEŃ GŁOŚNOŚĆ NA 15","N/D",VLOOKUP(A472,Dane!$A$3:$D$110,4,FALSE)))</f>
        <v>11010100</v>
      </c>
      <c r="E472" s="22" t="str">
        <f t="shared" si="47"/>
        <v>1111</v>
      </c>
      <c r="F472" s="19" t="str">
        <f t="shared" si="48"/>
        <v>00000000</v>
      </c>
      <c r="G472" s="19" t="str">
        <f t="shared" si="49"/>
        <v>11010100</v>
      </c>
      <c r="H472" s="19" t="str">
        <f t="shared" si="50"/>
        <v>00001111</v>
      </c>
      <c r="I472" t="str">
        <f t="shared" si="51"/>
        <v xml:space="preserve">    .byte %00000000, %11010100, %00001111</v>
      </c>
    </row>
    <row r="473" spans="1:9" x14ac:dyDescent="0.25">
      <c r="A473" s="28" t="s">
        <v>89</v>
      </c>
      <c r="B473" s="16" t="s">
        <v>2</v>
      </c>
      <c r="C473" s="20">
        <v>7</v>
      </c>
      <c r="D473" s="7">
        <f>IF(B473="ZMIEŃ GŁOŚNOŚĆ NA 0","N/D",IF(B473="ZMIEŃ GŁOŚNOŚĆ NA 15","N/D",VLOOKUP(A473,Dane!$A$3:$D$110,4,FALSE)))</f>
        <v>11001000</v>
      </c>
      <c r="E473" s="22" t="str">
        <f t="shared" si="47"/>
        <v>111</v>
      </c>
      <c r="F473" s="19" t="str">
        <f t="shared" si="48"/>
        <v>00000000</v>
      </c>
      <c r="G473" s="19" t="str">
        <f t="shared" si="49"/>
        <v>11001000</v>
      </c>
      <c r="H473" s="19" t="str">
        <f t="shared" si="50"/>
        <v>00000111</v>
      </c>
      <c r="I473" t="str">
        <f t="shared" si="51"/>
        <v xml:space="preserve">    .byte %00000000, %11001000, %00000111</v>
      </c>
    </row>
    <row r="474" spans="1:9" x14ac:dyDescent="0.25">
      <c r="A474" s="18" t="s">
        <v>256</v>
      </c>
      <c r="B474" s="16" t="s">
        <v>2</v>
      </c>
      <c r="C474" s="20">
        <v>8</v>
      </c>
      <c r="D474" s="7" t="e">
        <f>IF(B474="ZMIEŃ GŁOŚNOŚĆ NA 0","N/D",IF(B474="ZMIEŃ GŁOŚNOŚĆ NA 15","N/D",VLOOKUP(A474,Dane!$A$3:$D$110,4,FALSE)))</f>
        <v>#N/A</v>
      </c>
      <c r="E474" s="22" t="str">
        <f t="shared" si="47"/>
        <v>1000</v>
      </c>
      <c r="F474" s="19" t="e">
        <f t="shared" si="48"/>
        <v>#N/A</v>
      </c>
      <c r="G474" s="19" t="e">
        <f t="shared" si="49"/>
        <v>#N/A</v>
      </c>
      <c r="H474" s="19" t="str">
        <f t="shared" si="50"/>
        <v>00001000</v>
      </c>
      <c r="I474" t="str">
        <f t="shared" si="51"/>
        <v xml:space="preserve">    .byte %11101000, %00001000</v>
      </c>
    </row>
    <row r="475" spans="1:9" x14ac:dyDescent="0.25">
      <c r="A475" s="28" t="s">
        <v>88</v>
      </c>
      <c r="B475" s="16" t="s">
        <v>0</v>
      </c>
      <c r="C475" s="20">
        <f>IF(B475="ZMIEŃ GŁOŚNOŚĆ NA 0","N/D",IF(B475="ZMIEŃ GŁOŚNOŚĆ NA 15","N/D",240/$B$2*60*VLOOKUP(B475,Dane!$F:$H,2,FALSE)))</f>
        <v>15</v>
      </c>
      <c r="D475" s="7">
        <f>IF(B475="ZMIEŃ GŁOŚNOŚĆ NA 0","N/D",IF(B475="ZMIEŃ GŁOŚNOŚĆ NA 15","N/D",VLOOKUP(A475,Dane!$A$3:$D$110,4,FALSE)))</f>
        <v>11101110</v>
      </c>
      <c r="E475" s="22" t="str">
        <f t="shared" ref="E475:E510" si="52">IF(B475="ZMIEŃ GŁOŚNOŚĆ NA 0","N/D",IF(B475="ZMIEŃ GŁOŚNOŚĆ NA 15","N/D",DEC2BIN(C475)))</f>
        <v>1111</v>
      </c>
      <c r="F475" s="19" t="str">
        <f t="shared" ref="F475:F510" si="53">IF(B475="ZMIEŃ GŁOŚNOŚĆ NA 0","N/D",IF(B475="ZMIEŃ GŁOŚNOŚĆ NA 15","N/D",IF(LEN(D475)&lt;8,"00000000",_xlfn.CONCAT(REPT("0",8-LEN(LEFT(D475,LEN(D475)-8))),LEFT(D475,LEN(D475)-8)))))</f>
        <v>00000000</v>
      </c>
      <c r="G475" s="19" t="str">
        <f t="shared" ref="G475:G510" si="54">IF(B475="ZMIEŃ GŁOŚNOŚĆ NA 0","N/D",IF(B475="ZMIEŃ GŁOŚNOŚĆ NA 15","N/D",IF(LEN(D475)&lt;8,_xlfn.CONCAT(REPT("0",8-LEN(D475)),RIGHT(D475,8)),RIGHT(D475,8))))</f>
        <v>11101110</v>
      </c>
      <c r="H475" s="19" t="str">
        <f t="shared" ref="H475:H510" si="55">IF(B475="ZMIEŃ GŁOŚNOŚĆ NA 0","N/D",IF(B475="ZMIEŃ GŁOŚNOŚĆ NA 15","N/D",_xlfn.CONCAT(REPT("0",8-LEN(E475)),E475)))</f>
        <v>00001111</v>
      </c>
      <c r="I475" t="str">
        <f t="shared" si="51"/>
        <v xml:space="preserve">    .byte %00000000, %11101110, %00001111</v>
      </c>
    </row>
    <row r="476" spans="1:9" x14ac:dyDescent="0.25">
      <c r="A476" s="28" t="s">
        <v>87</v>
      </c>
      <c r="B476" s="16" t="s">
        <v>30</v>
      </c>
      <c r="C476" s="20">
        <v>22</v>
      </c>
      <c r="D476" s="7">
        <f>IF(B476="ZMIEŃ GŁOŚNOŚĆ NA 0","N/D",IF(B476="ZMIEŃ GŁOŚNOŚĆ NA 15","N/D",VLOOKUP(A476,Dane!$A$3:$D$110,4,FALSE)))</f>
        <v>100001100</v>
      </c>
      <c r="E476" s="22" t="str">
        <f t="shared" si="52"/>
        <v>10110</v>
      </c>
      <c r="F476" s="19" t="str">
        <f t="shared" si="53"/>
        <v>00000001</v>
      </c>
      <c r="G476" s="19" t="str">
        <f t="shared" si="54"/>
        <v>00001100</v>
      </c>
      <c r="H476" s="19" t="str">
        <f t="shared" si="55"/>
        <v>00010110</v>
      </c>
      <c r="I476" t="str">
        <f t="shared" si="51"/>
        <v xml:space="preserve">    .byte %00000001, %00001100, %00010110</v>
      </c>
    </row>
    <row r="477" spans="1:9" x14ac:dyDescent="0.25">
      <c r="A477" s="28" t="s">
        <v>256</v>
      </c>
      <c r="B477" s="16" t="s">
        <v>30</v>
      </c>
      <c r="C477" s="20">
        <v>23</v>
      </c>
      <c r="D477" s="7" t="e">
        <f>IF(B477="ZMIEŃ GŁOŚNOŚĆ NA 0","N/D",IF(B477="ZMIEŃ GŁOŚNOŚĆ NA 15","N/D",VLOOKUP(A477,Dane!$A$3:$D$110,4,FALSE)))</f>
        <v>#N/A</v>
      </c>
      <c r="E477" s="22" t="str">
        <f t="shared" si="52"/>
        <v>10111</v>
      </c>
      <c r="F477" s="19" t="e">
        <f t="shared" si="53"/>
        <v>#N/A</v>
      </c>
      <c r="G477" s="19" t="e">
        <f t="shared" si="54"/>
        <v>#N/A</v>
      </c>
      <c r="H477" s="19" t="str">
        <f t="shared" si="55"/>
        <v>00010111</v>
      </c>
      <c r="I477" t="str">
        <f t="shared" si="51"/>
        <v xml:space="preserve">    .byte %11101000, %00010111</v>
      </c>
    </row>
    <row r="478" spans="1:9" x14ac:dyDescent="0.25">
      <c r="A478" s="28" t="s">
        <v>92</v>
      </c>
      <c r="B478" s="16" t="s">
        <v>2</v>
      </c>
      <c r="C478" s="20">
        <v>7</v>
      </c>
      <c r="D478" s="7">
        <f>IF(B478="ZMIEŃ GŁOŚNOŚĆ NA 0","N/D",IF(B478="ZMIEŃ GŁOŚNOŚĆ NA 15","N/D",VLOOKUP(A478,Dane!$A$3:$D$110,4,FALSE)))</f>
        <v>10000101</v>
      </c>
      <c r="E478" s="22" t="str">
        <f t="shared" si="52"/>
        <v>111</v>
      </c>
      <c r="F478" s="19" t="str">
        <f t="shared" si="53"/>
        <v>00000000</v>
      </c>
      <c r="G478" s="19" t="str">
        <f t="shared" si="54"/>
        <v>10000101</v>
      </c>
      <c r="H478" s="19" t="str">
        <f t="shared" si="55"/>
        <v>00000111</v>
      </c>
      <c r="I478" t="str">
        <f t="shared" si="51"/>
        <v xml:space="preserve">    .byte %00000000, %10000101, %00000111</v>
      </c>
    </row>
    <row r="479" spans="1:9" x14ac:dyDescent="0.25">
      <c r="A479" s="28" t="s">
        <v>256</v>
      </c>
      <c r="B479" s="16" t="s">
        <v>2</v>
      </c>
      <c r="C479" s="20">
        <v>8</v>
      </c>
      <c r="D479" s="7" t="e">
        <f>IF(B479="ZMIEŃ GŁOŚNOŚĆ NA 0","N/D",IF(B479="ZMIEŃ GŁOŚNOŚĆ NA 15","N/D",VLOOKUP(A479,Dane!$A$3:$D$110,4,FALSE)))</f>
        <v>#N/A</v>
      </c>
      <c r="E479" s="22" t="str">
        <f t="shared" si="52"/>
        <v>1000</v>
      </c>
      <c r="F479" s="19" t="e">
        <f t="shared" si="53"/>
        <v>#N/A</v>
      </c>
      <c r="G479" s="19" t="e">
        <f t="shared" si="54"/>
        <v>#N/A</v>
      </c>
      <c r="H479" s="19" t="str">
        <f t="shared" si="55"/>
        <v>00001000</v>
      </c>
      <c r="I479" t="str">
        <f t="shared" si="51"/>
        <v xml:space="preserve">    .byte %11101000, %00001000</v>
      </c>
    </row>
    <row r="480" spans="1:9" x14ac:dyDescent="0.25">
      <c r="A480" s="28" t="s">
        <v>92</v>
      </c>
      <c r="B480" s="16" t="s">
        <v>2</v>
      </c>
      <c r="C480" s="20">
        <v>7</v>
      </c>
      <c r="D480" s="7">
        <f>IF(B480="ZMIEŃ GŁOŚNOŚĆ NA 0","N/D",IF(B480="ZMIEŃ GŁOŚNOŚĆ NA 15","N/D",VLOOKUP(A480,Dane!$A$3:$D$110,4,FALSE)))</f>
        <v>10000101</v>
      </c>
      <c r="E480" s="22" t="str">
        <f t="shared" si="52"/>
        <v>111</v>
      </c>
      <c r="F480" s="19" t="str">
        <f t="shared" si="53"/>
        <v>00000000</v>
      </c>
      <c r="G480" s="19" t="str">
        <f t="shared" si="54"/>
        <v>10000101</v>
      </c>
      <c r="H480" s="19" t="str">
        <f t="shared" si="55"/>
        <v>00000111</v>
      </c>
      <c r="I480" t="str">
        <f t="shared" si="51"/>
        <v xml:space="preserve">    .byte %00000000, %10000101, %00000111</v>
      </c>
    </row>
    <row r="481" spans="1:9" x14ac:dyDescent="0.25">
      <c r="A481" s="28" t="s">
        <v>256</v>
      </c>
      <c r="B481" s="19" t="s">
        <v>2</v>
      </c>
      <c r="C481" s="20">
        <v>8</v>
      </c>
      <c r="D481" s="7" t="e">
        <f>IF(B481="ZMIEŃ GŁOŚNOŚĆ NA 0","N/D",IF(B481="ZMIEŃ GŁOŚNOŚĆ NA 15","N/D",VLOOKUP(A481,Dane!$A$3:$D$110,4,FALSE)))</f>
        <v>#N/A</v>
      </c>
      <c r="E481" s="22" t="str">
        <f t="shared" si="52"/>
        <v>1000</v>
      </c>
      <c r="F481" s="19" t="e">
        <f t="shared" si="53"/>
        <v>#N/A</v>
      </c>
      <c r="G481" s="19" t="e">
        <f t="shared" si="54"/>
        <v>#N/A</v>
      </c>
      <c r="H481" s="19" t="str">
        <f t="shared" si="55"/>
        <v>00001000</v>
      </c>
      <c r="I481" t="str">
        <f t="shared" si="51"/>
        <v xml:space="preserve">    .byte %11101000, %00001000</v>
      </c>
    </row>
    <row r="482" spans="1:9" x14ac:dyDescent="0.25">
      <c r="A482" s="28" t="s">
        <v>90</v>
      </c>
      <c r="B482" s="19" t="s">
        <v>30</v>
      </c>
      <c r="C482" s="20">
        <v>22</v>
      </c>
      <c r="D482" s="7">
        <f>IF(B482="ZMIEŃ GŁOŚNOŚĆ NA 0","N/D",IF(B482="ZMIEŃ GŁOŚNOŚĆ NA 15","N/D",VLOOKUP(A482,Dane!$A$3:$D$110,4,FALSE)))</f>
        <v>10110010</v>
      </c>
      <c r="E482" s="22" t="str">
        <f t="shared" si="52"/>
        <v>10110</v>
      </c>
      <c r="F482" s="19" t="str">
        <f t="shared" si="53"/>
        <v>00000000</v>
      </c>
      <c r="G482" s="19" t="str">
        <f t="shared" si="54"/>
        <v>10110010</v>
      </c>
      <c r="H482" s="19" t="str">
        <f t="shared" si="55"/>
        <v>00010110</v>
      </c>
      <c r="I482" t="str">
        <f t="shared" si="51"/>
        <v xml:space="preserve">    .byte %00000000, %10110010, %00010110</v>
      </c>
    </row>
    <row r="483" spans="1:9" x14ac:dyDescent="0.25">
      <c r="A483" s="28" t="s">
        <v>256</v>
      </c>
      <c r="B483" s="19" t="s">
        <v>2</v>
      </c>
      <c r="C483" s="20">
        <v>8</v>
      </c>
      <c r="D483" s="7" t="e">
        <f>IF(B483="ZMIEŃ GŁOŚNOŚĆ NA 0","N/D",IF(B483="ZMIEŃ GŁOŚNOŚĆ NA 15","N/D",VLOOKUP(A483,Dane!$A$3:$D$110,4,FALSE)))</f>
        <v>#N/A</v>
      </c>
      <c r="E483" s="22" t="str">
        <f t="shared" si="52"/>
        <v>1000</v>
      </c>
      <c r="F483" s="19" t="e">
        <f t="shared" si="53"/>
        <v>#N/A</v>
      </c>
      <c r="G483" s="19" t="e">
        <f t="shared" si="54"/>
        <v>#N/A</v>
      </c>
      <c r="H483" s="19" t="str">
        <f t="shared" si="55"/>
        <v>00001000</v>
      </c>
      <c r="I483" t="str">
        <f t="shared" si="51"/>
        <v xml:space="preserve">    .byte %11101000, %00001000</v>
      </c>
    </row>
    <row r="484" spans="1:9" x14ac:dyDescent="0.25">
      <c r="A484" s="28" t="s">
        <v>35</v>
      </c>
      <c r="B484" s="19" t="s">
        <v>2</v>
      </c>
      <c r="C484" s="20">
        <v>7</v>
      </c>
      <c r="D484" s="7">
        <f>IF(B484="ZMIEŃ GŁOŚNOŚĆ NA 0","N/D",IF(B484="ZMIEŃ GŁOŚNOŚĆ NA 15","N/D",VLOOKUP(A484,Dane!$A$3:$D$110,4,FALSE)))</f>
        <v>10011111</v>
      </c>
      <c r="E484" s="22" t="str">
        <f t="shared" si="52"/>
        <v>111</v>
      </c>
      <c r="F484" s="19" t="str">
        <f t="shared" si="53"/>
        <v>00000000</v>
      </c>
      <c r="G484" s="19" t="str">
        <f t="shared" si="54"/>
        <v>10011111</v>
      </c>
      <c r="H484" s="19" t="str">
        <f t="shared" si="55"/>
        <v>00000111</v>
      </c>
      <c r="I484" t="str">
        <f t="shared" si="51"/>
        <v xml:space="preserve">    .byte %00000000, %10011111, %00000111</v>
      </c>
    </row>
    <row r="485" spans="1:9" x14ac:dyDescent="0.25">
      <c r="A485" s="28" t="s">
        <v>256</v>
      </c>
      <c r="B485" s="19" t="s">
        <v>2</v>
      </c>
      <c r="C485" s="20">
        <v>8</v>
      </c>
      <c r="D485" s="7" t="e">
        <f>IF(B485="ZMIEŃ GŁOŚNOŚĆ NA 0","N/D",IF(B485="ZMIEŃ GŁOŚNOŚĆ NA 15","N/D",VLOOKUP(A485,Dane!$A$3:$D$110,4,FALSE)))</f>
        <v>#N/A</v>
      </c>
      <c r="E485" s="22" t="str">
        <f t="shared" si="52"/>
        <v>1000</v>
      </c>
      <c r="F485" s="19" t="e">
        <f t="shared" si="53"/>
        <v>#N/A</v>
      </c>
      <c r="G485" s="19" t="e">
        <f t="shared" si="54"/>
        <v>#N/A</v>
      </c>
      <c r="H485" s="19" t="str">
        <f t="shared" si="55"/>
        <v>00001000</v>
      </c>
      <c r="I485" t="str">
        <f t="shared" si="51"/>
        <v xml:space="preserve">    .byte %11101000, %00001000</v>
      </c>
    </row>
    <row r="486" spans="1:9" x14ac:dyDescent="0.25">
      <c r="A486" s="28" t="s">
        <v>90</v>
      </c>
      <c r="B486" s="19" t="s">
        <v>0</v>
      </c>
      <c r="C486" s="20">
        <f>IF(B486="ZMIEŃ GŁOŚNOŚĆ NA 0","N/D",IF(B486="ZMIEŃ GŁOŚNOŚĆ NA 15","N/D",240/$B$2*60*VLOOKUP(B486,Dane!$F:$H,2,FALSE)))</f>
        <v>15</v>
      </c>
      <c r="D486" s="7">
        <f>IF(B486="ZMIEŃ GŁOŚNOŚĆ NA 0","N/D",IF(B486="ZMIEŃ GŁOŚNOŚĆ NA 15","N/D",VLOOKUP(A486,Dane!$A$3:$D$110,4,FALSE)))</f>
        <v>10110010</v>
      </c>
      <c r="E486" s="22" t="str">
        <f t="shared" si="52"/>
        <v>1111</v>
      </c>
      <c r="F486" s="19" t="str">
        <f t="shared" si="53"/>
        <v>00000000</v>
      </c>
      <c r="G486" s="19" t="str">
        <f t="shared" si="54"/>
        <v>10110010</v>
      </c>
      <c r="H486" s="19" t="str">
        <f t="shared" si="55"/>
        <v>00001111</v>
      </c>
      <c r="I486" t="str">
        <f t="shared" si="51"/>
        <v xml:space="preserve">    .byte %00000000, %10110010, %00001111</v>
      </c>
    </row>
    <row r="487" spans="1:9" ht="15.75" thickBot="1" x14ac:dyDescent="0.3">
      <c r="A487" s="8" t="s">
        <v>89</v>
      </c>
      <c r="B487" s="17" t="s">
        <v>0</v>
      </c>
      <c r="C487" s="20">
        <f>IF(B487="ZMIEŃ GŁOŚNOŚĆ NA 0","N/D",IF(B487="ZMIEŃ GŁOŚNOŚĆ NA 15","N/D",240/$B$2*60*VLOOKUP(B487,Dane!$F:$H,2,FALSE)))</f>
        <v>15</v>
      </c>
      <c r="D487" s="7">
        <f>IF(B487="ZMIEŃ GŁOŚNOŚĆ NA 0","N/D",IF(B487="ZMIEŃ GŁOŚNOŚĆ NA 15","N/D",VLOOKUP(A487,Dane!$A$3:$D$110,4,FALSE)))</f>
        <v>11001000</v>
      </c>
      <c r="E487" s="22" t="str">
        <f t="shared" si="52"/>
        <v>1111</v>
      </c>
      <c r="F487" s="19" t="str">
        <f t="shared" si="53"/>
        <v>00000000</v>
      </c>
      <c r="G487" s="19" t="str">
        <f t="shared" si="54"/>
        <v>11001000</v>
      </c>
      <c r="H487" s="19" t="str">
        <f t="shared" si="55"/>
        <v>00001111</v>
      </c>
      <c r="I487" t="str">
        <f t="shared" si="51"/>
        <v xml:space="preserve">    .byte %00000000, %11001000, %00001111</v>
      </c>
    </row>
    <row r="488" spans="1:9" ht="15.75" thickTop="1" x14ac:dyDescent="0.25">
      <c r="A488" s="28" t="s">
        <v>256</v>
      </c>
      <c r="B488" s="16" t="s">
        <v>0</v>
      </c>
      <c r="C488" s="20">
        <f>IF(B488="ZMIEŃ GŁOŚNOŚĆ NA 0","N/D",IF(B488="ZMIEŃ GŁOŚNOŚĆ NA 15","N/D",240/$B$2*60*VLOOKUP(B488,Dane!$F:$H,2,FALSE)))</f>
        <v>15</v>
      </c>
      <c r="D488" s="7" t="e">
        <f>IF(B488="ZMIEŃ GŁOŚNOŚĆ NA 0","N/D",IF(B488="ZMIEŃ GŁOŚNOŚĆ NA 15","N/D",VLOOKUP(A488,Dane!$A$3:$D$110,4,FALSE)))</f>
        <v>#N/A</v>
      </c>
      <c r="E488" s="22" t="str">
        <f t="shared" si="52"/>
        <v>1111</v>
      </c>
      <c r="F488" s="19" t="e">
        <f t="shared" si="53"/>
        <v>#N/A</v>
      </c>
      <c r="G488" s="19" t="e">
        <f t="shared" si="54"/>
        <v>#N/A</v>
      </c>
      <c r="H488" s="19" t="str">
        <f t="shared" si="55"/>
        <v>00001111</v>
      </c>
      <c r="I488" t="str">
        <f t="shared" si="51"/>
        <v xml:space="preserve">    .byte %11101000, %00001111</v>
      </c>
    </row>
    <row r="489" spans="1:9" x14ac:dyDescent="0.25">
      <c r="A489" s="28" t="s">
        <v>12</v>
      </c>
      <c r="B489" s="19" t="s">
        <v>2</v>
      </c>
      <c r="C489" s="20">
        <v>7</v>
      </c>
      <c r="D489" s="7">
        <f>IF(B489="ZMIEŃ GŁOŚNOŚĆ NA 0","N/D",IF(B489="ZMIEŃ GŁOŚNOŚĆ NA 15","N/D",VLOOKUP(A489,Dane!$A$3:$D$110,4,FALSE)))</f>
        <v>11010100</v>
      </c>
      <c r="E489" s="22" t="str">
        <f t="shared" si="52"/>
        <v>111</v>
      </c>
      <c r="F489" s="19" t="str">
        <f t="shared" si="53"/>
        <v>00000000</v>
      </c>
      <c r="G489" s="19" t="str">
        <f t="shared" si="54"/>
        <v>11010100</v>
      </c>
      <c r="H489" s="19" t="str">
        <f t="shared" si="55"/>
        <v>00000111</v>
      </c>
      <c r="I489" t="str">
        <f t="shared" si="51"/>
        <v xml:space="preserve">    .byte %00000000, %11010100, %00000111</v>
      </c>
    </row>
    <row r="490" spans="1:9" x14ac:dyDescent="0.25">
      <c r="A490" s="28" t="s">
        <v>256</v>
      </c>
      <c r="B490" s="16" t="s">
        <v>2</v>
      </c>
      <c r="C490" s="20">
        <v>8</v>
      </c>
      <c r="D490" s="7" t="e">
        <f>IF(B490="ZMIEŃ GŁOŚNOŚĆ NA 0","N/D",IF(B490="ZMIEŃ GŁOŚNOŚĆ NA 15","N/D",VLOOKUP(A490,Dane!$A$3:$D$110,4,FALSE)))</f>
        <v>#N/A</v>
      </c>
      <c r="E490" s="22" t="str">
        <f t="shared" si="52"/>
        <v>1000</v>
      </c>
      <c r="F490" s="19" t="e">
        <f t="shared" si="53"/>
        <v>#N/A</v>
      </c>
      <c r="G490" s="19" t="e">
        <f t="shared" si="54"/>
        <v>#N/A</v>
      </c>
      <c r="H490" s="19" t="str">
        <f t="shared" si="55"/>
        <v>00001000</v>
      </c>
      <c r="I490" t="str">
        <f t="shared" si="51"/>
        <v xml:space="preserve">    .byte %11101000, %00001000</v>
      </c>
    </row>
    <row r="491" spans="1:9" x14ac:dyDescent="0.25">
      <c r="A491" s="28" t="s">
        <v>89</v>
      </c>
      <c r="B491" s="16" t="s">
        <v>0</v>
      </c>
      <c r="C491" s="20">
        <f>IF(B491="ZMIEŃ GŁOŚNOŚĆ NA 0","N/D",IF(B491="ZMIEŃ GŁOŚNOŚĆ NA 15","N/D",240/$B$2*60*VLOOKUP(B491,Dane!$F:$H,2,FALSE)))</f>
        <v>15</v>
      </c>
      <c r="D491" s="7">
        <f>IF(B491="ZMIEŃ GŁOŚNOŚĆ NA 0","N/D",IF(B491="ZMIEŃ GŁOŚNOŚĆ NA 15","N/D",VLOOKUP(A491,Dane!$A$3:$D$110,4,FALSE)))</f>
        <v>11001000</v>
      </c>
      <c r="E491" s="22" t="str">
        <f t="shared" si="52"/>
        <v>1111</v>
      </c>
      <c r="F491" s="19" t="str">
        <f t="shared" si="53"/>
        <v>00000000</v>
      </c>
      <c r="G491" s="19" t="str">
        <f t="shared" si="54"/>
        <v>11001000</v>
      </c>
      <c r="H491" s="19" t="str">
        <f t="shared" si="55"/>
        <v>00001111</v>
      </c>
      <c r="I491" t="str">
        <f t="shared" si="51"/>
        <v xml:space="preserve">    .byte %00000000, %11001000, %00001111</v>
      </c>
    </row>
    <row r="492" spans="1:9" x14ac:dyDescent="0.25">
      <c r="A492" s="28" t="s">
        <v>88</v>
      </c>
      <c r="B492" s="16" t="s">
        <v>2</v>
      </c>
      <c r="C492" s="20">
        <v>7</v>
      </c>
      <c r="D492" s="7">
        <f>IF(B492="ZMIEŃ GŁOŚNOŚĆ NA 0","N/D",IF(B492="ZMIEŃ GŁOŚNOŚĆ NA 15","N/D",VLOOKUP(A492,Dane!$A$3:$D$110,4,FALSE)))</f>
        <v>11101110</v>
      </c>
      <c r="E492" s="22" t="str">
        <f t="shared" si="52"/>
        <v>111</v>
      </c>
      <c r="F492" s="19" t="str">
        <f t="shared" si="53"/>
        <v>00000000</v>
      </c>
      <c r="G492" s="19" t="str">
        <f t="shared" si="54"/>
        <v>11101110</v>
      </c>
      <c r="H492" s="19" t="str">
        <f t="shared" si="55"/>
        <v>00000111</v>
      </c>
      <c r="I492" t="str">
        <f t="shared" si="51"/>
        <v xml:space="preserve">    .byte %00000000, %11101110, %00000111</v>
      </c>
    </row>
    <row r="493" spans="1:9" x14ac:dyDescent="0.25">
      <c r="A493" s="28" t="s">
        <v>256</v>
      </c>
      <c r="B493" s="16" t="s">
        <v>2</v>
      </c>
      <c r="C493" s="20">
        <v>8</v>
      </c>
      <c r="D493" s="7" t="e">
        <f>IF(B493="ZMIEŃ GŁOŚNOŚĆ NA 0","N/D",IF(B493="ZMIEŃ GŁOŚNOŚĆ NA 15","N/D",VLOOKUP(A493,Dane!$A$3:$D$110,4,FALSE)))</f>
        <v>#N/A</v>
      </c>
      <c r="E493" s="22" t="str">
        <f t="shared" si="52"/>
        <v>1000</v>
      </c>
      <c r="F493" s="19" t="e">
        <f t="shared" si="53"/>
        <v>#N/A</v>
      </c>
      <c r="G493" s="19" t="e">
        <f t="shared" si="54"/>
        <v>#N/A</v>
      </c>
      <c r="H493" s="19" t="str">
        <f t="shared" si="55"/>
        <v>00001000</v>
      </c>
      <c r="I493" t="str">
        <f t="shared" si="51"/>
        <v xml:space="preserve">    .byte %11101000, %00001000</v>
      </c>
    </row>
    <row r="494" spans="1:9" x14ac:dyDescent="0.25">
      <c r="A494" s="28" t="s">
        <v>89</v>
      </c>
      <c r="B494" s="16" t="s">
        <v>2</v>
      </c>
      <c r="C494" s="20">
        <v>7</v>
      </c>
      <c r="D494" s="7">
        <f>IF(B494="ZMIEŃ GŁOŚNOŚĆ NA 0","N/D",IF(B494="ZMIEŃ GŁOŚNOŚĆ NA 15","N/D",VLOOKUP(A494,Dane!$A$3:$D$110,4,FALSE)))</f>
        <v>11001000</v>
      </c>
      <c r="E494" s="22" t="str">
        <f t="shared" si="52"/>
        <v>111</v>
      </c>
      <c r="F494" s="19" t="str">
        <f t="shared" si="53"/>
        <v>00000000</v>
      </c>
      <c r="G494" s="19" t="str">
        <f t="shared" si="54"/>
        <v>11001000</v>
      </c>
      <c r="H494" s="19" t="str">
        <f t="shared" si="55"/>
        <v>00000111</v>
      </c>
      <c r="I494" t="str">
        <f t="shared" si="51"/>
        <v xml:space="preserve">    .byte %00000000, %11001000, %00000111</v>
      </c>
    </row>
    <row r="495" spans="1:9" x14ac:dyDescent="0.25">
      <c r="A495" s="28" t="s">
        <v>256</v>
      </c>
      <c r="B495" s="16" t="s">
        <v>2</v>
      </c>
      <c r="C495" s="20">
        <v>8</v>
      </c>
      <c r="D495" s="7" t="e">
        <f>IF(B495="ZMIEŃ GŁOŚNOŚĆ NA 0","N/D",IF(B495="ZMIEŃ GŁOŚNOŚĆ NA 15","N/D",VLOOKUP(A495,Dane!$A$3:$D$110,4,FALSE)))</f>
        <v>#N/A</v>
      </c>
      <c r="E495" s="22" t="str">
        <f t="shared" si="52"/>
        <v>1000</v>
      </c>
      <c r="F495" s="19" t="e">
        <f t="shared" si="53"/>
        <v>#N/A</v>
      </c>
      <c r="G495" s="19" t="e">
        <f t="shared" si="54"/>
        <v>#N/A</v>
      </c>
      <c r="H495" s="19" t="str">
        <f t="shared" si="55"/>
        <v>00001000</v>
      </c>
      <c r="I495" t="str">
        <f t="shared" si="51"/>
        <v xml:space="preserve">    .byte %11101000, %00001000</v>
      </c>
    </row>
    <row r="496" spans="1:9" x14ac:dyDescent="0.25">
      <c r="A496" s="28" t="s">
        <v>88</v>
      </c>
      <c r="B496" s="19" t="s">
        <v>0</v>
      </c>
      <c r="C496" s="20">
        <f>IF(B496="ZMIEŃ GŁOŚNOŚĆ NA 0","N/D",IF(B496="ZMIEŃ GŁOŚNOŚĆ NA 15","N/D",240/$B$2*60*VLOOKUP(B496,Dane!$F:$H,2,FALSE)))</f>
        <v>15</v>
      </c>
      <c r="D496" s="7">
        <f>IF(B496="ZMIEŃ GŁOŚNOŚĆ NA 0","N/D",IF(B496="ZMIEŃ GŁOŚNOŚĆ NA 15","N/D",VLOOKUP(A496,Dane!$A$3:$D$110,4,FALSE)))</f>
        <v>11101110</v>
      </c>
      <c r="E496" s="22" t="str">
        <f t="shared" si="52"/>
        <v>1111</v>
      </c>
      <c r="F496" s="19" t="str">
        <f t="shared" si="53"/>
        <v>00000000</v>
      </c>
      <c r="G496" s="19" t="str">
        <f t="shared" si="54"/>
        <v>11101110</v>
      </c>
      <c r="H496" s="19" t="str">
        <f t="shared" si="55"/>
        <v>00001111</v>
      </c>
      <c r="I496" t="str">
        <f t="shared" si="51"/>
        <v xml:space="preserve">    .byte %00000000, %11101110, %00001111</v>
      </c>
    </row>
    <row r="497" spans="1:9" x14ac:dyDescent="0.25">
      <c r="A497" s="28" t="s">
        <v>89</v>
      </c>
      <c r="B497" s="16" t="s">
        <v>2</v>
      </c>
      <c r="C497" s="20">
        <v>7</v>
      </c>
      <c r="D497" s="7">
        <f>IF(B497="ZMIEŃ GŁOŚNOŚĆ NA 0","N/D",IF(B497="ZMIEŃ GŁOŚNOŚĆ NA 15","N/D",VLOOKUP(A497,Dane!$A$3:$D$110,4,FALSE)))</f>
        <v>11001000</v>
      </c>
      <c r="E497" s="22" t="str">
        <f t="shared" si="52"/>
        <v>111</v>
      </c>
      <c r="F497" s="19" t="str">
        <f t="shared" si="53"/>
        <v>00000000</v>
      </c>
      <c r="G497" s="19" t="str">
        <f t="shared" si="54"/>
        <v>11001000</v>
      </c>
      <c r="H497" s="19" t="str">
        <f t="shared" si="55"/>
        <v>00000111</v>
      </c>
      <c r="I497" t="str">
        <f t="shared" si="51"/>
        <v xml:space="preserve">    .byte %00000000, %11001000, %00000111</v>
      </c>
    </row>
    <row r="498" spans="1:9" x14ac:dyDescent="0.25">
      <c r="A498" s="28" t="s">
        <v>256</v>
      </c>
      <c r="B498" s="16" t="s">
        <v>2</v>
      </c>
      <c r="C498" s="20">
        <v>8</v>
      </c>
      <c r="D498" s="7" t="e">
        <f>IF(B498="ZMIEŃ GŁOŚNOŚĆ NA 0","N/D",IF(B498="ZMIEŃ GŁOŚNOŚĆ NA 15","N/D",VLOOKUP(A498,Dane!$A$3:$D$110,4,FALSE)))</f>
        <v>#N/A</v>
      </c>
      <c r="E498" s="22" t="str">
        <f t="shared" si="52"/>
        <v>1000</v>
      </c>
      <c r="F498" s="19" t="e">
        <f t="shared" si="53"/>
        <v>#N/A</v>
      </c>
      <c r="G498" s="19" t="e">
        <f t="shared" si="54"/>
        <v>#N/A</v>
      </c>
      <c r="H498" s="19" t="str">
        <f t="shared" si="55"/>
        <v>00001000</v>
      </c>
      <c r="I498" t="str">
        <f t="shared" si="51"/>
        <v xml:space="preserve">    .byte %11101000, %00001000</v>
      </c>
    </row>
    <row r="499" spans="1:9" x14ac:dyDescent="0.25">
      <c r="A499" s="28" t="s">
        <v>90</v>
      </c>
      <c r="B499" s="16" t="s">
        <v>2</v>
      </c>
      <c r="C499" s="20">
        <v>7</v>
      </c>
      <c r="D499" s="7">
        <f>IF(B499="ZMIEŃ GŁOŚNOŚĆ NA 0","N/D",IF(B499="ZMIEŃ GŁOŚNOŚĆ NA 15","N/D",VLOOKUP(A499,Dane!$A$3:$D$110,4,FALSE)))</f>
        <v>10110010</v>
      </c>
      <c r="E499" s="22" t="str">
        <f t="shared" si="52"/>
        <v>111</v>
      </c>
      <c r="F499" s="19" t="str">
        <f t="shared" si="53"/>
        <v>00000000</v>
      </c>
      <c r="G499" s="19" t="str">
        <f t="shared" si="54"/>
        <v>10110010</v>
      </c>
      <c r="H499" s="19" t="str">
        <f t="shared" si="55"/>
        <v>00000111</v>
      </c>
      <c r="I499" t="str">
        <f t="shared" si="51"/>
        <v xml:space="preserve">    .byte %00000000, %10110010, %00000111</v>
      </c>
    </row>
    <row r="500" spans="1:9" x14ac:dyDescent="0.25">
      <c r="A500" s="24" t="s">
        <v>256</v>
      </c>
      <c r="B500" s="19" t="s">
        <v>30</v>
      </c>
      <c r="C500" s="20">
        <v>23</v>
      </c>
      <c r="D500" s="7" t="e">
        <f>IF(B500="ZMIEŃ GŁOŚNOŚĆ NA 0","N/D",IF(B500="ZMIEŃ GŁOŚNOŚĆ NA 15","N/D",VLOOKUP(A500,Dane!$A$3:$D$110,4,FALSE)))</f>
        <v>#N/A</v>
      </c>
      <c r="E500" s="22" t="str">
        <f t="shared" si="52"/>
        <v>10111</v>
      </c>
      <c r="F500" s="19" t="e">
        <f t="shared" si="53"/>
        <v>#N/A</v>
      </c>
      <c r="G500" s="19" t="e">
        <f t="shared" si="54"/>
        <v>#N/A</v>
      </c>
      <c r="H500" s="19" t="str">
        <f t="shared" si="55"/>
        <v>00010111</v>
      </c>
      <c r="I500" t="str">
        <f t="shared" si="51"/>
        <v xml:space="preserve">    .byte %11101000, %00010111</v>
      </c>
    </row>
    <row r="501" spans="1:9" x14ac:dyDescent="0.25">
      <c r="A501" s="28" t="s">
        <v>12</v>
      </c>
      <c r="B501" s="16" t="s">
        <v>0</v>
      </c>
      <c r="C501" s="20">
        <f>IF(B501="ZMIEŃ GŁOŚNOŚĆ NA 0","N/D",IF(B501="ZMIEŃ GŁOŚNOŚĆ NA 15","N/D",240/$B$2*60*VLOOKUP(B501,Dane!$F:$H,2,FALSE)))</f>
        <v>15</v>
      </c>
      <c r="D501" s="7">
        <f>IF(B501="ZMIEŃ GŁOŚNOŚĆ NA 0","N/D",IF(B501="ZMIEŃ GŁOŚNOŚĆ NA 15","N/D",VLOOKUP(A501,Dane!$A$3:$D$110,4,FALSE)))</f>
        <v>11010100</v>
      </c>
      <c r="E501" s="22" t="str">
        <f t="shared" si="52"/>
        <v>1111</v>
      </c>
      <c r="F501" s="19" t="str">
        <f t="shared" si="53"/>
        <v>00000000</v>
      </c>
      <c r="G501" s="19" t="str">
        <f t="shared" si="54"/>
        <v>11010100</v>
      </c>
      <c r="H501" s="19" t="str">
        <f t="shared" si="55"/>
        <v>00001111</v>
      </c>
      <c r="I501" t="str">
        <f t="shared" si="51"/>
        <v xml:space="preserve">    .byte %00000000, %11010100, %00001111</v>
      </c>
    </row>
    <row r="502" spans="1:9" x14ac:dyDescent="0.25">
      <c r="A502" s="18" t="s">
        <v>88</v>
      </c>
      <c r="B502" s="16" t="s">
        <v>0</v>
      </c>
      <c r="C502" s="20">
        <f>IF(B502="ZMIEŃ GŁOŚNOŚĆ NA 0","N/D",IF(B502="ZMIEŃ GŁOŚNOŚĆ NA 15","N/D",240/$B$2*60*VLOOKUP(B502,Dane!$F:$H,2,FALSE)))</f>
        <v>15</v>
      </c>
      <c r="D502" s="7">
        <f>IF(B502="ZMIEŃ GŁOŚNOŚĆ NA 0","N/D",IF(B502="ZMIEŃ GŁOŚNOŚĆ NA 15","N/D",VLOOKUP(A502,Dane!$A$3:$D$110,4,FALSE)))</f>
        <v>11101110</v>
      </c>
      <c r="E502" s="22" t="str">
        <f t="shared" si="52"/>
        <v>1111</v>
      </c>
      <c r="F502" s="19" t="str">
        <f t="shared" si="53"/>
        <v>00000000</v>
      </c>
      <c r="G502" s="19" t="str">
        <f t="shared" si="54"/>
        <v>11101110</v>
      </c>
      <c r="H502" s="19" t="str">
        <f t="shared" si="55"/>
        <v>00001111</v>
      </c>
      <c r="I502" t="str">
        <f t="shared" si="51"/>
        <v xml:space="preserve">    .byte %00000000, %11101110, %00001111</v>
      </c>
    </row>
    <row r="503" spans="1:9" x14ac:dyDescent="0.25">
      <c r="A503" s="18" t="s">
        <v>87</v>
      </c>
      <c r="B503" s="16" t="s">
        <v>29</v>
      </c>
      <c r="C503" s="20">
        <f>IF(B503="ZMIEŃ GŁOŚNOŚĆ NA 0","N/D",IF(B503="ZMIEŃ GŁOŚNOŚĆ NA 15","N/D",240/$B$2*60*VLOOKUP(B503,Dane!$F:$H,2,FALSE)))</f>
        <v>45</v>
      </c>
      <c r="D503" s="7">
        <f>IF(B503="ZMIEŃ GŁOŚNOŚĆ NA 0","N/D",IF(B503="ZMIEŃ GŁOŚNOŚĆ NA 15","N/D",VLOOKUP(A503,Dane!$A$3:$D$110,4,FALSE)))</f>
        <v>100001100</v>
      </c>
      <c r="E503" s="22" t="str">
        <f t="shared" si="52"/>
        <v>101101</v>
      </c>
      <c r="F503" s="19" t="str">
        <f t="shared" si="53"/>
        <v>00000001</v>
      </c>
      <c r="G503" s="19" t="str">
        <f t="shared" si="54"/>
        <v>00001100</v>
      </c>
      <c r="H503" s="19" t="str">
        <f t="shared" si="55"/>
        <v>00101101</v>
      </c>
      <c r="I503" t="str">
        <f t="shared" si="51"/>
        <v xml:space="preserve">    .byte %00000001, %00001100, %00101101</v>
      </c>
    </row>
    <row r="504" spans="1:9" ht="15.75" thickBot="1" x14ac:dyDescent="0.3">
      <c r="A504" s="29" t="s">
        <v>256</v>
      </c>
      <c r="B504" s="17" t="s">
        <v>1</v>
      </c>
      <c r="C504" s="20">
        <f>IF(B504="ZMIEŃ GŁOŚNOŚĆ NA 0","N/D",IF(B504="ZMIEŃ GŁOŚNOŚĆ NA 15","N/D",240/$B$2*60*VLOOKUP(B504,Dane!$F:$H,2,FALSE)))</f>
        <v>30</v>
      </c>
      <c r="D504" s="7" t="e">
        <f>IF(B504="ZMIEŃ GŁOŚNOŚĆ NA 0","N/D",IF(B504="ZMIEŃ GŁOŚNOŚĆ NA 15","N/D",VLOOKUP(A504,Dane!$A$3:$D$110,4,FALSE)))</f>
        <v>#N/A</v>
      </c>
      <c r="E504" s="22" t="str">
        <f t="shared" si="52"/>
        <v>11110</v>
      </c>
      <c r="F504" s="19" t="e">
        <f t="shared" si="53"/>
        <v>#N/A</v>
      </c>
      <c r="G504" s="19" t="e">
        <f t="shared" si="54"/>
        <v>#N/A</v>
      </c>
      <c r="H504" s="19" t="str">
        <f t="shared" si="55"/>
        <v>00011110</v>
      </c>
      <c r="I504" t="str">
        <f t="shared" si="51"/>
        <v xml:space="preserve">    .byte %11101000, %00011110</v>
      </c>
    </row>
    <row r="505" spans="1:9" ht="15.75" thickTop="1" x14ac:dyDescent="0.25">
      <c r="A505" s="24" t="s">
        <v>256</v>
      </c>
      <c r="B505" s="16" t="s">
        <v>0</v>
      </c>
      <c r="C505" s="20">
        <f>IF(B505="ZMIEŃ GŁOŚNOŚĆ NA 0","N/D",IF(B505="ZMIEŃ GŁOŚNOŚĆ NA 15","N/D",240/$B$2*60*VLOOKUP(B505,Dane!$F:$H,2,FALSE)))</f>
        <v>15</v>
      </c>
      <c r="D505" s="7" t="e">
        <f>IF(B505="ZMIEŃ GŁOŚNOŚĆ NA 0","N/D",IF(B505="ZMIEŃ GŁOŚNOŚĆ NA 15","N/D",VLOOKUP(A505,Dane!$A$3:$D$110,4,FALSE)))</f>
        <v>#N/A</v>
      </c>
      <c r="E505" s="22" t="str">
        <f t="shared" si="52"/>
        <v>1111</v>
      </c>
      <c r="F505" s="19" t="e">
        <f t="shared" si="53"/>
        <v>#N/A</v>
      </c>
      <c r="G505" s="19" t="e">
        <f t="shared" si="54"/>
        <v>#N/A</v>
      </c>
      <c r="H505" s="19" t="str">
        <f t="shared" si="55"/>
        <v>00001111</v>
      </c>
      <c r="I505" t="str">
        <f t="shared" si="51"/>
        <v xml:space="preserve">    .byte %11101000, %00001111</v>
      </c>
    </row>
    <row r="506" spans="1:9" x14ac:dyDescent="0.25">
      <c r="A506" s="15" t="s">
        <v>88</v>
      </c>
      <c r="B506" s="19" t="s">
        <v>2</v>
      </c>
      <c r="C506" s="20">
        <v>7</v>
      </c>
      <c r="D506" s="7">
        <f>IF(B506="ZMIEŃ GŁOŚNOŚĆ NA 0","N/D",IF(B506="ZMIEŃ GŁOŚNOŚĆ NA 15","N/D",VLOOKUP(A506,Dane!$A$3:$D$110,4,FALSE)))</f>
        <v>11101110</v>
      </c>
      <c r="E506" s="22" t="str">
        <f t="shared" si="52"/>
        <v>111</v>
      </c>
      <c r="F506" s="19" t="str">
        <f t="shared" si="53"/>
        <v>00000000</v>
      </c>
      <c r="G506" s="19" t="str">
        <f t="shared" si="54"/>
        <v>11101110</v>
      </c>
      <c r="H506" s="19" t="str">
        <f t="shared" si="55"/>
        <v>00000111</v>
      </c>
      <c r="I506" t="str">
        <f t="shared" si="51"/>
        <v xml:space="preserve">    .byte %00000000, %11101110, %00000111</v>
      </c>
    </row>
    <row r="507" spans="1:9" x14ac:dyDescent="0.25">
      <c r="A507" s="20" t="s">
        <v>256</v>
      </c>
      <c r="B507" s="16" t="s">
        <v>2</v>
      </c>
      <c r="C507" s="20">
        <v>8</v>
      </c>
      <c r="D507" s="7" t="e">
        <f>IF(B507="ZMIEŃ GŁOŚNOŚĆ NA 0","N/D",IF(B507="ZMIEŃ GŁOŚNOŚĆ NA 15","N/D",VLOOKUP(A507,Dane!$A$3:$D$110,4,FALSE)))</f>
        <v>#N/A</v>
      </c>
      <c r="E507" s="22" t="str">
        <f t="shared" si="52"/>
        <v>1000</v>
      </c>
      <c r="F507" s="19" t="e">
        <f t="shared" si="53"/>
        <v>#N/A</v>
      </c>
      <c r="G507" s="19" t="e">
        <f t="shared" si="54"/>
        <v>#N/A</v>
      </c>
      <c r="H507" s="19" t="str">
        <f t="shared" si="55"/>
        <v>00001000</v>
      </c>
      <c r="I507" t="str">
        <f t="shared" si="51"/>
        <v xml:space="preserve">    .byte %11101000, %00001000</v>
      </c>
    </row>
    <row r="508" spans="1:9" x14ac:dyDescent="0.25">
      <c r="A508" s="20" t="s">
        <v>88</v>
      </c>
      <c r="B508" s="16" t="s">
        <v>0</v>
      </c>
      <c r="C508" s="20">
        <f>IF(B508="ZMIEŃ GŁOŚNOŚĆ NA 0","N/D",IF(B508="ZMIEŃ GŁOŚNOŚĆ NA 15","N/D",240/$B$2*60*VLOOKUP(B508,Dane!$F:$H,2,FALSE)))</f>
        <v>15</v>
      </c>
      <c r="D508" s="7">
        <f>IF(B508="ZMIEŃ GŁOŚNOŚĆ NA 0","N/D",IF(B508="ZMIEŃ GŁOŚNOŚĆ NA 15","N/D",VLOOKUP(A508,Dane!$A$3:$D$110,4,FALSE)))</f>
        <v>11101110</v>
      </c>
      <c r="E508" s="22" t="str">
        <f t="shared" si="52"/>
        <v>1111</v>
      </c>
      <c r="F508" s="19" t="str">
        <f t="shared" si="53"/>
        <v>00000000</v>
      </c>
      <c r="G508" s="19" t="str">
        <f t="shared" si="54"/>
        <v>11101110</v>
      </c>
      <c r="H508" s="19" t="str">
        <f t="shared" si="55"/>
        <v>00001111</v>
      </c>
      <c r="I508" t="str">
        <f t="shared" si="51"/>
        <v xml:space="preserve">    .byte %00000000, %11101110, %00001111</v>
      </c>
    </row>
    <row r="509" spans="1:9" x14ac:dyDescent="0.25">
      <c r="A509" s="23" t="s">
        <v>12</v>
      </c>
      <c r="B509" s="16" t="s">
        <v>2</v>
      </c>
      <c r="C509" s="20">
        <v>7</v>
      </c>
      <c r="D509" s="7">
        <f>IF(B509="ZMIEŃ GŁOŚNOŚĆ NA 0","N/D",IF(B509="ZMIEŃ GŁOŚNOŚĆ NA 15","N/D",VLOOKUP(A509,Dane!$A$3:$D$110,4,FALSE)))</f>
        <v>11010100</v>
      </c>
      <c r="E509" s="22" t="str">
        <f t="shared" si="52"/>
        <v>111</v>
      </c>
      <c r="F509" s="19" t="str">
        <f t="shared" si="53"/>
        <v>00000000</v>
      </c>
      <c r="G509" s="19" t="str">
        <f t="shared" si="54"/>
        <v>11010100</v>
      </c>
      <c r="H509" s="19" t="str">
        <f t="shared" si="55"/>
        <v>00000111</v>
      </c>
      <c r="I509" t="str">
        <f t="shared" si="51"/>
        <v xml:space="preserve">    .byte %00000000, %11010100, %00000111</v>
      </c>
    </row>
    <row r="510" spans="1:9" x14ac:dyDescent="0.25">
      <c r="A510" s="20" t="s">
        <v>256</v>
      </c>
      <c r="B510" s="23" t="s">
        <v>2</v>
      </c>
      <c r="C510" s="20">
        <v>8</v>
      </c>
      <c r="D510" s="7" t="e">
        <f>IF(B510="ZMIEŃ GŁOŚNOŚĆ NA 0","N/D",IF(B510="ZMIEŃ GŁOŚNOŚĆ NA 15","N/D",VLOOKUP(A510,Dane!$A$3:$D$110,4,FALSE)))</f>
        <v>#N/A</v>
      </c>
      <c r="E510" s="22" t="str">
        <f t="shared" si="52"/>
        <v>1000</v>
      </c>
      <c r="F510" s="19" t="e">
        <f t="shared" si="53"/>
        <v>#N/A</v>
      </c>
      <c r="G510" s="19" t="e">
        <f t="shared" si="54"/>
        <v>#N/A</v>
      </c>
      <c r="H510" s="19" t="str">
        <f t="shared" si="55"/>
        <v>00001000</v>
      </c>
      <c r="I510" t="str">
        <f t="shared" si="51"/>
        <v xml:space="preserve">    .byte %11101000, %00001000</v>
      </c>
    </row>
    <row r="511" spans="1:9" x14ac:dyDescent="0.25">
      <c r="A511" s="23" t="s">
        <v>89</v>
      </c>
      <c r="B511" s="16" t="s">
        <v>0</v>
      </c>
      <c r="C511" s="20">
        <f>IF(B511="ZMIEŃ GŁOŚNOŚĆ NA 0","N/D",IF(B511="ZMIEŃ GŁOŚNOŚĆ NA 15","N/D",240/$B$2*60*VLOOKUP(B511,Dane!$F:$H,2,FALSE)))</f>
        <v>15</v>
      </c>
      <c r="D511" s="7">
        <f>IF(B511="ZMIEŃ GŁOŚNOŚĆ NA 0","N/D",IF(B511="ZMIEŃ GŁOŚNOŚĆ NA 15","N/D",VLOOKUP(A511,Dane!$A$3:$D$110,4,FALSE)))</f>
        <v>11001000</v>
      </c>
      <c r="E511" s="22" t="str">
        <f t="shared" ref="E511:E551" si="56">IF(B511="ZMIEŃ GŁOŚNOŚĆ NA 0","N/D",IF(B511="ZMIEŃ GŁOŚNOŚĆ NA 15","N/D",DEC2BIN(C511)))</f>
        <v>1111</v>
      </c>
      <c r="F511" s="19" t="str">
        <f t="shared" ref="F511:F551" si="57">IF(B511="ZMIEŃ GŁOŚNOŚĆ NA 0","N/D",IF(B511="ZMIEŃ GŁOŚNOŚĆ NA 15","N/D",IF(LEN(D511)&lt;8,"00000000",_xlfn.CONCAT(REPT("0",8-LEN(LEFT(D511,LEN(D511)-8))),LEFT(D511,LEN(D511)-8)))))</f>
        <v>00000000</v>
      </c>
      <c r="G511" s="19" t="str">
        <f t="shared" ref="G511:G551" si="58">IF(B511="ZMIEŃ GŁOŚNOŚĆ NA 0","N/D",IF(B511="ZMIEŃ GŁOŚNOŚĆ NA 15","N/D",IF(LEN(D511)&lt;8,_xlfn.CONCAT(REPT("0",8-LEN(D511)),RIGHT(D511,8)),RIGHT(D511,8))))</f>
        <v>11001000</v>
      </c>
      <c r="H511" s="19" t="str">
        <f t="shared" ref="H511:H551" si="59">IF(B511="ZMIEŃ GŁOŚNOŚĆ NA 0","N/D",IF(B511="ZMIEŃ GŁOŚNOŚĆ NA 15","N/D",_xlfn.CONCAT(REPT("0",8-LEN(E511)),E511)))</f>
        <v>00001111</v>
      </c>
      <c r="I511" t="str">
        <f t="shared" si="51"/>
        <v xml:space="preserve">    .byte %00000000, %11001000, %00001111</v>
      </c>
    </row>
    <row r="512" spans="1:9" x14ac:dyDescent="0.25">
      <c r="A512" s="23" t="s">
        <v>88</v>
      </c>
      <c r="B512" s="16" t="s">
        <v>0</v>
      </c>
      <c r="C512" s="20">
        <f>IF(B512="ZMIEŃ GŁOŚNOŚĆ NA 0","N/D",IF(B512="ZMIEŃ GŁOŚNOŚĆ NA 15","N/D",240/$B$2*60*VLOOKUP(B512,Dane!$F:$H,2,FALSE)))</f>
        <v>15</v>
      </c>
      <c r="D512" s="7">
        <f>IF(B512="ZMIEŃ GŁOŚNOŚĆ NA 0","N/D",IF(B512="ZMIEŃ GŁOŚNOŚĆ NA 15","N/D",VLOOKUP(A512,Dane!$A$3:$D$110,4,FALSE)))</f>
        <v>11101110</v>
      </c>
      <c r="E512" s="22" t="str">
        <f t="shared" si="56"/>
        <v>1111</v>
      </c>
      <c r="F512" s="19" t="str">
        <f t="shared" si="57"/>
        <v>00000000</v>
      </c>
      <c r="G512" s="19" t="str">
        <f t="shared" si="58"/>
        <v>11101110</v>
      </c>
      <c r="H512" s="19" t="str">
        <f t="shared" si="59"/>
        <v>00001111</v>
      </c>
      <c r="I512" t="str">
        <f t="shared" si="51"/>
        <v xml:space="preserve">    .byte %00000000, %11101110, %00001111</v>
      </c>
    </row>
    <row r="513" spans="1:9" x14ac:dyDescent="0.25">
      <c r="A513" s="23" t="s">
        <v>87</v>
      </c>
      <c r="B513" s="16" t="s">
        <v>30</v>
      </c>
      <c r="C513" s="20">
        <v>22</v>
      </c>
      <c r="D513" s="7">
        <f>IF(B513="ZMIEŃ GŁOŚNOŚĆ NA 0","N/D",IF(B513="ZMIEŃ GŁOŚNOŚĆ NA 15","N/D",VLOOKUP(A513,Dane!$A$3:$D$110,4,FALSE)))</f>
        <v>100001100</v>
      </c>
      <c r="E513" s="22" t="str">
        <f t="shared" si="56"/>
        <v>10110</v>
      </c>
      <c r="F513" s="19" t="str">
        <f t="shared" si="57"/>
        <v>00000001</v>
      </c>
      <c r="G513" s="19" t="str">
        <f t="shared" si="58"/>
        <v>00001100</v>
      </c>
      <c r="H513" s="19" t="str">
        <f t="shared" si="59"/>
        <v>00010110</v>
      </c>
      <c r="I513" t="str">
        <f t="shared" si="51"/>
        <v xml:space="preserve">    .byte %00000001, %00001100, %00010110</v>
      </c>
    </row>
    <row r="514" spans="1:9" x14ac:dyDescent="0.25">
      <c r="A514" s="23" t="s">
        <v>256</v>
      </c>
      <c r="B514" s="16" t="s">
        <v>30</v>
      </c>
      <c r="C514" s="20">
        <v>23</v>
      </c>
      <c r="D514" s="7" t="e">
        <f>IF(B514="ZMIEŃ GŁOŚNOŚĆ NA 0","N/D",IF(B514="ZMIEŃ GŁOŚNOŚĆ NA 15","N/D",VLOOKUP(A514,Dane!$A$3:$D$110,4,FALSE)))</f>
        <v>#N/A</v>
      </c>
      <c r="E514" s="22" t="str">
        <f t="shared" si="56"/>
        <v>10111</v>
      </c>
      <c r="F514" s="19" t="e">
        <f t="shared" si="57"/>
        <v>#N/A</v>
      </c>
      <c r="G514" s="19" t="e">
        <f t="shared" si="58"/>
        <v>#N/A</v>
      </c>
      <c r="H514" s="19" t="str">
        <f t="shared" si="59"/>
        <v>00010111</v>
      </c>
      <c r="I514" t="str">
        <f t="shared" si="51"/>
        <v xml:space="preserve">    .byte %11101000, %00010111</v>
      </c>
    </row>
    <row r="515" spans="1:9" x14ac:dyDescent="0.25">
      <c r="A515" s="23" t="s">
        <v>90</v>
      </c>
      <c r="B515" s="16" t="s">
        <v>0</v>
      </c>
      <c r="C515" s="20">
        <f>IF(B515="ZMIEŃ GŁOŚNOŚĆ NA 0","N/D",IF(B515="ZMIEŃ GŁOŚNOŚĆ NA 15","N/D",240/$B$2*60*VLOOKUP(B515,Dane!$F:$H,2,FALSE)))</f>
        <v>15</v>
      </c>
      <c r="D515" s="7">
        <f>IF(B515="ZMIEŃ GŁOŚNOŚĆ NA 0","N/D",IF(B515="ZMIEŃ GŁOŚNOŚĆ NA 15","N/D",VLOOKUP(A515,Dane!$A$3:$D$110,4,FALSE)))</f>
        <v>10110010</v>
      </c>
      <c r="E515" s="22" t="str">
        <f t="shared" si="56"/>
        <v>1111</v>
      </c>
      <c r="F515" s="19" t="str">
        <f t="shared" si="57"/>
        <v>00000000</v>
      </c>
      <c r="G515" s="19" t="str">
        <f t="shared" si="58"/>
        <v>10110010</v>
      </c>
      <c r="H515" s="19" t="str">
        <f t="shared" si="59"/>
        <v>00001111</v>
      </c>
      <c r="I515" t="str">
        <f t="shared" si="51"/>
        <v xml:space="preserve">    .byte %00000000, %10110010, %00001111</v>
      </c>
    </row>
    <row r="516" spans="1:9" x14ac:dyDescent="0.25">
      <c r="A516" s="23" t="s">
        <v>35</v>
      </c>
      <c r="B516" s="16" t="s">
        <v>2</v>
      </c>
      <c r="C516" s="20">
        <v>7</v>
      </c>
      <c r="D516" s="7">
        <f>IF(B516="ZMIEŃ GŁOŚNOŚĆ NA 0","N/D",IF(B516="ZMIEŃ GŁOŚNOŚĆ NA 15","N/D",VLOOKUP(A516,Dane!$A$3:$D$110,4,FALSE)))</f>
        <v>10011111</v>
      </c>
      <c r="E516" s="22" t="str">
        <f t="shared" si="56"/>
        <v>111</v>
      </c>
      <c r="F516" s="19" t="str">
        <f t="shared" si="57"/>
        <v>00000000</v>
      </c>
      <c r="G516" s="19" t="str">
        <f t="shared" si="58"/>
        <v>10011111</v>
      </c>
      <c r="H516" s="19" t="str">
        <f t="shared" si="59"/>
        <v>00000111</v>
      </c>
      <c r="I516" t="str">
        <f t="shared" si="51"/>
        <v xml:space="preserve">    .byte %00000000, %10011111, %00000111</v>
      </c>
    </row>
    <row r="517" spans="1:9" x14ac:dyDescent="0.25">
      <c r="A517" s="23" t="s">
        <v>256</v>
      </c>
      <c r="B517" s="23" t="s">
        <v>2</v>
      </c>
      <c r="C517" s="20">
        <v>8</v>
      </c>
      <c r="D517" s="7" t="e">
        <f>IF(B517="ZMIEŃ GŁOŚNOŚĆ NA 0","N/D",IF(B517="ZMIEŃ GŁOŚNOŚĆ NA 15","N/D",VLOOKUP(A517,Dane!$A$3:$D$110,4,FALSE)))</f>
        <v>#N/A</v>
      </c>
      <c r="E517" s="22" t="str">
        <f t="shared" si="56"/>
        <v>1000</v>
      </c>
      <c r="F517" s="19" t="e">
        <f t="shared" si="57"/>
        <v>#N/A</v>
      </c>
      <c r="G517" s="19" t="e">
        <f t="shared" si="58"/>
        <v>#N/A</v>
      </c>
      <c r="H517" s="19" t="str">
        <f t="shared" si="59"/>
        <v>00001000</v>
      </c>
      <c r="I517" t="str">
        <f t="shared" si="51"/>
        <v xml:space="preserve">    .byte %11101000, %00001000</v>
      </c>
    </row>
    <row r="518" spans="1:9" x14ac:dyDescent="0.25">
      <c r="A518" s="23" t="s">
        <v>35</v>
      </c>
      <c r="B518" s="16" t="s">
        <v>1</v>
      </c>
      <c r="C518" s="20">
        <f>IF(B518="ZMIEŃ GŁOŚNOŚĆ NA 0","N/D",IF(B518="ZMIEŃ GŁOŚNOŚĆ NA 15","N/D",240/$B$2*60*VLOOKUP(B518,Dane!$F:$H,2,FALSE)))</f>
        <v>30</v>
      </c>
      <c r="D518" s="7">
        <f>IF(B518="ZMIEŃ GŁOŚNOŚĆ NA 0","N/D",IF(B518="ZMIEŃ GŁOŚNOŚĆ NA 15","N/D",VLOOKUP(A518,Dane!$A$3:$D$110,4,FALSE)))</f>
        <v>10011111</v>
      </c>
      <c r="E518" s="22" t="str">
        <f t="shared" si="56"/>
        <v>11110</v>
      </c>
      <c r="F518" s="19" t="str">
        <f t="shared" si="57"/>
        <v>00000000</v>
      </c>
      <c r="G518" s="19" t="str">
        <f t="shared" si="58"/>
        <v>10011111</v>
      </c>
      <c r="H518" s="19" t="str">
        <f t="shared" si="59"/>
        <v>00011110</v>
      </c>
      <c r="I518" t="str">
        <f t="shared" si="51"/>
        <v xml:space="preserve">    .byte %00000000, %10011111, %00011110</v>
      </c>
    </row>
    <row r="519" spans="1:9" x14ac:dyDescent="0.25">
      <c r="A519" s="23" t="s">
        <v>90</v>
      </c>
      <c r="B519" s="16" t="s">
        <v>30</v>
      </c>
      <c r="C519" s="20">
        <v>22</v>
      </c>
      <c r="D519" s="7">
        <f>IF(B519="ZMIEŃ GŁOŚNOŚĆ NA 0","N/D",IF(B519="ZMIEŃ GŁOŚNOŚĆ NA 15","N/D",VLOOKUP(A519,Dane!$A$3:$D$110,4,FALSE)))</f>
        <v>10110010</v>
      </c>
      <c r="E519" s="22" t="str">
        <f t="shared" si="56"/>
        <v>10110</v>
      </c>
      <c r="F519" s="19" t="str">
        <f t="shared" si="57"/>
        <v>00000000</v>
      </c>
      <c r="G519" s="19" t="str">
        <f t="shared" si="58"/>
        <v>10110010</v>
      </c>
      <c r="H519" s="19" t="str">
        <f t="shared" si="59"/>
        <v>00010110</v>
      </c>
      <c r="I519" t="str">
        <f t="shared" si="51"/>
        <v xml:space="preserve">    .byte %00000000, %10110010, %00010110</v>
      </c>
    </row>
    <row r="520" spans="1:9" x14ac:dyDescent="0.25">
      <c r="A520" s="15" t="s">
        <v>256</v>
      </c>
      <c r="B520" s="16" t="s">
        <v>30</v>
      </c>
      <c r="C520" s="20">
        <v>23</v>
      </c>
      <c r="D520" s="7" t="e">
        <f>IF(B520="ZMIEŃ GŁOŚNOŚĆ NA 0","N/D",IF(B520="ZMIEŃ GŁOŚNOŚĆ NA 15","N/D",VLOOKUP(A520,Dane!$A$3:$D$110,4,FALSE)))</f>
        <v>#N/A</v>
      </c>
      <c r="E520" s="22" t="str">
        <f t="shared" si="56"/>
        <v>10111</v>
      </c>
      <c r="F520" s="19" t="e">
        <f t="shared" si="57"/>
        <v>#N/A</v>
      </c>
      <c r="G520" s="19" t="e">
        <f t="shared" si="58"/>
        <v>#N/A</v>
      </c>
      <c r="H520" s="19" t="str">
        <f t="shared" si="59"/>
        <v>00010111</v>
      </c>
      <c r="I520" t="str">
        <f t="shared" ref="I520:I583" si="60">IF(A520="pauza",_xlfn.CONCAT("    .byte %11101000, %", DEC2BIN(C520,8)),IF(B520="ZMIEŃ GŁOŚNOŚĆ NA 0","    .byte %10101000, %11110000, %00000000",IF(B520="ZMIEŃ GŁOŚNOŚĆ NA 15","    .byte %10101000, %11111111, %00000000",_xlfn.CONCAT("    .byte %",F520,", %",G520,", %",H520))))</f>
        <v xml:space="preserve">    .byte %11101000, %00010111</v>
      </c>
    </row>
    <row r="521" spans="1:9" x14ac:dyDescent="0.25">
      <c r="A521" s="15" t="s">
        <v>89</v>
      </c>
      <c r="B521" s="16" t="s">
        <v>132</v>
      </c>
      <c r="C521" s="20">
        <f>IF(B521="ZMIEŃ GŁOŚNOŚĆ NA 0","N/D",IF(B521="ZMIEŃ GŁOŚNOŚĆ NA 15","N/D",240/$B$2*60*VLOOKUP(B521,Dane!$F:$H,2,FALSE)))</f>
        <v>60</v>
      </c>
      <c r="D521" s="7">
        <f>IF(B521="ZMIEŃ GŁOŚNOŚĆ NA 0","N/D",IF(B521="ZMIEŃ GŁOŚNOŚĆ NA 15","N/D",VLOOKUP(A521,Dane!$A$3:$D$110,4,FALSE)))</f>
        <v>11001000</v>
      </c>
      <c r="E521" s="22" t="str">
        <f t="shared" si="56"/>
        <v>111100</v>
      </c>
      <c r="F521" s="19" t="str">
        <f t="shared" si="57"/>
        <v>00000000</v>
      </c>
      <c r="G521" s="19" t="str">
        <f t="shared" si="58"/>
        <v>11001000</v>
      </c>
      <c r="H521" s="19" t="str">
        <f t="shared" si="59"/>
        <v>00111100</v>
      </c>
      <c r="I521" t="str">
        <f t="shared" si="60"/>
        <v xml:space="preserve">    .byte %00000000, %11001000, %00111100</v>
      </c>
    </row>
    <row r="522" spans="1:9" x14ac:dyDescent="0.25">
      <c r="A522" s="15" t="s">
        <v>89</v>
      </c>
      <c r="B522" s="16" t="s">
        <v>0</v>
      </c>
      <c r="C522" s="20">
        <f>IF(B522="ZMIEŃ GŁOŚNOŚĆ NA 0","N/D",IF(B522="ZMIEŃ GŁOŚNOŚĆ NA 15","N/D",240/$B$2*60*VLOOKUP(B522,Dane!$F:$H,2,FALSE)))</f>
        <v>15</v>
      </c>
      <c r="D522" s="7">
        <f>IF(B522="ZMIEŃ GŁOŚNOŚĆ NA 0","N/D",IF(B522="ZMIEŃ GŁOŚNOŚĆ NA 15","N/D",VLOOKUP(A522,Dane!$A$3:$D$110,4,FALSE)))</f>
        <v>11001000</v>
      </c>
      <c r="E522" s="22" t="str">
        <f t="shared" si="56"/>
        <v>1111</v>
      </c>
      <c r="F522" s="19" t="str">
        <f t="shared" si="57"/>
        <v>00000000</v>
      </c>
      <c r="G522" s="19" t="str">
        <f t="shared" si="58"/>
        <v>11001000</v>
      </c>
      <c r="H522" s="19" t="str">
        <f t="shared" si="59"/>
        <v>00001111</v>
      </c>
      <c r="I522" t="str">
        <f t="shared" si="60"/>
        <v xml:space="preserve">    .byte %00000000, %11001000, %00001111</v>
      </c>
    </row>
    <row r="523" spans="1:9" x14ac:dyDescent="0.25">
      <c r="A523" s="15" t="s">
        <v>90</v>
      </c>
      <c r="B523" s="16" t="s">
        <v>2</v>
      </c>
      <c r="C523" s="20">
        <v>7</v>
      </c>
      <c r="D523" s="7">
        <f>IF(B523="ZMIEŃ GŁOŚNOŚĆ NA 0","N/D",IF(B523="ZMIEŃ GŁOŚNOŚĆ NA 15","N/D",VLOOKUP(A523,Dane!$A$3:$D$110,4,FALSE)))</f>
        <v>10110010</v>
      </c>
      <c r="E523" s="22" t="str">
        <f t="shared" si="56"/>
        <v>111</v>
      </c>
      <c r="F523" s="19" t="str">
        <f t="shared" si="57"/>
        <v>00000000</v>
      </c>
      <c r="G523" s="19" t="str">
        <f t="shared" si="58"/>
        <v>10110010</v>
      </c>
      <c r="H523" s="19" t="str">
        <f t="shared" si="59"/>
        <v>00000111</v>
      </c>
      <c r="I523" t="str">
        <f t="shared" si="60"/>
        <v xml:space="preserve">    .byte %00000000, %10110010, %00000111</v>
      </c>
    </row>
    <row r="524" spans="1:9" x14ac:dyDescent="0.25">
      <c r="A524" s="20" t="s">
        <v>256</v>
      </c>
      <c r="B524" s="16" t="s">
        <v>2</v>
      </c>
      <c r="C524" s="20">
        <v>8</v>
      </c>
      <c r="D524" s="7" t="e">
        <f>IF(B524="ZMIEŃ GŁOŚNOŚĆ NA 0","N/D",IF(B524="ZMIEŃ GŁOŚNOŚĆ NA 15","N/D",VLOOKUP(A524,Dane!$A$3:$D$110,4,FALSE)))</f>
        <v>#N/A</v>
      </c>
      <c r="E524" s="22" t="str">
        <f t="shared" si="56"/>
        <v>1000</v>
      </c>
      <c r="F524" s="19" t="e">
        <f t="shared" si="57"/>
        <v>#N/A</v>
      </c>
      <c r="G524" s="19" t="e">
        <f t="shared" si="58"/>
        <v>#N/A</v>
      </c>
      <c r="H524" s="19" t="str">
        <f t="shared" si="59"/>
        <v>00001000</v>
      </c>
      <c r="I524" t="str">
        <f t="shared" si="60"/>
        <v xml:space="preserve">    .byte %11101000, %00001000</v>
      </c>
    </row>
    <row r="525" spans="1:9" x14ac:dyDescent="0.25">
      <c r="A525" s="23" t="s">
        <v>35</v>
      </c>
      <c r="B525" s="23" t="s">
        <v>0</v>
      </c>
      <c r="C525" s="20">
        <f>IF(B525="ZMIEŃ GŁOŚNOŚĆ NA 0","N/D",IF(B525="ZMIEŃ GŁOŚNOŚĆ NA 15","N/D",240/$B$2*60*VLOOKUP(B525,Dane!$F:$H,2,FALSE)))</f>
        <v>15</v>
      </c>
      <c r="D525" s="7">
        <f>IF(B525="ZMIEŃ GŁOŚNOŚĆ NA 0","N/D",IF(B525="ZMIEŃ GŁOŚNOŚĆ NA 15","N/D",VLOOKUP(A525,Dane!$A$3:$D$110,4,FALSE)))</f>
        <v>10011111</v>
      </c>
      <c r="E525" s="22" t="str">
        <f t="shared" si="56"/>
        <v>1111</v>
      </c>
      <c r="F525" s="19" t="str">
        <f t="shared" si="57"/>
        <v>00000000</v>
      </c>
      <c r="G525" s="19" t="str">
        <f t="shared" si="58"/>
        <v>10011111</v>
      </c>
      <c r="H525" s="19" t="str">
        <f t="shared" si="59"/>
        <v>00001111</v>
      </c>
      <c r="I525" t="str">
        <f t="shared" si="60"/>
        <v xml:space="preserve">    .byte %00000000, %10011111, %00001111</v>
      </c>
    </row>
    <row r="526" spans="1:9" ht="15.75" thickBot="1" x14ac:dyDescent="0.3">
      <c r="A526" s="10" t="s">
        <v>90</v>
      </c>
      <c r="B526" s="26" t="s">
        <v>30</v>
      </c>
      <c r="C526" s="20">
        <v>22</v>
      </c>
      <c r="D526" s="7">
        <f>IF(B526="ZMIEŃ GŁOŚNOŚĆ NA 0","N/D",IF(B526="ZMIEŃ GŁOŚNOŚĆ NA 15","N/D",VLOOKUP(A526,Dane!$A$3:$D$110,4,FALSE)))</f>
        <v>10110010</v>
      </c>
      <c r="E526" s="22" t="str">
        <f t="shared" si="56"/>
        <v>10110</v>
      </c>
      <c r="F526" s="19" t="str">
        <f t="shared" si="57"/>
        <v>00000000</v>
      </c>
      <c r="G526" s="19" t="str">
        <f t="shared" si="58"/>
        <v>10110010</v>
      </c>
      <c r="H526" s="19" t="str">
        <f t="shared" si="59"/>
        <v>00010110</v>
      </c>
      <c r="I526" t="str">
        <f t="shared" si="60"/>
        <v xml:space="preserve">    .byte %00000000, %10110010, %00010110</v>
      </c>
    </row>
    <row r="527" spans="1:9" ht="15.75" thickTop="1" x14ac:dyDescent="0.25">
      <c r="A527" s="23" t="s">
        <v>256</v>
      </c>
      <c r="B527" s="16" t="s">
        <v>2</v>
      </c>
      <c r="C527" s="20">
        <v>8</v>
      </c>
      <c r="D527" s="7" t="e">
        <f>IF(B527="ZMIEŃ GŁOŚNOŚĆ NA 0","N/D",IF(B527="ZMIEŃ GŁOŚNOŚĆ NA 15","N/D",VLOOKUP(A527,Dane!$A$3:$D$110,4,FALSE)))</f>
        <v>#N/A</v>
      </c>
      <c r="E527" s="22" t="str">
        <f t="shared" si="56"/>
        <v>1000</v>
      </c>
      <c r="F527" s="19" t="e">
        <f t="shared" si="57"/>
        <v>#N/A</v>
      </c>
      <c r="G527" s="19" t="e">
        <f t="shared" si="58"/>
        <v>#N/A</v>
      </c>
      <c r="H527" s="19" t="str">
        <f t="shared" si="59"/>
        <v>00001000</v>
      </c>
      <c r="I527" t="str">
        <f t="shared" si="60"/>
        <v xml:space="preserve">    .byte %11101000, %00001000</v>
      </c>
    </row>
    <row r="528" spans="1:9" x14ac:dyDescent="0.25">
      <c r="A528" s="23" t="s">
        <v>90</v>
      </c>
      <c r="B528" s="16" t="s">
        <v>2</v>
      </c>
      <c r="C528" s="20">
        <v>7</v>
      </c>
      <c r="D528" s="7">
        <f>IF(B528="ZMIEŃ GŁOŚNOŚĆ NA 0","N/D",IF(B528="ZMIEŃ GŁOŚNOŚĆ NA 15","N/D",VLOOKUP(A528,Dane!$A$3:$D$110,4,FALSE)))</f>
        <v>10110010</v>
      </c>
      <c r="E528" s="22" t="str">
        <f t="shared" si="56"/>
        <v>111</v>
      </c>
      <c r="F528" s="19" t="str">
        <f t="shared" si="57"/>
        <v>00000000</v>
      </c>
      <c r="G528" s="19" t="str">
        <f t="shared" si="58"/>
        <v>10110010</v>
      </c>
      <c r="H528" s="19" t="str">
        <f t="shared" si="59"/>
        <v>00000111</v>
      </c>
      <c r="I528" t="str">
        <f t="shared" si="60"/>
        <v xml:space="preserve">    .byte %00000000, %10110010, %00000111</v>
      </c>
    </row>
    <row r="529" spans="1:9" x14ac:dyDescent="0.25">
      <c r="A529" s="20" t="s">
        <v>256</v>
      </c>
      <c r="B529" s="16" t="s">
        <v>2</v>
      </c>
      <c r="C529" s="20">
        <v>8</v>
      </c>
      <c r="D529" s="7" t="e">
        <f>IF(B529="ZMIEŃ GŁOŚNOŚĆ NA 0","N/D",IF(B529="ZMIEŃ GŁOŚNOŚĆ NA 15","N/D",VLOOKUP(A529,Dane!$A$3:$D$110,4,FALSE)))</f>
        <v>#N/A</v>
      </c>
      <c r="E529" s="22" t="str">
        <f t="shared" si="56"/>
        <v>1000</v>
      </c>
      <c r="F529" s="19" t="e">
        <f t="shared" si="57"/>
        <v>#N/A</v>
      </c>
      <c r="G529" s="19" t="e">
        <f t="shared" si="58"/>
        <v>#N/A</v>
      </c>
      <c r="H529" s="19" t="str">
        <f t="shared" si="59"/>
        <v>00001000</v>
      </c>
      <c r="I529" t="str">
        <f t="shared" si="60"/>
        <v xml:space="preserve">    .byte %11101000, %00001000</v>
      </c>
    </row>
    <row r="530" spans="1:9" x14ac:dyDescent="0.25">
      <c r="A530" s="20" t="s">
        <v>90</v>
      </c>
      <c r="B530" s="23" t="s">
        <v>0</v>
      </c>
      <c r="C530" s="20">
        <f>IF(B530="ZMIEŃ GŁOŚNOŚĆ NA 0","N/D",IF(B530="ZMIEŃ GŁOŚNOŚĆ NA 15","N/D",240/$B$2*60*VLOOKUP(B530,Dane!$F:$H,2,FALSE)))</f>
        <v>15</v>
      </c>
      <c r="D530" s="7">
        <f>IF(B530="ZMIEŃ GŁOŚNOŚĆ NA 0","N/D",IF(B530="ZMIEŃ GŁOŚNOŚĆ NA 15","N/D",VLOOKUP(A530,Dane!$A$3:$D$110,4,FALSE)))</f>
        <v>10110010</v>
      </c>
      <c r="E530" s="22" t="str">
        <f t="shared" si="56"/>
        <v>1111</v>
      </c>
      <c r="F530" s="19" t="str">
        <f t="shared" si="57"/>
        <v>00000000</v>
      </c>
      <c r="G530" s="19" t="str">
        <f t="shared" si="58"/>
        <v>10110010</v>
      </c>
      <c r="H530" s="19" t="str">
        <f t="shared" si="59"/>
        <v>00001111</v>
      </c>
      <c r="I530" t="str">
        <f t="shared" si="60"/>
        <v xml:space="preserve">    .byte %00000000, %10110010, %00001111</v>
      </c>
    </row>
    <row r="531" spans="1:9" x14ac:dyDescent="0.25">
      <c r="A531" s="23" t="s">
        <v>35</v>
      </c>
      <c r="B531" s="23" t="s">
        <v>2</v>
      </c>
      <c r="C531" s="20">
        <v>7</v>
      </c>
      <c r="D531" s="7">
        <f>IF(B531="ZMIEŃ GŁOŚNOŚĆ NA 0","N/D",IF(B531="ZMIEŃ GŁOŚNOŚĆ NA 15","N/D",VLOOKUP(A531,Dane!$A$3:$D$110,4,FALSE)))</f>
        <v>10011111</v>
      </c>
      <c r="E531" s="22" t="str">
        <f t="shared" si="56"/>
        <v>111</v>
      </c>
      <c r="F531" s="19" t="str">
        <f t="shared" si="57"/>
        <v>00000000</v>
      </c>
      <c r="G531" s="19" t="str">
        <f t="shared" si="58"/>
        <v>10011111</v>
      </c>
      <c r="H531" s="19" t="str">
        <f t="shared" si="59"/>
        <v>00000111</v>
      </c>
      <c r="I531" t="str">
        <f t="shared" si="60"/>
        <v xml:space="preserve">    .byte %00000000, %10011111, %00000111</v>
      </c>
    </row>
    <row r="532" spans="1:9" x14ac:dyDescent="0.25">
      <c r="A532" s="20" t="s">
        <v>256</v>
      </c>
      <c r="B532" s="16" t="s">
        <v>2</v>
      </c>
      <c r="C532" s="20">
        <v>8</v>
      </c>
      <c r="D532" s="7" t="e">
        <f>IF(B532="ZMIEŃ GŁOŚNOŚĆ NA 0","N/D",IF(B532="ZMIEŃ GŁOŚNOŚĆ NA 15","N/D",VLOOKUP(A532,Dane!$A$3:$D$110,4,FALSE)))</f>
        <v>#N/A</v>
      </c>
      <c r="E532" s="22" t="str">
        <f t="shared" si="56"/>
        <v>1000</v>
      </c>
      <c r="F532" s="19" t="e">
        <f t="shared" si="57"/>
        <v>#N/A</v>
      </c>
      <c r="G532" s="19" t="e">
        <f t="shared" si="58"/>
        <v>#N/A</v>
      </c>
      <c r="H532" s="19" t="str">
        <f t="shared" si="59"/>
        <v>00001000</v>
      </c>
      <c r="I532" t="str">
        <f t="shared" si="60"/>
        <v xml:space="preserve">    .byte %11101000, %00001000</v>
      </c>
    </row>
    <row r="533" spans="1:9" x14ac:dyDescent="0.25">
      <c r="A533" s="23" t="s">
        <v>90</v>
      </c>
      <c r="B533" s="16" t="s">
        <v>1</v>
      </c>
      <c r="C533" s="20">
        <f>IF(B533="ZMIEŃ GŁOŚNOŚĆ NA 0","N/D",IF(B533="ZMIEŃ GŁOŚNOŚĆ NA 15","N/D",240/$B$2*60*VLOOKUP(B533,Dane!$F:$H,2,FALSE)))</f>
        <v>30</v>
      </c>
      <c r="D533" s="7">
        <f>IF(B533="ZMIEŃ GŁOŚNOŚĆ NA 0","N/D",IF(B533="ZMIEŃ GŁOŚNOŚĆ NA 15","N/D",VLOOKUP(A533,Dane!$A$3:$D$110,4,FALSE)))</f>
        <v>10110010</v>
      </c>
      <c r="E533" s="22" t="str">
        <f t="shared" si="56"/>
        <v>11110</v>
      </c>
      <c r="F533" s="19" t="str">
        <f t="shared" si="57"/>
        <v>00000000</v>
      </c>
      <c r="G533" s="19" t="str">
        <f t="shared" si="58"/>
        <v>10110010</v>
      </c>
      <c r="H533" s="19" t="str">
        <f t="shared" si="59"/>
        <v>00011110</v>
      </c>
      <c r="I533" t="str">
        <f t="shared" si="60"/>
        <v xml:space="preserve">    .byte %00000000, %10110010, %00011110</v>
      </c>
    </row>
    <row r="534" spans="1:9" ht="15.75" thickBot="1" x14ac:dyDescent="0.3">
      <c r="A534" s="26" t="s">
        <v>87</v>
      </c>
      <c r="B534" s="17" t="s">
        <v>1</v>
      </c>
      <c r="C534" s="20">
        <f>IF(B534="ZMIEŃ GŁOŚNOŚĆ NA 0","N/D",IF(B534="ZMIEŃ GŁOŚNOŚĆ NA 15","N/D",240/$B$2*60*VLOOKUP(B534,Dane!$F:$H,2,FALSE)))</f>
        <v>30</v>
      </c>
      <c r="D534" s="7">
        <f>IF(B534="ZMIEŃ GŁOŚNOŚĆ NA 0","N/D",IF(B534="ZMIEŃ GŁOŚNOŚĆ NA 15","N/D",VLOOKUP(A534,Dane!$A$3:$D$110,4,FALSE)))</f>
        <v>100001100</v>
      </c>
      <c r="E534" s="22" t="str">
        <f t="shared" si="56"/>
        <v>11110</v>
      </c>
      <c r="F534" s="19" t="str">
        <f t="shared" si="57"/>
        <v>00000001</v>
      </c>
      <c r="G534" s="19" t="str">
        <f t="shared" si="58"/>
        <v>00001100</v>
      </c>
      <c r="H534" s="19" t="str">
        <f t="shared" si="59"/>
        <v>00011110</v>
      </c>
      <c r="I534" t="str">
        <f t="shared" si="60"/>
        <v xml:space="preserve">    .byte %00000001, %00001100, %00011110</v>
      </c>
    </row>
    <row r="535" spans="1:9" ht="15.75" thickTop="1" x14ac:dyDescent="0.25">
      <c r="A535" s="23" t="s">
        <v>87</v>
      </c>
      <c r="B535" s="16" t="s">
        <v>30</v>
      </c>
      <c r="C535" s="20">
        <v>22</v>
      </c>
      <c r="D535" s="7">
        <f>IF(B535="ZMIEŃ GŁOŚNOŚĆ NA 0","N/D",IF(B535="ZMIEŃ GŁOŚNOŚĆ NA 15","N/D",VLOOKUP(A535,Dane!$A$3:$D$110,4,FALSE)))</f>
        <v>100001100</v>
      </c>
      <c r="E535" s="22" t="str">
        <f t="shared" si="56"/>
        <v>10110</v>
      </c>
      <c r="F535" s="19" t="str">
        <f t="shared" si="57"/>
        <v>00000001</v>
      </c>
      <c r="G535" s="19" t="str">
        <f t="shared" si="58"/>
        <v>00001100</v>
      </c>
      <c r="H535" s="19" t="str">
        <f t="shared" si="59"/>
        <v>00010110</v>
      </c>
      <c r="I535" t="str">
        <f t="shared" si="60"/>
        <v xml:space="preserve">    .byte %00000001, %00001100, %00010110</v>
      </c>
    </row>
    <row r="536" spans="1:9" x14ac:dyDescent="0.25">
      <c r="A536" s="23" t="s">
        <v>256</v>
      </c>
      <c r="B536" s="16" t="s">
        <v>30</v>
      </c>
      <c r="C536" s="20">
        <v>23</v>
      </c>
      <c r="D536" s="7" t="e">
        <f>IF(B536="ZMIEŃ GŁOŚNOŚĆ NA 0","N/D",IF(B536="ZMIEŃ GŁOŚNOŚĆ NA 15","N/D",VLOOKUP(A536,Dane!$A$3:$D$110,4,FALSE)))</f>
        <v>#N/A</v>
      </c>
      <c r="E536" s="22" t="str">
        <f t="shared" si="56"/>
        <v>10111</v>
      </c>
      <c r="F536" s="19" t="e">
        <f t="shared" si="57"/>
        <v>#N/A</v>
      </c>
      <c r="G536" s="19" t="e">
        <f t="shared" si="58"/>
        <v>#N/A</v>
      </c>
      <c r="H536" s="19" t="str">
        <f t="shared" si="59"/>
        <v>00010111</v>
      </c>
      <c r="I536" t="str">
        <f t="shared" si="60"/>
        <v xml:space="preserve">    .byte %11101000, %00010111</v>
      </c>
    </row>
    <row r="537" spans="1:9" x14ac:dyDescent="0.25">
      <c r="A537" s="23" t="s">
        <v>87</v>
      </c>
      <c r="B537" s="16" t="s">
        <v>2</v>
      </c>
      <c r="C537" s="20">
        <v>7</v>
      </c>
      <c r="D537" s="7">
        <f>IF(B537="ZMIEŃ GŁOŚNOŚĆ NA 0","N/D",IF(B537="ZMIEŃ GŁOŚNOŚĆ NA 15","N/D",VLOOKUP(A537,Dane!$A$3:$D$110,4,FALSE)))</f>
        <v>100001100</v>
      </c>
      <c r="E537" s="22" t="str">
        <f t="shared" si="56"/>
        <v>111</v>
      </c>
      <c r="F537" s="19" t="str">
        <f t="shared" si="57"/>
        <v>00000001</v>
      </c>
      <c r="G537" s="19" t="str">
        <f t="shared" si="58"/>
        <v>00001100</v>
      </c>
      <c r="H537" s="19" t="str">
        <f t="shared" si="59"/>
        <v>00000111</v>
      </c>
      <c r="I537" t="str">
        <f t="shared" si="60"/>
        <v xml:space="preserve">    .byte %00000001, %00001100, %00000111</v>
      </c>
    </row>
    <row r="538" spans="1:9" x14ac:dyDescent="0.25">
      <c r="A538" s="20" t="s">
        <v>256</v>
      </c>
      <c r="B538" s="20" t="s">
        <v>2</v>
      </c>
      <c r="C538" s="20">
        <v>8</v>
      </c>
      <c r="D538" s="7" t="e">
        <f>IF(B538="ZMIEŃ GŁOŚNOŚĆ NA 0","N/D",IF(B538="ZMIEŃ GŁOŚNOŚĆ NA 15","N/D",VLOOKUP(A538,Dane!$A$3:$D$110,4,FALSE)))</f>
        <v>#N/A</v>
      </c>
      <c r="E538" s="22" t="str">
        <f t="shared" si="56"/>
        <v>1000</v>
      </c>
      <c r="F538" s="19" t="e">
        <f t="shared" si="57"/>
        <v>#N/A</v>
      </c>
      <c r="G538" s="19" t="e">
        <f t="shared" si="58"/>
        <v>#N/A</v>
      </c>
      <c r="H538" s="19" t="str">
        <f t="shared" si="59"/>
        <v>00001000</v>
      </c>
      <c r="I538" t="str">
        <f t="shared" si="60"/>
        <v xml:space="preserve">    .byte %11101000, %00001000</v>
      </c>
    </row>
    <row r="539" spans="1:9" x14ac:dyDescent="0.25">
      <c r="A539" s="20" t="s">
        <v>88</v>
      </c>
      <c r="B539" s="20" t="s">
        <v>0</v>
      </c>
      <c r="C539" s="20">
        <f>IF(B539="ZMIEŃ GŁOŚNOŚĆ NA 0","N/D",IF(B539="ZMIEŃ GŁOŚNOŚĆ NA 15","N/D",240/$B$2*60*VLOOKUP(B539,Dane!$F:$H,2,FALSE)))</f>
        <v>15</v>
      </c>
      <c r="D539" s="7">
        <f>IF(B539="ZMIEŃ GŁOŚNOŚĆ NA 0","N/D",IF(B539="ZMIEŃ GŁOŚNOŚĆ NA 15","N/D",VLOOKUP(A539,Dane!$A$3:$D$110,4,FALSE)))</f>
        <v>11101110</v>
      </c>
      <c r="E539" s="22" t="str">
        <f t="shared" si="56"/>
        <v>1111</v>
      </c>
      <c r="F539" s="19" t="str">
        <f t="shared" si="57"/>
        <v>00000000</v>
      </c>
      <c r="G539" s="19" t="str">
        <f t="shared" si="58"/>
        <v>11101110</v>
      </c>
      <c r="H539" s="19" t="str">
        <f t="shared" si="59"/>
        <v>00001111</v>
      </c>
      <c r="I539" t="str">
        <f t="shared" si="60"/>
        <v xml:space="preserve">    .byte %00000000, %11101110, %00001111</v>
      </c>
    </row>
    <row r="540" spans="1:9" x14ac:dyDescent="0.25">
      <c r="A540" s="23" t="s">
        <v>12</v>
      </c>
      <c r="B540" s="23" t="s">
        <v>0</v>
      </c>
      <c r="C540" s="20">
        <f>IF(B540="ZMIEŃ GŁOŚNOŚĆ NA 0","N/D",IF(B540="ZMIEŃ GŁOŚNOŚĆ NA 15","N/D",240/$B$2*60*VLOOKUP(B540,Dane!$F:$H,2,FALSE)))</f>
        <v>15</v>
      </c>
      <c r="D540" s="7">
        <f>IF(B540="ZMIEŃ GŁOŚNOŚĆ NA 0","N/D",IF(B540="ZMIEŃ GŁOŚNOŚĆ NA 15","N/D",VLOOKUP(A540,Dane!$A$3:$D$110,4,FALSE)))</f>
        <v>11010100</v>
      </c>
      <c r="E540" s="22" t="str">
        <f t="shared" si="56"/>
        <v>1111</v>
      </c>
      <c r="F540" s="19" t="str">
        <f t="shared" si="57"/>
        <v>00000000</v>
      </c>
      <c r="G540" s="19" t="str">
        <f t="shared" si="58"/>
        <v>11010100</v>
      </c>
      <c r="H540" s="19" t="str">
        <f t="shared" si="59"/>
        <v>00001111</v>
      </c>
      <c r="I540" t="str">
        <f t="shared" si="60"/>
        <v xml:space="preserve">    .byte %00000000, %11010100, %00001111</v>
      </c>
    </row>
    <row r="541" spans="1:9" x14ac:dyDescent="0.25">
      <c r="A541" s="23" t="s">
        <v>89</v>
      </c>
      <c r="B541" s="23" t="s">
        <v>0</v>
      </c>
      <c r="C541" s="20">
        <f>IF(B541="ZMIEŃ GŁOŚNOŚĆ NA 0","N/D",IF(B541="ZMIEŃ GŁOŚNOŚĆ NA 15","N/D",240/$B$2*60*VLOOKUP(B541,Dane!$F:$H,2,FALSE)))</f>
        <v>15</v>
      </c>
      <c r="D541" s="7">
        <f>IF(B541="ZMIEŃ GŁOŚNOŚĆ NA 0","N/D",IF(B541="ZMIEŃ GŁOŚNOŚĆ NA 15","N/D",VLOOKUP(A541,Dane!$A$3:$D$110,4,FALSE)))</f>
        <v>11001000</v>
      </c>
      <c r="E541" s="22" t="str">
        <f t="shared" si="56"/>
        <v>1111</v>
      </c>
      <c r="F541" s="19" t="str">
        <f t="shared" si="57"/>
        <v>00000000</v>
      </c>
      <c r="G541" s="19" t="str">
        <f t="shared" si="58"/>
        <v>11001000</v>
      </c>
      <c r="H541" s="19" t="str">
        <f t="shared" si="59"/>
        <v>00001111</v>
      </c>
      <c r="I541" t="str">
        <f t="shared" si="60"/>
        <v xml:space="preserve">    .byte %00000000, %11001000, %00001111</v>
      </c>
    </row>
    <row r="542" spans="1:9" ht="15.75" thickBot="1" x14ac:dyDescent="0.3">
      <c r="A542" s="10" t="s">
        <v>88</v>
      </c>
      <c r="B542" s="26" t="s">
        <v>0</v>
      </c>
      <c r="C542" s="20">
        <f>IF(B542="ZMIEŃ GŁOŚNOŚĆ NA 0","N/D",IF(B542="ZMIEŃ GŁOŚNOŚĆ NA 15","N/D",240/$B$2*60*VLOOKUP(B542,Dane!$F:$H,2,FALSE)))</f>
        <v>15</v>
      </c>
      <c r="D542" s="7">
        <f>IF(B542="ZMIEŃ GŁOŚNOŚĆ NA 0","N/D",IF(B542="ZMIEŃ GŁOŚNOŚĆ NA 15","N/D",VLOOKUP(A542,Dane!$A$3:$D$110,4,FALSE)))</f>
        <v>11101110</v>
      </c>
      <c r="E542" s="22" t="str">
        <f t="shared" si="56"/>
        <v>1111</v>
      </c>
      <c r="F542" s="19" t="str">
        <f t="shared" si="57"/>
        <v>00000000</v>
      </c>
      <c r="G542" s="19" t="str">
        <f t="shared" si="58"/>
        <v>11101110</v>
      </c>
      <c r="H542" s="19" t="str">
        <f t="shared" si="59"/>
        <v>00001111</v>
      </c>
      <c r="I542" t="str">
        <f t="shared" si="60"/>
        <v xml:space="preserve">    .byte %00000000, %11101110, %00001111</v>
      </c>
    </row>
    <row r="543" spans="1:9" ht="15.75" thickTop="1" x14ac:dyDescent="0.25">
      <c r="A543" s="23" t="s">
        <v>256</v>
      </c>
      <c r="B543" s="19" t="s">
        <v>0</v>
      </c>
      <c r="C543" s="20">
        <f>IF(B543="ZMIEŃ GŁOŚNOŚĆ NA 0","N/D",IF(B543="ZMIEŃ GŁOŚNOŚĆ NA 15","N/D",240/$B$2*60*VLOOKUP(B543,Dane!$F:$H,2,FALSE)))</f>
        <v>15</v>
      </c>
      <c r="D543" s="7" t="e">
        <f>IF(B543="ZMIEŃ GŁOŚNOŚĆ NA 0","N/D",IF(B543="ZMIEŃ GŁOŚNOŚĆ NA 15","N/D",VLOOKUP(A543,Dane!$A$3:$D$110,4,FALSE)))</f>
        <v>#N/A</v>
      </c>
      <c r="E543" s="22" t="str">
        <f t="shared" si="56"/>
        <v>1111</v>
      </c>
      <c r="F543" s="19" t="e">
        <f t="shared" si="57"/>
        <v>#N/A</v>
      </c>
      <c r="G543" s="19" t="e">
        <f t="shared" si="58"/>
        <v>#N/A</v>
      </c>
      <c r="H543" s="19" t="str">
        <f t="shared" si="59"/>
        <v>00001111</v>
      </c>
      <c r="I543" t="str">
        <f t="shared" si="60"/>
        <v xml:space="preserve">    .byte %11101000, %00001111</v>
      </c>
    </row>
    <row r="544" spans="1:9" x14ac:dyDescent="0.25">
      <c r="A544" s="23" t="s">
        <v>90</v>
      </c>
      <c r="B544" s="16" t="s">
        <v>0</v>
      </c>
      <c r="C544" s="20">
        <f>IF(B544="ZMIEŃ GŁOŚNOŚĆ NA 0","N/D",IF(B544="ZMIEŃ GŁOŚNOŚĆ NA 15","N/D",240/$B$2*60*VLOOKUP(B544,Dane!$F:$H,2,FALSE)))</f>
        <v>15</v>
      </c>
      <c r="D544" s="7">
        <f>IF(B544="ZMIEŃ GŁOŚNOŚĆ NA 0","N/D",IF(B544="ZMIEŃ GŁOŚNOŚĆ NA 15","N/D",VLOOKUP(A544,Dane!$A$3:$D$110,4,FALSE)))</f>
        <v>10110010</v>
      </c>
      <c r="E544" s="22" t="str">
        <f t="shared" si="56"/>
        <v>1111</v>
      </c>
      <c r="F544" s="19" t="str">
        <f t="shared" si="57"/>
        <v>00000000</v>
      </c>
      <c r="G544" s="19" t="str">
        <f t="shared" si="58"/>
        <v>10110010</v>
      </c>
      <c r="H544" s="19" t="str">
        <f t="shared" si="59"/>
        <v>00001111</v>
      </c>
      <c r="I544" t="str">
        <f t="shared" si="60"/>
        <v xml:space="preserve">    .byte %00000000, %10110010, %00001111</v>
      </c>
    </row>
    <row r="545" spans="1:9" x14ac:dyDescent="0.25">
      <c r="A545" s="23" t="s">
        <v>35</v>
      </c>
      <c r="B545" s="16" t="s">
        <v>0</v>
      </c>
      <c r="C545" s="20">
        <f>IF(B545="ZMIEŃ GŁOŚNOŚĆ NA 0","N/D",IF(B545="ZMIEŃ GŁOŚNOŚĆ NA 15","N/D",240/$B$2*60*VLOOKUP(B545,Dane!$F:$H,2,FALSE)))</f>
        <v>15</v>
      </c>
      <c r="D545" s="7">
        <f>IF(B545="ZMIEŃ GŁOŚNOŚĆ NA 0","N/D",IF(B545="ZMIEŃ GŁOŚNOŚĆ NA 15","N/D",VLOOKUP(A545,Dane!$A$3:$D$110,4,FALSE)))</f>
        <v>10011111</v>
      </c>
      <c r="E545" s="22" t="str">
        <f t="shared" si="56"/>
        <v>1111</v>
      </c>
      <c r="F545" s="19" t="str">
        <f t="shared" si="57"/>
        <v>00000000</v>
      </c>
      <c r="G545" s="19" t="str">
        <f t="shared" si="58"/>
        <v>10011111</v>
      </c>
      <c r="H545" s="19" t="str">
        <f t="shared" si="59"/>
        <v>00001111</v>
      </c>
      <c r="I545" t="str">
        <f t="shared" si="60"/>
        <v xml:space="preserve">    .byte %00000000, %10011111, %00001111</v>
      </c>
    </row>
    <row r="546" spans="1:9" x14ac:dyDescent="0.25">
      <c r="A546" s="23" t="s">
        <v>90</v>
      </c>
      <c r="B546" s="16" t="s">
        <v>30</v>
      </c>
      <c r="C546" s="20">
        <v>22</v>
      </c>
      <c r="D546" s="7">
        <f>IF(B546="ZMIEŃ GŁOŚNOŚĆ NA 0","N/D",IF(B546="ZMIEŃ GŁOŚNOŚĆ NA 15","N/D",VLOOKUP(A546,Dane!$A$3:$D$110,4,FALSE)))</f>
        <v>10110010</v>
      </c>
      <c r="E546" s="22" t="str">
        <f t="shared" si="56"/>
        <v>10110</v>
      </c>
      <c r="F546" s="19" t="str">
        <f t="shared" si="57"/>
        <v>00000000</v>
      </c>
      <c r="G546" s="19" t="str">
        <f t="shared" si="58"/>
        <v>10110010</v>
      </c>
      <c r="H546" s="19" t="str">
        <f t="shared" si="59"/>
        <v>00010110</v>
      </c>
      <c r="I546" t="str">
        <f t="shared" si="60"/>
        <v xml:space="preserve">    .byte %00000000, %10110010, %00010110</v>
      </c>
    </row>
    <row r="547" spans="1:9" x14ac:dyDescent="0.25">
      <c r="A547" s="23" t="s">
        <v>256</v>
      </c>
      <c r="B547" s="19" t="s">
        <v>30</v>
      </c>
      <c r="C547" s="20">
        <v>23</v>
      </c>
      <c r="D547" s="7" t="e">
        <f>IF(B547="ZMIEŃ GŁOŚNOŚĆ NA 0","N/D",IF(B547="ZMIEŃ GŁOŚNOŚĆ NA 15","N/D",VLOOKUP(A547,Dane!$A$3:$D$110,4,FALSE)))</f>
        <v>#N/A</v>
      </c>
      <c r="E547" s="22" t="str">
        <f t="shared" si="56"/>
        <v>10111</v>
      </c>
      <c r="F547" s="19" t="e">
        <f t="shared" si="57"/>
        <v>#N/A</v>
      </c>
      <c r="G547" s="19" t="e">
        <f t="shared" si="58"/>
        <v>#N/A</v>
      </c>
      <c r="H547" s="19" t="str">
        <f t="shared" si="59"/>
        <v>00010111</v>
      </c>
      <c r="I547" t="str">
        <f t="shared" si="60"/>
        <v xml:space="preserve">    .byte %11101000, %00010111</v>
      </c>
    </row>
    <row r="548" spans="1:9" x14ac:dyDescent="0.25">
      <c r="A548" s="23" t="s">
        <v>87</v>
      </c>
      <c r="B548" s="16" t="s">
        <v>2</v>
      </c>
      <c r="C548" s="20">
        <v>7</v>
      </c>
      <c r="D548" s="7">
        <f>IF(B548="ZMIEŃ GŁOŚNOŚĆ NA 0","N/D",IF(B548="ZMIEŃ GŁOŚNOŚĆ NA 15","N/D",VLOOKUP(A548,Dane!$A$3:$D$110,4,FALSE)))</f>
        <v>100001100</v>
      </c>
      <c r="E548" s="22" t="str">
        <f t="shared" si="56"/>
        <v>111</v>
      </c>
      <c r="F548" s="19" t="str">
        <f t="shared" si="57"/>
        <v>00000001</v>
      </c>
      <c r="G548" s="19" t="str">
        <f t="shared" si="58"/>
        <v>00001100</v>
      </c>
      <c r="H548" s="19" t="str">
        <f t="shared" si="59"/>
        <v>00000111</v>
      </c>
      <c r="I548" t="str">
        <f t="shared" si="60"/>
        <v xml:space="preserve">    .byte %00000001, %00001100, %00000111</v>
      </c>
    </row>
    <row r="549" spans="1:9" x14ac:dyDescent="0.25">
      <c r="A549" s="23" t="s">
        <v>88</v>
      </c>
      <c r="B549" s="16" t="s">
        <v>2</v>
      </c>
      <c r="C549" s="20">
        <v>8</v>
      </c>
      <c r="D549" s="7">
        <f>IF(B549="ZMIEŃ GŁOŚNOŚĆ NA 0","N/D",IF(B549="ZMIEŃ GŁOŚNOŚĆ NA 15","N/D",VLOOKUP(A549,Dane!$A$3:$D$110,4,FALSE)))</f>
        <v>11101110</v>
      </c>
      <c r="E549" s="22" t="str">
        <f t="shared" si="56"/>
        <v>1000</v>
      </c>
      <c r="F549" s="19" t="str">
        <f t="shared" si="57"/>
        <v>00000000</v>
      </c>
      <c r="G549" s="19" t="str">
        <f t="shared" si="58"/>
        <v>11101110</v>
      </c>
      <c r="H549" s="19" t="str">
        <f t="shared" si="59"/>
        <v>00001000</v>
      </c>
      <c r="I549" t="str">
        <f t="shared" si="60"/>
        <v xml:space="preserve">    .byte %00000000, %11101110, %00001000</v>
      </c>
    </row>
    <row r="550" spans="1:9" x14ac:dyDescent="0.25">
      <c r="A550" s="23" t="s">
        <v>89</v>
      </c>
      <c r="B550" s="16" t="s">
        <v>2</v>
      </c>
      <c r="C550" s="20">
        <v>7</v>
      </c>
      <c r="D550" s="7">
        <f>IF(B550="ZMIEŃ GŁOŚNOŚĆ NA 0","N/D",IF(B550="ZMIEŃ GŁOŚNOŚĆ NA 15","N/D",VLOOKUP(A550,Dane!$A$3:$D$110,4,FALSE)))</f>
        <v>11001000</v>
      </c>
      <c r="E550" s="22" t="str">
        <f t="shared" si="56"/>
        <v>111</v>
      </c>
      <c r="F550" s="19" t="str">
        <f t="shared" si="57"/>
        <v>00000000</v>
      </c>
      <c r="G550" s="19" t="str">
        <f t="shared" si="58"/>
        <v>11001000</v>
      </c>
      <c r="H550" s="19" t="str">
        <f t="shared" si="59"/>
        <v>00000111</v>
      </c>
      <c r="I550" t="str">
        <f t="shared" si="60"/>
        <v xml:space="preserve">    .byte %00000000, %11001000, %00000111</v>
      </c>
    </row>
    <row r="551" spans="1:9" ht="15.75" thickBot="1" x14ac:dyDescent="0.3">
      <c r="A551" s="26" t="s">
        <v>88</v>
      </c>
      <c r="B551" s="17" t="s">
        <v>2</v>
      </c>
      <c r="C551" s="20">
        <v>8</v>
      </c>
      <c r="D551" s="7">
        <f>IF(B551="ZMIEŃ GŁOŚNOŚĆ NA 0","N/D",IF(B551="ZMIEŃ GŁOŚNOŚĆ NA 15","N/D",VLOOKUP(A551,Dane!$A$3:$D$110,4,FALSE)))</f>
        <v>11101110</v>
      </c>
      <c r="E551" s="22" t="str">
        <f t="shared" si="56"/>
        <v>1000</v>
      </c>
      <c r="F551" s="19" t="str">
        <f t="shared" si="57"/>
        <v>00000000</v>
      </c>
      <c r="G551" s="19" t="str">
        <f t="shared" si="58"/>
        <v>11101110</v>
      </c>
      <c r="H551" s="19" t="str">
        <f t="shared" si="59"/>
        <v>00001000</v>
      </c>
      <c r="I551" t="str">
        <f t="shared" si="60"/>
        <v xml:space="preserve">    .byte %00000000, %11101110, %00001000</v>
      </c>
    </row>
    <row r="552" spans="1:9" ht="15.75" thickTop="1" x14ac:dyDescent="0.25">
      <c r="A552" s="23" t="s">
        <v>35</v>
      </c>
      <c r="B552" s="23" t="s">
        <v>0</v>
      </c>
      <c r="C552" s="20">
        <f>IF(B552="ZMIEŃ GŁOŚNOŚĆ NA 0","N/D",IF(B552="ZMIEŃ GŁOŚNOŚĆ NA 15","N/D",240/$B$2*60*VLOOKUP(B552,Dane!$F:$H,2,FALSE)))</f>
        <v>15</v>
      </c>
      <c r="D552" s="7">
        <f>IF(B552="ZMIEŃ GŁOŚNOŚĆ NA 0","N/D",IF(B552="ZMIEŃ GŁOŚNOŚĆ NA 15","N/D",VLOOKUP(A552,Dane!$A$3:$D$110,4,FALSE)))</f>
        <v>10011111</v>
      </c>
      <c r="E552" s="22" t="str">
        <f t="shared" ref="E552:E595" si="61">IF(B552="ZMIEŃ GŁOŚNOŚĆ NA 0","N/D",IF(B552="ZMIEŃ GŁOŚNOŚĆ NA 15","N/D",DEC2BIN(C552)))</f>
        <v>1111</v>
      </c>
      <c r="F552" s="19" t="str">
        <f t="shared" ref="F552:F595" si="62">IF(B552="ZMIEŃ GŁOŚNOŚĆ NA 0","N/D",IF(B552="ZMIEŃ GŁOŚNOŚĆ NA 15","N/D",IF(LEN(D552)&lt;8,"00000000",_xlfn.CONCAT(REPT("0",8-LEN(LEFT(D552,LEN(D552)-8))),LEFT(D552,LEN(D552)-8)))))</f>
        <v>00000000</v>
      </c>
      <c r="G552" s="19" t="str">
        <f t="shared" ref="G552:G595" si="63">IF(B552="ZMIEŃ GŁOŚNOŚĆ NA 0","N/D",IF(B552="ZMIEŃ GŁOŚNOŚĆ NA 15","N/D",IF(LEN(D552)&lt;8,_xlfn.CONCAT(REPT("0",8-LEN(D552)),RIGHT(D552,8)),RIGHT(D552,8))))</f>
        <v>10011111</v>
      </c>
      <c r="H552" s="19" t="str">
        <f t="shared" ref="H552:H595" si="64">IF(B552="ZMIEŃ GŁOŚNOŚĆ NA 0","N/D",IF(B552="ZMIEŃ GŁOŚNOŚĆ NA 15","N/D",_xlfn.CONCAT(REPT("0",8-LEN(E552)),E552)))</f>
        <v>00001111</v>
      </c>
      <c r="I552" t="str">
        <f t="shared" si="60"/>
        <v xml:space="preserve">    .byte %00000000, %10011111, %00001111</v>
      </c>
    </row>
    <row r="553" spans="1:9" x14ac:dyDescent="0.25">
      <c r="A553" t="s">
        <v>256</v>
      </c>
      <c r="B553" s="23" t="s">
        <v>2</v>
      </c>
      <c r="C553" s="20">
        <v>7</v>
      </c>
      <c r="D553" s="7" t="e">
        <f>IF(B553="ZMIEŃ GŁOŚNOŚĆ NA 0","N/D",IF(B553="ZMIEŃ GŁOŚNOŚĆ NA 15","N/D",VLOOKUP(A553,Dane!$A$3:$D$110,4,FALSE)))</f>
        <v>#N/A</v>
      </c>
      <c r="E553" s="22" t="str">
        <f t="shared" si="61"/>
        <v>111</v>
      </c>
      <c r="F553" s="19" t="e">
        <f t="shared" si="62"/>
        <v>#N/A</v>
      </c>
      <c r="G553" s="19" t="e">
        <f t="shared" si="63"/>
        <v>#N/A</v>
      </c>
      <c r="H553" s="19" t="str">
        <f t="shared" si="64"/>
        <v>00000111</v>
      </c>
      <c r="I553" t="str">
        <f t="shared" si="60"/>
        <v xml:space="preserve">    .byte %11101000, %00000111</v>
      </c>
    </row>
    <row r="554" spans="1:9" x14ac:dyDescent="0.25">
      <c r="A554" t="s">
        <v>35</v>
      </c>
      <c r="B554" s="23" t="s">
        <v>30</v>
      </c>
      <c r="C554" s="20">
        <v>23</v>
      </c>
      <c r="D554" s="7">
        <f>IF(B554="ZMIEŃ GŁOŚNOŚĆ NA 0","N/D",IF(B554="ZMIEŃ GŁOŚNOŚĆ NA 15","N/D",VLOOKUP(A554,Dane!$A$3:$D$110,4,FALSE)))</f>
        <v>10011111</v>
      </c>
      <c r="E554" s="22" t="str">
        <f t="shared" si="61"/>
        <v>10111</v>
      </c>
      <c r="F554" s="19" t="str">
        <f t="shared" si="62"/>
        <v>00000000</v>
      </c>
      <c r="G554" s="19" t="str">
        <f t="shared" si="63"/>
        <v>10011111</v>
      </c>
      <c r="H554" s="19" t="str">
        <f t="shared" si="64"/>
        <v>00010111</v>
      </c>
      <c r="I554" t="str">
        <f t="shared" si="60"/>
        <v xml:space="preserve">    .byte %00000000, %10011111, %00010111</v>
      </c>
    </row>
    <row r="555" spans="1:9" x14ac:dyDescent="0.25">
      <c r="A555" t="s">
        <v>90</v>
      </c>
      <c r="B555" s="23" t="s">
        <v>1</v>
      </c>
      <c r="C555" s="20">
        <f>IF(B555="ZMIEŃ GŁOŚNOŚĆ NA 0","N/D",IF(B555="ZMIEŃ GŁOŚNOŚĆ NA 15","N/D",240/$B$2*60*VLOOKUP(B555,Dane!$F:$H,2,FALSE)))</f>
        <v>30</v>
      </c>
      <c r="D555" s="7">
        <f>IF(B555="ZMIEŃ GŁOŚNOŚĆ NA 0","N/D",IF(B555="ZMIEŃ GŁOŚNOŚĆ NA 15","N/D",VLOOKUP(A555,Dane!$A$3:$D$110,4,FALSE)))</f>
        <v>10110010</v>
      </c>
      <c r="E555" s="22" t="str">
        <f t="shared" si="61"/>
        <v>11110</v>
      </c>
      <c r="F555" s="19" t="str">
        <f t="shared" si="62"/>
        <v>00000000</v>
      </c>
      <c r="G555" s="19" t="str">
        <f t="shared" si="63"/>
        <v>10110010</v>
      </c>
      <c r="H555" s="19" t="str">
        <f t="shared" si="64"/>
        <v>00011110</v>
      </c>
      <c r="I555" t="str">
        <f t="shared" si="60"/>
        <v xml:space="preserve">    .byte %00000000, %10110010, %00011110</v>
      </c>
    </row>
    <row r="556" spans="1:9" x14ac:dyDescent="0.25">
      <c r="A556" t="s">
        <v>256</v>
      </c>
      <c r="B556" s="23" t="s">
        <v>0</v>
      </c>
      <c r="C556" s="20">
        <f>IF(B556="ZMIEŃ GŁOŚNOŚĆ NA 0","N/D",IF(B556="ZMIEŃ GŁOŚNOŚĆ NA 15","N/D",240/$B$2*60*VLOOKUP(B556,Dane!$F:$H,2,FALSE)))</f>
        <v>15</v>
      </c>
      <c r="D556" s="7" t="e">
        <f>IF(B556="ZMIEŃ GŁOŚNOŚĆ NA 0","N/D",IF(B556="ZMIEŃ GŁOŚNOŚĆ NA 15","N/D",VLOOKUP(A556,Dane!$A$3:$D$110,4,FALSE)))</f>
        <v>#N/A</v>
      </c>
      <c r="E556" s="22" t="str">
        <f t="shared" si="61"/>
        <v>1111</v>
      </c>
      <c r="F556" s="19" t="e">
        <f t="shared" si="62"/>
        <v>#N/A</v>
      </c>
      <c r="G556" s="19" t="e">
        <f t="shared" si="63"/>
        <v>#N/A</v>
      </c>
      <c r="H556" s="19" t="str">
        <f t="shared" si="64"/>
        <v>00001111</v>
      </c>
      <c r="I556" t="str">
        <f t="shared" si="60"/>
        <v xml:space="preserve">    .byte %11101000, %00001111</v>
      </c>
    </row>
    <row r="557" spans="1:9" x14ac:dyDescent="0.25">
      <c r="A557" t="s">
        <v>87</v>
      </c>
      <c r="B557" s="23" t="s">
        <v>2</v>
      </c>
      <c r="C557" s="20">
        <v>7</v>
      </c>
      <c r="D557" s="7">
        <f>IF(B557="ZMIEŃ GŁOŚNOŚĆ NA 0","N/D",IF(B557="ZMIEŃ GŁOŚNOŚĆ NA 15","N/D",VLOOKUP(A557,Dane!$A$3:$D$110,4,FALSE)))</f>
        <v>100001100</v>
      </c>
      <c r="E557" s="22" t="str">
        <f t="shared" si="61"/>
        <v>111</v>
      </c>
      <c r="F557" s="19" t="str">
        <f t="shared" si="62"/>
        <v>00000001</v>
      </c>
      <c r="G557" s="19" t="str">
        <f t="shared" si="63"/>
        <v>00001100</v>
      </c>
      <c r="H557" s="19" t="str">
        <f t="shared" si="64"/>
        <v>00000111</v>
      </c>
      <c r="I557" t="str">
        <f t="shared" si="60"/>
        <v xml:space="preserve">    .byte %00000001, %00001100, %00000111</v>
      </c>
    </row>
    <row r="558" spans="1:9" x14ac:dyDescent="0.25">
      <c r="A558" t="s">
        <v>88</v>
      </c>
      <c r="B558" s="23" t="s">
        <v>2</v>
      </c>
      <c r="C558" s="20">
        <v>8</v>
      </c>
      <c r="D558" s="7">
        <f>IF(B558="ZMIEŃ GŁOŚNOŚĆ NA 0","N/D",IF(B558="ZMIEŃ GŁOŚNOŚĆ NA 15","N/D",VLOOKUP(A558,Dane!$A$3:$D$110,4,FALSE)))</f>
        <v>11101110</v>
      </c>
      <c r="E558" s="22" t="str">
        <f t="shared" si="61"/>
        <v>1000</v>
      </c>
      <c r="F558" s="19" t="str">
        <f t="shared" si="62"/>
        <v>00000000</v>
      </c>
      <c r="G558" s="19" t="str">
        <f t="shared" si="63"/>
        <v>11101110</v>
      </c>
      <c r="H558" s="19" t="str">
        <f t="shared" si="64"/>
        <v>00001000</v>
      </c>
      <c r="I558" t="str">
        <f t="shared" si="60"/>
        <v xml:space="preserve">    .byte %00000000, %11101110, %00001000</v>
      </c>
    </row>
    <row r="559" spans="1:9" x14ac:dyDescent="0.25">
      <c r="A559" t="s">
        <v>12</v>
      </c>
      <c r="B559" s="23" t="s">
        <v>2</v>
      </c>
      <c r="C559" s="20">
        <v>7</v>
      </c>
      <c r="D559" s="7">
        <f>IF(B559="ZMIEŃ GŁOŚNOŚĆ NA 0","N/D",IF(B559="ZMIEŃ GŁOŚNOŚĆ NA 15","N/D",VLOOKUP(A559,Dane!$A$3:$D$110,4,FALSE)))</f>
        <v>11010100</v>
      </c>
      <c r="E559" s="22" t="str">
        <f t="shared" si="61"/>
        <v>111</v>
      </c>
      <c r="F559" s="19" t="str">
        <f t="shared" si="62"/>
        <v>00000000</v>
      </c>
      <c r="G559" s="19" t="str">
        <f t="shared" si="63"/>
        <v>11010100</v>
      </c>
      <c r="H559" s="19" t="str">
        <f t="shared" si="64"/>
        <v>00000111</v>
      </c>
      <c r="I559" t="str">
        <f t="shared" si="60"/>
        <v xml:space="preserve">    .byte %00000000, %11010100, %00000111</v>
      </c>
    </row>
    <row r="560" spans="1:9" ht="15.75" thickBot="1" x14ac:dyDescent="0.3">
      <c r="A560" s="10" t="s">
        <v>88</v>
      </c>
      <c r="B560" s="26" t="s">
        <v>2</v>
      </c>
      <c r="C560" s="20">
        <v>8</v>
      </c>
      <c r="D560" s="7">
        <f>IF(B560="ZMIEŃ GŁOŚNOŚĆ NA 0","N/D",IF(B560="ZMIEŃ GŁOŚNOŚĆ NA 15","N/D",VLOOKUP(A560,Dane!$A$3:$D$110,4,FALSE)))</f>
        <v>11101110</v>
      </c>
      <c r="E560" s="22" t="str">
        <f t="shared" si="61"/>
        <v>1000</v>
      </c>
      <c r="F560" s="19" t="str">
        <f t="shared" si="62"/>
        <v>00000000</v>
      </c>
      <c r="G560" s="19" t="str">
        <f t="shared" si="63"/>
        <v>11101110</v>
      </c>
      <c r="H560" s="19" t="str">
        <f t="shared" si="64"/>
        <v>00001000</v>
      </c>
      <c r="I560" t="str">
        <f t="shared" si="60"/>
        <v xml:space="preserve">    .byte %00000000, %11101110, %00001000</v>
      </c>
    </row>
    <row r="561" spans="1:9" ht="15.75" thickTop="1" x14ac:dyDescent="0.25">
      <c r="A561" s="23" t="s">
        <v>90</v>
      </c>
      <c r="B561" s="23" t="s">
        <v>0</v>
      </c>
      <c r="C561" s="20">
        <f>IF(B561="ZMIEŃ GŁOŚNOŚĆ NA 0","N/D",IF(B561="ZMIEŃ GŁOŚNOŚĆ NA 15","N/D",240/$B$2*60*VLOOKUP(B561,Dane!$F:$H,2,FALSE)))</f>
        <v>15</v>
      </c>
      <c r="D561" s="7">
        <f>IF(B561="ZMIEŃ GŁOŚNOŚĆ NA 0","N/D",IF(B561="ZMIEŃ GŁOŚNOŚĆ NA 15","N/D",VLOOKUP(A561,Dane!$A$3:$D$110,4,FALSE)))</f>
        <v>10110010</v>
      </c>
      <c r="E561" s="22" t="str">
        <f t="shared" si="61"/>
        <v>1111</v>
      </c>
      <c r="F561" s="19" t="str">
        <f t="shared" si="62"/>
        <v>00000000</v>
      </c>
      <c r="G561" s="19" t="str">
        <f t="shared" si="63"/>
        <v>10110010</v>
      </c>
      <c r="H561" s="19" t="str">
        <f t="shared" si="64"/>
        <v>00001111</v>
      </c>
      <c r="I561" t="str">
        <f t="shared" si="60"/>
        <v xml:space="preserve">    .byte %00000000, %10110010, %00001111</v>
      </c>
    </row>
    <row r="562" spans="1:9" x14ac:dyDescent="0.25">
      <c r="A562" t="s">
        <v>256</v>
      </c>
      <c r="B562" s="23" t="s">
        <v>2</v>
      </c>
      <c r="C562" s="20">
        <v>7</v>
      </c>
      <c r="D562" s="7" t="e">
        <f>IF(B562="ZMIEŃ GŁOŚNOŚĆ NA 0","N/D",IF(B562="ZMIEŃ GŁOŚNOŚĆ NA 15","N/D",VLOOKUP(A562,Dane!$A$3:$D$110,4,FALSE)))</f>
        <v>#N/A</v>
      </c>
      <c r="E562" s="22" t="str">
        <f t="shared" si="61"/>
        <v>111</v>
      </c>
      <c r="F562" s="19" t="e">
        <f t="shared" si="62"/>
        <v>#N/A</v>
      </c>
      <c r="G562" s="19" t="e">
        <f t="shared" si="63"/>
        <v>#N/A</v>
      </c>
      <c r="H562" s="19" t="str">
        <f t="shared" si="64"/>
        <v>00000111</v>
      </c>
      <c r="I562" t="str">
        <f t="shared" si="60"/>
        <v xml:space="preserve">    .byte %11101000, %00000111</v>
      </c>
    </row>
    <row r="563" spans="1:9" x14ac:dyDescent="0.25">
      <c r="A563" t="s">
        <v>90</v>
      </c>
      <c r="B563" s="23" t="s">
        <v>30</v>
      </c>
      <c r="C563" s="20">
        <v>23</v>
      </c>
      <c r="D563" s="7">
        <f>IF(B563="ZMIEŃ GŁOŚNOŚĆ NA 0","N/D",IF(B563="ZMIEŃ GŁOŚNOŚĆ NA 15","N/D",VLOOKUP(A563,Dane!$A$3:$D$110,4,FALSE)))</f>
        <v>10110010</v>
      </c>
      <c r="E563" s="22" t="str">
        <f t="shared" si="61"/>
        <v>10111</v>
      </c>
      <c r="F563" s="19" t="str">
        <f t="shared" si="62"/>
        <v>00000000</v>
      </c>
      <c r="G563" s="19" t="str">
        <f t="shared" si="63"/>
        <v>10110010</v>
      </c>
      <c r="H563" s="19" t="str">
        <f t="shared" si="64"/>
        <v>00010111</v>
      </c>
      <c r="I563" t="str">
        <f t="shared" si="60"/>
        <v xml:space="preserve">    .byte %00000000, %10110010, %00010111</v>
      </c>
    </row>
    <row r="564" spans="1:9" x14ac:dyDescent="0.25">
      <c r="A564" t="s">
        <v>89</v>
      </c>
      <c r="B564" s="23" t="s">
        <v>1</v>
      </c>
      <c r="C564" s="20">
        <f>IF(B564="ZMIEŃ GŁOŚNOŚĆ NA 0","N/D",IF(B564="ZMIEŃ GŁOŚNOŚĆ NA 15","N/D",240/$B$2*60*VLOOKUP(B564,Dane!$F:$H,2,FALSE)))</f>
        <v>30</v>
      </c>
      <c r="D564" s="7">
        <f>IF(B564="ZMIEŃ GŁOŚNOŚĆ NA 0","N/D",IF(B564="ZMIEŃ GŁOŚNOŚĆ NA 15","N/D",VLOOKUP(A564,Dane!$A$3:$D$110,4,FALSE)))</f>
        <v>11001000</v>
      </c>
      <c r="E564" s="22" t="str">
        <f t="shared" si="61"/>
        <v>11110</v>
      </c>
      <c r="F564" s="19" t="str">
        <f t="shared" si="62"/>
        <v>00000000</v>
      </c>
      <c r="G564" s="19" t="str">
        <f t="shared" si="63"/>
        <v>11001000</v>
      </c>
      <c r="H564" s="19" t="str">
        <f t="shared" si="64"/>
        <v>00011110</v>
      </c>
      <c r="I564" t="str">
        <f t="shared" si="60"/>
        <v xml:space="preserve">    .byte %00000000, %11001000, %00011110</v>
      </c>
    </row>
    <row r="565" spans="1:9" x14ac:dyDescent="0.25">
      <c r="A565" t="s">
        <v>256</v>
      </c>
      <c r="B565" s="23" t="s">
        <v>0</v>
      </c>
      <c r="C565" s="20">
        <f>IF(B565="ZMIEŃ GŁOŚNOŚĆ NA 0","N/D",IF(B565="ZMIEŃ GŁOŚNOŚĆ NA 15","N/D",240/$B$2*60*VLOOKUP(B565,Dane!$F:$H,2,FALSE)))</f>
        <v>15</v>
      </c>
      <c r="D565" s="7" t="e">
        <f>IF(B565="ZMIEŃ GŁOŚNOŚĆ NA 0","N/D",IF(B565="ZMIEŃ GŁOŚNOŚĆ NA 15","N/D",VLOOKUP(A565,Dane!$A$3:$D$110,4,FALSE)))</f>
        <v>#N/A</v>
      </c>
      <c r="E565" s="22" t="str">
        <f t="shared" si="61"/>
        <v>1111</v>
      </c>
      <c r="F565" s="19" t="e">
        <f t="shared" si="62"/>
        <v>#N/A</v>
      </c>
      <c r="G565" s="19" t="e">
        <f t="shared" si="63"/>
        <v>#N/A</v>
      </c>
      <c r="H565" s="19" t="str">
        <f t="shared" si="64"/>
        <v>00001111</v>
      </c>
      <c r="I565" t="str">
        <f t="shared" si="60"/>
        <v xml:space="preserve">    .byte %11101000, %00001111</v>
      </c>
    </row>
    <row r="566" spans="1:9" x14ac:dyDescent="0.25">
      <c r="A566" t="s">
        <v>87</v>
      </c>
      <c r="B566" s="23" t="s">
        <v>2</v>
      </c>
      <c r="C566" s="20">
        <v>7</v>
      </c>
      <c r="D566" s="7">
        <f>IF(B566="ZMIEŃ GŁOŚNOŚĆ NA 0","N/D",IF(B566="ZMIEŃ GŁOŚNOŚĆ NA 15","N/D",VLOOKUP(A566,Dane!$A$3:$D$110,4,FALSE)))</f>
        <v>100001100</v>
      </c>
      <c r="E566" s="22" t="str">
        <f t="shared" si="61"/>
        <v>111</v>
      </c>
      <c r="F566" s="19" t="str">
        <f t="shared" si="62"/>
        <v>00000001</v>
      </c>
      <c r="G566" s="19" t="str">
        <f t="shared" si="63"/>
        <v>00001100</v>
      </c>
      <c r="H566" s="19" t="str">
        <f t="shared" si="64"/>
        <v>00000111</v>
      </c>
      <c r="I566" t="str">
        <f t="shared" si="60"/>
        <v xml:space="preserve">    .byte %00000001, %00001100, %00000111</v>
      </c>
    </row>
    <row r="567" spans="1:9" x14ac:dyDescent="0.25">
      <c r="A567" t="s">
        <v>88</v>
      </c>
      <c r="B567" s="23" t="s">
        <v>2</v>
      </c>
      <c r="C567" s="20">
        <v>8</v>
      </c>
      <c r="D567" s="7">
        <f>IF(B567="ZMIEŃ GŁOŚNOŚĆ NA 0","N/D",IF(B567="ZMIEŃ GŁOŚNOŚĆ NA 15","N/D",VLOOKUP(A567,Dane!$A$3:$D$110,4,FALSE)))</f>
        <v>11101110</v>
      </c>
      <c r="E567" s="22" t="str">
        <f t="shared" si="61"/>
        <v>1000</v>
      </c>
      <c r="F567" s="19" t="str">
        <f t="shared" si="62"/>
        <v>00000000</v>
      </c>
      <c r="G567" s="19" t="str">
        <f t="shared" si="63"/>
        <v>11101110</v>
      </c>
      <c r="H567" s="19" t="str">
        <f t="shared" si="64"/>
        <v>00001000</v>
      </c>
      <c r="I567" t="str">
        <f t="shared" si="60"/>
        <v xml:space="preserve">    .byte %00000000, %11101110, %00001000</v>
      </c>
    </row>
    <row r="568" spans="1:9" x14ac:dyDescent="0.25">
      <c r="A568" t="s">
        <v>12</v>
      </c>
      <c r="B568" s="23" t="s">
        <v>2</v>
      </c>
      <c r="C568" s="20">
        <v>7</v>
      </c>
      <c r="D568" s="7">
        <f>IF(B568="ZMIEŃ GŁOŚNOŚĆ NA 0","N/D",IF(B568="ZMIEŃ GŁOŚNOŚĆ NA 15","N/D",VLOOKUP(A568,Dane!$A$3:$D$110,4,FALSE)))</f>
        <v>11010100</v>
      </c>
      <c r="E568" s="22" t="str">
        <f t="shared" si="61"/>
        <v>111</v>
      </c>
      <c r="F568" s="19" t="str">
        <f t="shared" si="62"/>
        <v>00000000</v>
      </c>
      <c r="G568" s="19" t="str">
        <f t="shared" si="63"/>
        <v>11010100</v>
      </c>
      <c r="H568" s="19" t="str">
        <f t="shared" si="64"/>
        <v>00000111</v>
      </c>
      <c r="I568" t="str">
        <f t="shared" si="60"/>
        <v xml:space="preserve">    .byte %00000000, %11010100, %00000111</v>
      </c>
    </row>
    <row r="569" spans="1:9" ht="15.75" thickBot="1" x14ac:dyDescent="0.3">
      <c r="A569" s="10" t="s">
        <v>88</v>
      </c>
      <c r="B569" s="26" t="s">
        <v>2</v>
      </c>
      <c r="C569" s="20">
        <v>8</v>
      </c>
      <c r="D569" s="7">
        <f>IF(B569="ZMIEŃ GŁOŚNOŚĆ NA 0","N/D",IF(B569="ZMIEŃ GŁOŚNOŚĆ NA 15","N/D",VLOOKUP(A569,Dane!$A$3:$D$110,4,FALSE)))</f>
        <v>11101110</v>
      </c>
      <c r="E569" s="22" t="str">
        <f t="shared" si="61"/>
        <v>1000</v>
      </c>
      <c r="F569" s="19" t="str">
        <f t="shared" si="62"/>
        <v>00000000</v>
      </c>
      <c r="G569" s="19" t="str">
        <f t="shared" si="63"/>
        <v>11101110</v>
      </c>
      <c r="H569" s="19" t="str">
        <f t="shared" si="64"/>
        <v>00001000</v>
      </c>
      <c r="I569" t="str">
        <f t="shared" si="60"/>
        <v xml:space="preserve">    .byte %00000000, %11101110, %00001000</v>
      </c>
    </row>
    <row r="570" spans="1:9" ht="15.75" thickTop="1" x14ac:dyDescent="0.25">
      <c r="A570" s="23" t="s">
        <v>89</v>
      </c>
      <c r="B570" s="23" t="s">
        <v>1</v>
      </c>
      <c r="C570" s="20">
        <f>IF(B570="ZMIEŃ GŁOŚNOŚĆ NA 0","N/D",IF(B570="ZMIEŃ GŁOŚNOŚĆ NA 15","N/D",240/$B$2*60*VLOOKUP(B570,Dane!$F:$H,2,FALSE)))</f>
        <v>30</v>
      </c>
      <c r="D570" s="7">
        <f>IF(B570="ZMIEŃ GŁOŚNOŚĆ NA 0","N/D",IF(B570="ZMIEŃ GŁOŚNOŚĆ NA 15","N/D",VLOOKUP(A570,Dane!$A$3:$D$110,4,FALSE)))</f>
        <v>11001000</v>
      </c>
      <c r="E570" s="22" t="str">
        <f t="shared" si="61"/>
        <v>11110</v>
      </c>
      <c r="F570" s="19" t="str">
        <f t="shared" si="62"/>
        <v>00000000</v>
      </c>
      <c r="G570" s="19" t="str">
        <f t="shared" si="63"/>
        <v>11001000</v>
      </c>
      <c r="H570" s="19" t="str">
        <f t="shared" si="64"/>
        <v>00011110</v>
      </c>
      <c r="I570" t="str">
        <f t="shared" si="60"/>
        <v xml:space="preserve">    .byte %00000000, %11001000, %00011110</v>
      </c>
    </row>
    <row r="571" spans="1:9" x14ac:dyDescent="0.25">
      <c r="A571" s="23" t="s">
        <v>90</v>
      </c>
      <c r="B571" s="23" t="s">
        <v>0</v>
      </c>
      <c r="C571" s="20">
        <f>IF(B571="ZMIEŃ GŁOŚNOŚĆ NA 0","N/D",IF(B571="ZMIEŃ GŁOŚNOŚĆ NA 15","N/D",240/$B$2*60*VLOOKUP(B571,Dane!$F:$H,2,FALSE)))</f>
        <v>15</v>
      </c>
      <c r="D571" s="7">
        <f>IF(B571="ZMIEŃ GŁOŚNOŚĆ NA 0","N/D",IF(B571="ZMIEŃ GŁOŚNOŚĆ NA 15","N/D",VLOOKUP(A571,Dane!$A$3:$D$110,4,FALSE)))</f>
        <v>10110010</v>
      </c>
      <c r="E571" s="22" t="str">
        <f t="shared" si="61"/>
        <v>1111</v>
      </c>
      <c r="F571" s="19" t="str">
        <f t="shared" si="62"/>
        <v>00000000</v>
      </c>
      <c r="G571" s="19" t="str">
        <f t="shared" si="63"/>
        <v>10110010</v>
      </c>
      <c r="H571" s="19" t="str">
        <f t="shared" si="64"/>
        <v>00001111</v>
      </c>
      <c r="I571" t="str">
        <f t="shared" si="60"/>
        <v xml:space="preserve">    .byte %00000000, %10110010, %00001111</v>
      </c>
    </row>
    <row r="572" spans="1:9" x14ac:dyDescent="0.25">
      <c r="A572" s="23" t="s">
        <v>12</v>
      </c>
      <c r="B572" s="23" t="s">
        <v>1</v>
      </c>
      <c r="C572" s="20">
        <f>IF(B572="ZMIEŃ GŁOŚNOŚĆ NA 0","N/D",IF(B572="ZMIEŃ GŁOŚNOŚĆ NA 15","N/D",240/$B$2*60*VLOOKUP(B572,Dane!$F:$H,2,FALSE)))</f>
        <v>30</v>
      </c>
      <c r="D572" s="7">
        <f>IF(B572="ZMIEŃ GŁOŚNOŚĆ NA 0","N/D",IF(B572="ZMIEŃ GŁOŚNOŚĆ NA 15","N/D",VLOOKUP(A572,Dane!$A$3:$D$110,4,FALSE)))</f>
        <v>11010100</v>
      </c>
      <c r="E572" s="22" t="str">
        <f t="shared" si="61"/>
        <v>11110</v>
      </c>
      <c r="F572" s="19" t="str">
        <f t="shared" si="62"/>
        <v>00000000</v>
      </c>
      <c r="G572" s="19" t="str">
        <f t="shared" si="63"/>
        <v>11010100</v>
      </c>
      <c r="H572" s="19" t="str">
        <f t="shared" si="64"/>
        <v>00011110</v>
      </c>
      <c r="I572" t="str">
        <f t="shared" si="60"/>
        <v xml:space="preserve">    .byte %00000000, %11010100, %00011110</v>
      </c>
    </row>
    <row r="573" spans="1:9" x14ac:dyDescent="0.25">
      <c r="A573" s="23" t="s">
        <v>88</v>
      </c>
      <c r="B573" s="23" t="s">
        <v>0</v>
      </c>
      <c r="C573" s="20">
        <f>IF(B573="ZMIEŃ GŁOŚNOŚĆ NA 0","N/D",IF(B573="ZMIEŃ GŁOŚNOŚĆ NA 15","N/D",240/$B$2*60*VLOOKUP(B573,Dane!$F:$H,2,FALSE)))</f>
        <v>15</v>
      </c>
      <c r="D573" s="7">
        <f>IF(B573="ZMIEŃ GŁOŚNOŚĆ NA 0","N/D",IF(B573="ZMIEŃ GŁOŚNOŚĆ NA 15","N/D",VLOOKUP(A573,Dane!$A$3:$D$110,4,FALSE)))</f>
        <v>11101110</v>
      </c>
      <c r="E573" s="22" t="str">
        <f t="shared" si="61"/>
        <v>1111</v>
      </c>
      <c r="F573" s="19" t="str">
        <f t="shared" si="62"/>
        <v>00000000</v>
      </c>
      <c r="G573" s="19" t="str">
        <f t="shared" si="63"/>
        <v>11101110</v>
      </c>
      <c r="H573" s="19" t="str">
        <f t="shared" si="64"/>
        <v>00001111</v>
      </c>
      <c r="I573" t="str">
        <f t="shared" si="60"/>
        <v xml:space="preserve">    .byte %00000000, %11101110, %00001111</v>
      </c>
    </row>
    <row r="574" spans="1:9" x14ac:dyDescent="0.25">
      <c r="A574" t="s">
        <v>256</v>
      </c>
      <c r="B574" t="s">
        <v>0</v>
      </c>
      <c r="C574" s="20">
        <f>IF(B574="ZMIEŃ GŁOŚNOŚĆ NA 0","N/D",IF(B574="ZMIEŃ GŁOŚNOŚĆ NA 15","N/D",240/$B$2*60*VLOOKUP(B574,Dane!$F:$H,2,FALSE)))</f>
        <v>15</v>
      </c>
      <c r="D574" s="7" t="e">
        <f>IF(B574="ZMIEŃ GŁOŚNOŚĆ NA 0","N/D",IF(B574="ZMIEŃ GŁOŚNOŚĆ NA 15","N/D",VLOOKUP(A574,Dane!$A$3:$D$110,4,FALSE)))</f>
        <v>#N/A</v>
      </c>
      <c r="E574" s="22" t="str">
        <f t="shared" si="61"/>
        <v>1111</v>
      </c>
      <c r="F574" s="19" t="e">
        <f t="shared" si="62"/>
        <v>#N/A</v>
      </c>
      <c r="G574" s="19" t="e">
        <f t="shared" si="63"/>
        <v>#N/A</v>
      </c>
      <c r="H574" s="19" t="str">
        <f t="shared" si="64"/>
        <v>00001111</v>
      </c>
      <c r="I574" t="str">
        <f t="shared" si="60"/>
        <v xml:space="preserve">    .byte %11101000, %00001111</v>
      </c>
    </row>
    <row r="575" spans="1:9" ht="15.75" thickBot="1" x14ac:dyDescent="0.3">
      <c r="A575" s="10" t="s">
        <v>87</v>
      </c>
      <c r="B575" s="10" t="s">
        <v>0</v>
      </c>
      <c r="C575" s="20">
        <f>IF(B575="ZMIEŃ GŁOŚNOŚĆ NA 0","N/D",IF(B575="ZMIEŃ GŁOŚNOŚĆ NA 15","N/D",240/$B$2*60*VLOOKUP(B575,Dane!$F:$H,2,FALSE)))</f>
        <v>15</v>
      </c>
      <c r="D575" s="7">
        <f>IF(B575="ZMIEŃ GŁOŚNOŚĆ NA 0","N/D",IF(B575="ZMIEŃ GŁOŚNOŚĆ NA 15","N/D",VLOOKUP(A575,Dane!$A$3:$D$110,4,FALSE)))</f>
        <v>100001100</v>
      </c>
      <c r="E575" s="22" t="str">
        <f t="shared" si="61"/>
        <v>1111</v>
      </c>
      <c r="F575" s="19" t="str">
        <f t="shared" si="62"/>
        <v>00000001</v>
      </c>
      <c r="G575" s="19" t="str">
        <f t="shared" si="63"/>
        <v>00001100</v>
      </c>
      <c r="H575" s="19" t="str">
        <f t="shared" si="64"/>
        <v>00001111</v>
      </c>
      <c r="I575" t="str">
        <f t="shared" si="60"/>
        <v xml:space="preserve">    .byte %00000001, %00001100, %00001111</v>
      </c>
    </row>
    <row r="576" spans="1:9" ht="15.75" thickTop="1" x14ac:dyDescent="0.25">
      <c r="A576" s="23" t="s">
        <v>90</v>
      </c>
      <c r="B576" s="23" t="s">
        <v>0</v>
      </c>
      <c r="C576" s="20">
        <f>IF(B576="ZMIEŃ GŁOŚNOŚĆ NA 0","N/D",IF(B576="ZMIEŃ GŁOŚNOŚĆ NA 15","N/D",240/$B$2*60*VLOOKUP(B576,Dane!$F:$H,2,FALSE)))</f>
        <v>15</v>
      </c>
      <c r="D576" s="7">
        <f>IF(B576="ZMIEŃ GŁOŚNOŚĆ NA 0","N/D",IF(B576="ZMIEŃ GŁOŚNOŚĆ NA 15","N/D",VLOOKUP(A576,Dane!$A$3:$D$110,4,FALSE)))</f>
        <v>10110010</v>
      </c>
      <c r="E576" s="22" t="str">
        <f t="shared" si="61"/>
        <v>1111</v>
      </c>
      <c r="F576" s="19" t="str">
        <f t="shared" si="62"/>
        <v>00000000</v>
      </c>
      <c r="G576" s="19" t="str">
        <f t="shared" si="63"/>
        <v>10110010</v>
      </c>
      <c r="H576" s="19" t="str">
        <f t="shared" si="64"/>
        <v>00001111</v>
      </c>
      <c r="I576" t="str">
        <f t="shared" si="60"/>
        <v xml:space="preserve">    .byte %00000000, %10110010, %00001111</v>
      </c>
    </row>
    <row r="577" spans="1:9" x14ac:dyDescent="0.25">
      <c r="A577" t="s">
        <v>256</v>
      </c>
      <c r="B577" t="s">
        <v>0</v>
      </c>
      <c r="C577" s="20">
        <f>IF(B577="ZMIEŃ GŁOŚNOŚĆ NA 0","N/D",IF(B577="ZMIEŃ GŁOŚNOŚĆ NA 15","N/D",240/$B$2*60*VLOOKUP(B577,Dane!$F:$H,2,FALSE)))</f>
        <v>15</v>
      </c>
      <c r="D577" s="7" t="e">
        <f>IF(B577="ZMIEŃ GŁOŚNOŚĆ NA 0","N/D",IF(B577="ZMIEŃ GŁOŚNOŚĆ NA 15","N/D",VLOOKUP(A577,Dane!$A$3:$D$110,4,FALSE)))</f>
        <v>#N/A</v>
      </c>
      <c r="E577" s="22" t="str">
        <f t="shared" si="61"/>
        <v>1111</v>
      </c>
      <c r="F577" s="19" t="e">
        <f t="shared" si="62"/>
        <v>#N/A</v>
      </c>
      <c r="G577" s="19" t="e">
        <f t="shared" si="63"/>
        <v>#N/A</v>
      </c>
      <c r="H577" s="19" t="str">
        <f t="shared" si="64"/>
        <v>00001111</v>
      </c>
      <c r="I577" t="str">
        <f t="shared" si="60"/>
        <v xml:space="preserve">    .byte %11101000, %00001111</v>
      </c>
    </row>
    <row r="578" spans="1:9" x14ac:dyDescent="0.25">
      <c r="A578" t="s">
        <v>89</v>
      </c>
      <c r="B578" t="s">
        <v>1</v>
      </c>
      <c r="C578" s="20">
        <f>IF(B578="ZMIEŃ GŁOŚNOŚĆ NA 0","N/D",IF(B578="ZMIEŃ GŁOŚNOŚĆ NA 15","N/D",240/$B$2*60*VLOOKUP(B578,Dane!$F:$H,2,FALSE)))</f>
        <v>30</v>
      </c>
      <c r="D578" s="7">
        <f>IF(B578="ZMIEŃ GŁOŚNOŚĆ NA 0","N/D",IF(B578="ZMIEŃ GŁOŚNOŚĆ NA 15","N/D",VLOOKUP(A578,Dane!$A$3:$D$110,4,FALSE)))</f>
        <v>11001000</v>
      </c>
      <c r="E578" s="22" t="str">
        <f t="shared" si="61"/>
        <v>11110</v>
      </c>
      <c r="F578" s="19" t="str">
        <f t="shared" si="62"/>
        <v>00000000</v>
      </c>
      <c r="G578" s="19" t="str">
        <f t="shared" si="63"/>
        <v>11001000</v>
      </c>
      <c r="H578" s="19" t="str">
        <f t="shared" si="64"/>
        <v>00011110</v>
      </c>
      <c r="I578" t="str">
        <f t="shared" si="60"/>
        <v xml:space="preserve">    .byte %00000000, %11001000, %00011110</v>
      </c>
    </row>
    <row r="579" spans="1:9" x14ac:dyDescent="0.25">
      <c r="A579" t="s">
        <v>256</v>
      </c>
      <c r="B579" t="s">
        <v>1</v>
      </c>
      <c r="C579" s="20">
        <f>IF(B579="ZMIEŃ GŁOŚNOŚĆ NA 0","N/D",IF(B579="ZMIEŃ GŁOŚNOŚĆ NA 15","N/D",240/$B$2*60*VLOOKUP(B579,Dane!$F:$H,2,FALSE)))</f>
        <v>30</v>
      </c>
      <c r="D579" s="7" t="e">
        <f>IF(B579="ZMIEŃ GŁOŚNOŚĆ NA 0","N/D",IF(B579="ZMIEŃ GŁOŚNOŚĆ NA 15","N/D",VLOOKUP(A579,Dane!$A$3:$D$110,4,FALSE)))</f>
        <v>#N/A</v>
      </c>
      <c r="E579" s="22" t="str">
        <f t="shared" si="61"/>
        <v>11110</v>
      </c>
      <c r="F579" s="19" t="e">
        <f t="shared" si="62"/>
        <v>#N/A</v>
      </c>
      <c r="G579" s="19" t="e">
        <f t="shared" si="63"/>
        <v>#N/A</v>
      </c>
      <c r="H579" s="19" t="str">
        <f t="shared" si="64"/>
        <v>00011110</v>
      </c>
      <c r="I579" t="str">
        <f t="shared" si="60"/>
        <v xml:space="preserve">    .byte %11101000, %00011110</v>
      </c>
    </row>
    <row r="580" spans="1:9" x14ac:dyDescent="0.25">
      <c r="A580" t="s">
        <v>87</v>
      </c>
      <c r="B580" t="s">
        <v>2</v>
      </c>
      <c r="C580" s="20">
        <v>7</v>
      </c>
      <c r="D580" s="7">
        <f>IF(B580="ZMIEŃ GŁOŚNOŚĆ NA 0","N/D",IF(B580="ZMIEŃ GŁOŚNOŚĆ NA 15","N/D",VLOOKUP(A580,Dane!$A$3:$D$110,4,FALSE)))</f>
        <v>100001100</v>
      </c>
      <c r="E580" s="22" t="str">
        <f t="shared" si="61"/>
        <v>111</v>
      </c>
      <c r="F580" s="19" t="str">
        <f t="shared" si="62"/>
        <v>00000001</v>
      </c>
      <c r="G580" s="19" t="str">
        <f t="shared" si="63"/>
        <v>00001100</v>
      </c>
      <c r="H580" s="19" t="str">
        <f t="shared" si="64"/>
        <v>00000111</v>
      </c>
      <c r="I580" t="str">
        <f t="shared" si="60"/>
        <v xml:space="preserve">    .byte %00000001, %00001100, %00000111</v>
      </c>
    </row>
    <row r="581" spans="1:9" x14ac:dyDescent="0.25">
      <c r="A581" t="s">
        <v>88</v>
      </c>
      <c r="B581" t="s">
        <v>2</v>
      </c>
      <c r="C581" s="20">
        <v>8</v>
      </c>
      <c r="D581" s="7">
        <f>IF(B581="ZMIEŃ GŁOŚNOŚĆ NA 0","N/D",IF(B581="ZMIEŃ GŁOŚNOŚĆ NA 15","N/D",VLOOKUP(A581,Dane!$A$3:$D$110,4,FALSE)))</f>
        <v>11101110</v>
      </c>
      <c r="E581" s="22" t="str">
        <f t="shared" si="61"/>
        <v>1000</v>
      </c>
      <c r="F581" s="19" t="str">
        <f t="shared" si="62"/>
        <v>00000000</v>
      </c>
      <c r="G581" s="19" t="str">
        <f t="shared" si="63"/>
        <v>11101110</v>
      </c>
      <c r="H581" s="19" t="str">
        <f t="shared" si="64"/>
        <v>00001000</v>
      </c>
      <c r="I581" t="str">
        <f t="shared" si="60"/>
        <v xml:space="preserve">    .byte %00000000, %11101110, %00001000</v>
      </c>
    </row>
    <row r="582" spans="1:9" x14ac:dyDescent="0.25">
      <c r="A582" t="s">
        <v>89</v>
      </c>
      <c r="B582" t="s">
        <v>2</v>
      </c>
      <c r="C582" s="20">
        <v>7</v>
      </c>
      <c r="D582" s="7">
        <f>IF(B582="ZMIEŃ GŁOŚNOŚĆ NA 0","N/D",IF(B582="ZMIEŃ GŁOŚNOŚĆ NA 15","N/D",VLOOKUP(A582,Dane!$A$3:$D$110,4,FALSE)))</f>
        <v>11001000</v>
      </c>
      <c r="E582" s="22" t="str">
        <f t="shared" si="61"/>
        <v>111</v>
      </c>
      <c r="F582" s="19" t="str">
        <f t="shared" si="62"/>
        <v>00000000</v>
      </c>
      <c r="G582" s="19" t="str">
        <f t="shared" si="63"/>
        <v>11001000</v>
      </c>
      <c r="H582" s="19" t="str">
        <f t="shared" si="64"/>
        <v>00000111</v>
      </c>
      <c r="I582" t="str">
        <f t="shared" si="60"/>
        <v xml:space="preserve">    .byte %00000000, %11001000, %00000111</v>
      </c>
    </row>
    <row r="583" spans="1:9" ht="15.75" thickBot="1" x14ac:dyDescent="0.3">
      <c r="A583" s="10" t="s">
        <v>88</v>
      </c>
      <c r="B583" s="10" t="s">
        <v>2</v>
      </c>
      <c r="C583" s="20">
        <v>8</v>
      </c>
      <c r="D583" s="7">
        <f>IF(B583="ZMIEŃ GŁOŚNOŚĆ NA 0","N/D",IF(B583="ZMIEŃ GŁOŚNOŚĆ NA 15","N/D",VLOOKUP(A583,Dane!$A$3:$D$110,4,FALSE)))</f>
        <v>11101110</v>
      </c>
      <c r="E583" s="22" t="str">
        <f t="shared" si="61"/>
        <v>1000</v>
      </c>
      <c r="F583" s="19" t="str">
        <f t="shared" si="62"/>
        <v>00000000</v>
      </c>
      <c r="G583" s="19" t="str">
        <f t="shared" si="63"/>
        <v>11101110</v>
      </c>
      <c r="H583" s="19" t="str">
        <f t="shared" si="64"/>
        <v>00001000</v>
      </c>
      <c r="I583" t="str">
        <f t="shared" si="60"/>
        <v xml:space="preserve">    .byte %00000000, %11101110, %00001000</v>
      </c>
    </row>
    <row r="584" spans="1:9" ht="15.75" thickTop="1" x14ac:dyDescent="0.25">
      <c r="A584" s="23" t="s">
        <v>35</v>
      </c>
      <c r="B584" s="23" t="s">
        <v>0</v>
      </c>
      <c r="C584" s="20">
        <f>IF(B584="ZMIEŃ GŁOŚNOŚĆ NA 0","N/D",IF(B584="ZMIEŃ GŁOŚNOŚĆ NA 15","N/D",240/$B$2*60*VLOOKUP(B584,Dane!$F:$H,2,FALSE)))</f>
        <v>15</v>
      </c>
      <c r="D584" s="7">
        <f>IF(B584="ZMIEŃ GŁOŚNOŚĆ NA 0","N/D",IF(B584="ZMIEŃ GŁOŚNOŚĆ NA 15","N/D",VLOOKUP(A584,Dane!$A$3:$D$110,4,FALSE)))</f>
        <v>10011111</v>
      </c>
      <c r="E584" s="22" t="str">
        <f t="shared" si="61"/>
        <v>1111</v>
      </c>
      <c r="F584" s="19" t="str">
        <f t="shared" si="62"/>
        <v>00000000</v>
      </c>
      <c r="G584" s="19" t="str">
        <f t="shared" si="63"/>
        <v>10011111</v>
      </c>
      <c r="H584" s="19" t="str">
        <f t="shared" si="64"/>
        <v>00001111</v>
      </c>
      <c r="I584" t="str">
        <f t="shared" ref="I584:I647" si="65">IF(A584="pauza",_xlfn.CONCAT("    .byte %11101000, %", DEC2BIN(C584,8)),IF(B584="ZMIEŃ GŁOŚNOŚĆ NA 0","    .byte %10101000, %11110000, %00000000",IF(B584="ZMIEŃ GŁOŚNOŚĆ NA 15","    .byte %10101000, %11111111, %00000000",_xlfn.CONCAT("    .byte %",F584,", %",G584,", %",H584))))</f>
        <v xml:space="preserve">    .byte %00000000, %10011111, %00001111</v>
      </c>
    </row>
    <row r="585" spans="1:9" x14ac:dyDescent="0.25">
      <c r="A585" t="s">
        <v>256</v>
      </c>
      <c r="B585" t="s">
        <v>2</v>
      </c>
      <c r="C585" s="20">
        <v>7</v>
      </c>
      <c r="D585" s="7" t="e">
        <f>IF(B585="ZMIEŃ GŁOŚNOŚĆ NA 0","N/D",IF(B585="ZMIEŃ GŁOŚNOŚĆ NA 15","N/D",VLOOKUP(A585,Dane!$A$3:$D$110,4,FALSE)))</f>
        <v>#N/A</v>
      </c>
      <c r="E585" s="22" t="str">
        <f t="shared" si="61"/>
        <v>111</v>
      </c>
      <c r="F585" s="19" t="e">
        <f t="shared" si="62"/>
        <v>#N/A</v>
      </c>
      <c r="G585" s="19" t="e">
        <f t="shared" si="63"/>
        <v>#N/A</v>
      </c>
      <c r="H585" s="19" t="str">
        <f t="shared" si="64"/>
        <v>00000111</v>
      </c>
      <c r="I585" t="str">
        <f t="shared" si="65"/>
        <v xml:space="preserve">    .byte %11101000, %00000111</v>
      </c>
    </row>
    <row r="586" spans="1:9" x14ac:dyDescent="0.25">
      <c r="A586" t="s">
        <v>35</v>
      </c>
      <c r="B586" t="s">
        <v>0</v>
      </c>
      <c r="C586" s="20">
        <f>IF(B586="ZMIEŃ GŁOŚNOŚĆ NA 0","N/D",IF(B586="ZMIEŃ GŁOŚNOŚĆ NA 15","N/D",240/$B$2*60*VLOOKUP(B586,Dane!$F:$H,2,FALSE)))</f>
        <v>15</v>
      </c>
      <c r="D586" s="7">
        <f>IF(B586="ZMIEŃ GŁOŚNOŚĆ NA 0","N/D",IF(B586="ZMIEŃ GŁOŚNOŚĆ NA 15","N/D",VLOOKUP(A586,Dane!$A$3:$D$110,4,FALSE)))</f>
        <v>10011111</v>
      </c>
      <c r="E586" s="22" t="str">
        <f t="shared" si="61"/>
        <v>1111</v>
      </c>
      <c r="F586" s="19" t="str">
        <f t="shared" si="62"/>
        <v>00000000</v>
      </c>
      <c r="G586" s="19" t="str">
        <f t="shared" si="63"/>
        <v>10011111</v>
      </c>
      <c r="H586" s="19" t="str">
        <f t="shared" si="64"/>
        <v>00001111</v>
      </c>
      <c r="I586" t="str">
        <f t="shared" si="65"/>
        <v xml:space="preserve">    .byte %00000000, %10011111, %00001111</v>
      </c>
    </row>
    <row r="587" spans="1:9" x14ac:dyDescent="0.25">
      <c r="A587" t="s">
        <v>256</v>
      </c>
      <c r="B587" t="s">
        <v>2</v>
      </c>
      <c r="C587" s="20">
        <v>8</v>
      </c>
      <c r="D587" s="7" t="e">
        <f>IF(B587="ZMIEŃ GŁOŚNOŚĆ NA 0","N/D",IF(B587="ZMIEŃ GŁOŚNOŚĆ NA 15","N/D",VLOOKUP(A587,Dane!$A$3:$D$110,4,FALSE)))</f>
        <v>#N/A</v>
      </c>
      <c r="E587" s="22" t="str">
        <f t="shared" si="61"/>
        <v>1000</v>
      </c>
      <c r="F587" s="19" t="e">
        <f t="shared" si="62"/>
        <v>#N/A</v>
      </c>
      <c r="G587" s="19" t="e">
        <f t="shared" si="63"/>
        <v>#N/A</v>
      </c>
      <c r="H587" s="19" t="str">
        <f t="shared" si="64"/>
        <v>00001000</v>
      </c>
      <c r="I587" t="str">
        <f t="shared" si="65"/>
        <v xml:space="preserve">    .byte %11101000, %00001000</v>
      </c>
    </row>
    <row r="588" spans="1:9" x14ac:dyDescent="0.25">
      <c r="A588" t="s">
        <v>90</v>
      </c>
      <c r="B588" t="s">
        <v>1</v>
      </c>
      <c r="C588" s="20">
        <f>IF(B588="ZMIEŃ GŁOŚNOŚĆ NA 0","N/D",IF(B588="ZMIEŃ GŁOŚNOŚĆ NA 15","N/D",240/$B$2*60*VLOOKUP(B588,Dane!$F:$H,2,FALSE)))</f>
        <v>30</v>
      </c>
      <c r="D588" s="7">
        <f>IF(B588="ZMIEŃ GŁOŚNOŚĆ NA 0","N/D",IF(B588="ZMIEŃ GŁOŚNOŚĆ NA 15","N/D",VLOOKUP(A588,Dane!$A$3:$D$110,4,FALSE)))</f>
        <v>10110010</v>
      </c>
      <c r="E588" s="22" t="str">
        <f t="shared" si="61"/>
        <v>11110</v>
      </c>
      <c r="F588" s="19" t="str">
        <f t="shared" si="62"/>
        <v>00000000</v>
      </c>
      <c r="G588" s="19" t="str">
        <f t="shared" si="63"/>
        <v>10110010</v>
      </c>
      <c r="H588" s="19" t="str">
        <f t="shared" si="64"/>
        <v>00011110</v>
      </c>
      <c r="I588" t="str">
        <f t="shared" si="65"/>
        <v xml:space="preserve">    .byte %00000000, %10110010, %00011110</v>
      </c>
    </row>
    <row r="589" spans="1:9" x14ac:dyDescent="0.25">
      <c r="A589" t="s">
        <v>256</v>
      </c>
      <c r="B589" t="s">
        <v>0</v>
      </c>
      <c r="C589" s="20">
        <f>IF(B589="ZMIEŃ GŁOŚNOŚĆ NA 0","N/D",IF(B589="ZMIEŃ GŁOŚNOŚĆ NA 15","N/D",240/$B$2*60*VLOOKUP(B589,Dane!$F:$H,2,FALSE)))</f>
        <v>15</v>
      </c>
      <c r="D589" s="7" t="e">
        <f>IF(B589="ZMIEŃ GŁOŚNOŚĆ NA 0","N/D",IF(B589="ZMIEŃ GŁOŚNOŚĆ NA 15","N/D",VLOOKUP(A589,Dane!$A$3:$D$110,4,FALSE)))</f>
        <v>#N/A</v>
      </c>
      <c r="E589" s="22" t="str">
        <f t="shared" si="61"/>
        <v>1111</v>
      </c>
      <c r="F589" s="19" t="e">
        <f t="shared" si="62"/>
        <v>#N/A</v>
      </c>
      <c r="G589" s="19" t="e">
        <f t="shared" si="63"/>
        <v>#N/A</v>
      </c>
      <c r="H589" s="19" t="str">
        <f t="shared" si="64"/>
        <v>00001111</v>
      </c>
      <c r="I589" t="str">
        <f t="shared" si="65"/>
        <v xml:space="preserve">    .byte %11101000, %00001111</v>
      </c>
    </row>
    <row r="590" spans="1:9" x14ac:dyDescent="0.25">
      <c r="A590" t="s">
        <v>87</v>
      </c>
      <c r="B590" t="s">
        <v>2</v>
      </c>
      <c r="C590" s="20">
        <v>7</v>
      </c>
      <c r="D590" s="7">
        <f>IF(B590="ZMIEŃ GŁOŚNOŚĆ NA 0","N/D",IF(B590="ZMIEŃ GŁOŚNOŚĆ NA 15","N/D",VLOOKUP(A590,Dane!$A$3:$D$110,4,FALSE)))</f>
        <v>100001100</v>
      </c>
      <c r="E590" s="22" t="str">
        <f t="shared" si="61"/>
        <v>111</v>
      </c>
      <c r="F590" s="19" t="str">
        <f t="shared" si="62"/>
        <v>00000001</v>
      </c>
      <c r="G590" s="19" t="str">
        <f t="shared" si="63"/>
        <v>00001100</v>
      </c>
      <c r="H590" s="19" t="str">
        <f t="shared" si="64"/>
        <v>00000111</v>
      </c>
      <c r="I590" t="str">
        <f t="shared" si="65"/>
        <v xml:space="preserve">    .byte %00000001, %00001100, %00000111</v>
      </c>
    </row>
    <row r="591" spans="1:9" x14ac:dyDescent="0.25">
      <c r="A591" t="s">
        <v>88</v>
      </c>
      <c r="B591" t="s">
        <v>2</v>
      </c>
      <c r="C591" s="20">
        <v>8</v>
      </c>
      <c r="D591" s="7">
        <f>IF(B591="ZMIEŃ GŁOŚNOŚĆ NA 0","N/D",IF(B591="ZMIEŃ GŁOŚNOŚĆ NA 15","N/D",VLOOKUP(A591,Dane!$A$3:$D$110,4,FALSE)))</f>
        <v>11101110</v>
      </c>
      <c r="E591" s="22" t="str">
        <f t="shared" si="61"/>
        <v>1000</v>
      </c>
      <c r="F591" s="19" t="str">
        <f t="shared" si="62"/>
        <v>00000000</v>
      </c>
      <c r="G591" s="19" t="str">
        <f t="shared" si="63"/>
        <v>11101110</v>
      </c>
      <c r="H591" s="19" t="str">
        <f t="shared" si="64"/>
        <v>00001000</v>
      </c>
      <c r="I591" t="str">
        <f t="shared" si="65"/>
        <v xml:space="preserve">    .byte %00000000, %11101110, %00001000</v>
      </c>
    </row>
    <row r="592" spans="1:9" x14ac:dyDescent="0.25">
      <c r="A592" t="s">
        <v>12</v>
      </c>
      <c r="B592" t="s">
        <v>2</v>
      </c>
      <c r="C592" s="20">
        <v>7</v>
      </c>
      <c r="D592" s="7">
        <f>IF(B592="ZMIEŃ GŁOŚNOŚĆ NA 0","N/D",IF(B592="ZMIEŃ GŁOŚNOŚĆ NA 15","N/D",VLOOKUP(A592,Dane!$A$3:$D$110,4,FALSE)))</f>
        <v>11010100</v>
      </c>
      <c r="E592" s="22" t="str">
        <f t="shared" si="61"/>
        <v>111</v>
      </c>
      <c r="F592" s="19" t="str">
        <f t="shared" si="62"/>
        <v>00000000</v>
      </c>
      <c r="G592" s="19" t="str">
        <f t="shared" si="63"/>
        <v>11010100</v>
      </c>
      <c r="H592" s="19" t="str">
        <f t="shared" si="64"/>
        <v>00000111</v>
      </c>
      <c r="I592" t="str">
        <f t="shared" si="65"/>
        <v xml:space="preserve">    .byte %00000000, %11010100, %00000111</v>
      </c>
    </row>
    <row r="593" spans="1:9" ht="15.75" thickBot="1" x14ac:dyDescent="0.3">
      <c r="A593" s="10" t="s">
        <v>88</v>
      </c>
      <c r="B593" s="10" t="s">
        <v>2</v>
      </c>
      <c r="C593" s="20">
        <v>8</v>
      </c>
      <c r="D593" s="7">
        <f>IF(B593="ZMIEŃ GŁOŚNOŚĆ NA 0","N/D",IF(B593="ZMIEŃ GŁOŚNOŚĆ NA 15","N/D",VLOOKUP(A593,Dane!$A$3:$D$110,4,FALSE)))</f>
        <v>11101110</v>
      </c>
      <c r="E593" s="22" t="str">
        <f t="shared" si="61"/>
        <v>1000</v>
      </c>
      <c r="F593" s="19" t="str">
        <f t="shared" si="62"/>
        <v>00000000</v>
      </c>
      <c r="G593" s="19" t="str">
        <f t="shared" si="63"/>
        <v>11101110</v>
      </c>
      <c r="H593" s="19" t="str">
        <f t="shared" si="64"/>
        <v>00001000</v>
      </c>
      <c r="I593" t="str">
        <f t="shared" si="65"/>
        <v xml:space="preserve">    .byte %00000000, %11101110, %00001000</v>
      </c>
    </row>
    <row r="594" spans="1:9" ht="15.75" thickTop="1" x14ac:dyDescent="0.25">
      <c r="A594" s="23" t="s">
        <v>92</v>
      </c>
      <c r="B594" s="23" t="s">
        <v>1</v>
      </c>
      <c r="C594" s="20">
        <f>IF(B594="ZMIEŃ GŁOŚNOŚĆ NA 0","N/D",IF(B594="ZMIEŃ GŁOŚNOŚĆ NA 15","N/D",240/$B$2*60*VLOOKUP(B594,Dane!$F:$H,2,FALSE)))</f>
        <v>30</v>
      </c>
      <c r="D594" s="7">
        <f>IF(B594="ZMIEŃ GŁOŚNOŚĆ NA 0","N/D",IF(B594="ZMIEŃ GŁOŚNOŚĆ NA 15","N/D",VLOOKUP(A594,Dane!$A$3:$D$110,4,FALSE)))</f>
        <v>10000101</v>
      </c>
      <c r="E594" s="22" t="str">
        <f t="shared" si="61"/>
        <v>11110</v>
      </c>
      <c r="F594" s="19" t="str">
        <f t="shared" si="62"/>
        <v>00000000</v>
      </c>
      <c r="G594" s="19" t="str">
        <f t="shared" si="63"/>
        <v>10000101</v>
      </c>
      <c r="H594" s="19" t="str">
        <f t="shared" si="64"/>
        <v>00011110</v>
      </c>
      <c r="I594" t="str">
        <f t="shared" si="65"/>
        <v xml:space="preserve">    .byte %00000000, %10000101, %00011110</v>
      </c>
    </row>
    <row r="595" spans="1:9" x14ac:dyDescent="0.25">
      <c r="A595" s="23" t="s">
        <v>12</v>
      </c>
      <c r="B595" s="23" t="s">
        <v>0</v>
      </c>
      <c r="C595" s="20">
        <f>IF(B595="ZMIEŃ GŁOŚNOŚĆ NA 0","N/D",IF(B595="ZMIEŃ GŁOŚNOŚĆ NA 15","N/D",240/$B$2*60*VLOOKUP(B595,Dane!$F:$H,2,FALSE)))</f>
        <v>15</v>
      </c>
      <c r="D595" s="7">
        <f>IF(B595="ZMIEŃ GŁOŚNOŚĆ NA 0","N/D",IF(B595="ZMIEŃ GŁOŚNOŚĆ NA 15","N/D",VLOOKUP(A595,Dane!$A$3:$D$110,4,FALSE)))</f>
        <v>11010100</v>
      </c>
      <c r="E595" s="22" t="str">
        <f t="shared" si="61"/>
        <v>1111</v>
      </c>
      <c r="F595" s="19" t="str">
        <f t="shared" si="62"/>
        <v>00000000</v>
      </c>
      <c r="G595" s="19" t="str">
        <f t="shared" si="63"/>
        <v>11010100</v>
      </c>
      <c r="H595" s="19" t="str">
        <f t="shared" si="64"/>
        <v>00001111</v>
      </c>
      <c r="I595" t="str">
        <f t="shared" si="65"/>
        <v xml:space="preserve">    .byte %00000000, %11010100, %00001111</v>
      </c>
    </row>
    <row r="596" spans="1:9" x14ac:dyDescent="0.25">
      <c r="A596" s="23" t="s">
        <v>89</v>
      </c>
      <c r="B596" s="23" t="s">
        <v>29</v>
      </c>
      <c r="C596" s="20">
        <f>IF(B596="ZMIEŃ GŁOŚNOŚĆ NA 0","N/D",IF(B596="ZMIEŃ GŁOŚNOŚĆ NA 15","N/D",240/$B$2*60*VLOOKUP(B596,Dane!$F:$H,2,FALSE)))</f>
        <v>45</v>
      </c>
      <c r="D596" s="7">
        <f>IF(B596="ZMIEŃ GŁOŚNOŚĆ NA 0","N/D",IF(B596="ZMIEŃ GŁOŚNOŚĆ NA 15","N/D",VLOOKUP(A596,Dane!$A$3:$D$110,4,FALSE)))</f>
        <v>11001000</v>
      </c>
      <c r="E596" s="22" t="str">
        <f t="shared" ref="E596:E641" si="66">IF(B596="ZMIEŃ GŁOŚNOŚĆ NA 0","N/D",IF(B596="ZMIEŃ GŁOŚNOŚĆ NA 15","N/D",DEC2BIN(C596)))</f>
        <v>101101</v>
      </c>
      <c r="F596" s="19" t="str">
        <f t="shared" ref="F596:F641" si="67">IF(B596="ZMIEŃ GŁOŚNOŚĆ NA 0","N/D",IF(B596="ZMIEŃ GŁOŚNOŚĆ NA 15","N/D",IF(LEN(D596)&lt;8,"00000000",_xlfn.CONCAT(REPT("0",8-LEN(LEFT(D596,LEN(D596)-8))),LEFT(D596,LEN(D596)-8)))))</f>
        <v>00000000</v>
      </c>
      <c r="G596" s="19" t="str">
        <f t="shared" ref="G596:G641" si="68">IF(B596="ZMIEŃ GŁOŚNOŚĆ NA 0","N/D",IF(B596="ZMIEŃ GŁOŚNOŚĆ NA 15","N/D",IF(LEN(D596)&lt;8,_xlfn.CONCAT(REPT("0",8-LEN(D596)),RIGHT(D596,8)),RIGHT(D596,8))))</f>
        <v>11001000</v>
      </c>
      <c r="H596" s="19" t="str">
        <f t="shared" ref="H596:H641" si="69">IF(B596="ZMIEŃ GŁOŚNOŚĆ NA 0","N/D",IF(B596="ZMIEŃ GŁOŚNOŚĆ NA 15","N/D",_xlfn.CONCAT(REPT("0",8-LEN(E596)),E596)))</f>
        <v>00101101</v>
      </c>
      <c r="I596" t="str">
        <f t="shared" si="65"/>
        <v xml:space="preserve">    .byte %00000000, %11001000, %00101101</v>
      </c>
    </row>
    <row r="597" spans="1:9" x14ac:dyDescent="0.25">
      <c r="A597" t="s">
        <v>87</v>
      </c>
      <c r="B597" s="23" t="s">
        <v>2</v>
      </c>
      <c r="C597" s="20">
        <v>7</v>
      </c>
      <c r="D597" s="7">
        <f>IF(B597="ZMIEŃ GŁOŚNOŚĆ NA 0","N/D",IF(B597="ZMIEŃ GŁOŚNOŚĆ NA 15","N/D",VLOOKUP(A597,Dane!$A$3:$D$110,4,FALSE)))</f>
        <v>100001100</v>
      </c>
      <c r="E597" s="22" t="str">
        <f t="shared" si="66"/>
        <v>111</v>
      </c>
      <c r="F597" s="19" t="str">
        <f t="shared" si="67"/>
        <v>00000001</v>
      </c>
      <c r="G597" s="19" t="str">
        <f t="shared" si="68"/>
        <v>00001100</v>
      </c>
      <c r="H597" s="19" t="str">
        <f t="shared" si="69"/>
        <v>00000111</v>
      </c>
      <c r="I597" t="str">
        <f t="shared" si="65"/>
        <v xml:space="preserve">    .byte %00000001, %00001100, %00000111</v>
      </c>
    </row>
    <row r="598" spans="1:9" x14ac:dyDescent="0.25">
      <c r="A598" t="s">
        <v>88</v>
      </c>
      <c r="B598" s="23" t="s">
        <v>2</v>
      </c>
      <c r="C598" s="20">
        <v>8</v>
      </c>
      <c r="D598" s="7">
        <f>IF(B598="ZMIEŃ GŁOŚNOŚĆ NA 0","N/D",IF(B598="ZMIEŃ GŁOŚNOŚĆ NA 15","N/D",VLOOKUP(A598,Dane!$A$3:$D$110,4,FALSE)))</f>
        <v>11101110</v>
      </c>
      <c r="E598" s="22" t="str">
        <f t="shared" si="66"/>
        <v>1000</v>
      </c>
      <c r="F598" s="19" t="str">
        <f t="shared" si="67"/>
        <v>00000000</v>
      </c>
      <c r="G598" s="19" t="str">
        <f t="shared" si="68"/>
        <v>11101110</v>
      </c>
      <c r="H598" s="19" t="str">
        <f t="shared" si="69"/>
        <v>00001000</v>
      </c>
      <c r="I598" t="str">
        <f t="shared" si="65"/>
        <v xml:space="preserve">    .byte %00000000, %11101110, %00001000</v>
      </c>
    </row>
    <row r="599" spans="1:9" x14ac:dyDescent="0.25">
      <c r="A599" t="s">
        <v>89</v>
      </c>
      <c r="B599" s="23" t="s">
        <v>2</v>
      </c>
      <c r="C599" s="20">
        <v>7</v>
      </c>
      <c r="D599" s="7">
        <f>IF(B599="ZMIEŃ GŁOŚNOŚĆ NA 0","N/D",IF(B599="ZMIEŃ GŁOŚNOŚĆ NA 15","N/D",VLOOKUP(A599,Dane!$A$3:$D$110,4,FALSE)))</f>
        <v>11001000</v>
      </c>
      <c r="E599" s="22" t="str">
        <f t="shared" si="66"/>
        <v>111</v>
      </c>
      <c r="F599" s="19" t="str">
        <f t="shared" si="67"/>
        <v>00000000</v>
      </c>
      <c r="G599" s="19" t="str">
        <f t="shared" si="68"/>
        <v>11001000</v>
      </c>
      <c r="H599" s="19" t="str">
        <f t="shared" si="69"/>
        <v>00000111</v>
      </c>
      <c r="I599" t="str">
        <f t="shared" si="65"/>
        <v xml:space="preserve">    .byte %00000000, %11001000, %00000111</v>
      </c>
    </row>
    <row r="600" spans="1:9" ht="15.75" thickBot="1" x14ac:dyDescent="0.3">
      <c r="A600" s="10" t="s">
        <v>88</v>
      </c>
      <c r="B600" s="26" t="s">
        <v>2</v>
      </c>
      <c r="C600" s="20">
        <v>8</v>
      </c>
      <c r="D600" s="7">
        <f>IF(B600="ZMIEŃ GŁOŚNOŚĆ NA 0","N/D",IF(B600="ZMIEŃ GŁOŚNOŚĆ NA 15","N/D",VLOOKUP(A600,Dane!$A$3:$D$110,4,FALSE)))</f>
        <v>11101110</v>
      </c>
      <c r="E600" s="22" t="str">
        <f t="shared" si="66"/>
        <v>1000</v>
      </c>
      <c r="F600" s="19" t="str">
        <f t="shared" si="67"/>
        <v>00000000</v>
      </c>
      <c r="G600" s="19" t="str">
        <f t="shared" si="68"/>
        <v>11101110</v>
      </c>
      <c r="H600" s="19" t="str">
        <f t="shared" si="69"/>
        <v>00001000</v>
      </c>
      <c r="I600" t="str">
        <f t="shared" si="65"/>
        <v xml:space="preserve">    .byte %00000000, %11101110, %00001000</v>
      </c>
    </row>
    <row r="601" spans="1:9" ht="15.75" thickTop="1" x14ac:dyDescent="0.25">
      <c r="A601" s="23" t="s">
        <v>89</v>
      </c>
      <c r="B601" s="23" t="s">
        <v>1</v>
      </c>
      <c r="C601" s="20">
        <f>IF(B601="ZMIEŃ GŁOŚNOŚĆ NA 0","N/D",IF(B601="ZMIEŃ GŁOŚNOŚĆ NA 15","N/D",240/$B$2*60*VLOOKUP(B601,Dane!$F:$H,2,FALSE)))</f>
        <v>30</v>
      </c>
      <c r="D601" s="7">
        <f>IF(B601="ZMIEŃ GŁOŚNOŚĆ NA 0","N/D",IF(B601="ZMIEŃ GŁOŚNOŚĆ NA 15","N/D",VLOOKUP(A601,Dane!$A$3:$D$110,4,FALSE)))</f>
        <v>11001000</v>
      </c>
      <c r="E601" s="22" t="str">
        <f t="shared" si="66"/>
        <v>11110</v>
      </c>
      <c r="F601" s="19" t="str">
        <f t="shared" si="67"/>
        <v>00000000</v>
      </c>
      <c r="G601" s="19" t="str">
        <f t="shared" si="68"/>
        <v>11001000</v>
      </c>
      <c r="H601" s="19" t="str">
        <f t="shared" si="69"/>
        <v>00011110</v>
      </c>
      <c r="I601" t="str">
        <f t="shared" si="65"/>
        <v xml:space="preserve">    .byte %00000000, %11001000, %00011110</v>
      </c>
    </row>
    <row r="602" spans="1:9" x14ac:dyDescent="0.25">
      <c r="A602" s="23" t="s">
        <v>90</v>
      </c>
      <c r="B602" s="23" t="s">
        <v>0</v>
      </c>
      <c r="C602" s="20">
        <f>IF(B602="ZMIEŃ GŁOŚNOŚĆ NA 0","N/D",IF(B602="ZMIEŃ GŁOŚNOŚĆ NA 15","N/D",240/$B$2*60*VLOOKUP(B602,Dane!$F:$H,2,FALSE)))</f>
        <v>15</v>
      </c>
      <c r="D602" s="7">
        <f>IF(B602="ZMIEŃ GŁOŚNOŚĆ NA 0","N/D",IF(B602="ZMIEŃ GŁOŚNOŚĆ NA 15","N/D",VLOOKUP(A602,Dane!$A$3:$D$110,4,FALSE)))</f>
        <v>10110010</v>
      </c>
      <c r="E602" s="22" t="str">
        <f t="shared" si="66"/>
        <v>1111</v>
      </c>
      <c r="F602" s="19" t="str">
        <f t="shared" si="67"/>
        <v>00000000</v>
      </c>
      <c r="G602" s="19" t="str">
        <f t="shared" si="68"/>
        <v>10110010</v>
      </c>
      <c r="H602" s="19" t="str">
        <f t="shared" si="69"/>
        <v>00001111</v>
      </c>
      <c r="I602" t="str">
        <f t="shared" si="65"/>
        <v xml:space="preserve">    .byte %00000000, %10110010, %00001111</v>
      </c>
    </row>
    <row r="603" spans="1:9" x14ac:dyDescent="0.25">
      <c r="A603" s="23" t="s">
        <v>12</v>
      </c>
      <c r="B603" s="23" t="s">
        <v>29</v>
      </c>
      <c r="C603" s="20">
        <f>IF(B603="ZMIEŃ GŁOŚNOŚĆ NA 0","N/D",IF(B603="ZMIEŃ GŁOŚNOŚĆ NA 15","N/D",240/$B$2*60*VLOOKUP(B603,Dane!$F:$H,2,FALSE)))</f>
        <v>45</v>
      </c>
      <c r="D603" s="7">
        <f>IF(B603="ZMIEŃ GŁOŚNOŚĆ NA 0","N/D",IF(B603="ZMIEŃ GŁOŚNOŚĆ NA 15","N/D",VLOOKUP(A603,Dane!$A$3:$D$110,4,FALSE)))</f>
        <v>11010100</v>
      </c>
      <c r="E603" s="22" t="str">
        <f t="shared" si="66"/>
        <v>101101</v>
      </c>
      <c r="F603" s="19" t="str">
        <f t="shared" si="67"/>
        <v>00000000</v>
      </c>
      <c r="G603" s="19" t="str">
        <f t="shared" si="68"/>
        <v>11010100</v>
      </c>
      <c r="H603" s="19" t="str">
        <f t="shared" si="69"/>
        <v>00101101</v>
      </c>
      <c r="I603" t="str">
        <f t="shared" si="65"/>
        <v xml:space="preserve">    .byte %00000000, %11010100, %00101101</v>
      </c>
    </row>
    <row r="604" spans="1:9" x14ac:dyDescent="0.25">
      <c r="A604" t="s">
        <v>256</v>
      </c>
      <c r="B604" t="s">
        <v>0</v>
      </c>
      <c r="C604" s="20">
        <f>IF(B604="ZMIEŃ GŁOŚNOŚĆ NA 0","N/D",IF(B604="ZMIEŃ GŁOŚNOŚĆ NA 15","N/D",240/$B$2*60*VLOOKUP(B604,Dane!$F:$H,2,FALSE)))</f>
        <v>15</v>
      </c>
      <c r="D604" s="7" t="e">
        <f>IF(B604="ZMIEŃ GŁOŚNOŚĆ NA 0","N/D",IF(B604="ZMIEŃ GŁOŚNOŚĆ NA 15","N/D",VLOOKUP(A604,Dane!$A$3:$D$110,4,FALSE)))</f>
        <v>#N/A</v>
      </c>
      <c r="E604" s="22" t="str">
        <f t="shared" si="66"/>
        <v>1111</v>
      </c>
      <c r="F604" s="19" t="e">
        <f t="shared" si="67"/>
        <v>#N/A</v>
      </c>
      <c r="G604" s="19" t="e">
        <f t="shared" si="68"/>
        <v>#N/A</v>
      </c>
      <c r="H604" s="19" t="str">
        <f t="shared" si="69"/>
        <v>00001111</v>
      </c>
      <c r="I604" t="str">
        <f t="shared" si="65"/>
        <v xml:space="preserve">    .byte %11101000, %00001111</v>
      </c>
    </row>
    <row r="605" spans="1:9" ht="15.75" thickBot="1" x14ac:dyDescent="0.3">
      <c r="A605" s="10" t="s">
        <v>87</v>
      </c>
      <c r="B605" s="10" t="s">
        <v>0</v>
      </c>
      <c r="C605" s="20">
        <f>IF(B605="ZMIEŃ GŁOŚNOŚĆ NA 0","N/D",IF(B605="ZMIEŃ GŁOŚNOŚĆ NA 15","N/D",240/$B$2*60*VLOOKUP(B605,Dane!$F:$H,2,FALSE)))</f>
        <v>15</v>
      </c>
      <c r="D605" s="7">
        <f>IF(B605="ZMIEŃ GŁOŚNOŚĆ NA 0","N/D",IF(B605="ZMIEŃ GŁOŚNOŚĆ NA 15","N/D",VLOOKUP(A605,Dane!$A$3:$D$110,4,FALSE)))</f>
        <v>100001100</v>
      </c>
      <c r="E605" s="22" t="str">
        <f t="shared" si="66"/>
        <v>1111</v>
      </c>
      <c r="F605" s="19" t="str">
        <f t="shared" si="67"/>
        <v>00000001</v>
      </c>
      <c r="G605" s="19" t="str">
        <f t="shared" si="68"/>
        <v>00001100</v>
      </c>
      <c r="H605" s="19" t="str">
        <f t="shared" si="69"/>
        <v>00001111</v>
      </c>
      <c r="I605" t="str">
        <f t="shared" si="65"/>
        <v xml:space="preserve">    .byte %00000001, %00001100, %00001111</v>
      </c>
    </row>
    <row r="606" spans="1:9" ht="15.75" thickTop="1" x14ac:dyDescent="0.25">
      <c r="A606" t="s">
        <v>90</v>
      </c>
      <c r="B606" t="s">
        <v>1</v>
      </c>
      <c r="C606" s="20">
        <f>IF(B606="ZMIEŃ GŁOŚNOŚĆ NA 0","N/D",IF(B606="ZMIEŃ GŁOŚNOŚĆ NA 15","N/D",240/$B$2*60*VLOOKUP(B606,Dane!$F:$H,2,FALSE)))</f>
        <v>30</v>
      </c>
      <c r="D606" s="7">
        <f>IF(B606="ZMIEŃ GŁOŚNOŚĆ NA 0","N/D",IF(B606="ZMIEŃ GŁOŚNOŚĆ NA 15","N/D",VLOOKUP(A606,Dane!$A$3:$D$110,4,FALSE)))</f>
        <v>10110010</v>
      </c>
      <c r="E606" s="22" t="str">
        <f t="shared" si="66"/>
        <v>11110</v>
      </c>
      <c r="F606" s="19" t="str">
        <f t="shared" si="67"/>
        <v>00000000</v>
      </c>
      <c r="G606" s="19" t="str">
        <f t="shared" si="68"/>
        <v>10110010</v>
      </c>
      <c r="H606" s="19" t="str">
        <f t="shared" si="69"/>
        <v>00011110</v>
      </c>
      <c r="I606" t="str">
        <f t="shared" si="65"/>
        <v xml:space="preserve">    .byte %00000000, %10110010, %00011110</v>
      </c>
    </row>
    <row r="607" spans="1:9" x14ac:dyDescent="0.25">
      <c r="A607" t="s">
        <v>89</v>
      </c>
      <c r="B607" t="s">
        <v>1</v>
      </c>
      <c r="C607" s="20">
        <f>IF(B607="ZMIEŃ GŁOŚNOŚĆ NA 0","N/D",IF(B607="ZMIEŃ GŁOŚNOŚĆ NA 15","N/D",240/$B$2*60*VLOOKUP(B607,Dane!$F:$H,2,FALSE)))</f>
        <v>30</v>
      </c>
      <c r="D607" s="7">
        <f>IF(B607="ZMIEŃ GŁOŚNOŚĆ NA 0","N/D",IF(B607="ZMIEŃ GŁOŚNOŚĆ NA 15","N/D",VLOOKUP(A607,Dane!$A$3:$D$110,4,FALSE)))</f>
        <v>11001000</v>
      </c>
      <c r="E607" s="22" t="str">
        <f t="shared" si="66"/>
        <v>11110</v>
      </c>
      <c r="F607" s="19" t="str">
        <f t="shared" si="67"/>
        <v>00000000</v>
      </c>
      <c r="G607" s="19" t="str">
        <f t="shared" si="68"/>
        <v>11001000</v>
      </c>
      <c r="H607" s="19" t="str">
        <f t="shared" si="69"/>
        <v>00011110</v>
      </c>
      <c r="I607" t="str">
        <f t="shared" si="65"/>
        <v xml:space="preserve">    .byte %00000000, %11001000, %00011110</v>
      </c>
    </row>
    <row r="608" spans="1:9" x14ac:dyDescent="0.25">
      <c r="A608" s="20" t="s">
        <v>256</v>
      </c>
      <c r="B608" s="20" t="s">
        <v>1</v>
      </c>
      <c r="C608" s="20">
        <f>IF(B608="ZMIEŃ GŁOŚNOŚĆ NA 0","N/D",IF(B608="ZMIEŃ GŁOŚNOŚĆ NA 15","N/D",240/$B$2*60*VLOOKUP(B608,Dane!$F:$H,2,FALSE)))</f>
        <v>30</v>
      </c>
      <c r="D608" s="7" t="e">
        <f>IF(B608="ZMIEŃ GŁOŚNOŚĆ NA 0","N/D",IF(B608="ZMIEŃ GŁOŚNOŚĆ NA 15","N/D",VLOOKUP(A608,Dane!$A$3:$D$110,4,FALSE)))</f>
        <v>#N/A</v>
      </c>
      <c r="E608" s="22" t="str">
        <f t="shared" si="66"/>
        <v>11110</v>
      </c>
      <c r="F608" s="19" t="e">
        <f t="shared" si="67"/>
        <v>#N/A</v>
      </c>
      <c r="G608" s="19" t="e">
        <f t="shared" si="68"/>
        <v>#N/A</v>
      </c>
      <c r="H608" s="19" t="str">
        <f t="shared" si="69"/>
        <v>00011110</v>
      </c>
      <c r="I608" t="str">
        <f t="shared" si="65"/>
        <v xml:space="preserve">    .byte %11101000, %00011110</v>
      </c>
    </row>
    <row r="609" spans="1:9" x14ac:dyDescent="0.25">
      <c r="A609" t="s">
        <v>87</v>
      </c>
      <c r="B609" s="16" t="s">
        <v>2</v>
      </c>
      <c r="C609" s="20">
        <v>7</v>
      </c>
      <c r="D609" s="7">
        <f>IF(B609="ZMIEŃ GŁOŚNOŚĆ NA 0","N/D",IF(B609="ZMIEŃ GŁOŚNOŚĆ NA 15","N/D",VLOOKUP(A609,Dane!$A$3:$D$110,4,FALSE)))</f>
        <v>100001100</v>
      </c>
      <c r="E609" s="22" t="str">
        <f t="shared" si="66"/>
        <v>111</v>
      </c>
      <c r="F609" s="19" t="str">
        <f t="shared" si="67"/>
        <v>00000001</v>
      </c>
      <c r="G609" s="19" t="str">
        <f t="shared" si="68"/>
        <v>00001100</v>
      </c>
      <c r="H609" s="19" t="str">
        <f t="shared" si="69"/>
        <v>00000111</v>
      </c>
      <c r="I609" t="str">
        <f t="shared" si="65"/>
        <v xml:space="preserve">    .byte %00000001, %00001100, %00000111</v>
      </c>
    </row>
    <row r="610" spans="1:9" x14ac:dyDescent="0.25">
      <c r="A610" t="s">
        <v>88</v>
      </c>
      <c r="B610" s="16" t="s">
        <v>2</v>
      </c>
      <c r="C610" s="20">
        <v>8</v>
      </c>
      <c r="D610" s="7">
        <f>IF(B610="ZMIEŃ GŁOŚNOŚĆ NA 0","N/D",IF(B610="ZMIEŃ GŁOŚNOŚĆ NA 15","N/D",VLOOKUP(A610,Dane!$A$3:$D$110,4,FALSE)))</f>
        <v>11101110</v>
      </c>
      <c r="E610" s="22" t="str">
        <f t="shared" si="66"/>
        <v>1000</v>
      </c>
      <c r="F610" s="19" t="str">
        <f t="shared" si="67"/>
        <v>00000000</v>
      </c>
      <c r="G610" s="19" t="str">
        <f t="shared" si="68"/>
        <v>11101110</v>
      </c>
      <c r="H610" s="19" t="str">
        <f t="shared" si="69"/>
        <v>00001000</v>
      </c>
      <c r="I610" t="str">
        <f t="shared" si="65"/>
        <v xml:space="preserve">    .byte %00000000, %11101110, %00001000</v>
      </c>
    </row>
    <row r="611" spans="1:9" x14ac:dyDescent="0.25">
      <c r="A611" t="s">
        <v>89</v>
      </c>
      <c r="B611" s="16" t="s">
        <v>2</v>
      </c>
      <c r="C611" s="20">
        <v>7</v>
      </c>
      <c r="D611" s="7">
        <f>IF(B611="ZMIEŃ GŁOŚNOŚĆ NA 0","N/D",IF(B611="ZMIEŃ GŁOŚNOŚĆ NA 15","N/D",VLOOKUP(A611,Dane!$A$3:$D$110,4,FALSE)))</f>
        <v>11001000</v>
      </c>
      <c r="E611" s="22" t="str">
        <f t="shared" si="66"/>
        <v>111</v>
      </c>
      <c r="F611" s="19" t="str">
        <f t="shared" si="67"/>
        <v>00000000</v>
      </c>
      <c r="G611" s="19" t="str">
        <f t="shared" si="68"/>
        <v>11001000</v>
      </c>
      <c r="H611" s="19" t="str">
        <f t="shared" si="69"/>
        <v>00000111</v>
      </c>
      <c r="I611" t="str">
        <f t="shared" si="65"/>
        <v xml:space="preserve">    .byte %00000000, %11001000, %00000111</v>
      </c>
    </row>
    <row r="612" spans="1:9" ht="15.75" thickBot="1" x14ac:dyDescent="0.3">
      <c r="A612" s="10" t="s">
        <v>88</v>
      </c>
      <c r="B612" s="17" t="s">
        <v>2</v>
      </c>
      <c r="C612" s="20">
        <v>8</v>
      </c>
      <c r="D612" s="7">
        <f>IF(B612="ZMIEŃ GŁOŚNOŚĆ NA 0","N/D",IF(B612="ZMIEŃ GŁOŚNOŚĆ NA 15","N/D",VLOOKUP(A612,Dane!$A$3:$D$110,4,FALSE)))</f>
        <v>11101110</v>
      </c>
      <c r="E612" s="22" t="str">
        <f t="shared" si="66"/>
        <v>1000</v>
      </c>
      <c r="F612" s="19" t="str">
        <f t="shared" si="67"/>
        <v>00000000</v>
      </c>
      <c r="G612" s="19" t="str">
        <f t="shared" si="68"/>
        <v>11101110</v>
      </c>
      <c r="H612" s="19" t="str">
        <f t="shared" si="69"/>
        <v>00001000</v>
      </c>
      <c r="I612" t="str">
        <f t="shared" si="65"/>
        <v xml:space="preserve">    .byte %00000000, %11101110, %00001000</v>
      </c>
    </row>
    <row r="613" spans="1:9" ht="15.75" thickTop="1" x14ac:dyDescent="0.25">
      <c r="A613" s="23" t="s">
        <v>35</v>
      </c>
      <c r="B613" s="23" t="s">
        <v>0</v>
      </c>
      <c r="C613" s="20">
        <f>IF(B613="ZMIEŃ GŁOŚNOŚĆ NA 0","N/D",IF(B613="ZMIEŃ GŁOŚNOŚĆ NA 15","N/D",240/$B$2*60*VLOOKUP(B613,Dane!$F:$H,2,FALSE)))</f>
        <v>15</v>
      </c>
      <c r="D613" s="7">
        <f>IF(B613="ZMIEŃ GŁOŚNOŚĆ NA 0","N/D",IF(B613="ZMIEŃ GŁOŚNOŚĆ NA 15","N/D",VLOOKUP(A613,Dane!$A$3:$D$110,4,FALSE)))</f>
        <v>10011111</v>
      </c>
      <c r="E613" s="22" t="str">
        <f t="shared" si="66"/>
        <v>1111</v>
      </c>
      <c r="F613" s="19" t="str">
        <f t="shared" si="67"/>
        <v>00000000</v>
      </c>
      <c r="G613" s="19" t="str">
        <f t="shared" si="68"/>
        <v>10011111</v>
      </c>
      <c r="H613" s="19" t="str">
        <f t="shared" si="69"/>
        <v>00001111</v>
      </c>
      <c r="I613" t="str">
        <f t="shared" si="65"/>
        <v xml:space="preserve">    .byte %00000000, %10011111, %00001111</v>
      </c>
    </row>
    <row r="614" spans="1:9" x14ac:dyDescent="0.25">
      <c r="A614" t="s">
        <v>256</v>
      </c>
      <c r="B614" s="23" t="s">
        <v>2</v>
      </c>
      <c r="C614" s="20">
        <v>7</v>
      </c>
      <c r="D614" s="7" t="e">
        <f>IF(B614="ZMIEŃ GŁOŚNOŚĆ NA 0","N/D",IF(B614="ZMIEŃ GŁOŚNOŚĆ NA 15","N/D",VLOOKUP(A614,Dane!$A$3:$D$110,4,FALSE)))</f>
        <v>#N/A</v>
      </c>
      <c r="E614" s="22" t="str">
        <f t="shared" si="66"/>
        <v>111</v>
      </c>
      <c r="F614" s="19" t="e">
        <f t="shared" si="67"/>
        <v>#N/A</v>
      </c>
      <c r="G614" s="19" t="e">
        <f t="shared" si="68"/>
        <v>#N/A</v>
      </c>
      <c r="H614" s="19" t="str">
        <f t="shared" si="69"/>
        <v>00000111</v>
      </c>
      <c r="I614" t="str">
        <f t="shared" si="65"/>
        <v xml:space="preserve">    .byte %11101000, %00000111</v>
      </c>
    </row>
    <row r="615" spans="1:9" x14ac:dyDescent="0.25">
      <c r="A615" t="s">
        <v>35</v>
      </c>
      <c r="B615" s="23" t="s">
        <v>30</v>
      </c>
      <c r="C615" s="20">
        <v>23</v>
      </c>
      <c r="D615" s="7">
        <f>IF(B615="ZMIEŃ GŁOŚNOŚĆ NA 0","N/D",IF(B615="ZMIEŃ GŁOŚNOŚĆ NA 15","N/D",VLOOKUP(A615,Dane!$A$3:$D$110,4,FALSE)))</f>
        <v>10011111</v>
      </c>
      <c r="E615" s="22" t="str">
        <f t="shared" si="66"/>
        <v>10111</v>
      </c>
      <c r="F615" s="19" t="str">
        <f t="shared" si="67"/>
        <v>00000000</v>
      </c>
      <c r="G615" s="19" t="str">
        <f t="shared" si="68"/>
        <v>10011111</v>
      </c>
      <c r="H615" s="19" t="str">
        <f t="shared" si="69"/>
        <v>00010111</v>
      </c>
      <c r="I615" t="str">
        <f t="shared" si="65"/>
        <v xml:space="preserve">    .byte %00000000, %10011111, %00010111</v>
      </c>
    </row>
    <row r="616" spans="1:9" x14ac:dyDescent="0.25">
      <c r="A616" t="s">
        <v>90</v>
      </c>
      <c r="B616" s="23" t="s">
        <v>1</v>
      </c>
      <c r="C616" s="20">
        <f>IF(B616="ZMIEŃ GŁOŚNOŚĆ NA 0","N/D",IF(B616="ZMIEŃ GŁOŚNOŚĆ NA 15","N/D",240/$B$2*60*VLOOKUP(B616,Dane!$F:$H,2,FALSE)))</f>
        <v>30</v>
      </c>
      <c r="D616" s="7">
        <f>IF(B616="ZMIEŃ GŁOŚNOŚĆ NA 0","N/D",IF(B616="ZMIEŃ GŁOŚNOŚĆ NA 15","N/D",VLOOKUP(A616,Dane!$A$3:$D$110,4,FALSE)))</f>
        <v>10110010</v>
      </c>
      <c r="E616" s="22" t="str">
        <f t="shared" si="66"/>
        <v>11110</v>
      </c>
      <c r="F616" s="19" t="str">
        <f t="shared" si="67"/>
        <v>00000000</v>
      </c>
      <c r="G616" s="19" t="str">
        <f t="shared" si="68"/>
        <v>10110010</v>
      </c>
      <c r="H616" s="19" t="str">
        <f t="shared" si="69"/>
        <v>00011110</v>
      </c>
      <c r="I616" t="str">
        <f t="shared" si="65"/>
        <v xml:space="preserve">    .byte %00000000, %10110010, %00011110</v>
      </c>
    </row>
    <row r="617" spans="1:9" x14ac:dyDescent="0.25">
      <c r="A617" t="s">
        <v>256</v>
      </c>
      <c r="B617" s="23" t="s">
        <v>0</v>
      </c>
      <c r="C617" s="20">
        <f>IF(B617="ZMIEŃ GŁOŚNOŚĆ NA 0","N/D",IF(B617="ZMIEŃ GŁOŚNOŚĆ NA 15","N/D",240/$B$2*60*VLOOKUP(B617,Dane!$F:$H,2,FALSE)))</f>
        <v>15</v>
      </c>
      <c r="D617" s="7" t="e">
        <f>IF(B617="ZMIEŃ GŁOŚNOŚĆ NA 0","N/D",IF(B617="ZMIEŃ GŁOŚNOŚĆ NA 15","N/D",VLOOKUP(A617,Dane!$A$3:$D$110,4,FALSE)))</f>
        <v>#N/A</v>
      </c>
      <c r="E617" s="22" t="str">
        <f t="shared" si="66"/>
        <v>1111</v>
      </c>
      <c r="F617" s="19" t="e">
        <f t="shared" si="67"/>
        <v>#N/A</v>
      </c>
      <c r="G617" s="19" t="e">
        <f t="shared" si="68"/>
        <v>#N/A</v>
      </c>
      <c r="H617" s="19" t="str">
        <f t="shared" si="69"/>
        <v>00001111</v>
      </c>
      <c r="I617" t="str">
        <f t="shared" si="65"/>
        <v xml:space="preserve">    .byte %11101000, %00001111</v>
      </c>
    </row>
    <row r="618" spans="1:9" x14ac:dyDescent="0.25">
      <c r="A618" t="s">
        <v>87</v>
      </c>
      <c r="B618" s="23" t="s">
        <v>2</v>
      </c>
      <c r="C618" s="20">
        <v>7</v>
      </c>
      <c r="D618" s="7">
        <f>IF(B618="ZMIEŃ GŁOŚNOŚĆ NA 0","N/D",IF(B618="ZMIEŃ GŁOŚNOŚĆ NA 15","N/D",VLOOKUP(A618,Dane!$A$3:$D$110,4,FALSE)))</f>
        <v>100001100</v>
      </c>
      <c r="E618" s="22" t="str">
        <f t="shared" si="66"/>
        <v>111</v>
      </c>
      <c r="F618" s="19" t="str">
        <f t="shared" si="67"/>
        <v>00000001</v>
      </c>
      <c r="G618" s="19" t="str">
        <f t="shared" si="68"/>
        <v>00001100</v>
      </c>
      <c r="H618" s="19" t="str">
        <f t="shared" si="69"/>
        <v>00000111</v>
      </c>
      <c r="I618" t="str">
        <f t="shared" si="65"/>
        <v xml:space="preserve">    .byte %00000001, %00001100, %00000111</v>
      </c>
    </row>
    <row r="619" spans="1:9" x14ac:dyDescent="0.25">
      <c r="A619" t="s">
        <v>88</v>
      </c>
      <c r="B619" s="23" t="s">
        <v>2</v>
      </c>
      <c r="C619" s="20">
        <v>8</v>
      </c>
      <c r="D619" s="7">
        <f>IF(B619="ZMIEŃ GŁOŚNOŚĆ NA 0","N/D",IF(B619="ZMIEŃ GŁOŚNOŚĆ NA 15","N/D",VLOOKUP(A619,Dane!$A$3:$D$110,4,FALSE)))</f>
        <v>11101110</v>
      </c>
      <c r="E619" s="22" t="str">
        <f t="shared" si="66"/>
        <v>1000</v>
      </c>
      <c r="F619" s="19" t="str">
        <f t="shared" si="67"/>
        <v>00000000</v>
      </c>
      <c r="G619" s="19" t="str">
        <f t="shared" si="68"/>
        <v>11101110</v>
      </c>
      <c r="H619" s="19" t="str">
        <f t="shared" si="69"/>
        <v>00001000</v>
      </c>
      <c r="I619" t="str">
        <f t="shared" si="65"/>
        <v xml:space="preserve">    .byte %00000000, %11101110, %00001000</v>
      </c>
    </row>
    <row r="620" spans="1:9" x14ac:dyDescent="0.25">
      <c r="A620" t="s">
        <v>12</v>
      </c>
      <c r="B620" s="23" t="s">
        <v>2</v>
      </c>
      <c r="C620" s="20">
        <v>7</v>
      </c>
      <c r="D620" s="7">
        <f>IF(B620="ZMIEŃ GŁOŚNOŚĆ NA 0","N/D",IF(B620="ZMIEŃ GŁOŚNOŚĆ NA 15","N/D",VLOOKUP(A620,Dane!$A$3:$D$110,4,FALSE)))</f>
        <v>11010100</v>
      </c>
      <c r="E620" s="22" t="str">
        <f t="shared" si="66"/>
        <v>111</v>
      </c>
      <c r="F620" s="19" t="str">
        <f t="shared" si="67"/>
        <v>00000000</v>
      </c>
      <c r="G620" s="19" t="str">
        <f t="shared" si="68"/>
        <v>11010100</v>
      </c>
      <c r="H620" s="19" t="str">
        <f t="shared" si="69"/>
        <v>00000111</v>
      </c>
      <c r="I620" t="str">
        <f t="shared" si="65"/>
        <v xml:space="preserve">    .byte %00000000, %11010100, %00000111</v>
      </c>
    </row>
    <row r="621" spans="1:9" ht="15.75" thickBot="1" x14ac:dyDescent="0.3">
      <c r="A621" s="10" t="s">
        <v>88</v>
      </c>
      <c r="B621" s="26" t="s">
        <v>2</v>
      </c>
      <c r="C621" s="20">
        <v>8</v>
      </c>
      <c r="D621" s="7">
        <f>IF(B621="ZMIEŃ GŁOŚNOŚĆ NA 0","N/D",IF(B621="ZMIEŃ GŁOŚNOŚĆ NA 15","N/D",VLOOKUP(A621,Dane!$A$3:$D$110,4,FALSE)))</f>
        <v>11101110</v>
      </c>
      <c r="E621" s="22" t="str">
        <f t="shared" si="66"/>
        <v>1000</v>
      </c>
      <c r="F621" s="19" t="str">
        <f t="shared" si="67"/>
        <v>00000000</v>
      </c>
      <c r="G621" s="19" t="str">
        <f t="shared" si="68"/>
        <v>11101110</v>
      </c>
      <c r="H621" s="19" t="str">
        <f t="shared" si="69"/>
        <v>00001000</v>
      </c>
      <c r="I621" t="str">
        <f t="shared" si="65"/>
        <v xml:space="preserve">    .byte %00000000, %11101110, %00001000</v>
      </c>
    </row>
    <row r="622" spans="1:9" ht="15.75" thickTop="1" x14ac:dyDescent="0.25">
      <c r="A622" s="23" t="s">
        <v>90</v>
      </c>
      <c r="B622" s="23" t="s">
        <v>0</v>
      </c>
      <c r="C622" s="20">
        <f>IF(B622="ZMIEŃ GŁOŚNOŚĆ NA 0","N/D",IF(B622="ZMIEŃ GŁOŚNOŚĆ NA 15","N/D",240/$B$2*60*VLOOKUP(B622,Dane!$F:$H,2,FALSE)))</f>
        <v>15</v>
      </c>
      <c r="D622" s="7">
        <f>IF(B622="ZMIEŃ GŁOŚNOŚĆ NA 0","N/D",IF(B622="ZMIEŃ GŁOŚNOŚĆ NA 15","N/D",VLOOKUP(A622,Dane!$A$3:$D$110,4,FALSE)))</f>
        <v>10110010</v>
      </c>
      <c r="E622" s="22" t="str">
        <f t="shared" si="66"/>
        <v>1111</v>
      </c>
      <c r="F622" s="19" t="str">
        <f t="shared" si="67"/>
        <v>00000000</v>
      </c>
      <c r="G622" s="19" t="str">
        <f t="shared" si="68"/>
        <v>10110010</v>
      </c>
      <c r="H622" s="19" t="str">
        <f t="shared" si="69"/>
        <v>00001111</v>
      </c>
      <c r="I622" t="str">
        <f t="shared" si="65"/>
        <v xml:space="preserve">    .byte %00000000, %10110010, %00001111</v>
      </c>
    </row>
    <row r="623" spans="1:9" x14ac:dyDescent="0.25">
      <c r="A623" t="s">
        <v>256</v>
      </c>
      <c r="B623" s="23" t="s">
        <v>2</v>
      </c>
      <c r="C623" s="20">
        <v>7</v>
      </c>
      <c r="D623" s="7" t="e">
        <f>IF(B623="ZMIEŃ GŁOŚNOŚĆ NA 0","N/D",IF(B623="ZMIEŃ GŁOŚNOŚĆ NA 15","N/D",VLOOKUP(A623,Dane!$A$3:$D$110,4,FALSE)))</f>
        <v>#N/A</v>
      </c>
      <c r="E623" s="22" t="str">
        <f t="shared" si="66"/>
        <v>111</v>
      </c>
      <c r="F623" s="19" t="e">
        <f t="shared" si="67"/>
        <v>#N/A</v>
      </c>
      <c r="G623" s="19" t="e">
        <f t="shared" si="68"/>
        <v>#N/A</v>
      </c>
      <c r="H623" s="19" t="str">
        <f t="shared" si="69"/>
        <v>00000111</v>
      </c>
      <c r="I623" t="str">
        <f t="shared" si="65"/>
        <v xml:space="preserve">    .byte %11101000, %00000111</v>
      </c>
    </row>
    <row r="624" spans="1:9" x14ac:dyDescent="0.25">
      <c r="A624" t="s">
        <v>90</v>
      </c>
      <c r="B624" s="23" t="s">
        <v>30</v>
      </c>
      <c r="C624" s="20">
        <v>23</v>
      </c>
      <c r="D624" s="7">
        <f>IF(B624="ZMIEŃ GŁOŚNOŚĆ NA 0","N/D",IF(B624="ZMIEŃ GŁOŚNOŚĆ NA 15","N/D",VLOOKUP(A624,Dane!$A$3:$D$110,4,FALSE)))</f>
        <v>10110010</v>
      </c>
      <c r="E624" s="22" t="str">
        <f t="shared" si="66"/>
        <v>10111</v>
      </c>
      <c r="F624" s="19" t="str">
        <f t="shared" si="67"/>
        <v>00000000</v>
      </c>
      <c r="G624" s="19" t="str">
        <f t="shared" si="68"/>
        <v>10110010</v>
      </c>
      <c r="H624" s="19" t="str">
        <f t="shared" si="69"/>
        <v>00010111</v>
      </c>
      <c r="I624" t="str">
        <f t="shared" si="65"/>
        <v xml:space="preserve">    .byte %00000000, %10110010, %00010111</v>
      </c>
    </row>
    <row r="625" spans="1:9" x14ac:dyDescent="0.25">
      <c r="A625" t="s">
        <v>89</v>
      </c>
      <c r="B625" s="23" t="s">
        <v>1</v>
      </c>
      <c r="C625" s="20">
        <f>IF(B625="ZMIEŃ GŁOŚNOŚĆ NA 0","N/D",IF(B625="ZMIEŃ GŁOŚNOŚĆ NA 15","N/D",240/$B$2*60*VLOOKUP(B625,Dane!$F:$H,2,FALSE)))</f>
        <v>30</v>
      </c>
      <c r="D625" s="7">
        <f>IF(B625="ZMIEŃ GŁOŚNOŚĆ NA 0","N/D",IF(B625="ZMIEŃ GŁOŚNOŚĆ NA 15","N/D",VLOOKUP(A625,Dane!$A$3:$D$110,4,FALSE)))</f>
        <v>11001000</v>
      </c>
      <c r="E625" s="22" t="str">
        <f t="shared" si="66"/>
        <v>11110</v>
      </c>
      <c r="F625" s="19" t="str">
        <f t="shared" si="67"/>
        <v>00000000</v>
      </c>
      <c r="G625" s="19" t="str">
        <f t="shared" si="68"/>
        <v>11001000</v>
      </c>
      <c r="H625" s="19" t="str">
        <f t="shared" si="69"/>
        <v>00011110</v>
      </c>
      <c r="I625" t="str">
        <f t="shared" si="65"/>
        <v xml:space="preserve">    .byte %00000000, %11001000, %00011110</v>
      </c>
    </row>
    <row r="626" spans="1:9" x14ac:dyDescent="0.25">
      <c r="A626" t="s">
        <v>256</v>
      </c>
      <c r="B626" s="23" t="s">
        <v>0</v>
      </c>
      <c r="C626" s="20">
        <f>IF(B626="ZMIEŃ GŁOŚNOŚĆ NA 0","N/D",IF(B626="ZMIEŃ GŁOŚNOŚĆ NA 15","N/D",240/$B$2*60*VLOOKUP(B626,Dane!$F:$H,2,FALSE)))</f>
        <v>15</v>
      </c>
      <c r="D626" s="7" t="e">
        <f>IF(B626="ZMIEŃ GŁOŚNOŚĆ NA 0","N/D",IF(B626="ZMIEŃ GŁOŚNOŚĆ NA 15","N/D",VLOOKUP(A626,Dane!$A$3:$D$110,4,FALSE)))</f>
        <v>#N/A</v>
      </c>
      <c r="E626" s="22" t="str">
        <f t="shared" si="66"/>
        <v>1111</v>
      </c>
      <c r="F626" s="19" t="e">
        <f t="shared" si="67"/>
        <v>#N/A</v>
      </c>
      <c r="G626" s="19" t="e">
        <f t="shared" si="68"/>
        <v>#N/A</v>
      </c>
      <c r="H626" s="19" t="str">
        <f t="shared" si="69"/>
        <v>00001111</v>
      </c>
      <c r="I626" t="str">
        <f t="shared" si="65"/>
        <v xml:space="preserve">    .byte %11101000, %00001111</v>
      </c>
    </row>
    <row r="627" spans="1:9" x14ac:dyDescent="0.25">
      <c r="A627" t="s">
        <v>87</v>
      </c>
      <c r="B627" s="23" t="s">
        <v>2</v>
      </c>
      <c r="C627" s="20">
        <v>7</v>
      </c>
      <c r="D627" s="7">
        <f>IF(B627="ZMIEŃ GŁOŚNOŚĆ NA 0","N/D",IF(B627="ZMIEŃ GŁOŚNOŚĆ NA 15","N/D",VLOOKUP(A627,Dane!$A$3:$D$110,4,FALSE)))</f>
        <v>100001100</v>
      </c>
      <c r="E627" s="22" t="str">
        <f t="shared" si="66"/>
        <v>111</v>
      </c>
      <c r="F627" s="19" t="str">
        <f t="shared" si="67"/>
        <v>00000001</v>
      </c>
      <c r="G627" s="19" t="str">
        <f t="shared" si="68"/>
        <v>00001100</v>
      </c>
      <c r="H627" s="19" t="str">
        <f t="shared" si="69"/>
        <v>00000111</v>
      </c>
      <c r="I627" t="str">
        <f t="shared" si="65"/>
        <v xml:space="preserve">    .byte %00000001, %00001100, %00000111</v>
      </c>
    </row>
    <row r="628" spans="1:9" x14ac:dyDescent="0.25">
      <c r="A628" t="s">
        <v>88</v>
      </c>
      <c r="B628" s="23" t="s">
        <v>2</v>
      </c>
      <c r="C628" s="20">
        <v>8</v>
      </c>
      <c r="D628" s="7">
        <f>IF(B628="ZMIEŃ GŁOŚNOŚĆ NA 0","N/D",IF(B628="ZMIEŃ GŁOŚNOŚĆ NA 15","N/D",VLOOKUP(A628,Dane!$A$3:$D$110,4,FALSE)))</f>
        <v>11101110</v>
      </c>
      <c r="E628" s="22" t="str">
        <f t="shared" si="66"/>
        <v>1000</v>
      </c>
      <c r="F628" s="19" t="str">
        <f t="shared" si="67"/>
        <v>00000000</v>
      </c>
      <c r="G628" s="19" t="str">
        <f t="shared" si="68"/>
        <v>11101110</v>
      </c>
      <c r="H628" s="19" t="str">
        <f t="shared" si="69"/>
        <v>00001000</v>
      </c>
      <c r="I628" t="str">
        <f t="shared" si="65"/>
        <v xml:space="preserve">    .byte %00000000, %11101110, %00001000</v>
      </c>
    </row>
    <row r="629" spans="1:9" x14ac:dyDescent="0.25">
      <c r="A629" t="s">
        <v>12</v>
      </c>
      <c r="B629" s="23" t="s">
        <v>2</v>
      </c>
      <c r="C629" s="20">
        <v>7</v>
      </c>
      <c r="D629" s="7">
        <f>IF(B629="ZMIEŃ GŁOŚNOŚĆ NA 0","N/D",IF(B629="ZMIEŃ GŁOŚNOŚĆ NA 15","N/D",VLOOKUP(A629,Dane!$A$3:$D$110,4,FALSE)))</f>
        <v>11010100</v>
      </c>
      <c r="E629" s="22" t="str">
        <f t="shared" si="66"/>
        <v>111</v>
      </c>
      <c r="F629" s="19" t="str">
        <f t="shared" si="67"/>
        <v>00000000</v>
      </c>
      <c r="G629" s="19" t="str">
        <f t="shared" si="68"/>
        <v>11010100</v>
      </c>
      <c r="H629" s="19" t="str">
        <f t="shared" si="69"/>
        <v>00000111</v>
      </c>
      <c r="I629" t="str">
        <f t="shared" si="65"/>
        <v xml:space="preserve">    .byte %00000000, %11010100, %00000111</v>
      </c>
    </row>
    <row r="630" spans="1:9" ht="15.75" thickBot="1" x14ac:dyDescent="0.3">
      <c r="A630" s="10" t="s">
        <v>88</v>
      </c>
      <c r="B630" s="26" t="s">
        <v>2</v>
      </c>
      <c r="C630" s="20">
        <v>8</v>
      </c>
      <c r="D630" s="7">
        <f>IF(B630="ZMIEŃ GŁOŚNOŚĆ NA 0","N/D",IF(B630="ZMIEŃ GŁOŚNOŚĆ NA 15","N/D",VLOOKUP(A630,Dane!$A$3:$D$110,4,FALSE)))</f>
        <v>11101110</v>
      </c>
      <c r="E630" s="22" t="str">
        <f t="shared" si="66"/>
        <v>1000</v>
      </c>
      <c r="F630" s="19" t="str">
        <f t="shared" si="67"/>
        <v>00000000</v>
      </c>
      <c r="G630" s="19" t="str">
        <f t="shared" si="68"/>
        <v>11101110</v>
      </c>
      <c r="H630" s="19" t="str">
        <f t="shared" si="69"/>
        <v>00001000</v>
      </c>
      <c r="I630" t="str">
        <f t="shared" si="65"/>
        <v xml:space="preserve">    .byte %00000000, %11101110, %00001000</v>
      </c>
    </row>
    <row r="631" spans="1:9" ht="15.75" thickTop="1" x14ac:dyDescent="0.25">
      <c r="A631" s="23" t="s">
        <v>89</v>
      </c>
      <c r="B631" s="23" t="s">
        <v>1</v>
      </c>
      <c r="C631" s="20">
        <f>IF(B631="ZMIEŃ GŁOŚNOŚĆ NA 0","N/D",IF(B631="ZMIEŃ GŁOŚNOŚĆ NA 15","N/D",240/$B$2*60*VLOOKUP(B631,Dane!$F:$H,2,FALSE)))</f>
        <v>30</v>
      </c>
      <c r="D631" s="7">
        <f>IF(B631="ZMIEŃ GŁOŚNOŚĆ NA 0","N/D",IF(B631="ZMIEŃ GŁOŚNOŚĆ NA 15","N/D",VLOOKUP(A631,Dane!$A$3:$D$110,4,FALSE)))</f>
        <v>11001000</v>
      </c>
      <c r="E631" s="22" t="str">
        <f t="shared" si="66"/>
        <v>11110</v>
      </c>
      <c r="F631" s="19" t="str">
        <f t="shared" si="67"/>
        <v>00000000</v>
      </c>
      <c r="G631" s="19" t="str">
        <f t="shared" si="68"/>
        <v>11001000</v>
      </c>
      <c r="H631" s="19" t="str">
        <f t="shared" si="69"/>
        <v>00011110</v>
      </c>
      <c r="I631" t="str">
        <f t="shared" si="65"/>
        <v xml:space="preserve">    .byte %00000000, %11001000, %00011110</v>
      </c>
    </row>
    <row r="632" spans="1:9" x14ac:dyDescent="0.25">
      <c r="A632" s="23" t="s">
        <v>90</v>
      </c>
      <c r="B632" s="23" t="s">
        <v>0</v>
      </c>
      <c r="C632" s="20">
        <f>IF(B632="ZMIEŃ GŁOŚNOŚĆ NA 0","N/D",IF(B632="ZMIEŃ GŁOŚNOŚĆ NA 15","N/D",240/$B$2*60*VLOOKUP(B632,Dane!$F:$H,2,FALSE)))</f>
        <v>15</v>
      </c>
      <c r="D632" s="7">
        <f>IF(B632="ZMIEŃ GŁOŚNOŚĆ NA 0","N/D",IF(B632="ZMIEŃ GŁOŚNOŚĆ NA 15","N/D",VLOOKUP(A632,Dane!$A$3:$D$110,4,FALSE)))</f>
        <v>10110010</v>
      </c>
      <c r="E632" s="22" t="str">
        <f t="shared" si="66"/>
        <v>1111</v>
      </c>
      <c r="F632" s="19" t="str">
        <f t="shared" si="67"/>
        <v>00000000</v>
      </c>
      <c r="G632" s="19" t="str">
        <f t="shared" si="68"/>
        <v>10110010</v>
      </c>
      <c r="H632" s="19" t="str">
        <f t="shared" si="69"/>
        <v>00001111</v>
      </c>
      <c r="I632" t="str">
        <f t="shared" si="65"/>
        <v xml:space="preserve">    .byte %00000000, %10110010, %00001111</v>
      </c>
    </row>
    <row r="633" spans="1:9" x14ac:dyDescent="0.25">
      <c r="A633" s="23" t="s">
        <v>12</v>
      </c>
      <c r="B633" s="23" t="s">
        <v>1</v>
      </c>
      <c r="C633" s="20">
        <f>IF(B633="ZMIEŃ GŁOŚNOŚĆ NA 0","N/D",IF(B633="ZMIEŃ GŁOŚNOŚĆ NA 15","N/D",240/$B$2*60*VLOOKUP(B633,Dane!$F:$H,2,FALSE)))</f>
        <v>30</v>
      </c>
      <c r="D633" s="7">
        <f>IF(B633="ZMIEŃ GŁOŚNOŚĆ NA 0","N/D",IF(B633="ZMIEŃ GŁOŚNOŚĆ NA 15","N/D",VLOOKUP(A633,Dane!$A$3:$D$110,4,FALSE)))</f>
        <v>11010100</v>
      </c>
      <c r="E633" s="22" t="str">
        <f t="shared" si="66"/>
        <v>11110</v>
      </c>
      <c r="F633" s="19" t="str">
        <f t="shared" si="67"/>
        <v>00000000</v>
      </c>
      <c r="G633" s="19" t="str">
        <f t="shared" si="68"/>
        <v>11010100</v>
      </c>
      <c r="H633" s="19" t="str">
        <f t="shared" si="69"/>
        <v>00011110</v>
      </c>
      <c r="I633" t="str">
        <f t="shared" si="65"/>
        <v xml:space="preserve">    .byte %00000000, %11010100, %00011110</v>
      </c>
    </row>
    <row r="634" spans="1:9" x14ac:dyDescent="0.25">
      <c r="A634" s="23" t="s">
        <v>88</v>
      </c>
      <c r="B634" s="23" t="s">
        <v>0</v>
      </c>
      <c r="C634" s="20">
        <f>IF(B634="ZMIEŃ GŁOŚNOŚĆ NA 0","N/D",IF(B634="ZMIEŃ GŁOŚNOŚĆ NA 15","N/D",240/$B$2*60*VLOOKUP(B634,Dane!$F:$H,2,FALSE)))</f>
        <v>15</v>
      </c>
      <c r="D634" s="7">
        <f>IF(B634="ZMIEŃ GŁOŚNOŚĆ NA 0","N/D",IF(B634="ZMIEŃ GŁOŚNOŚĆ NA 15","N/D",VLOOKUP(A634,Dane!$A$3:$D$110,4,FALSE)))</f>
        <v>11101110</v>
      </c>
      <c r="E634" s="22" t="str">
        <f t="shared" si="66"/>
        <v>1111</v>
      </c>
      <c r="F634" s="19" t="str">
        <f t="shared" si="67"/>
        <v>00000000</v>
      </c>
      <c r="G634" s="19" t="str">
        <f t="shared" si="68"/>
        <v>11101110</v>
      </c>
      <c r="H634" s="19" t="str">
        <f t="shared" si="69"/>
        <v>00001111</v>
      </c>
      <c r="I634" t="str">
        <f t="shared" si="65"/>
        <v xml:space="preserve">    .byte %00000000, %11101110, %00001111</v>
      </c>
    </row>
    <row r="635" spans="1:9" x14ac:dyDescent="0.25">
      <c r="A635" t="s">
        <v>256</v>
      </c>
      <c r="B635" t="s">
        <v>0</v>
      </c>
      <c r="C635" s="20">
        <f>IF(B635="ZMIEŃ GŁOŚNOŚĆ NA 0","N/D",IF(B635="ZMIEŃ GŁOŚNOŚĆ NA 15","N/D",240/$B$2*60*VLOOKUP(B635,Dane!$F:$H,2,FALSE)))</f>
        <v>15</v>
      </c>
      <c r="D635" s="7" t="e">
        <f>IF(B635="ZMIEŃ GŁOŚNOŚĆ NA 0","N/D",IF(B635="ZMIEŃ GŁOŚNOŚĆ NA 15","N/D",VLOOKUP(A635,Dane!$A$3:$D$110,4,FALSE)))</f>
        <v>#N/A</v>
      </c>
      <c r="E635" s="22" t="str">
        <f t="shared" si="66"/>
        <v>1111</v>
      </c>
      <c r="F635" s="19" t="e">
        <f t="shared" si="67"/>
        <v>#N/A</v>
      </c>
      <c r="G635" s="19" t="e">
        <f t="shared" si="68"/>
        <v>#N/A</v>
      </c>
      <c r="H635" s="19" t="str">
        <f t="shared" si="69"/>
        <v>00001111</v>
      </c>
      <c r="I635" t="str">
        <f t="shared" si="65"/>
        <v xml:space="preserve">    .byte %11101000, %00001111</v>
      </c>
    </row>
    <row r="636" spans="1:9" ht="15.75" thickBot="1" x14ac:dyDescent="0.3">
      <c r="A636" s="10" t="s">
        <v>87</v>
      </c>
      <c r="B636" s="10" t="s">
        <v>0</v>
      </c>
      <c r="C636" s="20">
        <f>IF(B636="ZMIEŃ GŁOŚNOŚĆ NA 0","N/D",IF(B636="ZMIEŃ GŁOŚNOŚĆ NA 15","N/D",240/$B$2*60*VLOOKUP(B636,Dane!$F:$H,2,FALSE)))</f>
        <v>15</v>
      </c>
      <c r="D636" s="7">
        <f>IF(B636="ZMIEŃ GŁOŚNOŚĆ NA 0","N/D",IF(B636="ZMIEŃ GŁOŚNOŚĆ NA 15","N/D",VLOOKUP(A636,Dane!$A$3:$D$110,4,FALSE)))</f>
        <v>100001100</v>
      </c>
      <c r="E636" s="22" t="str">
        <f t="shared" si="66"/>
        <v>1111</v>
      </c>
      <c r="F636" s="19" t="str">
        <f t="shared" si="67"/>
        <v>00000001</v>
      </c>
      <c r="G636" s="19" t="str">
        <f t="shared" si="68"/>
        <v>00001100</v>
      </c>
      <c r="H636" s="19" t="str">
        <f t="shared" si="69"/>
        <v>00001111</v>
      </c>
      <c r="I636" t="str">
        <f t="shared" si="65"/>
        <v xml:space="preserve">    .byte %00000001, %00001100, %00001111</v>
      </c>
    </row>
    <row r="637" spans="1:9" ht="15.75" thickTop="1" x14ac:dyDescent="0.25">
      <c r="A637" s="23" t="s">
        <v>90</v>
      </c>
      <c r="B637" s="23" t="s">
        <v>0</v>
      </c>
      <c r="C637" s="20">
        <f>IF(B637="ZMIEŃ GŁOŚNOŚĆ NA 0","N/D",IF(B637="ZMIEŃ GŁOŚNOŚĆ NA 15","N/D",240/$B$2*60*VLOOKUP(B637,Dane!$F:$H,2,FALSE)))</f>
        <v>15</v>
      </c>
      <c r="D637" s="7">
        <f>IF(B637="ZMIEŃ GŁOŚNOŚĆ NA 0","N/D",IF(B637="ZMIEŃ GŁOŚNOŚĆ NA 15","N/D",VLOOKUP(A637,Dane!$A$3:$D$110,4,FALSE)))</f>
        <v>10110010</v>
      </c>
      <c r="E637" s="22" t="str">
        <f t="shared" si="66"/>
        <v>1111</v>
      </c>
      <c r="F637" s="19" t="str">
        <f t="shared" si="67"/>
        <v>00000000</v>
      </c>
      <c r="G637" s="19" t="str">
        <f t="shared" si="68"/>
        <v>10110010</v>
      </c>
      <c r="H637" s="19" t="str">
        <f t="shared" si="69"/>
        <v>00001111</v>
      </c>
      <c r="I637" t="str">
        <f t="shared" si="65"/>
        <v xml:space="preserve">    .byte %00000000, %10110010, %00001111</v>
      </c>
    </row>
    <row r="638" spans="1:9" x14ac:dyDescent="0.25">
      <c r="A638" t="s">
        <v>256</v>
      </c>
      <c r="B638" t="s">
        <v>0</v>
      </c>
      <c r="C638" s="20">
        <f>IF(B638="ZMIEŃ GŁOŚNOŚĆ NA 0","N/D",IF(B638="ZMIEŃ GŁOŚNOŚĆ NA 15","N/D",240/$B$2*60*VLOOKUP(B638,Dane!$F:$H,2,FALSE)))</f>
        <v>15</v>
      </c>
      <c r="D638" s="7" t="e">
        <f>IF(B638="ZMIEŃ GŁOŚNOŚĆ NA 0","N/D",IF(B638="ZMIEŃ GŁOŚNOŚĆ NA 15","N/D",VLOOKUP(A638,Dane!$A$3:$D$110,4,FALSE)))</f>
        <v>#N/A</v>
      </c>
      <c r="E638" s="22" t="str">
        <f t="shared" si="66"/>
        <v>1111</v>
      </c>
      <c r="F638" s="19" t="e">
        <f t="shared" si="67"/>
        <v>#N/A</v>
      </c>
      <c r="G638" s="19" t="e">
        <f t="shared" si="68"/>
        <v>#N/A</v>
      </c>
      <c r="H638" s="19" t="str">
        <f t="shared" si="69"/>
        <v>00001111</v>
      </c>
      <c r="I638" t="str">
        <f t="shared" si="65"/>
        <v xml:space="preserve">    .byte %11101000, %00001111</v>
      </c>
    </row>
    <row r="639" spans="1:9" x14ac:dyDescent="0.25">
      <c r="A639" t="s">
        <v>89</v>
      </c>
      <c r="B639" t="s">
        <v>1</v>
      </c>
      <c r="C639" s="20">
        <f>IF(B639="ZMIEŃ GŁOŚNOŚĆ NA 0","N/D",IF(B639="ZMIEŃ GŁOŚNOŚĆ NA 15","N/D",240/$B$2*60*VLOOKUP(B639,Dane!$F:$H,2,FALSE)))</f>
        <v>30</v>
      </c>
      <c r="D639" s="7">
        <f>IF(B639="ZMIEŃ GŁOŚNOŚĆ NA 0","N/D",IF(B639="ZMIEŃ GŁOŚNOŚĆ NA 15","N/D",VLOOKUP(A639,Dane!$A$3:$D$110,4,FALSE)))</f>
        <v>11001000</v>
      </c>
      <c r="E639" s="22" t="str">
        <f t="shared" si="66"/>
        <v>11110</v>
      </c>
      <c r="F639" s="19" t="str">
        <f t="shared" si="67"/>
        <v>00000000</v>
      </c>
      <c r="G639" s="19" t="str">
        <f t="shared" si="68"/>
        <v>11001000</v>
      </c>
      <c r="H639" s="19" t="str">
        <f t="shared" si="69"/>
        <v>00011110</v>
      </c>
      <c r="I639" t="str">
        <f t="shared" si="65"/>
        <v xml:space="preserve">    .byte %00000000, %11001000, %00011110</v>
      </c>
    </row>
    <row r="640" spans="1:9" x14ac:dyDescent="0.25">
      <c r="A640" t="s">
        <v>256</v>
      </c>
      <c r="B640" t="s">
        <v>1</v>
      </c>
      <c r="C640" s="20">
        <f>IF(B640="ZMIEŃ GŁOŚNOŚĆ NA 0","N/D",IF(B640="ZMIEŃ GŁOŚNOŚĆ NA 15","N/D",240/$B$2*60*VLOOKUP(B640,Dane!$F:$H,2,FALSE)))</f>
        <v>30</v>
      </c>
      <c r="D640" s="7" t="e">
        <f>IF(B640="ZMIEŃ GŁOŚNOŚĆ NA 0","N/D",IF(B640="ZMIEŃ GŁOŚNOŚĆ NA 15","N/D",VLOOKUP(A640,Dane!$A$3:$D$110,4,FALSE)))</f>
        <v>#N/A</v>
      </c>
      <c r="E640" s="22" t="str">
        <f t="shared" si="66"/>
        <v>11110</v>
      </c>
      <c r="F640" s="19" t="e">
        <f t="shared" si="67"/>
        <v>#N/A</v>
      </c>
      <c r="G640" s="19" t="e">
        <f t="shared" si="68"/>
        <v>#N/A</v>
      </c>
      <c r="H640" s="19" t="str">
        <f t="shared" si="69"/>
        <v>00011110</v>
      </c>
      <c r="I640" t="str">
        <f t="shared" si="65"/>
        <v xml:space="preserve">    .byte %11101000, %00011110</v>
      </c>
    </row>
    <row r="641" spans="1:9" x14ac:dyDescent="0.25">
      <c r="A641" t="s">
        <v>87</v>
      </c>
      <c r="B641" t="s">
        <v>2</v>
      </c>
      <c r="C641" s="20">
        <v>7</v>
      </c>
      <c r="D641" s="7">
        <f>IF(B641="ZMIEŃ GŁOŚNOŚĆ NA 0","N/D",IF(B641="ZMIEŃ GŁOŚNOŚĆ NA 15","N/D",VLOOKUP(A641,Dane!$A$3:$D$110,4,FALSE)))</f>
        <v>100001100</v>
      </c>
      <c r="E641" s="22" t="str">
        <f t="shared" si="66"/>
        <v>111</v>
      </c>
      <c r="F641" s="19" t="str">
        <f t="shared" si="67"/>
        <v>00000001</v>
      </c>
      <c r="G641" s="19" t="str">
        <f t="shared" si="68"/>
        <v>00001100</v>
      </c>
      <c r="H641" s="19" t="str">
        <f t="shared" si="69"/>
        <v>00000111</v>
      </c>
      <c r="I641" t="str">
        <f t="shared" si="65"/>
        <v xml:space="preserve">    .byte %00000001, %00001100, %00000111</v>
      </c>
    </row>
    <row r="642" spans="1:9" x14ac:dyDescent="0.25">
      <c r="A642" t="s">
        <v>88</v>
      </c>
      <c r="B642" t="s">
        <v>2</v>
      </c>
      <c r="C642" s="20">
        <v>8</v>
      </c>
      <c r="D642" s="7">
        <f>IF(B642="ZMIEŃ GŁOŚNOŚĆ NA 0","N/D",IF(B642="ZMIEŃ GŁOŚNOŚĆ NA 15","N/D",VLOOKUP(A642,Dane!$A$3:$D$110,4,FALSE)))</f>
        <v>11101110</v>
      </c>
      <c r="E642" s="22" t="str">
        <f t="shared" ref="E642:E674" si="70">IF(B642="ZMIEŃ GŁOŚNOŚĆ NA 0","N/D",IF(B642="ZMIEŃ GŁOŚNOŚĆ NA 15","N/D",DEC2BIN(C642)))</f>
        <v>1000</v>
      </c>
      <c r="F642" s="19" t="str">
        <f t="shared" ref="F642:F674" si="71">IF(B642="ZMIEŃ GŁOŚNOŚĆ NA 0","N/D",IF(B642="ZMIEŃ GŁOŚNOŚĆ NA 15","N/D",IF(LEN(D642)&lt;8,"00000000",_xlfn.CONCAT(REPT("0",8-LEN(LEFT(D642,LEN(D642)-8))),LEFT(D642,LEN(D642)-8)))))</f>
        <v>00000000</v>
      </c>
      <c r="G642" s="19" t="str">
        <f t="shared" ref="G642:G674" si="72">IF(B642="ZMIEŃ GŁOŚNOŚĆ NA 0","N/D",IF(B642="ZMIEŃ GŁOŚNOŚĆ NA 15","N/D",IF(LEN(D642)&lt;8,_xlfn.CONCAT(REPT("0",8-LEN(D642)),RIGHT(D642,8)),RIGHT(D642,8))))</f>
        <v>11101110</v>
      </c>
      <c r="H642" s="19" t="str">
        <f t="shared" ref="H642:H674" si="73">IF(B642="ZMIEŃ GŁOŚNOŚĆ NA 0","N/D",IF(B642="ZMIEŃ GŁOŚNOŚĆ NA 15","N/D",_xlfn.CONCAT(REPT("0",8-LEN(E642)),E642)))</f>
        <v>00001000</v>
      </c>
      <c r="I642" t="str">
        <f t="shared" si="65"/>
        <v xml:space="preserve">    .byte %00000000, %11101110, %00001000</v>
      </c>
    </row>
    <row r="643" spans="1:9" x14ac:dyDescent="0.25">
      <c r="A643" t="s">
        <v>89</v>
      </c>
      <c r="B643" t="s">
        <v>2</v>
      </c>
      <c r="C643" s="20">
        <v>7</v>
      </c>
      <c r="D643" s="7">
        <f>IF(B643="ZMIEŃ GŁOŚNOŚĆ NA 0","N/D",IF(B643="ZMIEŃ GŁOŚNOŚĆ NA 15","N/D",VLOOKUP(A643,Dane!$A$3:$D$110,4,FALSE)))</f>
        <v>11001000</v>
      </c>
      <c r="E643" s="22" t="str">
        <f t="shared" si="70"/>
        <v>111</v>
      </c>
      <c r="F643" s="19" t="str">
        <f t="shared" si="71"/>
        <v>00000000</v>
      </c>
      <c r="G643" s="19" t="str">
        <f t="shared" si="72"/>
        <v>11001000</v>
      </c>
      <c r="H643" s="19" t="str">
        <f t="shared" si="73"/>
        <v>00000111</v>
      </c>
      <c r="I643" t="str">
        <f t="shared" si="65"/>
        <v xml:space="preserve">    .byte %00000000, %11001000, %00000111</v>
      </c>
    </row>
    <row r="644" spans="1:9" ht="15.75" thickBot="1" x14ac:dyDescent="0.3">
      <c r="A644" s="10" t="s">
        <v>88</v>
      </c>
      <c r="B644" s="10" t="s">
        <v>2</v>
      </c>
      <c r="C644" s="20">
        <v>8</v>
      </c>
      <c r="D644" s="7">
        <f>IF(B644="ZMIEŃ GŁOŚNOŚĆ NA 0","N/D",IF(B644="ZMIEŃ GŁOŚNOŚĆ NA 15","N/D",VLOOKUP(A644,Dane!$A$3:$D$110,4,FALSE)))</f>
        <v>11101110</v>
      </c>
      <c r="E644" s="22" t="str">
        <f t="shared" si="70"/>
        <v>1000</v>
      </c>
      <c r="F644" s="19" t="str">
        <f t="shared" si="71"/>
        <v>00000000</v>
      </c>
      <c r="G644" s="19" t="str">
        <f t="shared" si="72"/>
        <v>11101110</v>
      </c>
      <c r="H644" s="19" t="str">
        <f t="shared" si="73"/>
        <v>00001000</v>
      </c>
      <c r="I644" t="str">
        <f t="shared" si="65"/>
        <v xml:space="preserve">    .byte %00000000, %11101110, %00001000</v>
      </c>
    </row>
    <row r="645" spans="1:9" ht="15.75" thickTop="1" x14ac:dyDescent="0.25">
      <c r="A645" s="23" t="s">
        <v>35</v>
      </c>
      <c r="B645" s="23" t="s">
        <v>0</v>
      </c>
      <c r="C645" s="20">
        <f>IF(B645="ZMIEŃ GŁOŚNOŚĆ NA 0","N/D",IF(B645="ZMIEŃ GŁOŚNOŚĆ NA 15","N/D",240/$B$2*60*VLOOKUP(B645,Dane!$F:$H,2,FALSE)))</f>
        <v>15</v>
      </c>
      <c r="D645" s="7">
        <f>IF(B645="ZMIEŃ GŁOŚNOŚĆ NA 0","N/D",IF(B645="ZMIEŃ GŁOŚNOŚĆ NA 15","N/D",VLOOKUP(A645,Dane!$A$3:$D$110,4,FALSE)))</f>
        <v>10011111</v>
      </c>
      <c r="E645" s="22" t="str">
        <f t="shared" si="70"/>
        <v>1111</v>
      </c>
      <c r="F645" s="19" t="str">
        <f t="shared" si="71"/>
        <v>00000000</v>
      </c>
      <c r="G645" s="19" t="str">
        <f t="shared" si="72"/>
        <v>10011111</v>
      </c>
      <c r="H645" s="19" t="str">
        <f t="shared" si="73"/>
        <v>00001111</v>
      </c>
      <c r="I645" t="str">
        <f t="shared" si="65"/>
        <v xml:space="preserve">    .byte %00000000, %10011111, %00001111</v>
      </c>
    </row>
    <row r="646" spans="1:9" x14ac:dyDescent="0.25">
      <c r="A646" t="s">
        <v>256</v>
      </c>
      <c r="B646" t="s">
        <v>2</v>
      </c>
      <c r="C646" s="20">
        <v>7</v>
      </c>
      <c r="D646" s="7" t="e">
        <f>IF(B646="ZMIEŃ GŁOŚNOŚĆ NA 0","N/D",IF(B646="ZMIEŃ GŁOŚNOŚĆ NA 15","N/D",VLOOKUP(A646,Dane!$A$3:$D$110,4,FALSE)))</f>
        <v>#N/A</v>
      </c>
      <c r="E646" s="22" t="str">
        <f t="shared" si="70"/>
        <v>111</v>
      </c>
      <c r="F646" s="19" t="e">
        <f t="shared" si="71"/>
        <v>#N/A</v>
      </c>
      <c r="G646" s="19" t="e">
        <f t="shared" si="72"/>
        <v>#N/A</v>
      </c>
      <c r="H646" s="19" t="str">
        <f t="shared" si="73"/>
        <v>00000111</v>
      </c>
      <c r="I646" t="str">
        <f t="shared" si="65"/>
        <v xml:space="preserve">    .byte %11101000, %00000111</v>
      </c>
    </row>
    <row r="647" spans="1:9" x14ac:dyDescent="0.25">
      <c r="A647" t="s">
        <v>35</v>
      </c>
      <c r="B647" t="s">
        <v>0</v>
      </c>
      <c r="C647" s="20">
        <f>IF(B647="ZMIEŃ GŁOŚNOŚĆ NA 0","N/D",IF(B647="ZMIEŃ GŁOŚNOŚĆ NA 15","N/D",240/$B$2*60*VLOOKUP(B647,Dane!$F:$H,2,FALSE)))</f>
        <v>15</v>
      </c>
      <c r="D647" s="7">
        <f>IF(B647="ZMIEŃ GŁOŚNOŚĆ NA 0","N/D",IF(B647="ZMIEŃ GŁOŚNOŚĆ NA 15","N/D",VLOOKUP(A647,Dane!$A$3:$D$110,4,FALSE)))</f>
        <v>10011111</v>
      </c>
      <c r="E647" s="22" t="str">
        <f t="shared" si="70"/>
        <v>1111</v>
      </c>
      <c r="F647" s="19" t="str">
        <f t="shared" si="71"/>
        <v>00000000</v>
      </c>
      <c r="G647" s="19" t="str">
        <f t="shared" si="72"/>
        <v>10011111</v>
      </c>
      <c r="H647" s="19" t="str">
        <f t="shared" si="73"/>
        <v>00001111</v>
      </c>
      <c r="I647" t="str">
        <f t="shared" si="65"/>
        <v xml:space="preserve">    .byte %00000000, %10011111, %00001111</v>
      </c>
    </row>
    <row r="648" spans="1:9" x14ac:dyDescent="0.25">
      <c r="A648" t="s">
        <v>256</v>
      </c>
      <c r="B648" t="s">
        <v>2</v>
      </c>
      <c r="C648" s="20">
        <v>8</v>
      </c>
      <c r="D648" s="7" t="e">
        <f>IF(B648="ZMIEŃ GŁOŚNOŚĆ NA 0","N/D",IF(B648="ZMIEŃ GŁOŚNOŚĆ NA 15","N/D",VLOOKUP(A648,Dane!$A$3:$D$110,4,FALSE)))</f>
        <v>#N/A</v>
      </c>
      <c r="E648" s="22" t="str">
        <f t="shared" si="70"/>
        <v>1000</v>
      </c>
      <c r="F648" s="19" t="e">
        <f t="shared" si="71"/>
        <v>#N/A</v>
      </c>
      <c r="G648" s="19" t="e">
        <f t="shared" si="72"/>
        <v>#N/A</v>
      </c>
      <c r="H648" s="19" t="str">
        <f t="shared" si="73"/>
        <v>00001000</v>
      </c>
      <c r="I648" t="str">
        <f t="shared" ref="I648:I674" si="74">IF(A648="pauza",_xlfn.CONCAT("    .byte %11101000, %", DEC2BIN(C648,8)),IF(B648="ZMIEŃ GŁOŚNOŚĆ NA 0","    .byte %10101000, %11110000, %00000000",IF(B648="ZMIEŃ GŁOŚNOŚĆ NA 15","    .byte %10101000, %11111111, %00000000",_xlfn.CONCAT("    .byte %",F648,", %",G648,", %",H648))))</f>
        <v xml:space="preserve">    .byte %11101000, %00001000</v>
      </c>
    </row>
    <row r="649" spans="1:9" x14ac:dyDescent="0.25">
      <c r="A649" t="s">
        <v>90</v>
      </c>
      <c r="B649" t="s">
        <v>1</v>
      </c>
      <c r="C649" s="20">
        <f>IF(B649="ZMIEŃ GŁOŚNOŚĆ NA 0","N/D",IF(B649="ZMIEŃ GŁOŚNOŚĆ NA 15","N/D",240/$B$2*60*VLOOKUP(B649,Dane!$F:$H,2,FALSE)))</f>
        <v>30</v>
      </c>
      <c r="D649" s="7">
        <f>IF(B649="ZMIEŃ GŁOŚNOŚĆ NA 0","N/D",IF(B649="ZMIEŃ GŁOŚNOŚĆ NA 15","N/D",VLOOKUP(A649,Dane!$A$3:$D$110,4,FALSE)))</f>
        <v>10110010</v>
      </c>
      <c r="E649" s="22" t="str">
        <f t="shared" si="70"/>
        <v>11110</v>
      </c>
      <c r="F649" s="19" t="str">
        <f t="shared" si="71"/>
        <v>00000000</v>
      </c>
      <c r="G649" s="19" t="str">
        <f t="shared" si="72"/>
        <v>10110010</v>
      </c>
      <c r="H649" s="19" t="str">
        <f t="shared" si="73"/>
        <v>00011110</v>
      </c>
      <c r="I649" t="str">
        <f t="shared" si="74"/>
        <v xml:space="preserve">    .byte %00000000, %10110010, %00011110</v>
      </c>
    </row>
    <row r="650" spans="1:9" x14ac:dyDescent="0.25">
      <c r="A650" t="s">
        <v>256</v>
      </c>
      <c r="B650" t="s">
        <v>0</v>
      </c>
      <c r="C650" s="20">
        <f>IF(B650="ZMIEŃ GŁOŚNOŚĆ NA 0","N/D",IF(B650="ZMIEŃ GŁOŚNOŚĆ NA 15","N/D",240/$B$2*60*VLOOKUP(B650,Dane!$F:$H,2,FALSE)))</f>
        <v>15</v>
      </c>
      <c r="D650" s="7" t="e">
        <f>IF(B650="ZMIEŃ GŁOŚNOŚĆ NA 0","N/D",IF(B650="ZMIEŃ GŁOŚNOŚĆ NA 15","N/D",VLOOKUP(A650,Dane!$A$3:$D$110,4,FALSE)))</f>
        <v>#N/A</v>
      </c>
      <c r="E650" s="22" t="str">
        <f t="shared" si="70"/>
        <v>1111</v>
      </c>
      <c r="F650" s="19" t="e">
        <f t="shared" si="71"/>
        <v>#N/A</v>
      </c>
      <c r="G650" s="19" t="e">
        <f t="shared" si="72"/>
        <v>#N/A</v>
      </c>
      <c r="H650" s="19" t="str">
        <f t="shared" si="73"/>
        <v>00001111</v>
      </c>
      <c r="I650" t="str">
        <f t="shared" si="74"/>
        <v xml:space="preserve">    .byte %11101000, %00001111</v>
      </c>
    </row>
    <row r="651" spans="1:9" x14ac:dyDescent="0.25">
      <c r="A651" t="s">
        <v>87</v>
      </c>
      <c r="B651" t="s">
        <v>2</v>
      </c>
      <c r="C651" s="20">
        <v>7</v>
      </c>
      <c r="D651" s="7">
        <f>IF(B651="ZMIEŃ GŁOŚNOŚĆ NA 0","N/D",IF(B651="ZMIEŃ GŁOŚNOŚĆ NA 15","N/D",VLOOKUP(A651,Dane!$A$3:$D$110,4,FALSE)))</f>
        <v>100001100</v>
      </c>
      <c r="E651" s="22" t="str">
        <f t="shared" si="70"/>
        <v>111</v>
      </c>
      <c r="F651" s="19" t="str">
        <f t="shared" si="71"/>
        <v>00000001</v>
      </c>
      <c r="G651" s="19" t="str">
        <f t="shared" si="72"/>
        <v>00001100</v>
      </c>
      <c r="H651" s="19" t="str">
        <f t="shared" si="73"/>
        <v>00000111</v>
      </c>
      <c r="I651" t="str">
        <f t="shared" si="74"/>
        <v xml:space="preserve">    .byte %00000001, %00001100, %00000111</v>
      </c>
    </row>
    <row r="652" spans="1:9" x14ac:dyDescent="0.25">
      <c r="A652" t="s">
        <v>88</v>
      </c>
      <c r="B652" t="s">
        <v>2</v>
      </c>
      <c r="C652" s="20">
        <v>8</v>
      </c>
      <c r="D652" s="7">
        <f>IF(B652="ZMIEŃ GŁOŚNOŚĆ NA 0","N/D",IF(B652="ZMIEŃ GŁOŚNOŚĆ NA 15","N/D",VLOOKUP(A652,Dane!$A$3:$D$110,4,FALSE)))</f>
        <v>11101110</v>
      </c>
      <c r="E652" s="22" t="str">
        <f t="shared" si="70"/>
        <v>1000</v>
      </c>
      <c r="F652" s="19" t="str">
        <f t="shared" si="71"/>
        <v>00000000</v>
      </c>
      <c r="G652" s="19" t="str">
        <f t="shared" si="72"/>
        <v>11101110</v>
      </c>
      <c r="H652" s="19" t="str">
        <f t="shared" si="73"/>
        <v>00001000</v>
      </c>
      <c r="I652" t="str">
        <f t="shared" si="74"/>
        <v xml:space="preserve">    .byte %00000000, %11101110, %00001000</v>
      </c>
    </row>
    <row r="653" spans="1:9" x14ac:dyDescent="0.25">
      <c r="A653" t="s">
        <v>12</v>
      </c>
      <c r="B653" t="s">
        <v>2</v>
      </c>
      <c r="C653" s="20">
        <v>7</v>
      </c>
      <c r="D653" s="7">
        <f>IF(B653="ZMIEŃ GŁOŚNOŚĆ NA 0","N/D",IF(B653="ZMIEŃ GŁOŚNOŚĆ NA 15","N/D",VLOOKUP(A653,Dane!$A$3:$D$110,4,FALSE)))</f>
        <v>11010100</v>
      </c>
      <c r="E653" s="22" t="str">
        <f t="shared" si="70"/>
        <v>111</v>
      </c>
      <c r="F653" s="19" t="str">
        <f t="shared" si="71"/>
        <v>00000000</v>
      </c>
      <c r="G653" s="19" t="str">
        <f t="shared" si="72"/>
        <v>11010100</v>
      </c>
      <c r="H653" s="19" t="str">
        <f t="shared" si="73"/>
        <v>00000111</v>
      </c>
      <c r="I653" t="str">
        <f t="shared" si="74"/>
        <v xml:space="preserve">    .byte %00000000, %11010100, %00000111</v>
      </c>
    </row>
    <row r="654" spans="1:9" ht="15.75" thickBot="1" x14ac:dyDescent="0.3">
      <c r="A654" s="10" t="s">
        <v>88</v>
      </c>
      <c r="B654" s="10" t="s">
        <v>2</v>
      </c>
      <c r="C654" s="20">
        <v>8</v>
      </c>
      <c r="D654" s="7">
        <f>IF(B654="ZMIEŃ GŁOŚNOŚĆ NA 0","N/D",IF(B654="ZMIEŃ GŁOŚNOŚĆ NA 15","N/D",VLOOKUP(A654,Dane!$A$3:$D$110,4,FALSE)))</f>
        <v>11101110</v>
      </c>
      <c r="E654" s="22" t="str">
        <f t="shared" si="70"/>
        <v>1000</v>
      </c>
      <c r="F654" s="19" t="str">
        <f t="shared" si="71"/>
        <v>00000000</v>
      </c>
      <c r="G654" s="19" t="str">
        <f t="shared" si="72"/>
        <v>11101110</v>
      </c>
      <c r="H654" s="19" t="str">
        <f t="shared" si="73"/>
        <v>00001000</v>
      </c>
      <c r="I654" t="str">
        <f t="shared" si="74"/>
        <v xml:space="preserve">    .byte %00000000, %11101110, %00001000</v>
      </c>
    </row>
    <row r="655" spans="1:9" ht="15.75" thickTop="1" x14ac:dyDescent="0.25">
      <c r="A655" s="23" t="s">
        <v>92</v>
      </c>
      <c r="B655" s="23" t="s">
        <v>1</v>
      </c>
      <c r="C655" s="20">
        <f>IF(B655="ZMIEŃ GŁOŚNOŚĆ NA 0","N/D",IF(B655="ZMIEŃ GŁOŚNOŚĆ NA 15","N/D",240/$B$2*60*VLOOKUP(B655,Dane!$F:$H,2,FALSE)))</f>
        <v>30</v>
      </c>
      <c r="D655" s="7">
        <f>IF(B655="ZMIEŃ GŁOŚNOŚĆ NA 0","N/D",IF(B655="ZMIEŃ GŁOŚNOŚĆ NA 15","N/D",VLOOKUP(A655,Dane!$A$3:$D$110,4,FALSE)))</f>
        <v>10000101</v>
      </c>
      <c r="E655" s="22" t="str">
        <f t="shared" si="70"/>
        <v>11110</v>
      </c>
      <c r="F655" s="19" t="str">
        <f t="shared" si="71"/>
        <v>00000000</v>
      </c>
      <c r="G655" s="19" t="str">
        <f t="shared" si="72"/>
        <v>10000101</v>
      </c>
      <c r="H655" s="19" t="str">
        <f t="shared" si="73"/>
        <v>00011110</v>
      </c>
      <c r="I655" t="str">
        <f t="shared" si="74"/>
        <v xml:space="preserve">    .byte %00000000, %10000101, %00011110</v>
      </c>
    </row>
    <row r="656" spans="1:9" x14ac:dyDescent="0.25">
      <c r="A656" s="23" t="s">
        <v>12</v>
      </c>
      <c r="B656" s="23" t="s">
        <v>0</v>
      </c>
      <c r="C656" s="20">
        <f>IF(B656="ZMIEŃ GŁOŚNOŚĆ NA 0","N/D",IF(B656="ZMIEŃ GŁOŚNOŚĆ NA 15","N/D",240/$B$2*60*VLOOKUP(B656,Dane!$F:$H,2,FALSE)))</f>
        <v>15</v>
      </c>
      <c r="D656" s="7">
        <f>IF(B656="ZMIEŃ GŁOŚNOŚĆ NA 0","N/D",IF(B656="ZMIEŃ GŁOŚNOŚĆ NA 15","N/D",VLOOKUP(A656,Dane!$A$3:$D$110,4,FALSE)))</f>
        <v>11010100</v>
      </c>
      <c r="E656" s="22" t="str">
        <f t="shared" si="70"/>
        <v>1111</v>
      </c>
      <c r="F656" s="19" t="str">
        <f t="shared" si="71"/>
        <v>00000000</v>
      </c>
      <c r="G656" s="19" t="str">
        <f t="shared" si="72"/>
        <v>11010100</v>
      </c>
      <c r="H656" s="19" t="str">
        <f t="shared" si="73"/>
        <v>00001111</v>
      </c>
      <c r="I656" t="str">
        <f t="shared" si="74"/>
        <v xml:space="preserve">    .byte %00000000, %11010100, %00001111</v>
      </c>
    </row>
    <row r="657" spans="1:9" x14ac:dyDescent="0.25">
      <c r="A657" s="23" t="s">
        <v>89</v>
      </c>
      <c r="B657" s="23" t="s">
        <v>29</v>
      </c>
      <c r="C657" s="20">
        <f>IF(B657="ZMIEŃ GŁOŚNOŚĆ NA 0","N/D",IF(B657="ZMIEŃ GŁOŚNOŚĆ NA 15","N/D",240/$B$2*60*VLOOKUP(B657,Dane!$F:$H,2,FALSE)))</f>
        <v>45</v>
      </c>
      <c r="D657" s="7">
        <f>IF(B657="ZMIEŃ GŁOŚNOŚĆ NA 0","N/D",IF(B657="ZMIEŃ GŁOŚNOŚĆ NA 15","N/D",VLOOKUP(A657,Dane!$A$3:$D$110,4,FALSE)))</f>
        <v>11001000</v>
      </c>
      <c r="E657" s="22" t="str">
        <f t="shared" si="70"/>
        <v>101101</v>
      </c>
      <c r="F657" s="19" t="str">
        <f t="shared" si="71"/>
        <v>00000000</v>
      </c>
      <c r="G657" s="19" t="str">
        <f t="shared" si="72"/>
        <v>11001000</v>
      </c>
      <c r="H657" s="19" t="str">
        <f t="shared" si="73"/>
        <v>00101101</v>
      </c>
      <c r="I657" t="str">
        <f t="shared" si="74"/>
        <v xml:space="preserve">    .byte %00000000, %11001000, %00101101</v>
      </c>
    </row>
    <row r="658" spans="1:9" x14ac:dyDescent="0.25">
      <c r="A658" t="s">
        <v>87</v>
      </c>
      <c r="B658" s="23" t="s">
        <v>2</v>
      </c>
      <c r="C658" s="20">
        <v>7</v>
      </c>
      <c r="D658" s="7">
        <f>IF(B658="ZMIEŃ GŁOŚNOŚĆ NA 0","N/D",IF(B658="ZMIEŃ GŁOŚNOŚĆ NA 15","N/D",VLOOKUP(A658,Dane!$A$3:$D$110,4,FALSE)))</f>
        <v>100001100</v>
      </c>
      <c r="E658" s="22" t="str">
        <f t="shared" si="70"/>
        <v>111</v>
      </c>
      <c r="F658" s="19" t="str">
        <f t="shared" si="71"/>
        <v>00000001</v>
      </c>
      <c r="G658" s="19" t="str">
        <f t="shared" si="72"/>
        <v>00001100</v>
      </c>
      <c r="H658" s="19" t="str">
        <f t="shared" si="73"/>
        <v>00000111</v>
      </c>
      <c r="I658" t="str">
        <f t="shared" si="74"/>
        <v xml:space="preserve">    .byte %00000001, %00001100, %00000111</v>
      </c>
    </row>
    <row r="659" spans="1:9" x14ac:dyDescent="0.25">
      <c r="A659" t="s">
        <v>88</v>
      </c>
      <c r="B659" s="23" t="s">
        <v>2</v>
      </c>
      <c r="C659" s="20">
        <v>8</v>
      </c>
      <c r="D659" s="7">
        <f>IF(B659="ZMIEŃ GŁOŚNOŚĆ NA 0","N/D",IF(B659="ZMIEŃ GŁOŚNOŚĆ NA 15","N/D",VLOOKUP(A659,Dane!$A$3:$D$110,4,FALSE)))</f>
        <v>11101110</v>
      </c>
      <c r="E659" s="22" t="str">
        <f t="shared" si="70"/>
        <v>1000</v>
      </c>
      <c r="F659" s="19" t="str">
        <f t="shared" si="71"/>
        <v>00000000</v>
      </c>
      <c r="G659" s="19" t="str">
        <f t="shared" si="72"/>
        <v>11101110</v>
      </c>
      <c r="H659" s="19" t="str">
        <f t="shared" si="73"/>
        <v>00001000</v>
      </c>
      <c r="I659" t="str">
        <f t="shared" si="74"/>
        <v xml:space="preserve">    .byte %00000000, %11101110, %00001000</v>
      </c>
    </row>
    <row r="660" spans="1:9" x14ac:dyDescent="0.25">
      <c r="A660" t="s">
        <v>89</v>
      </c>
      <c r="B660" s="23" t="s">
        <v>2</v>
      </c>
      <c r="C660" s="20">
        <v>7</v>
      </c>
      <c r="D660" s="7">
        <f>IF(B660="ZMIEŃ GŁOŚNOŚĆ NA 0","N/D",IF(B660="ZMIEŃ GŁOŚNOŚĆ NA 15","N/D",VLOOKUP(A660,Dane!$A$3:$D$110,4,FALSE)))</f>
        <v>11001000</v>
      </c>
      <c r="E660" s="22" t="str">
        <f t="shared" si="70"/>
        <v>111</v>
      </c>
      <c r="F660" s="19" t="str">
        <f t="shared" si="71"/>
        <v>00000000</v>
      </c>
      <c r="G660" s="19" t="str">
        <f t="shared" si="72"/>
        <v>11001000</v>
      </c>
      <c r="H660" s="19" t="str">
        <f t="shared" si="73"/>
        <v>00000111</v>
      </c>
      <c r="I660" t="str">
        <f t="shared" si="74"/>
        <v xml:space="preserve">    .byte %00000000, %11001000, %00000111</v>
      </c>
    </row>
    <row r="661" spans="1:9" ht="15.75" thickBot="1" x14ac:dyDescent="0.3">
      <c r="A661" s="10" t="s">
        <v>88</v>
      </c>
      <c r="B661" s="26" t="s">
        <v>2</v>
      </c>
      <c r="C661" s="20">
        <v>8</v>
      </c>
      <c r="D661" s="7">
        <f>IF(B661="ZMIEŃ GŁOŚNOŚĆ NA 0","N/D",IF(B661="ZMIEŃ GŁOŚNOŚĆ NA 15","N/D",VLOOKUP(A661,Dane!$A$3:$D$110,4,FALSE)))</f>
        <v>11101110</v>
      </c>
      <c r="E661" s="22" t="str">
        <f t="shared" si="70"/>
        <v>1000</v>
      </c>
      <c r="F661" s="19" t="str">
        <f t="shared" si="71"/>
        <v>00000000</v>
      </c>
      <c r="G661" s="19" t="str">
        <f t="shared" si="72"/>
        <v>11101110</v>
      </c>
      <c r="H661" s="19" t="str">
        <f t="shared" si="73"/>
        <v>00001000</v>
      </c>
      <c r="I661" t="str">
        <f t="shared" si="74"/>
        <v xml:space="preserve">    .byte %00000000, %11101110, %00001000</v>
      </c>
    </row>
    <row r="662" spans="1:9" ht="15.75" thickTop="1" x14ac:dyDescent="0.25">
      <c r="A662" s="23" t="s">
        <v>89</v>
      </c>
      <c r="B662" s="23" t="s">
        <v>1</v>
      </c>
      <c r="C662" s="20">
        <f>IF(B662="ZMIEŃ GŁOŚNOŚĆ NA 0","N/D",IF(B662="ZMIEŃ GŁOŚNOŚĆ NA 15","N/D",240/$B$2*60*VLOOKUP(B662,Dane!$F:$H,2,FALSE)))</f>
        <v>30</v>
      </c>
      <c r="D662" s="7">
        <f>IF(B662="ZMIEŃ GŁOŚNOŚĆ NA 0","N/D",IF(B662="ZMIEŃ GŁOŚNOŚĆ NA 15","N/D",VLOOKUP(A662,Dane!$A$3:$D$110,4,FALSE)))</f>
        <v>11001000</v>
      </c>
      <c r="E662" s="22" t="str">
        <f t="shared" si="70"/>
        <v>11110</v>
      </c>
      <c r="F662" s="19" t="str">
        <f t="shared" si="71"/>
        <v>00000000</v>
      </c>
      <c r="G662" s="19" t="str">
        <f t="shared" si="72"/>
        <v>11001000</v>
      </c>
      <c r="H662" s="19" t="str">
        <f t="shared" si="73"/>
        <v>00011110</v>
      </c>
      <c r="I662" t="str">
        <f t="shared" si="74"/>
        <v xml:space="preserve">    .byte %00000000, %11001000, %00011110</v>
      </c>
    </row>
    <row r="663" spans="1:9" x14ac:dyDescent="0.25">
      <c r="A663" s="23" t="s">
        <v>90</v>
      </c>
      <c r="B663" s="23" t="s">
        <v>0</v>
      </c>
      <c r="C663" s="20">
        <f>IF(B663="ZMIEŃ GŁOŚNOŚĆ NA 0","N/D",IF(B663="ZMIEŃ GŁOŚNOŚĆ NA 15","N/D",240/$B$2*60*VLOOKUP(B663,Dane!$F:$H,2,FALSE)))</f>
        <v>15</v>
      </c>
      <c r="D663" s="7">
        <f>IF(B663="ZMIEŃ GŁOŚNOŚĆ NA 0","N/D",IF(B663="ZMIEŃ GŁOŚNOŚĆ NA 15","N/D",VLOOKUP(A663,Dane!$A$3:$D$110,4,FALSE)))</f>
        <v>10110010</v>
      </c>
      <c r="E663" s="22" t="str">
        <f t="shared" si="70"/>
        <v>1111</v>
      </c>
      <c r="F663" s="19" t="str">
        <f t="shared" si="71"/>
        <v>00000000</v>
      </c>
      <c r="G663" s="19" t="str">
        <f t="shared" si="72"/>
        <v>10110010</v>
      </c>
      <c r="H663" s="19" t="str">
        <f t="shared" si="73"/>
        <v>00001111</v>
      </c>
      <c r="I663" t="str">
        <f t="shared" si="74"/>
        <v xml:space="preserve">    .byte %00000000, %10110010, %00001111</v>
      </c>
    </row>
    <row r="664" spans="1:9" x14ac:dyDescent="0.25">
      <c r="A664" s="23" t="s">
        <v>12</v>
      </c>
      <c r="B664" s="23" t="s">
        <v>29</v>
      </c>
      <c r="C664" s="20">
        <f>IF(B664="ZMIEŃ GŁOŚNOŚĆ NA 0","N/D",IF(B664="ZMIEŃ GŁOŚNOŚĆ NA 15","N/D",240/$B$2*60*VLOOKUP(B664,Dane!$F:$H,2,FALSE)))</f>
        <v>45</v>
      </c>
      <c r="D664" s="7">
        <f>IF(B664="ZMIEŃ GŁOŚNOŚĆ NA 0","N/D",IF(B664="ZMIEŃ GŁOŚNOŚĆ NA 15","N/D",VLOOKUP(A664,Dane!$A$3:$D$110,4,FALSE)))</f>
        <v>11010100</v>
      </c>
      <c r="E664" s="22" t="str">
        <f t="shared" si="70"/>
        <v>101101</v>
      </c>
      <c r="F664" s="19" t="str">
        <f t="shared" si="71"/>
        <v>00000000</v>
      </c>
      <c r="G664" s="19" t="str">
        <f t="shared" si="72"/>
        <v>11010100</v>
      </c>
      <c r="H664" s="19" t="str">
        <f t="shared" si="73"/>
        <v>00101101</v>
      </c>
      <c r="I664" t="str">
        <f t="shared" si="74"/>
        <v xml:space="preserve">    .byte %00000000, %11010100, %00101101</v>
      </c>
    </row>
    <row r="665" spans="1:9" x14ac:dyDescent="0.25">
      <c r="A665" t="s">
        <v>256</v>
      </c>
      <c r="B665" t="s">
        <v>0</v>
      </c>
      <c r="C665" s="20">
        <f>IF(B665="ZMIEŃ GŁOŚNOŚĆ NA 0","N/D",IF(B665="ZMIEŃ GŁOŚNOŚĆ NA 15","N/D",240/$B$2*60*VLOOKUP(B665,Dane!$F:$H,2,FALSE)))</f>
        <v>15</v>
      </c>
      <c r="D665" s="7" t="e">
        <f>IF(B665="ZMIEŃ GŁOŚNOŚĆ NA 0","N/D",IF(B665="ZMIEŃ GŁOŚNOŚĆ NA 15","N/D",VLOOKUP(A665,Dane!$A$3:$D$110,4,FALSE)))</f>
        <v>#N/A</v>
      </c>
      <c r="E665" s="22" t="str">
        <f t="shared" si="70"/>
        <v>1111</v>
      </c>
      <c r="F665" s="19" t="e">
        <f t="shared" si="71"/>
        <v>#N/A</v>
      </c>
      <c r="G665" s="19" t="e">
        <f t="shared" si="72"/>
        <v>#N/A</v>
      </c>
      <c r="H665" s="19" t="str">
        <f t="shared" si="73"/>
        <v>00001111</v>
      </c>
      <c r="I665" t="str">
        <f t="shared" si="74"/>
        <v xml:space="preserve">    .byte %11101000, %00001111</v>
      </c>
    </row>
    <row r="666" spans="1:9" ht="15.75" thickBot="1" x14ac:dyDescent="0.3">
      <c r="A666" s="10" t="s">
        <v>87</v>
      </c>
      <c r="B666" s="10" t="s">
        <v>0</v>
      </c>
      <c r="C666" s="20">
        <f>IF(B666="ZMIEŃ GŁOŚNOŚĆ NA 0","N/D",IF(B666="ZMIEŃ GŁOŚNOŚĆ NA 15","N/D",240/$B$2*60*VLOOKUP(B666,Dane!$F:$H,2,FALSE)))</f>
        <v>15</v>
      </c>
      <c r="D666" s="7">
        <f>IF(B666="ZMIEŃ GŁOŚNOŚĆ NA 0","N/D",IF(B666="ZMIEŃ GŁOŚNOŚĆ NA 15","N/D",VLOOKUP(A666,Dane!$A$3:$D$110,4,FALSE)))</f>
        <v>100001100</v>
      </c>
      <c r="E666" s="22" t="str">
        <f t="shared" si="70"/>
        <v>1111</v>
      </c>
      <c r="F666" s="19" t="str">
        <f t="shared" si="71"/>
        <v>00000001</v>
      </c>
      <c r="G666" s="19" t="str">
        <f t="shared" si="72"/>
        <v>00001100</v>
      </c>
      <c r="H666" s="19" t="str">
        <f t="shared" si="73"/>
        <v>00001111</v>
      </c>
      <c r="I666" t="str">
        <f t="shared" si="74"/>
        <v xml:space="preserve">    .byte %00000001, %00001100, %00001111</v>
      </c>
    </row>
    <row r="667" spans="1:9" ht="15.75" thickTop="1" x14ac:dyDescent="0.25">
      <c r="A667" t="s">
        <v>90</v>
      </c>
      <c r="B667" t="s">
        <v>1</v>
      </c>
      <c r="C667" s="20">
        <f>IF(B667="ZMIEŃ GŁOŚNOŚĆ NA 0","N/D",IF(B667="ZMIEŃ GŁOŚNOŚĆ NA 15","N/D",240/$B$2*60*VLOOKUP(B667,Dane!$F:$H,2,FALSE)))</f>
        <v>30</v>
      </c>
      <c r="D667" s="7">
        <f>IF(B667="ZMIEŃ GŁOŚNOŚĆ NA 0","N/D",IF(B667="ZMIEŃ GŁOŚNOŚĆ NA 15","N/D",VLOOKUP(A667,Dane!$A$3:$D$110,4,FALSE)))</f>
        <v>10110010</v>
      </c>
      <c r="E667" s="22" t="str">
        <f t="shared" si="70"/>
        <v>11110</v>
      </c>
      <c r="F667" s="19" t="str">
        <f t="shared" si="71"/>
        <v>00000000</v>
      </c>
      <c r="G667" s="19" t="str">
        <f t="shared" si="72"/>
        <v>10110010</v>
      </c>
      <c r="H667" s="19" t="str">
        <f t="shared" si="73"/>
        <v>00011110</v>
      </c>
      <c r="I667" t="str">
        <f t="shared" si="74"/>
        <v xml:space="preserve">    .byte %00000000, %10110010, %00011110</v>
      </c>
    </row>
    <row r="668" spans="1:9" x14ac:dyDescent="0.25">
      <c r="A668" t="s">
        <v>89</v>
      </c>
      <c r="B668" t="s">
        <v>1</v>
      </c>
      <c r="C668" s="20">
        <f>IF(B668="ZMIEŃ GŁOŚNOŚĆ NA 0","N/D",IF(B668="ZMIEŃ GŁOŚNOŚĆ NA 15","N/D",240/$B$2*60*VLOOKUP(B668,Dane!$F:$H,2,FALSE)))</f>
        <v>30</v>
      </c>
      <c r="D668" s="7">
        <f>IF(B668="ZMIEŃ GŁOŚNOŚĆ NA 0","N/D",IF(B668="ZMIEŃ GŁOŚNOŚĆ NA 15","N/D",VLOOKUP(A668,Dane!$A$3:$D$110,4,FALSE)))</f>
        <v>11001000</v>
      </c>
      <c r="E668" s="22" t="str">
        <f t="shared" si="70"/>
        <v>11110</v>
      </c>
      <c r="F668" s="19" t="str">
        <f t="shared" si="71"/>
        <v>00000000</v>
      </c>
      <c r="G668" s="19" t="str">
        <f t="shared" si="72"/>
        <v>11001000</v>
      </c>
      <c r="H668" s="19" t="str">
        <f t="shared" si="73"/>
        <v>00011110</v>
      </c>
      <c r="I668" t="str">
        <f t="shared" si="74"/>
        <v xml:space="preserve">    .byte %00000000, %11001000, %00011110</v>
      </c>
    </row>
    <row r="669" spans="1:9" x14ac:dyDescent="0.25">
      <c r="A669" s="20" t="s">
        <v>256</v>
      </c>
      <c r="B669" s="20" t="s">
        <v>1</v>
      </c>
      <c r="C669" s="20">
        <f>IF(B669="ZMIEŃ GŁOŚNOŚĆ NA 0","N/D",IF(B669="ZMIEŃ GŁOŚNOŚĆ NA 15","N/D",240/$B$2*60*VLOOKUP(B669,Dane!$F:$H,2,FALSE)))</f>
        <v>30</v>
      </c>
      <c r="D669" s="7" t="e">
        <f>IF(B669="ZMIEŃ GŁOŚNOŚĆ NA 0","N/D",IF(B669="ZMIEŃ GŁOŚNOŚĆ NA 15","N/D",VLOOKUP(A669,Dane!$A$3:$D$110,4,FALSE)))</f>
        <v>#N/A</v>
      </c>
      <c r="E669" s="22" t="str">
        <f t="shared" si="70"/>
        <v>11110</v>
      </c>
      <c r="F669" s="19" t="e">
        <f t="shared" si="71"/>
        <v>#N/A</v>
      </c>
      <c r="G669" s="19" t="e">
        <f t="shared" si="72"/>
        <v>#N/A</v>
      </c>
      <c r="H669" s="19" t="str">
        <f t="shared" si="73"/>
        <v>00011110</v>
      </c>
      <c r="I669" t="str">
        <f t="shared" si="74"/>
        <v xml:space="preserve">    .byte %11101000, %00011110</v>
      </c>
    </row>
    <row r="670" spans="1:9" ht="15.75" thickBot="1" x14ac:dyDescent="0.3">
      <c r="A670" s="10" t="s">
        <v>73</v>
      </c>
      <c r="B670" s="17" t="s">
        <v>1</v>
      </c>
      <c r="C670" s="20">
        <f>IF(B670="ZMIEŃ GŁOŚNOŚĆ NA 0","N/D",IF(B670="ZMIEŃ GŁOŚNOŚĆ NA 15","N/D",240/$B$2*60*VLOOKUP(B670,Dane!$F:$H,2,FALSE)))</f>
        <v>30</v>
      </c>
      <c r="D670" s="7">
        <f>IF(B670="ZMIEŃ GŁOŚNOŚĆ NA 0","N/D",IF(B670="ZMIEŃ GŁOŚNOŚĆ NA 15","N/D",VLOOKUP(A670,Dane!$A$3:$D$110,4,FALSE)))</f>
        <v>1000011001</v>
      </c>
      <c r="E670" s="22" t="str">
        <f t="shared" si="70"/>
        <v>11110</v>
      </c>
      <c r="F670" s="19" t="str">
        <f t="shared" si="71"/>
        <v>00000010</v>
      </c>
      <c r="G670" s="19" t="str">
        <f t="shared" si="72"/>
        <v>00011001</v>
      </c>
      <c r="H670" s="19" t="str">
        <f t="shared" si="73"/>
        <v>00011110</v>
      </c>
      <c r="I670" t="str">
        <f t="shared" si="74"/>
        <v xml:space="preserve">    .byte %00000010, %00011001, %00011110</v>
      </c>
    </row>
    <row r="671" spans="1:9" ht="15.75" thickTop="1" x14ac:dyDescent="0.25">
      <c r="A671" t="s">
        <v>256</v>
      </c>
      <c r="B671" s="16" t="s">
        <v>3</v>
      </c>
      <c r="C671" s="20">
        <f>IF(B671="ZMIEŃ GŁOŚNOŚĆ NA 0","N/D",IF(B671="ZMIEŃ GŁOŚNOŚĆ NA 15","N/D",240/$B$2*60*VLOOKUP(B671,Dane!$F:$H,2,FALSE)))</f>
        <v>120</v>
      </c>
      <c r="D671" s="7" t="e">
        <f>IF(B671="ZMIEŃ GŁOŚNOŚĆ NA 0","N/D",IF(B671="ZMIEŃ GŁOŚNOŚĆ NA 15","N/D",VLOOKUP(A671,Dane!$A$3:$D$110,4,FALSE)))</f>
        <v>#N/A</v>
      </c>
      <c r="E671" s="22" t="str">
        <f t="shared" si="70"/>
        <v>1111000</v>
      </c>
      <c r="F671" s="19" t="e">
        <f t="shared" si="71"/>
        <v>#N/A</v>
      </c>
      <c r="G671" s="19" t="e">
        <f t="shared" si="72"/>
        <v>#N/A</v>
      </c>
      <c r="H671" s="19" t="str">
        <f t="shared" si="73"/>
        <v>01111000</v>
      </c>
      <c r="I671" t="str">
        <f t="shared" si="74"/>
        <v xml:space="preserve">    .byte %11101000, %01111000</v>
      </c>
    </row>
    <row r="672" spans="1:9" x14ac:dyDescent="0.25">
      <c r="A672" t="s">
        <v>256</v>
      </c>
      <c r="B672" s="16" t="s">
        <v>3</v>
      </c>
      <c r="C672" s="20">
        <f>IF(B672="ZMIEŃ GŁOŚNOŚĆ NA 0","N/D",IF(B672="ZMIEŃ GŁOŚNOŚĆ NA 15","N/D",240/$B$2*60*VLOOKUP(B672,Dane!$F:$H,2,FALSE)))</f>
        <v>120</v>
      </c>
      <c r="D672" s="7" t="e">
        <f>IF(B672="ZMIEŃ GŁOŚNOŚĆ NA 0","N/D",IF(B672="ZMIEŃ GŁOŚNOŚĆ NA 15","N/D",VLOOKUP(A672,Dane!$A$3:$D$110,4,FALSE)))</f>
        <v>#N/A</v>
      </c>
      <c r="E672" s="22" t="str">
        <f t="shared" si="70"/>
        <v>1111000</v>
      </c>
      <c r="F672" s="19" t="e">
        <f t="shared" si="71"/>
        <v>#N/A</v>
      </c>
      <c r="G672" s="19" t="e">
        <f t="shared" si="72"/>
        <v>#N/A</v>
      </c>
      <c r="H672" s="19" t="str">
        <f t="shared" si="73"/>
        <v>01111000</v>
      </c>
      <c r="I672" t="str">
        <f t="shared" si="74"/>
        <v xml:space="preserve">    .byte %11101000, %01111000</v>
      </c>
    </row>
    <row r="673" spans="1:9" x14ac:dyDescent="0.25">
      <c r="A673" t="s">
        <v>256</v>
      </c>
      <c r="B673" s="16" t="s">
        <v>3</v>
      </c>
      <c r="C673" s="20">
        <f>IF(B673="ZMIEŃ GŁOŚNOŚĆ NA 0","N/D",IF(B673="ZMIEŃ GŁOŚNOŚĆ NA 15","N/D",240/$B$2*60*VLOOKUP(B673,Dane!$F:$H,2,FALSE)))</f>
        <v>120</v>
      </c>
      <c r="D673" s="7" t="e">
        <f>IF(B673="ZMIEŃ GŁOŚNOŚĆ NA 0","N/D",IF(B673="ZMIEŃ GŁOŚNOŚĆ NA 15","N/D",VLOOKUP(A673,Dane!$A$3:$D$110,4,FALSE)))</f>
        <v>#N/A</v>
      </c>
      <c r="E673" s="22" t="str">
        <f t="shared" si="70"/>
        <v>1111000</v>
      </c>
      <c r="F673" s="19" t="e">
        <f t="shared" si="71"/>
        <v>#N/A</v>
      </c>
      <c r="G673" s="19" t="e">
        <f t="shared" si="72"/>
        <v>#N/A</v>
      </c>
      <c r="H673" s="19" t="str">
        <f t="shared" si="73"/>
        <v>01111000</v>
      </c>
      <c r="I673" t="str">
        <f t="shared" si="74"/>
        <v xml:space="preserve">    .byte %11101000, %01111000</v>
      </c>
    </row>
    <row r="674" spans="1:9" x14ac:dyDescent="0.25">
      <c r="A674" t="s">
        <v>256</v>
      </c>
      <c r="B674" s="16" t="s">
        <v>3</v>
      </c>
      <c r="C674" s="20">
        <f>IF(B674="ZMIEŃ GŁOŚNOŚĆ NA 0","N/D",IF(B674="ZMIEŃ GŁOŚNOŚĆ NA 15","N/D",240/$B$2*60*VLOOKUP(B674,Dane!$F:$H,2,FALSE)))</f>
        <v>120</v>
      </c>
      <c r="D674" s="7" t="e">
        <f>IF(B674="ZMIEŃ GŁOŚNOŚĆ NA 0","N/D",IF(B674="ZMIEŃ GŁOŚNOŚĆ NA 15","N/D",VLOOKUP(A674,Dane!$A$3:$D$110,4,FALSE)))</f>
        <v>#N/A</v>
      </c>
      <c r="E674" s="22" t="str">
        <f t="shared" si="70"/>
        <v>1111000</v>
      </c>
      <c r="F674" s="19" t="e">
        <f t="shared" si="71"/>
        <v>#N/A</v>
      </c>
      <c r="G674" s="19" t="e">
        <f t="shared" si="72"/>
        <v>#N/A</v>
      </c>
      <c r="H674" s="19" t="str">
        <f t="shared" si="73"/>
        <v>01111000</v>
      </c>
      <c r="I674" t="str">
        <f t="shared" si="74"/>
        <v xml:space="preserve">    .byte %11101000, %01111000</v>
      </c>
    </row>
  </sheetData>
  <mergeCells count="1">
    <mergeCell ref="A4:I4"/>
  </mergeCells>
  <conditionalFormatting sqref="A1:B1">
    <cfRule type="expression" dxfId="5" priority="1">
      <formula>ROUNDDOWN(A1,0)-A1&lt;&gt;0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DFD5-6F31-41EA-8898-0D428EA0CA0A}">
  <dimension ref="A1:L297"/>
  <sheetViews>
    <sheetView topLeftCell="A166" workbookViewId="0">
      <selection activeCell="A190" sqref="A190"/>
    </sheetView>
  </sheetViews>
  <sheetFormatPr defaultRowHeight="15" x14ac:dyDescent="0.25"/>
  <cols>
    <col min="1" max="1" width="13.85546875" customWidth="1"/>
    <col min="2" max="2" width="24.5703125" customWidth="1"/>
    <col min="3" max="3" width="39.140625" customWidth="1"/>
    <col min="4" max="4" width="12.5703125" style="13" customWidth="1"/>
    <col min="5" max="5" width="22.140625" customWidth="1"/>
    <col min="6" max="6" width="21" customWidth="1"/>
    <col min="7" max="7" width="41.140625" customWidth="1"/>
    <col min="8" max="8" width="17.28515625" customWidth="1"/>
    <col min="10" max="10" width="12.7109375" customWidth="1"/>
    <col min="11" max="11" width="40.42578125" customWidth="1"/>
  </cols>
  <sheetData>
    <row r="1" spans="1:5" x14ac:dyDescent="0.25">
      <c r="A1" s="33" t="s">
        <v>310</v>
      </c>
      <c r="E1" t="s">
        <v>310</v>
      </c>
    </row>
    <row r="2" spans="1:5" x14ac:dyDescent="0.25">
      <c r="B2" t="s">
        <v>140</v>
      </c>
      <c r="C2" t="s">
        <v>257</v>
      </c>
      <c r="E2" t="s">
        <v>311</v>
      </c>
    </row>
    <row r="3" spans="1:5" x14ac:dyDescent="0.25">
      <c r="A3" t="s">
        <v>256</v>
      </c>
      <c r="B3" t="s">
        <v>132</v>
      </c>
      <c r="C3" t="s">
        <v>258</v>
      </c>
      <c r="E3" t="s">
        <v>312</v>
      </c>
    </row>
    <row r="4" spans="1:5" x14ac:dyDescent="0.25">
      <c r="A4" t="s">
        <v>256</v>
      </c>
      <c r="B4" t="s">
        <v>0</v>
      </c>
      <c r="C4" t="s">
        <v>259</v>
      </c>
      <c r="E4" t="s">
        <v>311</v>
      </c>
    </row>
    <row r="5" spans="1:5" x14ac:dyDescent="0.25">
      <c r="E5" t="s">
        <v>314</v>
      </c>
    </row>
    <row r="6" spans="1:5" x14ac:dyDescent="0.25">
      <c r="A6" s="33" t="s">
        <v>311</v>
      </c>
      <c r="E6" t="s">
        <v>322</v>
      </c>
    </row>
    <row r="7" spans="1:5" x14ac:dyDescent="0.25">
      <c r="A7" t="s">
        <v>89</v>
      </c>
      <c r="B7" t="s">
        <v>29</v>
      </c>
      <c r="C7" t="s">
        <v>260</v>
      </c>
      <c r="E7" t="s">
        <v>316</v>
      </c>
    </row>
    <row r="8" spans="1:5" x14ac:dyDescent="0.25">
      <c r="A8" t="s">
        <v>90</v>
      </c>
      <c r="B8" t="s">
        <v>29</v>
      </c>
      <c r="C8" t="s">
        <v>261</v>
      </c>
      <c r="E8" t="s">
        <v>315</v>
      </c>
    </row>
    <row r="9" spans="1:5" x14ac:dyDescent="0.25">
      <c r="A9" t="s">
        <v>87</v>
      </c>
      <c r="B9" t="s">
        <v>1</v>
      </c>
      <c r="C9" t="s">
        <v>262</v>
      </c>
      <c r="E9" t="s">
        <v>322</v>
      </c>
    </row>
    <row r="10" spans="1:5" x14ac:dyDescent="0.25">
      <c r="A10" t="s">
        <v>90</v>
      </c>
      <c r="B10" t="s">
        <v>29</v>
      </c>
      <c r="C10" t="s">
        <v>261</v>
      </c>
      <c r="E10" t="s">
        <v>319</v>
      </c>
    </row>
    <row r="11" spans="1:5" x14ac:dyDescent="0.25">
      <c r="A11" t="s">
        <v>35</v>
      </c>
      <c r="B11" t="s">
        <v>29</v>
      </c>
      <c r="C11" t="s">
        <v>263</v>
      </c>
      <c r="E11" t="s">
        <v>319</v>
      </c>
    </row>
    <row r="12" spans="1:5" x14ac:dyDescent="0.25">
      <c r="A12" t="s">
        <v>256</v>
      </c>
      <c r="B12" t="s">
        <v>1</v>
      </c>
      <c r="C12" t="s">
        <v>264</v>
      </c>
      <c r="E12" t="s">
        <v>321</v>
      </c>
    </row>
    <row r="13" spans="1:5" x14ac:dyDescent="0.25">
      <c r="A13" t="s">
        <v>89</v>
      </c>
      <c r="B13" t="s">
        <v>29</v>
      </c>
      <c r="C13" t="s">
        <v>260</v>
      </c>
      <c r="E13" t="s">
        <v>321</v>
      </c>
    </row>
    <row r="14" spans="1:5" x14ac:dyDescent="0.25">
      <c r="A14" t="s">
        <v>90</v>
      </c>
      <c r="B14" t="s">
        <v>29</v>
      </c>
      <c r="C14" t="s">
        <v>261</v>
      </c>
      <c r="E14" t="s">
        <v>315</v>
      </c>
    </row>
    <row r="15" spans="1:5" x14ac:dyDescent="0.25">
      <c r="A15" t="s">
        <v>87</v>
      </c>
      <c r="B15" t="s">
        <v>133</v>
      </c>
      <c r="C15" t="s">
        <v>265</v>
      </c>
      <c r="E15" t="s">
        <v>322</v>
      </c>
    </row>
    <row r="16" spans="1:5" x14ac:dyDescent="0.25">
      <c r="E16" t="s">
        <v>316</v>
      </c>
    </row>
    <row r="17" spans="1:5" x14ac:dyDescent="0.25">
      <c r="A17" s="33" t="s">
        <v>312</v>
      </c>
      <c r="E17" t="s">
        <v>316</v>
      </c>
    </row>
    <row r="18" spans="1:5" x14ac:dyDescent="0.25">
      <c r="A18" t="s">
        <v>256</v>
      </c>
      <c r="B18" t="s">
        <v>0</v>
      </c>
      <c r="C18" t="s">
        <v>259</v>
      </c>
      <c r="E18" t="s">
        <v>317</v>
      </c>
    </row>
    <row r="19" spans="1:5" x14ac:dyDescent="0.25">
      <c r="A19" t="s">
        <v>92</v>
      </c>
      <c r="B19" t="s">
        <v>2</v>
      </c>
      <c r="C19" t="s">
        <v>266</v>
      </c>
    </row>
    <row r="20" spans="1:5" x14ac:dyDescent="0.25">
      <c r="A20" t="s">
        <v>92</v>
      </c>
      <c r="B20" t="s">
        <v>2</v>
      </c>
      <c r="C20" t="s">
        <v>267</v>
      </c>
    </row>
    <row r="21" spans="1:5" x14ac:dyDescent="0.25">
      <c r="A21" t="s">
        <v>94</v>
      </c>
      <c r="B21" t="s">
        <v>2</v>
      </c>
      <c r="C21" t="s">
        <v>268</v>
      </c>
    </row>
    <row r="22" spans="1:5" x14ac:dyDescent="0.25">
      <c r="A22" t="s">
        <v>97</v>
      </c>
      <c r="B22" t="s">
        <v>2</v>
      </c>
      <c r="C22" t="s">
        <v>269</v>
      </c>
    </row>
    <row r="23" spans="1:5" x14ac:dyDescent="0.25">
      <c r="A23" t="s">
        <v>94</v>
      </c>
      <c r="B23" t="s">
        <v>2</v>
      </c>
      <c r="C23" t="s">
        <v>268</v>
      </c>
    </row>
    <row r="24" spans="1:5" x14ac:dyDescent="0.25">
      <c r="A24" t="s">
        <v>97</v>
      </c>
      <c r="B24" t="s">
        <v>2</v>
      </c>
      <c r="C24" t="s">
        <v>269</v>
      </c>
    </row>
    <row r="26" spans="1:5" x14ac:dyDescent="0.25">
      <c r="A26" s="33" t="s">
        <v>314</v>
      </c>
    </row>
    <row r="28" spans="1:5" x14ac:dyDescent="0.25">
      <c r="A28" t="s">
        <v>256</v>
      </c>
      <c r="B28" t="s">
        <v>133</v>
      </c>
      <c r="C28" t="s">
        <v>270</v>
      </c>
    </row>
    <row r="29" spans="1:5" x14ac:dyDescent="0.25">
      <c r="A29" t="s">
        <v>88</v>
      </c>
      <c r="B29" t="s">
        <v>0</v>
      </c>
      <c r="C29" t="s">
        <v>271</v>
      </c>
      <c r="D29" s="13" t="s">
        <v>146</v>
      </c>
    </row>
    <row r="30" spans="1:5" x14ac:dyDescent="0.25">
      <c r="A30" t="s">
        <v>12</v>
      </c>
      <c r="B30" t="s">
        <v>2</v>
      </c>
      <c r="C30" t="s">
        <v>272</v>
      </c>
      <c r="D30" s="13" t="s">
        <v>145</v>
      </c>
    </row>
    <row r="31" spans="1:5" x14ac:dyDescent="0.25">
      <c r="A31" t="s">
        <v>256</v>
      </c>
      <c r="B31" t="s">
        <v>2</v>
      </c>
      <c r="C31" t="s">
        <v>273</v>
      </c>
    </row>
    <row r="32" spans="1:5" x14ac:dyDescent="0.25">
      <c r="A32" t="s">
        <v>89</v>
      </c>
      <c r="B32" t="s">
        <v>2</v>
      </c>
      <c r="C32" t="s">
        <v>274</v>
      </c>
      <c r="D32" s="13" t="s">
        <v>141</v>
      </c>
    </row>
    <row r="33" spans="1:4" x14ac:dyDescent="0.25">
      <c r="A33" t="s">
        <v>256</v>
      </c>
      <c r="B33" t="s">
        <v>2</v>
      </c>
      <c r="C33" t="s">
        <v>273</v>
      </c>
    </row>
    <row r="34" spans="1:4" x14ac:dyDescent="0.25">
      <c r="A34" t="s">
        <v>89</v>
      </c>
      <c r="B34" t="s">
        <v>2</v>
      </c>
      <c r="C34" t="s">
        <v>274</v>
      </c>
      <c r="D34" s="13" t="s">
        <v>147</v>
      </c>
    </row>
    <row r="35" spans="1:4" x14ac:dyDescent="0.25">
      <c r="A35" t="s">
        <v>256</v>
      </c>
      <c r="B35" t="s">
        <v>2</v>
      </c>
      <c r="C35" t="s">
        <v>273</v>
      </c>
    </row>
    <row r="36" spans="1:4" x14ac:dyDescent="0.25">
      <c r="A36" t="s">
        <v>90</v>
      </c>
      <c r="B36" t="s">
        <v>0</v>
      </c>
      <c r="C36" t="s">
        <v>275</v>
      </c>
      <c r="D36" s="13" t="s">
        <v>148</v>
      </c>
    </row>
    <row r="37" spans="1:4" x14ac:dyDescent="0.25">
      <c r="A37" t="s">
        <v>88</v>
      </c>
      <c r="B37" t="s">
        <v>2</v>
      </c>
      <c r="C37" t="s">
        <v>276</v>
      </c>
      <c r="D37" s="13" t="s">
        <v>149</v>
      </c>
    </row>
    <row r="38" spans="1:4" x14ac:dyDescent="0.25">
      <c r="A38" t="s">
        <v>12</v>
      </c>
      <c r="B38" t="s">
        <v>2</v>
      </c>
      <c r="C38" t="s">
        <v>277</v>
      </c>
    </row>
    <row r="39" spans="1:4" x14ac:dyDescent="0.25">
      <c r="A39" t="s">
        <v>88</v>
      </c>
      <c r="B39" t="s">
        <v>132</v>
      </c>
      <c r="C39" t="s">
        <v>278</v>
      </c>
      <c r="D39" s="13" t="s">
        <v>150</v>
      </c>
    </row>
    <row r="40" spans="1:4" x14ac:dyDescent="0.25">
      <c r="A40" t="s">
        <v>87</v>
      </c>
      <c r="B40" t="s">
        <v>1</v>
      </c>
      <c r="C40" t="s">
        <v>262</v>
      </c>
    </row>
    <row r="41" spans="1:4" x14ac:dyDescent="0.25">
      <c r="A41" t="s">
        <v>256</v>
      </c>
      <c r="B41" t="s">
        <v>29</v>
      </c>
      <c r="C41" t="s">
        <v>279</v>
      </c>
    </row>
    <row r="42" spans="1:4" x14ac:dyDescent="0.25">
      <c r="A42" t="s">
        <v>88</v>
      </c>
      <c r="B42" t="s">
        <v>2</v>
      </c>
      <c r="C42" t="s">
        <v>276</v>
      </c>
      <c r="D42" s="13" t="s">
        <v>151</v>
      </c>
    </row>
    <row r="43" spans="1:4" x14ac:dyDescent="0.25">
      <c r="A43" t="s">
        <v>256</v>
      </c>
      <c r="B43" t="s">
        <v>2</v>
      </c>
      <c r="C43" t="s">
        <v>273</v>
      </c>
    </row>
    <row r="44" spans="1:4" x14ac:dyDescent="0.25">
      <c r="A44" t="s">
        <v>88</v>
      </c>
      <c r="B44" t="s">
        <v>0</v>
      </c>
      <c r="C44" t="s">
        <v>271</v>
      </c>
      <c r="D44" s="13" t="s">
        <v>152</v>
      </c>
    </row>
    <row r="45" spans="1:4" x14ac:dyDescent="0.25">
      <c r="A45" t="s">
        <v>12</v>
      </c>
      <c r="B45" t="s">
        <v>0</v>
      </c>
      <c r="C45" t="s">
        <v>280</v>
      </c>
      <c r="D45" s="13" t="s">
        <v>153</v>
      </c>
    </row>
    <row r="46" spans="1:4" x14ac:dyDescent="0.25">
      <c r="A46" t="s">
        <v>89</v>
      </c>
      <c r="B46" t="s">
        <v>0</v>
      </c>
      <c r="C46" t="s">
        <v>281</v>
      </c>
      <c r="D46" s="13" t="s">
        <v>155</v>
      </c>
    </row>
    <row r="47" spans="1:4" x14ac:dyDescent="0.25">
      <c r="A47" t="s">
        <v>88</v>
      </c>
      <c r="B47" t="s">
        <v>0</v>
      </c>
      <c r="C47" t="s">
        <v>271</v>
      </c>
      <c r="D47" s="13" t="s">
        <v>156</v>
      </c>
    </row>
    <row r="48" spans="1:4" x14ac:dyDescent="0.25">
      <c r="A48" t="s">
        <v>256</v>
      </c>
      <c r="B48" t="s">
        <v>0</v>
      </c>
      <c r="C48" t="s">
        <v>259</v>
      </c>
    </row>
    <row r="49" spans="1:4" x14ac:dyDescent="0.25">
      <c r="A49" t="s">
        <v>87</v>
      </c>
      <c r="B49" t="s">
        <v>0</v>
      </c>
      <c r="C49" t="s">
        <v>282</v>
      </c>
      <c r="D49" s="13" t="s">
        <v>154</v>
      </c>
    </row>
    <row r="50" spans="1:4" x14ac:dyDescent="0.25">
      <c r="A50" t="s">
        <v>92</v>
      </c>
      <c r="B50" t="s">
        <v>0</v>
      </c>
      <c r="C50" t="s">
        <v>283</v>
      </c>
      <c r="D50" s="13" t="s">
        <v>157</v>
      </c>
    </row>
    <row r="51" spans="1:4" x14ac:dyDescent="0.25">
      <c r="A51" t="s">
        <v>256</v>
      </c>
      <c r="B51" t="s">
        <v>0</v>
      </c>
      <c r="C51" t="s">
        <v>259</v>
      </c>
    </row>
    <row r="52" spans="1:4" x14ac:dyDescent="0.25">
      <c r="A52" t="s">
        <v>92</v>
      </c>
      <c r="B52" t="s">
        <v>0</v>
      </c>
      <c r="C52" t="s">
        <v>283</v>
      </c>
      <c r="D52" s="13" t="s">
        <v>158</v>
      </c>
    </row>
    <row r="53" spans="1:4" x14ac:dyDescent="0.25">
      <c r="A53" t="s">
        <v>90</v>
      </c>
      <c r="B53" t="s">
        <v>0</v>
      </c>
      <c r="C53" t="s">
        <v>275</v>
      </c>
      <c r="D53" s="13" t="s">
        <v>159</v>
      </c>
    </row>
    <row r="54" spans="1:4" x14ac:dyDescent="0.25">
      <c r="A54" t="s">
        <v>90</v>
      </c>
      <c r="B54" t="s">
        <v>132</v>
      </c>
      <c r="C54" t="s">
        <v>284</v>
      </c>
    </row>
    <row r="55" spans="1:4" x14ac:dyDescent="0.25">
      <c r="A55" t="s">
        <v>256</v>
      </c>
      <c r="B55" t="s">
        <v>0</v>
      </c>
      <c r="C55" t="s">
        <v>259</v>
      </c>
    </row>
    <row r="56" spans="1:4" x14ac:dyDescent="0.25">
      <c r="A56" t="s">
        <v>88</v>
      </c>
      <c r="B56" t="s">
        <v>2</v>
      </c>
      <c r="C56" t="s">
        <v>276</v>
      </c>
      <c r="D56" s="13" t="s">
        <v>163</v>
      </c>
    </row>
    <row r="57" spans="1:4" x14ac:dyDescent="0.25">
      <c r="A57" t="s">
        <v>256</v>
      </c>
      <c r="B57" t="s">
        <v>2</v>
      </c>
      <c r="C57" t="s">
        <v>273</v>
      </c>
    </row>
    <row r="58" spans="1:4" x14ac:dyDescent="0.25">
      <c r="A58" t="s">
        <v>88</v>
      </c>
      <c r="B58" t="s">
        <v>0</v>
      </c>
      <c r="C58" t="s">
        <v>271</v>
      </c>
      <c r="D58" s="13" t="s">
        <v>164</v>
      </c>
    </row>
    <row r="59" spans="1:4" x14ac:dyDescent="0.25">
      <c r="A59" t="s">
        <v>12</v>
      </c>
      <c r="B59" t="s">
        <v>0</v>
      </c>
      <c r="C59" t="s">
        <v>280</v>
      </c>
      <c r="D59" s="13" t="s">
        <v>165</v>
      </c>
    </row>
    <row r="60" spans="1:4" x14ac:dyDescent="0.25">
      <c r="A60" t="s">
        <v>89</v>
      </c>
      <c r="B60" t="s">
        <v>2</v>
      </c>
      <c r="C60" t="s">
        <v>274</v>
      </c>
      <c r="D60" s="13" t="s">
        <v>167</v>
      </c>
    </row>
    <row r="61" spans="1:4" x14ac:dyDescent="0.25">
      <c r="A61" t="s">
        <v>256</v>
      </c>
      <c r="B61" t="s">
        <v>2</v>
      </c>
      <c r="C61" t="s">
        <v>273</v>
      </c>
    </row>
    <row r="62" spans="1:4" x14ac:dyDescent="0.25">
      <c r="A62" t="s">
        <v>88</v>
      </c>
      <c r="B62" t="s">
        <v>2</v>
      </c>
      <c r="C62" t="s">
        <v>276</v>
      </c>
      <c r="D62" s="13" t="s">
        <v>168</v>
      </c>
    </row>
    <row r="63" spans="1:4" x14ac:dyDescent="0.25">
      <c r="A63" t="s">
        <v>256</v>
      </c>
      <c r="B63" t="s">
        <v>2</v>
      </c>
      <c r="C63" t="s">
        <v>273</v>
      </c>
    </row>
    <row r="64" spans="1:4" x14ac:dyDescent="0.25">
      <c r="A64" t="s">
        <v>89</v>
      </c>
      <c r="B64" t="s">
        <v>0</v>
      </c>
      <c r="C64" t="s">
        <v>281</v>
      </c>
      <c r="D64" s="13" t="s">
        <v>166</v>
      </c>
    </row>
    <row r="65" spans="1:4" x14ac:dyDescent="0.25">
      <c r="A65" t="s">
        <v>90</v>
      </c>
      <c r="B65" t="s">
        <v>0</v>
      </c>
      <c r="C65" t="s">
        <v>275</v>
      </c>
      <c r="D65" s="13" t="s">
        <v>159</v>
      </c>
    </row>
    <row r="66" spans="1:4" x14ac:dyDescent="0.25">
      <c r="A66" t="s">
        <v>256</v>
      </c>
      <c r="B66" t="s">
        <v>0</v>
      </c>
      <c r="C66" t="s">
        <v>259</v>
      </c>
    </row>
    <row r="67" spans="1:4" x14ac:dyDescent="0.25">
      <c r="A67" t="s">
        <v>88</v>
      </c>
      <c r="B67" t="s">
        <v>2</v>
      </c>
      <c r="C67" t="s">
        <v>276</v>
      </c>
      <c r="D67" s="13" t="s">
        <v>169</v>
      </c>
    </row>
    <row r="68" spans="1:4" x14ac:dyDescent="0.25">
      <c r="A68" t="s">
        <v>12</v>
      </c>
      <c r="B68" t="s">
        <v>2</v>
      </c>
      <c r="C68" t="s">
        <v>277</v>
      </c>
      <c r="D68" s="13" t="s">
        <v>170</v>
      </c>
    </row>
    <row r="69" spans="1:4" x14ac:dyDescent="0.25">
      <c r="A69" t="s">
        <v>88</v>
      </c>
      <c r="B69" t="s">
        <v>0</v>
      </c>
      <c r="C69" t="s">
        <v>271</v>
      </c>
      <c r="D69" s="13" t="s">
        <v>171</v>
      </c>
    </row>
    <row r="70" spans="1:4" x14ac:dyDescent="0.25">
      <c r="A70" t="s">
        <v>12</v>
      </c>
      <c r="B70" t="s">
        <v>2</v>
      </c>
      <c r="C70" t="s">
        <v>272</v>
      </c>
      <c r="D70" s="13" t="s">
        <v>172</v>
      </c>
    </row>
    <row r="71" spans="1:4" x14ac:dyDescent="0.25">
      <c r="A71" t="s">
        <v>88</v>
      </c>
      <c r="B71" t="s">
        <v>2</v>
      </c>
      <c r="C71" t="s">
        <v>285</v>
      </c>
      <c r="D71" s="13" t="s">
        <v>173</v>
      </c>
    </row>
    <row r="72" spans="1:4" x14ac:dyDescent="0.25">
      <c r="A72" t="s">
        <v>87</v>
      </c>
      <c r="B72" t="s">
        <v>29</v>
      </c>
      <c r="C72" t="s">
        <v>286</v>
      </c>
      <c r="D72" s="13" t="s">
        <v>174</v>
      </c>
    </row>
    <row r="73" spans="1:4" x14ac:dyDescent="0.25">
      <c r="A73" t="s">
        <v>256</v>
      </c>
      <c r="B73" t="s">
        <v>1</v>
      </c>
      <c r="C73" t="s">
        <v>264</v>
      </c>
    </row>
    <row r="74" spans="1:4" x14ac:dyDescent="0.25">
      <c r="A74" t="s">
        <v>88</v>
      </c>
      <c r="B74" t="s">
        <v>2</v>
      </c>
      <c r="C74" t="s">
        <v>276</v>
      </c>
      <c r="D74" s="13" t="s">
        <v>151</v>
      </c>
    </row>
    <row r="75" spans="1:4" x14ac:dyDescent="0.25">
      <c r="A75" t="s">
        <v>256</v>
      </c>
      <c r="B75" t="s">
        <v>2</v>
      </c>
      <c r="C75" t="s">
        <v>273</v>
      </c>
    </row>
    <row r="76" spans="1:4" x14ac:dyDescent="0.25">
      <c r="A76" t="s">
        <v>88</v>
      </c>
      <c r="B76" t="s">
        <v>0</v>
      </c>
      <c r="C76" t="s">
        <v>271</v>
      </c>
      <c r="D76" s="13" t="s">
        <v>179</v>
      </c>
    </row>
    <row r="77" spans="1:4" x14ac:dyDescent="0.25">
      <c r="A77" t="s">
        <v>12</v>
      </c>
      <c r="B77" t="s">
        <v>0</v>
      </c>
      <c r="C77" t="s">
        <v>280</v>
      </c>
      <c r="D77" s="13" t="s">
        <v>180</v>
      </c>
    </row>
    <row r="78" spans="1:4" x14ac:dyDescent="0.25">
      <c r="A78" t="s">
        <v>89</v>
      </c>
      <c r="B78" t="s">
        <v>2</v>
      </c>
      <c r="C78" t="s">
        <v>274</v>
      </c>
      <c r="D78" s="13" t="s">
        <v>181</v>
      </c>
    </row>
    <row r="79" spans="1:4" x14ac:dyDescent="0.25">
      <c r="A79" t="s">
        <v>256</v>
      </c>
      <c r="B79" t="s">
        <v>2</v>
      </c>
      <c r="C79" t="s">
        <v>273</v>
      </c>
    </row>
    <row r="80" spans="1:4" x14ac:dyDescent="0.25">
      <c r="A80" t="s">
        <v>88</v>
      </c>
      <c r="B80" t="s">
        <v>0</v>
      </c>
      <c r="C80" t="s">
        <v>271</v>
      </c>
      <c r="D80" s="13" t="s">
        <v>182</v>
      </c>
    </row>
    <row r="81" spans="1:8" x14ac:dyDescent="0.25">
      <c r="A81" t="s">
        <v>87</v>
      </c>
      <c r="B81" t="s">
        <v>0</v>
      </c>
      <c r="C81" t="s">
        <v>282</v>
      </c>
      <c r="D81" s="13" t="s">
        <v>183</v>
      </c>
    </row>
    <row r="82" spans="1:8" x14ac:dyDescent="0.25">
      <c r="A82" t="s">
        <v>256</v>
      </c>
      <c r="B82" t="s">
        <v>0</v>
      </c>
      <c r="C82" t="s">
        <v>259</v>
      </c>
    </row>
    <row r="83" spans="1:8" x14ac:dyDescent="0.25">
      <c r="A83" t="s">
        <v>90</v>
      </c>
      <c r="B83" t="s">
        <v>2</v>
      </c>
      <c r="C83" t="s">
        <v>287</v>
      </c>
      <c r="D83" s="13" t="s">
        <v>176</v>
      </c>
    </row>
    <row r="84" spans="1:8" x14ac:dyDescent="0.25">
      <c r="A84" t="s">
        <v>256</v>
      </c>
      <c r="B84" t="s">
        <v>2</v>
      </c>
      <c r="C84" t="s">
        <v>273</v>
      </c>
    </row>
    <row r="85" spans="1:8" x14ac:dyDescent="0.25">
      <c r="A85" t="s">
        <v>90</v>
      </c>
      <c r="B85" t="s">
        <v>2</v>
      </c>
      <c r="C85" t="s">
        <v>287</v>
      </c>
      <c r="D85" s="13" t="s">
        <v>177</v>
      </c>
    </row>
    <row r="86" spans="1:8" x14ac:dyDescent="0.25">
      <c r="A86" t="s">
        <v>256</v>
      </c>
      <c r="B86" t="s">
        <v>2</v>
      </c>
      <c r="C86" t="s">
        <v>273</v>
      </c>
    </row>
    <row r="87" spans="1:8" x14ac:dyDescent="0.25">
      <c r="A87" t="s">
        <v>90</v>
      </c>
      <c r="B87" t="s">
        <v>0</v>
      </c>
      <c r="C87" t="s">
        <v>275</v>
      </c>
      <c r="D87" s="13" t="s">
        <v>172</v>
      </c>
    </row>
    <row r="88" spans="1:8" x14ac:dyDescent="0.25">
      <c r="A88" t="s">
        <v>35</v>
      </c>
      <c r="B88" t="s">
        <v>0</v>
      </c>
      <c r="C88" t="s">
        <v>288</v>
      </c>
      <c r="D88" s="13" t="s">
        <v>175</v>
      </c>
    </row>
    <row r="89" spans="1:8" x14ac:dyDescent="0.25">
      <c r="A89" t="s">
        <v>90</v>
      </c>
      <c r="B89" t="s">
        <v>1</v>
      </c>
      <c r="C89" t="s">
        <v>289</v>
      </c>
      <c r="D89" s="13" t="s">
        <v>178</v>
      </c>
    </row>
    <row r="90" spans="1:8" x14ac:dyDescent="0.25">
      <c r="A90" t="s">
        <v>256</v>
      </c>
      <c r="B90" t="s">
        <v>1</v>
      </c>
      <c r="C90" t="s">
        <v>264</v>
      </c>
    </row>
    <row r="91" spans="1:8" x14ac:dyDescent="0.25">
      <c r="H91" s="13"/>
    </row>
    <row r="92" spans="1:8" x14ac:dyDescent="0.25">
      <c r="A92" s="33" t="s">
        <v>315</v>
      </c>
      <c r="H92" s="13"/>
    </row>
    <row r="93" spans="1:8" x14ac:dyDescent="0.25">
      <c r="A93" t="s">
        <v>256</v>
      </c>
      <c r="B93" t="s">
        <v>0</v>
      </c>
      <c r="C93" t="s">
        <v>259</v>
      </c>
      <c r="D93" s="13" t="s">
        <v>200</v>
      </c>
      <c r="H93" s="13"/>
    </row>
    <row r="94" spans="1:8" x14ac:dyDescent="0.25">
      <c r="A94" t="s">
        <v>12</v>
      </c>
      <c r="B94" t="s">
        <v>0</v>
      </c>
      <c r="C94" t="s">
        <v>280</v>
      </c>
      <c r="D94" s="13" t="s">
        <v>224</v>
      </c>
      <c r="H94" s="13"/>
    </row>
    <row r="95" spans="1:8" x14ac:dyDescent="0.25">
      <c r="A95" t="s">
        <v>89</v>
      </c>
      <c r="B95" t="s">
        <v>0</v>
      </c>
      <c r="C95" t="s">
        <v>281</v>
      </c>
      <c r="D95" s="13" t="s">
        <v>152</v>
      </c>
      <c r="H95" s="13"/>
    </row>
    <row r="96" spans="1:8" x14ac:dyDescent="0.25">
      <c r="A96" t="s">
        <v>88</v>
      </c>
      <c r="B96" t="s">
        <v>2</v>
      </c>
      <c r="C96" t="s">
        <v>276</v>
      </c>
      <c r="D96" s="13" t="s">
        <v>225</v>
      </c>
      <c r="H96" s="13"/>
    </row>
    <row r="97" spans="1:8" x14ac:dyDescent="0.25">
      <c r="A97" t="s">
        <v>256</v>
      </c>
      <c r="B97" t="s">
        <v>2</v>
      </c>
      <c r="C97" t="s">
        <v>273</v>
      </c>
      <c r="H97" s="13"/>
    </row>
    <row r="98" spans="1:8" x14ac:dyDescent="0.25">
      <c r="A98" t="s">
        <v>89</v>
      </c>
      <c r="B98" t="s">
        <v>0</v>
      </c>
      <c r="C98" t="s">
        <v>281</v>
      </c>
      <c r="D98" s="13" t="s">
        <v>172</v>
      </c>
      <c r="H98" s="13"/>
    </row>
    <row r="99" spans="1:8" x14ac:dyDescent="0.25">
      <c r="A99" t="s">
        <v>90</v>
      </c>
      <c r="B99" t="s">
        <v>30</v>
      </c>
      <c r="C99" t="s">
        <v>294</v>
      </c>
      <c r="D99" s="13" t="s">
        <v>175</v>
      </c>
      <c r="H99" s="13"/>
    </row>
    <row r="100" spans="1:8" x14ac:dyDescent="0.25">
      <c r="A100" t="s">
        <v>256</v>
      </c>
      <c r="B100" t="s">
        <v>2</v>
      </c>
      <c r="C100" t="s">
        <v>273</v>
      </c>
      <c r="H100" s="13"/>
    </row>
    <row r="101" spans="1:8" x14ac:dyDescent="0.25">
      <c r="A101" t="s">
        <v>256</v>
      </c>
      <c r="B101" t="s">
        <v>1</v>
      </c>
      <c r="C101" t="s">
        <v>264</v>
      </c>
      <c r="H101" s="13"/>
    </row>
    <row r="102" spans="1:8" x14ac:dyDescent="0.25">
      <c r="A102" t="s">
        <v>12</v>
      </c>
      <c r="B102" t="s">
        <v>2</v>
      </c>
      <c r="C102" t="s">
        <v>272</v>
      </c>
      <c r="D102" s="13" t="s">
        <v>226</v>
      </c>
      <c r="H102" s="13"/>
    </row>
    <row r="103" spans="1:8" x14ac:dyDescent="0.25">
      <c r="A103" t="s">
        <v>256</v>
      </c>
      <c r="B103" t="s">
        <v>2</v>
      </c>
      <c r="C103" t="s">
        <v>273</v>
      </c>
      <c r="H103" s="13"/>
    </row>
    <row r="104" spans="1:8" x14ac:dyDescent="0.25">
      <c r="A104" t="s">
        <v>88</v>
      </c>
      <c r="B104" t="s">
        <v>0</v>
      </c>
      <c r="C104" t="s">
        <v>271</v>
      </c>
      <c r="D104" s="13" t="s">
        <v>157</v>
      </c>
      <c r="H104" s="13"/>
    </row>
    <row r="105" spans="1:8" x14ac:dyDescent="0.25">
      <c r="A105" t="s">
        <v>87</v>
      </c>
      <c r="B105" t="s">
        <v>132</v>
      </c>
      <c r="C105" t="s">
        <v>303</v>
      </c>
      <c r="D105" s="13" t="s">
        <v>227</v>
      </c>
      <c r="H105" s="13"/>
    </row>
    <row r="106" spans="1:8" x14ac:dyDescent="0.25">
      <c r="A106" t="s">
        <v>256</v>
      </c>
      <c r="B106" t="s">
        <v>1</v>
      </c>
      <c r="C106" t="s">
        <v>264</v>
      </c>
      <c r="H106" s="13"/>
    </row>
    <row r="107" spans="1:8" x14ac:dyDescent="0.25">
      <c r="A107" t="s">
        <v>88</v>
      </c>
      <c r="B107" t="s">
        <v>2</v>
      </c>
      <c r="C107" t="s">
        <v>276</v>
      </c>
      <c r="D107" s="13" t="s">
        <v>228</v>
      </c>
      <c r="H107" s="13"/>
    </row>
    <row r="108" spans="1:8" x14ac:dyDescent="0.25">
      <c r="A108" t="s">
        <v>256</v>
      </c>
      <c r="B108" t="s">
        <v>2</v>
      </c>
      <c r="C108" t="s">
        <v>273</v>
      </c>
      <c r="H108" s="13"/>
    </row>
    <row r="109" spans="1:8" x14ac:dyDescent="0.25">
      <c r="A109" t="s">
        <v>88</v>
      </c>
      <c r="B109" t="s">
        <v>2</v>
      </c>
      <c r="C109" t="s">
        <v>276</v>
      </c>
      <c r="D109" s="13" t="s">
        <v>229</v>
      </c>
      <c r="H109" s="13"/>
    </row>
    <row r="110" spans="1:8" x14ac:dyDescent="0.25">
      <c r="A110" t="s">
        <v>256</v>
      </c>
      <c r="B110" t="s">
        <v>2</v>
      </c>
      <c r="C110" t="s">
        <v>273</v>
      </c>
      <c r="H110" s="13"/>
    </row>
    <row r="111" spans="1:8" x14ac:dyDescent="0.25">
      <c r="A111" t="s">
        <v>12</v>
      </c>
      <c r="B111" t="s">
        <v>0</v>
      </c>
      <c r="C111" t="s">
        <v>280</v>
      </c>
      <c r="D111" s="13" t="s">
        <v>231</v>
      </c>
      <c r="H111" s="13"/>
    </row>
    <row r="112" spans="1:8" x14ac:dyDescent="0.25">
      <c r="A112" t="s">
        <v>89</v>
      </c>
      <c r="B112" t="s">
        <v>2</v>
      </c>
      <c r="C112" t="s">
        <v>274</v>
      </c>
      <c r="D112" s="13" t="s">
        <v>176</v>
      </c>
      <c r="H112" s="13"/>
    </row>
    <row r="113" spans="1:8" x14ac:dyDescent="0.25">
      <c r="A113" t="s">
        <v>256</v>
      </c>
      <c r="B113" t="s">
        <v>2</v>
      </c>
      <c r="C113" t="s">
        <v>273</v>
      </c>
      <c r="H113" s="13"/>
    </row>
    <row r="114" spans="1:8" x14ac:dyDescent="0.25">
      <c r="A114" t="s">
        <v>88</v>
      </c>
      <c r="B114" t="s">
        <v>0</v>
      </c>
      <c r="C114" t="s">
        <v>271</v>
      </c>
      <c r="D114" s="13" t="s">
        <v>230</v>
      </c>
      <c r="H114" s="13"/>
    </row>
    <row r="115" spans="1:8" x14ac:dyDescent="0.25">
      <c r="A115" t="s">
        <v>87</v>
      </c>
      <c r="B115" t="s">
        <v>30</v>
      </c>
      <c r="C115" t="s">
        <v>304</v>
      </c>
      <c r="D115" s="13" t="s">
        <v>232</v>
      </c>
      <c r="H115" s="13"/>
    </row>
    <row r="116" spans="1:8" x14ac:dyDescent="0.25">
      <c r="A116" t="s">
        <v>256</v>
      </c>
      <c r="B116" t="s">
        <v>30</v>
      </c>
      <c r="C116" t="s">
        <v>292</v>
      </c>
      <c r="H116" s="13"/>
    </row>
    <row r="117" spans="1:8" x14ac:dyDescent="0.25">
      <c r="A117" t="s">
        <v>92</v>
      </c>
      <c r="B117" t="s">
        <v>2</v>
      </c>
      <c r="C117" t="s">
        <v>266</v>
      </c>
      <c r="D117" s="13" t="s">
        <v>233</v>
      </c>
      <c r="H117" s="13"/>
    </row>
    <row r="118" spans="1:8" x14ac:dyDescent="0.25">
      <c r="A118" t="s">
        <v>256</v>
      </c>
      <c r="B118" t="s">
        <v>2</v>
      </c>
      <c r="C118" t="s">
        <v>273</v>
      </c>
      <c r="H118" s="13"/>
    </row>
    <row r="119" spans="1:8" x14ac:dyDescent="0.25">
      <c r="A119" t="s">
        <v>92</v>
      </c>
      <c r="B119" t="s">
        <v>2</v>
      </c>
      <c r="C119" t="s">
        <v>266</v>
      </c>
      <c r="D119" s="13" t="s">
        <v>148</v>
      </c>
      <c r="H119" s="13"/>
    </row>
    <row r="120" spans="1:8" x14ac:dyDescent="0.25">
      <c r="A120" t="s">
        <v>256</v>
      </c>
      <c r="B120" t="s">
        <v>2</v>
      </c>
      <c r="C120" t="s">
        <v>273</v>
      </c>
      <c r="H120" s="13"/>
    </row>
    <row r="121" spans="1:8" x14ac:dyDescent="0.25">
      <c r="A121" t="s">
        <v>90</v>
      </c>
      <c r="B121" t="s">
        <v>30</v>
      </c>
      <c r="C121" t="s">
        <v>294</v>
      </c>
      <c r="D121" s="13" t="s">
        <v>234</v>
      </c>
      <c r="H121" s="13"/>
    </row>
    <row r="122" spans="1:8" x14ac:dyDescent="0.25">
      <c r="A122" t="s">
        <v>256</v>
      </c>
      <c r="B122" t="s">
        <v>2</v>
      </c>
      <c r="C122" t="s">
        <v>273</v>
      </c>
      <c r="H122" s="13"/>
    </row>
    <row r="123" spans="1:8" x14ac:dyDescent="0.25">
      <c r="A123" t="s">
        <v>35</v>
      </c>
      <c r="B123" t="s">
        <v>2</v>
      </c>
      <c r="C123" t="s">
        <v>293</v>
      </c>
      <c r="D123" s="13" t="s">
        <v>148</v>
      </c>
      <c r="H123" s="13"/>
    </row>
    <row r="124" spans="1:8" x14ac:dyDescent="0.25">
      <c r="A124" t="s">
        <v>256</v>
      </c>
      <c r="B124" t="s">
        <v>2</v>
      </c>
      <c r="C124" t="s">
        <v>273</v>
      </c>
      <c r="H124" s="13"/>
    </row>
    <row r="125" spans="1:8" x14ac:dyDescent="0.25">
      <c r="A125" t="s">
        <v>90</v>
      </c>
      <c r="B125" t="s">
        <v>0</v>
      </c>
      <c r="C125" t="s">
        <v>275</v>
      </c>
      <c r="D125" s="13" t="s">
        <v>217</v>
      </c>
      <c r="H125" s="13"/>
    </row>
    <row r="126" spans="1:8" x14ac:dyDescent="0.25">
      <c r="A126" t="s">
        <v>89</v>
      </c>
      <c r="B126" t="s">
        <v>0</v>
      </c>
      <c r="C126" t="s">
        <v>281</v>
      </c>
      <c r="D126" s="13" t="s">
        <v>235</v>
      </c>
      <c r="H126" s="13"/>
    </row>
    <row r="127" spans="1:8" x14ac:dyDescent="0.25">
      <c r="A127" t="s">
        <v>256</v>
      </c>
      <c r="B127" t="s">
        <v>0</v>
      </c>
      <c r="C127" t="s">
        <v>259</v>
      </c>
      <c r="H127" s="13"/>
    </row>
    <row r="128" spans="1:8" x14ac:dyDescent="0.25">
      <c r="A128" t="s">
        <v>12</v>
      </c>
      <c r="B128" t="s">
        <v>2</v>
      </c>
      <c r="C128" t="s">
        <v>272</v>
      </c>
      <c r="D128" s="13" t="s">
        <v>236</v>
      </c>
      <c r="H128" s="13"/>
    </row>
    <row r="129" spans="1:8" x14ac:dyDescent="0.25">
      <c r="A129" t="s">
        <v>256</v>
      </c>
      <c r="B129" t="s">
        <v>2</v>
      </c>
      <c r="C129" t="s">
        <v>273</v>
      </c>
      <c r="H129" s="13"/>
    </row>
    <row r="130" spans="1:8" x14ac:dyDescent="0.25">
      <c r="A130" t="s">
        <v>89</v>
      </c>
      <c r="B130" t="s">
        <v>0</v>
      </c>
      <c r="C130" t="s">
        <v>281</v>
      </c>
      <c r="D130" s="13" t="s">
        <v>237</v>
      </c>
      <c r="H130" s="13"/>
    </row>
    <row r="131" spans="1:8" x14ac:dyDescent="0.25">
      <c r="A131" t="s">
        <v>88</v>
      </c>
      <c r="B131" t="s">
        <v>2</v>
      </c>
      <c r="C131" t="s">
        <v>276</v>
      </c>
      <c r="D131" s="13" t="s">
        <v>224</v>
      </c>
      <c r="H131" s="13"/>
    </row>
    <row r="132" spans="1:8" x14ac:dyDescent="0.25">
      <c r="A132" t="s">
        <v>256</v>
      </c>
      <c r="B132" t="s">
        <v>2</v>
      </c>
      <c r="C132" t="s">
        <v>273</v>
      </c>
      <c r="H132" s="13"/>
    </row>
    <row r="133" spans="1:8" x14ac:dyDescent="0.25">
      <c r="A133" t="s">
        <v>89</v>
      </c>
      <c r="B133" t="s">
        <v>2</v>
      </c>
      <c r="C133" t="s">
        <v>274</v>
      </c>
      <c r="D133" s="13" t="s">
        <v>238</v>
      </c>
      <c r="H133" s="13"/>
    </row>
    <row r="134" spans="1:8" x14ac:dyDescent="0.25">
      <c r="A134" t="s">
        <v>256</v>
      </c>
      <c r="B134" t="s">
        <v>2</v>
      </c>
      <c r="C134" t="s">
        <v>273</v>
      </c>
      <c r="H134" s="13"/>
    </row>
    <row r="135" spans="1:8" x14ac:dyDescent="0.25">
      <c r="A135" t="s">
        <v>88</v>
      </c>
      <c r="B135" t="s">
        <v>0</v>
      </c>
      <c r="C135" t="s">
        <v>271</v>
      </c>
      <c r="D135" s="13" t="s">
        <v>152</v>
      </c>
      <c r="H135" s="13"/>
    </row>
    <row r="136" spans="1:8" x14ac:dyDescent="0.25">
      <c r="A136" t="s">
        <v>89</v>
      </c>
      <c r="B136" t="s">
        <v>2</v>
      </c>
      <c r="C136" t="s">
        <v>274</v>
      </c>
      <c r="D136" s="13" t="s">
        <v>239</v>
      </c>
      <c r="H136" s="13"/>
    </row>
    <row r="137" spans="1:8" x14ac:dyDescent="0.25">
      <c r="A137" t="s">
        <v>256</v>
      </c>
      <c r="B137" t="s">
        <v>2</v>
      </c>
      <c r="C137" t="s">
        <v>273</v>
      </c>
      <c r="H137" s="13"/>
    </row>
    <row r="138" spans="1:8" x14ac:dyDescent="0.25">
      <c r="A138" t="s">
        <v>90</v>
      </c>
      <c r="B138" t="s">
        <v>2</v>
      </c>
      <c r="C138" t="s">
        <v>287</v>
      </c>
      <c r="D138" s="13" t="s">
        <v>231</v>
      </c>
      <c r="H138" s="13"/>
    </row>
    <row r="139" spans="1:8" x14ac:dyDescent="0.25">
      <c r="A139" t="s">
        <v>256</v>
      </c>
      <c r="B139" t="s">
        <v>30</v>
      </c>
      <c r="C139" t="s">
        <v>292</v>
      </c>
      <c r="H139" s="13"/>
    </row>
    <row r="140" spans="1:8" x14ac:dyDescent="0.25">
      <c r="A140" t="s">
        <v>12</v>
      </c>
      <c r="B140" t="s">
        <v>0</v>
      </c>
      <c r="C140" t="s">
        <v>280</v>
      </c>
      <c r="D140" s="13" t="s">
        <v>206</v>
      </c>
      <c r="H140" s="13"/>
    </row>
    <row r="141" spans="1:8" x14ac:dyDescent="0.25">
      <c r="A141" t="s">
        <v>88</v>
      </c>
      <c r="B141" t="s">
        <v>0</v>
      </c>
      <c r="C141" t="s">
        <v>271</v>
      </c>
      <c r="D141" s="13" t="s">
        <v>171</v>
      </c>
      <c r="H141" s="13"/>
    </row>
    <row r="142" spans="1:8" x14ac:dyDescent="0.25">
      <c r="A142" t="s">
        <v>87</v>
      </c>
      <c r="B142" t="s">
        <v>29</v>
      </c>
      <c r="C142" t="s">
        <v>286</v>
      </c>
      <c r="D142" s="13" t="s">
        <v>240</v>
      </c>
      <c r="H142" s="13"/>
    </row>
    <row r="143" spans="1:8" x14ac:dyDescent="0.25">
      <c r="A143" t="s">
        <v>256</v>
      </c>
      <c r="B143" t="s">
        <v>29</v>
      </c>
      <c r="C143" t="s">
        <v>279</v>
      </c>
      <c r="H143" s="13"/>
    </row>
    <row r="144" spans="1:8" x14ac:dyDescent="0.25">
      <c r="A144" t="s">
        <v>88</v>
      </c>
      <c r="B144" t="s">
        <v>2</v>
      </c>
      <c r="C144" t="s">
        <v>276</v>
      </c>
      <c r="D144" s="13" t="s">
        <v>224</v>
      </c>
      <c r="H144" s="13"/>
    </row>
    <row r="145" spans="1:8" x14ac:dyDescent="0.25">
      <c r="A145" t="s">
        <v>256</v>
      </c>
      <c r="B145" t="s">
        <v>2</v>
      </c>
      <c r="C145" t="s">
        <v>273</v>
      </c>
      <c r="H145" s="13"/>
    </row>
    <row r="146" spans="1:8" x14ac:dyDescent="0.25">
      <c r="A146" t="s">
        <v>88</v>
      </c>
      <c r="B146" t="s">
        <v>0</v>
      </c>
      <c r="C146" t="s">
        <v>271</v>
      </c>
      <c r="D146" s="13" t="s">
        <v>152</v>
      </c>
      <c r="H146" s="13"/>
    </row>
    <row r="147" spans="1:8" x14ac:dyDescent="0.25">
      <c r="A147" t="s">
        <v>12</v>
      </c>
      <c r="B147" t="s">
        <v>2</v>
      </c>
      <c r="C147" t="s">
        <v>272</v>
      </c>
      <c r="D147" s="13" t="s">
        <v>153</v>
      </c>
      <c r="H147" s="13"/>
    </row>
    <row r="148" spans="1:8" x14ac:dyDescent="0.25">
      <c r="A148" t="s">
        <v>256</v>
      </c>
      <c r="B148" t="s">
        <v>2</v>
      </c>
      <c r="C148" t="s">
        <v>273</v>
      </c>
      <c r="H148" s="13"/>
    </row>
    <row r="149" spans="1:8" x14ac:dyDescent="0.25">
      <c r="A149" t="s">
        <v>89</v>
      </c>
      <c r="B149" t="s">
        <v>0</v>
      </c>
      <c r="C149" t="s">
        <v>281</v>
      </c>
      <c r="D149" s="13" t="s">
        <v>241</v>
      </c>
      <c r="H149" s="13"/>
    </row>
    <row r="150" spans="1:8" x14ac:dyDescent="0.25">
      <c r="A150" t="s">
        <v>88</v>
      </c>
      <c r="B150" t="s">
        <v>0</v>
      </c>
      <c r="C150" t="s">
        <v>271</v>
      </c>
      <c r="D150" s="13" t="s">
        <v>154</v>
      </c>
      <c r="H150" s="13"/>
    </row>
    <row r="151" spans="1:8" x14ac:dyDescent="0.25">
      <c r="A151" t="s">
        <v>87</v>
      </c>
      <c r="B151" t="s">
        <v>30</v>
      </c>
      <c r="C151" t="s">
        <v>304</v>
      </c>
      <c r="D151" s="13" t="s">
        <v>146</v>
      </c>
      <c r="H151" s="13"/>
    </row>
    <row r="152" spans="1:8" x14ac:dyDescent="0.25">
      <c r="A152" t="s">
        <v>256</v>
      </c>
      <c r="B152" t="s">
        <v>30</v>
      </c>
      <c r="C152" t="s">
        <v>292</v>
      </c>
      <c r="H152" s="13"/>
    </row>
    <row r="153" spans="1:8" x14ac:dyDescent="0.25">
      <c r="A153" t="s">
        <v>90</v>
      </c>
      <c r="B153" t="s">
        <v>0</v>
      </c>
      <c r="C153" t="s">
        <v>275</v>
      </c>
      <c r="D153" s="13" t="s">
        <v>242</v>
      </c>
      <c r="H153" s="13"/>
    </row>
    <row r="154" spans="1:8" x14ac:dyDescent="0.25">
      <c r="A154" t="s">
        <v>35</v>
      </c>
      <c r="B154" t="s">
        <v>2</v>
      </c>
      <c r="C154" t="s">
        <v>293</v>
      </c>
      <c r="D154" s="13" t="e">
        <f>-na</f>
        <v>#NAME?</v>
      </c>
      <c r="H154" s="13"/>
    </row>
    <row r="155" spans="1:8" x14ac:dyDescent="0.25">
      <c r="A155" t="s">
        <v>256</v>
      </c>
      <c r="B155" t="s">
        <v>2</v>
      </c>
      <c r="C155" t="s">
        <v>273</v>
      </c>
      <c r="H155" s="13"/>
    </row>
    <row r="156" spans="1:8" x14ac:dyDescent="0.25">
      <c r="A156" t="s">
        <v>35</v>
      </c>
      <c r="B156" t="s">
        <v>1</v>
      </c>
      <c r="C156" t="s">
        <v>305</v>
      </c>
      <c r="D156" s="13" t="s">
        <v>243</v>
      </c>
      <c r="H156" s="13"/>
    </row>
    <row r="157" spans="1:8" x14ac:dyDescent="0.25">
      <c r="A157" t="s">
        <v>90</v>
      </c>
      <c r="B157" t="s">
        <v>30</v>
      </c>
      <c r="C157" t="s">
        <v>294</v>
      </c>
      <c r="D157" s="13" t="s">
        <v>235</v>
      </c>
      <c r="H157" s="13"/>
    </row>
    <row r="158" spans="1:8" x14ac:dyDescent="0.25">
      <c r="A158" t="s">
        <v>256</v>
      </c>
      <c r="B158" t="s">
        <v>30</v>
      </c>
      <c r="C158" t="s">
        <v>292</v>
      </c>
      <c r="H158" s="13"/>
    </row>
    <row r="159" spans="1:8" x14ac:dyDescent="0.25">
      <c r="H159" s="13"/>
    </row>
    <row r="160" spans="1:8" x14ac:dyDescent="0.25">
      <c r="A160" s="33" t="s">
        <v>318</v>
      </c>
      <c r="E160" s="33"/>
      <c r="H160" s="13"/>
    </row>
    <row r="161" spans="1:8" x14ac:dyDescent="0.25">
      <c r="A161" t="s">
        <v>89</v>
      </c>
      <c r="B161" t="s">
        <v>132</v>
      </c>
      <c r="C161" t="s">
        <v>290</v>
      </c>
      <c r="D161" s="13" t="s">
        <v>159</v>
      </c>
      <c r="H161" s="13"/>
    </row>
    <row r="162" spans="1:8" x14ac:dyDescent="0.25">
      <c r="A162" t="s">
        <v>89</v>
      </c>
      <c r="B162" t="s">
        <v>0</v>
      </c>
      <c r="C162" t="s">
        <v>281</v>
      </c>
      <c r="H162" s="13"/>
    </row>
    <row r="163" spans="1:8" x14ac:dyDescent="0.25">
      <c r="A163" t="s">
        <v>90</v>
      </c>
      <c r="B163" t="s">
        <v>2</v>
      </c>
      <c r="C163" t="s">
        <v>287</v>
      </c>
      <c r="D163" s="13" t="s">
        <v>184</v>
      </c>
      <c r="H163" s="13"/>
    </row>
    <row r="164" spans="1:8" x14ac:dyDescent="0.25">
      <c r="A164" t="s">
        <v>256</v>
      </c>
      <c r="B164" t="s">
        <v>2</v>
      </c>
      <c r="C164" t="s">
        <v>273</v>
      </c>
      <c r="H164" s="13"/>
    </row>
    <row r="165" spans="1:8" x14ac:dyDescent="0.25">
      <c r="A165" t="s">
        <v>35</v>
      </c>
      <c r="B165" t="s">
        <v>0</v>
      </c>
      <c r="C165" t="s">
        <v>288</v>
      </c>
      <c r="D165" s="13" t="s">
        <v>185</v>
      </c>
      <c r="H165" s="13"/>
    </row>
    <row r="166" spans="1:8" x14ac:dyDescent="0.25">
      <c r="A166" t="s">
        <v>89</v>
      </c>
      <c r="B166" t="s">
        <v>2</v>
      </c>
      <c r="C166" t="s">
        <v>274</v>
      </c>
      <c r="D166" s="13" t="s">
        <v>186</v>
      </c>
      <c r="H166" s="13"/>
    </row>
    <row r="167" spans="1:8" x14ac:dyDescent="0.25">
      <c r="A167" t="s">
        <v>256</v>
      </c>
      <c r="B167" t="s">
        <v>2</v>
      </c>
      <c r="C167" t="s">
        <v>273</v>
      </c>
      <c r="H167" s="13"/>
    </row>
    <row r="168" spans="1:8" x14ac:dyDescent="0.25">
      <c r="A168" t="s">
        <v>90</v>
      </c>
      <c r="B168" t="s">
        <v>2</v>
      </c>
      <c r="C168" t="s">
        <v>287</v>
      </c>
      <c r="D168" s="13" t="s">
        <v>187</v>
      </c>
      <c r="H168" s="13"/>
    </row>
    <row r="169" spans="1:8" x14ac:dyDescent="0.25">
      <c r="A169" t="s">
        <v>256</v>
      </c>
      <c r="B169" t="s">
        <v>2</v>
      </c>
      <c r="C169" t="s">
        <v>273</v>
      </c>
      <c r="H169" s="13"/>
    </row>
    <row r="170" spans="1:8" x14ac:dyDescent="0.25">
      <c r="A170" t="s">
        <v>90</v>
      </c>
      <c r="B170" t="s">
        <v>2</v>
      </c>
      <c r="C170" t="s">
        <v>287</v>
      </c>
      <c r="D170" s="13" t="s">
        <v>151</v>
      </c>
      <c r="H170" s="13"/>
    </row>
    <row r="171" spans="1:8" x14ac:dyDescent="0.25">
      <c r="A171" t="s">
        <v>256</v>
      </c>
      <c r="B171" t="s">
        <v>2</v>
      </c>
      <c r="C171" t="s">
        <v>273</v>
      </c>
      <c r="H171" s="13"/>
    </row>
    <row r="172" spans="1:8" x14ac:dyDescent="0.25">
      <c r="A172" t="s">
        <v>90</v>
      </c>
      <c r="B172" t="s">
        <v>0</v>
      </c>
      <c r="C172" t="s">
        <v>275</v>
      </c>
      <c r="D172" s="13" t="s">
        <v>188</v>
      </c>
      <c r="H172" s="13"/>
    </row>
    <row r="173" spans="1:8" x14ac:dyDescent="0.25">
      <c r="A173" t="s">
        <v>35</v>
      </c>
      <c r="B173" t="s">
        <v>0</v>
      </c>
      <c r="C173" t="s">
        <v>288</v>
      </c>
      <c r="D173" s="13" t="s">
        <v>159</v>
      </c>
      <c r="H173" s="13"/>
    </row>
    <row r="174" spans="1:8" x14ac:dyDescent="0.25">
      <c r="A174" t="s">
        <v>90</v>
      </c>
      <c r="B174" t="s">
        <v>1</v>
      </c>
      <c r="C174" t="s">
        <v>289</v>
      </c>
      <c r="D174" s="13" t="s">
        <v>189</v>
      </c>
      <c r="H174" s="13"/>
    </row>
    <row r="175" spans="1:8" x14ac:dyDescent="0.25">
      <c r="A175" t="s">
        <v>87</v>
      </c>
      <c r="B175" t="s">
        <v>1</v>
      </c>
      <c r="C175" t="s">
        <v>262</v>
      </c>
      <c r="D175" s="13" t="s">
        <v>190</v>
      </c>
      <c r="H175" s="13"/>
    </row>
    <row r="176" spans="1:8" x14ac:dyDescent="0.25">
      <c r="A176" t="s">
        <v>87</v>
      </c>
      <c r="B176" t="s">
        <v>2</v>
      </c>
      <c r="C176" t="s">
        <v>291</v>
      </c>
      <c r="H176" s="13"/>
    </row>
    <row r="177" spans="1:8" x14ac:dyDescent="0.25">
      <c r="A177" t="s">
        <v>256</v>
      </c>
      <c r="B177" t="s">
        <v>30</v>
      </c>
      <c r="C177" t="s">
        <v>292</v>
      </c>
      <c r="H177" s="13"/>
    </row>
    <row r="178" spans="1:8" x14ac:dyDescent="0.25">
      <c r="A178" t="s">
        <v>256</v>
      </c>
      <c r="B178" t="s">
        <v>1</v>
      </c>
      <c r="C178" t="s">
        <v>264</v>
      </c>
      <c r="H178" s="13"/>
    </row>
    <row r="179" spans="1:8" x14ac:dyDescent="0.25">
      <c r="A179" t="s">
        <v>88</v>
      </c>
      <c r="B179" t="s">
        <v>0</v>
      </c>
      <c r="C179" t="s">
        <v>271</v>
      </c>
      <c r="D179" s="13" t="s">
        <v>191</v>
      </c>
      <c r="H179" s="13"/>
    </row>
    <row r="180" spans="1:8" x14ac:dyDescent="0.25">
      <c r="A180" t="s">
        <v>12</v>
      </c>
      <c r="B180" t="s">
        <v>0</v>
      </c>
      <c r="C180" t="s">
        <v>280</v>
      </c>
      <c r="D180" s="13" t="s">
        <v>192</v>
      </c>
      <c r="H180" s="13"/>
    </row>
    <row r="181" spans="1:8" x14ac:dyDescent="0.25">
      <c r="A181" t="s">
        <v>89</v>
      </c>
      <c r="B181" t="s">
        <v>0</v>
      </c>
      <c r="C181" t="s">
        <v>281</v>
      </c>
      <c r="D181" s="13" t="s">
        <v>193</v>
      </c>
      <c r="H181" s="13"/>
    </row>
    <row r="182" spans="1:8" x14ac:dyDescent="0.25">
      <c r="A182" t="s">
        <v>88</v>
      </c>
      <c r="B182" t="s">
        <v>0</v>
      </c>
      <c r="C182" t="s">
        <v>271</v>
      </c>
      <c r="D182" s="13" t="s">
        <v>151</v>
      </c>
      <c r="H182" s="13"/>
    </row>
    <row r="183" spans="1:8" x14ac:dyDescent="0.25">
      <c r="A183" t="s">
        <v>256</v>
      </c>
      <c r="B183" t="s">
        <v>0</v>
      </c>
      <c r="C183" t="s">
        <v>259</v>
      </c>
      <c r="H183" s="13"/>
    </row>
    <row r="184" spans="1:8" x14ac:dyDescent="0.25">
      <c r="A184" t="s">
        <v>90</v>
      </c>
      <c r="B184" t="s">
        <v>0</v>
      </c>
      <c r="C184" t="s">
        <v>275</v>
      </c>
      <c r="D184" s="13" t="s">
        <v>194</v>
      </c>
      <c r="H184" s="13"/>
    </row>
    <row r="185" spans="1:8" x14ac:dyDescent="0.25">
      <c r="A185" t="s">
        <v>35</v>
      </c>
      <c r="B185" t="s">
        <v>2</v>
      </c>
      <c r="C185" t="s">
        <v>293</v>
      </c>
      <c r="D185" s="13" t="s">
        <v>195</v>
      </c>
      <c r="H185" s="13"/>
    </row>
    <row r="186" spans="1:8" x14ac:dyDescent="0.25">
      <c r="A186" t="s">
        <v>256</v>
      </c>
      <c r="B186" t="s">
        <v>2</v>
      </c>
      <c r="C186" t="s">
        <v>273</v>
      </c>
      <c r="H186" s="13"/>
    </row>
    <row r="187" spans="1:8" x14ac:dyDescent="0.25">
      <c r="A187" t="s">
        <v>90</v>
      </c>
      <c r="B187" t="s">
        <v>30</v>
      </c>
      <c r="C187" t="s">
        <v>294</v>
      </c>
      <c r="D187" s="13" t="s">
        <v>196</v>
      </c>
      <c r="H187" s="13"/>
    </row>
    <row r="188" spans="1:8" x14ac:dyDescent="0.25">
      <c r="A188" t="s">
        <v>256</v>
      </c>
      <c r="B188" t="s">
        <v>30</v>
      </c>
      <c r="C188" t="s">
        <v>295</v>
      </c>
      <c r="H188" s="13"/>
    </row>
    <row r="190" spans="1:8" x14ac:dyDescent="0.25">
      <c r="H190" s="13"/>
    </row>
    <row r="191" spans="1:8" x14ac:dyDescent="0.25">
      <c r="H191" s="13"/>
    </row>
    <row r="193" spans="1:12" x14ac:dyDescent="0.25">
      <c r="A193" s="33" t="s">
        <v>313</v>
      </c>
    </row>
    <row r="194" spans="1:12" x14ac:dyDescent="0.25">
      <c r="A194" t="s">
        <v>87</v>
      </c>
      <c r="B194" t="s">
        <v>2</v>
      </c>
      <c r="C194" t="s">
        <v>291</v>
      </c>
      <c r="D194" s="13" t="s">
        <v>204</v>
      </c>
      <c r="H194" s="13"/>
      <c r="L194" s="13"/>
    </row>
    <row r="195" spans="1:12" x14ac:dyDescent="0.25">
      <c r="A195" t="s">
        <v>88</v>
      </c>
      <c r="B195" t="s">
        <v>2</v>
      </c>
      <c r="C195" t="s">
        <v>285</v>
      </c>
      <c r="D195" s="13" t="s">
        <v>205</v>
      </c>
      <c r="H195" s="13"/>
      <c r="L195" s="13"/>
    </row>
    <row r="196" spans="1:12" x14ac:dyDescent="0.25">
      <c r="A196" t="s">
        <v>89</v>
      </c>
      <c r="B196" t="s">
        <v>2</v>
      </c>
      <c r="C196" t="s">
        <v>274</v>
      </c>
      <c r="D196" s="13" t="s">
        <v>206</v>
      </c>
      <c r="H196" s="13"/>
      <c r="L196" s="13"/>
    </row>
    <row r="197" spans="1:12" x14ac:dyDescent="0.25">
      <c r="A197" t="s">
        <v>88</v>
      </c>
      <c r="B197" t="s">
        <v>2</v>
      </c>
      <c r="C197" t="s">
        <v>285</v>
      </c>
      <c r="D197" s="13" t="s">
        <v>207</v>
      </c>
      <c r="H197" s="13"/>
      <c r="L197" s="13"/>
    </row>
    <row r="198" spans="1:12" x14ac:dyDescent="0.25">
      <c r="A198" t="s">
        <v>35</v>
      </c>
      <c r="B198" t="s">
        <v>0</v>
      </c>
      <c r="C198" t="s">
        <v>288</v>
      </c>
      <c r="D198" s="13" t="s">
        <v>210</v>
      </c>
      <c r="H198" s="13"/>
      <c r="L198" s="13"/>
    </row>
    <row r="199" spans="1:12" x14ac:dyDescent="0.25">
      <c r="A199" t="s">
        <v>256</v>
      </c>
      <c r="B199" t="s">
        <v>2</v>
      </c>
      <c r="C199" t="s">
        <v>296</v>
      </c>
      <c r="H199" s="13"/>
      <c r="L199" s="13"/>
    </row>
    <row r="200" spans="1:12" x14ac:dyDescent="0.25">
      <c r="A200" t="s">
        <v>35</v>
      </c>
      <c r="B200" t="s">
        <v>30</v>
      </c>
      <c r="C200" t="s">
        <v>297</v>
      </c>
      <c r="D200" s="13" t="s">
        <v>151</v>
      </c>
      <c r="H200" s="13"/>
      <c r="L200" s="13"/>
    </row>
    <row r="201" spans="1:12" x14ac:dyDescent="0.25">
      <c r="A201" t="s">
        <v>90</v>
      </c>
      <c r="B201" t="s">
        <v>1</v>
      </c>
      <c r="C201" t="s">
        <v>289</v>
      </c>
      <c r="D201" s="13" t="s">
        <v>211</v>
      </c>
      <c r="H201" s="13"/>
      <c r="L201" s="13"/>
    </row>
    <row r="202" spans="1:12" x14ac:dyDescent="0.25">
      <c r="A202" t="s">
        <v>256</v>
      </c>
      <c r="B202" t="s">
        <v>0</v>
      </c>
      <c r="C202" t="s">
        <v>259</v>
      </c>
      <c r="H202" s="13"/>
      <c r="L202" s="13"/>
    </row>
    <row r="203" spans="1:12" x14ac:dyDescent="0.25">
      <c r="A203" t="s">
        <v>87</v>
      </c>
      <c r="B203" t="s">
        <v>2</v>
      </c>
      <c r="C203" t="s">
        <v>291</v>
      </c>
      <c r="D203" s="13" t="s">
        <v>204</v>
      </c>
      <c r="H203" s="13"/>
      <c r="L203" s="13"/>
    </row>
    <row r="204" spans="1:12" x14ac:dyDescent="0.25">
      <c r="A204" t="s">
        <v>88</v>
      </c>
      <c r="B204" t="s">
        <v>2</v>
      </c>
      <c r="C204" t="s">
        <v>285</v>
      </c>
      <c r="D204" s="13" t="s">
        <v>205</v>
      </c>
      <c r="H204" s="13"/>
      <c r="L204" s="13"/>
    </row>
    <row r="205" spans="1:12" x14ac:dyDescent="0.25">
      <c r="A205" t="s">
        <v>12</v>
      </c>
      <c r="B205" t="s">
        <v>2</v>
      </c>
      <c r="C205" t="s">
        <v>272</v>
      </c>
      <c r="D205" s="13" t="s">
        <v>206</v>
      </c>
      <c r="H205" s="13"/>
      <c r="L205" s="13"/>
    </row>
    <row r="206" spans="1:12" x14ac:dyDescent="0.25">
      <c r="A206" t="s">
        <v>88</v>
      </c>
      <c r="B206" t="s">
        <v>2</v>
      </c>
      <c r="C206" t="s">
        <v>285</v>
      </c>
      <c r="D206" s="13" t="s">
        <v>207</v>
      </c>
      <c r="H206" s="13"/>
      <c r="L206" s="13"/>
    </row>
    <row r="207" spans="1:12" x14ac:dyDescent="0.25">
      <c r="A207" t="s">
        <v>90</v>
      </c>
      <c r="B207" t="s">
        <v>0</v>
      </c>
      <c r="C207" t="s">
        <v>275</v>
      </c>
      <c r="D207" s="13" t="s">
        <v>208</v>
      </c>
      <c r="H207" s="13"/>
      <c r="L207" s="13"/>
    </row>
    <row r="208" spans="1:12" x14ac:dyDescent="0.25">
      <c r="A208" t="s">
        <v>256</v>
      </c>
      <c r="B208" t="s">
        <v>2</v>
      </c>
      <c r="C208" t="s">
        <v>296</v>
      </c>
      <c r="H208" s="13"/>
      <c r="L208" s="13"/>
    </row>
    <row r="209" spans="1:12" x14ac:dyDescent="0.25">
      <c r="A209" t="s">
        <v>90</v>
      </c>
      <c r="B209" t="s">
        <v>30</v>
      </c>
      <c r="C209" t="s">
        <v>298</v>
      </c>
      <c r="D209" s="13" t="s">
        <v>151</v>
      </c>
      <c r="H209" s="13"/>
      <c r="L209" s="13"/>
    </row>
    <row r="210" spans="1:12" x14ac:dyDescent="0.25">
      <c r="A210" t="s">
        <v>89</v>
      </c>
      <c r="B210" t="s">
        <v>1</v>
      </c>
      <c r="C210" t="s">
        <v>299</v>
      </c>
      <c r="D210" s="13" t="s">
        <v>209</v>
      </c>
      <c r="H210" s="13"/>
      <c r="L210" s="13"/>
    </row>
    <row r="211" spans="1:12" x14ac:dyDescent="0.25">
      <c r="A211" t="s">
        <v>256</v>
      </c>
      <c r="B211" t="s">
        <v>0</v>
      </c>
      <c r="C211" t="s">
        <v>259</v>
      </c>
      <c r="H211" s="13"/>
      <c r="L211" s="13"/>
    </row>
    <row r="212" spans="1:12" x14ac:dyDescent="0.25">
      <c r="A212" t="s">
        <v>87</v>
      </c>
      <c r="B212" t="s">
        <v>2</v>
      </c>
      <c r="C212" t="s">
        <v>291</v>
      </c>
      <c r="D212" s="13" t="s">
        <v>204</v>
      </c>
      <c r="H212" s="13"/>
      <c r="L212" s="13"/>
    </row>
    <row r="213" spans="1:12" x14ac:dyDescent="0.25">
      <c r="A213" t="s">
        <v>88</v>
      </c>
      <c r="B213" t="s">
        <v>2</v>
      </c>
      <c r="C213" t="s">
        <v>285</v>
      </c>
      <c r="D213" s="13" t="s">
        <v>205</v>
      </c>
      <c r="H213" s="13"/>
      <c r="L213" s="13"/>
    </row>
    <row r="214" spans="1:12" x14ac:dyDescent="0.25">
      <c r="A214" t="s">
        <v>12</v>
      </c>
      <c r="B214" t="s">
        <v>2</v>
      </c>
      <c r="C214" t="s">
        <v>272</v>
      </c>
      <c r="D214" s="13" t="s">
        <v>206</v>
      </c>
      <c r="H214" s="13"/>
      <c r="L214" s="13"/>
    </row>
    <row r="215" spans="1:12" x14ac:dyDescent="0.25">
      <c r="A215" t="s">
        <v>88</v>
      </c>
      <c r="B215" t="s">
        <v>2</v>
      </c>
      <c r="C215" t="s">
        <v>285</v>
      </c>
      <c r="D215" s="13" t="s">
        <v>207</v>
      </c>
      <c r="H215" s="13"/>
      <c r="L215" s="13"/>
    </row>
    <row r="216" spans="1:12" x14ac:dyDescent="0.25">
      <c r="A216" t="s">
        <v>89</v>
      </c>
      <c r="B216" t="s">
        <v>1</v>
      </c>
      <c r="C216" t="s">
        <v>299</v>
      </c>
      <c r="D216" s="13" t="s">
        <v>212</v>
      </c>
      <c r="H216" s="13"/>
      <c r="L216" s="13"/>
    </row>
    <row r="217" spans="1:12" x14ac:dyDescent="0.25">
      <c r="A217" t="s">
        <v>90</v>
      </c>
      <c r="B217" t="s">
        <v>0</v>
      </c>
      <c r="C217" t="s">
        <v>275</v>
      </c>
      <c r="D217" s="13" t="s">
        <v>176</v>
      </c>
      <c r="H217" s="13"/>
      <c r="L217" s="13"/>
    </row>
    <row r="218" spans="1:12" x14ac:dyDescent="0.25">
      <c r="A218" t="s">
        <v>12</v>
      </c>
      <c r="B218" t="s">
        <v>1</v>
      </c>
      <c r="C218" t="s">
        <v>300</v>
      </c>
      <c r="D218" s="13" t="s">
        <v>214</v>
      </c>
      <c r="H218" s="13"/>
      <c r="L218" s="13"/>
    </row>
    <row r="219" spans="1:12" x14ac:dyDescent="0.25">
      <c r="A219" t="s">
        <v>88</v>
      </c>
      <c r="B219" t="s">
        <v>0</v>
      </c>
      <c r="C219" t="s">
        <v>271</v>
      </c>
      <c r="D219" s="13" t="s">
        <v>213</v>
      </c>
      <c r="H219" s="13"/>
      <c r="L219" s="13"/>
    </row>
    <row r="220" spans="1:12" x14ac:dyDescent="0.25">
      <c r="A220" t="s">
        <v>256</v>
      </c>
      <c r="B220" t="s">
        <v>0</v>
      </c>
      <c r="C220" t="s">
        <v>259</v>
      </c>
      <c r="H220" s="13"/>
      <c r="L220" s="13"/>
    </row>
    <row r="221" spans="1:12" x14ac:dyDescent="0.25">
      <c r="A221" t="s">
        <v>87</v>
      </c>
      <c r="B221" t="s">
        <v>0</v>
      </c>
      <c r="C221" t="s">
        <v>282</v>
      </c>
      <c r="D221" s="13" t="s">
        <v>154</v>
      </c>
      <c r="H221" s="13"/>
      <c r="L221" s="13"/>
    </row>
    <row r="222" spans="1:12" x14ac:dyDescent="0.25">
      <c r="A222" t="s">
        <v>90</v>
      </c>
      <c r="B222" t="s">
        <v>0</v>
      </c>
      <c r="C222" t="s">
        <v>275</v>
      </c>
      <c r="D222" s="13" t="s">
        <v>215</v>
      </c>
      <c r="H222" s="13"/>
      <c r="L222" s="13"/>
    </row>
    <row r="223" spans="1:12" x14ac:dyDescent="0.25">
      <c r="A223" t="s">
        <v>256</v>
      </c>
      <c r="B223" t="s">
        <v>0</v>
      </c>
      <c r="C223" t="s">
        <v>259</v>
      </c>
      <c r="H223" s="13"/>
      <c r="L223" s="13"/>
    </row>
    <row r="224" spans="1:12" x14ac:dyDescent="0.25">
      <c r="A224" t="s">
        <v>89</v>
      </c>
      <c r="B224" t="s">
        <v>1</v>
      </c>
      <c r="C224" t="s">
        <v>299</v>
      </c>
      <c r="D224" s="13" t="s">
        <v>151</v>
      </c>
      <c r="H224" s="13"/>
      <c r="L224" s="13"/>
    </row>
    <row r="225" spans="1:12" x14ac:dyDescent="0.25">
      <c r="A225" t="s">
        <v>256</v>
      </c>
      <c r="B225" t="s">
        <v>1</v>
      </c>
      <c r="C225" t="s">
        <v>264</v>
      </c>
      <c r="H225" s="13"/>
      <c r="L225" s="13"/>
    </row>
    <row r="226" spans="1:12" x14ac:dyDescent="0.25">
      <c r="A226" t="s">
        <v>87</v>
      </c>
      <c r="B226" t="s">
        <v>2</v>
      </c>
      <c r="C226" t="s">
        <v>291</v>
      </c>
      <c r="D226" s="13" t="s">
        <v>204</v>
      </c>
      <c r="H226" s="13"/>
      <c r="L226" s="13"/>
    </row>
    <row r="227" spans="1:12" x14ac:dyDescent="0.25">
      <c r="A227" t="s">
        <v>88</v>
      </c>
      <c r="B227" t="s">
        <v>2</v>
      </c>
      <c r="C227" t="s">
        <v>285</v>
      </c>
      <c r="D227" s="13" t="s">
        <v>205</v>
      </c>
      <c r="H227" s="13"/>
      <c r="L227" s="13"/>
    </row>
    <row r="228" spans="1:12" x14ac:dyDescent="0.25">
      <c r="A228" t="s">
        <v>89</v>
      </c>
      <c r="B228" t="s">
        <v>2</v>
      </c>
      <c r="C228" t="s">
        <v>274</v>
      </c>
      <c r="D228" s="13" t="s">
        <v>206</v>
      </c>
      <c r="H228" s="13"/>
      <c r="L228" s="13"/>
    </row>
    <row r="229" spans="1:12" x14ac:dyDescent="0.25">
      <c r="A229" t="s">
        <v>88</v>
      </c>
      <c r="B229" t="s">
        <v>2</v>
      </c>
      <c r="C229" t="s">
        <v>285</v>
      </c>
      <c r="D229" s="13" t="s">
        <v>207</v>
      </c>
      <c r="H229" s="13"/>
      <c r="L229" s="13"/>
    </row>
    <row r="230" spans="1:12" x14ac:dyDescent="0.25">
      <c r="A230" t="s">
        <v>35</v>
      </c>
      <c r="B230" t="s">
        <v>0</v>
      </c>
      <c r="C230" t="s">
        <v>288</v>
      </c>
      <c r="D230" s="13" t="s">
        <v>193</v>
      </c>
      <c r="H230" s="13"/>
      <c r="L230" s="13"/>
    </row>
    <row r="231" spans="1:12" x14ac:dyDescent="0.25">
      <c r="A231" t="s">
        <v>256</v>
      </c>
      <c r="B231" t="s">
        <v>2</v>
      </c>
      <c r="C231" t="s">
        <v>296</v>
      </c>
      <c r="H231" s="13"/>
      <c r="L231" s="13"/>
    </row>
    <row r="232" spans="1:12" x14ac:dyDescent="0.25">
      <c r="A232" t="s">
        <v>35</v>
      </c>
      <c r="B232" t="s">
        <v>0</v>
      </c>
      <c r="C232" t="s">
        <v>288</v>
      </c>
      <c r="D232" s="13" t="s">
        <v>151</v>
      </c>
      <c r="H232" s="13"/>
      <c r="L232" s="13"/>
    </row>
    <row r="233" spans="1:12" x14ac:dyDescent="0.25">
      <c r="A233" t="s">
        <v>256</v>
      </c>
      <c r="B233" t="s">
        <v>2</v>
      </c>
      <c r="C233" t="s">
        <v>273</v>
      </c>
      <c r="H233" s="13"/>
      <c r="L233" s="13"/>
    </row>
    <row r="234" spans="1:12" x14ac:dyDescent="0.25">
      <c r="A234" t="s">
        <v>90</v>
      </c>
      <c r="B234" t="s">
        <v>1</v>
      </c>
      <c r="C234" t="s">
        <v>289</v>
      </c>
      <c r="D234" s="13" t="s">
        <v>216</v>
      </c>
      <c r="H234" s="13"/>
      <c r="L234" s="13"/>
    </row>
    <row r="235" spans="1:12" x14ac:dyDescent="0.25">
      <c r="A235" t="s">
        <v>256</v>
      </c>
      <c r="B235" t="s">
        <v>0</v>
      </c>
      <c r="C235" t="s">
        <v>259</v>
      </c>
      <c r="H235" s="13"/>
      <c r="L235" s="13"/>
    </row>
    <row r="236" spans="1:12" x14ac:dyDescent="0.25">
      <c r="A236" t="s">
        <v>87</v>
      </c>
      <c r="B236" t="s">
        <v>2</v>
      </c>
      <c r="C236" t="s">
        <v>291</v>
      </c>
      <c r="D236" s="13" t="s">
        <v>204</v>
      </c>
      <c r="H236" s="13"/>
      <c r="L236" s="13"/>
    </row>
    <row r="237" spans="1:12" x14ac:dyDescent="0.25">
      <c r="A237" t="s">
        <v>88</v>
      </c>
      <c r="B237" t="s">
        <v>2</v>
      </c>
      <c r="C237" t="s">
        <v>285</v>
      </c>
      <c r="D237" s="13" t="s">
        <v>205</v>
      </c>
      <c r="H237" s="13"/>
      <c r="L237" s="13"/>
    </row>
    <row r="238" spans="1:12" x14ac:dyDescent="0.25">
      <c r="A238" t="s">
        <v>12</v>
      </c>
      <c r="B238" t="s">
        <v>2</v>
      </c>
      <c r="C238" t="s">
        <v>272</v>
      </c>
      <c r="D238" s="13" t="s">
        <v>206</v>
      </c>
      <c r="H238" s="13"/>
      <c r="L238" s="13"/>
    </row>
    <row r="239" spans="1:12" x14ac:dyDescent="0.25">
      <c r="A239" t="s">
        <v>88</v>
      </c>
      <c r="B239" t="s">
        <v>2</v>
      </c>
      <c r="C239" t="s">
        <v>285</v>
      </c>
      <c r="D239" s="13" t="s">
        <v>207</v>
      </c>
      <c r="H239" s="13"/>
      <c r="L239" s="13"/>
    </row>
    <row r="240" spans="1:12" x14ac:dyDescent="0.25">
      <c r="A240" t="s">
        <v>92</v>
      </c>
      <c r="B240" t="s">
        <v>1</v>
      </c>
      <c r="C240" t="s">
        <v>301</v>
      </c>
      <c r="D240" s="13" t="s">
        <v>217</v>
      </c>
      <c r="H240" s="13"/>
      <c r="L240" s="13"/>
    </row>
    <row r="241" spans="1:12" x14ac:dyDescent="0.25">
      <c r="A241" t="s">
        <v>12</v>
      </c>
      <c r="B241" t="s">
        <v>0</v>
      </c>
      <c r="C241" t="s">
        <v>280</v>
      </c>
      <c r="D241" s="13" t="s">
        <v>218</v>
      </c>
      <c r="H241" s="13"/>
      <c r="L241" s="13"/>
    </row>
    <row r="242" spans="1:12" x14ac:dyDescent="0.25">
      <c r="A242" t="s">
        <v>89</v>
      </c>
      <c r="B242" t="s">
        <v>29</v>
      </c>
      <c r="C242" t="s">
        <v>260</v>
      </c>
      <c r="D242" s="13" t="s">
        <v>219</v>
      </c>
      <c r="H242" s="13"/>
      <c r="L242" s="13"/>
    </row>
    <row r="243" spans="1:12" x14ac:dyDescent="0.25">
      <c r="A243" t="s">
        <v>87</v>
      </c>
      <c r="B243" t="s">
        <v>2</v>
      </c>
      <c r="C243" t="s">
        <v>291</v>
      </c>
      <c r="D243" s="13" t="s">
        <v>204</v>
      </c>
      <c r="H243" s="13"/>
      <c r="L243" s="13"/>
    </row>
    <row r="244" spans="1:12" x14ac:dyDescent="0.25">
      <c r="A244" t="s">
        <v>88</v>
      </c>
      <c r="B244" t="s">
        <v>2</v>
      </c>
      <c r="C244" t="s">
        <v>285</v>
      </c>
      <c r="D244" s="13" t="s">
        <v>205</v>
      </c>
      <c r="H244" s="13"/>
      <c r="L244" s="13"/>
    </row>
    <row r="245" spans="1:12" x14ac:dyDescent="0.25">
      <c r="A245" t="s">
        <v>89</v>
      </c>
      <c r="B245" t="s">
        <v>2</v>
      </c>
      <c r="C245" t="s">
        <v>274</v>
      </c>
      <c r="D245" s="13" t="s">
        <v>206</v>
      </c>
      <c r="H245" s="13"/>
      <c r="L245" s="13"/>
    </row>
    <row r="246" spans="1:12" x14ac:dyDescent="0.25">
      <c r="A246" t="s">
        <v>88</v>
      </c>
      <c r="B246" t="s">
        <v>2</v>
      </c>
      <c r="C246" t="s">
        <v>285</v>
      </c>
      <c r="D246" s="13" t="s">
        <v>207</v>
      </c>
      <c r="H246" s="13"/>
      <c r="L246" s="13"/>
    </row>
    <row r="247" spans="1:12" x14ac:dyDescent="0.25">
      <c r="A247" t="s">
        <v>89</v>
      </c>
      <c r="B247" t="s">
        <v>1</v>
      </c>
      <c r="C247" t="s">
        <v>299</v>
      </c>
      <c r="D247" s="13" t="s">
        <v>187</v>
      </c>
      <c r="H247" s="13"/>
      <c r="L247" s="13"/>
    </row>
    <row r="248" spans="1:12" x14ac:dyDescent="0.25">
      <c r="A248" t="s">
        <v>90</v>
      </c>
      <c r="B248" t="s">
        <v>0</v>
      </c>
      <c r="C248" t="s">
        <v>275</v>
      </c>
      <c r="D248" s="13" t="s">
        <v>220</v>
      </c>
      <c r="H248" s="13"/>
      <c r="L248" s="13"/>
    </row>
    <row r="249" spans="1:12" x14ac:dyDescent="0.25">
      <c r="A249" t="s">
        <v>12</v>
      </c>
      <c r="B249" t="s">
        <v>29</v>
      </c>
      <c r="C249" t="s">
        <v>302</v>
      </c>
      <c r="D249" s="13" t="s">
        <v>221</v>
      </c>
      <c r="H249" s="13"/>
      <c r="L249" s="13"/>
    </row>
    <row r="250" spans="1:12" x14ac:dyDescent="0.25">
      <c r="A250" t="s">
        <v>256</v>
      </c>
      <c r="B250" t="s">
        <v>0</v>
      </c>
      <c r="C250" t="s">
        <v>259</v>
      </c>
      <c r="H250" s="13"/>
      <c r="L250" s="13"/>
    </row>
    <row r="251" spans="1:12" x14ac:dyDescent="0.25">
      <c r="A251" t="s">
        <v>87</v>
      </c>
      <c r="B251" t="s">
        <v>0</v>
      </c>
      <c r="C251" t="s">
        <v>282</v>
      </c>
      <c r="D251" s="13" t="s">
        <v>154</v>
      </c>
      <c r="H251" s="13"/>
      <c r="L251" s="13"/>
    </row>
    <row r="252" spans="1:12" x14ac:dyDescent="0.25">
      <c r="A252" t="s">
        <v>90</v>
      </c>
      <c r="B252" t="s">
        <v>1</v>
      </c>
      <c r="C252" t="s">
        <v>289</v>
      </c>
      <c r="D252" s="13" t="s">
        <v>215</v>
      </c>
      <c r="H252" s="13"/>
      <c r="L252" s="13"/>
    </row>
    <row r="253" spans="1:12" x14ac:dyDescent="0.25">
      <c r="A253" t="s">
        <v>89</v>
      </c>
      <c r="B253" t="s">
        <v>1</v>
      </c>
      <c r="C253" t="s">
        <v>299</v>
      </c>
      <c r="D253" s="13" t="s">
        <v>151</v>
      </c>
      <c r="H253" s="13"/>
      <c r="L253" s="13"/>
    </row>
    <row r="254" spans="1:12" x14ac:dyDescent="0.25">
      <c r="H254" s="13"/>
      <c r="L254" s="13"/>
    </row>
    <row r="255" spans="1:12" x14ac:dyDescent="0.25">
      <c r="A255" t="s">
        <v>256</v>
      </c>
      <c r="B255" t="s">
        <v>132</v>
      </c>
      <c r="C255" t="s">
        <v>258</v>
      </c>
      <c r="E255" t="s">
        <v>256</v>
      </c>
      <c r="F255" t="s">
        <v>1</v>
      </c>
      <c r="G255" t="s">
        <v>264</v>
      </c>
      <c r="H255" s="13"/>
      <c r="L255" s="13"/>
    </row>
    <row r="256" spans="1:12" x14ac:dyDescent="0.25">
      <c r="L256" s="13"/>
    </row>
    <row r="261" spans="1:4" x14ac:dyDescent="0.25">
      <c r="A261" s="33" t="s">
        <v>319</v>
      </c>
    </row>
    <row r="262" spans="1:4" x14ac:dyDescent="0.25">
      <c r="A262" t="s">
        <v>73</v>
      </c>
      <c r="B262" t="s">
        <v>1</v>
      </c>
      <c r="C262" t="s">
        <v>306</v>
      </c>
      <c r="D262">
        <v>30</v>
      </c>
    </row>
    <row r="263" spans="1:4" x14ac:dyDescent="0.25">
      <c r="A263" t="s">
        <v>87</v>
      </c>
      <c r="B263" t="s">
        <v>3</v>
      </c>
      <c r="C263" t="s">
        <v>307</v>
      </c>
      <c r="D263">
        <v>120</v>
      </c>
    </row>
    <row r="264" spans="1:4" x14ac:dyDescent="0.25">
      <c r="A264" t="s">
        <v>89</v>
      </c>
      <c r="B264" t="s">
        <v>0</v>
      </c>
      <c r="C264" t="s">
        <v>281</v>
      </c>
      <c r="D264">
        <v>15</v>
      </c>
    </row>
    <row r="265" spans="1:4" x14ac:dyDescent="0.25">
      <c r="A265" t="s">
        <v>256</v>
      </c>
      <c r="B265" t="s">
        <v>2</v>
      </c>
      <c r="C265" t="s">
        <v>296</v>
      </c>
      <c r="D265">
        <v>7</v>
      </c>
    </row>
    <row r="266" spans="1:4" x14ac:dyDescent="0.25">
      <c r="A266" t="s">
        <v>89</v>
      </c>
      <c r="B266" t="s">
        <v>30</v>
      </c>
      <c r="C266" t="s">
        <v>308</v>
      </c>
      <c r="D266">
        <v>23</v>
      </c>
    </row>
    <row r="267" spans="1:4" x14ac:dyDescent="0.25">
      <c r="A267" t="s">
        <v>12</v>
      </c>
      <c r="B267" t="s">
        <v>0</v>
      </c>
      <c r="C267" t="s">
        <v>280</v>
      </c>
      <c r="D267">
        <v>15</v>
      </c>
    </row>
    <row r="268" spans="1:4" x14ac:dyDescent="0.25">
      <c r="A268" t="s">
        <v>256</v>
      </c>
      <c r="B268" t="s">
        <v>1</v>
      </c>
      <c r="C268" t="s">
        <v>264</v>
      </c>
      <c r="D268">
        <v>30</v>
      </c>
    </row>
    <row r="270" spans="1:4" x14ac:dyDescent="0.25">
      <c r="A270" s="33" t="s">
        <v>320</v>
      </c>
    </row>
    <row r="271" spans="1:4" x14ac:dyDescent="0.25">
      <c r="A271" t="s">
        <v>73</v>
      </c>
      <c r="B271" t="s">
        <v>1</v>
      </c>
      <c r="C271" t="s">
        <v>306</v>
      </c>
      <c r="D271">
        <v>30</v>
      </c>
    </row>
    <row r="272" spans="1:4" x14ac:dyDescent="0.25">
      <c r="A272" t="s">
        <v>87</v>
      </c>
      <c r="B272" t="s">
        <v>2</v>
      </c>
      <c r="C272" t="s">
        <v>291</v>
      </c>
      <c r="D272">
        <v>7</v>
      </c>
    </row>
    <row r="273" spans="1:4" x14ac:dyDescent="0.25">
      <c r="A273" t="s">
        <v>256</v>
      </c>
      <c r="B273" t="s">
        <v>2</v>
      </c>
      <c r="C273" t="s">
        <v>273</v>
      </c>
      <c r="D273">
        <v>8</v>
      </c>
    </row>
    <row r="274" spans="1:4" x14ac:dyDescent="0.25">
      <c r="A274" t="s">
        <v>87</v>
      </c>
      <c r="B274" t="s">
        <v>2</v>
      </c>
      <c r="C274" t="s">
        <v>291</v>
      </c>
      <c r="D274">
        <v>7</v>
      </c>
    </row>
    <row r="275" spans="1:4" x14ac:dyDescent="0.25">
      <c r="A275" t="s">
        <v>88</v>
      </c>
      <c r="B275" t="s">
        <v>2</v>
      </c>
      <c r="C275" t="s">
        <v>285</v>
      </c>
      <c r="D275">
        <v>8</v>
      </c>
    </row>
    <row r="276" spans="1:4" x14ac:dyDescent="0.25">
      <c r="A276" t="s">
        <v>89</v>
      </c>
      <c r="B276" t="s">
        <v>2</v>
      </c>
      <c r="C276" t="s">
        <v>274</v>
      </c>
      <c r="D276">
        <v>7</v>
      </c>
    </row>
    <row r="277" spans="1:4" x14ac:dyDescent="0.25">
      <c r="A277" t="s">
        <v>88</v>
      </c>
      <c r="B277" t="s">
        <v>2</v>
      </c>
      <c r="C277" t="s">
        <v>285</v>
      </c>
      <c r="D277">
        <v>8</v>
      </c>
    </row>
    <row r="278" spans="1:4" x14ac:dyDescent="0.25">
      <c r="A278" t="s">
        <v>35</v>
      </c>
      <c r="B278" t="s">
        <v>0</v>
      </c>
      <c r="C278" t="s">
        <v>288</v>
      </c>
      <c r="D278">
        <v>15</v>
      </c>
    </row>
    <row r="279" spans="1:4" x14ac:dyDescent="0.25">
      <c r="A279" t="s">
        <v>87</v>
      </c>
      <c r="B279" t="s">
        <v>2</v>
      </c>
      <c r="C279" t="s">
        <v>291</v>
      </c>
      <c r="D279">
        <v>7</v>
      </c>
    </row>
    <row r="280" spans="1:4" x14ac:dyDescent="0.25">
      <c r="A280" t="s">
        <v>88</v>
      </c>
      <c r="B280" t="s">
        <v>2</v>
      </c>
      <c r="C280" t="s">
        <v>285</v>
      </c>
      <c r="D280">
        <v>8</v>
      </c>
    </row>
    <row r="281" spans="1:4" x14ac:dyDescent="0.25">
      <c r="A281" t="s">
        <v>89</v>
      </c>
      <c r="B281" t="s">
        <v>2</v>
      </c>
      <c r="C281" t="s">
        <v>274</v>
      </c>
      <c r="D281">
        <v>7</v>
      </c>
    </row>
    <row r="282" spans="1:4" x14ac:dyDescent="0.25">
      <c r="A282" t="s">
        <v>88</v>
      </c>
      <c r="B282" t="s">
        <v>2</v>
      </c>
      <c r="C282" t="s">
        <v>285</v>
      </c>
      <c r="D282">
        <v>8</v>
      </c>
    </row>
    <row r="283" spans="1:4" x14ac:dyDescent="0.25">
      <c r="A283" t="s">
        <v>35</v>
      </c>
      <c r="B283" t="s">
        <v>0</v>
      </c>
      <c r="C283" t="s">
        <v>288</v>
      </c>
      <c r="D283">
        <v>15</v>
      </c>
    </row>
    <row r="284" spans="1:4" x14ac:dyDescent="0.25">
      <c r="A284" t="s">
        <v>256</v>
      </c>
      <c r="B284" t="s">
        <v>0</v>
      </c>
      <c r="C284" t="s">
        <v>259</v>
      </c>
      <c r="D284">
        <v>15</v>
      </c>
    </row>
    <row r="285" spans="1:4" x14ac:dyDescent="0.25">
      <c r="A285" t="s">
        <v>89</v>
      </c>
      <c r="B285" t="s">
        <v>0</v>
      </c>
      <c r="C285" t="s">
        <v>281</v>
      </c>
      <c r="D285">
        <v>15</v>
      </c>
    </row>
    <row r="286" spans="1:4" x14ac:dyDescent="0.25">
      <c r="A286" t="s">
        <v>256</v>
      </c>
      <c r="B286" t="s">
        <v>2</v>
      </c>
      <c r="C286" t="s">
        <v>296</v>
      </c>
      <c r="D286">
        <v>7</v>
      </c>
    </row>
    <row r="287" spans="1:4" x14ac:dyDescent="0.25">
      <c r="A287" t="s">
        <v>89</v>
      </c>
      <c r="B287" t="s">
        <v>30</v>
      </c>
      <c r="C287" t="s">
        <v>308</v>
      </c>
      <c r="D287">
        <v>23</v>
      </c>
    </row>
    <row r="288" spans="1:4" x14ac:dyDescent="0.25">
      <c r="A288" t="s">
        <v>12</v>
      </c>
      <c r="B288" t="s">
        <v>0</v>
      </c>
      <c r="C288" t="s">
        <v>280</v>
      </c>
      <c r="D288">
        <v>15</v>
      </c>
    </row>
    <row r="289" spans="1:4" x14ac:dyDescent="0.25">
      <c r="A289" t="s">
        <v>256</v>
      </c>
      <c r="B289" t="s">
        <v>1</v>
      </c>
      <c r="C289" t="s">
        <v>264</v>
      </c>
      <c r="D289">
        <v>30</v>
      </c>
    </row>
    <row r="291" spans="1:4" x14ac:dyDescent="0.25">
      <c r="A291" s="33" t="s">
        <v>317</v>
      </c>
    </row>
    <row r="292" spans="1:4" x14ac:dyDescent="0.25">
      <c r="A292" t="s">
        <v>256</v>
      </c>
      <c r="B292" t="s">
        <v>1</v>
      </c>
      <c r="C292" t="s">
        <v>264</v>
      </c>
    </row>
    <row r="293" spans="1:4" x14ac:dyDescent="0.25">
      <c r="A293" t="s">
        <v>73</v>
      </c>
      <c r="B293" t="s">
        <v>1</v>
      </c>
      <c r="C293" t="s">
        <v>306</v>
      </c>
    </row>
    <row r="294" spans="1:4" x14ac:dyDescent="0.25">
      <c r="A294" t="s">
        <v>256</v>
      </c>
      <c r="B294" t="s">
        <v>3</v>
      </c>
      <c r="C294" t="s">
        <v>309</v>
      </c>
    </row>
    <row r="295" spans="1:4" x14ac:dyDescent="0.25">
      <c r="A295" t="s">
        <v>256</v>
      </c>
      <c r="B295" t="s">
        <v>3</v>
      </c>
      <c r="C295" t="s">
        <v>309</v>
      </c>
    </row>
    <row r="296" spans="1:4" x14ac:dyDescent="0.25">
      <c r="A296" t="s">
        <v>256</v>
      </c>
      <c r="B296" t="s">
        <v>3</v>
      </c>
      <c r="C296" t="s">
        <v>309</v>
      </c>
    </row>
    <row r="297" spans="1:4" x14ac:dyDescent="0.25">
      <c r="A297" t="s">
        <v>256</v>
      </c>
      <c r="B297" t="s">
        <v>3</v>
      </c>
      <c r="C297" t="s">
        <v>309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BA4-96A3-4B88-93EC-F01E9146023E}">
  <dimension ref="A1:K1473"/>
  <sheetViews>
    <sheetView workbookViewId="0">
      <pane ySplit="1" topLeftCell="A2" activePane="bottomLeft" state="frozen"/>
      <selection pane="bottomLeft" sqref="A1:I7"/>
    </sheetView>
  </sheetViews>
  <sheetFormatPr defaultRowHeight="15" x14ac:dyDescent="0.25"/>
  <cols>
    <col min="2" max="2" width="25.140625" customWidth="1"/>
    <col min="3" max="3" width="19.140625" customWidth="1"/>
    <col min="4" max="4" width="15.42578125" customWidth="1"/>
    <col min="9" max="9" width="39.85546875" customWidth="1"/>
  </cols>
  <sheetData>
    <row r="1" spans="1:9" x14ac:dyDescent="0.25">
      <c r="B1">
        <f>(SUM(C:C)-C8-C9)/96</f>
        <v>120</v>
      </c>
      <c r="C1" t="s">
        <v>222</v>
      </c>
    </row>
    <row r="2" spans="1:9" x14ac:dyDescent="0.25">
      <c r="A2" s="2" t="s">
        <v>20</v>
      </c>
      <c r="B2">
        <v>120</v>
      </c>
      <c r="D2" s="7"/>
    </row>
    <row r="3" spans="1:9" x14ac:dyDescent="0.25">
      <c r="A3" s="2"/>
      <c r="D3" s="7"/>
    </row>
    <row r="4" spans="1:9" x14ac:dyDescent="0.25">
      <c r="A4" s="43" t="s">
        <v>255</v>
      </c>
      <c r="B4" s="43"/>
      <c r="C4" s="43"/>
      <c r="D4" s="43"/>
      <c r="E4" s="43"/>
      <c r="F4" s="43"/>
      <c r="G4" s="43"/>
      <c r="H4" s="43"/>
      <c r="I4" s="43"/>
    </row>
    <row r="5" spans="1:9" x14ac:dyDescent="0.25">
      <c r="A5" s="2"/>
      <c r="D5" s="7" t="s">
        <v>137</v>
      </c>
      <c r="E5" t="s">
        <v>6</v>
      </c>
      <c r="F5" t="s">
        <v>4</v>
      </c>
      <c r="G5" t="s">
        <v>5</v>
      </c>
      <c r="H5" s="1" t="s">
        <v>6</v>
      </c>
    </row>
    <row r="6" spans="1:9" x14ac:dyDescent="0.25">
      <c r="A6" s="2" t="s">
        <v>9</v>
      </c>
      <c r="B6" t="s">
        <v>8</v>
      </c>
      <c r="C6" t="s">
        <v>23</v>
      </c>
      <c r="D6" s="7" t="s">
        <v>24</v>
      </c>
      <c r="E6" t="s">
        <v>24</v>
      </c>
      <c r="F6" t="s">
        <v>7</v>
      </c>
      <c r="G6" t="s">
        <v>7</v>
      </c>
      <c r="H6" s="1" t="s">
        <v>8</v>
      </c>
      <c r="I6" s="1" t="s">
        <v>25</v>
      </c>
    </row>
    <row r="7" spans="1:9" x14ac:dyDescent="0.25">
      <c r="B7" t="s">
        <v>140</v>
      </c>
      <c r="C7" t="str">
        <f>IF(B7="ZMIEŃ GŁOŚNOŚĆ NA 0","N/D",IF(B7="ZMIEŃ GŁOŚNOŚĆ NA 15","N/D",240/$B$2*60*VLOOKUP(B7,Dane!$F:$H,2,FALSE)))</f>
        <v>N/D</v>
      </c>
      <c r="D7" s="7" t="str">
        <f>IF(B7="ZMIEŃ GŁOŚNOŚĆ NA 0","N/D",IF(B7="ZMIEŃ GŁOŚNOŚĆ NA 15","N/D",VLOOKUP(A7,Dane!$A$3:$D$110,4,FALSE)))</f>
        <v>N/D</v>
      </c>
      <c r="E7" s="3" t="str">
        <f>IF(B7="ZMIEŃ GŁOŚNOŚĆ NA 0","N/D",IF(B7="ZMIEŃ GŁOŚNOŚĆ NA 15","N/D",DEC2BIN(C7)))</f>
        <v>N/D</v>
      </c>
      <c r="F7" s="1" t="str">
        <f>IF(B7="ZMIEŃ GŁOŚNOŚĆ NA 0","N/D",IF(B7="ZMIEŃ GŁOŚNOŚĆ NA 15","N/D",IF(LEN(D7)&lt;8,"00000000",_xlfn.CONCAT(REPT("0",8-LEN(LEFT(D7,LEN(D7)-8))),LEFT(D7,LEN(D7)-8)))))</f>
        <v>N/D</v>
      </c>
      <c r="G7" s="1" t="str">
        <f>IF(B7="ZMIEŃ GŁOŚNOŚĆ NA 0","N/D",IF(B7="ZMIEŃ GŁOŚNOŚĆ NA 15","N/D",IF(LEN(D7)&lt;8,_xlfn.CONCAT(REPT("0",8-LEN(D7)),RIGHT(D7,8)),RIGHT(D7,8))))</f>
        <v>N/D</v>
      </c>
      <c r="H7" s="1" t="str">
        <f>IF(B7="ZMIEŃ GŁOŚNOŚĆ NA 0","N/D",IF(B7="ZMIEŃ GŁOŚNOŚĆ NA 15","N/D",_xlfn.CONCAT(REPT("0",8-LEN(E7)),E7)))</f>
        <v>N/D</v>
      </c>
      <c r="I7" t="str">
        <f>IF(A7="pauza",_xlfn.CONCAT("    .byte %11101000 %",DEC2BIN(C7,8)),IF(B7="ZMIEŃ GŁOŚNOŚĆ NA 0","    .byte %10101000, %00000000",IF(B7="ZMIEŃ GŁOŚNOŚĆ NA 15","    .byte %10101000, %11111111",_xlfn.CONCAT("    .byte %",F7,", %",G7,", %",H7))))</f>
        <v xml:space="preserve">    .byte %10101000, %11111111</v>
      </c>
    </row>
    <row r="8" spans="1:9" x14ac:dyDescent="0.25">
      <c r="A8" t="s">
        <v>256</v>
      </c>
      <c r="B8" s="1" t="s">
        <v>132</v>
      </c>
      <c r="C8">
        <f>IF(B8="ZMIEŃ GŁOŚNOŚĆ NA 0","N/D",IF(B8="ZMIEŃ GŁOŚNOŚĆ NA 15","N/D",240/$B$2*60*VLOOKUP(B8,Dane!$F:$H,2,FALSE)))</f>
        <v>60</v>
      </c>
      <c r="D8" s="7" t="e">
        <f>IF(B8="ZMIEŃ GŁOŚNOŚĆ NA 0","N/D",IF(B8="ZMIEŃ GŁOŚNOŚĆ NA 15","N/D",VLOOKUP(A8,Dane!$A$3:$D$110,4,FALSE)))</f>
        <v>#N/A</v>
      </c>
      <c r="E8" s="3" t="str">
        <f t="shared" ref="E8:E53" si="0">IF(B8="ZMIEŃ GŁOŚNOŚĆ NA 0","N/D",IF(B8="ZMIEŃ GŁOŚNOŚĆ NA 15","N/D",DEC2BIN(C8)))</f>
        <v>111100</v>
      </c>
      <c r="F8" s="1" t="e">
        <f t="shared" ref="F8:F53" si="1">IF(B8="ZMIEŃ GŁOŚNOŚĆ NA 0","N/D",IF(B8="ZMIEŃ GŁOŚNOŚĆ NA 15","N/D",IF(LEN(D8)&lt;8,"00000000",_xlfn.CONCAT(REPT("0",8-LEN(LEFT(D8,LEN(D8)-8))),LEFT(D8,LEN(D8)-8)))))</f>
        <v>#N/A</v>
      </c>
      <c r="G8" s="1" t="e">
        <f t="shared" ref="G8:G53" si="2">IF(B8="ZMIEŃ GŁOŚNOŚĆ NA 0","N/D",IF(B8="ZMIEŃ GŁOŚNOŚĆ NA 15","N/D",IF(LEN(D8)&lt;8,_xlfn.CONCAT(REPT("0",8-LEN(D8)),RIGHT(D8,8)),RIGHT(D8,8))))</f>
        <v>#N/A</v>
      </c>
      <c r="H8" s="1" t="str">
        <f t="shared" ref="H8:H53" si="3">IF(B8="ZMIEŃ GŁOŚNOŚĆ NA 0","N/D",IF(B8="ZMIEŃ GŁOŚNOŚĆ NA 15","N/D",_xlfn.CONCAT(REPT("0",8-LEN(E8)),E8)))</f>
        <v>00111100</v>
      </c>
      <c r="I8" t="str">
        <f t="shared" ref="I8:I71" si="4">IF(A8="pauza",_xlfn.CONCAT("    .byte %11101000 %",DEC2BIN(C8,8)),IF(B8="ZMIEŃ GŁOŚNOŚĆ NA 0","    .byte %10101000, %00000000",IF(B8="ZMIEŃ GŁOŚNOŚĆ NA 15","    .byte %10101000, %11111111",_xlfn.CONCAT("    .byte %",F8,", %",G8,", %",H8))))</f>
        <v xml:space="preserve">    .byte %11101000 %00111100</v>
      </c>
    </row>
    <row r="9" spans="1:9" x14ac:dyDescent="0.25">
      <c r="A9" t="s">
        <v>256</v>
      </c>
      <c r="B9" s="1" t="s">
        <v>0</v>
      </c>
      <c r="C9">
        <f>IF(B9="ZMIEŃ GŁOŚNOŚĆ NA 0","N/D",IF(B9="ZMIEŃ GŁOŚNOŚĆ NA 15","N/D",240/$B$2*60*VLOOKUP(B9,Dane!$F:$H,2,FALSE)))</f>
        <v>15</v>
      </c>
      <c r="D9" s="7" t="e">
        <f>IF(B9="ZMIEŃ GŁOŚNOŚĆ NA 0","N/D",IF(B9="ZMIEŃ GŁOŚNOŚĆ NA 15","N/D",VLOOKUP(A9,Dane!$A$3:$D$110,4,FALSE)))</f>
        <v>#N/A</v>
      </c>
      <c r="E9" s="3" t="str">
        <f t="shared" si="0"/>
        <v>1111</v>
      </c>
      <c r="F9" s="1" t="e">
        <f t="shared" si="1"/>
        <v>#N/A</v>
      </c>
      <c r="G9" s="1" t="e">
        <f t="shared" si="2"/>
        <v>#N/A</v>
      </c>
      <c r="H9" s="1" t="str">
        <f t="shared" si="3"/>
        <v>00001111</v>
      </c>
      <c r="I9" t="str">
        <f t="shared" si="4"/>
        <v xml:space="preserve">    .byte %11101000 %00001111</v>
      </c>
    </row>
    <row r="10" spans="1:9" x14ac:dyDescent="0.25">
      <c r="A10" t="s">
        <v>97</v>
      </c>
      <c r="B10" s="1" t="s">
        <v>29</v>
      </c>
      <c r="C10">
        <f>IF(B10="ZMIEŃ GŁOŚNOŚĆ NA 0","N/D",IF(B10="ZMIEŃ GŁOŚNOŚĆ NA 15","N/D",240/$B$2*60*VLOOKUP(B10,Dane!$F:$H,2,FALSE)))</f>
        <v>45</v>
      </c>
      <c r="D10" s="7">
        <f>IF(B10="ZMIEŃ GŁOŚNOŚĆ NA 0","N/D",IF(B10="ZMIEŃ GŁOŚNOŚĆ NA 15","N/D",VLOOKUP(A10,Dane!$A$3:$D$110,4,FALSE)))</f>
        <v>1100011</v>
      </c>
      <c r="E10" s="3" t="str">
        <f t="shared" si="0"/>
        <v>101101</v>
      </c>
      <c r="F10" s="1" t="str">
        <f t="shared" si="1"/>
        <v>00000000</v>
      </c>
      <c r="G10" s="1" t="str">
        <f t="shared" si="2"/>
        <v>01100011</v>
      </c>
      <c r="H10" s="1" t="str">
        <f t="shared" si="3"/>
        <v>00101101</v>
      </c>
      <c r="I10" t="str">
        <f t="shared" si="4"/>
        <v xml:space="preserve">    .byte %00000000, %01100011, %00101101</v>
      </c>
    </row>
    <row r="11" spans="1:9" x14ac:dyDescent="0.25">
      <c r="A11" t="s">
        <v>99</v>
      </c>
      <c r="B11" s="1" t="s">
        <v>29</v>
      </c>
      <c r="C11">
        <f>IF(B11="ZMIEŃ GŁOŚNOŚĆ NA 0","N/D",IF(B11="ZMIEŃ GŁOŚNOŚĆ NA 15","N/D",240/$B$2*60*VLOOKUP(B11,Dane!$F:$H,2,FALSE)))</f>
        <v>45</v>
      </c>
      <c r="D11" s="7">
        <f>IF(B11="ZMIEŃ GŁOŚNOŚĆ NA 0","N/D",IF(B11="ZMIEŃ GŁOŚNOŚĆ NA 15","N/D",VLOOKUP(A11,Dane!$A$3:$D$110,4,FALSE)))</f>
        <v>1011000</v>
      </c>
      <c r="E11" s="3" t="str">
        <f t="shared" si="0"/>
        <v>101101</v>
      </c>
      <c r="F11" s="1" t="str">
        <f t="shared" si="1"/>
        <v>00000000</v>
      </c>
      <c r="G11" s="1" t="str">
        <f t="shared" si="2"/>
        <v>01011000</v>
      </c>
      <c r="H11" s="1" t="str">
        <f t="shared" si="3"/>
        <v>00101101</v>
      </c>
      <c r="I11" t="str">
        <f t="shared" si="4"/>
        <v xml:space="preserve">    .byte %00000000, %01011000, %00101101</v>
      </c>
    </row>
    <row r="12" spans="1:9" ht="15.75" thickBot="1" x14ac:dyDescent="0.3">
      <c r="A12" s="10" t="s">
        <v>92</v>
      </c>
      <c r="B12" s="9" t="s">
        <v>1</v>
      </c>
      <c r="C12" s="10">
        <f>IF(B12="ZMIEŃ GŁOŚNOŚĆ NA 0","N/D",IF(B12="ZMIEŃ GŁOŚNOŚĆ NA 15","N/D",240/$B$2*60*VLOOKUP(B12,Dane!$F:$H,2,FALSE)))</f>
        <v>30</v>
      </c>
      <c r="D12" s="11">
        <f>IF(B12="ZMIEŃ GŁOŚNOŚĆ NA 0","N/D",IF(B12="ZMIEŃ GŁOŚNOŚĆ NA 15","N/D",VLOOKUP(A12,Dane!$A$3:$D$110,4,FALSE)))</f>
        <v>10000101</v>
      </c>
      <c r="E12" s="12" t="str">
        <f t="shared" si="0"/>
        <v>11110</v>
      </c>
      <c r="F12" s="9" t="str">
        <f t="shared" si="1"/>
        <v>00000000</v>
      </c>
      <c r="G12" s="9" t="str">
        <f t="shared" si="2"/>
        <v>10000101</v>
      </c>
      <c r="H12" s="9" t="str">
        <f t="shared" si="3"/>
        <v>00011110</v>
      </c>
      <c r="I12" t="str">
        <f t="shared" si="4"/>
        <v xml:space="preserve">    .byte %00000000, %10000101, %00011110</v>
      </c>
    </row>
    <row r="13" spans="1:9" ht="15.75" thickTop="1" x14ac:dyDescent="0.25">
      <c r="A13" t="s">
        <v>99</v>
      </c>
      <c r="B13" s="1" t="s">
        <v>29</v>
      </c>
      <c r="C13">
        <f>IF(B13="ZMIEŃ GŁOŚNOŚĆ NA 0","N/D",IF(B13="ZMIEŃ GŁOŚNOŚĆ NA 15","N/D",240/$B$2*60*VLOOKUP(B13,Dane!$F:$H,2,FALSE)))</f>
        <v>45</v>
      </c>
      <c r="D13" s="7">
        <f>IF(B13="ZMIEŃ GŁOŚNOŚĆ NA 0","N/D",IF(B13="ZMIEŃ GŁOŚNOŚĆ NA 15","N/D",VLOOKUP(A13,Dane!$A$3:$D$110,4,FALSE)))</f>
        <v>1011000</v>
      </c>
      <c r="E13" s="3" t="str">
        <f t="shared" si="0"/>
        <v>101101</v>
      </c>
      <c r="F13" s="1" t="str">
        <f t="shared" si="1"/>
        <v>00000000</v>
      </c>
      <c r="G13" s="1" t="str">
        <f t="shared" si="2"/>
        <v>01011000</v>
      </c>
      <c r="H13" s="1" t="str">
        <f t="shared" si="3"/>
        <v>00101101</v>
      </c>
      <c r="I13" t="str">
        <f t="shared" si="4"/>
        <v xml:space="preserve">    .byte %00000000, %01011000, %00101101</v>
      </c>
    </row>
    <row r="14" spans="1:9" x14ac:dyDescent="0.25">
      <c r="A14" t="s">
        <v>101</v>
      </c>
      <c r="B14" s="1" t="s">
        <v>29</v>
      </c>
      <c r="C14">
        <f>IF(B14="ZMIEŃ GŁOŚNOŚĆ NA 0","N/D",IF(B14="ZMIEŃ GŁOŚNOŚĆ NA 15","N/D",240/$B$2*60*VLOOKUP(B14,Dane!$F:$H,2,FALSE)))</f>
        <v>45</v>
      </c>
      <c r="D14" s="7">
        <f>IF(B14="ZMIEŃ GŁOŚNOŚĆ NA 0","N/D",IF(B14="ZMIEŃ GŁOŚNOŚĆ NA 15","N/D",VLOOKUP(A14,Dane!$A$3:$D$110,4,FALSE)))</f>
        <v>1001111</v>
      </c>
      <c r="E14" s="3" t="str">
        <f t="shared" si="0"/>
        <v>101101</v>
      </c>
      <c r="F14" s="1" t="str">
        <f t="shared" si="1"/>
        <v>00000000</v>
      </c>
      <c r="G14" s="1" t="str">
        <f t="shared" si="2"/>
        <v>01001111</v>
      </c>
      <c r="H14" s="1" t="str">
        <f t="shared" si="3"/>
        <v>00101101</v>
      </c>
      <c r="I14" t="str">
        <f t="shared" si="4"/>
        <v xml:space="preserve">    .byte %00000000, %01001111, %00101101</v>
      </c>
    </row>
    <row r="15" spans="1:9" x14ac:dyDescent="0.25">
      <c r="A15" t="s">
        <v>104</v>
      </c>
      <c r="B15" s="1" t="s">
        <v>2</v>
      </c>
      <c r="C15">
        <v>7</v>
      </c>
      <c r="D15" s="7">
        <f>IF(B15="ZMIEŃ GŁOŚNOŚĆ NA 0","N/D",IF(B15="ZMIEŃ GŁOŚNOŚĆ NA 15","N/D",VLOOKUP(A15,Dane!$A$3:$D$110,4,FALSE)))</f>
        <v>1000010</v>
      </c>
      <c r="E15" s="3" t="str">
        <f t="shared" si="0"/>
        <v>111</v>
      </c>
      <c r="F15" s="1" t="str">
        <f t="shared" si="1"/>
        <v>00000000</v>
      </c>
      <c r="G15" s="1" t="str">
        <f t="shared" si="2"/>
        <v>01000010</v>
      </c>
      <c r="H15" s="1" t="str">
        <f t="shared" si="3"/>
        <v>00000111</v>
      </c>
      <c r="I15" t="str">
        <f t="shared" si="4"/>
        <v xml:space="preserve">    .byte %00000000, %01000010, %00000111</v>
      </c>
    </row>
    <row r="16" spans="1:9" x14ac:dyDescent="0.25">
      <c r="A16" t="s">
        <v>102</v>
      </c>
      <c r="B16" s="1" t="s">
        <v>2</v>
      </c>
      <c r="C16">
        <v>8</v>
      </c>
      <c r="D16" s="7">
        <f>IF(B16="ZMIEŃ GŁOŚNOŚĆ NA 0","N/D",IF(B16="ZMIEŃ GŁOŚNOŚĆ NA 15","N/D",VLOOKUP(A16,Dane!$A$3:$D$110,4,FALSE)))</f>
        <v>1001010</v>
      </c>
      <c r="E16" s="3" t="str">
        <f t="shared" si="0"/>
        <v>1000</v>
      </c>
      <c r="F16" s="1" t="str">
        <f t="shared" si="1"/>
        <v>00000000</v>
      </c>
      <c r="G16" s="1" t="str">
        <f t="shared" si="2"/>
        <v>01001010</v>
      </c>
      <c r="H16" s="1" t="str">
        <f t="shared" si="3"/>
        <v>00001000</v>
      </c>
      <c r="I16" t="str">
        <f t="shared" si="4"/>
        <v xml:space="preserve">    .byte %00000000, %01001010, %00001000</v>
      </c>
    </row>
    <row r="17" spans="1:9" x14ac:dyDescent="0.25">
      <c r="A17" t="s">
        <v>101</v>
      </c>
      <c r="B17" s="1" t="s">
        <v>2</v>
      </c>
      <c r="C17">
        <v>7</v>
      </c>
      <c r="D17" s="7">
        <f>IF(B17="ZMIEŃ GŁOŚNOŚĆ NA 0","N/D",IF(B17="ZMIEŃ GŁOŚNOŚĆ NA 15","N/D",VLOOKUP(A17,Dane!$A$3:$D$110,4,FALSE)))</f>
        <v>1001111</v>
      </c>
      <c r="E17" s="3" t="str">
        <f t="shared" si="0"/>
        <v>111</v>
      </c>
      <c r="F17" s="1" t="str">
        <f t="shared" si="1"/>
        <v>00000000</v>
      </c>
      <c r="G17" s="1" t="str">
        <f t="shared" si="2"/>
        <v>01001111</v>
      </c>
      <c r="H17" s="1" t="str">
        <f t="shared" si="3"/>
        <v>00000111</v>
      </c>
      <c r="I17" t="str">
        <f t="shared" si="4"/>
        <v xml:space="preserve">    .byte %00000000, %01001111, %00000111</v>
      </c>
    </row>
    <row r="18" spans="1:9" ht="15.75" thickBot="1" x14ac:dyDescent="0.3">
      <c r="A18" s="10" t="s">
        <v>97</v>
      </c>
      <c r="B18" s="9" t="s">
        <v>2</v>
      </c>
      <c r="C18" s="10">
        <v>8</v>
      </c>
      <c r="D18" s="11">
        <f>IF(B18="ZMIEŃ GŁOŚNOŚĆ NA 0","N/D",IF(B18="ZMIEŃ GŁOŚNOŚĆ NA 15","N/D",VLOOKUP(A18,Dane!$A$3:$D$110,4,FALSE)))</f>
        <v>1100011</v>
      </c>
      <c r="E18" s="12" t="str">
        <f t="shared" si="0"/>
        <v>1000</v>
      </c>
      <c r="F18" s="9" t="str">
        <f t="shared" si="1"/>
        <v>00000000</v>
      </c>
      <c r="G18" s="9" t="str">
        <f t="shared" si="2"/>
        <v>01100011</v>
      </c>
      <c r="H18" s="9" t="str">
        <f t="shared" si="3"/>
        <v>00001000</v>
      </c>
      <c r="I18" t="str">
        <f t="shared" si="4"/>
        <v xml:space="preserve">    .byte %00000000, %01100011, %00001000</v>
      </c>
    </row>
    <row r="19" spans="1:9" ht="15.75" thickTop="1" x14ac:dyDescent="0.25">
      <c r="A19" t="s">
        <v>97</v>
      </c>
      <c r="B19" s="1" t="s">
        <v>29</v>
      </c>
      <c r="C19">
        <f>IF(B19="ZMIEŃ GŁOŚNOŚĆ NA 0","N/D",IF(B19="ZMIEŃ GŁOŚNOŚĆ NA 15","N/D",240/$B$2*60*VLOOKUP(B19,Dane!$F:$H,2,FALSE)))</f>
        <v>45</v>
      </c>
      <c r="D19" s="7">
        <f>IF(B19="ZMIEŃ GŁOŚNOŚĆ NA 0","N/D",IF(B19="ZMIEŃ GŁOŚNOŚĆ NA 15","N/D",VLOOKUP(A19,Dane!$A$3:$D$110,4,FALSE)))</f>
        <v>1100011</v>
      </c>
      <c r="E19" s="3" t="str">
        <f t="shared" si="0"/>
        <v>101101</v>
      </c>
      <c r="F19" s="1" t="str">
        <f t="shared" si="1"/>
        <v>00000000</v>
      </c>
      <c r="G19" s="1" t="str">
        <f t="shared" si="2"/>
        <v>01100011</v>
      </c>
      <c r="H19" s="1" t="str">
        <f t="shared" si="3"/>
        <v>00101101</v>
      </c>
      <c r="I19" t="str">
        <f t="shared" si="4"/>
        <v xml:space="preserve">    .byte %00000000, %01100011, %00101101</v>
      </c>
    </row>
    <row r="20" spans="1:9" x14ac:dyDescent="0.25">
      <c r="A20" t="s">
        <v>99</v>
      </c>
      <c r="B20" s="1" t="s">
        <v>29</v>
      </c>
      <c r="C20">
        <f>IF(B20="ZMIEŃ GŁOŚNOŚĆ NA 0","N/D",IF(B20="ZMIEŃ GŁOŚNOŚĆ NA 15","N/D",240/$B$2*60*VLOOKUP(B20,Dane!$F:$H,2,FALSE)))</f>
        <v>45</v>
      </c>
      <c r="D20" s="7">
        <f>IF(B20="ZMIEŃ GŁOŚNOŚĆ NA 0","N/D",IF(B20="ZMIEŃ GŁOŚNOŚĆ NA 15","N/D",VLOOKUP(A20,Dane!$A$3:$D$110,4,FALSE)))</f>
        <v>1011000</v>
      </c>
      <c r="E20" s="3" t="str">
        <f t="shared" si="0"/>
        <v>101101</v>
      </c>
      <c r="F20" s="1" t="str">
        <f t="shared" si="1"/>
        <v>00000000</v>
      </c>
      <c r="G20" s="1" t="str">
        <f t="shared" si="2"/>
        <v>01011000</v>
      </c>
      <c r="H20" s="1" t="str">
        <f t="shared" si="3"/>
        <v>00101101</v>
      </c>
      <c r="I20" t="str">
        <f t="shared" si="4"/>
        <v xml:space="preserve">    .byte %00000000, %01011000, %00101101</v>
      </c>
    </row>
    <row r="21" spans="1:9" ht="15.75" thickBot="1" x14ac:dyDescent="0.3">
      <c r="A21" s="10" t="s">
        <v>92</v>
      </c>
      <c r="B21" s="9" t="s">
        <v>133</v>
      </c>
      <c r="C21" s="10">
        <f>IF(B21="ZMIEŃ GŁOŚNOŚĆ NA 0","N/D",IF(B21="ZMIEŃ GŁOŚNOŚĆ NA 15","N/D",240/$B$2*60*VLOOKUP(B21,Dane!$F:$H,2,FALSE)))</f>
        <v>90</v>
      </c>
      <c r="D21" s="11">
        <f>IF(B21="ZMIEŃ GŁOŚNOŚĆ NA 0","N/D",IF(B21="ZMIEŃ GŁOŚNOŚĆ NA 15","N/D",VLOOKUP(A21,Dane!$A$3:$D$110,4,FALSE)))</f>
        <v>10000101</v>
      </c>
      <c r="E21" s="12" t="str">
        <f t="shared" si="0"/>
        <v>1011010</v>
      </c>
      <c r="F21" s="9" t="str">
        <f t="shared" si="1"/>
        <v>00000000</v>
      </c>
      <c r="G21" s="9" t="str">
        <f t="shared" si="2"/>
        <v>10000101</v>
      </c>
      <c r="H21" s="9" t="str">
        <f t="shared" si="3"/>
        <v>01011010</v>
      </c>
      <c r="I21" t="str">
        <f t="shared" si="4"/>
        <v xml:space="preserve">    .byte %00000000, %10000101, %01011010</v>
      </c>
    </row>
    <row r="22" spans="1:9" ht="15.75" thickTop="1" x14ac:dyDescent="0.25">
      <c r="A22" t="s">
        <v>256</v>
      </c>
      <c r="B22" t="s">
        <v>1</v>
      </c>
      <c r="C22">
        <f>IF(B22="ZMIEŃ GŁOŚNOŚĆ NA 0","N/D",IF(B22="ZMIEŃ GŁOŚNOŚĆ NA 15","N/D",240/$B$2*60*VLOOKUP(B22,Dane!$F:$H,2,FALSE)))</f>
        <v>30</v>
      </c>
      <c r="D22" s="7" t="e">
        <f>IF(B22="ZMIEŃ GŁOŚNOŚĆ NA 0","N/D",IF(B22="ZMIEŃ GŁOŚNOŚĆ NA 15","N/D",VLOOKUP(A22,Dane!$A$3:$D$110,4,FALSE)))</f>
        <v>#N/A</v>
      </c>
      <c r="E22" s="3" t="str">
        <f t="shared" si="0"/>
        <v>11110</v>
      </c>
      <c r="F22" s="1" t="e">
        <f t="shared" si="1"/>
        <v>#N/A</v>
      </c>
      <c r="G22" s="1" t="e">
        <f t="shared" si="2"/>
        <v>#N/A</v>
      </c>
      <c r="H22" s="1" t="str">
        <f t="shared" si="3"/>
        <v>00011110</v>
      </c>
      <c r="I22" t="str">
        <f t="shared" si="4"/>
        <v xml:space="preserve">    .byte %11101000 %00011110</v>
      </c>
    </row>
    <row r="23" spans="1:9" x14ac:dyDescent="0.25">
      <c r="A23" t="s">
        <v>104</v>
      </c>
      <c r="B23" t="s">
        <v>2</v>
      </c>
      <c r="C23">
        <v>7</v>
      </c>
      <c r="D23" s="7">
        <f>IF(B23="ZMIEŃ GŁOŚNOŚĆ NA 0","N/D",IF(B23="ZMIEŃ GŁOŚNOŚĆ NA 15","N/D",VLOOKUP(A23,Dane!$A$3:$D$110,4,FALSE)))</f>
        <v>1000010</v>
      </c>
      <c r="E23" s="3" t="str">
        <f t="shared" si="0"/>
        <v>111</v>
      </c>
      <c r="F23" s="1" t="str">
        <f t="shared" si="1"/>
        <v>00000000</v>
      </c>
      <c r="G23" s="1" t="str">
        <f t="shared" si="2"/>
        <v>01000010</v>
      </c>
      <c r="H23" s="1" t="str">
        <f t="shared" si="3"/>
        <v>00000111</v>
      </c>
      <c r="I23" t="str">
        <f t="shared" si="4"/>
        <v xml:space="preserve">    .byte %00000000, %01000010, %00000111</v>
      </c>
    </row>
    <row r="24" spans="1:9" x14ac:dyDescent="0.25">
      <c r="A24" t="s">
        <v>102</v>
      </c>
      <c r="B24" t="s">
        <v>2</v>
      </c>
      <c r="C24">
        <v>8</v>
      </c>
      <c r="D24" s="7">
        <f>IF(B24="ZMIEŃ GŁOŚNOŚĆ NA 0","N/D",IF(B24="ZMIEŃ GŁOŚNOŚĆ NA 15","N/D",VLOOKUP(A24,Dane!$A$3:$D$110,4,FALSE)))</f>
        <v>1001010</v>
      </c>
      <c r="E24" s="3" t="str">
        <f t="shared" si="0"/>
        <v>1000</v>
      </c>
      <c r="F24" s="1" t="str">
        <f t="shared" si="1"/>
        <v>00000000</v>
      </c>
      <c r="G24" s="1" t="str">
        <f t="shared" si="2"/>
        <v>01001010</v>
      </c>
      <c r="H24" s="1" t="str">
        <f t="shared" si="3"/>
        <v>00001000</v>
      </c>
      <c r="I24" t="str">
        <f t="shared" si="4"/>
        <v xml:space="preserve">    .byte %00000000, %01001010, %00001000</v>
      </c>
    </row>
    <row r="25" spans="1:9" x14ac:dyDescent="0.25">
      <c r="A25" t="s">
        <v>101</v>
      </c>
      <c r="B25" t="s">
        <v>2</v>
      </c>
      <c r="C25">
        <v>7</v>
      </c>
      <c r="D25" s="7">
        <f>IF(B25="ZMIEŃ GŁOŚNOŚĆ NA 0","N/D",IF(B25="ZMIEŃ GŁOŚNOŚĆ NA 15","N/D",VLOOKUP(A25,Dane!$A$3:$D$110,4,FALSE)))</f>
        <v>1001111</v>
      </c>
      <c r="E25" s="3" t="str">
        <f t="shared" si="0"/>
        <v>111</v>
      </c>
      <c r="F25" s="1" t="str">
        <f t="shared" si="1"/>
        <v>00000000</v>
      </c>
      <c r="G25" s="1" t="str">
        <f t="shared" si="2"/>
        <v>01001111</v>
      </c>
      <c r="H25" s="1" t="str">
        <f t="shared" si="3"/>
        <v>00000111</v>
      </c>
      <c r="I25" t="str">
        <f t="shared" si="4"/>
        <v xml:space="preserve">    .byte %00000000, %01001111, %00000111</v>
      </c>
    </row>
    <row r="26" spans="1:9" ht="15.75" thickBot="1" x14ac:dyDescent="0.3">
      <c r="A26" s="10" t="s">
        <v>97</v>
      </c>
      <c r="B26" s="10" t="s">
        <v>2</v>
      </c>
      <c r="C26" s="10">
        <v>8</v>
      </c>
      <c r="D26" s="11">
        <f>IF(B26="ZMIEŃ GŁOŚNOŚĆ NA 0","N/D",IF(B26="ZMIEŃ GŁOŚNOŚĆ NA 15","N/D",VLOOKUP(A26,Dane!$A$3:$D$110,4,FALSE)))</f>
        <v>1100011</v>
      </c>
      <c r="E26" s="12" t="str">
        <f t="shared" si="0"/>
        <v>1000</v>
      </c>
      <c r="F26" s="9" t="str">
        <f t="shared" si="1"/>
        <v>00000000</v>
      </c>
      <c r="G26" s="9" t="str">
        <f t="shared" si="2"/>
        <v>01100011</v>
      </c>
      <c r="H26" s="9" t="str">
        <f t="shared" si="3"/>
        <v>00001000</v>
      </c>
      <c r="I26" t="str">
        <f t="shared" si="4"/>
        <v xml:space="preserve">    .byte %00000000, %01100011, %00001000</v>
      </c>
    </row>
    <row r="27" spans="1:9" ht="15.75" thickTop="1" x14ac:dyDescent="0.25">
      <c r="A27" t="s">
        <v>97</v>
      </c>
      <c r="B27" s="1" t="s">
        <v>29</v>
      </c>
      <c r="C27">
        <f>IF(B27="ZMIEŃ GŁOŚNOŚĆ NA 0","N/D",IF(B27="ZMIEŃ GŁOŚNOŚĆ NA 15","N/D",240/$B$2*60*VLOOKUP(B27,Dane!$F:$H,2,FALSE)))</f>
        <v>45</v>
      </c>
      <c r="D27" s="7">
        <f>IF(B27="ZMIEŃ GŁOŚNOŚĆ NA 0","N/D",IF(B27="ZMIEŃ GŁOŚNOŚĆ NA 15","N/D",VLOOKUP(A27,Dane!$A$3:$D$110,4,FALSE)))</f>
        <v>1100011</v>
      </c>
      <c r="E27" s="3" t="str">
        <f t="shared" si="0"/>
        <v>101101</v>
      </c>
      <c r="F27" s="1" t="str">
        <f t="shared" si="1"/>
        <v>00000000</v>
      </c>
      <c r="G27" s="1" t="str">
        <f t="shared" si="2"/>
        <v>01100011</v>
      </c>
      <c r="H27" s="1" t="str">
        <f t="shared" si="3"/>
        <v>00101101</v>
      </c>
      <c r="I27" t="str">
        <f t="shared" si="4"/>
        <v xml:space="preserve">    .byte %00000000, %01100011, %00101101</v>
      </c>
    </row>
    <row r="28" spans="1:9" x14ac:dyDescent="0.25">
      <c r="A28" t="s">
        <v>99</v>
      </c>
      <c r="B28" s="1" t="s">
        <v>29</v>
      </c>
      <c r="C28">
        <f>IF(B28="ZMIEŃ GŁOŚNOŚĆ NA 0","N/D",IF(B28="ZMIEŃ GŁOŚNOŚĆ NA 15","N/D",240/$B$2*60*VLOOKUP(B28,Dane!$F:$H,2,FALSE)))</f>
        <v>45</v>
      </c>
      <c r="D28" s="7">
        <f>IF(B28="ZMIEŃ GŁOŚNOŚĆ NA 0","N/D",IF(B28="ZMIEŃ GŁOŚNOŚĆ NA 15","N/D",VLOOKUP(A28,Dane!$A$3:$D$110,4,FALSE)))</f>
        <v>1011000</v>
      </c>
      <c r="E28" s="3" t="str">
        <f t="shared" si="0"/>
        <v>101101</v>
      </c>
      <c r="F28" s="1" t="str">
        <f t="shared" si="1"/>
        <v>00000000</v>
      </c>
      <c r="G28" s="1" t="str">
        <f t="shared" si="2"/>
        <v>01011000</v>
      </c>
      <c r="H28" s="1" t="str">
        <f t="shared" si="3"/>
        <v>00101101</v>
      </c>
      <c r="I28" t="str">
        <f t="shared" si="4"/>
        <v xml:space="preserve">    .byte %00000000, %01011000, %00101101</v>
      </c>
    </row>
    <row r="29" spans="1:9" ht="15.75" thickBot="1" x14ac:dyDescent="0.3">
      <c r="A29" s="10" t="s">
        <v>92</v>
      </c>
      <c r="B29" s="9" t="s">
        <v>1</v>
      </c>
      <c r="C29" s="10">
        <f>IF(B29="ZMIEŃ GŁOŚNOŚĆ NA 0","N/D",IF(B29="ZMIEŃ GŁOŚNOŚĆ NA 15","N/D",240/$B$2*60*VLOOKUP(B29,Dane!$F:$H,2,FALSE)))</f>
        <v>30</v>
      </c>
      <c r="D29" s="11">
        <f>IF(B29="ZMIEŃ GŁOŚNOŚĆ NA 0","N/D",IF(B29="ZMIEŃ GŁOŚNOŚĆ NA 15","N/D",VLOOKUP(A29,Dane!$A$3:$D$110,4,FALSE)))</f>
        <v>10000101</v>
      </c>
      <c r="E29" s="12" t="str">
        <f t="shared" si="0"/>
        <v>11110</v>
      </c>
      <c r="F29" s="9" t="str">
        <f t="shared" si="1"/>
        <v>00000000</v>
      </c>
      <c r="G29" s="9" t="str">
        <f t="shared" si="2"/>
        <v>10000101</v>
      </c>
      <c r="H29" s="9" t="str">
        <f t="shared" si="3"/>
        <v>00011110</v>
      </c>
      <c r="I29" t="str">
        <f t="shared" si="4"/>
        <v xml:space="preserve">    .byte %00000000, %10000101, %00011110</v>
      </c>
    </row>
    <row r="30" spans="1:9" ht="15.75" thickTop="1" x14ac:dyDescent="0.25">
      <c r="A30" t="s">
        <v>99</v>
      </c>
      <c r="B30" s="1" t="s">
        <v>29</v>
      </c>
      <c r="C30">
        <f>IF(B30="ZMIEŃ GŁOŚNOŚĆ NA 0","N/D",IF(B30="ZMIEŃ GŁOŚNOŚĆ NA 15","N/D",240/$B$2*60*VLOOKUP(B30,Dane!$F:$H,2,FALSE)))</f>
        <v>45</v>
      </c>
      <c r="D30" s="7">
        <f>IF(B30="ZMIEŃ GŁOŚNOŚĆ NA 0","N/D",IF(B30="ZMIEŃ GŁOŚNOŚĆ NA 15","N/D",VLOOKUP(A30,Dane!$A$3:$D$110,4,FALSE)))</f>
        <v>1011000</v>
      </c>
      <c r="E30" s="3" t="str">
        <f t="shared" si="0"/>
        <v>101101</v>
      </c>
      <c r="F30" s="1" t="str">
        <f t="shared" si="1"/>
        <v>00000000</v>
      </c>
      <c r="G30" s="1" t="str">
        <f t="shared" si="2"/>
        <v>01011000</v>
      </c>
      <c r="H30" s="1" t="str">
        <f t="shared" si="3"/>
        <v>00101101</v>
      </c>
      <c r="I30" t="str">
        <f t="shared" si="4"/>
        <v xml:space="preserve">    .byte %00000000, %01011000, %00101101</v>
      </c>
    </row>
    <row r="31" spans="1:9" x14ac:dyDescent="0.25">
      <c r="A31" t="s">
        <v>101</v>
      </c>
      <c r="B31" s="1" t="s">
        <v>29</v>
      </c>
      <c r="C31">
        <f>IF(B31="ZMIEŃ GŁOŚNOŚĆ NA 0","N/D",IF(B31="ZMIEŃ GŁOŚNOŚĆ NA 15","N/D",240/$B$2*60*VLOOKUP(B31,Dane!$F:$H,2,FALSE)))</f>
        <v>45</v>
      </c>
      <c r="D31" s="7">
        <f>IF(B31="ZMIEŃ GŁOŚNOŚĆ NA 0","N/D",IF(B31="ZMIEŃ GŁOŚNOŚĆ NA 15","N/D",VLOOKUP(A31,Dane!$A$3:$D$110,4,FALSE)))</f>
        <v>1001111</v>
      </c>
      <c r="E31" s="3" t="str">
        <f t="shared" si="0"/>
        <v>101101</v>
      </c>
      <c r="F31" s="1" t="str">
        <f t="shared" si="1"/>
        <v>00000000</v>
      </c>
      <c r="G31" s="1" t="str">
        <f t="shared" si="2"/>
        <v>01001111</v>
      </c>
      <c r="H31" s="1" t="str">
        <f t="shared" si="3"/>
        <v>00101101</v>
      </c>
      <c r="I31" t="str">
        <f t="shared" si="4"/>
        <v xml:space="preserve">    .byte %00000000, %01001111, %00101101</v>
      </c>
    </row>
    <row r="32" spans="1:9" x14ac:dyDescent="0.25">
      <c r="A32" t="s">
        <v>104</v>
      </c>
      <c r="B32" s="1" t="s">
        <v>2</v>
      </c>
      <c r="C32">
        <v>7</v>
      </c>
      <c r="D32" s="7">
        <f>IF(B32="ZMIEŃ GŁOŚNOŚĆ NA 0","N/D",IF(B32="ZMIEŃ GŁOŚNOŚĆ NA 15","N/D",VLOOKUP(A32,Dane!$A$3:$D$110,4,FALSE)))</f>
        <v>1000010</v>
      </c>
      <c r="E32" s="3" t="str">
        <f t="shared" si="0"/>
        <v>111</v>
      </c>
      <c r="F32" s="1" t="str">
        <f t="shared" si="1"/>
        <v>00000000</v>
      </c>
      <c r="G32" s="1" t="str">
        <f t="shared" si="2"/>
        <v>01000010</v>
      </c>
      <c r="H32" s="1" t="str">
        <f t="shared" si="3"/>
        <v>00000111</v>
      </c>
      <c r="I32" t="str">
        <f t="shared" si="4"/>
        <v xml:space="preserve">    .byte %00000000, %01000010, %00000111</v>
      </c>
    </row>
    <row r="33" spans="1:9" x14ac:dyDescent="0.25">
      <c r="A33" t="s">
        <v>102</v>
      </c>
      <c r="B33" s="1" t="s">
        <v>2</v>
      </c>
      <c r="C33">
        <v>8</v>
      </c>
      <c r="D33" s="7">
        <f>IF(B33="ZMIEŃ GŁOŚNOŚĆ NA 0","N/D",IF(B33="ZMIEŃ GŁOŚNOŚĆ NA 15","N/D",VLOOKUP(A33,Dane!$A$3:$D$110,4,FALSE)))</f>
        <v>1001010</v>
      </c>
      <c r="E33" s="3" t="str">
        <f t="shared" si="0"/>
        <v>1000</v>
      </c>
      <c r="F33" s="1" t="str">
        <f t="shared" si="1"/>
        <v>00000000</v>
      </c>
      <c r="G33" s="1" t="str">
        <f t="shared" si="2"/>
        <v>01001010</v>
      </c>
      <c r="H33" s="1" t="str">
        <f t="shared" si="3"/>
        <v>00001000</v>
      </c>
      <c r="I33" t="str">
        <f t="shared" si="4"/>
        <v xml:space="preserve">    .byte %00000000, %01001010, %00001000</v>
      </c>
    </row>
    <row r="34" spans="1:9" x14ac:dyDescent="0.25">
      <c r="A34" t="s">
        <v>101</v>
      </c>
      <c r="B34" s="1" t="s">
        <v>2</v>
      </c>
      <c r="C34">
        <v>7</v>
      </c>
      <c r="D34" s="7">
        <f>IF(B34="ZMIEŃ GŁOŚNOŚĆ NA 0","N/D",IF(B34="ZMIEŃ GŁOŚNOŚĆ NA 15","N/D",VLOOKUP(A34,Dane!$A$3:$D$110,4,FALSE)))</f>
        <v>1001111</v>
      </c>
      <c r="E34" s="3" t="str">
        <f t="shared" si="0"/>
        <v>111</v>
      </c>
      <c r="F34" s="1" t="str">
        <f t="shared" si="1"/>
        <v>00000000</v>
      </c>
      <c r="G34" s="1" t="str">
        <f t="shared" si="2"/>
        <v>01001111</v>
      </c>
      <c r="H34" s="1" t="str">
        <f t="shared" si="3"/>
        <v>00000111</v>
      </c>
      <c r="I34" t="str">
        <f t="shared" si="4"/>
        <v xml:space="preserve">    .byte %00000000, %01001111, %00000111</v>
      </c>
    </row>
    <row r="35" spans="1:9" ht="15.75" thickBot="1" x14ac:dyDescent="0.3">
      <c r="A35" s="10" t="s">
        <v>97</v>
      </c>
      <c r="B35" s="9" t="s">
        <v>2</v>
      </c>
      <c r="C35" s="10">
        <v>8</v>
      </c>
      <c r="D35" s="11">
        <f>IF(B35="ZMIEŃ GŁOŚNOŚĆ NA 0","N/D",IF(B35="ZMIEŃ GŁOŚNOŚĆ NA 15","N/D",VLOOKUP(A35,Dane!$A$3:$D$110,4,FALSE)))</f>
        <v>1100011</v>
      </c>
      <c r="E35" s="12" t="str">
        <f t="shared" si="0"/>
        <v>1000</v>
      </c>
      <c r="F35" s="9" t="str">
        <f t="shared" si="1"/>
        <v>00000000</v>
      </c>
      <c r="G35" s="9" t="str">
        <f t="shared" si="2"/>
        <v>01100011</v>
      </c>
      <c r="H35" s="9" t="str">
        <f t="shared" si="3"/>
        <v>00001000</v>
      </c>
      <c r="I35" t="str">
        <f t="shared" si="4"/>
        <v xml:space="preserve">    .byte %00000000, %01100011, %00001000</v>
      </c>
    </row>
    <row r="36" spans="1:9" ht="15.75" thickTop="1" x14ac:dyDescent="0.25">
      <c r="A36" t="s">
        <v>97</v>
      </c>
      <c r="B36" s="1" t="s">
        <v>29</v>
      </c>
      <c r="C36">
        <f>IF(B36="ZMIEŃ GŁOŚNOŚĆ NA 0","N/D",IF(B36="ZMIEŃ GŁOŚNOŚĆ NA 15","N/D",240/$B$2*60*VLOOKUP(B36,Dane!$F:$H,2,FALSE)))</f>
        <v>45</v>
      </c>
      <c r="D36" s="7">
        <f>IF(B36="ZMIEŃ GŁOŚNOŚĆ NA 0","N/D",IF(B36="ZMIEŃ GŁOŚNOŚĆ NA 15","N/D",VLOOKUP(A36,Dane!$A$3:$D$110,4,FALSE)))</f>
        <v>1100011</v>
      </c>
      <c r="E36" s="3" t="str">
        <f t="shared" si="0"/>
        <v>101101</v>
      </c>
      <c r="F36" s="1" t="str">
        <f t="shared" si="1"/>
        <v>00000000</v>
      </c>
      <c r="G36" s="1" t="str">
        <f t="shared" si="2"/>
        <v>01100011</v>
      </c>
      <c r="H36" s="1" t="str">
        <f t="shared" si="3"/>
        <v>00101101</v>
      </c>
      <c r="I36" t="str">
        <f t="shared" si="4"/>
        <v xml:space="preserve">    .byte %00000000, %01100011, %00101101</v>
      </c>
    </row>
    <row r="37" spans="1:9" x14ac:dyDescent="0.25">
      <c r="A37" t="s">
        <v>99</v>
      </c>
      <c r="B37" s="1" t="s">
        <v>29</v>
      </c>
      <c r="C37">
        <f>IF(B37="ZMIEŃ GŁOŚNOŚĆ NA 0","N/D",IF(B37="ZMIEŃ GŁOŚNOŚĆ NA 15","N/D",240/$B$2*60*VLOOKUP(B37,Dane!$F:$H,2,FALSE)))</f>
        <v>45</v>
      </c>
      <c r="D37" s="7">
        <f>IF(B37="ZMIEŃ GŁOŚNOŚĆ NA 0","N/D",IF(B37="ZMIEŃ GŁOŚNOŚĆ NA 15","N/D",VLOOKUP(A37,Dane!$A$3:$D$110,4,FALSE)))</f>
        <v>1011000</v>
      </c>
      <c r="E37" s="3" t="str">
        <f t="shared" si="0"/>
        <v>101101</v>
      </c>
      <c r="F37" s="1" t="str">
        <f t="shared" si="1"/>
        <v>00000000</v>
      </c>
      <c r="G37" s="1" t="str">
        <f t="shared" si="2"/>
        <v>01011000</v>
      </c>
      <c r="H37" s="1" t="str">
        <f t="shared" si="3"/>
        <v>00101101</v>
      </c>
      <c r="I37" t="str">
        <f t="shared" si="4"/>
        <v xml:space="preserve">    .byte %00000000, %01011000, %00101101</v>
      </c>
    </row>
    <row r="38" spans="1:9" ht="15.75" thickBot="1" x14ac:dyDescent="0.3">
      <c r="A38" s="10" t="s">
        <v>92</v>
      </c>
      <c r="B38" s="9" t="s">
        <v>133</v>
      </c>
      <c r="C38" s="10">
        <f>IF(B38="ZMIEŃ GŁOŚNOŚĆ NA 0","N/D",IF(B38="ZMIEŃ GŁOŚNOŚĆ NA 15","N/D",240/$B$2*60*VLOOKUP(B38,Dane!$F:$H,2,FALSE)))</f>
        <v>90</v>
      </c>
      <c r="D38" s="11">
        <f>IF(B38="ZMIEŃ GŁOŚNOŚĆ NA 0","N/D",IF(B38="ZMIEŃ GŁOŚNOŚĆ NA 15","N/D",VLOOKUP(A38,Dane!$A$3:$D$110,4,FALSE)))</f>
        <v>10000101</v>
      </c>
      <c r="E38" s="12" t="str">
        <f t="shared" si="0"/>
        <v>1011010</v>
      </c>
      <c r="F38" s="9" t="str">
        <f t="shared" si="1"/>
        <v>00000000</v>
      </c>
      <c r="G38" s="9" t="str">
        <f t="shared" si="2"/>
        <v>10000101</v>
      </c>
      <c r="H38" s="9" t="str">
        <f t="shared" si="3"/>
        <v>01011010</v>
      </c>
      <c r="I38" t="str">
        <f t="shared" si="4"/>
        <v xml:space="preserve">    .byte %00000000, %10000101, %01011010</v>
      </c>
    </row>
    <row r="39" spans="1:9" ht="15.75" thickTop="1" x14ac:dyDescent="0.25">
      <c r="A39" t="s">
        <v>97</v>
      </c>
      <c r="B39" s="1" t="s">
        <v>161</v>
      </c>
      <c r="C39">
        <v>3</v>
      </c>
      <c r="D39" s="7">
        <f>IF(B39="ZMIEŃ GŁOŚNOŚĆ NA 0","N/D",IF(B39="ZMIEŃ GŁOŚNOŚĆ NA 15","N/D",VLOOKUP(A39,Dane!$A$3:$D$110,4,FALSE)))</f>
        <v>1100011</v>
      </c>
      <c r="E39" s="3" t="str">
        <f t="shared" si="0"/>
        <v>11</v>
      </c>
      <c r="F39" s="1" t="str">
        <f t="shared" si="1"/>
        <v>00000000</v>
      </c>
      <c r="G39" s="1" t="str">
        <f t="shared" si="2"/>
        <v>01100011</v>
      </c>
      <c r="H39" s="1" t="str">
        <f t="shared" si="3"/>
        <v>00000011</v>
      </c>
      <c r="I39" t="str">
        <f t="shared" si="4"/>
        <v xml:space="preserve">    .byte %00000000, %01100011, %00000011</v>
      </c>
    </row>
    <row r="40" spans="1:9" x14ac:dyDescent="0.25">
      <c r="A40" t="s">
        <v>256</v>
      </c>
      <c r="B40" s="1" t="s">
        <v>161</v>
      </c>
      <c r="C40">
        <v>4</v>
      </c>
      <c r="D40" s="7" t="e">
        <f>IF(B40="ZMIEŃ GŁOŚNOŚĆ NA 0","N/D",IF(B40="ZMIEŃ GŁOŚNOŚĆ NA 15","N/D",VLOOKUP(A40,Dane!$A$3:$D$110,4,FALSE)))</f>
        <v>#N/A</v>
      </c>
      <c r="E40" s="3" t="str">
        <f t="shared" si="0"/>
        <v>100</v>
      </c>
      <c r="F40" s="1" t="e">
        <f t="shared" si="1"/>
        <v>#N/A</v>
      </c>
      <c r="G40" s="1" t="e">
        <f t="shared" si="2"/>
        <v>#N/A</v>
      </c>
      <c r="H40" s="1" t="str">
        <f t="shared" si="3"/>
        <v>00000100</v>
      </c>
      <c r="I40" t="str">
        <f t="shared" si="4"/>
        <v xml:space="preserve">    .byte %11101000 %00000100</v>
      </c>
    </row>
    <row r="41" spans="1:9" x14ac:dyDescent="0.25">
      <c r="A41" t="s">
        <v>97</v>
      </c>
      <c r="B41" s="1" t="s">
        <v>161</v>
      </c>
      <c r="C41">
        <v>4</v>
      </c>
      <c r="D41" s="7">
        <f>IF(B41="ZMIEŃ GŁOŚNOŚĆ NA 0","N/D",IF(B41="ZMIEŃ GŁOŚNOŚĆ NA 15","N/D",VLOOKUP(A41,Dane!$A$3:$D$110,4,FALSE)))</f>
        <v>1100011</v>
      </c>
      <c r="E41" s="3" t="str">
        <f t="shared" si="0"/>
        <v>100</v>
      </c>
      <c r="F41" s="1" t="str">
        <f t="shared" si="1"/>
        <v>00000000</v>
      </c>
      <c r="G41" s="1" t="str">
        <f t="shared" si="2"/>
        <v>01100011</v>
      </c>
      <c r="H41" s="1" t="str">
        <f t="shared" si="3"/>
        <v>00000100</v>
      </c>
      <c r="I41" t="str">
        <f t="shared" si="4"/>
        <v xml:space="preserve">    .byte %00000000, %01100011, %00000100</v>
      </c>
    </row>
    <row r="42" spans="1:9" x14ac:dyDescent="0.25">
      <c r="A42" t="s">
        <v>256</v>
      </c>
      <c r="B42" s="1" t="s">
        <v>161</v>
      </c>
      <c r="C42">
        <v>4</v>
      </c>
      <c r="D42" s="7" t="e">
        <f>IF(B42="ZMIEŃ GŁOŚNOŚĆ NA 0","N/D",IF(B42="ZMIEŃ GŁOŚNOŚĆ NA 15","N/D",VLOOKUP(A42,Dane!$A$3:$D$110,4,FALSE)))</f>
        <v>#N/A</v>
      </c>
      <c r="E42" s="3" t="str">
        <f t="shared" si="0"/>
        <v>100</v>
      </c>
      <c r="F42" s="1" t="e">
        <f t="shared" si="1"/>
        <v>#N/A</v>
      </c>
      <c r="G42" s="1" t="e">
        <f t="shared" si="2"/>
        <v>#N/A</v>
      </c>
      <c r="H42" s="1" t="str">
        <f t="shared" si="3"/>
        <v>00000100</v>
      </c>
      <c r="I42" t="str">
        <f t="shared" si="4"/>
        <v xml:space="preserve">    .byte %11101000 %00000100</v>
      </c>
    </row>
    <row r="43" spans="1:9" x14ac:dyDescent="0.25">
      <c r="A43" t="s">
        <v>97</v>
      </c>
      <c r="B43" s="1" t="s">
        <v>161</v>
      </c>
      <c r="C43">
        <v>3</v>
      </c>
      <c r="D43" s="7">
        <f>IF(B43="ZMIEŃ GŁOŚNOŚĆ NA 0","N/D",IF(B43="ZMIEŃ GŁOŚNOŚĆ NA 15","N/D",VLOOKUP(A43,Dane!$A$3:$D$110,4,FALSE)))</f>
        <v>1100011</v>
      </c>
      <c r="E43" s="3" t="str">
        <f t="shared" si="0"/>
        <v>11</v>
      </c>
      <c r="F43" s="1" t="str">
        <f t="shared" si="1"/>
        <v>00000000</v>
      </c>
      <c r="G43" s="1" t="str">
        <f t="shared" si="2"/>
        <v>01100011</v>
      </c>
      <c r="H43" s="1" t="str">
        <f t="shared" si="3"/>
        <v>00000011</v>
      </c>
      <c r="I43" t="str">
        <f t="shared" si="4"/>
        <v xml:space="preserve">    .byte %00000000, %01100011, %00000011</v>
      </c>
    </row>
    <row r="44" spans="1:9" x14ac:dyDescent="0.25">
      <c r="A44" t="s">
        <v>256</v>
      </c>
      <c r="B44" s="1" t="s">
        <v>161</v>
      </c>
      <c r="C44">
        <v>4</v>
      </c>
      <c r="D44" s="7" t="e">
        <f>IF(B44="ZMIEŃ GŁOŚNOŚĆ NA 0","N/D",IF(B44="ZMIEŃ GŁOŚNOŚĆ NA 15","N/D",VLOOKUP(A44,Dane!$A$3:$D$110,4,FALSE)))</f>
        <v>#N/A</v>
      </c>
      <c r="E44" s="3" t="str">
        <f t="shared" si="0"/>
        <v>100</v>
      </c>
      <c r="F44" s="1" t="e">
        <f t="shared" si="1"/>
        <v>#N/A</v>
      </c>
      <c r="G44" s="1" t="e">
        <f t="shared" si="2"/>
        <v>#N/A</v>
      </c>
      <c r="H44" s="1" t="str">
        <f t="shared" si="3"/>
        <v>00000100</v>
      </c>
      <c r="I44" t="str">
        <f t="shared" si="4"/>
        <v xml:space="preserve">    .byte %11101000 %00000100</v>
      </c>
    </row>
    <row r="45" spans="1:9" x14ac:dyDescent="0.25">
      <c r="A45" t="s">
        <v>97</v>
      </c>
      <c r="B45" s="1" t="s">
        <v>161</v>
      </c>
      <c r="C45">
        <v>4</v>
      </c>
      <c r="D45" s="7">
        <f>IF(B45="ZMIEŃ GŁOŚNOŚĆ NA 0","N/D",IF(B45="ZMIEŃ GŁOŚNOŚĆ NA 15","N/D",VLOOKUP(A45,Dane!$A$3:$D$110,4,FALSE)))</f>
        <v>1100011</v>
      </c>
      <c r="E45" s="3" t="str">
        <f t="shared" si="0"/>
        <v>100</v>
      </c>
      <c r="F45" s="1" t="str">
        <f t="shared" si="1"/>
        <v>00000000</v>
      </c>
      <c r="G45" s="1" t="str">
        <f t="shared" si="2"/>
        <v>01100011</v>
      </c>
      <c r="H45" s="1" t="str">
        <f t="shared" si="3"/>
        <v>00000100</v>
      </c>
      <c r="I45" t="str">
        <f t="shared" si="4"/>
        <v xml:space="preserve">    .byte %00000000, %01100011, %00000100</v>
      </c>
    </row>
    <row r="46" spans="1:9" x14ac:dyDescent="0.25">
      <c r="A46" t="s">
        <v>256</v>
      </c>
      <c r="B46" s="1" t="s">
        <v>161</v>
      </c>
      <c r="C46">
        <v>4</v>
      </c>
      <c r="D46" s="7" t="e">
        <f>IF(B46="ZMIEŃ GŁOŚNOŚĆ NA 0","N/D",IF(B46="ZMIEŃ GŁOŚNOŚĆ NA 15","N/D",VLOOKUP(A46,Dane!$A$3:$D$110,4,FALSE)))</f>
        <v>#N/A</v>
      </c>
      <c r="E46" s="3" t="str">
        <f t="shared" si="0"/>
        <v>100</v>
      </c>
      <c r="F46" s="1" t="e">
        <f t="shared" si="1"/>
        <v>#N/A</v>
      </c>
      <c r="G46" s="1" t="e">
        <f t="shared" si="2"/>
        <v>#N/A</v>
      </c>
      <c r="H46" s="1" t="str">
        <f t="shared" si="3"/>
        <v>00000100</v>
      </c>
      <c r="I46" t="str">
        <f t="shared" si="4"/>
        <v xml:space="preserve">    .byte %11101000 %00000100</v>
      </c>
    </row>
    <row r="47" spans="1:9" x14ac:dyDescent="0.25">
      <c r="A47" t="s">
        <v>97</v>
      </c>
      <c r="B47" s="1" t="s">
        <v>161</v>
      </c>
      <c r="C47">
        <v>3</v>
      </c>
      <c r="D47" s="7">
        <f>IF(B47="ZMIEŃ GŁOŚNOŚĆ NA 0","N/D",IF(B47="ZMIEŃ GŁOŚNOŚĆ NA 15","N/D",VLOOKUP(A47,Dane!$A$3:$D$110,4,FALSE)))</f>
        <v>1100011</v>
      </c>
      <c r="E47" s="3" t="str">
        <f t="shared" si="0"/>
        <v>11</v>
      </c>
      <c r="F47" s="1" t="str">
        <f t="shared" si="1"/>
        <v>00000000</v>
      </c>
      <c r="G47" s="1" t="str">
        <f t="shared" si="2"/>
        <v>01100011</v>
      </c>
      <c r="H47" s="1" t="str">
        <f t="shared" si="3"/>
        <v>00000011</v>
      </c>
      <c r="I47" t="str">
        <f t="shared" si="4"/>
        <v xml:space="preserve">    .byte %00000000, %01100011, %00000011</v>
      </c>
    </row>
    <row r="48" spans="1:9" x14ac:dyDescent="0.25">
      <c r="A48" t="s">
        <v>256</v>
      </c>
      <c r="B48" s="1" t="s">
        <v>161</v>
      </c>
      <c r="C48">
        <v>4</v>
      </c>
      <c r="D48" s="7" t="e">
        <f>IF(B48="ZMIEŃ GŁOŚNOŚĆ NA 0","N/D",IF(B48="ZMIEŃ GŁOŚNOŚĆ NA 15","N/D",VLOOKUP(A48,Dane!$A$3:$D$110,4,FALSE)))</f>
        <v>#N/A</v>
      </c>
      <c r="E48" s="3" t="str">
        <f t="shared" si="0"/>
        <v>100</v>
      </c>
      <c r="F48" s="1" t="e">
        <f t="shared" si="1"/>
        <v>#N/A</v>
      </c>
      <c r="G48" s="1" t="e">
        <f t="shared" si="2"/>
        <v>#N/A</v>
      </c>
      <c r="H48" s="1" t="str">
        <f t="shared" si="3"/>
        <v>00000100</v>
      </c>
      <c r="I48" t="str">
        <f t="shared" si="4"/>
        <v xml:space="preserve">    .byte %11101000 %00000100</v>
      </c>
    </row>
    <row r="49" spans="1:11" x14ac:dyDescent="0.25">
      <c r="A49" t="s">
        <v>97</v>
      </c>
      <c r="B49" s="1" t="s">
        <v>161</v>
      </c>
      <c r="C49">
        <v>4</v>
      </c>
      <c r="D49" s="7">
        <f>IF(B49="ZMIEŃ GŁOŚNOŚĆ NA 0","N/D",IF(B49="ZMIEŃ GŁOŚNOŚĆ NA 15","N/D",VLOOKUP(A49,Dane!$A$3:$D$110,4,FALSE)))</f>
        <v>1100011</v>
      </c>
      <c r="E49" s="3" t="str">
        <f t="shared" si="0"/>
        <v>100</v>
      </c>
      <c r="F49" s="1" t="str">
        <f t="shared" si="1"/>
        <v>00000000</v>
      </c>
      <c r="G49" s="1" t="str">
        <f t="shared" si="2"/>
        <v>01100011</v>
      </c>
      <c r="H49" s="1" t="str">
        <f t="shared" si="3"/>
        <v>00000100</v>
      </c>
      <c r="I49" t="str">
        <f t="shared" si="4"/>
        <v xml:space="preserve">    .byte %00000000, %01100011, %00000100</v>
      </c>
    </row>
    <row r="50" spans="1:11" x14ac:dyDescent="0.25">
      <c r="A50" t="s">
        <v>256</v>
      </c>
      <c r="B50" s="1" t="s">
        <v>161</v>
      </c>
      <c r="C50">
        <v>4</v>
      </c>
      <c r="D50" s="7" t="e">
        <f>IF(B50="ZMIEŃ GŁOŚNOŚĆ NA 0","N/D",IF(B50="ZMIEŃ GŁOŚNOŚĆ NA 15","N/D",VLOOKUP(A50,Dane!$A$3:$D$110,4,FALSE)))</f>
        <v>#N/A</v>
      </c>
      <c r="E50" s="3" t="str">
        <f t="shared" si="0"/>
        <v>100</v>
      </c>
      <c r="F50" s="1" t="e">
        <f t="shared" si="1"/>
        <v>#N/A</v>
      </c>
      <c r="G50" s="1" t="e">
        <f t="shared" si="2"/>
        <v>#N/A</v>
      </c>
      <c r="H50" s="1" t="str">
        <f t="shared" si="3"/>
        <v>00000100</v>
      </c>
      <c r="I50" t="str">
        <f t="shared" si="4"/>
        <v xml:space="preserve">    .byte %11101000 %00000100</v>
      </c>
    </row>
    <row r="51" spans="1:11" x14ac:dyDescent="0.25">
      <c r="A51" t="s">
        <v>97</v>
      </c>
      <c r="B51" s="1" t="s">
        <v>2</v>
      </c>
      <c r="C51">
        <v>7</v>
      </c>
      <c r="D51" s="7">
        <f>IF(B51="ZMIEŃ GŁOŚNOŚĆ NA 0","N/D",IF(B51="ZMIEŃ GŁOŚNOŚĆ NA 15","N/D",VLOOKUP(A51,Dane!$A$3:$D$110,4,FALSE)))</f>
        <v>1100011</v>
      </c>
      <c r="E51" s="3" t="str">
        <f t="shared" si="0"/>
        <v>111</v>
      </c>
      <c r="F51" s="1" t="str">
        <f t="shared" si="1"/>
        <v>00000000</v>
      </c>
      <c r="G51" s="1" t="str">
        <f t="shared" si="2"/>
        <v>01100011</v>
      </c>
      <c r="H51" s="1" t="str">
        <f t="shared" si="3"/>
        <v>00000111</v>
      </c>
      <c r="I51" t="str">
        <f t="shared" si="4"/>
        <v xml:space="preserve">    .byte %00000000, %01100011, %00000111</v>
      </c>
    </row>
    <row r="52" spans="1:11" x14ac:dyDescent="0.25">
      <c r="A52" t="s">
        <v>256</v>
      </c>
      <c r="B52" s="1" t="s">
        <v>2</v>
      </c>
      <c r="C52">
        <v>8</v>
      </c>
      <c r="D52" s="7" t="e">
        <f>IF(B52="ZMIEŃ GŁOŚNOŚĆ NA 0","N/D",IF(B52="ZMIEŃ GŁOŚNOŚĆ NA 15","N/D",VLOOKUP(A52,Dane!$A$3:$D$110,4,FALSE)))</f>
        <v>#N/A</v>
      </c>
      <c r="E52" s="3" t="str">
        <f t="shared" si="0"/>
        <v>1000</v>
      </c>
      <c r="F52" s="1" t="e">
        <f t="shared" si="1"/>
        <v>#N/A</v>
      </c>
      <c r="G52" s="1" t="e">
        <f t="shared" si="2"/>
        <v>#N/A</v>
      </c>
      <c r="H52" s="1" t="str">
        <f t="shared" si="3"/>
        <v>00001000</v>
      </c>
      <c r="I52" t="str">
        <f t="shared" si="4"/>
        <v xml:space="preserve">    .byte %11101000 %00001000</v>
      </c>
    </row>
    <row r="53" spans="1:11" x14ac:dyDescent="0.25">
      <c r="A53" t="s">
        <v>83</v>
      </c>
      <c r="B53" s="16" t="s">
        <v>2</v>
      </c>
      <c r="C53">
        <v>7</v>
      </c>
      <c r="D53" s="7">
        <f>IF(B53="ZMIEŃ GŁOŚNOŚĆ NA 0","N/D",IF(B53="ZMIEŃ GŁOŚNOŚĆ NA 15","N/D",VLOOKUP(A53,Dane!$A$3:$D$110,4,FALSE)))</f>
        <v>111011110</v>
      </c>
      <c r="E53" s="3" t="str">
        <f t="shared" si="0"/>
        <v>111</v>
      </c>
      <c r="F53" s="1" t="str">
        <f t="shared" si="1"/>
        <v>00000001</v>
      </c>
      <c r="G53" s="1" t="str">
        <f t="shared" si="2"/>
        <v>11011110</v>
      </c>
      <c r="H53" s="1" t="str">
        <f t="shared" si="3"/>
        <v>00000111</v>
      </c>
      <c r="I53" t="str">
        <f t="shared" si="4"/>
        <v xml:space="preserve">    .byte %00000001, %11011110, %00000111</v>
      </c>
      <c r="J53" t="s">
        <v>162</v>
      </c>
      <c r="K53" t="s">
        <v>197</v>
      </c>
    </row>
    <row r="54" spans="1:11" x14ac:dyDescent="0.25">
      <c r="A54" t="s">
        <v>256</v>
      </c>
      <c r="B54" t="s">
        <v>2</v>
      </c>
      <c r="C54">
        <v>8</v>
      </c>
      <c r="D54" s="7" t="e">
        <f>IF(B54="ZMIEŃ GŁOŚNOŚĆ NA 0","N/D",IF(B54="ZMIEŃ GŁOŚNOŚĆ NA 15","N/D",VLOOKUP(A54,Dane!$A$3:$D$110,4,FALSE)))</f>
        <v>#N/A</v>
      </c>
      <c r="E54" s="3" t="str">
        <f t="shared" ref="E54:E92" si="5">IF(B54="ZMIEŃ GŁOŚNOŚĆ NA 0","N/D",IF(B54="ZMIEŃ GŁOŚNOŚĆ NA 15","N/D",DEC2BIN(C54)))</f>
        <v>1000</v>
      </c>
      <c r="F54" s="1" t="e">
        <f t="shared" ref="F54:F92" si="6">IF(B54="ZMIEŃ GŁOŚNOŚĆ NA 0","N/D",IF(B54="ZMIEŃ GŁOŚNOŚĆ NA 15","N/D",IF(LEN(D54)&lt;8,"00000000",_xlfn.CONCAT(REPT("0",8-LEN(LEFT(D54,LEN(D54)-8))),LEFT(D54,LEN(D54)-8)))))</f>
        <v>#N/A</v>
      </c>
      <c r="G54" s="1" t="e">
        <f t="shared" ref="G54:G92" si="7">IF(B54="ZMIEŃ GŁOŚNOŚĆ NA 0","N/D",IF(B54="ZMIEŃ GŁOŚNOŚĆ NA 15","N/D",IF(LEN(D54)&lt;8,_xlfn.CONCAT(REPT("0",8-LEN(D54)),RIGHT(D54,8)),RIGHT(D54,8))))</f>
        <v>#N/A</v>
      </c>
      <c r="H54" s="1" t="str">
        <f t="shared" ref="H54:H92" si="8">IF(B54="ZMIEŃ GŁOŚNOŚĆ NA 0","N/D",IF(B54="ZMIEŃ GŁOŚNOŚĆ NA 15","N/D",_xlfn.CONCAT(REPT("0",8-LEN(E54)),E54)))</f>
        <v>00001000</v>
      </c>
      <c r="I54" t="str">
        <f t="shared" si="4"/>
        <v xml:space="preserve">    .byte %11101000 %00001000</v>
      </c>
    </row>
    <row r="55" spans="1:11" x14ac:dyDescent="0.25">
      <c r="A55" t="s">
        <v>83</v>
      </c>
      <c r="B55" t="s">
        <v>161</v>
      </c>
      <c r="C55">
        <v>3</v>
      </c>
      <c r="D55" s="7">
        <f>IF(B55="ZMIEŃ GŁOŚNOŚĆ NA 0","N/D",IF(B55="ZMIEŃ GŁOŚNOŚĆ NA 15","N/D",VLOOKUP(A55,Dane!$A$3:$D$110,4,FALSE)))</f>
        <v>111011110</v>
      </c>
      <c r="E55" s="3" t="str">
        <f t="shared" si="5"/>
        <v>11</v>
      </c>
      <c r="F55" s="1" t="str">
        <f t="shared" si="6"/>
        <v>00000001</v>
      </c>
      <c r="G55" s="1" t="str">
        <f t="shared" si="7"/>
        <v>11011110</v>
      </c>
      <c r="H55" s="1" t="str">
        <f t="shared" si="8"/>
        <v>00000011</v>
      </c>
      <c r="I55" t="str">
        <f t="shared" si="4"/>
        <v xml:space="preserve">    .byte %00000001, %11011110, %00000011</v>
      </c>
    </row>
    <row r="56" spans="1:11" x14ac:dyDescent="0.25">
      <c r="A56" t="s">
        <v>256</v>
      </c>
      <c r="B56" t="s">
        <v>161</v>
      </c>
      <c r="C56">
        <v>4</v>
      </c>
      <c r="D56" s="7" t="e">
        <f>IF(B56="ZMIEŃ GŁOŚNOŚĆ NA 0","N/D",IF(B56="ZMIEŃ GŁOŚNOŚĆ NA 15","N/D",VLOOKUP(A56,Dane!$A$3:$D$110,4,FALSE)))</f>
        <v>#N/A</v>
      </c>
      <c r="E56" s="3" t="str">
        <f t="shared" si="5"/>
        <v>100</v>
      </c>
      <c r="F56" s="1" t="e">
        <f t="shared" si="6"/>
        <v>#N/A</v>
      </c>
      <c r="G56" s="1" t="e">
        <f t="shared" si="7"/>
        <v>#N/A</v>
      </c>
      <c r="H56" s="1" t="str">
        <f t="shared" si="8"/>
        <v>00000100</v>
      </c>
      <c r="I56" t="str">
        <f t="shared" si="4"/>
        <v xml:space="preserve">    .byte %11101000 %00000100</v>
      </c>
    </row>
    <row r="57" spans="1:11" x14ac:dyDescent="0.25">
      <c r="A57" t="s">
        <v>83</v>
      </c>
      <c r="B57" t="s">
        <v>2</v>
      </c>
      <c r="C57">
        <v>8</v>
      </c>
      <c r="D57" s="7">
        <f>IF(B57="ZMIEŃ GŁOŚNOŚĆ NA 0","N/D",IF(B57="ZMIEŃ GŁOŚNOŚĆ NA 15","N/D",VLOOKUP(A57,Dane!$A$3:$D$110,4,FALSE)))</f>
        <v>111011110</v>
      </c>
      <c r="E57" s="3" t="str">
        <f t="shared" si="5"/>
        <v>1000</v>
      </c>
      <c r="F57" s="1" t="str">
        <f t="shared" si="6"/>
        <v>00000001</v>
      </c>
      <c r="G57" s="1" t="str">
        <f t="shared" si="7"/>
        <v>11011110</v>
      </c>
      <c r="H57" s="1" t="str">
        <f t="shared" si="8"/>
        <v>00001000</v>
      </c>
      <c r="I57" t="str">
        <f t="shared" si="4"/>
        <v xml:space="preserve">    .byte %00000001, %11011110, %00001000</v>
      </c>
    </row>
    <row r="58" spans="1:11" x14ac:dyDescent="0.25">
      <c r="A58" t="s">
        <v>256</v>
      </c>
      <c r="B58" t="s">
        <v>2</v>
      </c>
      <c r="C58">
        <v>7</v>
      </c>
      <c r="D58" s="7" t="e">
        <f>IF(B58="ZMIEŃ GŁOŚNOŚĆ NA 0","N/D",IF(B58="ZMIEŃ GŁOŚNOŚĆ NA 15","N/D",VLOOKUP(A58,Dane!$A$3:$D$110,4,FALSE)))</f>
        <v>#N/A</v>
      </c>
      <c r="E58" s="3" t="str">
        <f t="shared" si="5"/>
        <v>111</v>
      </c>
      <c r="F58" s="1" t="e">
        <f t="shared" si="6"/>
        <v>#N/A</v>
      </c>
      <c r="G58" s="1" t="e">
        <f t="shared" si="7"/>
        <v>#N/A</v>
      </c>
      <c r="H58" s="1" t="str">
        <f t="shared" si="8"/>
        <v>00000111</v>
      </c>
      <c r="I58" t="str">
        <f t="shared" si="4"/>
        <v xml:space="preserve">    .byte %11101000 %00000111</v>
      </c>
    </row>
    <row r="59" spans="1:11" x14ac:dyDescent="0.25">
      <c r="A59" t="s">
        <v>84</v>
      </c>
      <c r="B59" t="s">
        <v>2</v>
      </c>
      <c r="C59">
        <v>8</v>
      </c>
      <c r="D59" s="7">
        <f>IF(B59="ZMIEŃ GŁOŚNOŚĆ NA 0","N/D",IF(B59="ZMIEŃ GŁOŚNOŚĆ NA 15","N/D",VLOOKUP(A59,Dane!$A$3:$D$110,4,FALSE)))</f>
        <v>110010010</v>
      </c>
      <c r="E59" s="3" t="str">
        <f t="shared" si="5"/>
        <v>1000</v>
      </c>
      <c r="F59" s="1" t="str">
        <f t="shared" si="6"/>
        <v>00000001</v>
      </c>
      <c r="G59" s="1" t="str">
        <f t="shared" si="7"/>
        <v>10010010</v>
      </c>
      <c r="H59" s="1" t="str">
        <f t="shared" si="8"/>
        <v>00001000</v>
      </c>
      <c r="I59" t="str">
        <f t="shared" si="4"/>
        <v xml:space="preserve">    .byte %00000001, %10010010, %00001000</v>
      </c>
    </row>
    <row r="60" spans="1:11" x14ac:dyDescent="0.25">
      <c r="A60" t="s">
        <v>16</v>
      </c>
      <c r="B60" t="s">
        <v>2</v>
      </c>
      <c r="C60">
        <v>7</v>
      </c>
      <c r="D60" s="7">
        <f>IF(B60="ZMIEŃ GŁOŚNOŚĆ NA 0","N/D",IF(B60="ZMIEŃ GŁOŚNOŚĆ NA 15","N/D",VLOOKUP(A60,Dane!$A$3:$D$110,4,FALSE)))</f>
        <v>110101010</v>
      </c>
      <c r="E60" s="3" t="str">
        <f t="shared" si="5"/>
        <v>111</v>
      </c>
      <c r="F60" s="1" t="str">
        <f t="shared" si="6"/>
        <v>00000001</v>
      </c>
      <c r="G60" s="1" t="str">
        <f t="shared" si="7"/>
        <v>10101010</v>
      </c>
      <c r="H60" s="1" t="str">
        <f t="shared" si="8"/>
        <v>00000111</v>
      </c>
      <c r="I60" t="str">
        <f t="shared" si="4"/>
        <v xml:space="preserve">    .byte %00000001, %10101010, %00000111</v>
      </c>
    </row>
    <row r="61" spans="1:11" x14ac:dyDescent="0.25">
      <c r="A61" t="s">
        <v>256</v>
      </c>
      <c r="B61" t="s">
        <v>2</v>
      </c>
      <c r="C61">
        <v>8</v>
      </c>
      <c r="D61" s="7" t="e">
        <f>IF(B61="ZMIEŃ GŁOŚNOŚĆ NA 0","N/D",IF(B61="ZMIEŃ GŁOŚNOŚĆ NA 15","N/D",VLOOKUP(A61,Dane!$A$3:$D$110,4,FALSE)))</f>
        <v>#N/A</v>
      </c>
      <c r="E61" s="3" t="str">
        <f t="shared" si="5"/>
        <v>1000</v>
      </c>
      <c r="F61" s="1" t="e">
        <f t="shared" si="6"/>
        <v>#N/A</v>
      </c>
      <c r="G61" s="1" t="e">
        <f t="shared" si="7"/>
        <v>#N/A</v>
      </c>
      <c r="H61" s="1" t="str">
        <f t="shared" si="8"/>
        <v>00001000</v>
      </c>
      <c r="I61" t="str">
        <f t="shared" si="4"/>
        <v xml:space="preserve">    .byte %11101000 %00001000</v>
      </c>
    </row>
    <row r="62" spans="1:11" x14ac:dyDescent="0.25">
      <c r="A62" t="s">
        <v>73</v>
      </c>
      <c r="B62" t="s">
        <v>2</v>
      </c>
      <c r="C62">
        <v>7</v>
      </c>
      <c r="D62" s="7">
        <f>IF(B62="ZMIEŃ GŁOŚNOŚĆ NA 0","N/D",IF(B62="ZMIEŃ GŁOŚNOŚĆ NA 15","N/D",VLOOKUP(A62,Dane!$A$3:$D$110,4,FALSE)))</f>
        <v>1000011001</v>
      </c>
      <c r="E62" s="3" t="str">
        <f t="shared" si="5"/>
        <v>111</v>
      </c>
      <c r="F62" s="1" t="str">
        <f t="shared" si="6"/>
        <v>00000010</v>
      </c>
      <c r="G62" s="1" t="str">
        <f t="shared" si="7"/>
        <v>00011001</v>
      </c>
      <c r="H62" s="1" t="str">
        <f t="shared" si="8"/>
        <v>00000111</v>
      </c>
      <c r="I62" t="str">
        <f t="shared" si="4"/>
        <v xml:space="preserve">    .byte %00000010, %00011001, %00000111</v>
      </c>
    </row>
    <row r="63" spans="1:11" x14ac:dyDescent="0.25">
      <c r="A63" t="s">
        <v>256</v>
      </c>
      <c r="B63" t="s">
        <v>2</v>
      </c>
      <c r="C63">
        <v>8</v>
      </c>
      <c r="D63" s="7" t="e">
        <f>IF(B63="ZMIEŃ GŁOŚNOŚĆ NA 0","N/D",IF(B63="ZMIEŃ GŁOŚNOŚĆ NA 15","N/D",VLOOKUP(A63,Dane!$A$3:$D$110,4,FALSE)))</f>
        <v>#N/A</v>
      </c>
      <c r="E63" s="3" t="str">
        <f t="shared" si="5"/>
        <v>1000</v>
      </c>
      <c r="F63" s="1" t="e">
        <f t="shared" si="6"/>
        <v>#N/A</v>
      </c>
      <c r="G63" s="1" t="e">
        <f t="shared" si="7"/>
        <v>#N/A</v>
      </c>
      <c r="H63" s="1" t="str">
        <f t="shared" si="8"/>
        <v>00001000</v>
      </c>
      <c r="I63" t="str">
        <f t="shared" si="4"/>
        <v xml:space="preserve">    .byte %11101000 %00001000</v>
      </c>
    </row>
    <row r="64" spans="1:11" x14ac:dyDescent="0.25">
      <c r="A64" t="s">
        <v>83</v>
      </c>
      <c r="B64" t="s">
        <v>2</v>
      </c>
      <c r="C64">
        <v>7</v>
      </c>
      <c r="D64" s="7">
        <f>IF(B64="ZMIEŃ GŁOŚNOŚĆ NA 0","N/D",IF(B64="ZMIEŃ GŁOŚNOŚĆ NA 15","N/D",VLOOKUP(A64,Dane!$A$3:$D$110,4,FALSE)))</f>
        <v>111011110</v>
      </c>
      <c r="E64" s="3" t="str">
        <f t="shared" si="5"/>
        <v>111</v>
      </c>
      <c r="F64" s="1" t="str">
        <f t="shared" si="6"/>
        <v>00000001</v>
      </c>
      <c r="G64" s="1" t="str">
        <f t="shared" si="7"/>
        <v>11011110</v>
      </c>
      <c r="H64" s="1" t="str">
        <f t="shared" si="8"/>
        <v>00000111</v>
      </c>
      <c r="I64" t="str">
        <f t="shared" si="4"/>
        <v xml:space="preserve">    .byte %00000001, %11011110, %00000111</v>
      </c>
    </row>
    <row r="65" spans="1:9" x14ac:dyDescent="0.25">
      <c r="A65" t="s">
        <v>256</v>
      </c>
      <c r="B65" t="s">
        <v>30</v>
      </c>
      <c r="C65">
        <v>23</v>
      </c>
      <c r="D65" s="7" t="e">
        <f>IF(B65="ZMIEŃ GŁOŚNOŚĆ NA 0","N/D",IF(B65="ZMIEŃ GŁOŚNOŚĆ NA 15","N/D",VLOOKUP(A65,Dane!$A$3:$D$110,4,FALSE)))</f>
        <v>#N/A</v>
      </c>
      <c r="E65" s="3" t="str">
        <f t="shared" si="5"/>
        <v>10111</v>
      </c>
      <c r="F65" s="1" t="e">
        <f t="shared" si="6"/>
        <v>#N/A</v>
      </c>
      <c r="G65" s="1" t="e">
        <f t="shared" si="7"/>
        <v>#N/A</v>
      </c>
      <c r="H65" s="1" t="str">
        <f t="shared" si="8"/>
        <v>00010111</v>
      </c>
      <c r="I65" t="str">
        <f t="shared" si="4"/>
        <v xml:space="preserve">    .byte %11101000 %00010111</v>
      </c>
    </row>
    <row r="66" spans="1:9" x14ac:dyDescent="0.25">
      <c r="A66" t="s">
        <v>70</v>
      </c>
      <c r="B66" t="s">
        <v>2</v>
      </c>
      <c r="C66">
        <v>7</v>
      </c>
      <c r="D66" s="7">
        <f>IF(B66="ZMIEŃ GŁOŚNOŚĆ NA 0","N/D",IF(B66="ZMIEŃ GŁOŚNOŚĆ NA 15","N/D",VLOOKUP(A66,Dane!$A$3:$D$110,4,FALSE)))</f>
        <v>1001111111</v>
      </c>
      <c r="E66" s="3" t="str">
        <f t="shared" si="5"/>
        <v>111</v>
      </c>
      <c r="F66" s="1" t="str">
        <f t="shared" si="6"/>
        <v>00000010</v>
      </c>
      <c r="G66" s="1" t="str">
        <f t="shared" si="7"/>
        <v>01111111</v>
      </c>
      <c r="H66" s="1" t="str">
        <f t="shared" si="8"/>
        <v>00000111</v>
      </c>
      <c r="I66" t="str">
        <f t="shared" si="4"/>
        <v xml:space="preserve">    .byte %00000010, %01111111, %00000111</v>
      </c>
    </row>
    <row r="67" spans="1:9" x14ac:dyDescent="0.25">
      <c r="A67" s="20" t="s">
        <v>83</v>
      </c>
      <c r="B67" s="20" t="s">
        <v>161</v>
      </c>
      <c r="C67" s="20">
        <v>4</v>
      </c>
      <c r="D67" s="21">
        <f>IF(B67="ZMIEŃ GŁOŚNOŚĆ NA 0","N/D",IF(B67="ZMIEŃ GŁOŚNOŚĆ NA 15","N/D",VLOOKUP(A67,Dane!$A$3:$D$110,4,FALSE)))</f>
        <v>111011110</v>
      </c>
      <c r="E67" s="22" t="str">
        <f t="shared" si="5"/>
        <v>100</v>
      </c>
      <c r="F67" s="19" t="str">
        <f t="shared" si="6"/>
        <v>00000001</v>
      </c>
      <c r="G67" s="19" t="str">
        <f t="shared" si="7"/>
        <v>11011110</v>
      </c>
      <c r="H67" s="19" t="str">
        <f t="shared" si="8"/>
        <v>00000100</v>
      </c>
      <c r="I67" t="str">
        <f t="shared" si="4"/>
        <v xml:space="preserve">    .byte %00000001, %11011110, %00000100</v>
      </c>
    </row>
    <row r="68" spans="1:9" x14ac:dyDescent="0.25">
      <c r="A68" s="23" t="s">
        <v>256</v>
      </c>
      <c r="B68" s="23" t="s">
        <v>161</v>
      </c>
      <c r="C68" s="20">
        <v>4</v>
      </c>
      <c r="D68" s="21" t="e">
        <f>IF(B68="ZMIEŃ GŁOŚNOŚĆ NA 0","N/D",IF(B68="ZMIEŃ GŁOŚNOŚĆ NA 15","N/D",VLOOKUP(A68,Dane!$A$3:$D$110,4,FALSE)))</f>
        <v>#N/A</v>
      </c>
      <c r="E68" s="22" t="str">
        <f t="shared" si="5"/>
        <v>100</v>
      </c>
      <c r="F68" s="19" t="e">
        <f t="shared" si="6"/>
        <v>#N/A</v>
      </c>
      <c r="G68" s="19" t="e">
        <f t="shared" si="7"/>
        <v>#N/A</v>
      </c>
      <c r="H68" s="19" t="str">
        <f t="shared" si="8"/>
        <v>00000100</v>
      </c>
      <c r="I68" t="str">
        <f t="shared" si="4"/>
        <v xml:space="preserve">    .byte %11101000 %00000100</v>
      </c>
    </row>
    <row r="69" spans="1:9" x14ac:dyDescent="0.25">
      <c r="A69" t="s">
        <v>83</v>
      </c>
      <c r="B69" s="16" t="s">
        <v>2</v>
      </c>
      <c r="C69" s="20">
        <v>7</v>
      </c>
      <c r="D69" s="21">
        <f>IF(B69="ZMIEŃ GŁOŚNOŚĆ NA 0","N/D",IF(B69="ZMIEŃ GŁOŚNOŚĆ NA 15","N/D",VLOOKUP(A69,Dane!$A$3:$D$110,4,FALSE)))</f>
        <v>111011110</v>
      </c>
      <c r="E69" s="22" t="str">
        <f t="shared" si="5"/>
        <v>111</v>
      </c>
      <c r="F69" s="19" t="str">
        <f t="shared" si="6"/>
        <v>00000001</v>
      </c>
      <c r="G69" s="19" t="str">
        <f t="shared" si="7"/>
        <v>11011110</v>
      </c>
      <c r="H69" s="19" t="str">
        <f t="shared" si="8"/>
        <v>00000111</v>
      </c>
      <c r="I69" t="str">
        <f t="shared" si="4"/>
        <v xml:space="preserve">    .byte %00000001, %11011110, %00000111</v>
      </c>
    </row>
    <row r="70" spans="1:9" x14ac:dyDescent="0.25">
      <c r="A70" t="s">
        <v>256</v>
      </c>
      <c r="B70" t="s">
        <v>2</v>
      </c>
      <c r="C70">
        <v>8</v>
      </c>
      <c r="D70" s="7" t="e">
        <f>IF(B70="ZMIEŃ GŁOŚNOŚĆ NA 0","N/D",IF(B70="ZMIEŃ GŁOŚNOŚĆ NA 15","N/D",VLOOKUP(A70,Dane!$A$3:$D$110,4,FALSE)))</f>
        <v>#N/A</v>
      </c>
      <c r="E70" s="3" t="str">
        <f t="shared" si="5"/>
        <v>1000</v>
      </c>
      <c r="F70" s="1" t="e">
        <f t="shared" si="6"/>
        <v>#N/A</v>
      </c>
      <c r="G70" s="1" t="e">
        <f t="shared" si="7"/>
        <v>#N/A</v>
      </c>
      <c r="H70" s="1" t="str">
        <f t="shared" si="8"/>
        <v>00001000</v>
      </c>
      <c r="I70" t="str">
        <f t="shared" si="4"/>
        <v xml:space="preserve">    .byte %11101000 %00001000</v>
      </c>
    </row>
    <row r="71" spans="1:9" x14ac:dyDescent="0.25">
      <c r="A71" t="s">
        <v>73</v>
      </c>
      <c r="B71" t="s">
        <v>2</v>
      </c>
      <c r="C71">
        <v>7</v>
      </c>
      <c r="D71" s="7">
        <f>IF(B71="ZMIEŃ GŁOŚNOŚĆ NA 0","N/D",IF(B71="ZMIEŃ GŁOŚNOŚĆ NA 15","N/D",VLOOKUP(A71,Dane!$A$3:$D$110,4,FALSE)))</f>
        <v>1000011001</v>
      </c>
      <c r="E71" s="3" t="str">
        <f t="shared" si="5"/>
        <v>111</v>
      </c>
      <c r="F71" s="1" t="str">
        <f t="shared" si="6"/>
        <v>00000010</v>
      </c>
      <c r="G71" s="1" t="str">
        <f t="shared" si="7"/>
        <v>00011001</v>
      </c>
      <c r="H71" s="1" t="str">
        <f t="shared" si="8"/>
        <v>00000111</v>
      </c>
      <c r="I71" t="str">
        <f t="shared" si="4"/>
        <v xml:space="preserve">    .byte %00000010, %00011001, %00000111</v>
      </c>
    </row>
    <row r="72" spans="1:9" x14ac:dyDescent="0.25">
      <c r="A72" t="s">
        <v>83</v>
      </c>
      <c r="B72" t="s">
        <v>2</v>
      </c>
      <c r="C72">
        <v>8</v>
      </c>
      <c r="D72" s="7">
        <f>IF(B72="ZMIEŃ GŁOŚNOŚĆ NA 0","N/D",IF(B72="ZMIEŃ GŁOŚNOŚĆ NA 15","N/D",VLOOKUP(A72,Dane!$A$3:$D$110,4,FALSE)))</f>
        <v>111011110</v>
      </c>
      <c r="E72" s="3" t="str">
        <f t="shared" si="5"/>
        <v>1000</v>
      </c>
      <c r="F72" s="1" t="str">
        <f t="shared" si="6"/>
        <v>00000001</v>
      </c>
      <c r="G72" s="1" t="str">
        <f t="shared" si="7"/>
        <v>11011110</v>
      </c>
      <c r="H72" s="1" t="str">
        <f t="shared" si="8"/>
        <v>00001000</v>
      </c>
      <c r="I72" t="str">
        <f t="shared" ref="I72:I135" si="9">IF(A72="pauza",_xlfn.CONCAT("    .byte %11101000 %",DEC2BIN(C72,8)),IF(B72="ZMIEŃ GŁOŚNOŚĆ NA 0","    .byte %10101000, %00000000",IF(B72="ZMIEŃ GŁOŚNOŚĆ NA 15","    .byte %10101000, %11111111",_xlfn.CONCAT("    .byte %",F72,", %",G72,", %",H72))))</f>
        <v xml:space="preserve">    .byte %00000001, %11011110, %00001000</v>
      </c>
    </row>
    <row r="73" spans="1:9" x14ac:dyDescent="0.25">
      <c r="A73" t="s">
        <v>256</v>
      </c>
      <c r="B73" t="s">
        <v>2</v>
      </c>
      <c r="C73">
        <v>7</v>
      </c>
      <c r="D73" s="7" t="e">
        <f>IF(B73="ZMIEŃ GŁOŚNOŚĆ NA 0","N/D",IF(B73="ZMIEŃ GŁOŚNOŚĆ NA 15","N/D",VLOOKUP(A73,Dane!$A$3:$D$110,4,FALSE)))</f>
        <v>#N/A</v>
      </c>
      <c r="E73" s="3" t="str">
        <f t="shared" si="5"/>
        <v>111</v>
      </c>
      <c r="F73" s="1" t="e">
        <f t="shared" si="6"/>
        <v>#N/A</v>
      </c>
      <c r="G73" s="1" t="e">
        <f t="shared" si="7"/>
        <v>#N/A</v>
      </c>
      <c r="H73" s="1" t="str">
        <f t="shared" si="8"/>
        <v>00000111</v>
      </c>
      <c r="I73" t="str">
        <f t="shared" si="9"/>
        <v xml:space="preserve">    .byte %11101000 %00000111</v>
      </c>
    </row>
    <row r="74" spans="1:9" x14ac:dyDescent="0.25">
      <c r="A74" t="s">
        <v>84</v>
      </c>
      <c r="B74" t="s">
        <v>2</v>
      </c>
      <c r="C74">
        <v>8</v>
      </c>
      <c r="D74" s="7">
        <f>IF(B74="ZMIEŃ GŁOŚNOŚĆ NA 0","N/D",IF(B74="ZMIEŃ GŁOŚNOŚĆ NA 15","N/D",VLOOKUP(A74,Dane!$A$3:$D$110,4,FALSE)))</f>
        <v>110010010</v>
      </c>
      <c r="E74" s="3" t="str">
        <f t="shared" si="5"/>
        <v>1000</v>
      </c>
      <c r="F74" s="1" t="str">
        <f t="shared" si="6"/>
        <v>00000001</v>
      </c>
      <c r="G74" s="1" t="str">
        <f t="shared" si="7"/>
        <v>10010010</v>
      </c>
      <c r="H74" s="1" t="str">
        <f t="shared" si="8"/>
        <v>00001000</v>
      </c>
      <c r="I74" t="str">
        <f t="shared" si="9"/>
        <v xml:space="preserve">    .byte %00000001, %10010010, %00001000</v>
      </c>
    </row>
    <row r="75" spans="1:9" x14ac:dyDescent="0.25">
      <c r="A75" t="s">
        <v>16</v>
      </c>
      <c r="B75" t="s">
        <v>2</v>
      </c>
      <c r="C75">
        <v>7</v>
      </c>
      <c r="D75" s="7">
        <f>IF(B75="ZMIEŃ GŁOŚNOŚĆ NA 0","N/D",IF(B75="ZMIEŃ GŁOŚNOŚĆ NA 15","N/D",VLOOKUP(A75,Dane!$A$3:$D$110,4,FALSE)))</f>
        <v>110101010</v>
      </c>
      <c r="E75" s="3" t="str">
        <f t="shared" si="5"/>
        <v>111</v>
      </c>
      <c r="F75" s="1" t="str">
        <f t="shared" si="6"/>
        <v>00000001</v>
      </c>
      <c r="G75" s="1" t="str">
        <f t="shared" si="7"/>
        <v>10101010</v>
      </c>
      <c r="H75" s="1" t="str">
        <f t="shared" si="8"/>
        <v>00000111</v>
      </c>
      <c r="I75" t="str">
        <f t="shared" si="9"/>
        <v xml:space="preserve">    .byte %00000001, %10101010, %00000111</v>
      </c>
    </row>
    <row r="76" spans="1:9" x14ac:dyDescent="0.25">
      <c r="A76" t="s">
        <v>256</v>
      </c>
      <c r="B76" t="s">
        <v>2</v>
      </c>
      <c r="C76">
        <v>8</v>
      </c>
      <c r="D76" s="7" t="e">
        <f>IF(B76="ZMIEŃ GŁOŚNOŚĆ NA 0","N/D",IF(B76="ZMIEŃ GŁOŚNOŚĆ NA 15","N/D",VLOOKUP(A76,Dane!$A$3:$D$110,4,FALSE)))</f>
        <v>#N/A</v>
      </c>
      <c r="E76" s="3" t="str">
        <f t="shared" si="5"/>
        <v>1000</v>
      </c>
      <c r="F76" s="1" t="e">
        <f t="shared" si="6"/>
        <v>#N/A</v>
      </c>
      <c r="G76" s="1" t="e">
        <f t="shared" si="7"/>
        <v>#N/A</v>
      </c>
      <c r="H76" s="1" t="str">
        <f t="shared" si="8"/>
        <v>00001000</v>
      </c>
      <c r="I76" t="str">
        <f t="shared" si="9"/>
        <v xml:space="preserve">    .byte %11101000 %00001000</v>
      </c>
    </row>
    <row r="77" spans="1:9" x14ac:dyDescent="0.25">
      <c r="A77" t="s">
        <v>256</v>
      </c>
      <c r="B77" t="s">
        <v>29</v>
      </c>
      <c r="C77">
        <f>IF(B77="ZMIEŃ GŁOŚNOŚĆ NA 0","N/D",IF(B77="ZMIEŃ GŁOŚNOŚĆ NA 15","N/D",240/$B$2*60*VLOOKUP(B77,Dane!$F:$H,2,FALSE)))</f>
        <v>45</v>
      </c>
      <c r="D77" s="7" t="e">
        <f>IF(B77="ZMIEŃ GŁOŚNOŚĆ NA 0","N/D",IF(B77="ZMIEŃ GŁOŚNOŚĆ NA 15","N/D",VLOOKUP(A77,Dane!$A$3:$D$110,4,FALSE)))</f>
        <v>#N/A</v>
      </c>
      <c r="E77" s="3" t="str">
        <f t="shared" si="5"/>
        <v>101101</v>
      </c>
      <c r="F77" s="1" t="e">
        <f t="shared" si="6"/>
        <v>#N/A</v>
      </c>
      <c r="G77" s="1" t="e">
        <f t="shared" si="7"/>
        <v>#N/A</v>
      </c>
      <c r="H77" s="1" t="str">
        <f t="shared" si="8"/>
        <v>00101101</v>
      </c>
      <c r="I77" t="str">
        <f t="shared" si="9"/>
        <v xml:space="preserve">    .byte %11101000 %00101101</v>
      </c>
    </row>
    <row r="78" spans="1:9" x14ac:dyDescent="0.25">
      <c r="A78" t="s">
        <v>70</v>
      </c>
      <c r="B78" t="s">
        <v>2</v>
      </c>
      <c r="C78">
        <v>7</v>
      </c>
      <c r="D78" s="7">
        <f>IF(B78="ZMIEŃ GŁOŚNOŚĆ NA 0","N/D",IF(B78="ZMIEŃ GŁOŚNOŚĆ NA 15","N/D",VLOOKUP(A78,Dane!$A$3:$D$110,4,FALSE)))</f>
        <v>1001111111</v>
      </c>
      <c r="E78" s="3" t="str">
        <f t="shared" si="5"/>
        <v>111</v>
      </c>
      <c r="F78" s="1" t="str">
        <f t="shared" si="6"/>
        <v>00000010</v>
      </c>
      <c r="G78" s="1" t="str">
        <f t="shared" si="7"/>
        <v>01111111</v>
      </c>
      <c r="H78" s="1" t="str">
        <f t="shared" si="8"/>
        <v>00000111</v>
      </c>
      <c r="I78" t="str">
        <f t="shared" si="9"/>
        <v xml:space="preserve">    .byte %00000010, %01111111, %00000111</v>
      </c>
    </row>
    <row r="79" spans="1:9" x14ac:dyDescent="0.25">
      <c r="A79" s="20" t="s">
        <v>83</v>
      </c>
      <c r="B79" s="20" t="s">
        <v>161</v>
      </c>
      <c r="C79" s="20">
        <v>4</v>
      </c>
      <c r="D79" s="21">
        <f>IF(B79="ZMIEŃ GŁOŚNOŚĆ NA 0","N/D",IF(B79="ZMIEŃ GŁOŚNOŚĆ NA 15","N/D",VLOOKUP(A79,Dane!$A$3:$D$110,4,FALSE)))</f>
        <v>111011110</v>
      </c>
      <c r="E79" s="22" t="str">
        <f t="shared" si="5"/>
        <v>100</v>
      </c>
      <c r="F79" s="19" t="str">
        <f t="shared" si="6"/>
        <v>00000001</v>
      </c>
      <c r="G79" s="19" t="str">
        <f t="shared" si="7"/>
        <v>11011110</v>
      </c>
      <c r="H79" s="19" t="str">
        <f t="shared" si="8"/>
        <v>00000100</v>
      </c>
      <c r="I79" t="str">
        <f t="shared" si="9"/>
        <v xml:space="preserve">    .byte %00000001, %11011110, %00000100</v>
      </c>
    </row>
    <row r="80" spans="1:9" x14ac:dyDescent="0.25">
      <c r="A80" s="23" t="s">
        <v>256</v>
      </c>
      <c r="B80" s="23" t="s">
        <v>161</v>
      </c>
      <c r="C80" s="20">
        <v>4</v>
      </c>
      <c r="D80" s="21" t="e">
        <f>IF(B80="ZMIEŃ GŁOŚNOŚĆ NA 0","N/D",IF(B80="ZMIEŃ GŁOŚNOŚĆ NA 15","N/D",VLOOKUP(A80,Dane!$A$3:$D$110,4,FALSE)))</f>
        <v>#N/A</v>
      </c>
      <c r="E80" s="22" t="str">
        <f t="shared" si="5"/>
        <v>100</v>
      </c>
      <c r="F80" s="19" t="e">
        <f t="shared" si="6"/>
        <v>#N/A</v>
      </c>
      <c r="G80" s="19" t="e">
        <f t="shared" si="7"/>
        <v>#N/A</v>
      </c>
      <c r="H80" s="19" t="str">
        <f t="shared" si="8"/>
        <v>00000100</v>
      </c>
      <c r="I80" t="str">
        <f t="shared" si="9"/>
        <v xml:space="preserve">    .byte %11101000 %00000100</v>
      </c>
    </row>
    <row r="81" spans="1:9" x14ac:dyDescent="0.25">
      <c r="A81" t="s">
        <v>83</v>
      </c>
      <c r="B81" s="16" t="s">
        <v>2</v>
      </c>
      <c r="C81">
        <v>7</v>
      </c>
      <c r="D81" s="7">
        <f>IF(B81="ZMIEŃ GŁOŚNOŚĆ NA 0","N/D",IF(B81="ZMIEŃ GŁOŚNOŚĆ NA 15","N/D",VLOOKUP(A81,Dane!$A$3:$D$110,4,FALSE)))</f>
        <v>111011110</v>
      </c>
      <c r="E81" s="3" t="str">
        <f t="shared" si="5"/>
        <v>111</v>
      </c>
      <c r="F81" s="1" t="str">
        <f t="shared" si="6"/>
        <v>00000001</v>
      </c>
      <c r="G81" s="1" t="str">
        <f t="shared" si="7"/>
        <v>11011110</v>
      </c>
      <c r="H81" s="1" t="str">
        <f t="shared" si="8"/>
        <v>00000111</v>
      </c>
      <c r="I81" t="str">
        <f t="shared" si="9"/>
        <v xml:space="preserve">    .byte %00000001, %11011110, %00000111</v>
      </c>
    </row>
    <row r="82" spans="1:9" x14ac:dyDescent="0.25">
      <c r="A82" t="s">
        <v>256</v>
      </c>
      <c r="B82" t="s">
        <v>2</v>
      </c>
      <c r="C82">
        <v>8</v>
      </c>
      <c r="D82" s="7" t="e">
        <f>IF(B82="ZMIEŃ GŁOŚNOŚĆ NA 0","N/D",IF(B82="ZMIEŃ GŁOŚNOŚĆ NA 15","N/D",VLOOKUP(A82,Dane!$A$3:$D$110,4,FALSE)))</f>
        <v>#N/A</v>
      </c>
      <c r="E82" s="3" t="str">
        <f t="shared" si="5"/>
        <v>1000</v>
      </c>
      <c r="F82" s="1" t="e">
        <f t="shared" si="6"/>
        <v>#N/A</v>
      </c>
      <c r="G82" s="1" t="e">
        <f t="shared" si="7"/>
        <v>#N/A</v>
      </c>
      <c r="H82" s="1" t="str">
        <f t="shared" si="8"/>
        <v>00001000</v>
      </c>
      <c r="I82" t="str">
        <f t="shared" si="9"/>
        <v xml:space="preserve">    .byte %11101000 %00001000</v>
      </c>
    </row>
    <row r="83" spans="1:9" x14ac:dyDescent="0.25">
      <c r="A83" t="s">
        <v>73</v>
      </c>
      <c r="B83" t="s">
        <v>2</v>
      </c>
      <c r="C83">
        <v>7</v>
      </c>
      <c r="D83" s="7">
        <f>IF(B83="ZMIEŃ GŁOŚNOŚĆ NA 0","N/D",IF(B83="ZMIEŃ GŁOŚNOŚĆ NA 15","N/D",VLOOKUP(A83,Dane!$A$3:$D$110,4,FALSE)))</f>
        <v>1000011001</v>
      </c>
      <c r="E83" s="3" t="str">
        <f t="shared" si="5"/>
        <v>111</v>
      </c>
      <c r="F83" s="1" t="str">
        <f t="shared" si="6"/>
        <v>00000010</v>
      </c>
      <c r="G83" s="1" t="str">
        <f t="shared" si="7"/>
        <v>00011001</v>
      </c>
      <c r="H83" s="1" t="str">
        <f t="shared" si="8"/>
        <v>00000111</v>
      </c>
      <c r="I83" t="str">
        <f t="shared" si="9"/>
        <v xml:space="preserve">    .byte %00000010, %00011001, %00000111</v>
      </c>
    </row>
    <row r="84" spans="1:9" x14ac:dyDescent="0.25">
      <c r="A84" t="s">
        <v>83</v>
      </c>
      <c r="B84" t="s">
        <v>2</v>
      </c>
      <c r="C84">
        <v>8</v>
      </c>
      <c r="D84" s="7">
        <f>IF(B84="ZMIEŃ GŁOŚNOŚĆ NA 0","N/D",IF(B84="ZMIEŃ GŁOŚNOŚĆ NA 15","N/D",VLOOKUP(A84,Dane!$A$3:$D$110,4,FALSE)))</f>
        <v>111011110</v>
      </c>
      <c r="E84" s="3" t="str">
        <f t="shared" si="5"/>
        <v>1000</v>
      </c>
      <c r="F84" s="1" t="str">
        <f t="shared" si="6"/>
        <v>00000001</v>
      </c>
      <c r="G84" s="1" t="str">
        <f t="shared" si="7"/>
        <v>11011110</v>
      </c>
      <c r="H84" s="1" t="str">
        <f t="shared" si="8"/>
        <v>00001000</v>
      </c>
      <c r="I84" t="str">
        <f t="shared" si="9"/>
        <v xml:space="preserve">    .byte %00000001, %11011110, %00001000</v>
      </c>
    </row>
    <row r="85" spans="1:9" x14ac:dyDescent="0.25">
      <c r="A85" t="s">
        <v>256</v>
      </c>
      <c r="B85" t="s">
        <v>2</v>
      </c>
      <c r="C85">
        <v>7</v>
      </c>
      <c r="D85" s="7" t="e">
        <f>IF(B85="ZMIEŃ GŁOŚNOŚĆ NA 0","N/D",IF(B85="ZMIEŃ GŁOŚNOŚĆ NA 15","N/D",VLOOKUP(A85,Dane!$A$3:$D$110,4,FALSE)))</f>
        <v>#N/A</v>
      </c>
      <c r="E85" s="3" t="str">
        <f t="shared" si="5"/>
        <v>111</v>
      </c>
      <c r="F85" s="1" t="e">
        <f t="shared" si="6"/>
        <v>#N/A</v>
      </c>
      <c r="G85" s="1" t="e">
        <f t="shared" si="7"/>
        <v>#N/A</v>
      </c>
      <c r="H85" s="1" t="str">
        <f t="shared" si="8"/>
        <v>00000111</v>
      </c>
      <c r="I85" t="str">
        <f t="shared" si="9"/>
        <v xml:space="preserve">    .byte %11101000 %00000111</v>
      </c>
    </row>
    <row r="86" spans="1:9" x14ac:dyDescent="0.25">
      <c r="A86" t="s">
        <v>84</v>
      </c>
      <c r="B86" t="s">
        <v>2</v>
      </c>
      <c r="C86">
        <v>8</v>
      </c>
      <c r="D86" s="7">
        <f>IF(B86="ZMIEŃ GŁOŚNOŚĆ NA 0","N/D",IF(B86="ZMIEŃ GŁOŚNOŚĆ NA 15","N/D",VLOOKUP(A86,Dane!$A$3:$D$110,4,FALSE)))</f>
        <v>110010010</v>
      </c>
      <c r="E86" s="3" t="str">
        <f t="shared" si="5"/>
        <v>1000</v>
      </c>
      <c r="F86" s="1" t="str">
        <f t="shared" si="6"/>
        <v>00000001</v>
      </c>
      <c r="G86" s="1" t="str">
        <f t="shared" si="7"/>
        <v>10010010</v>
      </c>
      <c r="H86" s="1" t="str">
        <f t="shared" si="8"/>
        <v>00001000</v>
      </c>
      <c r="I86" t="str">
        <f t="shared" si="9"/>
        <v xml:space="preserve">    .byte %00000001, %10010010, %00001000</v>
      </c>
    </row>
    <row r="87" spans="1:9" x14ac:dyDescent="0.25">
      <c r="A87" t="s">
        <v>16</v>
      </c>
      <c r="B87" t="s">
        <v>2</v>
      </c>
      <c r="C87">
        <v>7</v>
      </c>
      <c r="D87" s="7">
        <f>IF(B87="ZMIEŃ GŁOŚNOŚĆ NA 0","N/D",IF(B87="ZMIEŃ GŁOŚNOŚĆ NA 15","N/D",VLOOKUP(A87,Dane!$A$3:$D$110,4,FALSE)))</f>
        <v>110101010</v>
      </c>
      <c r="E87" s="3" t="str">
        <f t="shared" si="5"/>
        <v>111</v>
      </c>
      <c r="F87" s="1" t="str">
        <f t="shared" si="6"/>
        <v>00000001</v>
      </c>
      <c r="G87" s="1" t="str">
        <f t="shared" si="7"/>
        <v>10101010</v>
      </c>
      <c r="H87" s="1" t="str">
        <f t="shared" si="8"/>
        <v>00000111</v>
      </c>
      <c r="I87" t="str">
        <f t="shared" si="9"/>
        <v xml:space="preserve">    .byte %00000001, %10101010, %00000111</v>
      </c>
    </row>
    <row r="88" spans="1:9" x14ac:dyDescent="0.25">
      <c r="A88" t="s">
        <v>256</v>
      </c>
      <c r="B88" t="s">
        <v>2</v>
      </c>
      <c r="C88">
        <v>8</v>
      </c>
      <c r="D88" s="7" t="e">
        <f>IF(B88="ZMIEŃ GŁOŚNOŚĆ NA 0","N/D",IF(B88="ZMIEŃ GŁOŚNOŚĆ NA 15","N/D",VLOOKUP(A88,Dane!$A$3:$D$110,4,FALSE)))</f>
        <v>#N/A</v>
      </c>
      <c r="E88" s="3" t="str">
        <f t="shared" si="5"/>
        <v>1000</v>
      </c>
      <c r="F88" s="1" t="e">
        <f t="shared" si="6"/>
        <v>#N/A</v>
      </c>
      <c r="G88" s="1" t="e">
        <f t="shared" si="7"/>
        <v>#N/A</v>
      </c>
      <c r="H88" s="1" t="str">
        <f t="shared" si="8"/>
        <v>00001000</v>
      </c>
      <c r="I88" t="str">
        <f t="shared" si="9"/>
        <v xml:space="preserve">    .byte %11101000 %00001000</v>
      </c>
    </row>
    <row r="89" spans="1:9" x14ac:dyDescent="0.25">
      <c r="A89" t="s">
        <v>73</v>
      </c>
      <c r="B89" t="s">
        <v>2</v>
      </c>
      <c r="C89">
        <v>7</v>
      </c>
      <c r="D89" s="7">
        <f>IF(B89="ZMIEŃ GŁOŚNOŚĆ NA 0","N/D",IF(B89="ZMIEŃ GŁOŚNOŚĆ NA 15","N/D",VLOOKUP(A89,Dane!$A$3:$D$110,4,FALSE)))</f>
        <v>1000011001</v>
      </c>
      <c r="E89" s="3" t="str">
        <f t="shared" si="5"/>
        <v>111</v>
      </c>
      <c r="F89" s="1" t="str">
        <f t="shared" si="6"/>
        <v>00000010</v>
      </c>
      <c r="G89" s="1" t="str">
        <f t="shared" si="7"/>
        <v>00011001</v>
      </c>
      <c r="H89" s="1" t="str">
        <f t="shared" si="8"/>
        <v>00000111</v>
      </c>
      <c r="I89" t="str">
        <f t="shared" si="9"/>
        <v xml:space="preserve">    .byte %00000010, %00011001, %00000111</v>
      </c>
    </row>
    <row r="90" spans="1:9" x14ac:dyDescent="0.25">
      <c r="A90" t="s">
        <v>256</v>
      </c>
      <c r="B90" t="s">
        <v>2</v>
      </c>
      <c r="C90">
        <v>8</v>
      </c>
      <c r="D90" s="7" t="e">
        <f>IF(B90="ZMIEŃ GŁOŚNOŚĆ NA 0","N/D",IF(B90="ZMIEŃ GŁOŚNOŚĆ NA 15","N/D",VLOOKUP(A90,Dane!$A$3:$D$110,4,FALSE)))</f>
        <v>#N/A</v>
      </c>
      <c r="E90" s="3" t="str">
        <f t="shared" si="5"/>
        <v>1000</v>
      </c>
      <c r="F90" s="1" t="e">
        <f t="shared" si="6"/>
        <v>#N/A</v>
      </c>
      <c r="G90" s="1" t="e">
        <f t="shared" si="7"/>
        <v>#N/A</v>
      </c>
      <c r="H90" s="1" t="str">
        <f t="shared" si="8"/>
        <v>00001000</v>
      </c>
      <c r="I90" t="str">
        <f t="shared" si="9"/>
        <v xml:space="preserve">    .byte %11101000 %00001000</v>
      </c>
    </row>
    <row r="91" spans="1:9" x14ac:dyDescent="0.25">
      <c r="A91" t="s">
        <v>83</v>
      </c>
      <c r="B91" t="s">
        <v>2</v>
      </c>
      <c r="C91">
        <v>7</v>
      </c>
      <c r="D91" s="7">
        <f>IF(B91="ZMIEŃ GŁOŚNOŚĆ NA 0","N/D",IF(B91="ZMIEŃ GŁOŚNOŚĆ NA 15","N/D",VLOOKUP(A91,Dane!$A$3:$D$110,4,FALSE)))</f>
        <v>111011110</v>
      </c>
      <c r="E91" s="3" t="str">
        <f t="shared" si="5"/>
        <v>111</v>
      </c>
      <c r="F91" s="1" t="str">
        <f t="shared" si="6"/>
        <v>00000001</v>
      </c>
      <c r="G91" s="1" t="str">
        <f t="shared" si="7"/>
        <v>11011110</v>
      </c>
      <c r="H91" s="1" t="str">
        <f t="shared" si="8"/>
        <v>00000111</v>
      </c>
      <c r="I91" t="str">
        <f t="shared" si="9"/>
        <v xml:space="preserve">    .byte %00000001, %11011110, %00000111</v>
      </c>
    </row>
    <row r="92" spans="1:9" x14ac:dyDescent="0.25">
      <c r="A92" t="s">
        <v>256</v>
      </c>
      <c r="B92" t="s">
        <v>30</v>
      </c>
      <c r="C92">
        <v>23</v>
      </c>
      <c r="D92" s="7" t="e">
        <f>IF(B92="ZMIEŃ GŁOŚNOŚĆ NA 0","N/D",IF(B92="ZMIEŃ GŁOŚNOŚĆ NA 15","N/D",VLOOKUP(A92,Dane!$A$3:$D$110,4,FALSE)))</f>
        <v>#N/A</v>
      </c>
      <c r="E92" s="3" t="str">
        <f t="shared" si="5"/>
        <v>10111</v>
      </c>
      <c r="F92" s="1" t="e">
        <f t="shared" si="6"/>
        <v>#N/A</v>
      </c>
      <c r="G92" s="1" t="e">
        <f t="shared" si="7"/>
        <v>#N/A</v>
      </c>
      <c r="H92" s="1" t="str">
        <f t="shared" si="8"/>
        <v>00010111</v>
      </c>
      <c r="I92" t="str">
        <f t="shared" si="9"/>
        <v xml:space="preserve">    .byte %11101000 %00010111</v>
      </c>
    </row>
    <row r="93" spans="1:9" x14ac:dyDescent="0.25">
      <c r="A93" t="s">
        <v>83</v>
      </c>
      <c r="B93" t="s">
        <v>161</v>
      </c>
      <c r="C93">
        <v>4</v>
      </c>
      <c r="D93" s="7">
        <f>IF(B93="ZMIEŃ GŁOŚNOŚĆ NA 0","N/D",IF(B93="ZMIEŃ GŁOŚNOŚĆ NA 15","N/D",VLOOKUP(A93,Dane!$A$3:$D$110,4,FALSE)))</f>
        <v>111011110</v>
      </c>
      <c r="E93" s="3" t="str">
        <f t="shared" ref="E93:E127" si="10">IF(B93="ZMIEŃ GŁOŚNOŚĆ NA 0","N/D",IF(B93="ZMIEŃ GŁOŚNOŚĆ NA 15","N/D",DEC2BIN(C93)))</f>
        <v>100</v>
      </c>
      <c r="F93" s="1" t="str">
        <f t="shared" ref="F93:F127" si="11">IF(B93="ZMIEŃ GŁOŚNOŚĆ NA 0","N/D",IF(B93="ZMIEŃ GŁOŚNOŚĆ NA 15","N/D",IF(LEN(D93)&lt;8,"00000000",_xlfn.CONCAT(REPT("0",8-LEN(LEFT(D93,LEN(D93)-8))),LEFT(D93,LEN(D93)-8)))))</f>
        <v>00000001</v>
      </c>
      <c r="G93" s="1" t="str">
        <f t="shared" ref="G93:G127" si="12">IF(B93="ZMIEŃ GŁOŚNOŚĆ NA 0","N/D",IF(B93="ZMIEŃ GŁOŚNOŚĆ NA 15","N/D",IF(LEN(D93)&lt;8,_xlfn.CONCAT(REPT("0",8-LEN(D93)),RIGHT(D93,8)),RIGHT(D93,8))))</f>
        <v>11011110</v>
      </c>
      <c r="H93" s="1" t="str">
        <f t="shared" ref="H93:H127" si="13">IF(B93="ZMIEŃ GŁOŚNOŚĆ NA 0","N/D",IF(B93="ZMIEŃ GŁOŚNOŚĆ NA 15","N/D",_xlfn.CONCAT(REPT("0",8-LEN(E93)),E93)))</f>
        <v>00000100</v>
      </c>
      <c r="I93" t="str">
        <f t="shared" si="9"/>
        <v xml:space="preserve">    .byte %00000001, %11011110, %00000100</v>
      </c>
    </row>
    <row r="94" spans="1:9" x14ac:dyDescent="0.25">
      <c r="A94" t="s">
        <v>256</v>
      </c>
      <c r="B94" s="1" t="s">
        <v>161</v>
      </c>
      <c r="C94">
        <v>4</v>
      </c>
      <c r="D94" s="7" t="e">
        <f>IF(B94="ZMIEŃ GŁOŚNOŚĆ NA 0","N/D",IF(B94="ZMIEŃ GŁOŚNOŚĆ NA 15","N/D",VLOOKUP(A94,Dane!$A$3:$D$110,4,FALSE)))</f>
        <v>#N/A</v>
      </c>
      <c r="E94" s="3" t="str">
        <f t="shared" si="10"/>
        <v>100</v>
      </c>
      <c r="F94" s="1" t="e">
        <f t="shared" si="11"/>
        <v>#N/A</v>
      </c>
      <c r="G94" s="1" t="e">
        <f t="shared" si="12"/>
        <v>#N/A</v>
      </c>
      <c r="H94" s="1" t="str">
        <f t="shared" si="13"/>
        <v>00000100</v>
      </c>
      <c r="I94" t="str">
        <f t="shared" si="9"/>
        <v xml:space="preserve">    .byte %11101000 %00000100</v>
      </c>
    </row>
    <row r="95" spans="1:9" ht="15.75" thickBot="1" x14ac:dyDescent="0.3">
      <c r="A95" s="10" t="s">
        <v>83</v>
      </c>
      <c r="B95" s="10" t="s">
        <v>2</v>
      </c>
      <c r="C95" s="10">
        <v>7</v>
      </c>
      <c r="D95" s="11">
        <f>IF(B95="ZMIEŃ GŁOŚNOŚĆ NA 0","N/D",IF(B95="ZMIEŃ GŁOŚNOŚĆ NA 15","N/D",VLOOKUP(A95,Dane!$A$3:$D$110,4,FALSE)))</f>
        <v>111011110</v>
      </c>
      <c r="E95" s="12" t="str">
        <f t="shared" si="10"/>
        <v>111</v>
      </c>
      <c r="F95" s="9" t="str">
        <f t="shared" si="11"/>
        <v>00000001</v>
      </c>
      <c r="G95" s="9" t="str">
        <f t="shared" si="12"/>
        <v>11011110</v>
      </c>
      <c r="H95" s="9" t="str">
        <f t="shared" si="13"/>
        <v>00000111</v>
      </c>
      <c r="I95" t="str">
        <f t="shared" si="9"/>
        <v xml:space="preserve">    .byte %00000001, %11011110, %00000111</v>
      </c>
    </row>
    <row r="96" spans="1:9" ht="15.75" thickTop="1" x14ac:dyDescent="0.25">
      <c r="A96" s="23" t="s">
        <v>82</v>
      </c>
      <c r="B96" s="23" t="s">
        <v>2</v>
      </c>
      <c r="C96">
        <v>7</v>
      </c>
      <c r="D96" s="7">
        <f>IF(B96="ZMIEŃ GŁOŚNOŚĆ NA 0","N/D",IF(B96="ZMIEŃ GŁOŚNOŚĆ NA 15","N/D",VLOOKUP(A96,Dane!$A$3:$D$110,4,FALSE)))</f>
        <v>1011001110</v>
      </c>
      <c r="E96" s="3" t="str">
        <f t="shared" si="10"/>
        <v>111</v>
      </c>
      <c r="F96" s="1" t="str">
        <f t="shared" si="11"/>
        <v>00000010</v>
      </c>
      <c r="G96" s="1" t="str">
        <f t="shared" si="12"/>
        <v>11001110</v>
      </c>
      <c r="H96" s="1" t="str">
        <f t="shared" si="13"/>
        <v>00000111</v>
      </c>
      <c r="I96" t="str">
        <f t="shared" si="9"/>
        <v xml:space="preserve">    .byte %00000010, %11001110, %00000111</v>
      </c>
    </row>
    <row r="97" spans="1:9" x14ac:dyDescent="0.25">
      <c r="A97" t="s">
        <v>256</v>
      </c>
      <c r="B97" s="23" t="s">
        <v>2</v>
      </c>
      <c r="C97">
        <v>8</v>
      </c>
      <c r="D97" s="7" t="e">
        <f>IF(B97="ZMIEŃ GŁOŚNOŚĆ NA 0","N/D",IF(B97="ZMIEŃ GŁOŚNOŚĆ NA 15","N/D",VLOOKUP(A97,Dane!$A$3:$D$110,4,FALSE)))</f>
        <v>#N/A</v>
      </c>
      <c r="E97" s="3" t="str">
        <f t="shared" si="10"/>
        <v>1000</v>
      </c>
      <c r="F97" s="1" t="e">
        <f t="shared" si="11"/>
        <v>#N/A</v>
      </c>
      <c r="G97" s="1" t="e">
        <f t="shared" si="12"/>
        <v>#N/A</v>
      </c>
      <c r="H97" s="1" t="str">
        <f t="shared" si="13"/>
        <v>00001000</v>
      </c>
      <c r="I97" t="str">
        <f t="shared" si="9"/>
        <v xml:space="preserve">    .byte %11101000 %00001000</v>
      </c>
    </row>
    <row r="98" spans="1:9" x14ac:dyDescent="0.25">
      <c r="A98" t="s">
        <v>82</v>
      </c>
      <c r="B98" t="s">
        <v>161</v>
      </c>
      <c r="C98">
        <v>4</v>
      </c>
      <c r="D98" s="7">
        <f>IF(B98="ZMIEŃ GŁOŚNOŚĆ NA 0","N/D",IF(B98="ZMIEŃ GŁOŚNOŚĆ NA 15","N/D",VLOOKUP(A98,Dane!$A$3:$D$110,4,FALSE)))</f>
        <v>1011001110</v>
      </c>
      <c r="E98" s="3" t="str">
        <f t="shared" si="10"/>
        <v>100</v>
      </c>
      <c r="F98" s="1" t="str">
        <f t="shared" si="11"/>
        <v>00000010</v>
      </c>
      <c r="G98" s="1" t="str">
        <f t="shared" si="12"/>
        <v>11001110</v>
      </c>
      <c r="H98" s="1" t="str">
        <f t="shared" si="13"/>
        <v>00000100</v>
      </c>
      <c r="I98" t="str">
        <f t="shared" si="9"/>
        <v xml:space="preserve">    .byte %00000010, %11001110, %00000100</v>
      </c>
    </row>
    <row r="99" spans="1:9" x14ac:dyDescent="0.25">
      <c r="A99" t="s">
        <v>256</v>
      </c>
      <c r="B99" t="s">
        <v>161</v>
      </c>
      <c r="C99">
        <v>4</v>
      </c>
      <c r="D99" s="7" t="e">
        <f>IF(B99="ZMIEŃ GŁOŚNOŚĆ NA 0","N/D",IF(B99="ZMIEŃ GŁOŚNOŚĆ NA 15","N/D",VLOOKUP(A99,Dane!$A$3:$D$110,4,FALSE)))</f>
        <v>#N/A</v>
      </c>
      <c r="E99" s="3" t="str">
        <f t="shared" si="10"/>
        <v>100</v>
      </c>
      <c r="F99" s="1" t="e">
        <f t="shared" si="11"/>
        <v>#N/A</v>
      </c>
      <c r="G99" s="1" t="e">
        <f t="shared" si="12"/>
        <v>#N/A</v>
      </c>
      <c r="H99" s="1" t="str">
        <f t="shared" si="13"/>
        <v>00000100</v>
      </c>
      <c r="I99" t="str">
        <f t="shared" si="9"/>
        <v xml:space="preserve">    .byte %11101000 %00000100</v>
      </c>
    </row>
    <row r="100" spans="1:9" x14ac:dyDescent="0.25">
      <c r="A100" t="s">
        <v>82</v>
      </c>
      <c r="B100" t="s">
        <v>2</v>
      </c>
      <c r="C100">
        <v>7</v>
      </c>
      <c r="D100" s="7">
        <f>IF(B100="ZMIEŃ GŁOŚNOŚĆ NA 0","N/D",IF(B100="ZMIEŃ GŁOŚNOŚĆ NA 15","N/D",VLOOKUP(A100,Dane!$A$3:$D$110,4,FALSE)))</f>
        <v>1011001110</v>
      </c>
      <c r="E100" s="3" t="str">
        <f t="shared" si="10"/>
        <v>111</v>
      </c>
      <c r="F100" s="1" t="str">
        <f t="shared" si="11"/>
        <v>00000010</v>
      </c>
      <c r="G100" s="1" t="str">
        <f t="shared" si="12"/>
        <v>11001110</v>
      </c>
      <c r="H100" s="1" t="str">
        <f t="shared" si="13"/>
        <v>00000111</v>
      </c>
      <c r="I100" t="str">
        <f t="shared" si="9"/>
        <v xml:space="preserve">    .byte %00000010, %11001110, %00000111</v>
      </c>
    </row>
    <row r="101" spans="1:9" x14ac:dyDescent="0.25">
      <c r="A101" t="s">
        <v>256</v>
      </c>
      <c r="B101" t="s">
        <v>2</v>
      </c>
      <c r="C101">
        <v>7</v>
      </c>
      <c r="D101" s="7" t="e">
        <f>IF(B101="ZMIEŃ GŁOŚNOŚĆ NA 0","N/D",IF(B101="ZMIEŃ GŁOŚNOŚĆ NA 15","N/D",VLOOKUP(A101,Dane!$A$3:$D$110,4,FALSE)))</f>
        <v>#N/A</v>
      </c>
      <c r="E101" s="3" t="str">
        <f t="shared" si="10"/>
        <v>111</v>
      </c>
      <c r="F101" s="1" t="e">
        <f t="shared" si="11"/>
        <v>#N/A</v>
      </c>
      <c r="G101" s="1" t="e">
        <f t="shared" si="12"/>
        <v>#N/A</v>
      </c>
      <c r="H101" s="1" t="str">
        <f t="shared" si="13"/>
        <v>00000111</v>
      </c>
      <c r="I101" t="str">
        <f t="shared" si="9"/>
        <v xml:space="preserve">    .byte %11101000 %00000111</v>
      </c>
    </row>
    <row r="102" spans="1:9" x14ac:dyDescent="0.25">
      <c r="A102" t="s">
        <v>82</v>
      </c>
      <c r="B102" t="s">
        <v>2</v>
      </c>
      <c r="C102">
        <v>8</v>
      </c>
      <c r="D102" s="7">
        <f>IF(B102="ZMIEŃ GŁOŚNOŚĆ NA 0","N/D",IF(B102="ZMIEŃ GŁOŚNOŚĆ NA 15","N/D",VLOOKUP(A102,Dane!$A$3:$D$110,4,FALSE)))</f>
        <v>1011001110</v>
      </c>
      <c r="E102" s="3" t="str">
        <f t="shared" si="10"/>
        <v>1000</v>
      </c>
      <c r="F102" s="1" t="str">
        <f t="shared" si="11"/>
        <v>00000010</v>
      </c>
      <c r="G102" s="1" t="str">
        <f t="shared" si="12"/>
        <v>11001110</v>
      </c>
      <c r="H102" s="1" t="str">
        <f t="shared" si="13"/>
        <v>00001000</v>
      </c>
      <c r="I102" t="str">
        <f t="shared" si="9"/>
        <v xml:space="preserve">    .byte %00000010, %11001110, %00001000</v>
      </c>
    </row>
    <row r="103" spans="1:9" x14ac:dyDescent="0.25">
      <c r="A103" t="s">
        <v>73</v>
      </c>
      <c r="B103" t="s">
        <v>2</v>
      </c>
      <c r="C103">
        <v>7</v>
      </c>
      <c r="D103" s="7">
        <f>IF(B103="ZMIEŃ GŁOŚNOŚĆ NA 0","N/D",IF(B103="ZMIEŃ GŁOŚNOŚĆ NA 15","N/D",VLOOKUP(A103,Dane!$A$3:$D$110,4,FALSE)))</f>
        <v>1000011001</v>
      </c>
      <c r="E103" s="3" t="str">
        <f t="shared" si="10"/>
        <v>111</v>
      </c>
      <c r="F103" s="1" t="str">
        <f t="shared" si="11"/>
        <v>00000010</v>
      </c>
      <c r="G103" s="1" t="str">
        <f t="shared" si="12"/>
        <v>00011001</v>
      </c>
      <c r="H103" s="1" t="str">
        <f t="shared" si="13"/>
        <v>00000111</v>
      </c>
      <c r="I103" t="str">
        <f t="shared" si="9"/>
        <v xml:space="preserve">    .byte %00000010, %00011001, %00000111</v>
      </c>
    </row>
    <row r="104" spans="1:9" x14ac:dyDescent="0.25">
      <c r="A104" t="s">
        <v>256</v>
      </c>
      <c r="B104" t="s">
        <v>30</v>
      </c>
      <c r="C104">
        <v>23</v>
      </c>
      <c r="D104" s="7" t="e">
        <f>IF(B104="ZMIEŃ GŁOŚNOŚĆ NA 0","N/D",IF(B104="ZMIEŃ GŁOŚNOŚĆ NA 15","N/D",VLOOKUP(A104,Dane!$A$3:$D$110,4,FALSE)))</f>
        <v>#N/A</v>
      </c>
      <c r="E104" s="3" t="str">
        <f t="shared" si="10"/>
        <v>10111</v>
      </c>
      <c r="F104" s="1" t="e">
        <f t="shared" si="11"/>
        <v>#N/A</v>
      </c>
      <c r="G104" s="1" t="e">
        <f t="shared" si="12"/>
        <v>#N/A</v>
      </c>
      <c r="H104" s="1" t="str">
        <f t="shared" si="13"/>
        <v>00010111</v>
      </c>
      <c r="I104" t="str">
        <f t="shared" si="9"/>
        <v xml:space="preserve">    .byte %11101000 %00010111</v>
      </c>
    </row>
    <row r="105" spans="1:9" x14ac:dyDescent="0.25">
      <c r="A105" t="s">
        <v>73</v>
      </c>
      <c r="B105" t="s">
        <v>161</v>
      </c>
      <c r="C105">
        <v>4</v>
      </c>
      <c r="D105" s="7">
        <f>IF(B105="ZMIEŃ GŁOŚNOŚĆ NA 0","N/D",IF(B105="ZMIEŃ GŁOŚNOŚĆ NA 15","N/D",VLOOKUP(A105,Dane!$A$3:$D$110,4,FALSE)))</f>
        <v>1000011001</v>
      </c>
      <c r="E105" s="3" t="str">
        <f t="shared" si="10"/>
        <v>100</v>
      </c>
      <c r="F105" s="1" t="str">
        <f t="shared" si="11"/>
        <v>00000010</v>
      </c>
      <c r="G105" s="1" t="str">
        <f t="shared" si="12"/>
        <v>00011001</v>
      </c>
      <c r="H105" s="1" t="str">
        <f t="shared" si="13"/>
        <v>00000100</v>
      </c>
      <c r="I105" t="str">
        <f t="shared" si="9"/>
        <v xml:space="preserve">    .byte %00000010, %00011001, %00000100</v>
      </c>
    </row>
    <row r="106" spans="1:9" x14ac:dyDescent="0.25">
      <c r="A106" t="s">
        <v>256</v>
      </c>
      <c r="B106" t="s">
        <v>161</v>
      </c>
      <c r="C106">
        <v>4</v>
      </c>
      <c r="D106" s="7" t="e">
        <f>IF(B106="ZMIEŃ GŁOŚNOŚĆ NA 0","N/D",IF(B106="ZMIEŃ GŁOŚNOŚĆ NA 15","N/D",VLOOKUP(A106,Dane!$A$3:$D$110,4,FALSE)))</f>
        <v>#N/A</v>
      </c>
      <c r="E106" s="3" t="str">
        <f t="shared" si="10"/>
        <v>100</v>
      </c>
      <c r="F106" s="1" t="e">
        <f t="shared" si="11"/>
        <v>#N/A</v>
      </c>
      <c r="G106" s="1" t="e">
        <f t="shared" si="12"/>
        <v>#N/A</v>
      </c>
      <c r="H106" s="1" t="str">
        <f t="shared" si="13"/>
        <v>00000100</v>
      </c>
      <c r="I106" t="str">
        <f t="shared" si="9"/>
        <v xml:space="preserve">    .byte %11101000 %00000100</v>
      </c>
    </row>
    <row r="107" spans="1:9" x14ac:dyDescent="0.25">
      <c r="A107" t="s">
        <v>73</v>
      </c>
      <c r="B107" t="s">
        <v>2</v>
      </c>
      <c r="C107">
        <v>7</v>
      </c>
      <c r="D107" s="7">
        <f>IF(B107="ZMIEŃ GŁOŚNOŚĆ NA 0","N/D",IF(B107="ZMIEŃ GŁOŚNOŚĆ NA 15","N/D",VLOOKUP(A107,Dane!$A$3:$D$110,4,FALSE)))</f>
        <v>1000011001</v>
      </c>
      <c r="E107" s="3" t="str">
        <f t="shared" si="10"/>
        <v>111</v>
      </c>
      <c r="F107" s="1" t="str">
        <f t="shared" si="11"/>
        <v>00000010</v>
      </c>
      <c r="G107" s="1" t="str">
        <f t="shared" si="12"/>
        <v>00011001</v>
      </c>
      <c r="H107" s="1" t="str">
        <f t="shared" si="13"/>
        <v>00000111</v>
      </c>
      <c r="I107" t="str">
        <f t="shared" si="9"/>
        <v xml:space="preserve">    .byte %00000010, %00011001, %00000111</v>
      </c>
    </row>
    <row r="108" spans="1:9" x14ac:dyDescent="0.25">
      <c r="A108" t="s">
        <v>256</v>
      </c>
      <c r="B108" t="s">
        <v>0</v>
      </c>
      <c r="C108">
        <f>IF(B108="ZMIEŃ GŁOŚNOŚĆ NA 0","N/D",IF(B108="ZMIEŃ GŁOŚNOŚĆ NA 15","N/D",240/$B$2*60*VLOOKUP(B108,Dane!$F:$H,2,FALSE)))</f>
        <v>15</v>
      </c>
      <c r="D108" s="7" t="e">
        <f>IF(B108="ZMIEŃ GŁOŚNOŚĆ NA 0","N/D",IF(B108="ZMIEŃ GŁOŚNOŚĆ NA 15","N/D",VLOOKUP(A108,Dane!$A$3:$D$110,4,FALSE)))</f>
        <v>#N/A</v>
      </c>
      <c r="E108" s="3" t="str">
        <f t="shared" si="10"/>
        <v>1111</v>
      </c>
      <c r="F108" s="1" t="e">
        <f t="shared" si="11"/>
        <v>#N/A</v>
      </c>
      <c r="G108" s="1" t="e">
        <f t="shared" si="12"/>
        <v>#N/A</v>
      </c>
      <c r="H108" s="1" t="str">
        <f t="shared" si="13"/>
        <v>00001111</v>
      </c>
      <c r="I108" t="str">
        <f t="shared" si="9"/>
        <v xml:space="preserve">    .byte %11101000 %00001111</v>
      </c>
    </row>
    <row r="109" spans="1:9" x14ac:dyDescent="0.25">
      <c r="A109" t="s">
        <v>70</v>
      </c>
      <c r="B109" t="s">
        <v>2</v>
      </c>
      <c r="C109">
        <v>7</v>
      </c>
      <c r="D109" s="7">
        <f>IF(B109="ZMIEŃ GŁOŚNOŚĆ NA 0","N/D",IF(B109="ZMIEŃ GŁOŚNOŚĆ NA 15","N/D",VLOOKUP(A109,Dane!$A$3:$D$110,4,FALSE)))</f>
        <v>1001111111</v>
      </c>
      <c r="E109" s="3" t="str">
        <f t="shared" si="10"/>
        <v>111</v>
      </c>
      <c r="F109" s="1" t="str">
        <f t="shared" si="11"/>
        <v>00000010</v>
      </c>
      <c r="G109" s="1" t="str">
        <f t="shared" si="12"/>
        <v>01111111</v>
      </c>
      <c r="H109" s="1" t="str">
        <f t="shared" si="13"/>
        <v>00000111</v>
      </c>
      <c r="I109" t="str">
        <f t="shared" si="9"/>
        <v xml:space="preserve">    .byte %00000010, %01111111, %00000111</v>
      </c>
    </row>
    <row r="110" spans="1:9" ht="15.75" thickBot="1" x14ac:dyDescent="0.3">
      <c r="A110" s="10" t="s">
        <v>73</v>
      </c>
      <c r="B110" s="10" t="s">
        <v>2</v>
      </c>
      <c r="C110" s="10">
        <v>8</v>
      </c>
      <c r="D110" s="11">
        <f>IF(B110="ZMIEŃ GŁOŚNOŚĆ NA 0","N/D",IF(B110="ZMIEŃ GŁOŚNOŚĆ NA 15","N/D",VLOOKUP(A110,Dane!$A$3:$D$110,4,FALSE)))</f>
        <v>1000011001</v>
      </c>
      <c r="E110" s="12" t="str">
        <f t="shared" si="10"/>
        <v>1000</v>
      </c>
      <c r="F110" s="9" t="str">
        <f t="shared" si="11"/>
        <v>00000010</v>
      </c>
      <c r="G110" s="9" t="str">
        <f t="shared" si="12"/>
        <v>00011001</v>
      </c>
      <c r="H110" s="9" t="str">
        <f t="shared" si="13"/>
        <v>00001000</v>
      </c>
      <c r="I110" t="str">
        <f t="shared" si="9"/>
        <v xml:space="preserve">    .byte %00000010, %00011001, %00001000</v>
      </c>
    </row>
    <row r="111" spans="1:9" ht="15.75" thickTop="1" x14ac:dyDescent="0.25">
      <c r="A111" t="s">
        <v>83</v>
      </c>
      <c r="B111" s="16" t="s">
        <v>2</v>
      </c>
      <c r="C111">
        <v>7</v>
      </c>
      <c r="D111" s="7">
        <f>IF(B111="ZMIEŃ GŁOŚNOŚĆ NA 0","N/D",IF(B111="ZMIEŃ GŁOŚNOŚĆ NA 15","N/D",VLOOKUP(A111,Dane!$A$3:$D$110,4,FALSE)))</f>
        <v>111011110</v>
      </c>
      <c r="E111" s="3" t="str">
        <f t="shared" si="10"/>
        <v>111</v>
      </c>
      <c r="F111" s="1" t="str">
        <f t="shared" si="11"/>
        <v>00000001</v>
      </c>
      <c r="G111" s="1" t="str">
        <f t="shared" si="12"/>
        <v>11011110</v>
      </c>
      <c r="H111" s="1" t="str">
        <f t="shared" si="13"/>
        <v>00000111</v>
      </c>
      <c r="I111" t="str">
        <f t="shared" si="9"/>
        <v xml:space="preserve">    .byte %00000001, %11011110, %00000111</v>
      </c>
    </row>
    <row r="112" spans="1:9" x14ac:dyDescent="0.25">
      <c r="A112" t="s">
        <v>256</v>
      </c>
      <c r="B112" t="s">
        <v>2</v>
      </c>
      <c r="C112">
        <v>8</v>
      </c>
      <c r="D112" s="7" t="e">
        <f>IF(B112="ZMIEŃ GŁOŚNOŚĆ NA 0","N/D",IF(B112="ZMIEŃ GŁOŚNOŚĆ NA 15","N/D",VLOOKUP(A112,Dane!$A$3:$D$110,4,FALSE)))</f>
        <v>#N/A</v>
      </c>
      <c r="E112" s="3" t="str">
        <f t="shared" si="10"/>
        <v>1000</v>
      </c>
      <c r="F112" s="1" t="e">
        <f t="shared" si="11"/>
        <v>#N/A</v>
      </c>
      <c r="G112" s="1" t="e">
        <f t="shared" si="12"/>
        <v>#N/A</v>
      </c>
      <c r="H112" s="1" t="str">
        <f t="shared" si="13"/>
        <v>00001000</v>
      </c>
      <c r="I112" t="str">
        <f t="shared" si="9"/>
        <v xml:space="preserve">    .byte %11101000 %00001000</v>
      </c>
    </row>
    <row r="113" spans="1:9" x14ac:dyDescent="0.25">
      <c r="A113" t="s">
        <v>83</v>
      </c>
      <c r="B113" t="s">
        <v>161</v>
      </c>
      <c r="C113">
        <v>4</v>
      </c>
      <c r="D113" s="7">
        <f>IF(B113="ZMIEŃ GŁOŚNOŚĆ NA 0","N/D",IF(B113="ZMIEŃ GŁOŚNOŚĆ NA 15","N/D",VLOOKUP(A113,Dane!$A$3:$D$110,4,FALSE)))</f>
        <v>111011110</v>
      </c>
      <c r="E113" s="3" t="str">
        <f t="shared" si="10"/>
        <v>100</v>
      </c>
      <c r="F113" s="1" t="str">
        <f t="shared" si="11"/>
        <v>00000001</v>
      </c>
      <c r="G113" s="1" t="str">
        <f t="shared" si="12"/>
        <v>11011110</v>
      </c>
      <c r="H113" s="1" t="str">
        <f t="shared" si="13"/>
        <v>00000100</v>
      </c>
      <c r="I113" t="str">
        <f t="shared" si="9"/>
        <v xml:space="preserve">    .byte %00000001, %11011110, %00000100</v>
      </c>
    </row>
    <row r="114" spans="1:9" x14ac:dyDescent="0.25">
      <c r="A114" t="s">
        <v>256</v>
      </c>
      <c r="B114" t="s">
        <v>161</v>
      </c>
      <c r="C114">
        <v>4</v>
      </c>
      <c r="D114" s="7" t="e">
        <f>IF(B114="ZMIEŃ GŁOŚNOŚĆ NA 0","N/D",IF(B114="ZMIEŃ GŁOŚNOŚĆ NA 15","N/D",VLOOKUP(A114,Dane!$A$3:$D$110,4,FALSE)))</f>
        <v>#N/A</v>
      </c>
      <c r="E114" s="3" t="str">
        <f t="shared" si="10"/>
        <v>100</v>
      </c>
      <c r="F114" s="1" t="e">
        <f t="shared" si="11"/>
        <v>#N/A</v>
      </c>
      <c r="G114" s="1" t="e">
        <f t="shared" si="12"/>
        <v>#N/A</v>
      </c>
      <c r="H114" s="1" t="str">
        <f t="shared" si="13"/>
        <v>00000100</v>
      </c>
      <c r="I114" t="str">
        <f t="shared" si="9"/>
        <v xml:space="preserve">    .byte %11101000 %00000100</v>
      </c>
    </row>
    <row r="115" spans="1:9" x14ac:dyDescent="0.25">
      <c r="A115" t="s">
        <v>83</v>
      </c>
      <c r="B115" t="s">
        <v>2</v>
      </c>
      <c r="C115">
        <v>7</v>
      </c>
      <c r="D115" s="7">
        <f>IF(B115="ZMIEŃ GŁOŚNOŚĆ NA 0","N/D",IF(B115="ZMIEŃ GŁOŚNOŚĆ NA 15","N/D",VLOOKUP(A115,Dane!$A$3:$D$110,4,FALSE)))</f>
        <v>111011110</v>
      </c>
      <c r="E115" s="3" t="str">
        <f t="shared" si="10"/>
        <v>111</v>
      </c>
      <c r="F115" s="1" t="str">
        <f t="shared" si="11"/>
        <v>00000001</v>
      </c>
      <c r="G115" s="1" t="str">
        <f t="shared" si="12"/>
        <v>11011110</v>
      </c>
      <c r="H115" s="1" t="str">
        <f t="shared" si="13"/>
        <v>00000111</v>
      </c>
      <c r="I115" t="str">
        <f t="shared" si="9"/>
        <v xml:space="preserve">    .byte %00000001, %11011110, %00000111</v>
      </c>
    </row>
    <row r="116" spans="1:9" x14ac:dyDescent="0.25">
      <c r="A116" t="s">
        <v>256</v>
      </c>
      <c r="B116" t="s">
        <v>2</v>
      </c>
      <c r="C116">
        <v>7</v>
      </c>
      <c r="D116" s="7" t="e">
        <f>IF(B116="ZMIEŃ GŁOŚNOŚĆ NA 0","N/D",IF(B116="ZMIEŃ GŁOŚNOŚĆ NA 15","N/D",VLOOKUP(A116,Dane!$A$3:$D$110,4,FALSE)))</f>
        <v>#N/A</v>
      </c>
      <c r="E116" s="3" t="str">
        <f t="shared" si="10"/>
        <v>111</v>
      </c>
      <c r="F116" s="1" t="e">
        <f t="shared" si="11"/>
        <v>#N/A</v>
      </c>
      <c r="G116" s="1" t="e">
        <f t="shared" si="12"/>
        <v>#N/A</v>
      </c>
      <c r="H116" s="1" t="str">
        <f t="shared" si="13"/>
        <v>00000111</v>
      </c>
      <c r="I116" t="str">
        <f t="shared" si="9"/>
        <v xml:space="preserve">    .byte %11101000 %00000111</v>
      </c>
    </row>
    <row r="117" spans="1:9" x14ac:dyDescent="0.25">
      <c r="A117" t="s">
        <v>84</v>
      </c>
      <c r="B117" t="s">
        <v>2</v>
      </c>
      <c r="C117">
        <v>8</v>
      </c>
      <c r="D117" s="7">
        <f>IF(B117="ZMIEŃ GŁOŚNOŚĆ NA 0","N/D",IF(B117="ZMIEŃ GŁOŚNOŚĆ NA 15","N/D",VLOOKUP(A117,Dane!$A$3:$D$110,4,FALSE)))</f>
        <v>110010010</v>
      </c>
      <c r="E117" s="3" t="str">
        <f t="shared" si="10"/>
        <v>1000</v>
      </c>
      <c r="F117" s="1" t="str">
        <f t="shared" si="11"/>
        <v>00000001</v>
      </c>
      <c r="G117" s="1" t="str">
        <f t="shared" si="12"/>
        <v>10010010</v>
      </c>
      <c r="H117" s="1" t="str">
        <f t="shared" si="13"/>
        <v>00001000</v>
      </c>
      <c r="I117" t="str">
        <f t="shared" si="9"/>
        <v xml:space="preserve">    .byte %00000001, %10010010, %00001000</v>
      </c>
    </row>
    <row r="118" spans="1:9" x14ac:dyDescent="0.25">
      <c r="A118" t="s">
        <v>16</v>
      </c>
      <c r="B118" t="s">
        <v>2</v>
      </c>
      <c r="C118">
        <v>7</v>
      </c>
      <c r="D118" s="7">
        <f>IF(B118="ZMIEŃ GŁOŚNOŚĆ NA 0","N/D",IF(B118="ZMIEŃ GŁOŚNOŚĆ NA 15","N/D",VLOOKUP(A118,Dane!$A$3:$D$110,4,FALSE)))</f>
        <v>110101010</v>
      </c>
      <c r="E118" s="3" t="str">
        <f t="shared" si="10"/>
        <v>111</v>
      </c>
      <c r="F118" s="1" t="str">
        <f t="shared" si="11"/>
        <v>00000001</v>
      </c>
      <c r="G118" s="1" t="str">
        <f t="shared" si="12"/>
        <v>10101010</v>
      </c>
      <c r="H118" s="1" t="str">
        <f t="shared" si="13"/>
        <v>00000111</v>
      </c>
      <c r="I118" t="str">
        <f t="shared" si="9"/>
        <v xml:space="preserve">    .byte %00000001, %10101010, %00000111</v>
      </c>
    </row>
    <row r="119" spans="1:9" x14ac:dyDescent="0.25">
      <c r="A119" t="s">
        <v>256</v>
      </c>
      <c r="B119" t="s">
        <v>2</v>
      </c>
      <c r="C119">
        <v>8</v>
      </c>
      <c r="D119" s="7" t="e">
        <f>IF(B119="ZMIEŃ GŁOŚNOŚĆ NA 0","N/D",IF(B119="ZMIEŃ GŁOŚNOŚĆ NA 15","N/D",VLOOKUP(A119,Dane!$A$3:$D$110,4,FALSE)))</f>
        <v>#N/A</v>
      </c>
      <c r="E119" s="3" t="str">
        <f t="shared" si="10"/>
        <v>1000</v>
      </c>
      <c r="F119" s="1" t="e">
        <f t="shared" si="11"/>
        <v>#N/A</v>
      </c>
      <c r="G119" s="1" t="e">
        <f t="shared" si="12"/>
        <v>#N/A</v>
      </c>
      <c r="H119" s="1" t="str">
        <f t="shared" si="13"/>
        <v>00001000</v>
      </c>
      <c r="I119" t="str">
        <f t="shared" si="9"/>
        <v xml:space="preserve">    .byte %11101000 %00001000</v>
      </c>
    </row>
    <row r="120" spans="1:9" x14ac:dyDescent="0.25">
      <c r="A120" t="s">
        <v>73</v>
      </c>
      <c r="B120" t="s">
        <v>2</v>
      </c>
      <c r="C120">
        <v>7</v>
      </c>
      <c r="D120" s="7">
        <f>IF(B120="ZMIEŃ GŁOŚNOŚĆ NA 0","N/D",IF(B120="ZMIEŃ GŁOŚNOŚĆ NA 15","N/D",VLOOKUP(A120,Dane!$A$3:$D$110,4,FALSE)))</f>
        <v>1000011001</v>
      </c>
      <c r="E120" s="3" t="str">
        <f t="shared" si="10"/>
        <v>111</v>
      </c>
      <c r="F120" s="1" t="str">
        <f t="shared" si="11"/>
        <v>00000010</v>
      </c>
      <c r="G120" s="1" t="str">
        <f t="shared" si="12"/>
        <v>00011001</v>
      </c>
      <c r="H120" s="1" t="str">
        <f t="shared" si="13"/>
        <v>00000111</v>
      </c>
      <c r="I120" t="str">
        <f t="shared" si="9"/>
        <v xml:space="preserve">    .byte %00000010, %00011001, %00000111</v>
      </c>
    </row>
    <row r="121" spans="1:9" x14ac:dyDescent="0.25">
      <c r="A121" t="s">
        <v>256</v>
      </c>
      <c r="B121" t="s">
        <v>2</v>
      </c>
      <c r="C121">
        <v>8</v>
      </c>
      <c r="D121" s="7" t="e">
        <f>IF(B121="ZMIEŃ GŁOŚNOŚĆ NA 0","N/D",IF(B121="ZMIEŃ GŁOŚNOŚĆ NA 15","N/D",VLOOKUP(A121,Dane!$A$3:$D$110,4,FALSE)))</f>
        <v>#N/A</v>
      </c>
      <c r="E121" s="3" t="str">
        <f t="shared" si="10"/>
        <v>1000</v>
      </c>
      <c r="F121" s="1" t="e">
        <f t="shared" si="11"/>
        <v>#N/A</v>
      </c>
      <c r="G121" s="1" t="e">
        <f t="shared" si="12"/>
        <v>#N/A</v>
      </c>
      <c r="H121" s="1" t="str">
        <f t="shared" si="13"/>
        <v>00001000</v>
      </c>
      <c r="I121" t="str">
        <f t="shared" si="9"/>
        <v xml:space="preserve">    .byte %11101000 %00001000</v>
      </c>
    </row>
    <row r="122" spans="1:9" x14ac:dyDescent="0.25">
      <c r="A122" t="s">
        <v>83</v>
      </c>
      <c r="B122" t="s">
        <v>2</v>
      </c>
      <c r="C122">
        <v>7</v>
      </c>
      <c r="D122" s="7">
        <f>IF(B122="ZMIEŃ GŁOŚNOŚĆ NA 0","N/D",IF(B122="ZMIEŃ GŁOŚNOŚĆ NA 15","N/D",VLOOKUP(A122,Dane!$A$3:$D$110,4,FALSE)))</f>
        <v>111011110</v>
      </c>
      <c r="E122" s="3" t="str">
        <f t="shared" si="10"/>
        <v>111</v>
      </c>
      <c r="F122" s="1" t="str">
        <f t="shared" si="11"/>
        <v>00000001</v>
      </c>
      <c r="G122" s="1" t="str">
        <f t="shared" si="12"/>
        <v>11011110</v>
      </c>
      <c r="H122" s="1" t="str">
        <f t="shared" si="13"/>
        <v>00000111</v>
      </c>
      <c r="I122" t="str">
        <f t="shared" si="9"/>
        <v xml:space="preserve">    .byte %00000001, %11011110, %00000111</v>
      </c>
    </row>
    <row r="123" spans="1:9" x14ac:dyDescent="0.25">
      <c r="A123" t="s">
        <v>256</v>
      </c>
      <c r="B123" t="s">
        <v>30</v>
      </c>
      <c r="C123">
        <v>23</v>
      </c>
      <c r="D123" s="7" t="e">
        <f>IF(B123="ZMIEŃ GŁOŚNOŚĆ NA 0","N/D",IF(B123="ZMIEŃ GŁOŚNOŚĆ NA 15","N/D",VLOOKUP(A123,Dane!$A$3:$D$110,4,FALSE)))</f>
        <v>#N/A</v>
      </c>
      <c r="E123" s="3" t="str">
        <f t="shared" si="10"/>
        <v>10111</v>
      </c>
      <c r="F123" s="1" t="e">
        <f t="shared" si="11"/>
        <v>#N/A</v>
      </c>
      <c r="G123" s="1" t="e">
        <f t="shared" si="12"/>
        <v>#N/A</v>
      </c>
      <c r="H123" s="1" t="str">
        <f t="shared" si="13"/>
        <v>00010111</v>
      </c>
      <c r="I123" t="str">
        <f t="shared" si="9"/>
        <v xml:space="preserve">    .byte %11101000 %00010111</v>
      </c>
    </row>
    <row r="124" spans="1:9" x14ac:dyDescent="0.25">
      <c r="A124" t="s">
        <v>70</v>
      </c>
      <c r="B124" t="s">
        <v>2</v>
      </c>
      <c r="C124">
        <v>7</v>
      </c>
      <c r="D124" s="7">
        <f>IF(B124="ZMIEŃ GŁOŚNOŚĆ NA 0","N/D",IF(B124="ZMIEŃ GŁOŚNOŚĆ NA 15","N/D",VLOOKUP(A124,Dane!$A$3:$D$110,4,FALSE)))</f>
        <v>1001111111</v>
      </c>
      <c r="E124" s="3" t="str">
        <f t="shared" si="10"/>
        <v>111</v>
      </c>
      <c r="F124" s="1" t="str">
        <f t="shared" si="11"/>
        <v>00000010</v>
      </c>
      <c r="G124" s="1" t="str">
        <f t="shared" si="12"/>
        <v>01111111</v>
      </c>
      <c r="H124" s="1" t="str">
        <f t="shared" si="13"/>
        <v>00000111</v>
      </c>
      <c r="I124" t="str">
        <f t="shared" si="9"/>
        <v xml:space="preserve">    .byte %00000010, %01111111, %00000111</v>
      </c>
    </row>
    <row r="125" spans="1:9" x14ac:dyDescent="0.25">
      <c r="A125" s="20" t="s">
        <v>83</v>
      </c>
      <c r="B125" s="20" t="s">
        <v>161</v>
      </c>
      <c r="C125">
        <v>4</v>
      </c>
      <c r="D125" s="7">
        <f>IF(B125="ZMIEŃ GŁOŚNOŚĆ NA 0","N/D",IF(B125="ZMIEŃ GŁOŚNOŚĆ NA 15","N/D",VLOOKUP(A125,Dane!$A$3:$D$110,4,FALSE)))</f>
        <v>111011110</v>
      </c>
      <c r="E125" s="3" t="str">
        <f t="shared" si="10"/>
        <v>100</v>
      </c>
      <c r="F125" s="1" t="str">
        <f t="shared" si="11"/>
        <v>00000001</v>
      </c>
      <c r="G125" s="1" t="str">
        <f t="shared" si="12"/>
        <v>11011110</v>
      </c>
      <c r="H125" s="1" t="str">
        <f t="shared" si="13"/>
        <v>00000100</v>
      </c>
      <c r="I125" t="str">
        <f t="shared" si="9"/>
        <v xml:space="preserve">    .byte %00000001, %11011110, %00000100</v>
      </c>
    </row>
    <row r="126" spans="1:9" x14ac:dyDescent="0.25">
      <c r="A126" s="23" t="s">
        <v>256</v>
      </c>
      <c r="B126" s="23" t="s">
        <v>161</v>
      </c>
      <c r="C126">
        <v>4</v>
      </c>
      <c r="D126" s="7" t="e">
        <f>IF(B126="ZMIEŃ GŁOŚNOŚĆ NA 0","N/D",IF(B126="ZMIEŃ GŁOŚNOŚĆ NA 15","N/D",VLOOKUP(A126,Dane!$A$3:$D$110,4,FALSE)))</f>
        <v>#N/A</v>
      </c>
      <c r="E126" s="3" t="str">
        <f t="shared" si="10"/>
        <v>100</v>
      </c>
      <c r="F126" s="1" t="e">
        <f t="shared" si="11"/>
        <v>#N/A</v>
      </c>
      <c r="G126" s="1" t="e">
        <f t="shared" si="12"/>
        <v>#N/A</v>
      </c>
      <c r="H126" s="1" t="str">
        <f t="shared" si="13"/>
        <v>00000100</v>
      </c>
      <c r="I126" t="str">
        <f t="shared" si="9"/>
        <v xml:space="preserve">    .byte %11101000 %00000100</v>
      </c>
    </row>
    <row r="127" spans="1:9" x14ac:dyDescent="0.25">
      <c r="A127" t="s">
        <v>83</v>
      </c>
      <c r="B127" s="16" t="s">
        <v>2</v>
      </c>
      <c r="C127">
        <v>7</v>
      </c>
      <c r="D127" s="7">
        <f>IF(B127="ZMIEŃ GŁOŚNOŚĆ NA 0","N/D",IF(B127="ZMIEŃ GŁOŚNOŚĆ NA 15","N/D",VLOOKUP(A127,Dane!$A$3:$D$110,4,FALSE)))</f>
        <v>111011110</v>
      </c>
      <c r="E127" s="3" t="str">
        <f t="shared" si="10"/>
        <v>111</v>
      </c>
      <c r="F127" s="1" t="str">
        <f t="shared" si="11"/>
        <v>00000001</v>
      </c>
      <c r="G127" s="1" t="str">
        <f t="shared" si="12"/>
        <v>11011110</v>
      </c>
      <c r="H127" s="1" t="str">
        <f t="shared" si="13"/>
        <v>00000111</v>
      </c>
      <c r="I127" t="str">
        <f t="shared" si="9"/>
        <v xml:space="preserve">    .byte %00000001, %11011110, %00000111</v>
      </c>
    </row>
    <row r="128" spans="1:9" x14ac:dyDescent="0.25">
      <c r="A128" t="s">
        <v>256</v>
      </c>
      <c r="B128" t="s">
        <v>2</v>
      </c>
      <c r="C128">
        <v>8</v>
      </c>
      <c r="D128" s="7" t="e">
        <f>IF(B128="ZMIEŃ GŁOŚNOŚĆ NA 0","N/D",IF(B128="ZMIEŃ GŁOŚNOŚĆ NA 15","N/D",VLOOKUP(A128,Dane!$A$3:$D$110,4,FALSE)))</f>
        <v>#N/A</v>
      </c>
      <c r="E128" s="3" t="str">
        <f t="shared" ref="E128:E164" si="14">IF(B128="ZMIEŃ GŁOŚNOŚĆ NA 0","N/D",IF(B128="ZMIEŃ GŁOŚNOŚĆ NA 15","N/D",DEC2BIN(C128)))</f>
        <v>1000</v>
      </c>
      <c r="F128" s="1" t="e">
        <f t="shared" ref="F128:F164" si="15">IF(B128="ZMIEŃ GŁOŚNOŚĆ NA 0","N/D",IF(B128="ZMIEŃ GŁOŚNOŚĆ NA 15","N/D",IF(LEN(D128)&lt;8,"00000000",_xlfn.CONCAT(REPT("0",8-LEN(LEFT(D128,LEN(D128)-8))),LEFT(D128,LEN(D128)-8)))))</f>
        <v>#N/A</v>
      </c>
      <c r="G128" s="1" t="e">
        <f t="shared" ref="G128:G164" si="16">IF(B128="ZMIEŃ GŁOŚNOŚĆ NA 0","N/D",IF(B128="ZMIEŃ GŁOŚNOŚĆ NA 15","N/D",IF(LEN(D128)&lt;8,_xlfn.CONCAT(REPT("0",8-LEN(D128)),RIGHT(D128,8)),RIGHT(D128,8))))</f>
        <v>#N/A</v>
      </c>
      <c r="H128" s="1" t="str">
        <f t="shared" ref="H128:H164" si="17">IF(B128="ZMIEŃ GŁOŚNOŚĆ NA 0","N/D",IF(B128="ZMIEŃ GŁOŚNOŚĆ NA 15","N/D",_xlfn.CONCAT(REPT("0",8-LEN(E128)),E128)))</f>
        <v>00001000</v>
      </c>
      <c r="I128" t="str">
        <f t="shared" si="9"/>
        <v xml:space="preserve">    .byte %11101000 %00001000</v>
      </c>
    </row>
    <row r="129" spans="1:9" x14ac:dyDescent="0.25">
      <c r="A129" t="s">
        <v>73</v>
      </c>
      <c r="B129" t="s">
        <v>2</v>
      </c>
      <c r="C129">
        <v>7</v>
      </c>
      <c r="D129" s="7">
        <f>IF(B129="ZMIEŃ GŁOŚNOŚĆ NA 0","N/D",IF(B129="ZMIEŃ GŁOŚNOŚĆ NA 15","N/D",VLOOKUP(A129,Dane!$A$3:$D$110,4,FALSE)))</f>
        <v>1000011001</v>
      </c>
      <c r="E129" s="3" t="str">
        <f t="shared" si="14"/>
        <v>111</v>
      </c>
      <c r="F129" s="1" t="str">
        <f t="shared" si="15"/>
        <v>00000010</v>
      </c>
      <c r="G129" s="1" t="str">
        <f t="shared" si="16"/>
        <v>00011001</v>
      </c>
      <c r="H129" s="1" t="str">
        <f t="shared" si="17"/>
        <v>00000111</v>
      </c>
      <c r="I129" t="str">
        <f t="shared" si="9"/>
        <v xml:space="preserve">    .byte %00000010, %00011001, %00000111</v>
      </c>
    </row>
    <row r="130" spans="1:9" x14ac:dyDescent="0.25">
      <c r="A130" t="s">
        <v>83</v>
      </c>
      <c r="B130" t="s">
        <v>2</v>
      </c>
      <c r="C130">
        <v>8</v>
      </c>
      <c r="D130" s="7">
        <f>IF(B130="ZMIEŃ GŁOŚNOŚĆ NA 0","N/D",IF(B130="ZMIEŃ GŁOŚNOŚĆ NA 15","N/D",VLOOKUP(A130,Dane!$A$3:$D$110,4,FALSE)))</f>
        <v>111011110</v>
      </c>
      <c r="E130" s="3" t="str">
        <f t="shared" si="14"/>
        <v>1000</v>
      </c>
      <c r="F130" s="1" t="str">
        <f t="shared" si="15"/>
        <v>00000001</v>
      </c>
      <c r="G130" s="1" t="str">
        <f t="shared" si="16"/>
        <v>11011110</v>
      </c>
      <c r="H130" s="1" t="str">
        <f t="shared" si="17"/>
        <v>00001000</v>
      </c>
      <c r="I130" t="str">
        <f t="shared" si="9"/>
        <v xml:space="preserve">    .byte %00000001, %11011110, %00001000</v>
      </c>
    </row>
    <row r="131" spans="1:9" x14ac:dyDescent="0.25">
      <c r="A131" t="s">
        <v>256</v>
      </c>
      <c r="B131" t="s">
        <v>2</v>
      </c>
      <c r="C131">
        <v>7</v>
      </c>
      <c r="D131" s="7" t="e">
        <f>IF(B131="ZMIEŃ GŁOŚNOŚĆ NA 0","N/D",IF(B131="ZMIEŃ GŁOŚNOŚĆ NA 15","N/D",VLOOKUP(A131,Dane!$A$3:$D$110,4,FALSE)))</f>
        <v>#N/A</v>
      </c>
      <c r="E131" s="3" t="str">
        <f t="shared" si="14"/>
        <v>111</v>
      </c>
      <c r="F131" s="1" t="e">
        <f t="shared" si="15"/>
        <v>#N/A</v>
      </c>
      <c r="G131" s="1" t="e">
        <f t="shared" si="16"/>
        <v>#N/A</v>
      </c>
      <c r="H131" s="1" t="str">
        <f t="shared" si="17"/>
        <v>00000111</v>
      </c>
      <c r="I131" t="str">
        <f t="shared" si="9"/>
        <v xml:space="preserve">    .byte %11101000 %00000111</v>
      </c>
    </row>
    <row r="132" spans="1:9" x14ac:dyDescent="0.25">
      <c r="A132" t="s">
        <v>84</v>
      </c>
      <c r="B132" t="s">
        <v>2</v>
      </c>
      <c r="C132">
        <v>8</v>
      </c>
      <c r="D132" s="7">
        <f>IF(B132="ZMIEŃ GŁOŚNOŚĆ NA 0","N/D",IF(B132="ZMIEŃ GŁOŚNOŚĆ NA 15","N/D",VLOOKUP(A132,Dane!$A$3:$D$110,4,FALSE)))</f>
        <v>110010010</v>
      </c>
      <c r="E132" s="3" t="str">
        <f t="shared" si="14"/>
        <v>1000</v>
      </c>
      <c r="F132" s="1" t="str">
        <f t="shared" si="15"/>
        <v>00000001</v>
      </c>
      <c r="G132" s="1" t="str">
        <f t="shared" si="16"/>
        <v>10010010</v>
      </c>
      <c r="H132" s="1" t="str">
        <f t="shared" si="17"/>
        <v>00001000</v>
      </c>
      <c r="I132" t="str">
        <f t="shared" si="9"/>
        <v xml:space="preserve">    .byte %00000001, %10010010, %00001000</v>
      </c>
    </row>
    <row r="133" spans="1:9" x14ac:dyDescent="0.25">
      <c r="A133" t="s">
        <v>16</v>
      </c>
      <c r="B133" t="s">
        <v>2</v>
      </c>
      <c r="C133">
        <v>7</v>
      </c>
      <c r="D133" s="7">
        <f>IF(B133="ZMIEŃ GŁOŚNOŚĆ NA 0","N/D",IF(B133="ZMIEŃ GŁOŚNOŚĆ NA 15","N/D",VLOOKUP(A133,Dane!$A$3:$D$110,4,FALSE)))</f>
        <v>110101010</v>
      </c>
      <c r="E133" s="3" t="str">
        <f t="shared" si="14"/>
        <v>111</v>
      </c>
      <c r="F133" s="1" t="str">
        <f t="shared" si="15"/>
        <v>00000001</v>
      </c>
      <c r="G133" s="1" t="str">
        <f t="shared" si="16"/>
        <v>10101010</v>
      </c>
      <c r="H133" s="1" t="str">
        <f t="shared" si="17"/>
        <v>00000111</v>
      </c>
      <c r="I133" t="str">
        <f t="shared" si="9"/>
        <v xml:space="preserve">    .byte %00000001, %10101010, %00000111</v>
      </c>
    </row>
    <row r="134" spans="1:9" x14ac:dyDescent="0.25">
      <c r="A134" t="s">
        <v>256</v>
      </c>
      <c r="B134" t="s">
        <v>2</v>
      </c>
      <c r="C134">
        <v>8</v>
      </c>
      <c r="D134" s="7" t="e">
        <f>IF(B134="ZMIEŃ GŁOŚNOŚĆ NA 0","N/D",IF(B134="ZMIEŃ GŁOŚNOŚĆ NA 15","N/D",VLOOKUP(A134,Dane!$A$3:$D$110,4,FALSE)))</f>
        <v>#N/A</v>
      </c>
      <c r="E134" s="3" t="str">
        <f t="shared" si="14"/>
        <v>1000</v>
      </c>
      <c r="F134" s="1" t="e">
        <f t="shared" si="15"/>
        <v>#N/A</v>
      </c>
      <c r="G134" s="1" t="e">
        <f t="shared" si="16"/>
        <v>#N/A</v>
      </c>
      <c r="H134" s="1" t="str">
        <f t="shared" si="17"/>
        <v>00001000</v>
      </c>
      <c r="I134" t="str">
        <f t="shared" si="9"/>
        <v xml:space="preserve">    .byte %11101000 %00001000</v>
      </c>
    </row>
    <row r="135" spans="1:9" x14ac:dyDescent="0.25">
      <c r="A135" t="s">
        <v>256</v>
      </c>
      <c r="B135" t="s">
        <v>29</v>
      </c>
      <c r="C135">
        <f>IF(B135="ZMIEŃ GŁOŚNOŚĆ NA 0","N/D",IF(B135="ZMIEŃ GŁOŚNOŚĆ NA 15","N/D",240/$B$2*60*VLOOKUP(B135,Dane!$F:$H,2,FALSE)))</f>
        <v>45</v>
      </c>
      <c r="D135" s="7" t="e">
        <f>IF(B135="ZMIEŃ GŁOŚNOŚĆ NA 0","N/D",IF(B135="ZMIEŃ GŁOŚNOŚĆ NA 15","N/D",VLOOKUP(A135,Dane!$A$3:$D$110,4,FALSE)))</f>
        <v>#N/A</v>
      </c>
      <c r="E135" s="3" t="str">
        <f t="shared" si="14"/>
        <v>101101</v>
      </c>
      <c r="F135" s="1" t="e">
        <f t="shared" si="15"/>
        <v>#N/A</v>
      </c>
      <c r="G135" s="1" t="e">
        <f t="shared" si="16"/>
        <v>#N/A</v>
      </c>
      <c r="H135" s="1" t="str">
        <f t="shared" si="17"/>
        <v>00101101</v>
      </c>
      <c r="I135" t="str">
        <f t="shared" si="9"/>
        <v xml:space="preserve">    .byte %11101000 %00101101</v>
      </c>
    </row>
    <row r="136" spans="1:9" x14ac:dyDescent="0.25">
      <c r="A136" t="s">
        <v>70</v>
      </c>
      <c r="B136" t="s">
        <v>2</v>
      </c>
      <c r="C136">
        <v>7</v>
      </c>
      <c r="D136" s="7">
        <f>IF(B136="ZMIEŃ GŁOŚNOŚĆ NA 0","N/D",IF(B136="ZMIEŃ GŁOŚNOŚĆ NA 15","N/D",VLOOKUP(A136,Dane!$A$3:$D$110,4,FALSE)))</f>
        <v>1001111111</v>
      </c>
      <c r="E136" s="3" t="str">
        <f t="shared" si="14"/>
        <v>111</v>
      </c>
      <c r="F136" s="1" t="str">
        <f t="shared" si="15"/>
        <v>00000010</v>
      </c>
      <c r="G136" s="1" t="str">
        <f t="shared" si="16"/>
        <v>01111111</v>
      </c>
      <c r="H136" s="1" t="str">
        <f t="shared" si="17"/>
        <v>00000111</v>
      </c>
      <c r="I136" t="str">
        <f t="shared" ref="I136:I199" si="18">IF(A136="pauza",_xlfn.CONCAT("    .byte %11101000 %",DEC2BIN(C136,8)),IF(B136="ZMIEŃ GŁOŚNOŚĆ NA 0","    .byte %10101000, %00000000",IF(B136="ZMIEŃ GŁOŚNOŚĆ NA 15","    .byte %10101000, %11111111",_xlfn.CONCAT("    .byte %",F136,", %",G136,", %",H136))))</f>
        <v xml:space="preserve">    .byte %00000010, %01111111, %00000111</v>
      </c>
    </row>
    <row r="137" spans="1:9" x14ac:dyDescent="0.25">
      <c r="A137" s="20" t="s">
        <v>83</v>
      </c>
      <c r="B137" s="20" t="s">
        <v>161</v>
      </c>
      <c r="C137">
        <v>4</v>
      </c>
      <c r="D137" s="7">
        <f>IF(B137="ZMIEŃ GŁOŚNOŚĆ NA 0","N/D",IF(B137="ZMIEŃ GŁOŚNOŚĆ NA 15","N/D",VLOOKUP(A137,Dane!$A$3:$D$110,4,FALSE)))</f>
        <v>111011110</v>
      </c>
      <c r="E137" s="3" t="str">
        <f t="shared" si="14"/>
        <v>100</v>
      </c>
      <c r="F137" s="1" t="str">
        <f t="shared" si="15"/>
        <v>00000001</v>
      </c>
      <c r="G137" s="1" t="str">
        <f t="shared" si="16"/>
        <v>11011110</v>
      </c>
      <c r="H137" s="1" t="str">
        <f t="shared" si="17"/>
        <v>00000100</v>
      </c>
      <c r="I137" t="str">
        <f t="shared" si="18"/>
        <v xml:space="preserve">    .byte %00000001, %11011110, %00000100</v>
      </c>
    </row>
    <row r="138" spans="1:9" x14ac:dyDescent="0.25">
      <c r="A138" s="23" t="s">
        <v>256</v>
      </c>
      <c r="B138" s="23" t="s">
        <v>161</v>
      </c>
      <c r="C138">
        <v>4</v>
      </c>
      <c r="D138" s="7" t="e">
        <f>IF(B138="ZMIEŃ GŁOŚNOŚĆ NA 0","N/D",IF(B138="ZMIEŃ GŁOŚNOŚĆ NA 15","N/D",VLOOKUP(A138,Dane!$A$3:$D$110,4,FALSE)))</f>
        <v>#N/A</v>
      </c>
      <c r="E138" s="3" t="str">
        <f t="shared" si="14"/>
        <v>100</v>
      </c>
      <c r="F138" s="1" t="e">
        <f t="shared" si="15"/>
        <v>#N/A</v>
      </c>
      <c r="G138" s="1" t="e">
        <f t="shared" si="16"/>
        <v>#N/A</v>
      </c>
      <c r="H138" s="1" t="str">
        <f t="shared" si="17"/>
        <v>00000100</v>
      </c>
      <c r="I138" t="str">
        <f t="shared" si="18"/>
        <v xml:space="preserve">    .byte %11101000 %00000100</v>
      </c>
    </row>
    <row r="139" spans="1:9" x14ac:dyDescent="0.25">
      <c r="A139" t="s">
        <v>83</v>
      </c>
      <c r="B139" s="16" t="s">
        <v>2</v>
      </c>
      <c r="C139">
        <v>7</v>
      </c>
      <c r="D139" s="7">
        <f>IF(B139="ZMIEŃ GŁOŚNOŚĆ NA 0","N/D",IF(B139="ZMIEŃ GŁOŚNOŚĆ NA 15","N/D",VLOOKUP(A139,Dane!$A$3:$D$110,4,FALSE)))</f>
        <v>111011110</v>
      </c>
      <c r="E139" s="3" t="str">
        <f t="shared" si="14"/>
        <v>111</v>
      </c>
      <c r="F139" s="1" t="str">
        <f t="shared" si="15"/>
        <v>00000001</v>
      </c>
      <c r="G139" s="1" t="str">
        <f t="shared" si="16"/>
        <v>11011110</v>
      </c>
      <c r="H139" s="1" t="str">
        <f t="shared" si="17"/>
        <v>00000111</v>
      </c>
      <c r="I139" t="str">
        <f t="shared" si="18"/>
        <v xml:space="preserve">    .byte %00000001, %11011110, %00000111</v>
      </c>
    </row>
    <row r="140" spans="1:9" x14ac:dyDescent="0.25">
      <c r="A140" t="s">
        <v>256</v>
      </c>
      <c r="B140" t="s">
        <v>2</v>
      </c>
      <c r="C140">
        <v>8</v>
      </c>
      <c r="D140" s="7" t="e">
        <f>IF(B140="ZMIEŃ GŁOŚNOŚĆ NA 0","N/D",IF(B140="ZMIEŃ GŁOŚNOŚĆ NA 15","N/D",VLOOKUP(A140,Dane!$A$3:$D$110,4,FALSE)))</f>
        <v>#N/A</v>
      </c>
      <c r="E140" s="3" t="str">
        <f t="shared" si="14"/>
        <v>1000</v>
      </c>
      <c r="F140" s="1" t="e">
        <f t="shared" si="15"/>
        <v>#N/A</v>
      </c>
      <c r="G140" s="1" t="e">
        <f t="shared" si="16"/>
        <v>#N/A</v>
      </c>
      <c r="H140" s="1" t="str">
        <f t="shared" si="17"/>
        <v>00001000</v>
      </c>
      <c r="I140" t="str">
        <f t="shared" si="18"/>
        <v xml:space="preserve">    .byte %11101000 %00001000</v>
      </c>
    </row>
    <row r="141" spans="1:9" x14ac:dyDescent="0.25">
      <c r="A141" t="s">
        <v>73</v>
      </c>
      <c r="B141" t="s">
        <v>2</v>
      </c>
      <c r="C141">
        <v>7</v>
      </c>
      <c r="D141" s="7">
        <f>IF(B141="ZMIEŃ GŁOŚNOŚĆ NA 0","N/D",IF(B141="ZMIEŃ GŁOŚNOŚĆ NA 15","N/D",VLOOKUP(A141,Dane!$A$3:$D$110,4,FALSE)))</f>
        <v>1000011001</v>
      </c>
      <c r="E141" s="3" t="str">
        <f t="shared" si="14"/>
        <v>111</v>
      </c>
      <c r="F141" s="1" t="str">
        <f t="shared" si="15"/>
        <v>00000010</v>
      </c>
      <c r="G141" s="1" t="str">
        <f t="shared" si="16"/>
        <v>00011001</v>
      </c>
      <c r="H141" s="1" t="str">
        <f t="shared" si="17"/>
        <v>00000111</v>
      </c>
      <c r="I141" t="str">
        <f t="shared" si="18"/>
        <v xml:space="preserve">    .byte %00000010, %00011001, %00000111</v>
      </c>
    </row>
    <row r="142" spans="1:9" x14ac:dyDescent="0.25">
      <c r="A142" t="s">
        <v>83</v>
      </c>
      <c r="B142" t="s">
        <v>2</v>
      </c>
      <c r="C142">
        <v>8</v>
      </c>
      <c r="D142" s="7">
        <f>IF(B142="ZMIEŃ GŁOŚNOŚĆ NA 0","N/D",IF(B142="ZMIEŃ GŁOŚNOŚĆ NA 15","N/D",VLOOKUP(A142,Dane!$A$3:$D$110,4,FALSE)))</f>
        <v>111011110</v>
      </c>
      <c r="E142" s="3" t="str">
        <f t="shared" si="14"/>
        <v>1000</v>
      </c>
      <c r="F142" s="1" t="str">
        <f t="shared" si="15"/>
        <v>00000001</v>
      </c>
      <c r="G142" s="1" t="str">
        <f t="shared" si="16"/>
        <v>11011110</v>
      </c>
      <c r="H142" s="1" t="str">
        <f t="shared" si="17"/>
        <v>00001000</v>
      </c>
      <c r="I142" t="str">
        <f t="shared" si="18"/>
        <v xml:space="preserve">    .byte %00000001, %11011110, %00001000</v>
      </c>
    </row>
    <row r="143" spans="1:9" x14ac:dyDescent="0.25">
      <c r="A143" t="s">
        <v>256</v>
      </c>
      <c r="B143" t="s">
        <v>2</v>
      </c>
      <c r="C143">
        <v>7</v>
      </c>
      <c r="D143" s="7" t="e">
        <f>IF(B143="ZMIEŃ GŁOŚNOŚĆ NA 0","N/D",IF(B143="ZMIEŃ GŁOŚNOŚĆ NA 15","N/D",VLOOKUP(A143,Dane!$A$3:$D$110,4,FALSE)))</f>
        <v>#N/A</v>
      </c>
      <c r="E143" s="3" t="str">
        <f t="shared" si="14"/>
        <v>111</v>
      </c>
      <c r="F143" s="1" t="e">
        <f t="shared" si="15"/>
        <v>#N/A</v>
      </c>
      <c r="G143" s="1" t="e">
        <f t="shared" si="16"/>
        <v>#N/A</v>
      </c>
      <c r="H143" s="1" t="str">
        <f t="shared" si="17"/>
        <v>00000111</v>
      </c>
      <c r="I143" t="str">
        <f t="shared" si="18"/>
        <v xml:space="preserve">    .byte %11101000 %00000111</v>
      </c>
    </row>
    <row r="144" spans="1:9" x14ac:dyDescent="0.25">
      <c r="A144" t="s">
        <v>84</v>
      </c>
      <c r="B144" t="s">
        <v>2</v>
      </c>
      <c r="C144">
        <v>8</v>
      </c>
      <c r="D144" s="7">
        <f>IF(B144="ZMIEŃ GŁOŚNOŚĆ NA 0","N/D",IF(B144="ZMIEŃ GŁOŚNOŚĆ NA 15","N/D",VLOOKUP(A144,Dane!$A$3:$D$110,4,FALSE)))</f>
        <v>110010010</v>
      </c>
      <c r="E144" s="3" t="str">
        <f t="shared" si="14"/>
        <v>1000</v>
      </c>
      <c r="F144" s="1" t="str">
        <f t="shared" si="15"/>
        <v>00000001</v>
      </c>
      <c r="G144" s="1" t="str">
        <f t="shared" si="16"/>
        <v>10010010</v>
      </c>
      <c r="H144" s="1" t="str">
        <f t="shared" si="17"/>
        <v>00001000</v>
      </c>
      <c r="I144" t="str">
        <f t="shared" si="18"/>
        <v xml:space="preserve">    .byte %00000001, %10010010, %00001000</v>
      </c>
    </row>
    <row r="145" spans="1:10" x14ac:dyDescent="0.25">
      <c r="A145" t="s">
        <v>16</v>
      </c>
      <c r="B145" t="s">
        <v>2</v>
      </c>
      <c r="C145">
        <v>7</v>
      </c>
      <c r="D145" s="7">
        <f>IF(B145="ZMIEŃ GŁOŚNOŚĆ NA 0","N/D",IF(B145="ZMIEŃ GŁOŚNOŚĆ NA 15","N/D",VLOOKUP(A145,Dane!$A$3:$D$110,4,FALSE)))</f>
        <v>110101010</v>
      </c>
      <c r="E145" s="3" t="str">
        <f t="shared" si="14"/>
        <v>111</v>
      </c>
      <c r="F145" s="1" t="str">
        <f t="shared" si="15"/>
        <v>00000001</v>
      </c>
      <c r="G145" s="1" t="str">
        <f t="shared" si="16"/>
        <v>10101010</v>
      </c>
      <c r="H145" s="1" t="str">
        <f t="shared" si="17"/>
        <v>00000111</v>
      </c>
      <c r="I145" t="str">
        <f t="shared" si="18"/>
        <v xml:space="preserve">    .byte %00000001, %10101010, %00000111</v>
      </c>
    </row>
    <row r="146" spans="1:10" x14ac:dyDescent="0.25">
      <c r="A146" t="s">
        <v>256</v>
      </c>
      <c r="B146" t="s">
        <v>2</v>
      </c>
      <c r="C146">
        <v>8</v>
      </c>
      <c r="D146" s="7" t="e">
        <f>IF(B146="ZMIEŃ GŁOŚNOŚĆ NA 0","N/D",IF(B146="ZMIEŃ GŁOŚNOŚĆ NA 15","N/D",VLOOKUP(A146,Dane!$A$3:$D$110,4,FALSE)))</f>
        <v>#N/A</v>
      </c>
      <c r="E146" s="3" t="str">
        <f t="shared" si="14"/>
        <v>1000</v>
      </c>
      <c r="F146" s="1" t="e">
        <f t="shared" si="15"/>
        <v>#N/A</v>
      </c>
      <c r="G146" s="1" t="e">
        <f t="shared" si="16"/>
        <v>#N/A</v>
      </c>
      <c r="H146" s="1" t="str">
        <f t="shared" si="17"/>
        <v>00001000</v>
      </c>
      <c r="I146" t="str">
        <f t="shared" si="18"/>
        <v xml:space="preserve">    .byte %11101000 %00001000</v>
      </c>
    </row>
    <row r="147" spans="1:10" x14ac:dyDescent="0.25">
      <c r="A147" t="s">
        <v>73</v>
      </c>
      <c r="B147" t="s">
        <v>2</v>
      </c>
      <c r="C147">
        <v>7</v>
      </c>
      <c r="D147" s="7">
        <f>IF(B147="ZMIEŃ GŁOŚNOŚĆ NA 0","N/D",IF(B147="ZMIEŃ GŁOŚNOŚĆ NA 15","N/D",VLOOKUP(A147,Dane!$A$3:$D$110,4,FALSE)))</f>
        <v>1000011001</v>
      </c>
      <c r="E147" s="3" t="str">
        <f t="shared" si="14"/>
        <v>111</v>
      </c>
      <c r="F147" s="1" t="str">
        <f t="shared" si="15"/>
        <v>00000010</v>
      </c>
      <c r="G147" s="1" t="str">
        <f t="shared" si="16"/>
        <v>00011001</v>
      </c>
      <c r="H147" s="1" t="str">
        <f t="shared" si="17"/>
        <v>00000111</v>
      </c>
      <c r="I147" t="str">
        <f t="shared" si="18"/>
        <v xml:space="preserve">    .byte %00000010, %00011001, %00000111</v>
      </c>
    </row>
    <row r="148" spans="1:10" x14ac:dyDescent="0.25">
      <c r="A148" t="s">
        <v>256</v>
      </c>
      <c r="B148" t="s">
        <v>2</v>
      </c>
      <c r="C148">
        <v>8</v>
      </c>
      <c r="D148" s="7" t="e">
        <f>IF(B148="ZMIEŃ GŁOŚNOŚĆ NA 0","N/D",IF(B148="ZMIEŃ GŁOŚNOŚĆ NA 15","N/D",VLOOKUP(A148,Dane!$A$3:$D$110,4,FALSE)))</f>
        <v>#N/A</v>
      </c>
      <c r="E148" s="3" t="str">
        <f t="shared" si="14"/>
        <v>1000</v>
      </c>
      <c r="F148" s="1" t="e">
        <f t="shared" si="15"/>
        <v>#N/A</v>
      </c>
      <c r="G148" s="1" t="e">
        <f t="shared" si="16"/>
        <v>#N/A</v>
      </c>
      <c r="H148" s="1" t="str">
        <f t="shared" si="17"/>
        <v>00001000</v>
      </c>
      <c r="I148" t="str">
        <f t="shared" si="18"/>
        <v xml:space="preserve">    .byte %11101000 %00001000</v>
      </c>
    </row>
    <row r="149" spans="1:10" x14ac:dyDescent="0.25">
      <c r="A149" t="s">
        <v>83</v>
      </c>
      <c r="B149" t="s">
        <v>2</v>
      </c>
      <c r="C149">
        <v>7</v>
      </c>
      <c r="D149" s="7">
        <f>IF(B149="ZMIEŃ GŁOŚNOŚĆ NA 0","N/D",IF(B149="ZMIEŃ GŁOŚNOŚĆ NA 15","N/D",VLOOKUP(A149,Dane!$A$3:$D$110,4,FALSE)))</f>
        <v>111011110</v>
      </c>
      <c r="E149" s="3" t="str">
        <f t="shared" si="14"/>
        <v>111</v>
      </c>
      <c r="F149" s="1" t="str">
        <f t="shared" si="15"/>
        <v>00000001</v>
      </c>
      <c r="G149" s="1" t="str">
        <f t="shared" si="16"/>
        <v>11011110</v>
      </c>
      <c r="H149" s="1" t="str">
        <f t="shared" si="17"/>
        <v>00000111</v>
      </c>
      <c r="I149" t="str">
        <f t="shared" si="18"/>
        <v xml:space="preserve">    .byte %00000001, %11011110, %00000111</v>
      </c>
    </row>
    <row r="150" spans="1:10" x14ac:dyDescent="0.25">
      <c r="A150" t="s">
        <v>256</v>
      </c>
      <c r="B150" t="s">
        <v>30</v>
      </c>
      <c r="C150">
        <v>23</v>
      </c>
      <c r="D150" s="7" t="e">
        <f>IF(B150="ZMIEŃ GŁOŚNOŚĆ NA 0","N/D",IF(B150="ZMIEŃ GŁOŚNOŚĆ NA 15","N/D",VLOOKUP(A150,Dane!$A$3:$D$110,4,FALSE)))</f>
        <v>#N/A</v>
      </c>
      <c r="E150" s="3" t="str">
        <f t="shared" si="14"/>
        <v>10111</v>
      </c>
      <c r="F150" s="1" t="e">
        <f t="shared" si="15"/>
        <v>#N/A</v>
      </c>
      <c r="G150" s="1" t="e">
        <f t="shared" si="16"/>
        <v>#N/A</v>
      </c>
      <c r="H150" s="1" t="str">
        <f t="shared" si="17"/>
        <v>00010111</v>
      </c>
      <c r="I150" t="str">
        <f t="shared" si="18"/>
        <v xml:space="preserve">    .byte %11101000 %00010111</v>
      </c>
    </row>
    <row r="151" spans="1:10" x14ac:dyDescent="0.25">
      <c r="A151" t="s">
        <v>83</v>
      </c>
      <c r="B151" t="s">
        <v>161</v>
      </c>
      <c r="C151">
        <v>4</v>
      </c>
      <c r="D151" s="7">
        <f>IF(B151="ZMIEŃ GŁOŚNOŚĆ NA 0","N/D",IF(B151="ZMIEŃ GŁOŚNOŚĆ NA 15","N/D",VLOOKUP(A151,Dane!$A$3:$D$110,4,FALSE)))</f>
        <v>111011110</v>
      </c>
      <c r="E151" s="3" t="str">
        <f t="shared" si="14"/>
        <v>100</v>
      </c>
      <c r="F151" s="1" t="str">
        <f t="shared" si="15"/>
        <v>00000001</v>
      </c>
      <c r="G151" s="1" t="str">
        <f t="shared" si="16"/>
        <v>11011110</v>
      </c>
      <c r="H151" s="1" t="str">
        <f t="shared" si="17"/>
        <v>00000100</v>
      </c>
      <c r="I151" t="str">
        <f t="shared" si="18"/>
        <v xml:space="preserve">    .byte %00000001, %11011110, %00000100</v>
      </c>
    </row>
    <row r="152" spans="1:10" x14ac:dyDescent="0.25">
      <c r="A152" t="s">
        <v>256</v>
      </c>
      <c r="B152" s="1" t="s">
        <v>161</v>
      </c>
      <c r="C152">
        <v>4</v>
      </c>
      <c r="D152" s="7" t="e">
        <f>IF(B152="ZMIEŃ GŁOŚNOŚĆ NA 0","N/D",IF(B152="ZMIEŃ GŁOŚNOŚĆ NA 15","N/D",VLOOKUP(A152,Dane!$A$3:$D$110,4,FALSE)))</f>
        <v>#N/A</v>
      </c>
      <c r="E152" s="3" t="str">
        <f t="shared" si="14"/>
        <v>100</v>
      </c>
      <c r="F152" s="1" t="e">
        <f t="shared" si="15"/>
        <v>#N/A</v>
      </c>
      <c r="G152" s="1" t="e">
        <f t="shared" si="16"/>
        <v>#N/A</v>
      </c>
      <c r="H152" s="1" t="str">
        <f t="shared" si="17"/>
        <v>00000100</v>
      </c>
      <c r="I152" t="str">
        <f t="shared" si="18"/>
        <v xml:space="preserve">    .byte %11101000 %00000100</v>
      </c>
    </row>
    <row r="153" spans="1:10" ht="15.75" thickBot="1" x14ac:dyDescent="0.3">
      <c r="A153" s="10" t="s">
        <v>83</v>
      </c>
      <c r="B153" s="10" t="s">
        <v>2</v>
      </c>
      <c r="C153">
        <v>7</v>
      </c>
      <c r="D153" s="7">
        <f>IF(B153="ZMIEŃ GŁOŚNOŚĆ NA 0","N/D",IF(B153="ZMIEŃ GŁOŚNOŚĆ NA 15","N/D",VLOOKUP(A153,Dane!$A$3:$D$110,4,FALSE)))</f>
        <v>111011110</v>
      </c>
      <c r="E153" s="3" t="str">
        <f t="shared" si="14"/>
        <v>111</v>
      </c>
      <c r="F153" s="1" t="str">
        <f t="shared" si="15"/>
        <v>00000001</v>
      </c>
      <c r="G153" s="1" t="str">
        <f t="shared" si="16"/>
        <v>11011110</v>
      </c>
      <c r="H153" s="1" t="str">
        <f t="shared" si="17"/>
        <v>00000111</v>
      </c>
      <c r="I153" t="str">
        <f t="shared" si="18"/>
        <v xml:space="preserve">    .byte %00000001, %11011110, %00000111</v>
      </c>
    </row>
    <row r="154" spans="1:10" ht="15.75" thickTop="1" x14ac:dyDescent="0.25">
      <c r="A154" s="23" t="s">
        <v>82</v>
      </c>
      <c r="B154" s="23" t="s">
        <v>2</v>
      </c>
      <c r="C154">
        <v>7</v>
      </c>
      <c r="D154" s="7">
        <f>IF(B154="ZMIEŃ GŁOŚNOŚĆ NA 0","N/D",IF(B154="ZMIEŃ GŁOŚNOŚĆ NA 15","N/D",VLOOKUP(A154,Dane!$A$3:$D$110,4,FALSE)))</f>
        <v>1011001110</v>
      </c>
      <c r="E154" s="3" t="str">
        <f t="shared" si="14"/>
        <v>111</v>
      </c>
      <c r="F154" s="1" t="str">
        <f t="shared" si="15"/>
        <v>00000010</v>
      </c>
      <c r="G154" s="1" t="str">
        <f t="shared" si="16"/>
        <v>11001110</v>
      </c>
      <c r="H154" s="1" t="str">
        <f t="shared" si="17"/>
        <v>00000111</v>
      </c>
      <c r="I154" t="str">
        <f t="shared" si="18"/>
        <v xml:space="preserve">    .byte %00000010, %11001110, %00000111</v>
      </c>
    </row>
    <row r="155" spans="1:10" x14ac:dyDescent="0.25">
      <c r="A155" t="s">
        <v>256</v>
      </c>
      <c r="B155" s="16" t="s">
        <v>2</v>
      </c>
      <c r="C155">
        <v>8</v>
      </c>
      <c r="D155" s="7" t="e">
        <f>IF(B155="ZMIEŃ GŁOŚNOŚĆ NA 0","N/D",IF(B155="ZMIEŃ GŁOŚNOŚĆ NA 15","N/D",VLOOKUP(A155,Dane!$A$3:$D$110,4,FALSE)))</f>
        <v>#N/A</v>
      </c>
      <c r="E155" s="3" t="str">
        <f t="shared" si="14"/>
        <v>1000</v>
      </c>
      <c r="F155" s="1" t="e">
        <f t="shared" si="15"/>
        <v>#N/A</v>
      </c>
      <c r="G155" s="1" t="e">
        <f t="shared" si="16"/>
        <v>#N/A</v>
      </c>
      <c r="H155" s="1" t="str">
        <f t="shared" si="17"/>
        <v>00001000</v>
      </c>
      <c r="I155" t="str">
        <f t="shared" si="18"/>
        <v xml:space="preserve">    .byte %11101000 %00001000</v>
      </c>
      <c r="J155" t="s">
        <v>199</v>
      </c>
    </row>
    <row r="156" spans="1:10" x14ac:dyDescent="0.25">
      <c r="A156" t="s">
        <v>35</v>
      </c>
      <c r="B156" s="1" t="s">
        <v>2</v>
      </c>
      <c r="C156">
        <v>7</v>
      </c>
      <c r="D156" s="7">
        <f>IF(B156="ZMIEŃ GŁOŚNOŚĆ NA 0","N/D",IF(B156="ZMIEŃ GŁOŚNOŚĆ NA 15","N/D",VLOOKUP(A156,Dane!$A$3:$D$110,4,FALSE)))</f>
        <v>10011111</v>
      </c>
      <c r="E156" s="3" t="str">
        <f t="shared" si="14"/>
        <v>111</v>
      </c>
      <c r="F156" s="1" t="str">
        <f t="shared" si="15"/>
        <v>00000000</v>
      </c>
      <c r="G156" s="1" t="str">
        <f t="shared" si="16"/>
        <v>10011111</v>
      </c>
      <c r="H156" s="1" t="str">
        <f t="shared" si="17"/>
        <v>00000111</v>
      </c>
      <c r="I156" t="str">
        <f t="shared" si="18"/>
        <v xml:space="preserve">    .byte %00000000, %10011111, %00000111</v>
      </c>
    </row>
    <row r="157" spans="1:10" x14ac:dyDescent="0.25">
      <c r="A157" t="s">
        <v>256</v>
      </c>
      <c r="B157" t="s">
        <v>2</v>
      </c>
      <c r="C157">
        <v>8</v>
      </c>
      <c r="D157" s="7" t="e">
        <f>IF(B157="ZMIEŃ GŁOŚNOŚĆ NA 0","N/D",IF(B157="ZMIEŃ GŁOŚNOŚĆ NA 15","N/D",VLOOKUP(A157,Dane!$A$3:$D$110,4,FALSE)))</f>
        <v>#N/A</v>
      </c>
      <c r="E157" s="3" t="str">
        <f t="shared" si="14"/>
        <v>1000</v>
      </c>
      <c r="F157" s="1" t="e">
        <f t="shared" si="15"/>
        <v>#N/A</v>
      </c>
      <c r="G157" s="1" t="e">
        <f t="shared" si="16"/>
        <v>#N/A</v>
      </c>
      <c r="H157" s="1" t="str">
        <f t="shared" si="17"/>
        <v>00001000</v>
      </c>
      <c r="I157" t="str">
        <f t="shared" si="18"/>
        <v xml:space="preserve">    .byte %11101000 %00001000</v>
      </c>
    </row>
    <row r="158" spans="1:10" x14ac:dyDescent="0.25">
      <c r="A158" t="s">
        <v>35</v>
      </c>
      <c r="B158" t="s">
        <v>0</v>
      </c>
      <c r="C158">
        <f>IF(B158="ZMIEŃ GŁOŚNOŚĆ NA 0","N/D",IF(B158="ZMIEŃ GŁOŚNOŚĆ NA 15","N/D",240/$B$2*60*VLOOKUP(B158,Dane!$F:$H,2,FALSE)))</f>
        <v>15</v>
      </c>
      <c r="D158" s="7">
        <f>IF(B158="ZMIEŃ GŁOŚNOŚĆ NA 0","N/D",IF(B158="ZMIEŃ GŁOŚNOŚĆ NA 15","N/D",VLOOKUP(A158,Dane!$A$3:$D$110,4,FALSE)))</f>
        <v>10011111</v>
      </c>
      <c r="E158" s="3" t="str">
        <f t="shared" si="14"/>
        <v>1111</v>
      </c>
      <c r="F158" s="1" t="str">
        <f t="shared" si="15"/>
        <v>00000000</v>
      </c>
      <c r="G158" s="1" t="str">
        <f t="shared" si="16"/>
        <v>10011111</v>
      </c>
      <c r="H158" s="1" t="str">
        <f t="shared" si="17"/>
        <v>00001111</v>
      </c>
      <c r="I158" t="str">
        <f t="shared" si="18"/>
        <v xml:space="preserve">    .byte %00000000, %10011111, %00001111</v>
      </c>
    </row>
    <row r="159" spans="1:10" x14ac:dyDescent="0.25">
      <c r="A159" t="s">
        <v>90</v>
      </c>
      <c r="B159" s="1" t="s">
        <v>2</v>
      </c>
      <c r="C159">
        <v>7</v>
      </c>
      <c r="D159" s="7">
        <f>IF(B159="ZMIEŃ GŁOŚNOŚĆ NA 0","N/D",IF(B159="ZMIEŃ GŁOŚNOŚĆ NA 15","N/D",VLOOKUP(A159,Dane!$A$3:$D$110,4,FALSE)))</f>
        <v>10110010</v>
      </c>
      <c r="E159" s="3" t="str">
        <f t="shared" si="14"/>
        <v>111</v>
      </c>
      <c r="F159" s="1" t="str">
        <f t="shared" si="15"/>
        <v>00000000</v>
      </c>
      <c r="G159" s="1" t="str">
        <f t="shared" si="16"/>
        <v>10110010</v>
      </c>
      <c r="H159" s="1" t="str">
        <f t="shared" si="17"/>
        <v>00000111</v>
      </c>
      <c r="I159" t="str">
        <f t="shared" si="18"/>
        <v xml:space="preserve">    .byte %00000000, %10110010, %00000111</v>
      </c>
    </row>
    <row r="160" spans="1:10" x14ac:dyDescent="0.25">
      <c r="A160" t="s">
        <v>256</v>
      </c>
      <c r="B160" s="1" t="s">
        <v>2</v>
      </c>
      <c r="C160">
        <v>8</v>
      </c>
      <c r="D160" s="7" t="e">
        <f>IF(B160="ZMIEŃ GŁOŚNOŚĆ NA 0","N/D",IF(B160="ZMIEŃ GŁOŚNOŚĆ NA 15","N/D",VLOOKUP(A160,Dane!$A$3:$D$110,4,FALSE)))</f>
        <v>#N/A</v>
      </c>
      <c r="E160" s="3" t="str">
        <f t="shared" si="14"/>
        <v>1000</v>
      </c>
      <c r="F160" s="1" t="e">
        <f t="shared" si="15"/>
        <v>#N/A</v>
      </c>
      <c r="G160" s="1" t="e">
        <f t="shared" si="16"/>
        <v>#N/A</v>
      </c>
      <c r="H160" s="1" t="str">
        <f t="shared" si="17"/>
        <v>00001000</v>
      </c>
      <c r="I160" t="str">
        <f t="shared" si="18"/>
        <v xml:space="preserve">    .byte %11101000 %00001000</v>
      </c>
    </row>
    <row r="161" spans="1:9" x14ac:dyDescent="0.25">
      <c r="A161" t="s">
        <v>90</v>
      </c>
      <c r="B161" t="s">
        <v>0</v>
      </c>
      <c r="C161">
        <f>IF(B161="ZMIEŃ GŁOŚNOŚĆ NA 0","N/D",IF(B161="ZMIEŃ GŁOŚNOŚĆ NA 15","N/D",240/$B$2*60*VLOOKUP(B161,Dane!$F:$H,2,FALSE)))</f>
        <v>15</v>
      </c>
      <c r="D161" s="7">
        <f>IF(B161="ZMIEŃ GŁOŚNOŚĆ NA 0","N/D",IF(B161="ZMIEŃ GŁOŚNOŚĆ NA 15","N/D",VLOOKUP(A161,Dane!$A$3:$D$110,4,FALSE)))</f>
        <v>10110010</v>
      </c>
      <c r="E161" s="3" t="str">
        <f t="shared" si="14"/>
        <v>1111</v>
      </c>
      <c r="F161" s="1" t="str">
        <f t="shared" si="15"/>
        <v>00000000</v>
      </c>
      <c r="G161" s="1" t="str">
        <f t="shared" si="16"/>
        <v>10110010</v>
      </c>
      <c r="H161" s="1" t="str">
        <f t="shared" si="17"/>
        <v>00001111</v>
      </c>
      <c r="I161" t="str">
        <f t="shared" si="18"/>
        <v xml:space="preserve">    .byte %00000000, %10110010, %00001111</v>
      </c>
    </row>
    <row r="162" spans="1:9" x14ac:dyDescent="0.25">
      <c r="A162" t="s">
        <v>89</v>
      </c>
      <c r="B162" s="1" t="s">
        <v>2</v>
      </c>
      <c r="C162">
        <v>7</v>
      </c>
      <c r="D162" s="7">
        <f>IF(B162="ZMIEŃ GŁOŚNOŚĆ NA 0","N/D",IF(B162="ZMIEŃ GŁOŚNOŚĆ NA 15","N/D",VLOOKUP(A162,Dane!$A$3:$D$110,4,FALSE)))</f>
        <v>11001000</v>
      </c>
      <c r="E162" s="3" t="str">
        <f t="shared" si="14"/>
        <v>111</v>
      </c>
      <c r="F162" s="1" t="str">
        <f t="shared" si="15"/>
        <v>00000000</v>
      </c>
      <c r="G162" s="1" t="str">
        <f t="shared" si="16"/>
        <v>11001000</v>
      </c>
      <c r="H162" s="1" t="str">
        <f t="shared" si="17"/>
        <v>00000111</v>
      </c>
      <c r="I162" t="str">
        <f t="shared" si="18"/>
        <v xml:space="preserve">    .byte %00000000, %11001000, %00000111</v>
      </c>
    </row>
    <row r="163" spans="1:9" x14ac:dyDescent="0.25">
      <c r="A163" t="s">
        <v>256</v>
      </c>
      <c r="B163" s="1" t="s">
        <v>2</v>
      </c>
      <c r="C163">
        <v>8</v>
      </c>
      <c r="D163" s="7" t="e">
        <f>IF(B163="ZMIEŃ GŁOŚNOŚĆ NA 0","N/D",IF(B163="ZMIEŃ GŁOŚNOŚĆ NA 15","N/D",VLOOKUP(A163,Dane!$A$3:$D$110,4,FALSE)))</f>
        <v>#N/A</v>
      </c>
      <c r="E163" s="3" t="str">
        <f t="shared" si="14"/>
        <v>1000</v>
      </c>
      <c r="F163" s="1" t="e">
        <f t="shared" si="15"/>
        <v>#N/A</v>
      </c>
      <c r="G163" s="1" t="e">
        <f t="shared" si="16"/>
        <v>#N/A</v>
      </c>
      <c r="H163" s="1" t="str">
        <f t="shared" si="17"/>
        <v>00001000</v>
      </c>
      <c r="I163" t="str">
        <f t="shared" si="18"/>
        <v xml:space="preserve">    .byte %11101000 %00001000</v>
      </c>
    </row>
    <row r="164" spans="1:9" x14ac:dyDescent="0.25">
      <c r="A164" t="s">
        <v>89</v>
      </c>
      <c r="B164" s="1" t="s">
        <v>0</v>
      </c>
      <c r="C164">
        <f>IF(B164="ZMIEŃ GŁOŚNOŚĆ NA 0","N/D",IF(B164="ZMIEŃ GŁOŚNOŚĆ NA 15","N/D",240/$B$2*60*VLOOKUP(B164,Dane!$F:$H,2,FALSE)))</f>
        <v>15</v>
      </c>
      <c r="D164" s="7">
        <f>IF(B164="ZMIEŃ GŁOŚNOŚĆ NA 0","N/D",IF(B164="ZMIEŃ GŁOŚNOŚĆ NA 15","N/D",VLOOKUP(A164,Dane!$A$3:$D$110,4,FALSE)))</f>
        <v>11001000</v>
      </c>
      <c r="E164" s="3" t="str">
        <f t="shared" si="14"/>
        <v>1111</v>
      </c>
      <c r="F164" s="1" t="str">
        <f t="shared" si="15"/>
        <v>00000000</v>
      </c>
      <c r="G164" s="1" t="str">
        <f t="shared" si="16"/>
        <v>11001000</v>
      </c>
      <c r="H164" s="1" t="str">
        <f t="shared" si="17"/>
        <v>00001111</v>
      </c>
      <c r="I164" t="str">
        <f t="shared" si="18"/>
        <v xml:space="preserve">    .byte %00000000, %11001000, %00001111</v>
      </c>
    </row>
    <row r="165" spans="1:9" x14ac:dyDescent="0.25">
      <c r="A165" t="s">
        <v>88</v>
      </c>
      <c r="B165" s="1" t="s">
        <v>2</v>
      </c>
      <c r="C165">
        <v>7</v>
      </c>
      <c r="D165" s="7">
        <f>IF(B165="ZMIEŃ GŁOŚNOŚĆ NA 0","N/D",IF(B165="ZMIEŃ GŁOŚNOŚĆ NA 15","N/D",VLOOKUP(A165,Dane!$A$3:$D$110,4,FALSE)))</f>
        <v>11101110</v>
      </c>
      <c r="E165" s="3" t="str">
        <f t="shared" ref="E165:E201" si="19">IF(B165="ZMIEŃ GŁOŚNOŚĆ NA 0","N/D",IF(B165="ZMIEŃ GŁOŚNOŚĆ NA 15","N/D",DEC2BIN(C165)))</f>
        <v>111</v>
      </c>
      <c r="F165" s="1" t="str">
        <f t="shared" ref="F165:F201" si="20">IF(B165="ZMIEŃ GŁOŚNOŚĆ NA 0","N/D",IF(B165="ZMIEŃ GŁOŚNOŚĆ NA 15","N/D",IF(LEN(D165)&lt;8,"00000000",_xlfn.CONCAT(REPT("0",8-LEN(LEFT(D165,LEN(D165)-8))),LEFT(D165,LEN(D165)-8)))))</f>
        <v>00000000</v>
      </c>
      <c r="G165" s="1" t="str">
        <f t="shared" ref="G165:G201" si="21">IF(B165="ZMIEŃ GŁOŚNOŚĆ NA 0","N/D",IF(B165="ZMIEŃ GŁOŚNOŚĆ NA 15","N/D",IF(LEN(D165)&lt;8,_xlfn.CONCAT(REPT("0",8-LEN(D165)),RIGHT(D165,8)),RIGHT(D165,8))))</f>
        <v>11101110</v>
      </c>
      <c r="H165" s="1" t="str">
        <f t="shared" ref="H165:H201" si="22">IF(B165="ZMIEŃ GŁOŚNOŚĆ NA 0","N/D",IF(B165="ZMIEŃ GŁOŚNOŚĆ NA 15","N/D",_xlfn.CONCAT(REPT("0",8-LEN(E165)),E165)))</f>
        <v>00000111</v>
      </c>
      <c r="I165" t="str">
        <f t="shared" si="18"/>
        <v xml:space="preserve">    .byte %00000000, %11101110, %00000111</v>
      </c>
    </row>
    <row r="166" spans="1:9" ht="15.75" thickBot="1" x14ac:dyDescent="0.3">
      <c r="A166" s="10" t="s">
        <v>73</v>
      </c>
      <c r="B166" s="9" t="s">
        <v>2</v>
      </c>
      <c r="C166" s="10">
        <v>8</v>
      </c>
      <c r="D166" s="11">
        <f>IF(B166="ZMIEŃ GŁOŚNOŚĆ NA 0","N/D",IF(B166="ZMIEŃ GŁOŚNOŚĆ NA 15","N/D",VLOOKUP(A166,Dane!$A$3:$D$110,4,FALSE)))</f>
        <v>1000011001</v>
      </c>
      <c r="E166" s="12" t="str">
        <f t="shared" si="19"/>
        <v>1000</v>
      </c>
      <c r="F166" s="9" t="str">
        <f t="shared" si="20"/>
        <v>00000010</v>
      </c>
      <c r="G166" s="9" t="str">
        <f t="shared" si="21"/>
        <v>00011001</v>
      </c>
      <c r="H166" s="9" t="str">
        <f t="shared" si="22"/>
        <v>00001000</v>
      </c>
      <c r="I166" t="str">
        <f t="shared" si="18"/>
        <v xml:space="preserve">    .byte %00000010, %00011001, %00001000</v>
      </c>
    </row>
    <row r="167" spans="1:9" ht="15.75" thickTop="1" x14ac:dyDescent="0.25">
      <c r="A167" t="s">
        <v>83</v>
      </c>
      <c r="B167" s="16" t="s">
        <v>2</v>
      </c>
      <c r="C167">
        <v>7</v>
      </c>
      <c r="D167" s="7">
        <f>IF(B167="ZMIEŃ GŁOŚNOŚĆ NA 0","N/D",IF(B167="ZMIEŃ GŁOŚNOŚĆ NA 15","N/D",VLOOKUP(A167,Dane!$A$3:$D$110,4,FALSE)))</f>
        <v>111011110</v>
      </c>
      <c r="E167" s="3" t="str">
        <f t="shared" si="19"/>
        <v>111</v>
      </c>
      <c r="F167" s="1" t="str">
        <f t="shared" si="20"/>
        <v>00000001</v>
      </c>
      <c r="G167" s="1" t="str">
        <f t="shared" si="21"/>
        <v>11011110</v>
      </c>
      <c r="H167" s="1" t="str">
        <f t="shared" si="22"/>
        <v>00000111</v>
      </c>
      <c r="I167" t="str">
        <f t="shared" si="18"/>
        <v xml:space="preserve">    .byte %00000001, %11011110, %00000111</v>
      </c>
    </row>
    <row r="168" spans="1:9" x14ac:dyDescent="0.25">
      <c r="A168" t="s">
        <v>256</v>
      </c>
      <c r="B168" t="s">
        <v>2</v>
      </c>
      <c r="C168">
        <v>8</v>
      </c>
      <c r="D168" s="7" t="e">
        <f>IF(B168="ZMIEŃ GŁOŚNOŚĆ NA 0","N/D",IF(B168="ZMIEŃ GŁOŚNOŚĆ NA 15","N/D",VLOOKUP(A168,Dane!$A$3:$D$110,4,FALSE)))</f>
        <v>#N/A</v>
      </c>
      <c r="E168" s="3" t="str">
        <f t="shared" si="19"/>
        <v>1000</v>
      </c>
      <c r="F168" s="1" t="e">
        <f t="shared" si="20"/>
        <v>#N/A</v>
      </c>
      <c r="G168" s="1" t="e">
        <f t="shared" si="21"/>
        <v>#N/A</v>
      </c>
      <c r="H168" s="1" t="str">
        <f t="shared" si="22"/>
        <v>00001000</v>
      </c>
      <c r="I168" t="str">
        <f t="shared" si="18"/>
        <v xml:space="preserve">    .byte %11101000 %00001000</v>
      </c>
    </row>
    <row r="169" spans="1:9" x14ac:dyDescent="0.25">
      <c r="A169" t="s">
        <v>83</v>
      </c>
      <c r="B169" t="s">
        <v>161</v>
      </c>
      <c r="C169">
        <v>4</v>
      </c>
      <c r="D169" s="7">
        <f>IF(B169="ZMIEŃ GŁOŚNOŚĆ NA 0","N/D",IF(B169="ZMIEŃ GŁOŚNOŚĆ NA 15","N/D",VLOOKUP(A169,Dane!$A$3:$D$110,4,FALSE)))</f>
        <v>111011110</v>
      </c>
      <c r="E169" s="3" t="str">
        <f t="shared" si="19"/>
        <v>100</v>
      </c>
      <c r="F169" s="1" t="str">
        <f t="shared" si="20"/>
        <v>00000001</v>
      </c>
      <c r="G169" s="1" t="str">
        <f t="shared" si="21"/>
        <v>11011110</v>
      </c>
      <c r="H169" s="1" t="str">
        <f t="shared" si="22"/>
        <v>00000100</v>
      </c>
      <c r="I169" t="str">
        <f t="shared" si="18"/>
        <v xml:space="preserve">    .byte %00000001, %11011110, %00000100</v>
      </c>
    </row>
    <row r="170" spans="1:9" x14ac:dyDescent="0.25">
      <c r="A170" t="s">
        <v>256</v>
      </c>
      <c r="B170" t="s">
        <v>161</v>
      </c>
      <c r="C170">
        <v>4</v>
      </c>
      <c r="D170" s="7" t="e">
        <f>IF(B170="ZMIEŃ GŁOŚNOŚĆ NA 0","N/D",IF(B170="ZMIEŃ GŁOŚNOŚĆ NA 15","N/D",VLOOKUP(A170,Dane!$A$3:$D$110,4,FALSE)))</f>
        <v>#N/A</v>
      </c>
      <c r="E170" s="3" t="str">
        <f t="shared" si="19"/>
        <v>100</v>
      </c>
      <c r="F170" s="1" t="e">
        <f t="shared" si="20"/>
        <v>#N/A</v>
      </c>
      <c r="G170" s="1" t="e">
        <f t="shared" si="21"/>
        <v>#N/A</v>
      </c>
      <c r="H170" s="1" t="str">
        <f t="shared" si="22"/>
        <v>00000100</v>
      </c>
      <c r="I170" t="str">
        <f t="shared" si="18"/>
        <v xml:space="preserve">    .byte %11101000 %00000100</v>
      </c>
    </row>
    <row r="171" spans="1:9" x14ac:dyDescent="0.25">
      <c r="A171" t="s">
        <v>83</v>
      </c>
      <c r="B171" t="s">
        <v>2</v>
      </c>
      <c r="C171">
        <v>7</v>
      </c>
      <c r="D171" s="7">
        <f>IF(B171="ZMIEŃ GŁOŚNOŚĆ NA 0","N/D",IF(B171="ZMIEŃ GŁOŚNOŚĆ NA 15","N/D",VLOOKUP(A171,Dane!$A$3:$D$110,4,FALSE)))</f>
        <v>111011110</v>
      </c>
      <c r="E171" s="3" t="str">
        <f t="shared" si="19"/>
        <v>111</v>
      </c>
      <c r="F171" s="1" t="str">
        <f t="shared" si="20"/>
        <v>00000001</v>
      </c>
      <c r="G171" s="1" t="str">
        <f t="shared" si="21"/>
        <v>11011110</v>
      </c>
      <c r="H171" s="1" t="str">
        <f t="shared" si="22"/>
        <v>00000111</v>
      </c>
      <c r="I171" t="str">
        <f t="shared" si="18"/>
        <v xml:space="preserve">    .byte %00000001, %11011110, %00000111</v>
      </c>
    </row>
    <row r="172" spans="1:9" x14ac:dyDescent="0.25">
      <c r="A172" t="s">
        <v>256</v>
      </c>
      <c r="B172" t="s">
        <v>2</v>
      </c>
      <c r="C172">
        <v>7</v>
      </c>
      <c r="D172" s="7" t="e">
        <f>IF(B172="ZMIEŃ GŁOŚNOŚĆ NA 0","N/D",IF(B172="ZMIEŃ GŁOŚNOŚĆ NA 15","N/D",VLOOKUP(A172,Dane!$A$3:$D$110,4,FALSE)))</f>
        <v>#N/A</v>
      </c>
      <c r="E172" s="3" t="str">
        <f t="shared" si="19"/>
        <v>111</v>
      </c>
      <c r="F172" s="1" t="e">
        <f t="shared" si="20"/>
        <v>#N/A</v>
      </c>
      <c r="G172" s="1" t="e">
        <f t="shared" si="21"/>
        <v>#N/A</v>
      </c>
      <c r="H172" s="1" t="str">
        <f t="shared" si="22"/>
        <v>00000111</v>
      </c>
      <c r="I172" t="str">
        <f t="shared" si="18"/>
        <v xml:space="preserve">    .byte %11101000 %00000111</v>
      </c>
    </row>
    <row r="173" spans="1:9" x14ac:dyDescent="0.25">
      <c r="A173" t="s">
        <v>84</v>
      </c>
      <c r="B173" t="s">
        <v>2</v>
      </c>
      <c r="C173">
        <v>8</v>
      </c>
      <c r="D173" s="7">
        <f>IF(B173="ZMIEŃ GŁOŚNOŚĆ NA 0","N/D",IF(B173="ZMIEŃ GŁOŚNOŚĆ NA 15","N/D",VLOOKUP(A173,Dane!$A$3:$D$110,4,FALSE)))</f>
        <v>110010010</v>
      </c>
      <c r="E173" s="3" t="str">
        <f t="shared" si="19"/>
        <v>1000</v>
      </c>
      <c r="F173" s="1" t="str">
        <f t="shared" si="20"/>
        <v>00000001</v>
      </c>
      <c r="G173" s="1" t="str">
        <f t="shared" si="21"/>
        <v>10010010</v>
      </c>
      <c r="H173" s="1" t="str">
        <f t="shared" si="22"/>
        <v>00001000</v>
      </c>
      <c r="I173" t="str">
        <f t="shared" si="18"/>
        <v xml:space="preserve">    .byte %00000001, %10010010, %00001000</v>
      </c>
    </row>
    <row r="174" spans="1:9" x14ac:dyDescent="0.25">
      <c r="A174" t="s">
        <v>16</v>
      </c>
      <c r="B174" t="s">
        <v>2</v>
      </c>
      <c r="C174">
        <v>7</v>
      </c>
      <c r="D174" s="7">
        <f>IF(B174="ZMIEŃ GŁOŚNOŚĆ NA 0","N/D",IF(B174="ZMIEŃ GŁOŚNOŚĆ NA 15","N/D",VLOOKUP(A174,Dane!$A$3:$D$110,4,FALSE)))</f>
        <v>110101010</v>
      </c>
      <c r="E174" s="3" t="str">
        <f t="shared" si="19"/>
        <v>111</v>
      </c>
      <c r="F174" s="1" t="str">
        <f t="shared" si="20"/>
        <v>00000001</v>
      </c>
      <c r="G174" s="1" t="str">
        <f t="shared" si="21"/>
        <v>10101010</v>
      </c>
      <c r="H174" s="1" t="str">
        <f t="shared" si="22"/>
        <v>00000111</v>
      </c>
      <c r="I174" t="str">
        <f t="shared" si="18"/>
        <v xml:space="preserve">    .byte %00000001, %10101010, %00000111</v>
      </c>
    </row>
    <row r="175" spans="1:9" x14ac:dyDescent="0.25">
      <c r="A175" t="s">
        <v>256</v>
      </c>
      <c r="B175" t="s">
        <v>2</v>
      </c>
      <c r="C175">
        <v>8</v>
      </c>
      <c r="D175" s="7" t="e">
        <f>IF(B175="ZMIEŃ GŁOŚNOŚĆ NA 0","N/D",IF(B175="ZMIEŃ GŁOŚNOŚĆ NA 15","N/D",VLOOKUP(A175,Dane!$A$3:$D$110,4,FALSE)))</f>
        <v>#N/A</v>
      </c>
      <c r="E175" s="3" t="str">
        <f t="shared" si="19"/>
        <v>1000</v>
      </c>
      <c r="F175" s="1" t="e">
        <f t="shared" si="20"/>
        <v>#N/A</v>
      </c>
      <c r="G175" s="1" t="e">
        <f t="shared" si="21"/>
        <v>#N/A</v>
      </c>
      <c r="H175" s="1" t="str">
        <f t="shared" si="22"/>
        <v>00001000</v>
      </c>
      <c r="I175" t="str">
        <f t="shared" si="18"/>
        <v xml:space="preserve">    .byte %11101000 %00001000</v>
      </c>
    </row>
    <row r="176" spans="1:9" x14ac:dyDescent="0.25">
      <c r="A176" t="s">
        <v>73</v>
      </c>
      <c r="B176" t="s">
        <v>2</v>
      </c>
      <c r="C176">
        <v>7</v>
      </c>
      <c r="D176" s="7">
        <f>IF(B176="ZMIEŃ GŁOŚNOŚĆ NA 0","N/D",IF(B176="ZMIEŃ GŁOŚNOŚĆ NA 15","N/D",VLOOKUP(A176,Dane!$A$3:$D$110,4,FALSE)))</f>
        <v>1000011001</v>
      </c>
      <c r="E176" s="3" t="str">
        <f t="shared" si="19"/>
        <v>111</v>
      </c>
      <c r="F176" s="1" t="str">
        <f t="shared" si="20"/>
        <v>00000010</v>
      </c>
      <c r="G176" s="1" t="str">
        <f t="shared" si="21"/>
        <v>00011001</v>
      </c>
      <c r="H176" s="1" t="str">
        <f t="shared" si="22"/>
        <v>00000111</v>
      </c>
      <c r="I176" t="str">
        <f t="shared" si="18"/>
        <v xml:space="preserve">    .byte %00000010, %00011001, %00000111</v>
      </c>
    </row>
    <row r="177" spans="1:9" x14ac:dyDescent="0.25">
      <c r="A177" t="s">
        <v>256</v>
      </c>
      <c r="B177" t="s">
        <v>2</v>
      </c>
      <c r="C177">
        <v>8</v>
      </c>
      <c r="D177" s="7" t="e">
        <f>IF(B177="ZMIEŃ GŁOŚNOŚĆ NA 0","N/D",IF(B177="ZMIEŃ GŁOŚNOŚĆ NA 15","N/D",VLOOKUP(A177,Dane!$A$3:$D$110,4,FALSE)))</f>
        <v>#N/A</v>
      </c>
      <c r="E177" s="3" t="str">
        <f t="shared" si="19"/>
        <v>1000</v>
      </c>
      <c r="F177" s="1" t="e">
        <f t="shared" si="20"/>
        <v>#N/A</v>
      </c>
      <c r="G177" s="1" t="e">
        <f t="shared" si="21"/>
        <v>#N/A</v>
      </c>
      <c r="H177" s="1" t="str">
        <f t="shared" si="22"/>
        <v>00001000</v>
      </c>
      <c r="I177" t="str">
        <f t="shared" si="18"/>
        <v xml:space="preserve">    .byte %11101000 %00001000</v>
      </c>
    </row>
    <row r="178" spans="1:9" x14ac:dyDescent="0.25">
      <c r="A178" t="s">
        <v>83</v>
      </c>
      <c r="B178" t="s">
        <v>2</v>
      </c>
      <c r="C178">
        <v>7</v>
      </c>
      <c r="D178" s="7">
        <f>IF(B178="ZMIEŃ GŁOŚNOŚĆ NA 0","N/D",IF(B178="ZMIEŃ GŁOŚNOŚĆ NA 15","N/D",VLOOKUP(A178,Dane!$A$3:$D$110,4,FALSE)))</f>
        <v>111011110</v>
      </c>
      <c r="E178" s="3" t="str">
        <f t="shared" si="19"/>
        <v>111</v>
      </c>
      <c r="F178" s="1" t="str">
        <f t="shared" si="20"/>
        <v>00000001</v>
      </c>
      <c r="G178" s="1" t="str">
        <f t="shared" si="21"/>
        <v>11011110</v>
      </c>
      <c r="H178" s="1" t="str">
        <f t="shared" si="22"/>
        <v>00000111</v>
      </c>
      <c r="I178" t="str">
        <f t="shared" si="18"/>
        <v xml:space="preserve">    .byte %00000001, %11011110, %00000111</v>
      </c>
    </row>
    <row r="179" spans="1:9" x14ac:dyDescent="0.25">
      <c r="A179" t="s">
        <v>256</v>
      </c>
      <c r="B179" t="s">
        <v>30</v>
      </c>
      <c r="C179">
        <v>22</v>
      </c>
      <c r="D179" s="7" t="e">
        <f>IF(B179="ZMIEŃ GŁOŚNOŚĆ NA 0","N/D",IF(B179="ZMIEŃ GŁOŚNOŚĆ NA 15","N/D",VLOOKUP(A179,Dane!$A$3:$D$110,4,FALSE)))</f>
        <v>#N/A</v>
      </c>
      <c r="E179" s="3" t="str">
        <f t="shared" si="19"/>
        <v>10110</v>
      </c>
      <c r="F179" s="1" t="e">
        <f t="shared" si="20"/>
        <v>#N/A</v>
      </c>
      <c r="G179" s="1" t="e">
        <f t="shared" si="21"/>
        <v>#N/A</v>
      </c>
      <c r="H179" s="1" t="str">
        <f t="shared" si="22"/>
        <v>00010110</v>
      </c>
      <c r="I179" t="str">
        <f t="shared" si="18"/>
        <v xml:space="preserve">    .byte %11101000 %00010110</v>
      </c>
    </row>
    <row r="180" spans="1:9" x14ac:dyDescent="0.25">
      <c r="A180" t="s">
        <v>70</v>
      </c>
      <c r="B180" t="s">
        <v>2</v>
      </c>
      <c r="C180">
        <v>8</v>
      </c>
      <c r="D180" s="7">
        <f>IF(B180="ZMIEŃ GŁOŚNOŚĆ NA 0","N/D",IF(B180="ZMIEŃ GŁOŚNOŚĆ NA 15","N/D",VLOOKUP(A180,Dane!$A$3:$D$110,4,FALSE)))</f>
        <v>1001111111</v>
      </c>
      <c r="E180" s="3" t="str">
        <f t="shared" si="19"/>
        <v>1000</v>
      </c>
      <c r="F180" s="1" t="str">
        <f t="shared" si="20"/>
        <v>00000010</v>
      </c>
      <c r="G180" s="1" t="str">
        <f t="shared" si="21"/>
        <v>01111111</v>
      </c>
      <c r="H180" s="1" t="str">
        <f t="shared" si="22"/>
        <v>00001000</v>
      </c>
      <c r="I180" t="str">
        <f t="shared" si="18"/>
        <v xml:space="preserve">    .byte %00000010, %01111111, %00001000</v>
      </c>
    </row>
    <row r="181" spans="1:9" x14ac:dyDescent="0.25">
      <c r="A181" s="20" t="s">
        <v>83</v>
      </c>
      <c r="B181" s="20" t="s">
        <v>161</v>
      </c>
      <c r="C181">
        <v>4</v>
      </c>
      <c r="D181" s="7">
        <f>IF(B181="ZMIEŃ GŁOŚNOŚĆ NA 0","N/D",IF(B181="ZMIEŃ GŁOŚNOŚĆ NA 15","N/D",VLOOKUP(A181,Dane!$A$3:$D$110,4,FALSE)))</f>
        <v>111011110</v>
      </c>
      <c r="E181" s="3" t="str">
        <f t="shared" si="19"/>
        <v>100</v>
      </c>
      <c r="F181" s="1" t="str">
        <f t="shared" si="20"/>
        <v>00000001</v>
      </c>
      <c r="G181" s="1" t="str">
        <f t="shared" si="21"/>
        <v>11011110</v>
      </c>
      <c r="H181" s="1" t="str">
        <f t="shared" si="22"/>
        <v>00000100</v>
      </c>
      <c r="I181" t="str">
        <f t="shared" si="18"/>
        <v xml:space="preserve">    .byte %00000001, %11011110, %00000100</v>
      </c>
    </row>
    <row r="182" spans="1:9" x14ac:dyDescent="0.25">
      <c r="A182" s="23" t="s">
        <v>256</v>
      </c>
      <c r="B182" s="23" t="s">
        <v>161</v>
      </c>
      <c r="C182">
        <v>4</v>
      </c>
      <c r="D182" s="7" t="e">
        <f>IF(B182="ZMIEŃ GŁOŚNOŚĆ NA 0","N/D",IF(B182="ZMIEŃ GŁOŚNOŚĆ NA 15","N/D",VLOOKUP(A182,Dane!$A$3:$D$110,4,FALSE)))</f>
        <v>#N/A</v>
      </c>
      <c r="E182" s="3" t="str">
        <f t="shared" si="19"/>
        <v>100</v>
      </c>
      <c r="F182" s="1" t="e">
        <f t="shared" si="20"/>
        <v>#N/A</v>
      </c>
      <c r="G182" s="1" t="e">
        <f t="shared" si="21"/>
        <v>#N/A</v>
      </c>
      <c r="H182" s="1" t="str">
        <f t="shared" si="22"/>
        <v>00000100</v>
      </c>
      <c r="I182" t="str">
        <f t="shared" si="18"/>
        <v xml:space="preserve">    .byte %11101000 %00000100</v>
      </c>
    </row>
    <row r="183" spans="1:9" x14ac:dyDescent="0.25">
      <c r="A183" t="s">
        <v>83</v>
      </c>
      <c r="B183" s="16" t="s">
        <v>2</v>
      </c>
      <c r="C183">
        <v>7</v>
      </c>
      <c r="D183" s="7">
        <f>IF(B183="ZMIEŃ GŁOŚNOŚĆ NA 0","N/D",IF(B183="ZMIEŃ GŁOŚNOŚĆ NA 15","N/D",VLOOKUP(A183,Dane!$A$3:$D$110,4,FALSE)))</f>
        <v>111011110</v>
      </c>
      <c r="E183" s="3" t="str">
        <f t="shared" si="19"/>
        <v>111</v>
      </c>
      <c r="F183" s="1" t="str">
        <f t="shared" si="20"/>
        <v>00000001</v>
      </c>
      <c r="G183" s="1" t="str">
        <f t="shared" si="21"/>
        <v>11011110</v>
      </c>
      <c r="H183" s="1" t="str">
        <f t="shared" si="22"/>
        <v>00000111</v>
      </c>
      <c r="I183" t="str">
        <f t="shared" si="18"/>
        <v xml:space="preserve">    .byte %00000001, %11011110, %00000111</v>
      </c>
    </row>
    <row r="184" spans="1:9" x14ac:dyDescent="0.25">
      <c r="A184" t="s">
        <v>256</v>
      </c>
      <c r="B184" t="s">
        <v>2</v>
      </c>
      <c r="C184">
        <v>8</v>
      </c>
      <c r="D184" s="7" t="e">
        <f>IF(B184="ZMIEŃ GŁOŚNOŚĆ NA 0","N/D",IF(B184="ZMIEŃ GŁOŚNOŚĆ NA 15","N/D",VLOOKUP(A184,Dane!$A$3:$D$110,4,FALSE)))</f>
        <v>#N/A</v>
      </c>
      <c r="E184" s="3" t="str">
        <f t="shared" si="19"/>
        <v>1000</v>
      </c>
      <c r="F184" s="1" t="e">
        <f t="shared" si="20"/>
        <v>#N/A</v>
      </c>
      <c r="G184" s="1" t="e">
        <f t="shared" si="21"/>
        <v>#N/A</v>
      </c>
      <c r="H184" s="1" t="str">
        <f t="shared" si="22"/>
        <v>00001000</v>
      </c>
      <c r="I184" t="str">
        <f t="shared" si="18"/>
        <v xml:space="preserve">    .byte %11101000 %00001000</v>
      </c>
    </row>
    <row r="185" spans="1:9" x14ac:dyDescent="0.25">
      <c r="A185" t="s">
        <v>73</v>
      </c>
      <c r="B185" t="s">
        <v>2</v>
      </c>
      <c r="C185">
        <v>7</v>
      </c>
      <c r="D185" s="7">
        <f>IF(B185="ZMIEŃ GŁOŚNOŚĆ NA 0","N/D",IF(B185="ZMIEŃ GŁOŚNOŚĆ NA 15","N/D",VLOOKUP(A185,Dane!$A$3:$D$110,4,FALSE)))</f>
        <v>1000011001</v>
      </c>
      <c r="E185" s="3" t="str">
        <f t="shared" si="19"/>
        <v>111</v>
      </c>
      <c r="F185" s="1" t="str">
        <f t="shared" si="20"/>
        <v>00000010</v>
      </c>
      <c r="G185" s="1" t="str">
        <f t="shared" si="21"/>
        <v>00011001</v>
      </c>
      <c r="H185" s="1" t="str">
        <f t="shared" si="22"/>
        <v>00000111</v>
      </c>
      <c r="I185" t="str">
        <f t="shared" si="18"/>
        <v xml:space="preserve">    .byte %00000010, %00011001, %00000111</v>
      </c>
    </row>
    <row r="186" spans="1:9" x14ac:dyDescent="0.25">
      <c r="A186" t="s">
        <v>83</v>
      </c>
      <c r="B186" t="s">
        <v>2</v>
      </c>
      <c r="C186">
        <v>8</v>
      </c>
      <c r="D186" s="7">
        <f>IF(B186="ZMIEŃ GŁOŚNOŚĆ NA 0","N/D",IF(B186="ZMIEŃ GŁOŚNOŚĆ NA 15","N/D",VLOOKUP(A186,Dane!$A$3:$D$110,4,FALSE)))</f>
        <v>111011110</v>
      </c>
      <c r="E186" s="3" t="str">
        <f t="shared" si="19"/>
        <v>1000</v>
      </c>
      <c r="F186" s="1" t="str">
        <f t="shared" si="20"/>
        <v>00000001</v>
      </c>
      <c r="G186" s="1" t="str">
        <f t="shared" si="21"/>
        <v>11011110</v>
      </c>
      <c r="H186" s="1" t="str">
        <f t="shared" si="22"/>
        <v>00001000</v>
      </c>
      <c r="I186" t="str">
        <f t="shared" si="18"/>
        <v xml:space="preserve">    .byte %00000001, %11011110, %00001000</v>
      </c>
    </row>
    <row r="187" spans="1:9" x14ac:dyDescent="0.25">
      <c r="A187" t="s">
        <v>256</v>
      </c>
      <c r="B187" t="s">
        <v>2</v>
      </c>
      <c r="C187">
        <v>7</v>
      </c>
      <c r="D187" s="7" t="e">
        <f>IF(B187="ZMIEŃ GŁOŚNOŚĆ NA 0","N/D",IF(B187="ZMIEŃ GŁOŚNOŚĆ NA 15","N/D",VLOOKUP(A187,Dane!$A$3:$D$110,4,FALSE)))</f>
        <v>#N/A</v>
      </c>
      <c r="E187" s="3" t="str">
        <f t="shared" si="19"/>
        <v>111</v>
      </c>
      <c r="F187" s="1" t="e">
        <f t="shared" si="20"/>
        <v>#N/A</v>
      </c>
      <c r="G187" s="1" t="e">
        <f t="shared" si="21"/>
        <v>#N/A</v>
      </c>
      <c r="H187" s="1" t="str">
        <f t="shared" si="22"/>
        <v>00000111</v>
      </c>
      <c r="I187" t="str">
        <f t="shared" si="18"/>
        <v xml:space="preserve">    .byte %11101000 %00000111</v>
      </c>
    </row>
    <row r="188" spans="1:9" x14ac:dyDescent="0.25">
      <c r="A188" t="s">
        <v>84</v>
      </c>
      <c r="B188" t="s">
        <v>2</v>
      </c>
      <c r="C188">
        <v>8</v>
      </c>
      <c r="D188" s="7">
        <f>IF(B188="ZMIEŃ GŁOŚNOŚĆ NA 0","N/D",IF(B188="ZMIEŃ GŁOŚNOŚĆ NA 15","N/D",VLOOKUP(A188,Dane!$A$3:$D$110,4,FALSE)))</f>
        <v>110010010</v>
      </c>
      <c r="E188" s="3" t="str">
        <f t="shared" si="19"/>
        <v>1000</v>
      </c>
      <c r="F188" s="1" t="str">
        <f t="shared" si="20"/>
        <v>00000001</v>
      </c>
      <c r="G188" s="1" t="str">
        <f t="shared" si="21"/>
        <v>10010010</v>
      </c>
      <c r="H188" s="1" t="str">
        <f t="shared" si="22"/>
        <v>00001000</v>
      </c>
      <c r="I188" t="str">
        <f t="shared" si="18"/>
        <v xml:space="preserve">    .byte %00000001, %10010010, %00001000</v>
      </c>
    </row>
    <row r="189" spans="1:9" x14ac:dyDescent="0.25">
      <c r="A189" t="s">
        <v>16</v>
      </c>
      <c r="B189" t="s">
        <v>2</v>
      </c>
      <c r="C189">
        <v>7</v>
      </c>
      <c r="D189" s="7">
        <f>IF(B189="ZMIEŃ GŁOŚNOŚĆ NA 0","N/D",IF(B189="ZMIEŃ GŁOŚNOŚĆ NA 15","N/D",VLOOKUP(A189,Dane!$A$3:$D$110,4,FALSE)))</f>
        <v>110101010</v>
      </c>
      <c r="E189" s="3" t="str">
        <f t="shared" si="19"/>
        <v>111</v>
      </c>
      <c r="F189" s="1" t="str">
        <f t="shared" si="20"/>
        <v>00000001</v>
      </c>
      <c r="G189" s="1" t="str">
        <f t="shared" si="21"/>
        <v>10101010</v>
      </c>
      <c r="H189" s="1" t="str">
        <f t="shared" si="22"/>
        <v>00000111</v>
      </c>
      <c r="I189" t="str">
        <f t="shared" si="18"/>
        <v xml:space="preserve">    .byte %00000001, %10101010, %00000111</v>
      </c>
    </row>
    <row r="190" spans="1:9" x14ac:dyDescent="0.25">
      <c r="A190" t="s">
        <v>256</v>
      </c>
      <c r="B190" t="s">
        <v>2</v>
      </c>
      <c r="C190">
        <v>8</v>
      </c>
      <c r="D190" s="7" t="e">
        <f>IF(B190="ZMIEŃ GŁOŚNOŚĆ NA 0","N/D",IF(B190="ZMIEŃ GŁOŚNOŚĆ NA 15","N/D",VLOOKUP(A190,Dane!$A$3:$D$110,4,FALSE)))</f>
        <v>#N/A</v>
      </c>
      <c r="E190" s="3" t="str">
        <f t="shared" si="19"/>
        <v>1000</v>
      </c>
      <c r="F190" s="1" t="e">
        <f t="shared" si="20"/>
        <v>#N/A</v>
      </c>
      <c r="G190" s="1" t="e">
        <f t="shared" si="21"/>
        <v>#N/A</v>
      </c>
      <c r="H190" s="1" t="str">
        <f t="shared" si="22"/>
        <v>00001000</v>
      </c>
      <c r="I190" t="str">
        <f t="shared" si="18"/>
        <v xml:space="preserve">    .byte %11101000 %00001000</v>
      </c>
    </row>
    <row r="191" spans="1:9" x14ac:dyDescent="0.25">
      <c r="A191" t="s">
        <v>256</v>
      </c>
      <c r="B191" t="s">
        <v>29</v>
      </c>
      <c r="C191">
        <f>IF(B191="ZMIEŃ GŁOŚNOŚĆ NA 0","N/D",IF(B191="ZMIEŃ GŁOŚNOŚĆ NA 15","N/D",240/$B$2*60*VLOOKUP(B191,Dane!$F:$H,2,FALSE)))</f>
        <v>45</v>
      </c>
      <c r="D191" s="7" t="e">
        <f>IF(B191="ZMIEŃ GŁOŚNOŚĆ NA 0","N/D",IF(B191="ZMIEŃ GŁOŚNOŚĆ NA 15","N/D",VLOOKUP(A191,Dane!$A$3:$D$110,4,FALSE)))</f>
        <v>#N/A</v>
      </c>
      <c r="E191" s="3" t="str">
        <f t="shared" si="19"/>
        <v>101101</v>
      </c>
      <c r="F191" s="1" t="e">
        <f t="shared" si="20"/>
        <v>#N/A</v>
      </c>
      <c r="G191" s="1" t="e">
        <f t="shared" si="21"/>
        <v>#N/A</v>
      </c>
      <c r="H191" s="1" t="str">
        <f t="shared" si="22"/>
        <v>00101101</v>
      </c>
      <c r="I191" t="str">
        <f t="shared" si="18"/>
        <v xml:space="preserve">    .byte %11101000 %00101101</v>
      </c>
    </row>
    <row r="192" spans="1:9" x14ac:dyDescent="0.25">
      <c r="A192" t="s">
        <v>70</v>
      </c>
      <c r="B192" t="s">
        <v>2</v>
      </c>
      <c r="C192">
        <v>7</v>
      </c>
      <c r="D192" s="7">
        <f>IF(B192="ZMIEŃ GŁOŚNOŚĆ NA 0","N/D",IF(B192="ZMIEŃ GŁOŚNOŚĆ NA 15","N/D",VLOOKUP(A192,Dane!$A$3:$D$110,4,FALSE)))</f>
        <v>1001111111</v>
      </c>
      <c r="E192" s="3" t="str">
        <f t="shared" si="19"/>
        <v>111</v>
      </c>
      <c r="F192" s="1" t="str">
        <f t="shared" si="20"/>
        <v>00000010</v>
      </c>
      <c r="G192" s="1" t="str">
        <f t="shared" si="21"/>
        <v>01111111</v>
      </c>
      <c r="H192" s="1" t="str">
        <f t="shared" si="22"/>
        <v>00000111</v>
      </c>
      <c r="I192" t="str">
        <f t="shared" si="18"/>
        <v xml:space="preserve">    .byte %00000010, %01111111, %00000111</v>
      </c>
    </row>
    <row r="193" spans="1:9" x14ac:dyDescent="0.25">
      <c r="A193" s="20" t="s">
        <v>83</v>
      </c>
      <c r="B193" s="20" t="s">
        <v>161</v>
      </c>
      <c r="C193">
        <v>4</v>
      </c>
      <c r="D193" s="7">
        <f>IF(B193="ZMIEŃ GŁOŚNOŚĆ NA 0","N/D",IF(B193="ZMIEŃ GŁOŚNOŚĆ NA 15","N/D",VLOOKUP(A193,Dane!$A$3:$D$110,4,FALSE)))</f>
        <v>111011110</v>
      </c>
      <c r="E193" s="3" t="str">
        <f t="shared" si="19"/>
        <v>100</v>
      </c>
      <c r="F193" s="1" t="str">
        <f t="shared" si="20"/>
        <v>00000001</v>
      </c>
      <c r="G193" s="1" t="str">
        <f t="shared" si="21"/>
        <v>11011110</v>
      </c>
      <c r="H193" s="1" t="str">
        <f t="shared" si="22"/>
        <v>00000100</v>
      </c>
      <c r="I193" t="str">
        <f t="shared" si="18"/>
        <v xml:space="preserve">    .byte %00000001, %11011110, %00000100</v>
      </c>
    </row>
    <row r="194" spans="1:9" x14ac:dyDescent="0.25">
      <c r="A194" s="23" t="s">
        <v>256</v>
      </c>
      <c r="B194" s="23" t="s">
        <v>161</v>
      </c>
      <c r="C194">
        <v>4</v>
      </c>
      <c r="D194" s="7" t="e">
        <f>IF(B194="ZMIEŃ GŁOŚNOŚĆ NA 0","N/D",IF(B194="ZMIEŃ GŁOŚNOŚĆ NA 15","N/D",VLOOKUP(A194,Dane!$A$3:$D$110,4,FALSE)))</f>
        <v>#N/A</v>
      </c>
      <c r="E194" s="3" t="str">
        <f t="shared" si="19"/>
        <v>100</v>
      </c>
      <c r="F194" s="1" t="e">
        <f t="shared" si="20"/>
        <v>#N/A</v>
      </c>
      <c r="G194" s="1" t="e">
        <f t="shared" si="21"/>
        <v>#N/A</v>
      </c>
      <c r="H194" s="1" t="str">
        <f t="shared" si="22"/>
        <v>00000100</v>
      </c>
      <c r="I194" t="str">
        <f t="shared" si="18"/>
        <v xml:space="preserve">    .byte %11101000 %00000100</v>
      </c>
    </row>
    <row r="195" spans="1:9" x14ac:dyDescent="0.25">
      <c r="A195" t="s">
        <v>83</v>
      </c>
      <c r="B195" s="16" t="s">
        <v>2</v>
      </c>
      <c r="C195">
        <v>7</v>
      </c>
      <c r="D195" s="7">
        <f>IF(B195="ZMIEŃ GŁOŚNOŚĆ NA 0","N/D",IF(B195="ZMIEŃ GŁOŚNOŚĆ NA 15","N/D",VLOOKUP(A195,Dane!$A$3:$D$110,4,FALSE)))</f>
        <v>111011110</v>
      </c>
      <c r="E195" s="3" t="str">
        <f t="shared" si="19"/>
        <v>111</v>
      </c>
      <c r="F195" s="1" t="str">
        <f t="shared" si="20"/>
        <v>00000001</v>
      </c>
      <c r="G195" s="1" t="str">
        <f t="shared" si="21"/>
        <v>11011110</v>
      </c>
      <c r="H195" s="1" t="str">
        <f t="shared" si="22"/>
        <v>00000111</v>
      </c>
      <c r="I195" t="str">
        <f t="shared" si="18"/>
        <v xml:space="preserve">    .byte %00000001, %11011110, %00000111</v>
      </c>
    </row>
    <row r="196" spans="1:9" x14ac:dyDescent="0.25">
      <c r="A196" t="s">
        <v>256</v>
      </c>
      <c r="B196" t="s">
        <v>2</v>
      </c>
      <c r="C196">
        <v>8</v>
      </c>
      <c r="D196" s="7" t="e">
        <f>IF(B196="ZMIEŃ GŁOŚNOŚĆ NA 0","N/D",IF(B196="ZMIEŃ GŁOŚNOŚĆ NA 15","N/D",VLOOKUP(A196,Dane!$A$3:$D$110,4,FALSE)))</f>
        <v>#N/A</v>
      </c>
      <c r="E196" s="3" t="str">
        <f t="shared" si="19"/>
        <v>1000</v>
      </c>
      <c r="F196" s="1" t="e">
        <f t="shared" si="20"/>
        <v>#N/A</v>
      </c>
      <c r="G196" s="1" t="e">
        <f t="shared" si="21"/>
        <v>#N/A</v>
      </c>
      <c r="H196" s="1" t="str">
        <f t="shared" si="22"/>
        <v>00001000</v>
      </c>
      <c r="I196" t="str">
        <f t="shared" si="18"/>
        <v xml:space="preserve">    .byte %11101000 %00001000</v>
      </c>
    </row>
    <row r="197" spans="1:9" x14ac:dyDescent="0.25">
      <c r="A197" t="s">
        <v>73</v>
      </c>
      <c r="B197" t="s">
        <v>2</v>
      </c>
      <c r="C197">
        <v>7</v>
      </c>
      <c r="D197" s="7">
        <f>IF(B197="ZMIEŃ GŁOŚNOŚĆ NA 0","N/D",IF(B197="ZMIEŃ GŁOŚNOŚĆ NA 15","N/D",VLOOKUP(A197,Dane!$A$3:$D$110,4,FALSE)))</f>
        <v>1000011001</v>
      </c>
      <c r="E197" s="3" t="str">
        <f t="shared" si="19"/>
        <v>111</v>
      </c>
      <c r="F197" s="1" t="str">
        <f t="shared" si="20"/>
        <v>00000010</v>
      </c>
      <c r="G197" s="1" t="str">
        <f t="shared" si="21"/>
        <v>00011001</v>
      </c>
      <c r="H197" s="1" t="str">
        <f t="shared" si="22"/>
        <v>00000111</v>
      </c>
      <c r="I197" t="str">
        <f t="shared" si="18"/>
        <v xml:space="preserve">    .byte %00000010, %00011001, %00000111</v>
      </c>
    </row>
    <row r="198" spans="1:9" x14ac:dyDescent="0.25">
      <c r="A198" t="s">
        <v>83</v>
      </c>
      <c r="B198" t="s">
        <v>2</v>
      </c>
      <c r="C198">
        <v>8</v>
      </c>
      <c r="D198" s="7">
        <f>IF(B198="ZMIEŃ GŁOŚNOŚĆ NA 0","N/D",IF(B198="ZMIEŃ GŁOŚNOŚĆ NA 15","N/D",VLOOKUP(A198,Dane!$A$3:$D$110,4,FALSE)))</f>
        <v>111011110</v>
      </c>
      <c r="E198" s="3" t="str">
        <f t="shared" si="19"/>
        <v>1000</v>
      </c>
      <c r="F198" s="1" t="str">
        <f t="shared" si="20"/>
        <v>00000001</v>
      </c>
      <c r="G198" s="1" t="str">
        <f t="shared" si="21"/>
        <v>11011110</v>
      </c>
      <c r="H198" s="1" t="str">
        <f t="shared" si="22"/>
        <v>00001000</v>
      </c>
      <c r="I198" t="str">
        <f t="shared" si="18"/>
        <v xml:space="preserve">    .byte %00000001, %11011110, %00001000</v>
      </c>
    </row>
    <row r="199" spans="1:9" x14ac:dyDescent="0.25">
      <c r="A199" t="s">
        <v>256</v>
      </c>
      <c r="B199" t="s">
        <v>2</v>
      </c>
      <c r="C199">
        <v>7</v>
      </c>
      <c r="D199" s="7" t="e">
        <f>IF(B199="ZMIEŃ GŁOŚNOŚĆ NA 0","N/D",IF(B199="ZMIEŃ GŁOŚNOŚĆ NA 15","N/D",VLOOKUP(A199,Dane!$A$3:$D$110,4,FALSE)))</f>
        <v>#N/A</v>
      </c>
      <c r="E199" s="3" t="str">
        <f t="shared" si="19"/>
        <v>111</v>
      </c>
      <c r="F199" s="1" t="e">
        <f t="shared" si="20"/>
        <v>#N/A</v>
      </c>
      <c r="G199" s="1" t="e">
        <f t="shared" si="21"/>
        <v>#N/A</v>
      </c>
      <c r="H199" s="1" t="str">
        <f t="shared" si="22"/>
        <v>00000111</v>
      </c>
      <c r="I199" t="str">
        <f t="shared" si="18"/>
        <v xml:space="preserve">    .byte %11101000 %00000111</v>
      </c>
    </row>
    <row r="200" spans="1:9" x14ac:dyDescent="0.25">
      <c r="A200" t="s">
        <v>84</v>
      </c>
      <c r="B200" t="s">
        <v>2</v>
      </c>
      <c r="C200">
        <v>8</v>
      </c>
      <c r="D200" s="7">
        <f>IF(B200="ZMIEŃ GŁOŚNOŚĆ NA 0","N/D",IF(B200="ZMIEŃ GŁOŚNOŚĆ NA 15","N/D",VLOOKUP(A200,Dane!$A$3:$D$110,4,FALSE)))</f>
        <v>110010010</v>
      </c>
      <c r="E200" s="3" t="str">
        <f t="shared" si="19"/>
        <v>1000</v>
      </c>
      <c r="F200" s="1" t="str">
        <f t="shared" si="20"/>
        <v>00000001</v>
      </c>
      <c r="G200" s="1" t="str">
        <f t="shared" si="21"/>
        <v>10010010</v>
      </c>
      <c r="H200" s="1" t="str">
        <f t="shared" si="22"/>
        <v>00001000</v>
      </c>
      <c r="I200" t="str">
        <f t="shared" ref="I200:I263" si="23">IF(A200="pauza",_xlfn.CONCAT("    .byte %11101000 %",DEC2BIN(C200,8)),IF(B200="ZMIEŃ GŁOŚNOŚĆ NA 0","    .byte %10101000, %00000000",IF(B200="ZMIEŃ GŁOŚNOŚĆ NA 15","    .byte %10101000, %11111111",_xlfn.CONCAT("    .byte %",F200,", %",G200,", %",H200))))</f>
        <v xml:space="preserve">    .byte %00000001, %10010010, %00001000</v>
      </c>
    </row>
    <row r="201" spans="1:9" x14ac:dyDescent="0.25">
      <c r="A201" t="s">
        <v>16</v>
      </c>
      <c r="B201" t="s">
        <v>2</v>
      </c>
      <c r="C201">
        <v>7</v>
      </c>
      <c r="D201" s="7">
        <f>IF(B201="ZMIEŃ GŁOŚNOŚĆ NA 0","N/D",IF(B201="ZMIEŃ GŁOŚNOŚĆ NA 15","N/D",VLOOKUP(A201,Dane!$A$3:$D$110,4,FALSE)))</f>
        <v>110101010</v>
      </c>
      <c r="E201" s="3" t="str">
        <f t="shared" si="19"/>
        <v>111</v>
      </c>
      <c r="F201" s="1" t="str">
        <f t="shared" si="20"/>
        <v>00000001</v>
      </c>
      <c r="G201" s="1" t="str">
        <f t="shared" si="21"/>
        <v>10101010</v>
      </c>
      <c r="H201" s="1" t="str">
        <f t="shared" si="22"/>
        <v>00000111</v>
      </c>
      <c r="I201" t="str">
        <f t="shared" si="23"/>
        <v xml:space="preserve">    .byte %00000001, %10101010, %00000111</v>
      </c>
    </row>
    <row r="202" spans="1:9" x14ac:dyDescent="0.25">
      <c r="A202" t="s">
        <v>256</v>
      </c>
      <c r="B202" t="s">
        <v>2</v>
      </c>
      <c r="C202">
        <v>8</v>
      </c>
      <c r="D202" s="7" t="e">
        <f>IF(B202="ZMIEŃ GŁOŚNOŚĆ NA 0","N/D",IF(B202="ZMIEŃ GŁOŚNOŚĆ NA 15","N/D",VLOOKUP(A202,Dane!$A$3:$D$110,4,FALSE)))</f>
        <v>#N/A</v>
      </c>
      <c r="E202" s="3" t="str">
        <f t="shared" ref="E202:E250" si="24">IF(B202="ZMIEŃ GŁOŚNOŚĆ NA 0","N/D",IF(B202="ZMIEŃ GŁOŚNOŚĆ NA 15","N/D",DEC2BIN(C202)))</f>
        <v>1000</v>
      </c>
      <c r="F202" s="1" t="e">
        <f t="shared" ref="F202:F250" si="25">IF(B202="ZMIEŃ GŁOŚNOŚĆ NA 0","N/D",IF(B202="ZMIEŃ GŁOŚNOŚĆ NA 15","N/D",IF(LEN(D202)&lt;8,"00000000",_xlfn.CONCAT(REPT("0",8-LEN(LEFT(D202,LEN(D202)-8))),LEFT(D202,LEN(D202)-8)))))</f>
        <v>#N/A</v>
      </c>
      <c r="G202" s="1" t="e">
        <f t="shared" ref="G202:G250" si="26">IF(B202="ZMIEŃ GŁOŚNOŚĆ NA 0","N/D",IF(B202="ZMIEŃ GŁOŚNOŚĆ NA 15","N/D",IF(LEN(D202)&lt;8,_xlfn.CONCAT(REPT("0",8-LEN(D202)),RIGHT(D202,8)),RIGHT(D202,8))))</f>
        <v>#N/A</v>
      </c>
      <c r="H202" s="1" t="str">
        <f t="shared" ref="H202:H250" si="27">IF(B202="ZMIEŃ GŁOŚNOŚĆ NA 0","N/D",IF(B202="ZMIEŃ GŁOŚNOŚĆ NA 15","N/D",_xlfn.CONCAT(REPT("0",8-LEN(E202)),E202)))</f>
        <v>00001000</v>
      </c>
      <c r="I202" t="str">
        <f t="shared" si="23"/>
        <v xml:space="preserve">    .byte %11101000 %00001000</v>
      </c>
    </row>
    <row r="203" spans="1:9" x14ac:dyDescent="0.25">
      <c r="A203" t="s">
        <v>73</v>
      </c>
      <c r="B203" t="s">
        <v>2</v>
      </c>
      <c r="C203">
        <v>7</v>
      </c>
      <c r="D203" s="7">
        <f>IF(B203="ZMIEŃ GŁOŚNOŚĆ NA 0","N/D",IF(B203="ZMIEŃ GŁOŚNOŚĆ NA 15","N/D",VLOOKUP(A203,Dane!$A$3:$D$110,4,FALSE)))</f>
        <v>1000011001</v>
      </c>
      <c r="E203" s="3" t="str">
        <f t="shared" si="24"/>
        <v>111</v>
      </c>
      <c r="F203" s="1" t="str">
        <f t="shared" si="25"/>
        <v>00000010</v>
      </c>
      <c r="G203" s="1" t="str">
        <f t="shared" si="26"/>
        <v>00011001</v>
      </c>
      <c r="H203" s="1" t="str">
        <f t="shared" si="27"/>
        <v>00000111</v>
      </c>
      <c r="I203" t="str">
        <f t="shared" si="23"/>
        <v xml:space="preserve">    .byte %00000010, %00011001, %00000111</v>
      </c>
    </row>
    <row r="204" spans="1:9" x14ac:dyDescent="0.25">
      <c r="A204" t="s">
        <v>256</v>
      </c>
      <c r="B204" t="s">
        <v>2</v>
      </c>
      <c r="C204">
        <v>8</v>
      </c>
      <c r="D204" s="7" t="e">
        <f>IF(B204="ZMIEŃ GŁOŚNOŚĆ NA 0","N/D",IF(B204="ZMIEŃ GŁOŚNOŚĆ NA 15","N/D",VLOOKUP(A204,Dane!$A$3:$D$110,4,FALSE)))</f>
        <v>#N/A</v>
      </c>
      <c r="E204" s="3" t="str">
        <f t="shared" si="24"/>
        <v>1000</v>
      </c>
      <c r="F204" s="1" t="e">
        <f t="shared" si="25"/>
        <v>#N/A</v>
      </c>
      <c r="G204" s="1" t="e">
        <f t="shared" si="26"/>
        <v>#N/A</v>
      </c>
      <c r="H204" s="1" t="str">
        <f t="shared" si="27"/>
        <v>00001000</v>
      </c>
      <c r="I204" t="str">
        <f t="shared" si="23"/>
        <v xml:space="preserve">    .byte %11101000 %00001000</v>
      </c>
    </row>
    <row r="205" spans="1:9" x14ac:dyDescent="0.25">
      <c r="A205" t="s">
        <v>83</v>
      </c>
      <c r="B205" t="s">
        <v>2</v>
      </c>
      <c r="C205">
        <v>7</v>
      </c>
      <c r="D205" s="7">
        <f>IF(B205="ZMIEŃ GŁOŚNOŚĆ NA 0","N/D",IF(B205="ZMIEŃ GŁOŚNOŚĆ NA 15","N/D",VLOOKUP(A205,Dane!$A$3:$D$110,4,FALSE)))</f>
        <v>111011110</v>
      </c>
      <c r="E205" s="3" t="str">
        <f t="shared" si="24"/>
        <v>111</v>
      </c>
      <c r="F205" s="1" t="str">
        <f t="shared" si="25"/>
        <v>00000001</v>
      </c>
      <c r="G205" s="1" t="str">
        <f t="shared" si="26"/>
        <v>11011110</v>
      </c>
      <c r="H205" s="1" t="str">
        <f t="shared" si="27"/>
        <v>00000111</v>
      </c>
      <c r="I205" t="str">
        <f t="shared" si="23"/>
        <v xml:space="preserve">    .byte %00000001, %11011110, %00000111</v>
      </c>
    </row>
    <row r="206" spans="1:9" x14ac:dyDescent="0.25">
      <c r="A206" t="s">
        <v>256</v>
      </c>
      <c r="B206" t="s">
        <v>30</v>
      </c>
      <c r="C206">
        <v>23</v>
      </c>
      <c r="D206" s="7" t="e">
        <f>IF(B206="ZMIEŃ GŁOŚNOŚĆ NA 0","N/D",IF(B206="ZMIEŃ GŁOŚNOŚĆ NA 15","N/D",VLOOKUP(A206,Dane!$A$3:$D$110,4,FALSE)))</f>
        <v>#N/A</v>
      </c>
      <c r="E206" s="3" t="str">
        <f t="shared" si="24"/>
        <v>10111</v>
      </c>
      <c r="F206" s="1" t="e">
        <f t="shared" si="25"/>
        <v>#N/A</v>
      </c>
      <c r="G206" s="1" t="e">
        <f t="shared" si="26"/>
        <v>#N/A</v>
      </c>
      <c r="H206" s="1" t="str">
        <f t="shared" si="27"/>
        <v>00010111</v>
      </c>
      <c r="I206" t="str">
        <f t="shared" si="23"/>
        <v xml:space="preserve">    .byte %11101000 %00010111</v>
      </c>
    </row>
    <row r="207" spans="1:9" x14ac:dyDescent="0.25">
      <c r="A207" t="s">
        <v>71</v>
      </c>
      <c r="B207" t="s">
        <v>2</v>
      </c>
      <c r="C207">
        <v>7</v>
      </c>
      <c r="D207" s="7">
        <f>IF(B207="ZMIEŃ GŁOŚNOŚĆ NA 0","N/D",IF(B207="ZMIEŃ GŁOŚNOŚĆ NA 15","N/D",VLOOKUP(A207,Dane!$A$3:$D$110,4,FALSE)))</f>
        <v>1001011011</v>
      </c>
      <c r="E207" s="3" t="str">
        <f t="shared" si="24"/>
        <v>111</v>
      </c>
      <c r="F207" s="1" t="str">
        <f t="shared" si="25"/>
        <v>00000010</v>
      </c>
      <c r="G207" s="1" t="str">
        <f t="shared" si="26"/>
        <v>01011011</v>
      </c>
      <c r="H207" s="1" t="str">
        <f t="shared" si="27"/>
        <v>00000111</v>
      </c>
      <c r="I207" t="str">
        <f t="shared" si="23"/>
        <v xml:space="preserve">    .byte %00000010, %01011011, %00000111</v>
      </c>
    </row>
    <row r="208" spans="1:9" ht="15.75" thickBot="1" x14ac:dyDescent="0.3">
      <c r="A208" s="10" t="s">
        <v>83</v>
      </c>
      <c r="B208" s="10" t="s">
        <v>2</v>
      </c>
      <c r="C208">
        <v>8</v>
      </c>
      <c r="D208" s="7">
        <f>IF(B208="ZMIEŃ GŁOŚNOŚĆ NA 0","N/D",IF(B208="ZMIEŃ GŁOŚNOŚĆ NA 15","N/D",VLOOKUP(A208,Dane!$A$3:$D$110,4,FALSE)))</f>
        <v>111011110</v>
      </c>
      <c r="E208" s="3" t="str">
        <f t="shared" si="24"/>
        <v>1000</v>
      </c>
      <c r="F208" s="1" t="str">
        <f t="shared" si="25"/>
        <v>00000001</v>
      </c>
      <c r="G208" s="1" t="str">
        <f t="shared" si="26"/>
        <v>11011110</v>
      </c>
      <c r="H208" s="1" t="str">
        <f t="shared" si="27"/>
        <v>00001000</v>
      </c>
      <c r="I208" t="str">
        <f t="shared" si="23"/>
        <v xml:space="preserve">    .byte %00000001, %11011110, %00001000</v>
      </c>
    </row>
    <row r="209" spans="1:9" ht="15.75" thickTop="1" x14ac:dyDescent="0.25">
      <c r="A209" s="23" t="s">
        <v>83</v>
      </c>
      <c r="B209" s="23" t="s">
        <v>2</v>
      </c>
      <c r="C209">
        <v>7</v>
      </c>
      <c r="D209" s="7">
        <f>IF(B209="ZMIEŃ GŁOŚNOŚĆ NA 0","N/D",IF(B209="ZMIEŃ GŁOŚNOŚĆ NA 15","N/D",VLOOKUP(A209,Dane!$A$3:$D$110,4,FALSE)))</f>
        <v>111011110</v>
      </c>
      <c r="E209" s="3" t="str">
        <f t="shared" si="24"/>
        <v>111</v>
      </c>
      <c r="F209" s="1" t="str">
        <f t="shared" si="25"/>
        <v>00000001</v>
      </c>
      <c r="G209" s="1" t="str">
        <f t="shared" si="26"/>
        <v>11011110</v>
      </c>
      <c r="H209" s="1" t="str">
        <f t="shared" si="27"/>
        <v>00000111</v>
      </c>
      <c r="I209" t="str">
        <f t="shared" si="23"/>
        <v xml:space="preserve">    .byte %00000001, %11011110, %00000111</v>
      </c>
    </row>
    <row r="210" spans="1:9" x14ac:dyDescent="0.25">
      <c r="A210" t="s">
        <v>256</v>
      </c>
      <c r="B210" t="s">
        <v>2</v>
      </c>
      <c r="C210">
        <v>8</v>
      </c>
      <c r="D210" s="7" t="e">
        <f>IF(B210="ZMIEŃ GŁOŚNOŚĆ NA 0","N/D",IF(B210="ZMIEŃ GŁOŚNOŚĆ NA 15","N/D",VLOOKUP(A210,Dane!$A$3:$D$110,4,FALSE)))</f>
        <v>#N/A</v>
      </c>
      <c r="E210" s="3" t="str">
        <f t="shared" si="24"/>
        <v>1000</v>
      </c>
      <c r="F210" s="1" t="e">
        <f t="shared" si="25"/>
        <v>#N/A</v>
      </c>
      <c r="G210" s="1" t="e">
        <f t="shared" si="26"/>
        <v>#N/A</v>
      </c>
      <c r="H210" s="1" t="str">
        <f t="shared" si="27"/>
        <v>00001000</v>
      </c>
      <c r="I210" t="str">
        <f t="shared" si="23"/>
        <v xml:space="preserve">    .byte %11101000 %00001000</v>
      </c>
    </row>
    <row r="211" spans="1:9" x14ac:dyDescent="0.25">
      <c r="A211" t="s">
        <v>73</v>
      </c>
      <c r="B211" t="s">
        <v>2</v>
      </c>
      <c r="C211">
        <v>7</v>
      </c>
      <c r="D211" s="7">
        <f>IF(B211="ZMIEŃ GŁOŚNOŚĆ NA 0","N/D",IF(B211="ZMIEŃ GŁOŚNOŚĆ NA 15","N/D",VLOOKUP(A211,Dane!$A$3:$D$110,4,FALSE)))</f>
        <v>1000011001</v>
      </c>
      <c r="E211" s="3" t="str">
        <f t="shared" si="24"/>
        <v>111</v>
      </c>
      <c r="F211" s="1" t="str">
        <f t="shared" si="25"/>
        <v>00000010</v>
      </c>
      <c r="G211" s="1" t="str">
        <f t="shared" si="26"/>
        <v>00011001</v>
      </c>
      <c r="H211" s="1" t="str">
        <f t="shared" si="27"/>
        <v>00000111</v>
      </c>
      <c r="I211" t="str">
        <f t="shared" si="23"/>
        <v xml:space="preserve">    .byte %00000010, %00011001, %00000111</v>
      </c>
    </row>
    <row r="212" spans="1:9" x14ac:dyDescent="0.25">
      <c r="A212" t="s">
        <v>83</v>
      </c>
      <c r="B212" t="s">
        <v>2</v>
      </c>
      <c r="C212">
        <v>8</v>
      </c>
      <c r="D212" s="7">
        <f>IF(B212="ZMIEŃ GŁOŚNOŚĆ NA 0","N/D",IF(B212="ZMIEŃ GŁOŚNOŚĆ NA 15","N/D",VLOOKUP(A212,Dane!$A$3:$D$110,4,FALSE)))</f>
        <v>111011110</v>
      </c>
      <c r="E212" s="3" t="str">
        <f t="shared" si="24"/>
        <v>1000</v>
      </c>
      <c r="F212" s="1" t="str">
        <f t="shared" si="25"/>
        <v>00000001</v>
      </c>
      <c r="G212" s="1" t="str">
        <f t="shared" si="26"/>
        <v>11011110</v>
      </c>
      <c r="H212" s="1" t="str">
        <f t="shared" si="27"/>
        <v>00001000</v>
      </c>
      <c r="I212" t="str">
        <f t="shared" si="23"/>
        <v xml:space="preserve">    .byte %00000001, %11011110, %00001000</v>
      </c>
    </row>
    <row r="213" spans="1:9" x14ac:dyDescent="0.25">
      <c r="A213" t="s">
        <v>256</v>
      </c>
      <c r="B213" t="s">
        <v>2</v>
      </c>
      <c r="C213">
        <v>7</v>
      </c>
      <c r="D213" s="7" t="e">
        <f>IF(B213="ZMIEŃ GŁOŚNOŚĆ NA 0","N/D",IF(B213="ZMIEŃ GŁOŚNOŚĆ NA 15","N/D",VLOOKUP(A213,Dane!$A$3:$D$110,4,FALSE)))</f>
        <v>#N/A</v>
      </c>
      <c r="E213" s="3" t="str">
        <f t="shared" si="24"/>
        <v>111</v>
      </c>
      <c r="F213" s="1" t="e">
        <f t="shared" si="25"/>
        <v>#N/A</v>
      </c>
      <c r="G213" s="1" t="e">
        <f t="shared" si="26"/>
        <v>#N/A</v>
      </c>
      <c r="H213" s="1" t="str">
        <f t="shared" si="27"/>
        <v>00000111</v>
      </c>
      <c r="I213" t="str">
        <f t="shared" si="23"/>
        <v xml:space="preserve">    .byte %11101000 %00000111</v>
      </c>
    </row>
    <row r="214" spans="1:9" x14ac:dyDescent="0.25">
      <c r="A214" t="s">
        <v>68</v>
      </c>
      <c r="B214" t="s">
        <v>2</v>
      </c>
      <c r="C214">
        <v>8</v>
      </c>
      <c r="D214" s="7">
        <f>IF(B214="ZMIEŃ GŁOŚNOŚĆ NA 0","N/D",IF(B214="ZMIEŃ GŁOŚNOŚĆ NA 15","N/D",VLOOKUP(A214,Dane!$A$3:$D$110,4,FALSE)))</f>
        <v>1100100110</v>
      </c>
      <c r="E214" s="3" t="str">
        <f t="shared" si="24"/>
        <v>1000</v>
      </c>
      <c r="F214" s="1" t="str">
        <f t="shared" si="25"/>
        <v>00000011</v>
      </c>
      <c r="G214" s="1" t="str">
        <f t="shared" si="26"/>
        <v>00100110</v>
      </c>
      <c r="H214" s="1" t="str">
        <f t="shared" si="27"/>
        <v>00001000</v>
      </c>
      <c r="I214" t="str">
        <f t="shared" si="23"/>
        <v xml:space="preserve">    .byte %00000011, %00100110, %00001000</v>
      </c>
    </row>
    <row r="215" spans="1:9" x14ac:dyDescent="0.25">
      <c r="A215" t="s">
        <v>67</v>
      </c>
      <c r="B215" t="s">
        <v>2</v>
      </c>
      <c r="C215">
        <v>7</v>
      </c>
      <c r="D215" s="7">
        <f>IF(B215="ZMIEŃ GŁOŚNOŚĆ NA 0","N/D",IF(B215="ZMIEŃ GŁOŚNOŚĆ NA 15","N/D",VLOOKUP(A215,Dane!$A$3:$D$110,4,FALSE)))</f>
        <v>1101010110</v>
      </c>
      <c r="E215" s="3" t="str">
        <f t="shared" si="24"/>
        <v>111</v>
      </c>
      <c r="F215" s="1" t="str">
        <f t="shared" si="25"/>
        <v>00000011</v>
      </c>
      <c r="G215" s="1" t="str">
        <f t="shared" si="26"/>
        <v>01010110</v>
      </c>
      <c r="H215" s="1" t="str">
        <f t="shared" si="27"/>
        <v>00000111</v>
      </c>
      <c r="I215" t="str">
        <f t="shared" si="23"/>
        <v xml:space="preserve">    .byte %00000011, %01010110, %00000111</v>
      </c>
    </row>
    <row r="216" spans="1:9" x14ac:dyDescent="0.25">
      <c r="A216" t="s">
        <v>256</v>
      </c>
      <c r="B216" t="s">
        <v>30</v>
      </c>
      <c r="C216">
        <v>23</v>
      </c>
      <c r="D216" s="7" t="e">
        <f>IF(B216="ZMIEŃ GŁOŚNOŚĆ NA 0","N/D",IF(B216="ZMIEŃ GŁOŚNOŚĆ NA 15","N/D",VLOOKUP(A216,Dane!$A$3:$D$110,4,FALSE)))</f>
        <v>#N/A</v>
      </c>
      <c r="E216" s="3" t="str">
        <f t="shared" si="24"/>
        <v>10111</v>
      </c>
      <c r="F216" s="1" t="e">
        <f t="shared" si="25"/>
        <v>#N/A</v>
      </c>
      <c r="G216" s="1" t="e">
        <f t="shared" si="26"/>
        <v>#N/A</v>
      </c>
      <c r="H216" s="1" t="str">
        <f t="shared" si="27"/>
        <v>00010111</v>
      </c>
      <c r="I216" t="str">
        <f t="shared" si="23"/>
        <v xml:space="preserve">    .byte %11101000 %00010111</v>
      </c>
    </row>
    <row r="217" spans="1:9" x14ac:dyDescent="0.25">
      <c r="A217" t="s">
        <v>92</v>
      </c>
      <c r="B217" t="s">
        <v>161</v>
      </c>
      <c r="C217">
        <v>4</v>
      </c>
      <c r="D217" s="7">
        <f>IF(B217="ZMIEŃ GŁOŚNOŚĆ NA 0","N/D",IF(B217="ZMIEŃ GŁOŚNOŚĆ NA 15","N/D",VLOOKUP(A217,Dane!$A$3:$D$110,4,FALSE)))</f>
        <v>10000101</v>
      </c>
      <c r="E217" s="3" t="str">
        <f t="shared" si="24"/>
        <v>100</v>
      </c>
      <c r="F217" s="1" t="str">
        <f t="shared" si="25"/>
        <v>00000000</v>
      </c>
      <c r="G217" s="1" t="str">
        <f t="shared" si="26"/>
        <v>10000101</v>
      </c>
      <c r="H217" s="1" t="str">
        <f t="shared" si="27"/>
        <v>00000100</v>
      </c>
      <c r="I217" t="str">
        <f t="shared" si="23"/>
        <v xml:space="preserve">    .byte %00000000, %10000101, %00000100</v>
      </c>
    </row>
    <row r="218" spans="1:9" x14ac:dyDescent="0.25">
      <c r="A218" t="s">
        <v>256</v>
      </c>
      <c r="B218" t="s">
        <v>161</v>
      </c>
      <c r="C218">
        <v>4</v>
      </c>
      <c r="D218" s="7" t="e">
        <f>IF(B218="ZMIEŃ GŁOŚNOŚĆ NA 0","N/D",IF(B218="ZMIEŃ GŁOŚNOŚĆ NA 15","N/D",VLOOKUP(A218,Dane!$A$3:$D$110,4,FALSE)))</f>
        <v>#N/A</v>
      </c>
      <c r="E218" s="3" t="str">
        <f t="shared" si="24"/>
        <v>100</v>
      </c>
      <c r="F218" s="1" t="e">
        <f t="shared" si="25"/>
        <v>#N/A</v>
      </c>
      <c r="G218" s="1" t="e">
        <f t="shared" si="26"/>
        <v>#N/A</v>
      </c>
      <c r="H218" s="1" t="str">
        <f t="shared" si="27"/>
        <v>00000100</v>
      </c>
      <c r="I218" t="str">
        <f t="shared" si="23"/>
        <v xml:space="preserve">    .byte %11101000 %00000100</v>
      </c>
    </row>
    <row r="219" spans="1:9" x14ac:dyDescent="0.25">
      <c r="A219" t="s">
        <v>92</v>
      </c>
      <c r="B219" t="s">
        <v>2</v>
      </c>
      <c r="C219">
        <v>7</v>
      </c>
      <c r="D219" s="7">
        <f>IF(B219="ZMIEŃ GŁOŚNOŚĆ NA 0","N/D",IF(B219="ZMIEŃ GŁOŚNOŚĆ NA 15","N/D",VLOOKUP(A219,Dane!$A$3:$D$110,4,FALSE)))</f>
        <v>10000101</v>
      </c>
      <c r="E219" s="3" t="str">
        <f t="shared" si="24"/>
        <v>111</v>
      </c>
      <c r="F219" s="1" t="str">
        <f t="shared" si="25"/>
        <v>00000000</v>
      </c>
      <c r="G219" s="1" t="str">
        <f t="shared" si="26"/>
        <v>10000101</v>
      </c>
      <c r="H219" s="1" t="str">
        <f t="shared" si="27"/>
        <v>00000111</v>
      </c>
      <c r="I219" t="str">
        <f t="shared" si="23"/>
        <v xml:space="preserve">    .byte %00000000, %10000101, %00000111</v>
      </c>
    </row>
    <row r="220" spans="1:9" x14ac:dyDescent="0.25">
      <c r="A220" t="s">
        <v>94</v>
      </c>
      <c r="B220" t="s">
        <v>2</v>
      </c>
      <c r="C220">
        <v>7</v>
      </c>
      <c r="D220" s="7">
        <f>IF(B220="ZMIEŃ GŁOŚNOŚĆ NA 0","N/D",IF(B220="ZMIEŃ GŁOŚNOŚĆ NA 15","N/D",VLOOKUP(A220,Dane!$A$3:$D$110,4,FALSE)))</f>
        <v>1110110</v>
      </c>
      <c r="E220" s="3" t="str">
        <f t="shared" si="24"/>
        <v>111</v>
      </c>
      <c r="F220" s="1" t="str">
        <f t="shared" si="25"/>
        <v>00000000</v>
      </c>
      <c r="G220" s="1" t="str">
        <f t="shared" si="26"/>
        <v>01110110</v>
      </c>
      <c r="H220" s="1" t="str">
        <f t="shared" si="27"/>
        <v>00000111</v>
      </c>
      <c r="I220" t="str">
        <f t="shared" si="23"/>
        <v xml:space="preserve">    .byte %00000000, %01110110, %00000111</v>
      </c>
    </row>
    <row r="221" spans="1:9" x14ac:dyDescent="0.25">
      <c r="A221" t="s">
        <v>97</v>
      </c>
      <c r="B221" t="s">
        <v>2</v>
      </c>
      <c r="C221">
        <v>8</v>
      </c>
      <c r="D221" s="7">
        <f>IF(B221="ZMIEŃ GŁOŚNOŚĆ NA 0","N/D",IF(B221="ZMIEŃ GŁOŚNOŚĆ NA 15","N/D",VLOOKUP(A221,Dane!$A$3:$D$110,4,FALSE)))</f>
        <v>1100011</v>
      </c>
      <c r="E221" s="3" t="str">
        <f t="shared" si="24"/>
        <v>1000</v>
      </c>
      <c r="F221" s="1" t="str">
        <f t="shared" si="25"/>
        <v>00000000</v>
      </c>
      <c r="G221" s="1" t="str">
        <f t="shared" si="26"/>
        <v>01100011</v>
      </c>
      <c r="H221" s="1" t="str">
        <f t="shared" si="27"/>
        <v>00001000</v>
      </c>
      <c r="I221" t="str">
        <f t="shared" si="23"/>
        <v xml:space="preserve">    .byte %00000000, %01100011, %00001000</v>
      </c>
    </row>
    <row r="222" spans="1:9" x14ac:dyDescent="0.25">
      <c r="A222" t="s">
        <v>94</v>
      </c>
      <c r="B222" t="s">
        <v>2</v>
      </c>
      <c r="C222">
        <v>7</v>
      </c>
      <c r="D222" s="7">
        <f>IF(B222="ZMIEŃ GŁOŚNOŚĆ NA 0","N/D",IF(B222="ZMIEŃ GŁOŚNOŚĆ NA 15","N/D",VLOOKUP(A222,Dane!$A$3:$D$110,4,FALSE)))</f>
        <v>1110110</v>
      </c>
      <c r="E222" s="3" t="str">
        <f t="shared" si="24"/>
        <v>111</v>
      </c>
      <c r="F222" s="1" t="str">
        <f t="shared" si="25"/>
        <v>00000000</v>
      </c>
      <c r="G222" s="1" t="str">
        <f t="shared" si="26"/>
        <v>01110110</v>
      </c>
      <c r="H222" s="1" t="str">
        <f t="shared" si="27"/>
        <v>00000111</v>
      </c>
      <c r="I222" t="str">
        <f t="shared" si="23"/>
        <v xml:space="preserve">    .byte %00000000, %01110110, %00000111</v>
      </c>
    </row>
    <row r="223" spans="1:9" ht="15.75" thickBot="1" x14ac:dyDescent="0.3">
      <c r="A223" s="10" t="s">
        <v>97</v>
      </c>
      <c r="B223" s="10" t="s">
        <v>2</v>
      </c>
      <c r="C223" s="10">
        <v>8</v>
      </c>
      <c r="D223" s="11">
        <f>IF(B223="ZMIEŃ GŁOŚNOŚĆ NA 0","N/D",IF(B223="ZMIEŃ GŁOŚNOŚĆ NA 15","N/D",VLOOKUP(A223,Dane!$A$3:$D$110,4,FALSE)))</f>
        <v>1100011</v>
      </c>
      <c r="E223" s="12" t="str">
        <f t="shared" si="24"/>
        <v>1000</v>
      </c>
      <c r="F223" s="9" t="str">
        <f t="shared" si="25"/>
        <v>00000000</v>
      </c>
      <c r="G223" s="9" t="str">
        <f t="shared" si="26"/>
        <v>01100011</v>
      </c>
      <c r="H223" s="9" t="str">
        <f t="shared" si="27"/>
        <v>00001000</v>
      </c>
      <c r="I223" t="str">
        <f t="shared" si="23"/>
        <v xml:space="preserve">    .byte %00000000, %01100011, %00001000</v>
      </c>
    </row>
    <row r="224" spans="1:9" ht="15.75" thickTop="1" x14ac:dyDescent="0.25">
      <c r="A224" s="23" t="s">
        <v>97</v>
      </c>
      <c r="B224" s="23" t="s">
        <v>29</v>
      </c>
      <c r="C224">
        <f>IF(B224="ZMIEŃ GŁOŚNOŚĆ NA 0","N/D",IF(B224="ZMIEŃ GŁOŚNOŚĆ NA 15","N/D",240/$B$2*60*VLOOKUP(B224,Dane!$F:$H,2,FALSE)))</f>
        <v>45</v>
      </c>
      <c r="D224" s="7">
        <f>IF(B224="ZMIEŃ GŁOŚNOŚĆ NA 0","N/D",IF(B224="ZMIEŃ GŁOŚNOŚĆ NA 15","N/D",VLOOKUP(A224,Dane!$A$3:$D$110,4,FALSE)))</f>
        <v>1100011</v>
      </c>
      <c r="E224" s="3" t="str">
        <f t="shared" si="24"/>
        <v>101101</v>
      </c>
      <c r="F224" s="1" t="str">
        <f t="shared" si="25"/>
        <v>00000000</v>
      </c>
      <c r="G224" s="1" t="str">
        <f t="shared" si="26"/>
        <v>01100011</v>
      </c>
      <c r="H224" s="1" t="str">
        <f t="shared" si="27"/>
        <v>00101101</v>
      </c>
      <c r="I224" t="str">
        <f t="shared" si="23"/>
        <v xml:space="preserve">    .byte %00000000, %01100011, %00101101</v>
      </c>
    </row>
    <row r="225" spans="1:9" x14ac:dyDescent="0.25">
      <c r="A225" s="23" t="s">
        <v>99</v>
      </c>
      <c r="B225" s="23" t="s">
        <v>29</v>
      </c>
      <c r="C225">
        <f>IF(B225="ZMIEŃ GŁOŚNOŚĆ NA 0","N/D",IF(B225="ZMIEŃ GŁOŚNOŚĆ NA 15","N/D",240/$B$2*60*VLOOKUP(B225,Dane!$F:$H,2,FALSE)))</f>
        <v>45</v>
      </c>
      <c r="D225" s="7">
        <f>IF(B225="ZMIEŃ GŁOŚNOŚĆ NA 0","N/D",IF(B225="ZMIEŃ GŁOŚNOŚĆ NA 15","N/D",VLOOKUP(A225,Dane!$A$3:$D$110,4,FALSE)))</f>
        <v>1011000</v>
      </c>
      <c r="E225" s="3" t="str">
        <f t="shared" si="24"/>
        <v>101101</v>
      </c>
      <c r="F225" s="1" t="str">
        <f t="shared" si="25"/>
        <v>00000000</v>
      </c>
      <c r="G225" s="1" t="str">
        <f t="shared" si="26"/>
        <v>01011000</v>
      </c>
      <c r="H225" s="1" t="str">
        <f t="shared" si="27"/>
        <v>00101101</v>
      </c>
      <c r="I225" t="str">
        <f t="shared" si="23"/>
        <v xml:space="preserve">    .byte %00000000, %01011000, %00101101</v>
      </c>
    </row>
    <row r="226" spans="1:9" ht="15.75" thickBot="1" x14ac:dyDescent="0.3">
      <c r="A226" s="10" t="s">
        <v>92</v>
      </c>
      <c r="B226" s="26" t="s">
        <v>1</v>
      </c>
      <c r="C226" s="10">
        <f>IF(B226="ZMIEŃ GŁOŚNOŚĆ NA 0","N/D",IF(B226="ZMIEŃ GŁOŚNOŚĆ NA 15","N/D",240/$B$2*60*VLOOKUP(B226,Dane!$F:$H,2,FALSE)))</f>
        <v>30</v>
      </c>
      <c r="D226" s="11">
        <f>IF(B226="ZMIEŃ GŁOŚNOŚĆ NA 0","N/D",IF(B226="ZMIEŃ GŁOŚNOŚĆ NA 15","N/D",VLOOKUP(A226,Dane!$A$3:$D$110,4,FALSE)))</f>
        <v>10000101</v>
      </c>
      <c r="E226" s="12" t="str">
        <f t="shared" si="24"/>
        <v>11110</v>
      </c>
      <c r="F226" s="9" t="str">
        <f t="shared" si="25"/>
        <v>00000000</v>
      </c>
      <c r="G226" s="9" t="str">
        <f t="shared" si="26"/>
        <v>10000101</v>
      </c>
      <c r="H226" s="9" t="str">
        <f t="shared" si="27"/>
        <v>00011110</v>
      </c>
      <c r="I226" t="str">
        <f t="shared" si="23"/>
        <v xml:space="preserve">    .byte %00000000, %10000101, %00011110</v>
      </c>
    </row>
    <row r="227" spans="1:9" ht="15.75" thickTop="1" x14ac:dyDescent="0.25">
      <c r="A227" s="23" t="s">
        <v>99</v>
      </c>
      <c r="B227" s="23" t="s">
        <v>29</v>
      </c>
      <c r="C227">
        <f>IF(B227="ZMIEŃ GŁOŚNOŚĆ NA 0","N/D",IF(B227="ZMIEŃ GŁOŚNOŚĆ NA 15","N/D",240/$B$2*60*VLOOKUP(B227,Dane!$F:$H,2,FALSE)))</f>
        <v>45</v>
      </c>
      <c r="D227" s="7">
        <f>IF(B227="ZMIEŃ GŁOŚNOŚĆ NA 0","N/D",IF(B227="ZMIEŃ GŁOŚNOŚĆ NA 15","N/D",VLOOKUP(A227,Dane!$A$3:$D$110,4,FALSE)))</f>
        <v>1011000</v>
      </c>
      <c r="E227" s="3" t="str">
        <f t="shared" si="24"/>
        <v>101101</v>
      </c>
      <c r="F227" s="1" t="str">
        <f t="shared" si="25"/>
        <v>00000000</v>
      </c>
      <c r="G227" s="1" t="str">
        <f t="shared" si="26"/>
        <v>01011000</v>
      </c>
      <c r="H227" s="1" t="str">
        <f t="shared" si="27"/>
        <v>00101101</v>
      </c>
      <c r="I227" t="str">
        <f t="shared" si="23"/>
        <v xml:space="preserve">    .byte %00000000, %01011000, %00101101</v>
      </c>
    </row>
    <row r="228" spans="1:9" x14ac:dyDescent="0.25">
      <c r="A228" s="23" t="s">
        <v>101</v>
      </c>
      <c r="B228" s="23" t="s">
        <v>29</v>
      </c>
      <c r="C228">
        <f>IF(B228="ZMIEŃ GŁOŚNOŚĆ NA 0","N/D",IF(B228="ZMIEŃ GŁOŚNOŚĆ NA 15","N/D",240/$B$2*60*VLOOKUP(B228,Dane!$F:$H,2,FALSE)))</f>
        <v>45</v>
      </c>
      <c r="D228" s="7">
        <f>IF(B228="ZMIEŃ GŁOŚNOŚĆ NA 0","N/D",IF(B228="ZMIEŃ GŁOŚNOŚĆ NA 15","N/D",VLOOKUP(A228,Dane!$A$3:$D$110,4,FALSE)))</f>
        <v>1001111</v>
      </c>
      <c r="E228" s="3" t="str">
        <f t="shared" si="24"/>
        <v>101101</v>
      </c>
      <c r="F228" s="1" t="str">
        <f t="shared" si="25"/>
        <v>00000000</v>
      </c>
      <c r="G228" s="1" t="str">
        <f t="shared" si="26"/>
        <v>01001111</v>
      </c>
      <c r="H228" s="1" t="str">
        <f t="shared" si="27"/>
        <v>00101101</v>
      </c>
      <c r="I228" t="str">
        <f t="shared" si="23"/>
        <v xml:space="preserve">    .byte %00000000, %01001111, %00101101</v>
      </c>
    </row>
    <row r="229" spans="1:9" x14ac:dyDescent="0.25">
      <c r="A229" s="23" t="s">
        <v>104</v>
      </c>
      <c r="B229" s="23" t="s">
        <v>2</v>
      </c>
      <c r="C229">
        <v>7</v>
      </c>
      <c r="D229" s="7">
        <f>IF(B229="ZMIEŃ GŁOŚNOŚĆ NA 0","N/D",IF(B229="ZMIEŃ GŁOŚNOŚĆ NA 15","N/D",VLOOKUP(A229,Dane!$A$3:$D$110,4,FALSE)))</f>
        <v>1000010</v>
      </c>
      <c r="E229" s="3" t="str">
        <f t="shared" si="24"/>
        <v>111</v>
      </c>
      <c r="F229" s="1" t="str">
        <f t="shared" si="25"/>
        <v>00000000</v>
      </c>
      <c r="G229" s="1" t="str">
        <f t="shared" si="26"/>
        <v>01000010</v>
      </c>
      <c r="H229" s="1" t="str">
        <f t="shared" si="27"/>
        <v>00000111</v>
      </c>
      <c r="I229" t="str">
        <f t="shared" si="23"/>
        <v xml:space="preserve">    .byte %00000000, %01000010, %00000111</v>
      </c>
    </row>
    <row r="230" spans="1:9" x14ac:dyDescent="0.25">
      <c r="A230" s="23" t="s">
        <v>102</v>
      </c>
      <c r="B230" s="23" t="s">
        <v>2</v>
      </c>
      <c r="C230">
        <v>8</v>
      </c>
      <c r="D230" s="7">
        <f>IF(B230="ZMIEŃ GŁOŚNOŚĆ NA 0","N/D",IF(B230="ZMIEŃ GŁOŚNOŚĆ NA 15","N/D",VLOOKUP(A230,Dane!$A$3:$D$110,4,FALSE)))</f>
        <v>1001010</v>
      </c>
      <c r="E230" s="3" t="str">
        <f t="shared" si="24"/>
        <v>1000</v>
      </c>
      <c r="F230" s="1" t="str">
        <f t="shared" si="25"/>
        <v>00000000</v>
      </c>
      <c r="G230" s="1" t="str">
        <f t="shared" si="26"/>
        <v>01001010</v>
      </c>
      <c r="H230" s="1" t="str">
        <f t="shared" si="27"/>
        <v>00001000</v>
      </c>
      <c r="I230" t="str">
        <f t="shared" si="23"/>
        <v xml:space="preserve">    .byte %00000000, %01001010, %00001000</v>
      </c>
    </row>
    <row r="231" spans="1:9" x14ac:dyDescent="0.25">
      <c r="A231" s="23" t="s">
        <v>101</v>
      </c>
      <c r="B231" s="23" t="s">
        <v>2</v>
      </c>
      <c r="C231">
        <v>7</v>
      </c>
      <c r="D231" s="7">
        <f>IF(B231="ZMIEŃ GŁOŚNOŚĆ NA 0","N/D",IF(B231="ZMIEŃ GŁOŚNOŚĆ NA 15","N/D",VLOOKUP(A231,Dane!$A$3:$D$110,4,FALSE)))</f>
        <v>1001111</v>
      </c>
      <c r="E231" s="3" t="str">
        <f t="shared" si="24"/>
        <v>111</v>
      </c>
      <c r="F231" s="1" t="str">
        <f t="shared" si="25"/>
        <v>00000000</v>
      </c>
      <c r="G231" s="1" t="str">
        <f t="shared" si="26"/>
        <v>01001111</v>
      </c>
      <c r="H231" s="1" t="str">
        <f t="shared" si="27"/>
        <v>00000111</v>
      </c>
      <c r="I231" t="str">
        <f t="shared" si="23"/>
        <v xml:space="preserve">    .byte %00000000, %01001111, %00000111</v>
      </c>
    </row>
    <row r="232" spans="1:9" ht="15.75" thickBot="1" x14ac:dyDescent="0.3">
      <c r="A232" s="10" t="s">
        <v>97</v>
      </c>
      <c r="B232" s="26" t="s">
        <v>2</v>
      </c>
      <c r="C232" s="10">
        <v>8</v>
      </c>
      <c r="D232" s="11">
        <f>IF(B232="ZMIEŃ GŁOŚNOŚĆ NA 0","N/D",IF(B232="ZMIEŃ GŁOŚNOŚĆ NA 15","N/D",VLOOKUP(A232,Dane!$A$3:$D$110,4,FALSE)))</f>
        <v>1100011</v>
      </c>
      <c r="E232" s="12" t="str">
        <f t="shared" si="24"/>
        <v>1000</v>
      </c>
      <c r="F232" s="9" t="str">
        <f t="shared" si="25"/>
        <v>00000000</v>
      </c>
      <c r="G232" s="9" t="str">
        <f t="shared" si="26"/>
        <v>01100011</v>
      </c>
      <c r="H232" s="9" t="str">
        <f t="shared" si="27"/>
        <v>00001000</v>
      </c>
      <c r="I232" t="str">
        <f t="shared" si="23"/>
        <v xml:space="preserve">    .byte %00000000, %01100011, %00001000</v>
      </c>
    </row>
    <row r="233" spans="1:9" ht="15.75" thickTop="1" x14ac:dyDescent="0.25">
      <c r="A233" s="23" t="s">
        <v>97</v>
      </c>
      <c r="B233" s="23" t="s">
        <v>29</v>
      </c>
      <c r="C233">
        <f>IF(B233="ZMIEŃ GŁOŚNOŚĆ NA 0","N/D",IF(B233="ZMIEŃ GŁOŚNOŚĆ NA 15","N/D",240/$B$2*60*VLOOKUP(B233,Dane!$F:$H,2,FALSE)))</f>
        <v>45</v>
      </c>
      <c r="D233" s="7">
        <f>IF(B233="ZMIEŃ GŁOŚNOŚĆ NA 0","N/D",IF(B233="ZMIEŃ GŁOŚNOŚĆ NA 15","N/D",VLOOKUP(A233,Dane!$A$3:$D$110,4,FALSE)))</f>
        <v>1100011</v>
      </c>
      <c r="E233" s="3" t="str">
        <f t="shared" si="24"/>
        <v>101101</v>
      </c>
      <c r="F233" s="1" t="str">
        <f t="shared" si="25"/>
        <v>00000000</v>
      </c>
      <c r="G233" s="1" t="str">
        <f t="shared" si="26"/>
        <v>01100011</v>
      </c>
      <c r="H233" s="1" t="str">
        <f t="shared" si="27"/>
        <v>00101101</v>
      </c>
      <c r="I233" t="str">
        <f t="shared" si="23"/>
        <v xml:space="preserve">    .byte %00000000, %01100011, %00101101</v>
      </c>
    </row>
    <row r="234" spans="1:9" x14ac:dyDescent="0.25">
      <c r="A234" s="23" t="s">
        <v>99</v>
      </c>
      <c r="B234" s="23" t="s">
        <v>29</v>
      </c>
      <c r="C234">
        <f>IF(B234="ZMIEŃ GŁOŚNOŚĆ NA 0","N/D",IF(B234="ZMIEŃ GŁOŚNOŚĆ NA 15","N/D",240/$B$2*60*VLOOKUP(B234,Dane!$F:$H,2,FALSE)))</f>
        <v>45</v>
      </c>
      <c r="D234" s="7">
        <f>IF(B234="ZMIEŃ GŁOŚNOŚĆ NA 0","N/D",IF(B234="ZMIEŃ GŁOŚNOŚĆ NA 15","N/D",VLOOKUP(A234,Dane!$A$3:$D$110,4,FALSE)))</f>
        <v>1011000</v>
      </c>
      <c r="E234" s="3" t="str">
        <f t="shared" si="24"/>
        <v>101101</v>
      </c>
      <c r="F234" s="1" t="str">
        <f t="shared" si="25"/>
        <v>00000000</v>
      </c>
      <c r="G234" s="1" t="str">
        <f t="shared" si="26"/>
        <v>01011000</v>
      </c>
      <c r="H234" s="1" t="str">
        <f t="shared" si="27"/>
        <v>00101101</v>
      </c>
      <c r="I234" t="str">
        <f t="shared" si="23"/>
        <v xml:space="preserve">    .byte %00000000, %01011000, %00101101</v>
      </c>
    </row>
    <row r="235" spans="1:9" x14ac:dyDescent="0.25">
      <c r="A235" s="23" t="s">
        <v>92</v>
      </c>
      <c r="B235" s="23" t="s">
        <v>133</v>
      </c>
      <c r="C235">
        <f>IF(B235="ZMIEŃ GŁOŚNOŚĆ NA 0","N/D",IF(B235="ZMIEŃ GŁOŚNOŚĆ NA 15","N/D",240/$B$2*60*VLOOKUP(B235,Dane!$F:$H,2,FALSE)))</f>
        <v>90</v>
      </c>
      <c r="D235" s="7">
        <f>IF(B235="ZMIEŃ GŁOŚNOŚĆ NA 0","N/D",IF(B235="ZMIEŃ GŁOŚNOŚĆ NA 15","N/D",VLOOKUP(A235,Dane!$A$3:$D$110,4,FALSE)))</f>
        <v>10000101</v>
      </c>
      <c r="E235" s="3" t="str">
        <f t="shared" si="24"/>
        <v>1011010</v>
      </c>
      <c r="F235" s="1" t="str">
        <f t="shared" si="25"/>
        <v>00000000</v>
      </c>
      <c r="G235" s="1" t="str">
        <f t="shared" si="26"/>
        <v>10000101</v>
      </c>
      <c r="H235" s="1" t="str">
        <f t="shared" si="27"/>
        <v>01011010</v>
      </c>
      <c r="I235" t="str">
        <f t="shared" si="23"/>
        <v xml:space="preserve">    .byte %00000000, %10000101, %01011010</v>
      </c>
    </row>
    <row r="236" spans="1:9" x14ac:dyDescent="0.25">
      <c r="A236" t="s">
        <v>256</v>
      </c>
      <c r="B236" t="s">
        <v>1</v>
      </c>
      <c r="C236">
        <f>IF(B236="ZMIEŃ GŁOŚNOŚĆ NA 0","N/D",IF(B236="ZMIEŃ GŁOŚNOŚĆ NA 15","N/D",240/$B$2*60*VLOOKUP(B236,Dane!$F:$H,2,FALSE)))</f>
        <v>30</v>
      </c>
      <c r="D236" s="7" t="e">
        <f>IF(B236="ZMIEŃ GŁOŚNOŚĆ NA 0","N/D",IF(B236="ZMIEŃ GŁOŚNOŚĆ NA 15","N/D",VLOOKUP(A236,Dane!$A$3:$D$110,4,FALSE)))</f>
        <v>#N/A</v>
      </c>
      <c r="E236" s="3" t="str">
        <f t="shared" si="24"/>
        <v>11110</v>
      </c>
      <c r="F236" s="1" t="e">
        <f t="shared" si="25"/>
        <v>#N/A</v>
      </c>
      <c r="G236" s="1" t="e">
        <f t="shared" si="26"/>
        <v>#N/A</v>
      </c>
      <c r="H236" s="1" t="str">
        <f t="shared" si="27"/>
        <v>00011110</v>
      </c>
      <c r="I236" t="str">
        <f t="shared" si="23"/>
        <v xml:space="preserve">    .byte %11101000 %00011110</v>
      </c>
    </row>
    <row r="237" spans="1:9" x14ac:dyDescent="0.25">
      <c r="A237" s="23" t="s">
        <v>104</v>
      </c>
      <c r="B237" t="s">
        <v>2</v>
      </c>
      <c r="C237">
        <v>7</v>
      </c>
      <c r="D237" s="7">
        <f>IF(B237="ZMIEŃ GŁOŚNOŚĆ NA 0","N/D",IF(B237="ZMIEŃ GŁOŚNOŚĆ NA 15","N/D",VLOOKUP(A237,Dane!$A$3:$D$110,4,FALSE)))</f>
        <v>1000010</v>
      </c>
      <c r="E237" s="3" t="str">
        <f t="shared" si="24"/>
        <v>111</v>
      </c>
      <c r="F237" s="1" t="str">
        <f t="shared" si="25"/>
        <v>00000000</v>
      </c>
      <c r="G237" s="1" t="str">
        <f t="shared" si="26"/>
        <v>01000010</v>
      </c>
      <c r="H237" s="1" t="str">
        <f t="shared" si="27"/>
        <v>00000111</v>
      </c>
      <c r="I237" t="str">
        <f t="shared" si="23"/>
        <v xml:space="preserve">    .byte %00000000, %01000010, %00000111</v>
      </c>
    </row>
    <row r="238" spans="1:9" x14ac:dyDescent="0.25">
      <c r="A238" s="23" t="s">
        <v>102</v>
      </c>
      <c r="B238" t="s">
        <v>2</v>
      </c>
      <c r="C238">
        <v>8</v>
      </c>
      <c r="D238" s="7">
        <f>IF(B238="ZMIEŃ GŁOŚNOŚĆ NA 0","N/D",IF(B238="ZMIEŃ GŁOŚNOŚĆ NA 15","N/D",VLOOKUP(A238,Dane!$A$3:$D$110,4,FALSE)))</f>
        <v>1001010</v>
      </c>
      <c r="E238" s="3" t="str">
        <f t="shared" si="24"/>
        <v>1000</v>
      </c>
      <c r="F238" s="1" t="str">
        <f t="shared" si="25"/>
        <v>00000000</v>
      </c>
      <c r="G238" s="1" t="str">
        <f t="shared" si="26"/>
        <v>01001010</v>
      </c>
      <c r="H238" s="1" t="str">
        <f t="shared" si="27"/>
        <v>00001000</v>
      </c>
      <c r="I238" t="str">
        <f t="shared" si="23"/>
        <v xml:space="preserve">    .byte %00000000, %01001010, %00001000</v>
      </c>
    </row>
    <row r="239" spans="1:9" x14ac:dyDescent="0.25">
      <c r="A239" s="23" t="s">
        <v>101</v>
      </c>
      <c r="B239" t="s">
        <v>2</v>
      </c>
      <c r="C239">
        <v>7</v>
      </c>
      <c r="D239" s="7">
        <f>IF(B239="ZMIEŃ GŁOŚNOŚĆ NA 0","N/D",IF(B239="ZMIEŃ GŁOŚNOŚĆ NA 15","N/D",VLOOKUP(A239,Dane!$A$3:$D$110,4,FALSE)))</f>
        <v>1001111</v>
      </c>
      <c r="E239" s="3" t="str">
        <f t="shared" si="24"/>
        <v>111</v>
      </c>
      <c r="F239" s="1" t="str">
        <f t="shared" si="25"/>
        <v>00000000</v>
      </c>
      <c r="G239" s="1" t="str">
        <f t="shared" si="26"/>
        <v>01001111</v>
      </c>
      <c r="H239" s="1" t="str">
        <f t="shared" si="27"/>
        <v>00000111</v>
      </c>
      <c r="I239" t="str">
        <f t="shared" si="23"/>
        <v xml:space="preserve">    .byte %00000000, %01001111, %00000111</v>
      </c>
    </row>
    <row r="240" spans="1:9" ht="15.75" thickBot="1" x14ac:dyDescent="0.3">
      <c r="A240" s="10" t="s">
        <v>97</v>
      </c>
      <c r="B240" s="10" t="s">
        <v>2</v>
      </c>
      <c r="C240" s="10">
        <v>8</v>
      </c>
      <c r="D240" s="11">
        <f>IF(B240="ZMIEŃ GŁOŚNOŚĆ NA 0","N/D",IF(B240="ZMIEŃ GŁOŚNOŚĆ NA 15","N/D",VLOOKUP(A240,Dane!$A$3:$D$110,4,FALSE)))</f>
        <v>1100011</v>
      </c>
      <c r="E240" s="12" t="str">
        <f t="shared" si="24"/>
        <v>1000</v>
      </c>
      <c r="F240" s="9" t="str">
        <f t="shared" si="25"/>
        <v>00000000</v>
      </c>
      <c r="G240" s="9" t="str">
        <f t="shared" si="26"/>
        <v>01100011</v>
      </c>
      <c r="H240" s="9" t="str">
        <f t="shared" si="27"/>
        <v>00001000</v>
      </c>
      <c r="I240" t="str">
        <f t="shared" si="23"/>
        <v xml:space="preserve">    .byte %00000000, %01100011, %00001000</v>
      </c>
    </row>
    <row r="241" spans="1:9" ht="15.75" thickTop="1" x14ac:dyDescent="0.25">
      <c r="A241" s="23" t="s">
        <v>97</v>
      </c>
      <c r="B241" s="23" t="s">
        <v>29</v>
      </c>
      <c r="C241">
        <f>IF(B241="ZMIEŃ GŁOŚNOŚĆ NA 0","N/D",IF(B241="ZMIEŃ GŁOŚNOŚĆ NA 15","N/D",240/$B$2*60*VLOOKUP(B241,Dane!$F:$H,2,FALSE)))</f>
        <v>45</v>
      </c>
      <c r="D241" s="7">
        <f>IF(B241="ZMIEŃ GŁOŚNOŚĆ NA 0","N/D",IF(B241="ZMIEŃ GŁOŚNOŚĆ NA 15","N/D",VLOOKUP(A241,Dane!$A$3:$D$110,4,FALSE)))</f>
        <v>1100011</v>
      </c>
      <c r="E241" s="3" t="str">
        <f t="shared" si="24"/>
        <v>101101</v>
      </c>
      <c r="F241" s="1" t="str">
        <f t="shared" si="25"/>
        <v>00000000</v>
      </c>
      <c r="G241" s="1" t="str">
        <f t="shared" si="26"/>
        <v>01100011</v>
      </c>
      <c r="H241" s="1" t="str">
        <f t="shared" si="27"/>
        <v>00101101</v>
      </c>
      <c r="I241" t="str">
        <f t="shared" si="23"/>
        <v xml:space="preserve">    .byte %00000000, %01100011, %00101101</v>
      </c>
    </row>
    <row r="242" spans="1:9" x14ac:dyDescent="0.25">
      <c r="A242" s="23" t="s">
        <v>99</v>
      </c>
      <c r="B242" s="23" t="s">
        <v>29</v>
      </c>
      <c r="C242">
        <f>IF(B242="ZMIEŃ GŁOŚNOŚĆ NA 0","N/D",IF(B242="ZMIEŃ GŁOŚNOŚĆ NA 15","N/D",240/$B$2*60*VLOOKUP(B242,Dane!$F:$H,2,FALSE)))</f>
        <v>45</v>
      </c>
      <c r="D242" s="7">
        <f>IF(B242="ZMIEŃ GŁOŚNOŚĆ NA 0","N/D",IF(B242="ZMIEŃ GŁOŚNOŚĆ NA 15","N/D",VLOOKUP(A242,Dane!$A$3:$D$110,4,FALSE)))</f>
        <v>1011000</v>
      </c>
      <c r="E242" s="3" t="str">
        <f t="shared" si="24"/>
        <v>101101</v>
      </c>
      <c r="F242" s="1" t="str">
        <f t="shared" si="25"/>
        <v>00000000</v>
      </c>
      <c r="G242" s="1" t="str">
        <f t="shared" si="26"/>
        <v>01011000</v>
      </c>
      <c r="H242" s="1" t="str">
        <f t="shared" si="27"/>
        <v>00101101</v>
      </c>
      <c r="I242" t="str">
        <f t="shared" si="23"/>
        <v xml:space="preserve">    .byte %00000000, %01011000, %00101101</v>
      </c>
    </row>
    <row r="243" spans="1:9" ht="15.75" thickBot="1" x14ac:dyDescent="0.3">
      <c r="A243" s="10" t="s">
        <v>92</v>
      </c>
      <c r="B243" s="26" t="s">
        <v>1</v>
      </c>
      <c r="C243">
        <f>IF(B243="ZMIEŃ GŁOŚNOŚĆ NA 0","N/D",IF(B243="ZMIEŃ GŁOŚNOŚĆ NA 15","N/D",240/$B$2*60*VLOOKUP(B243,Dane!$F:$H,2,FALSE)))</f>
        <v>30</v>
      </c>
      <c r="D243" s="7">
        <f>IF(B243="ZMIEŃ GŁOŚNOŚĆ NA 0","N/D",IF(B243="ZMIEŃ GŁOŚNOŚĆ NA 15","N/D",VLOOKUP(A243,Dane!$A$3:$D$110,4,FALSE)))</f>
        <v>10000101</v>
      </c>
      <c r="E243" s="3" t="str">
        <f t="shared" si="24"/>
        <v>11110</v>
      </c>
      <c r="F243" s="1" t="str">
        <f t="shared" si="25"/>
        <v>00000000</v>
      </c>
      <c r="G243" s="1" t="str">
        <f t="shared" si="26"/>
        <v>10000101</v>
      </c>
      <c r="H243" s="1" t="str">
        <f t="shared" si="27"/>
        <v>00011110</v>
      </c>
      <c r="I243" t="str">
        <f t="shared" si="23"/>
        <v xml:space="preserve">    .byte %00000000, %10000101, %00011110</v>
      </c>
    </row>
    <row r="244" spans="1:9" ht="15.75" thickTop="1" x14ac:dyDescent="0.25">
      <c r="A244" s="23" t="s">
        <v>99</v>
      </c>
      <c r="B244" s="23" t="s">
        <v>29</v>
      </c>
      <c r="C244">
        <f>IF(B244="ZMIEŃ GŁOŚNOŚĆ NA 0","N/D",IF(B244="ZMIEŃ GŁOŚNOŚĆ NA 15","N/D",240/$B$2*60*VLOOKUP(B244,Dane!$F:$H,2,FALSE)))</f>
        <v>45</v>
      </c>
      <c r="D244" s="7">
        <f>IF(B244="ZMIEŃ GŁOŚNOŚĆ NA 0","N/D",IF(B244="ZMIEŃ GŁOŚNOŚĆ NA 15","N/D",VLOOKUP(A244,Dane!$A$3:$D$110,4,FALSE)))</f>
        <v>1011000</v>
      </c>
      <c r="E244" s="3" t="str">
        <f t="shared" si="24"/>
        <v>101101</v>
      </c>
      <c r="F244" s="1" t="str">
        <f t="shared" si="25"/>
        <v>00000000</v>
      </c>
      <c r="G244" s="1" t="str">
        <f t="shared" si="26"/>
        <v>01011000</v>
      </c>
      <c r="H244" s="1" t="str">
        <f t="shared" si="27"/>
        <v>00101101</v>
      </c>
      <c r="I244" t="str">
        <f t="shared" si="23"/>
        <v xml:space="preserve">    .byte %00000000, %01011000, %00101101</v>
      </c>
    </row>
    <row r="245" spans="1:9" x14ac:dyDescent="0.25">
      <c r="A245" s="23" t="s">
        <v>101</v>
      </c>
      <c r="B245" s="23" t="s">
        <v>29</v>
      </c>
      <c r="C245">
        <f>IF(B245="ZMIEŃ GŁOŚNOŚĆ NA 0","N/D",IF(B245="ZMIEŃ GŁOŚNOŚĆ NA 15","N/D",240/$B$2*60*VLOOKUP(B245,Dane!$F:$H,2,FALSE)))</f>
        <v>45</v>
      </c>
      <c r="D245" s="7">
        <f>IF(B245="ZMIEŃ GŁOŚNOŚĆ NA 0","N/D",IF(B245="ZMIEŃ GŁOŚNOŚĆ NA 15","N/D",VLOOKUP(A245,Dane!$A$3:$D$110,4,FALSE)))</f>
        <v>1001111</v>
      </c>
      <c r="E245" s="3" t="str">
        <f t="shared" si="24"/>
        <v>101101</v>
      </c>
      <c r="F245" s="1" t="str">
        <f t="shared" si="25"/>
        <v>00000000</v>
      </c>
      <c r="G245" s="1" t="str">
        <f t="shared" si="26"/>
        <v>01001111</v>
      </c>
      <c r="H245" s="1" t="str">
        <f t="shared" si="27"/>
        <v>00101101</v>
      </c>
      <c r="I245" t="str">
        <f t="shared" si="23"/>
        <v xml:space="preserve">    .byte %00000000, %01001111, %00101101</v>
      </c>
    </row>
    <row r="246" spans="1:9" x14ac:dyDescent="0.25">
      <c r="A246" s="23" t="s">
        <v>104</v>
      </c>
      <c r="B246" s="23" t="s">
        <v>2</v>
      </c>
      <c r="C246">
        <v>7</v>
      </c>
      <c r="D246" s="7">
        <f>IF(B246="ZMIEŃ GŁOŚNOŚĆ NA 0","N/D",IF(B246="ZMIEŃ GŁOŚNOŚĆ NA 15","N/D",VLOOKUP(A246,Dane!$A$3:$D$110,4,FALSE)))</f>
        <v>1000010</v>
      </c>
      <c r="E246" s="3" t="str">
        <f t="shared" si="24"/>
        <v>111</v>
      </c>
      <c r="F246" s="1" t="str">
        <f t="shared" si="25"/>
        <v>00000000</v>
      </c>
      <c r="G246" s="1" t="str">
        <f t="shared" si="26"/>
        <v>01000010</v>
      </c>
      <c r="H246" s="1" t="str">
        <f t="shared" si="27"/>
        <v>00000111</v>
      </c>
      <c r="I246" t="str">
        <f t="shared" si="23"/>
        <v xml:space="preserve">    .byte %00000000, %01000010, %00000111</v>
      </c>
    </row>
    <row r="247" spans="1:9" x14ac:dyDescent="0.25">
      <c r="A247" s="23" t="s">
        <v>102</v>
      </c>
      <c r="B247" s="23" t="s">
        <v>2</v>
      </c>
      <c r="C247">
        <v>8</v>
      </c>
      <c r="D247" s="7">
        <f>IF(B247="ZMIEŃ GŁOŚNOŚĆ NA 0","N/D",IF(B247="ZMIEŃ GŁOŚNOŚĆ NA 15","N/D",VLOOKUP(A247,Dane!$A$3:$D$110,4,FALSE)))</f>
        <v>1001010</v>
      </c>
      <c r="E247" s="3" t="str">
        <f t="shared" si="24"/>
        <v>1000</v>
      </c>
      <c r="F247" s="1" t="str">
        <f t="shared" si="25"/>
        <v>00000000</v>
      </c>
      <c r="G247" s="1" t="str">
        <f t="shared" si="26"/>
        <v>01001010</v>
      </c>
      <c r="H247" s="1" t="str">
        <f t="shared" si="27"/>
        <v>00001000</v>
      </c>
      <c r="I247" t="str">
        <f t="shared" si="23"/>
        <v xml:space="preserve">    .byte %00000000, %01001010, %00001000</v>
      </c>
    </row>
    <row r="248" spans="1:9" x14ac:dyDescent="0.25">
      <c r="A248" s="23" t="s">
        <v>101</v>
      </c>
      <c r="B248" s="23" t="s">
        <v>2</v>
      </c>
      <c r="C248">
        <v>7</v>
      </c>
      <c r="D248" s="7">
        <f>IF(B248="ZMIEŃ GŁOŚNOŚĆ NA 0","N/D",IF(B248="ZMIEŃ GŁOŚNOŚĆ NA 15","N/D",VLOOKUP(A248,Dane!$A$3:$D$110,4,FALSE)))</f>
        <v>1001111</v>
      </c>
      <c r="E248" s="3" t="str">
        <f t="shared" si="24"/>
        <v>111</v>
      </c>
      <c r="F248" s="1" t="str">
        <f t="shared" si="25"/>
        <v>00000000</v>
      </c>
      <c r="G248" s="1" t="str">
        <f t="shared" si="26"/>
        <v>01001111</v>
      </c>
      <c r="H248" s="1" t="str">
        <f t="shared" si="27"/>
        <v>00000111</v>
      </c>
      <c r="I248" t="str">
        <f t="shared" si="23"/>
        <v xml:space="preserve">    .byte %00000000, %01001111, %00000111</v>
      </c>
    </row>
    <row r="249" spans="1:9" ht="15.75" thickBot="1" x14ac:dyDescent="0.3">
      <c r="A249" s="10" t="s">
        <v>97</v>
      </c>
      <c r="B249" s="26" t="s">
        <v>2</v>
      </c>
      <c r="C249">
        <v>8</v>
      </c>
      <c r="D249" s="7">
        <f>IF(B249="ZMIEŃ GŁOŚNOŚĆ NA 0","N/D",IF(B249="ZMIEŃ GŁOŚNOŚĆ NA 15","N/D",VLOOKUP(A249,Dane!$A$3:$D$110,4,FALSE)))</f>
        <v>1100011</v>
      </c>
      <c r="E249" s="3" t="str">
        <f t="shared" si="24"/>
        <v>1000</v>
      </c>
      <c r="F249" s="1" t="str">
        <f t="shared" si="25"/>
        <v>00000000</v>
      </c>
      <c r="G249" s="1" t="str">
        <f t="shared" si="26"/>
        <v>01100011</v>
      </c>
      <c r="H249" s="1" t="str">
        <f t="shared" si="27"/>
        <v>00001000</v>
      </c>
      <c r="I249" t="str">
        <f t="shared" si="23"/>
        <v xml:space="preserve">    .byte %00000000, %01100011, %00001000</v>
      </c>
    </row>
    <row r="250" spans="1:9" ht="15.75" thickTop="1" x14ac:dyDescent="0.25">
      <c r="A250" s="23" t="s">
        <v>97</v>
      </c>
      <c r="B250" s="23" t="s">
        <v>29</v>
      </c>
      <c r="C250">
        <f>IF(B250="ZMIEŃ GŁOŚNOŚĆ NA 0","N/D",IF(B250="ZMIEŃ GŁOŚNOŚĆ NA 15","N/D",240/$B$2*60*VLOOKUP(B250,Dane!$F:$H,2,FALSE)))</f>
        <v>45</v>
      </c>
      <c r="D250" s="7">
        <f>IF(B250="ZMIEŃ GŁOŚNOŚĆ NA 0","N/D",IF(B250="ZMIEŃ GŁOŚNOŚĆ NA 15","N/D",VLOOKUP(A250,Dane!$A$3:$D$110,4,FALSE)))</f>
        <v>1100011</v>
      </c>
      <c r="E250" s="3" t="str">
        <f t="shared" si="24"/>
        <v>101101</v>
      </c>
      <c r="F250" s="1" t="str">
        <f t="shared" si="25"/>
        <v>00000000</v>
      </c>
      <c r="G250" s="1" t="str">
        <f t="shared" si="26"/>
        <v>01100011</v>
      </c>
      <c r="H250" s="1" t="str">
        <f t="shared" si="27"/>
        <v>00101101</v>
      </c>
      <c r="I250" t="str">
        <f t="shared" si="23"/>
        <v xml:space="preserve">    .byte %00000000, %01100011, %00101101</v>
      </c>
    </row>
    <row r="251" spans="1:9" x14ac:dyDescent="0.25">
      <c r="A251" s="23" t="s">
        <v>99</v>
      </c>
      <c r="B251" s="23" t="s">
        <v>29</v>
      </c>
      <c r="C251">
        <f>IF(B251="ZMIEŃ GŁOŚNOŚĆ NA 0","N/D",IF(B251="ZMIEŃ GŁOŚNOŚĆ NA 15","N/D",240/$B$2*60*VLOOKUP(B251,Dane!$F:$H,2,FALSE)))</f>
        <v>45</v>
      </c>
      <c r="D251" s="7">
        <f>IF(B251="ZMIEŃ GŁOŚNOŚĆ NA 0","N/D",IF(B251="ZMIEŃ GŁOŚNOŚĆ NA 15","N/D",VLOOKUP(A251,Dane!$A$3:$D$110,4,FALSE)))</f>
        <v>1011000</v>
      </c>
      <c r="E251" s="3" t="str">
        <f t="shared" ref="E251:E286" si="28">IF(B251="ZMIEŃ GŁOŚNOŚĆ NA 0","N/D",IF(B251="ZMIEŃ GŁOŚNOŚĆ NA 15","N/D",DEC2BIN(C251)))</f>
        <v>101101</v>
      </c>
      <c r="F251" s="1" t="str">
        <f t="shared" ref="F251:F286" si="29">IF(B251="ZMIEŃ GŁOŚNOŚĆ NA 0","N/D",IF(B251="ZMIEŃ GŁOŚNOŚĆ NA 15","N/D",IF(LEN(D251)&lt;8,"00000000",_xlfn.CONCAT(REPT("0",8-LEN(LEFT(D251,LEN(D251)-8))),LEFT(D251,LEN(D251)-8)))))</f>
        <v>00000000</v>
      </c>
      <c r="G251" s="1" t="str">
        <f t="shared" ref="G251:G286" si="30">IF(B251="ZMIEŃ GŁOŚNOŚĆ NA 0","N/D",IF(B251="ZMIEŃ GŁOŚNOŚĆ NA 15","N/D",IF(LEN(D251)&lt;8,_xlfn.CONCAT(REPT("0",8-LEN(D251)),RIGHT(D251,8)),RIGHT(D251,8))))</f>
        <v>01011000</v>
      </c>
      <c r="H251" s="1" t="str">
        <f t="shared" ref="H251:H286" si="31">IF(B251="ZMIEŃ GŁOŚNOŚĆ NA 0","N/D",IF(B251="ZMIEŃ GŁOŚNOŚĆ NA 15","N/D",_xlfn.CONCAT(REPT("0",8-LEN(E251)),E251)))</f>
        <v>00101101</v>
      </c>
      <c r="I251" t="str">
        <f t="shared" si="23"/>
        <v xml:space="preserve">    .byte %00000000, %01011000, %00101101</v>
      </c>
    </row>
    <row r="252" spans="1:9" ht="15.75" thickBot="1" x14ac:dyDescent="0.3">
      <c r="A252" s="10" t="s">
        <v>92</v>
      </c>
      <c r="B252" s="26" t="s">
        <v>1</v>
      </c>
      <c r="C252">
        <f>IF(B252="ZMIEŃ GŁOŚNOŚĆ NA 0","N/D",IF(B252="ZMIEŃ GŁOŚNOŚĆ NA 15","N/D",240/$B$2*60*VLOOKUP(B252,Dane!$F:$H,2,FALSE)))</f>
        <v>30</v>
      </c>
      <c r="D252" s="7">
        <f>IF(B252="ZMIEŃ GŁOŚNOŚĆ NA 0","N/D",IF(B252="ZMIEŃ GŁOŚNOŚĆ NA 15","N/D",VLOOKUP(A252,Dane!$A$3:$D$110,4,FALSE)))</f>
        <v>10000101</v>
      </c>
      <c r="E252" s="3" t="str">
        <f t="shared" si="28"/>
        <v>11110</v>
      </c>
      <c r="F252" s="1" t="str">
        <f t="shared" si="29"/>
        <v>00000000</v>
      </c>
      <c r="G252" s="1" t="str">
        <f t="shared" si="30"/>
        <v>10000101</v>
      </c>
      <c r="H252" s="1" t="str">
        <f t="shared" si="31"/>
        <v>00011110</v>
      </c>
      <c r="I252" t="str">
        <f t="shared" si="23"/>
        <v xml:space="preserve">    .byte %00000000, %10000101, %00011110</v>
      </c>
    </row>
    <row r="253" spans="1:9" ht="15.75" thickTop="1" x14ac:dyDescent="0.25">
      <c r="A253" s="23" t="s">
        <v>12</v>
      </c>
      <c r="B253" s="23" t="s">
        <v>1</v>
      </c>
      <c r="C253">
        <f>IF(B253="ZMIEŃ GŁOŚNOŚĆ NA 0","N/D",IF(B253="ZMIEŃ GŁOŚNOŚĆ NA 15","N/D",240/$B$2*60*VLOOKUP(B253,Dane!$F:$H,2,FALSE)))</f>
        <v>30</v>
      </c>
      <c r="D253" s="7">
        <f>IF(B253="ZMIEŃ GŁOŚNOŚĆ NA 0","N/D",IF(B253="ZMIEŃ GŁOŚNOŚĆ NA 15","N/D",VLOOKUP(A253,Dane!$A$3:$D$110,4,FALSE)))</f>
        <v>11010100</v>
      </c>
      <c r="E253" s="3" t="str">
        <f t="shared" si="28"/>
        <v>11110</v>
      </c>
      <c r="F253" s="1" t="str">
        <f t="shared" si="29"/>
        <v>00000000</v>
      </c>
      <c r="G253" s="1" t="str">
        <f t="shared" si="30"/>
        <v>11010100</v>
      </c>
      <c r="H253" s="1" t="str">
        <f t="shared" si="31"/>
        <v>00011110</v>
      </c>
      <c r="I253" t="str">
        <f t="shared" si="23"/>
        <v xml:space="preserve">    .byte %00000000, %11010100, %00011110</v>
      </c>
    </row>
    <row r="254" spans="1:9" x14ac:dyDescent="0.25">
      <c r="A254" s="23" t="s">
        <v>89</v>
      </c>
      <c r="B254" s="23" t="s">
        <v>1</v>
      </c>
      <c r="C254">
        <f>IF(B254="ZMIEŃ GŁOŚNOŚĆ NA 0","N/D",IF(B254="ZMIEŃ GŁOŚNOŚĆ NA 15","N/D",240/$B$2*60*VLOOKUP(B254,Dane!$F:$H,2,FALSE)))</f>
        <v>30</v>
      </c>
      <c r="D254" s="7">
        <f>IF(B254="ZMIEŃ GŁOŚNOŚĆ NA 0","N/D",IF(B254="ZMIEŃ GŁOŚNOŚĆ NA 15","N/D",VLOOKUP(A254,Dane!$A$3:$D$110,4,FALSE)))</f>
        <v>11001000</v>
      </c>
      <c r="E254" s="3" t="str">
        <f t="shared" si="28"/>
        <v>11110</v>
      </c>
      <c r="F254" s="1" t="str">
        <f t="shared" si="29"/>
        <v>00000000</v>
      </c>
      <c r="G254" s="1" t="str">
        <f t="shared" si="30"/>
        <v>11001000</v>
      </c>
      <c r="H254" s="1" t="str">
        <f t="shared" si="31"/>
        <v>00011110</v>
      </c>
      <c r="I254" t="str">
        <f t="shared" si="23"/>
        <v xml:space="preserve">    .byte %00000000, %11001000, %00011110</v>
      </c>
    </row>
    <row r="255" spans="1:9" x14ac:dyDescent="0.25">
      <c r="A255" s="23" t="s">
        <v>97</v>
      </c>
      <c r="B255" s="23" t="s">
        <v>161</v>
      </c>
      <c r="C255">
        <v>3</v>
      </c>
      <c r="D255" s="7">
        <f>IF(B255="ZMIEŃ GŁOŚNOŚĆ NA 0","N/D",IF(B255="ZMIEŃ GŁOŚNOŚĆ NA 15","N/D",VLOOKUP(A255,Dane!$A$3:$D$110,4,FALSE)))</f>
        <v>1100011</v>
      </c>
      <c r="E255" s="3" t="str">
        <f t="shared" si="28"/>
        <v>11</v>
      </c>
      <c r="F255" s="1" t="str">
        <f t="shared" si="29"/>
        <v>00000000</v>
      </c>
      <c r="G255" s="1" t="str">
        <f t="shared" si="30"/>
        <v>01100011</v>
      </c>
      <c r="H255" s="1" t="str">
        <f t="shared" si="31"/>
        <v>00000011</v>
      </c>
      <c r="I255" t="str">
        <f t="shared" si="23"/>
        <v xml:space="preserve">    .byte %00000000, %01100011, %00000011</v>
      </c>
    </row>
    <row r="256" spans="1:9" x14ac:dyDescent="0.25">
      <c r="A256" t="s">
        <v>256</v>
      </c>
      <c r="B256" t="s">
        <v>161</v>
      </c>
      <c r="C256">
        <v>4</v>
      </c>
      <c r="D256" s="7" t="e">
        <f>IF(B256="ZMIEŃ GŁOŚNOŚĆ NA 0","N/D",IF(B256="ZMIEŃ GŁOŚNOŚĆ NA 15","N/D",VLOOKUP(A256,Dane!$A$3:$D$110,4,FALSE)))</f>
        <v>#N/A</v>
      </c>
      <c r="E256" s="3" t="str">
        <f t="shared" si="28"/>
        <v>100</v>
      </c>
      <c r="F256" s="1" t="e">
        <f t="shared" si="29"/>
        <v>#N/A</v>
      </c>
      <c r="G256" s="1" t="e">
        <f t="shared" si="30"/>
        <v>#N/A</v>
      </c>
      <c r="H256" s="1" t="str">
        <f t="shared" si="31"/>
        <v>00000100</v>
      </c>
      <c r="I256" t="str">
        <f t="shared" si="23"/>
        <v xml:space="preserve">    .byte %11101000 %00000100</v>
      </c>
    </row>
    <row r="257" spans="1:10" x14ac:dyDescent="0.25">
      <c r="A257" t="s">
        <v>97</v>
      </c>
      <c r="B257" t="s">
        <v>161</v>
      </c>
      <c r="C257">
        <v>4</v>
      </c>
      <c r="D257" s="7">
        <f>IF(B257="ZMIEŃ GŁOŚNOŚĆ NA 0","N/D",IF(B257="ZMIEŃ GŁOŚNOŚĆ NA 15","N/D",VLOOKUP(A257,Dane!$A$3:$D$110,4,FALSE)))</f>
        <v>1100011</v>
      </c>
      <c r="E257" s="3" t="str">
        <f t="shared" si="28"/>
        <v>100</v>
      </c>
      <c r="F257" s="1" t="str">
        <f t="shared" si="29"/>
        <v>00000000</v>
      </c>
      <c r="G257" s="1" t="str">
        <f t="shared" si="30"/>
        <v>01100011</v>
      </c>
      <c r="H257" s="1" t="str">
        <f t="shared" si="31"/>
        <v>00000100</v>
      </c>
      <c r="I257" t="str">
        <f t="shared" si="23"/>
        <v xml:space="preserve">    .byte %00000000, %01100011, %00000100</v>
      </c>
    </row>
    <row r="258" spans="1:10" x14ac:dyDescent="0.25">
      <c r="A258" t="s">
        <v>256</v>
      </c>
      <c r="B258" t="s">
        <v>161</v>
      </c>
      <c r="C258">
        <v>4</v>
      </c>
      <c r="D258" s="7" t="e">
        <f>IF(B258="ZMIEŃ GŁOŚNOŚĆ NA 0","N/D",IF(B258="ZMIEŃ GŁOŚNOŚĆ NA 15","N/D",VLOOKUP(A258,Dane!$A$3:$D$110,4,FALSE)))</f>
        <v>#N/A</v>
      </c>
      <c r="E258" s="3" t="str">
        <f t="shared" si="28"/>
        <v>100</v>
      </c>
      <c r="F258" s="1" t="e">
        <f t="shared" si="29"/>
        <v>#N/A</v>
      </c>
      <c r="G258" s="1" t="e">
        <f t="shared" si="30"/>
        <v>#N/A</v>
      </c>
      <c r="H258" s="1" t="str">
        <f t="shared" si="31"/>
        <v>00000100</v>
      </c>
      <c r="I258" t="str">
        <f t="shared" si="23"/>
        <v xml:space="preserve">    .byte %11101000 %00000100</v>
      </c>
    </row>
    <row r="259" spans="1:10" x14ac:dyDescent="0.25">
      <c r="A259" t="s">
        <v>97</v>
      </c>
      <c r="B259" t="s">
        <v>161</v>
      </c>
      <c r="C259">
        <v>3</v>
      </c>
      <c r="D259" s="7">
        <f>IF(B259="ZMIEŃ GŁOŚNOŚĆ NA 0","N/D",IF(B259="ZMIEŃ GŁOŚNOŚĆ NA 15","N/D",VLOOKUP(A259,Dane!$A$3:$D$110,4,FALSE)))</f>
        <v>1100011</v>
      </c>
      <c r="E259" s="3" t="str">
        <f t="shared" si="28"/>
        <v>11</v>
      </c>
      <c r="F259" s="1" t="str">
        <f t="shared" si="29"/>
        <v>00000000</v>
      </c>
      <c r="G259" s="1" t="str">
        <f t="shared" si="30"/>
        <v>01100011</v>
      </c>
      <c r="H259" s="1" t="str">
        <f t="shared" si="31"/>
        <v>00000011</v>
      </c>
      <c r="I259" t="str">
        <f t="shared" si="23"/>
        <v xml:space="preserve">    .byte %00000000, %01100011, %00000011</v>
      </c>
    </row>
    <row r="260" spans="1:10" x14ac:dyDescent="0.25">
      <c r="A260" t="s">
        <v>256</v>
      </c>
      <c r="B260" t="s">
        <v>161</v>
      </c>
      <c r="C260">
        <v>4</v>
      </c>
      <c r="D260" s="7" t="e">
        <f>IF(B260="ZMIEŃ GŁOŚNOŚĆ NA 0","N/D",IF(B260="ZMIEŃ GŁOŚNOŚĆ NA 15","N/D",VLOOKUP(A260,Dane!$A$3:$D$110,4,FALSE)))</f>
        <v>#N/A</v>
      </c>
      <c r="E260" s="3" t="str">
        <f t="shared" si="28"/>
        <v>100</v>
      </c>
      <c r="F260" s="1" t="e">
        <f t="shared" si="29"/>
        <v>#N/A</v>
      </c>
      <c r="G260" s="1" t="e">
        <f t="shared" si="30"/>
        <v>#N/A</v>
      </c>
      <c r="H260" s="1" t="str">
        <f t="shared" si="31"/>
        <v>00000100</v>
      </c>
      <c r="I260" t="str">
        <f t="shared" si="23"/>
        <v xml:space="preserve">    .byte %11101000 %00000100</v>
      </c>
    </row>
    <row r="261" spans="1:10" x14ac:dyDescent="0.25">
      <c r="A261" t="s">
        <v>97</v>
      </c>
      <c r="B261" t="s">
        <v>161</v>
      </c>
      <c r="C261">
        <v>4</v>
      </c>
      <c r="D261" s="7">
        <f>IF(B261="ZMIEŃ GŁOŚNOŚĆ NA 0","N/D",IF(B261="ZMIEŃ GŁOŚNOŚĆ NA 15","N/D",VLOOKUP(A261,Dane!$A$3:$D$110,4,FALSE)))</f>
        <v>1100011</v>
      </c>
      <c r="E261" s="3" t="str">
        <f t="shared" si="28"/>
        <v>100</v>
      </c>
      <c r="F261" s="1" t="str">
        <f t="shared" si="29"/>
        <v>00000000</v>
      </c>
      <c r="G261" s="1" t="str">
        <f t="shared" si="30"/>
        <v>01100011</v>
      </c>
      <c r="H261" s="1" t="str">
        <f t="shared" si="31"/>
        <v>00000100</v>
      </c>
      <c r="I261" t="str">
        <f t="shared" si="23"/>
        <v xml:space="preserve">    .byte %00000000, %01100011, %00000100</v>
      </c>
    </row>
    <row r="262" spans="1:10" x14ac:dyDescent="0.25">
      <c r="A262" t="s">
        <v>256</v>
      </c>
      <c r="B262" t="s">
        <v>161</v>
      </c>
      <c r="C262">
        <v>4</v>
      </c>
      <c r="D262" s="7" t="e">
        <f>IF(B262="ZMIEŃ GŁOŚNOŚĆ NA 0","N/D",IF(B262="ZMIEŃ GŁOŚNOŚĆ NA 15","N/D",VLOOKUP(A262,Dane!$A$3:$D$110,4,FALSE)))</f>
        <v>#N/A</v>
      </c>
      <c r="E262" s="3" t="str">
        <f t="shared" si="28"/>
        <v>100</v>
      </c>
      <c r="F262" s="1" t="e">
        <f t="shared" si="29"/>
        <v>#N/A</v>
      </c>
      <c r="G262" s="1" t="e">
        <f t="shared" si="30"/>
        <v>#N/A</v>
      </c>
      <c r="H262" s="1" t="str">
        <f t="shared" si="31"/>
        <v>00000100</v>
      </c>
      <c r="I262" t="str">
        <f t="shared" si="23"/>
        <v xml:space="preserve">    .byte %11101000 %00000100</v>
      </c>
    </row>
    <row r="263" spans="1:10" x14ac:dyDescent="0.25">
      <c r="A263" t="s">
        <v>97</v>
      </c>
      <c r="B263" t="s">
        <v>161</v>
      </c>
      <c r="C263">
        <v>3</v>
      </c>
      <c r="D263" s="7">
        <f>IF(B263="ZMIEŃ GŁOŚNOŚĆ NA 0","N/D",IF(B263="ZMIEŃ GŁOŚNOŚĆ NA 15","N/D",VLOOKUP(A263,Dane!$A$3:$D$110,4,FALSE)))</f>
        <v>1100011</v>
      </c>
      <c r="E263" s="3" t="str">
        <f t="shared" si="28"/>
        <v>11</v>
      </c>
      <c r="F263" s="1" t="str">
        <f t="shared" si="29"/>
        <v>00000000</v>
      </c>
      <c r="G263" s="1" t="str">
        <f t="shared" si="30"/>
        <v>01100011</v>
      </c>
      <c r="H263" s="1" t="str">
        <f t="shared" si="31"/>
        <v>00000011</v>
      </c>
      <c r="I263" t="str">
        <f t="shared" si="23"/>
        <v xml:space="preserve">    .byte %00000000, %01100011, %00000011</v>
      </c>
    </row>
    <row r="264" spans="1:10" x14ac:dyDescent="0.25">
      <c r="A264" t="s">
        <v>256</v>
      </c>
      <c r="B264" t="s">
        <v>161</v>
      </c>
      <c r="C264">
        <v>4</v>
      </c>
      <c r="D264" s="7" t="e">
        <f>IF(B264="ZMIEŃ GŁOŚNOŚĆ NA 0","N/D",IF(B264="ZMIEŃ GŁOŚNOŚĆ NA 15","N/D",VLOOKUP(A264,Dane!$A$3:$D$110,4,FALSE)))</f>
        <v>#N/A</v>
      </c>
      <c r="E264" s="3" t="str">
        <f t="shared" si="28"/>
        <v>100</v>
      </c>
      <c r="F264" s="1" t="e">
        <f t="shared" si="29"/>
        <v>#N/A</v>
      </c>
      <c r="G264" s="1" t="e">
        <f t="shared" si="30"/>
        <v>#N/A</v>
      </c>
      <c r="H264" s="1" t="str">
        <f t="shared" si="31"/>
        <v>00000100</v>
      </c>
      <c r="I264" t="str">
        <f t="shared" ref="I264:I327" si="32">IF(A264="pauza",_xlfn.CONCAT("    .byte %11101000 %",DEC2BIN(C264,8)),IF(B264="ZMIEŃ GŁOŚNOŚĆ NA 0","    .byte %10101000, %00000000",IF(B264="ZMIEŃ GŁOŚNOŚĆ NA 15","    .byte %10101000, %11111111",_xlfn.CONCAT("    .byte %",F264,", %",G264,", %",H264))))</f>
        <v xml:space="preserve">    .byte %11101000 %00000100</v>
      </c>
    </row>
    <row r="265" spans="1:10" x14ac:dyDescent="0.25">
      <c r="A265" t="s">
        <v>97</v>
      </c>
      <c r="B265" t="s">
        <v>161</v>
      </c>
      <c r="C265">
        <v>4</v>
      </c>
      <c r="D265" s="7">
        <f>IF(B265="ZMIEŃ GŁOŚNOŚĆ NA 0","N/D",IF(B265="ZMIEŃ GŁOŚNOŚĆ NA 15","N/D",VLOOKUP(A265,Dane!$A$3:$D$110,4,FALSE)))</f>
        <v>1100011</v>
      </c>
      <c r="E265" s="3" t="str">
        <f t="shared" si="28"/>
        <v>100</v>
      </c>
      <c r="F265" s="1" t="str">
        <f t="shared" si="29"/>
        <v>00000000</v>
      </c>
      <c r="G265" s="1" t="str">
        <f t="shared" si="30"/>
        <v>01100011</v>
      </c>
      <c r="H265" s="1" t="str">
        <f t="shared" si="31"/>
        <v>00000100</v>
      </c>
      <c r="I265" t="str">
        <f t="shared" si="32"/>
        <v xml:space="preserve">    .byte %00000000, %01100011, %00000100</v>
      </c>
    </row>
    <row r="266" spans="1:10" x14ac:dyDescent="0.25">
      <c r="A266" t="s">
        <v>256</v>
      </c>
      <c r="B266" t="s">
        <v>161</v>
      </c>
      <c r="C266">
        <v>4</v>
      </c>
      <c r="D266" s="7" t="e">
        <f>IF(B266="ZMIEŃ GŁOŚNOŚĆ NA 0","N/D",IF(B266="ZMIEŃ GŁOŚNOŚĆ NA 15","N/D",VLOOKUP(A266,Dane!$A$3:$D$110,4,FALSE)))</f>
        <v>#N/A</v>
      </c>
      <c r="E266" s="3" t="str">
        <f t="shared" si="28"/>
        <v>100</v>
      </c>
      <c r="F266" s="1" t="e">
        <f t="shared" si="29"/>
        <v>#N/A</v>
      </c>
      <c r="G266" s="1" t="e">
        <f t="shared" si="30"/>
        <v>#N/A</v>
      </c>
      <c r="H266" s="1" t="str">
        <f t="shared" si="31"/>
        <v>00000100</v>
      </c>
      <c r="I266" t="str">
        <f t="shared" si="32"/>
        <v xml:space="preserve">    .byte %11101000 %00000100</v>
      </c>
    </row>
    <row r="267" spans="1:10" x14ac:dyDescent="0.25">
      <c r="A267" t="s">
        <v>97</v>
      </c>
      <c r="B267" t="s">
        <v>161</v>
      </c>
      <c r="C267">
        <v>4</v>
      </c>
      <c r="D267" s="7">
        <f>IF(B267="ZMIEŃ GŁOŚNOŚĆ NA 0","N/D",IF(B267="ZMIEŃ GŁOŚNOŚĆ NA 15","N/D",VLOOKUP(A267,Dane!$A$3:$D$110,4,FALSE)))</f>
        <v>1100011</v>
      </c>
      <c r="E267" s="3" t="str">
        <f t="shared" si="28"/>
        <v>100</v>
      </c>
      <c r="F267" s="1" t="str">
        <f t="shared" si="29"/>
        <v>00000000</v>
      </c>
      <c r="G267" s="1" t="str">
        <f t="shared" si="30"/>
        <v>01100011</v>
      </c>
      <c r="H267" s="1" t="str">
        <f t="shared" si="31"/>
        <v>00000100</v>
      </c>
      <c r="I267" t="str">
        <f t="shared" si="32"/>
        <v xml:space="preserve">    .byte %00000000, %01100011, %00000100</v>
      </c>
    </row>
    <row r="268" spans="1:10" x14ac:dyDescent="0.25">
      <c r="A268" t="s">
        <v>256</v>
      </c>
      <c r="B268" t="s">
        <v>161</v>
      </c>
      <c r="C268">
        <v>4</v>
      </c>
      <c r="D268" s="7" t="e">
        <f>IF(B268="ZMIEŃ GŁOŚNOŚĆ NA 0","N/D",IF(B268="ZMIEŃ GŁOŚNOŚĆ NA 15","N/D",VLOOKUP(A268,Dane!$A$3:$D$110,4,FALSE)))</f>
        <v>#N/A</v>
      </c>
      <c r="E268" s="3" t="str">
        <f t="shared" si="28"/>
        <v>100</v>
      </c>
      <c r="F268" s="1" t="e">
        <f t="shared" si="29"/>
        <v>#N/A</v>
      </c>
      <c r="G268" s="1" t="e">
        <f t="shared" si="30"/>
        <v>#N/A</v>
      </c>
      <c r="H268" s="1" t="str">
        <f t="shared" si="31"/>
        <v>00000100</v>
      </c>
      <c r="I268" t="str">
        <f t="shared" si="32"/>
        <v xml:space="preserve">    .byte %11101000 %00000100</v>
      </c>
    </row>
    <row r="269" spans="1:10" ht="15.75" thickBot="1" x14ac:dyDescent="0.3">
      <c r="A269" s="10" t="s">
        <v>68</v>
      </c>
      <c r="B269" s="10" t="s">
        <v>2</v>
      </c>
      <c r="C269" s="10">
        <v>7</v>
      </c>
      <c r="D269" s="11">
        <f>IF(B269="ZMIEŃ GŁOŚNOŚĆ NA 0","N/D",IF(B269="ZMIEŃ GŁOŚNOŚĆ NA 15","N/D",VLOOKUP(A269,Dane!$A$3:$D$110,4,FALSE)))</f>
        <v>1100100110</v>
      </c>
      <c r="E269" s="12" t="str">
        <f t="shared" si="28"/>
        <v>111</v>
      </c>
      <c r="F269" s="9" t="str">
        <f t="shared" si="29"/>
        <v>00000011</v>
      </c>
      <c r="G269" s="9" t="str">
        <f t="shared" si="30"/>
        <v>00100110</v>
      </c>
      <c r="H269" s="9" t="str">
        <f t="shared" si="31"/>
        <v>00000111</v>
      </c>
      <c r="I269" t="str">
        <f t="shared" si="32"/>
        <v xml:space="preserve">    .byte %00000011, %00100110, %00000111</v>
      </c>
    </row>
    <row r="270" spans="1:10" ht="15.75" thickTop="1" x14ac:dyDescent="0.25">
      <c r="A270" t="s">
        <v>83</v>
      </c>
      <c r="B270" s="16" t="s">
        <v>2</v>
      </c>
      <c r="C270">
        <v>7</v>
      </c>
      <c r="D270" s="7">
        <f>IF(B270="ZMIEŃ GŁOŚNOŚĆ NA 0","N/D",IF(B270="ZMIEŃ GŁOŚNOŚĆ NA 15","N/D",VLOOKUP(A270,Dane!$A$3:$D$110,4,FALSE)))</f>
        <v>111011110</v>
      </c>
      <c r="E270" s="3" t="str">
        <f t="shared" si="28"/>
        <v>111</v>
      </c>
      <c r="F270" s="1" t="str">
        <f t="shared" si="29"/>
        <v>00000001</v>
      </c>
      <c r="G270" s="1" t="str">
        <f t="shared" si="30"/>
        <v>11011110</v>
      </c>
      <c r="H270" s="1" t="str">
        <f t="shared" si="31"/>
        <v>00000111</v>
      </c>
      <c r="I270" t="str">
        <f t="shared" si="32"/>
        <v xml:space="preserve">    .byte %00000001, %11011110, %00000111</v>
      </c>
      <c r="J270" t="s">
        <v>200</v>
      </c>
    </row>
    <row r="271" spans="1:10" x14ac:dyDescent="0.25">
      <c r="A271" t="s">
        <v>256</v>
      </c>
      <c r="B271" t="s">
        <v>2</v>
      </c>
      <c r="C271">
        <v>8</v>
      </c>
      <c r="D271" s="7" t="e">
        <f>IF(B271="ZMIEŃ GŁOŚNOŚĆ NA 0","N/D",IF(B271="ZMIEŃ GŁOŚNOŚĆ NA 15","N/D",VLOOKUP(A271,Dane!$A$3:$D$110,4,FALSE)))</f>
        <v>#N/A</v>
      </c>
      <c r="E271" s="3" t="str">
        <f t="shared" si="28"/>
        <v>1000</v>
      </c>
      <c r="F271" s="1" t="e">
        <f t="shared" si="29"/>
        <v>#N/A</v>
      </c>
      <c r="G271" s="1" t="e">
        <f t="shared" si="30"/>
        <v>#N/A</v>
      </c>
      <c r="H271" s="1" t="str">
        <f t="shared" si="31"/>
        <v>00001000</v>
      </c>
      <c r="I271" t="str">
        <f t="shared" si="32"/>
        <v xml:space="preserve">    .byte %11101000 %00001000</v>
      </c>
    </row>
    <row r="272" spans="1:10" x14ac:dyDescent="0.25">
      <c r="A272" t="s">
        <v>83</v>
      </c>
      <c r="B272" t="s">
        <v>161</v>
      </c>
      <c r="C272">
        <v>4</v>
      </c>
      <c r="D272" s="7">
        <f>IF(B272="ZMIEŃ GŁOŚNOŚĆ NA 0","N/D",IF(B272="ZMIEŃ GŁOŚNOŚĆ NA 15","N/D",VLOOKUP(A272,Dane!$A$3:$D$110,4,FALSE)))</f>
        <v>111011110</v>
      </c>
      <c r="E272" s="3" t="str">
        <f t="shared" si="28"/>
        <v>100</v>
      </c>
      <c r="F272" s="1" t="str">
        <f t="shared" si="29"/>
        <v>00000001</v>
      </c>
      <c r="G272" s="1" t="str">
        <f t="shared" si="30"/>
        <v>11011110</v>
      </c>
      <c r="H272" s="1" t="str">
        <f t="shared" si="31"/>
        <v>00000100</v>
      </c>
      <c r="I272" t="str">
        <f t="shared" si="32"/>
        <v xml:space="preserve">    .byte %00000001, %11011110, %00000100</v>
      </c>
    </row>
    <row r="273" spans="1:9" x14ac:dyDescent="0.25">
      <c r="A273" t="s">
        <v>256</v>
      </c>
      <c r="B273" t="s">
        <v>161</v>
      </c>
      <c r="C273">
        <v>4</v>
      </c>
      <c r="D273" s="7" t="e">
        <f>IF(B273="ZMIEŃ GŁOŚNOŚĆ NA 0","N/D",IF(B273="ZMIEŃ GŁOŚNOŚĆ NA 15","N/D",VLOOKUP(A273,Dane!$A$3:$D$110,4,FALSE)))</f>
        <v>#N/A</v>
      </c>
      <c r="E273" s="3" t="str">
        <f t="shared" si="28"/>
        <v>100</v>
      </c>
      <c r="F273" s="1" t="e">
        <f t="shared" si="29"/>
        <v>#N/A</v>
      </c>
      <c r="G273" s="1" t="e">
        <f t="shared" si="30"/>
        <v>#N/A</v>
      </c>
      <c r="H273" s="1" t="str">
        <f t="shared" si="31"/>
        <v>00000100</v>
      </c>
      <c r="I273" t="str">
        <f t="shared" si="32"/>
        <v xml:space="preserve">    .byte %11101000 %00000100</v>
      </c>
    </row>
    <row r="274" spans="1:9" x14ac:dyDescent="0.25">
      <c r="A274" t="s">
        <v>83</v>
      </c>
      <c r="B274" t="s">
        <v>2</v>
      </c>
      <c r="C274">
        <v>7</v>
      </c>
      <c r="D274" s="7">
        <f>IF(B274="ZMIEŃ GŁOŚNOŚĆ NA 0","N/D",IF(B274="ZMIEŃ GŁOŚNOŚĆ NA 15","N/D",VLOOKUP(A274,Dane!$A$3:$D$110,4,FALSE)))</f>
        <v>111011110</v>
      </c>
      <c r="E274" s="3" t="str">
        <f t="shared" si="28"/>
        <v>111</v>
      </c>
      <c r="F274" s="1" t="str">
        <f t="shared" si="29"/>
        <v>00000001</v>
      </c>
      <c r="G274" s="1" t="str">
        <f t="shared" si="30"/>
        <v>11011110</v>
      </c>
      <c r="H274" s="1" t="str">
        <f t="shared" si="31"/>
        <v>00000111</v>
      </c>
      <c r="I274" t="str">
        <f t="shared" si="32"/>
        <v xml:space="preserve">    .byte %00000001, %11011110, %00000111</v>
      </c>
    </row>
    <row r="275" spans="1:9" x14ac:dyDescent="0.25">
      <c r="A275" t="s">
        <v>256</v>
      </c>
      <c r="B275" t="s">
        <v>2</v>
      </c>
      <c r="C275">
        <v>7</v>
      </c>
      <c r="D275" s="7" t="e">
        <f>IF(B275="ZMIEŃ GŁOŚNOŚĆ NA 0","N/D",IF(B275="ZMIEŃ GŁOŚNOŚĆ NA 15","N/D",VLOOKUP(A275,Dane!$A$3:$D$110,4,FALSE)))</f>
        <v>#N/A</v>
      </c>
      <c r="E275" s="3" t="str">
        <f t="shared" si="28"/>
        <v>111</v>
      </c>
      <c r="F275" s="1" t="e">
        <f t="shared" si="29"/>
        <v>#N/A</v>
      </c>
      <c r="G275" s="1" t="e">
        <f t="shared" si="30"/>
        <v>#N/A</v>
      </c>
      <c r="H275" s="1" t="str">
        <f t="shared" si="31"/>
        <v>00000111</v>
      </c>
      <c r="I275" t="str">
        <f t="shared" si="32"/>
        <v xml:space="preserve">    .byte %11101000 %00000111</v>
      </c>
    </row>
    <row r="276" spans="1:9" x14ac:dyDescent="0.25">
      <c r="A276" t="s">
        <v>84</v>
      </c>
      <c r="B276" t="s">
        <v>2</v>
      </c>
      <c r="C276">
        <v>8</v>
      </c>
      <c r="D276" s="7">
        <f>IF(B276="ZMIEŃ GŁOŚNOŚĆ NA 0","N/D",IF(B276="ZMIEŃ GŁOŚNOŚĆ NA 15","N/D",VLOOKUP(A276,Dane!$A$3:$D$110,4,FALSE)))</f>
        <v>110010010</v>
      </c>
      <c r="E276" s="3" t="str">
        <f t="shared" si="28"/>
        <v>1000</v>
      </c>
      <c r="F276" s="1" t="str">
        <f t="shared" si="29"/>
        <v>00000001</v>
      </c>
      <c r="G276" s="1" t="str">
        <f t="shared" si="30"/>
        <v>10010010</v>
      </c>
      <c r="H276" s="1" t="str">
        <f t="shared" si="31"/>
        <v>00001000</v>
      </c>
      <c r="I276" t="str">
        <f t="shared" si="32"/>
        <v xml:space="preserve">    .byte %00000001, %10010010, %00001000</v>
      </c>
    </row>
    <row r="277" spans="1:9" x14ac:dyDescent="0.25">
      <c r="A277" t="s">
        <v>16</v>
      </c>
      <c r="B277" t="s">
        <v>2</v>
      </c>
      <c r="C277">
        <v>7</v>
      </c>
      <c r="D277" s="7">
        <f>IF(B277="ZMIEŃ GŁOŚNOŚĆ NA 0","N/D",IF(B277="ZMIEŃ GŁOŚNOŚĆ NA 15","N/D",VLOOKUP(A277,Dane!$A$3:$D$110,4,FALSE)))</f>
        <v>110101010</v>
      </c>
      <c r="E277" s="3" t="str">
        <f t="shared" si="28"/>
        <v>111</v>
      </c>
      <c r="F277" s="1" t="str">
        <f t="shared" si="29"/>
        <v>00000001</v>
      </c>
      <c r="G277" s="1" t="str">
        <f t="shared" si="30"/>
        <v>10101010</v>
      </c>
      <c r="H277" s="1" t="str">
        <f t="shared" si="31"/>
        <v>00000111</v>
      </c>
      <c r="I277" t="str">
        <f t="shared" si="32"/>
        <v xml:space="preserve">    .byte %00000001, %10101010, %00000111</v>
      </c>
    </row>
    <row r="278" spans="1:9" x14ac:dyDescent="0.25">
      <c r="A278" t="s">
        <v>256</v>
      </c>
      <c r="B278" t="s">
        <v>2</v>
      </c>
      <c r="C278">
        <v>8</v>
      </c>
      <c r="D278" s="7" t="e">
        <f>IF(B278="ZMIEŃ GŁOŚNOŚĆ NA 0","N/D",IF(B278="ZMIEŃ GŁOŚNOŚĆ NA 15","N/D",VLOOKUP(A278,Dane!$A$3:$D$110,4,FALSE)))</f>
        <v>#N/A</v>
      </c>
      <c r="E278" s="3" t="str">
        <f t="shared" si="28"/>
        <v>1000</v>
      </c>
      <c r="F278" s="1" t="e">
        <f t="shared" si="29"/>
        <v>#N/A</v>
      </c>
      <c r="G278" s="1" t="e">
        <f t="shared" si="30"/>
        <v>#N/A</v>
      </c>
      <c r="H278" s="1" t="str">
        <f t="shared" si="31"/>
        <v>00001000</v>
      </c>
      <c r="I278" t="str">
        <f t="shared" si="32"/>
        <v xml:space="preserve">    .byte %11101000 %00001000</v>
      </c>
    </row>
    <row r="279" spans="1:9" x14ac:dyDescent="0.25">
      <c r="A279" t="s">
        <v>73</v>
      </c>
      <c r="B279" t="s">
        <v>2</v>
      </c>
      <c r="C279">
        <v>7</v>
      </c>
      <c r="D279" s="7">
        <f>IF(B279="ZMIEŃ GŁOŚNOŚĆ NA 0","N/D",IF(B279="ZMIEŃ GŁOŚNOŚĆ NA 15","N/D",VLOOKUP(A279,Dane!$A$3:$D$110,4,FALSE)))</f>
        <v>1000011001</v>
      </c>
      <c r="E279" s="3" t="str">
        <f t="shared" si="28"/>
        <v>111</v>
      </c>
      <c r="F279" s="1" t="str">
        <f t="shared" si="29"/>
        <v>00000010</v>
      </c>
      <c r="G279" s="1" t="str">
        <f t="shared" si="30"/>
        <v>00011001</v>
      </c>
      <c r="H279" s="1" t="str">
        <f t="shared" si="31"/>
        <v>00000111</v>
      </c>
      <c r="I279" t="str">
        <f t="shared" si="32"/>
        <v xml:space="preserve">    .byte %00000010, %00011001, %00000111</v>
      </c>
    </row>
    <row r="280" spans="1:9" x14ac:dyDescent="0.25">
      <c r="A280" t="s">
        <v>256</v>
      </c>
      <c r="B280" t="s">
        <v>2</v>
      </c>
      <c r="C280">
        <v>8</v>
      </c>
      <c r="D280" s="7" t="e">
        <f>IF(B280="ZMIEŃ GŁOŚNOŚĆ NA 0","N/D",IF(B280="ZMIEŃ GŁOŚNOŚĆ NA 15","N/D",VLOOKUP(A280,Dane!$A$3:$D$110,4,FALSE)))</f>
        <v>#N/A</v>
      </c>
      <c r="E280" s="3" t="str">
        <f t="shared" si="28"/>
        <v>1000</v>
      </c>
      <c r="F280" s="1" t="e">
        <f t="shared" si="29"/>
        <v>#N/A</v>
      </c>
      <c r="G280" s="1" t="e">
        <f t="shared" si="30"/>
        <v>#N/A</v>
      </c>
      <c r="H280" s="1" t="str">
        <f t="shared" si="31"/>
        <v>00001000</v>
      </c>
      <c r="I280" t="str">
        <f t="shared" si="32"/>
        <v xml:space="preserve">    .byte %11101000 %00001000</v>
      </c>
    </row>
    <row r="281" spans="1:9" x14ac:dyDescent="0.25">
      <c r="A281" t="s">
        <v>83</v>
      </c>
      <c r="B281" t="s">
        <v>2</v>
      </c>
      <c r="C281">
        <v>7</v>
      </c>
      <c r="D281" s="7">
        <f>IF(B281="ZMIEŃ GŁOŚNOŚĆ NA 0","N/D",IF(B281="ZMIEŃ GŁOŚNOŚĆ NA 15","N/D",VLOOKUP(A281,Dane!$A$3:$D$110,4,FALSE)))</f>
        <v>111011110</v>
      </c>
      <c r="E281" s="3" t="str">
        <f t="shared" si="28"/>
        <v>111</v>
      </c>
      <c r="F281" s="1" t="str">
        <f t="shared" si="29"/>
        <v>00000001</v>
      </c>
      <c r="G281" s="1" t="str">
        <f t="shared" si="30"/>
        <v>11011110</v>
      </c>
      <c r="H281" s="1" t="str">
        <f t="shared" si="31"/>
        <v>00000111</v>
      </c>
      <c r="I281" t="str">
        <f t="shared" si="32"/>
        <v xml:space="preserve">    .byte %00000001, %11011110, %00000111</v>
      </c>
    </row>
    <row r="282" spans="1:9" x14ac:dyDescent="0.25">
      <c r="A282" t="s">
        <v>256</v>
      </c>
      <c r="B282" t="s">
        <v>30</v>
      </c>
      <c r="C282">
        <v>23</v>
      </c>
      <c r="D282" s="7" t="e">
        <f>IF(B282="ZMIEŃ GŁOŚNOŚĆ NA 0","N/D",IF(B282="ZMIEŃ GŁOŚNOŚĆ NA 15","N/D",VLOOKUP(A282,Dane!$A$3:$D$110,4,FALSE)))</f>
        <v>#N/A</v>
      </c>
      <c r="E282" s="3" t="str">
        <f t="shared" si="28"/>
        <v>10111</v>
      </c>
      <c r="F282" s="1" t="e">
        <f t="shared" si="29"/>
        <v>#N/A</v>
      </c>
      <c r="G282" s="1" t="e">
        <f t="shared" si="30"/>
        <v>#N/A</v>
      </c>
      <c r="H282" s="1" t="str">
        <f t="shared" si="31"/>
        <v>00010111</v>
      </c>
      <c r="I282" t="str">
        <f t="shared" si="32"/>
        <v xml:space="preserve">    .byte %11101000 %00010111</v>
      </c>
    </row>
    <row r="283" spans="1:9" x14ac:dyDescent="0.25">
      <c r="A283" t="s">
        <v>70</v>
      </c>
      <c r="B283" t="s">
        <v>2</v>
      </c>
      <c r="C283">
        <v>7</v>
      </c>
      <c r="D283" s="7">
        <f>IF(B283="ZMIEŃ GŁOŚNOŚĆ NA 0","N/D",IF(B283="ZMIEŃ GŁOŚNOŚĆ NA 15","N/D",VLOOKUP(A283,Dane!$A$3:$D$110,4,FALSE)))</f>
        <v>1001111111</v>
      </c>
      <c r="E283" s="3" t="str">
        <f t="shared" si="28"/>
        <v>111</v>
      </c>
      <c r="F283" s="1" t="str">
        <f t="shared" si="29"/>
        <v>00000010</v>
      </c>
      <c r="G283" s="1" t="str">
        <f t="shared" si="30"/>
        <v>01111111</v>
      </c>
      <c r="H283" s="1" t="str">
        <f t="shared" si="31"/>
        <v>00000111</v>
      </c>
      <c r="I283" t="str">
        <f t="shared" si="32"/>
        <v xml:space="preserve">    .byte %00000010, %01111111, %00000111</v>
      </c>
    </row>
    <row r="284" spans="1:9" x14ac:dyDescent="0.25">
      <c r="A284" s="20" t="s">
        <v>83</v>
      </c>
      <c r="B284" s="20" t="s">
        <v>161</v>
      </c>
      <c r="C284">
        <v>4</v>
      </c>
      <c r="D284" s="7">
        <f>IF(B284="ZMIEŃ GŁOŚNOŚĆ NA 0","N/D",IF(B284="ZMIEŃ GŁOŚNOŚĆ NA 15","N/D",VLOOKUP(A284,Dane!$A$3:$D$110,4,FALSE)))</f>
        <v>111011110</v>
      </c>
      <c r="E284" s="3" t="str">
        <f t="shared" si="28"/>
        <v>100</v>
      </c>
      <c r="F284" s="1" t="str">
        <f t="shared" si="29"/>
        <v>00000001</v>
      </c>
      <c r="G284" s="1" t="str">
        <f t="shared" si="30"/>
        <v>11011110</v>
      </c>
      <c r="H284" s="1" t="str">
        <f t="shared" si="31"/>
        <v>00000100</v>
      </c>
      <c r="I284" t="str">
        <f t="shared" si="32"/>
        <v xml:space="preserve">    .byte %00000001, %11011110, %00000100</v>
      </c>
    </row>
    <row r="285" spans="1:9" x14ac:dyDescent="0.25">
      <c r="A285" s="23" t="s">
        <v>256</v>
      </c>
      <c r="B285" s="23" t="s">
        <v>161</v>
      </c>
      <c r="C285">
        <v>4</v>
      </c>
      <c r="D285" s="7" t="e">
        <f>IF(B285="ZMIEŃ GŁOŚNOŚĆ NA 0","N/D",IF(B285="ZMIEŃ GŁOŚNOŚĆ NA 15","N/D",VLOOKUP(A285,Dane!$A$3:$D$110,4,FALSE)))</f>
        <v>#N/A</v>
      </c>
      <c r="E285" s="3" t="str">
        <f t="shared" si="28"/>
        <v>100</v>
      </c>
      <c r="F285" s="1" t="e">
        <f t="shared" si="29"/>
        <v>#N/A</v>
      </c>
      <c r="G285" s="1" t="e">
        <f t="shared" si="30"/>
        <v>#N/A</v>
      </c>
      <c r="H285" s="1" t="str">
        <f t="shared" si="31"/>
        <v>00000100</v>
      </c>
      <c r="I285" t="str">
        <f t="shared" si="32"/>
        <v xml:space="preserve">    .byte %11101000 %00000100</v>
      </c>
    </row>
    <row r="286" spans="1:9" x14ac:dyDescent="0.25">
      <c r="A286" t="s">
        <v>83</v>
      </c>
      <c r="B286" s="16" t="s">
        <v>2</v>
      </c>
      <c r="C286">
        <v>7</v>
      </c>
      <c r="D286" s="7">
        <f>IF(B286="ZMIEŃ GŁOŚNOŚĆ NA 0","N/D",IF(B286="ZMIEŃ GŁOŚNOŚĆ NA 15","N/D",VLOOKUP(A286,Dane!$A$3:$D$110,4,FALSE)))</f>
        <v>111011110</v>
      </c>
      <c r="E286" s="3" t="str">
        <f t="shared" si="28"/>
        <v>111</v>
      </c>
      <c r="F286" s="1" t="str">
        <f t="shared" si="29"/>
        <v>00000001</v>
      </c>
      <c r="G286" s="1" t="str">
        <f t="shared" si="30"/>
        <v>11011110</v>
      </c>
      <c r="H286" s="1" t="str">
        <f t="shared" si="31"/>
        <v>00000111</v>
      </c>
      <c r="I286" t="str">
        <f t="shared" si="32"/>
        <v xml:space="preserve">    .byte %00000001, %11011110, %00000111</v>
      </c>
    </row>
    <row r="287" spans="1:9" x14ac:dyDescent="0.25">
      <c r="A287" t="s">
        <v>256</v>
      </c>
      <c r="B287" t="s">
        <v>2</v>
      </c>
      <c r="C287">
        <v>8</v>
      </c>
      <c r="D287" s="7" t="e">
        <f>IF(B287="ZMIEŃ GŁOŚNOŚĆ NA 0","N/D",IF(B287="ZMIEŃ GŁOŚNOŚĆ NA 15","N/D",VLOOKUP(A287,Dane!$A$3:$D$110,4,FALSE)))</f>
        <v>#N/A</v>
      </c>
      <c r="E287" s="3" t="str">
        <f t="shared" ref="E287:E322" si="33">IF(B287="ZMIEŃ GŁOŚNOŚĆ NA 0","N/D",IF(B287="ZMIEŃ GŁOŚNOŚĆ NA 15","N/D",DEC2BIN(C287)))</f>
        <v>1000</v>
      </c>
      <c r="F287" s="1" t="e">
        <f t="shared" ref="F287:F322" si="34">IF(B287="ZMIEŃ GŁOŚNOŚĆ NA 0","N/D",IF(B287="ZMIEŃ GŁOŚNOŚĆ NA 15","N/D",IF(LEN(D287)&lt;8,"00000000",_xlfn.CONCAT(REPT("0",8-LEN(LEFT(D287,LEN(D287)-8))),LEFT(D287,LEN(D287)-8)))))</f>
        <v>#N/A</v>
      </c>
      <c r="G287" s="1" t="e">
        <f t="shared" ref="G287:G322" si="35">IF(B287="ZMIEŃ GŁOŚNOŚĆ NA 0","N/D",IF(B287="ZMIEŃ GŁOŚNOŚĆ NA 15","N/D",IF(LEN(D287)&lt;8,_xlfn.CONCAT(REPT("0",8-LEN(D287)),RIGHT(D287,8)),RIGHT(D287,8))))</f>
        <v>#N/A</v>
      </c>
      <c r="H287" s="1" t="str">
        <f t="shared" ref="H287:H322" si="36">IF(B287="ZMIEŃ GŁOŚNOŚĆ NA 0","N/D",IF(B287="ZMIEŃ GŁOŚNOŚĆ NA 15","N/D",_xlfn.CONCAT(REPT("0",8-LEN(E287)),E287)))</f>
        <v>00001000</v>
      </c>
      <c r="I287" t="str">
        <f t="shared" si="32"/>
        <v xml:space="preserve">    .byte %11101000 %00001000</v>
      </c>
    </row>
    <row r="288" spans="1:9" x14ac:dyDescent="0.25">
      <c r="A288" t="s">
        <v>73</v>
      </c>
      <c r="B288" t="s">
        <v>2</v>
      </c>
      <c r="C288">
        <v>7</v>
      </c>
      <c r="D288" s="7">
        <f>IF(B288="ZMIEŃ GŁOŚNOŚĆ NA 0","N/D",IF(B288="ZMIEŃ GŁOŚNOŚĆ NA 15","N/D",VLOOKUP(A288,Dane!$A$3:$D$110,4,FALSE)))</f>
        <v>1000011001</v>
      </c>
      <c r="E288" s="3" t="str">
        <f t="shared" si="33"/>
        <v>111</v>
      </c>
      <c r="F288" s="1" t="str">
        <f t="shared" si="34"/>
        <v>00000010</v>
      </c>
      <c r="G288" s="1" t="str">
        <f t="shared" si="35"/>
        <v>00011001</v>
      </c>
      <c r="H288" s="1" t="str">
        <f t="shared" si="36"/>
        <v>00000111</v>
      </c>
      <c r="I288" t="str">
        <f t="shared" si="32"/>
        <v xml:space="preserve">    .byte %00000010, %00011001, %00000111</v>
      </c>
    </row>
    <row r="289" spans="1:9" x14ac:dyDescent="0.25">
      <c r="A289" t="s">
        <v>83</v>
      </c>
      <c r="B289" t="s">
        <v>2</v>
      </c>
      <c r="C289">
        <v>8</v>
      </c>
      <c r="D289" s="7">
        <f>IF(B289="ZMIEŃ GŁOŚNOŚĆ NA 0","N/D",IF(B289="ZMIEŃ GŁOŚNOŚĆ NA 15","N/D",VLOOKUP(A289,Dane!$A$3:$D$110,4,FALSE)))</f>
        <v>111011110</v>
      </c>
      <c r="E289" s="3" t="str">
        <f t="shared" si="33"/>
        <v>1000</v>
      </c>
      <c r="F289" s="1" t="str">
        <f t="shared" si="34"/>
        <v>00000001</v>
      </c>
      <c r="G289" s="1" t="str">
        <f t="shared" si="35"/>
        <v>11011110</v>
      </c>
      <c r="H289" s="1" t="str">
        <f t="shared" si="36"/>
        <v>00001000</v>
      </c>
      <c r="I289" t="str">
        <f t="shared" si="32"/>
        <v xml:space="preserve">    .byte %00000001, %11011110, %00001000</v>
      </c>
    </row>
    <row r="290" spans="1:9" x14ac:dyDescent="0.25">
      <c r="A290" t="s">
        <v>256</v>
      </c>
      <c r="B290" t="s">
        <v>2</v>
      </c>
      <c r="C290">
        <v>7</v>
      </c>
      <c r="D290" s="7" t="e">
        <f>IF(B290="ZMIEŃ GŁOŚNOŚĆ NA 0","N/D",IF(B290="ZMIEŃ GŁOŚNOŚĆ NA 15","N/D",VLOOKUP(A290,Dane!$A$3:$D$110,4,FALSE)))</f>
        <v>#N/A</v>
      </c>
      <c r="E290" s="3" t="str">
        <f t="shared" si="33"/>
        <v>111</v>
      </c>
      <c r="F290" s="1" t="e">
        <f t="shared" si="34"/>
        <v>#N/A</v>
      </c>
      <c r="G290" s="1" t="e">
        <f t="shared" si="35"/>
        <v>#N/A</v>
      </c>
      <c r="H290" s="1" t="str">
        <f t="shared" si="36"/>
        <v>00000111</v>
      </c>
      <c r="I290" t="str">
        <f t="shared" si="32"/>
        <v xml:space="preserve">    .byte %11101000 %00000111</v>
      </c>
    </row>
    <row r="291" spans="1:9" x14ac:dyDescent="0.25">
      <c r="A291" t="s">
        <v>84</v>
      </c>
      <c r="B291" t="s">
        <v>2</v>
      </c>
      <c r="C291">
        <v>8</v>
      </c>
      <c r="D291" s="7">
        <f>IF(B291="ZMIEŃ GŁOŚNOŚĆ NA 0","N/D",IF(B291="ZMIEŃ GŁOŚNOŚĆ NA 15","N/D",VLOOKUP(A291,Dane!$A$3:$D$110,4,FALSE)))</f>
        <v>110010010</v>
      </c>
      <c r="E291" s="3" t="str">
        <f t="shared" si="33"/>
        <v>1000</v>
      </c>
      <c r="F291" s="1" t="str">
        <f t="shared" si="34"/>
        <v>00000001</v>
      </c>
      <c r="G291" s="1" t="str">
        <f t="shared" si="35"/>
        <v>10010010</v>
      </c>
      <c r="H291" s="1" t="str">
        <f t="shared" si="36"/>
        <v>00001000</v>
      </c>
      <c r="I291" t="str">
        <f t="shared" si="32"/>
        <v xml:space="preserve">    .byte %00000001, %10010010, %00001000</v>
      </c>
    </row>
    <row r="292" spans="1:9" x14ac:dyDescent="0.25">
      <c r="A292" t="s">
        <v>16</v>
      </c>
      <c r="B292" t="s">
        <v>2</v>
      </c>
      <c r="C292">
        <v>7</v>
      </c>
      <c r="D292" s="7">
        <f>IF(B292="ZMIEŃ GŁOŚNOŚĆ NA 0","N/D",IF(B292="ZMIEŃ GŁOŚNOŚĆ NA 15","N/D",VLOOKUP(A292,Dane!$A$3:$D$110,4,FALSE)))</f>
        <v>110101010</v>
      </c>
      <c r="E292" s="3" t="str">
        <f t="shared" si="33"/>
        <v>111</v>
      </c>
      <c r="F292" s="1" t="str">
        <f t="shared" si="34"/>
        <v>00000001</v>
      </c>
      <c r="G292" s="1" t="str">
        <f t="shared" si="35"/>
        <v>10101010</v>
      </c>
      <c r="H292" s="1" t="str">
        <f t="shared" si="36"/>
        <v>00000111</v>
      </c>
      <c r="I292" t="str">
        <f t="shared" si="32"/>
        <v xml:space="preserve">    .byte %00000001, %10101010, %00000111</v>
      </c>
    </row>
    <row r="293" spans="1:9" x14ac:dyDescent="0.25">
      <c r="A293" t="s">
        <v>256</v>
      </c>
      <c r="B293" t="s">
        <v>2</v>
      </c>
      <c r="C293">
        <v>8</v>
      </c>
      <c r="D293" s="7" t="e">
        <f>IF(B293="ZMIEŃ GŁOŚNOŚĆ NA 0","N/D",IF(B293="ZMIEŃ GŁOŚNOŚĆ NA 15","N/D",VLOOKUP(A293,Dane!$A$3:$D$110,4,FALSE)))</f>
        <v>#N/A</v>
      </c>
      <c r="E293" s="3" t="str">
        <f t="shared" si="33"/>
        <v>1000</v>
      </c>
      <c r="F293" s="1" t="e">
        <f t="shared" si="34"/>
        <v>#N/A</v>
      </c>
      <c r="G293" s="1" t="e">
        <f t="shared" si="35"/>
        <v>#N/A</v>
      </c>
      <c r="H293" s="1" t="str">
        <f t="shared" si="36"/>
        <v>00001000</v>
      </c>
      <c r="I293" t="str">
        <f t="shared" si="32"/>
        <v xml:space="preserve">    .byte %11101000 %00001000</v>
      </c>
    </row>
    <row r="294" spans="1:9" x14ac:dyDescent="0.25">
      <c r="A294" t="s">
        <v>256</v>
      </c>
      <c r="B294" t="s">
        <v>29</v>
      </c>
      <c r="C294">
        <f>IF(B294="ZMIEŃ GŁOŚNOŚĆ NA 0","N/D",IF(B294="ZMIEŃ GŁOŚNOŚĆ NA 15","N/D",240/$B$2*60*VLOOKUP(B294,Dane!$F:$H,2,FALSE)))</f>
        <v>45</v>
      </c>
      <c r="D294" s="7" t="e">
        <f>IF(B294="ZMIEŃ GŁOŚNOŚĆ NA 0","N/D",IF(B294="ZMIEŃ GŁOŚNOŚĆ NA 15","N/D",VLOOKUP(A294,Dane!$A$3:$D$110,4,FALSE)))</f>
        <v>#N/A</v>
      </c>
      <c r="E294" s="3" t="str">
        <f t="shared" si="33"/>
        <v>101101</v>
      </c>
      <c r="F294" s="1" t="e">
        <f t="shared" si="34"/>
        <v>#N/A</v>
      </c>
      <c r="G294" s="1" t="e">
        <f t="shared" si="35"/>
        <v>#N/A</v>
      </c>
      <c r="H294" s="1" t="str">
        <f t="shared" si="36"/>
        <v>00101101</v>
      </c>
      <c r="I294" t="str">
        <f t="shared" si="32"/>
        <v xml:space="preserve">    .byte %11101000 %00101101</v>
      </c>
    </row>
    <row r="295" spans="1:9" x14ac:dyDescent="0.25">
      <c r="A295" t="s">
        <v>70</v>
      </c>
      <c r="B295" t="s">
        <v>2</v>
      </c>
      <c r="C295">
        <v>7</v>
      </c>
      <c r="D295" s="7">
        <f>IF(B295="ZMIEŃ GŁOŚNOŚĆ NA 0","N/D",IF(B295="ZMIEŃ GŁOŚNOŚĆ NA 15","N/D",VLOOKUP(A295,Dane!$A$3:$D$110,4,FALSE)))</f>
        <v>1001111111</v>
      </c>
      <c r="E295" s="3" t="str">
        <f t="shared" si="33"/>
        <v>111</v>
      </c>
      <c r="F295" s="1" t="str">
        <f t="shared" si="34"/>
        <v>00000010</v>
      </c>
      <c r="G295" s="1" t="str">
        <f t="shared" si="35"/>
        <v>01111111</v>
      </c>
      <c r="H295" s="1" t="str">
        <f t="shared" si="36"/>
        <v>00000111</v>
      </c>
      <c r="I295" t="str">
        <f t="shared" si="32"/>
        <v xml:space="preserve">    .byte %00000010, %01111111, %00000111</v>
      </c>
    </row>
    <row r="296" spans="1:9" x14ac:dyDescent="0.25">
      <c r="A296" s="20" t="s">
        <v>83</v>
      </c>
      <c r="B296" s="20" t="s">
        <v>161</v>
      </c>
      <c r="C296">
        <v>4</v>
      </c>
      <c r="D296" s="7">
        <f>IF(B296="ZMIEŃ GŁOŚNOŚĆ NA 0","N/D",IF(B296="ZMIEŃ GŁOŚNOŚĆ NA 15","N/D",VLOOKUP(A296,Dane!$A$3:$D$110,4,FALSE)))</f>
        <v>111011110</v>
      </c>
      <c r="E296" s="3" t="str">
        <f t="shared" si="33"/>
        <v>100</v>
      </c>
      <c r="F296" s="1" t="str">
        <f t="shared" si="34"/>
        <v>00000001</v>
      </c>
      <c r="G296" s="1" t="str">
        <f t="shared" si="35"/>
        <v>11011110</v>
      </c>
      <c r="H296" s="1" t="str">
        <f t="shared" si="36"/>
        <v>00000100</v>
      </c>
      <c r="I296" t="str">
        <f t="shared" si="32"/>
        <v xml:space="preserve">    .byte %00000001, %11011110, %00000100</v>
      </c>
    </row>
    <row r="297" spans="1:9" x14ac:dyDescent="0.25">
      <c r="A297" s="23" t="s">
        <v>256</v>
      </c>
      <c r="B297" s="23" t="s">
        <v>161</v>
      </c>
      <c r="C297">
        <v>4</v>
      </c>
      <c r="D297" s="7" t="e">
        <f>IF(B297="ZMIEŃ GŁOŚNOŚĆ NA 0","N/D",IF(B297="ZMIEŃ GŁOŚNOŚĆ NA 15","N/D",VLOOKUP(A297,Dane!$A$3:$D$110,4,FALSE)))</f>
        <v>#N/A</v>
      </c>
      <c r="E297" s="3" t="str">
        <f t="shared" si="33"/>
        <v>100</v>
      </c>
      <c r="F297" s="1" t="e">
        <f t="shared" si="34"/>
        <v>#N/A</v>
      </c>
      <c r="G297" s="1" t="e">
        <f t="shared" si="35"/>
        <v>#N/A</v>
      </c>
      <c r="H297" s="1" t="str">
        <f t="shared" si="36"/>
        <v>00000100</v>
      </c>
      <c r="I297" t="str">
        <f t="shared" si="32"/>
        <v xml:space="preserve">    .byte %11101000 %00000100</v>
      </c>
    </row>
    <row r="298" spans="1:9" x14ac:dyDescent="0.25">
      <c r="A298" t="s">
        <v>83</v>
      </c>
      <c r="B298" s="16" t="s">
        <v>2</v>
      </c>
      <c r="C298">
        <v>7</v>
      </c>
      <c r="D298" s="7">
        <f>IF(B298="ZMIEŃ GŁOŚNOŚĆ NA 0","N/D",IF(B298="ZMIEŃ GŁOŚNOŚĆ NA 15","N/D",VLOOKUP(A298,Dane!$A$3:$D$110,4,FALSE)))</f>
        <v>111011110</v>
      </c>
      <c r="E298" s="3" t="str">
        <f t="shared" si="33"/>
        <v>111</v>
      </c>
      <c r="F298" s="1" t="str">
        <f t="shared" si="34"/>
        <v>00000001</v>
      </c>
      <c r="G298" s="1" t="str">
        <f t="shared" si="35"/>
        <v>11011110</v>
      </c>
      <c r="H298" s="1" t="str">
        <f t="shared" si="36"/>
        <v>00000111</v>
      </c>
      <c r="I298" t="str">
        <f t="shared" si="32"/>
        <v xml:space="preserve">    .byte %00000001, %11011110, %00000111</v>
      </c>
    </row>
    <row r="299" spans="1:9" x14ac:dyDescent="0.25">
      <c r="A299" t="s">
        <v>256</v>
      </c>
      <c r="B299" t="s">
        <v>2</v>
      </c>
      <c r="C299">
        <v>8</v>
      </c>
      <c r="D299" s="7" t="e">
        <f>IF(B299="ZMIEŃ GŁOŚNOŚĆ NA 0","N/D",IF(B299="ZMIEŃ GŁOŚNOŚĆ NA 15","N/D",VLOOKUP(A299,Dane!$A$3:$D$110,4,FALSE)))</f>
        <v>#N/A</v>
      </c>
      <c r="E299" s="3" t="str">
        <f t="shared" si="33"/>
        <v>1000</v>
      </c>
      <c r="F299" s="1" t="e">
        <f t="shared" si="34"/>
        <v>#N/A</v>
      </c>
      <c r="G299" s="1" t="e">
        <f t="shared" si="35"/>
        <v>#N/A</v>
      </c>
      <c r="H299" s="1" t="str">
        <f t="shared" si="36"/>
        <v>00001000</v>
      </c>
      <c r="I299" t="str">
        <f t="shared" si="32"/>
        <v xml:space="preserve">    .byte %11101000 %00001000</v>
      </c>
    </row>
    <row r="300" spans="1:9" x14ac:dyDescent="0.25">
      <c r="A300" t="s">
        <v>73</v>
      </c>
      <c r="B300" t="s">
        <v>2</v>
      </c>
      <c r="C300">
        <v>7</v>
      </c>
      <c r="D300" s="7">
        <f>IF(B300="ZMIEŃ GŁOŚNOŚĆ NA 0","N/D",IF(B300="ZMIEŃ GŁOŚNOŚĆ NA 15","N/D",VLOOKUP(A300,Dane!$A$3:$D$110,4,FALSE)))</f>
        <v>1000011001</v>
      </c>
      <c r="E300" s="3" t="str">
        <f t="shared" si="33"/>
        <v>111</v>
      </c>
      <c r="F300" s="1" t="str">
        <f t="shared" si="34"/>
        <v>00000010</v>
      </c>
      <c r="G300" s="1" t="str">
        <f t="shared" si="35"/>
        <v>00011001</v>
      </c>
      <c r="H300" s="1" t="str">
        <f t="shared" si="36"/>
        <v>00000111</v>
      </c>
      <c r="I300" t="str">
        <f t="shared" si="32"/>
        <v xml:space="preserve">    .byte %00000010, %00011001, %00000111</v>
      </c>
    </row>
    <row r="301" spans="1:9" x14ac:dyDescent="0.25">
      <c r="A301" t="s">
        <v>83</v>
      </c>
      <c r="B301" t="s">
        <v>2</v>
      </c>
      <c r="C301">
        <v>8</v>
      </c>
      <c r="D301" s="7">
        <f>IF(B301="ZMIEŃ GŁOŚNOŚĆ NA 0","N/D",IF(B301="ZMIEŃ GŁOŚNOŚĆ NA 15","N/D",VLOOKUP(A301,Dane!$A$3:$D$110,4,FALSE)))</f>
        <v>111011110</v>
      </c>
      <c r="E301" s="3" t="str">
        <f t="shared" si="33"/>
        <v>1000</v>
      </c>
      <c r="F301" s="1" t="str">
        <f t="shared" si="34"/>
        <v>00000001</v>
      </c>
      <c r="G301" s="1" t="str">
        <f t="shared" si="35"/>
        <v>11011110</v>
      </c>
      <c r="H301" s="1" t="str">
        <f t="shared" si="36"/>
        <v>00001000</v>
      </c>
      <c r="I301" t="str">
        <f t="shared" si="32"/>
        <v xml:space="preserve">    .byte %00000001, %11011110, %00001000</v>
      </c>
    </row>
    <row r="302" spans="1:9" x14ac:dyDescent="0.25">
      <c r="A302" t="s">
        <v>256</v>
      </c>
      <c r="B302" t="s">
        <v>2</v>
      </c>
      <c r="C302">
        <v>7</v>
      </c>
      <c r="D302" s="7" t="e">
        <f>IF(B302="ZMIEŃ GŁOŚNOŚĆ NA 0","N/D",IF(B302="ZMIEŃ GŁOŚNOŚĆ NA 15","N/D",VLOOKUP(A302,Dane!$A$3:$D$110,4,FALSE)))</f>
        <v>#N/A</v>
      </c>
      <c r="E302" s="3" t="str">
        <f t="shared" si="33"/>
        <v>111</v>
      </c>
      <c r="F302" s="1" t="e">
        <f t="shared" si="34"/>
        <v>#N/A</v>
      </c>
      <c r="G302" s="1" t="e">
        <f t="shared" si="35"/>
        <v>#N/A</v>
      </c>
      <c r="H302" s="1" t="str">
        <f t="shared" si="36"/>
        <v>00000111</v>
      </c>
      <c r="I302" t="str">
        <f t="shared" si="32"/>
        <v xml:space="preserve">    .byte %11101000 %00000111</v>
      </c>
    </row>
    <row r="303" spans="1:9" x14ac:dyDescent="0.25">
      <c r="A303" t="s">
        <v>84</v>
      </c>
      <c r="B303" t="s">
        <v>2</v>
      </c>
      <c r="C303">
        <v>8</v>
      </c>
      <c r="D303" s="7">
        <f>IF(B303="ZMIEŃ GŁOŚNOŚĆ NA 0","N/D",IF(B303="ZMIEŃ GŁOŚNOŚĆ NA 15","N/D",VLOOKUP(A303,Dane!$A$3:$D$110,4,FALSE)))</f>
        <v>110010010</v>
      </c>
      <c r="E303" s="3" t="str">
        <f t="shared" si="33"/>
        <v>1000</v>
      </c>
      <c r="F303" s="1" t="str">
        <f t="shared" si="34"/>
        <v>00000001</v>
      </c>
      <c r="G303" s="1" t="str">
        <f t="shared" si="35"/>
        <v>10010010</v>
      </c>
      <c r="H303" s="1" t="str">
        <f t="shared" si="36"/>
        <v>00001000</v>
      </c>
      <c r="I303" t="str">
        <f t="shared" si="32"/>
        <v xml:space="preserve">    .byte %00000001, %10010010, %00001000</v>
      </c>
    </row>
    <row r="304" spans="1:9" x14ac:dyDescent="0.25">
      <c r="A304" t="s">
        <v>16</v>
      </c>
      <c r="B304" t="s">
        <v>2</v>
      </c>
      <c r="C304">
        <v>7</v>
      </c>
      <c r="D304" s="7">
        <f>IF(B304="ZMIEŃ GŁOŚNOŚĆ NA 0","N/D",IF(B304="ZMIEŃ GŁOŚNOŚĆ NA 15","N/D",VLOOKUP(A304,Dane!$A$3:$D$110,4,FALSE)))</f>
        <v>110101010</v>
      </c>
      <c r="E304" s="3" t="str">
        <f t="shared" si="33"/>
        <v>111</v>
      </c>
      <c r="F304" s="1" t="str">
        <f t="shared" si="34"/>
        <v>00000001</v>
      </c>
      <c r="G304" s="1" t="str">
        <f t="shared" si="35"/>
        <v>10101010</v>
      </c>
      <c r="H304" s="1" t="str">
        <f t="shared" si="36"/>
        <v>00000111</v>
      </c>
      <c r="I304" t="str">
        <f t="shared" si="32"/>
        <v xml:space="preserve">    .byte %00000001, %10101010, %00000111</v>
      </c>
    </row>
    <row r="305" spans="1:9" x14ac:dyDescent="0.25">
      <c r="A305" t="s">
        <v>256</v>
      </c>
      <c r="B305" t="s">
        <v>2</v>
      </c>
      <c r="C305">
        <v>8</v>
      </c>
      <c r="D305" s="7" t="e">
        <f>IF(B305="ZMIEŃ GŁOŚNOŚĆ NA 0","N/D",IF(B305="ZMIEŃ GŁOŚNOŚĆ NA 15","N/D",VLOOKUP(A305,Dane!$A$3:$D$110,4,FALSE)))</f>
        <v>#N/A</v>
      </c>
      <c r="E305" s="3" t="str">
        <f t="shared" si="33"/>
        <v>1000</v>
      </c>
      <c r="F305" s="1" t="e">
        <f t="shared" si="34"/>
        <v>#N/A</v>
      </c>
      <c r="G305" s="1" t="e">
        <f t="shared" si="35"/>
        <v>#N/A</v>
      </c>
      <c r="H305" s="1" t="str">
        <f t="shared" si="36"/>
        <v>00001000</v>
      </c>
      <c r="I305" t="str">
        <f t="shared" si="32"/>
        <v xml:space="preserve">    .byte %11101000 %00001000</v>
      </c>
    </row>
    <row r="306" spans="1:9" x14ac:dyDescent="0.25">
      <c r="A306" t="s">
        <v>73</v>
      </c>
      <c r="B306" t="s">
        <v>2</v>
      </c>
      <c r="C306">
        <v>7</v>
      </c>
      <c r="D306" s="7">
        <f>IF(B306="ZMIEŃ GŁOŚNOŚĆ NA 0","N/D",IF(B306="ZMIEŃ GŁOŚNOŚĆ NA 15","N/D",VLOOKUP(A306,Dane!$A$3:$D$110,4,FALSE)))</f>
        <v>1000011001</v>
      </c>
      <c r="E306" s="3" t="str">
        <f t="shared" si="33"/>
        <v>111</v>
      </c>
      <c r="F306" s="1" t="str">
        <f t="shared" si="34"/>
        <v>00000010</v>
      </c>
      <c r="G306" s="1" t="str">
        <f t="shared" si="35"/>
        <v>00011001</v>
      </c>
      <c r="H306" s="1" t="str">
        <f t="shared" si="36"/>
        <v>00000111</v>
      </c>
      <c r="I306" t="str">
        <f t="shared" si="32"/>
        <v xml:space="preserve">    .byte %00000010, %00011001, %00000111</v>
      </c>
    </row>
    <row r="307" spans="1:9" x14ac:dyDescent="0.25">
      <c r="A307" t="s">
        <v>256</v>
      </c>
      <c r="B307" t="s">
        <v>2</v>
      </c>
      <c r="C307">
        <v>8</v>
      </c>
      <c r="D307" s="7" t="e">
        <f>IF(B307="ZMIEŃ GŁOŚNOŚĆ NA 0","N/D",IF(B307="ZMIEŃ GŁOŚNOŚĆ NA 15","N/D",VLOOKUP(A307,Dane!$A$3:$D$110,4,FALSE)))</f>
        <v>#N/A</v>
      </c>
      <c r="E307" s="3" t="str">
        <f t="shared" si="33"/>
        <v>1000</v>
      </c>
      <c r="F307" s="1" t="e">
        <f t="shared" si="34"/>
        <v>#N/A</v>
      </c>
      <c r="G307" s="1" t="e">
        <f t="shared" si="35"/>
        <v>#N/A</v>
      </c>
      <c r="H307" s="1" t="str">
        <f t="shared" si="36"/>
        <v>00001000</v>
      </c>
      <c r="I307" t="str">
        <f t="shared" si="32"/>
        <v xml:space="preserve">    .byte %11101000 %00001000</v>
      </c>
    </row>
    <row r="308" spans="1:9" x14ac:dyDescent="0.25">
      <c r="A308" t="s">
        <v>83</v>
      </c>
      <c r="B308" t="s">
        <v>2</v>
      </c>
      <c r="C308">
        <v>7</v>
      </c>
      <c r="D308" s="7">
        <f>IF(B308="ZMIEŃ GŁOŚNOŚĆ NA 0","N/D",IF(B308="ZMIEŃ GŁOŚNOŚĆ NA 15","N/D",VLOOKUP(A308,Dane!$A$3:$D$110,4,FALSE)))</f>
        <v>111011110</v>
      </c>
      <c r="E308" s="3" t="str">
        <f t="shared" si="33"/>
        <v>111</v>
      </c>
      <c r="F308" s="1" t="str">
        <f t="shared" si="34"/>
        <v>00000001</v>
      </c>
      <c r="G308" s="1" t="str">
        <f t="shared" si="35"/>
        <v>11011110</v>
      </c>
      <c r="H308" s="1" t="str">
        <f t="shared" si="36"/>
        <v>00000111</v>
      </c>
      <c r="I308" t="str">
        <f t="shared" si="32"/>
        <v xml:space="preserve">    .byte %00000001, %11011110, %00000111</v>
      </c>
    </row>
    <row r="309" spans="1:9" x14ac:dyDescent="0.25">
      <c r="A309" t="s">
        <v>256</v>
      </c>
      <c r="B309" t="s">
        <v>30</v>
      </c>
      <c r="C309">
        <v>23</v>
      </c>
      <c r="D309" s="7" t="e">
        <f>IF(B309="ZMIEŃ GŁOŚNOŚĆ NA 0","N/D",IF(B309="ZMIEŃ GŁOŚNOŚĆ NA 15","N/D",VLOOKUP(A309,Dane!$A$3:$D$110,4,FALSE)))</f>
        <v>#N/A</v>
      </c>
      <c r="E309" s="3" t="str">
        <f t="shared" si="33"/>
        <v>10111</v>
      </c>
      <c r="F309" s="1" t="e">
        <f t="shared" si="34"/>
        <v>#N/A</v>
      </c>
      <c r="G309" s="1" t="e">
        <f t="shared" si="35"/>
        <v>#N/A</v>
      </c>
      <c r="H309" s="1" t="str">
        <f t="shared" si="36"/>
        <v>00010111</v>
      </c>
      <c r="I309" t="str">
        <f t="shared" si="32"/>
        <v xml:space="preserve">    .byte %11101000 %00010111</v>
      </c>
    </row>
    <row r="310" spans="1:9" x14ac:dyDescent="0.25">
      <c r="A310" t="s">
        <v>83</v>
      </c>
      <c r="B310" t="s">
        <v>161</v>
      </c>
      <c r="C310">
        <v>4</v>
      </c>
      <c r="D310" s="7">
        <f>IF(B310="ZMIEŃ GŁOŚNOŚĆ NA 0","N/D",IF(B310="ZMIEŃ GŁOŚNOŚĆ NA 15","N/D",VLOOKUP(A310,Dane!$A$3:$D$110,4,FALSE)))</f>
        <v>111011110</v>
      </c>
      <c r="E310" s="3" t="str">
        <f t="shared" si="33"/>
        <v>100</v>
      </c>
      <c r="F310" s="1" t="str">
        <f t="shared" si="34"/>
        <v>00000001</v>
      </c>
      <c r="G310" s="1" t="str">
        <f t="shared" si="35"/>
        <v>11011110</v>
      </c>
      <c r="H310" s="1" t="str">
        <f t="shared" si="36"/>
        <v>00000100</v>
      </c>
      <c r="I310" t="str">
        <f t="shared" si="32"/>
        <v xml:space="preserve">    .byte %00000001, %11011110, %00000100</v>
      </c>
    </row>
    <row r="311" spans="1:9" x14ac:dyDescent="0.25">
      <c r="A311" t="s">
        <v>256</v>
      </c>
      <c r="B311" s="1" t="s">
        <v>161</v>
      </c>
      <c r="C311">
        <v>4</v>
      </c>
      <c r="D311" s="7" t="e">
        <f>IF(B311="ZMIEŃ GŁOŚNOŚĆ NA 0","N/D",IF(B311="ZMIEŃ GŁOŚNOŚĆ NA 15","N/D",VLOOKUP(A311,Dane!$A$3:$D$110,4,FALSE)))</f>
        <v>#N/A</v>
      </c>
      <c r="E311" s="3" t="str">
        <f t="shared" si="33"/>
        <v>100</v>
      </c>
      <c r="F311" s="1" t="e">
        <f t="shared" si="34"/>
        <v>#N/A</v>
      </c>
      <c r="G311" s="1" t="e">
        <f t="shared" si="35"/>
        <v>#N/A</v>
      </c>
      <c r="H311" s="1" t="str">
        <f t="shared" si="36"/>
        <v>00000100</v>
      </c>
      <c r="I311" t="str">
        <f t="shared" si="32"/>
        <v xml:space="preserve">    .byte %11101000 %00000100</v>
      </c>
    </row>
    <row r="312" spans="1:9" ht="15.75" thickBot="1" x14ac:dyDescent="0.3">
      <c r="A312" s="10" t="s">
        <v>83</v>
      </c>
      <c r="B312" s="10" t="s">
        <v>2</v>
      </c>
      <c r="C312">
        <v>7</v>
      </c>
      <c r="D312" s="7">
        <f>IF(B312="ZMIEŃ GŁOŚNOŚĆ NA 0","N/D",IF(B312="ZMIEŃ GŁOŚNOŚĆ NA 15","N/D",VLOOKUP(A312,Dane!$A$3:$D$110,4,FALSE)))</f>
        <v>111011110</v>
      </c>
      <c r="E312" s="3" t="str">
        <f t="shared" si="33"/>
        <v>111</v>
      </c>
      <c r="F312" s="1" t="str">
        <f t="shared" si="34"/>
        <v>00000001</v>
      </c>
      <c r="G312" s="1" t="str">
        <f t="shared" si="35"/>
        <v>11011110</v>
      </c>
      <c r="H312" s="1" t="str">
        <f t="shared" si="36"/>
        <v>00000111</v>
      </c>
      <c r="I312" t="str">
        <f t="shared" si="32"/>
        <v xml:space="preserve">    .byte %00000001, %11011110, %00000111</v>
      </c>
    </row>
    <row r="313" spans="1:9" ht="15.75" thickTop="1" x14ac:dyDescent="0.25">
      <c r="A313" s="23" t="s">
        <v>82</v>
      </c>
      <c r="B313" s="23" t="s">
        <v>2</v>
      </c>
      <c r="C313">
        <v>7</v>
      </c>
      <c r="D313" s="7">
        <f>IF(B313="ZMIEŃ GŁOŚNOŚĆ NA 0","N/D",IF(B313="ZMIEŃ GŁOŚNOŚĆ NA 15","N/D",VLOOKUP(A313,Dane!$A$3:$D$110,4,FALSE)))</f>
        <v>1011001110</v>
      </c>
      <c r="E313" s="3" t="str">
        <f t="shared" si="33"/>
        <v>111</v>
      </c>
      <c r="F313" s="1" t="str">
        <f t="shared" si="34"/>
        <v>00000010</v>
      </c>
      <c r="G313" s="1" t="str">
        <f t="shared" si="35"/>
        <v>11001110</v>
      </c>
      <c r="H313" s="1" t="str">
        <f t="shared" si="36"/>
        <v>00000111</v>
      </c>
      <c r="I313" t="str">
        <f t="shared" si="32"/>
        <v xml:space="preserve">    .byte %00000010, %11001110, %00000111</v>
      </c>
    </row>
    <row r="314" spans="1:9" x14ac:dyDescent="0.25">
      <c r="A314" t="s">
        <v>256</v>
      </c>
      <c r="B314" s="23" t="s">
        <v>2</v>
      </c>
      <c r="C314">
        <v>8</v>
      </c>
      <c r="D314" s="7" t="e">
        <f>IF(B314="ZMIEŃ GŁOŚNOŚĆ NA 0","N/D",IF(B314="ZMIEŃ GŁOŚNOŚĆ NA 15","N/D",VLOOKUP(A314,Dane!$A$3:$D$110,4,FALSE)))</f>
        <v>#N/A</v>
      </c>
      <c r="E314" s="3" t="str">
        <f t="shared" si="33"/>
        <v>1000</v>
      </c>
      <c r="F314" s="1" t="e">
        <f t="shared" si="34"/>
        <v>#N/A</v>
      </c>
      <c r="G314" s="1" t="e">
        <f t="shared" si="35"/>
        <v>#N/A</v>
      </c>
      <c r="H314" s="1" t="str">
        <f t="shared" si="36"/>
        <v>00001000</v>
      </c>
      <c r="I314" t="str">
        <f t="shared" si="32"/>
        <v xml:space="preserve">    .byte %11101000 %00001000</v>
      </c>
    </row>
    <row r="315" spans="1:9" x14ac:dyDescent="0.25">
      <c r="A315" t="s">
        <v>82</v>
      </c>
      <c r="B315" t="s">
        <v>161</v>
      </c>
      <c r="C315">
        <v>4</v>
      </c>
      <c r="D315" s="7">
        <f>IF(B315="ZMIEŃ GŁOŚNOŚĆ NA 0","N/D",IF(B315="ZMIEŃ GŁOŚNOŚĆ NA 15","N/D",VLOOKUP(A315,Dane!$A$3:$D$110,4,FALSE)))</f>
        <v>1011001110</v>
      </c>
      <c r="E315" s="3" t="str">
        <f t="shared" si="33"/>
        <v>100</v>
      </c>
      <c r="F315" s="1" t="str">
        <f t="shared" si="34"/>
        <v>00000010</v>
      </c>
      <c r="G315" s="1" t="str">
        <f t="shared" si="35"/>
        <v>11001110</v>
      </c>
      <c r="H315" s="1" t="str">
        <f t="shared" si="36"/>
        <v>00000100</v>
      </c>
      <c r="I315" t="str">
        <f t="shared" si="32"/>
        <v xml:space="preserve">    .byte %00000010, %11001110, %00000100</v>
      </c>
    </row>
    <row r="316" spans="1:9" x14ac:dyDescent="0.25">
      <c r="A316" t="s">
        <v>256</v>
      </c>
      <c r="B316" t="s">
        <v>161</v>
      </c>
      <c r="C316">
        <v>4</v>
      </c>
      <c r="D316" s="7" t="e">
        <f>IF(B316="ZMIEŃ GŁOŚNOŚĆ NA 0","N/D",IF(B316="ZMIEŃ GŁOŚNOŚĆ NA 15","N/D",VLOOKUP(A316,Dane!$A$3:$D$110,4,FALSE)))</f>
        <v>#N/A</v>
      </c>
      <c r="E316" s="3" t="str">
        <f t="shared" si="33"/>
        <v>100</v>
      </c>
      <c r="F316" s="1" t="e">
        <f t="shared" si="34"/>
        <v>#N/A</v>
      </c>
      <c r="G316" s="1" t="e">
        <f t="shared" si="35"/>
        <v>#N/A</v>
      </c>
      <c r="H316" s="1" t="str">
        <f t="shared" si="36"/>
        <v>00000100</v>
      </c>
      <c r="I316" t="str">
        <f t="shared" si="32"/>
        <v xml:space="preserve">    .byte %11101000 %00000100</v>
      </c>
    </row>
    <row r="317" spans="1:9" x14ac:dyDescent="0.25">
      <c r="A317" t="s">
        <v>82</v>
      </c>
      <c r="B317" t="s">
        <v>2</v>
      </c>
      <c r="C317">
        <v>7</v>
      </c>
      <c r="D317" s="7">
        <f>IF(B317="ZMIEŃ GŁOŚNOŚĆ NA 0","N/D",IF(B317="ZMIEŃ GŁOŚNOŚĆ NA 15","N/D",VLOOKUP(A317,Dane!$A$3:$D$110,4,FALSE)))</f>
        <v>1011001110</v>
      </c>
      <c r="E317" s="3" t="str">
        <f t="shared" si="33"/>
        <v>111</v>
      </c>
      <c r="F317" s="1" t="str">
        <f t="shared" si="34"/>
        <v>00000010</v>
      </c>
      <c r="G317" s="1" t="str">
        <f t="shared" si="35"/>
        <v>11001110</v>
      </c>
      <c r="H317" s="1" t="str">
        <f t="shared" si="36"/>
        <v>00000111</v>
      </c>
      <c r="I317" t="str">
        <f t="shared" si="32"/>
        <v xml:space="preserve">    .byte %00000010, %11001110, %00000111</v>
      </c>
    </row>
    <row r="318" spans="1:9" x14ac:dyDescent="0.25">
      <c r="A318" t="s">
        <v>256</v>
      </c>
      <c r="B318" t="s">
        <v>2</v>
      </c>
      <c r="C318">
        <v>7</v>
      </c>
      <c r="D318" s="7" t="e">
        <f>IF(B318="ZMIEŃ GŁOŚNOŚĆ NA 0","N/D",IF(B318="ZMIEŃ GŁOŚNOŚĆ NA 15","N/D",VLOOKUP(A318,Dane!$A$3:$D$110,4,FALSE)))</f>
        <v>#N/A</v>
      </c>
      <c r="E318" s="3" t="str">
        <f t="shared" si="33"/>
        <v>111</v>
      </c>
      <c r="F318" s="1" t="e">
        <f t="shared" si="34"/>
        <v>#N/A</v>
      </c>
      <c r="G318" s="1" t="e">
        <f t="shared" si="35"/>
        <v>#N/A</v>
      </c>
      <c r="H318" s="1" t="str">
        <f t="shared" si="36"/>
        <v>00000111</v>
      </c>
      <c r="I318" t="str">
        <f t="shared" si="32"/>
        <v xml:space="preserve">    .byte %11101000 %00000111</v>
      </c>
    </row>
    <row r="319" spans="1:9" x14ac:dyDescent="0.25">
      <c r="A319" t="s">
        <v>82</v>
      </c>
      <c r="B319" t="s">
        <v>2</v>
      </c>
      <c r="C319">
        <v>8</v>
      </c>
      <c r="D319" s="7">
        <f>IF(B319="ZMIEŃ GŁOŚNOŚĆ NA 0","N/D",IF(B319="ZMIEŃ GŁOŚNOŚĆ NA 15","N/D",VLOOKUP(A319,Dane!$A$3:$D$110,4,FALSE)))</f>
        <v>1011001110</v>
      </c>
      <c r="E319" s="3" t="str">
        <f t="shared" si="33"/>
        <v>1000</v>
      </c>
      <c r="F319" s="1" t="str">
        <f t="shared" si="34"/>
        <v>00000010</v>
      </c>
      <c r="G319" s="1" t="str">
        <f t="shared" si="35"/>
        <v>11001110</v>
      </c>
      <c r="H319" s="1" t="str">
        <f t="shared" si="36"/>
        <v>00001000</v>
      </c>
      <c r="I319" t="str">
        <f t="shared" si="32"/>
        <v xml:space="preserve">    .byte %00000010, %11001110, %00001000</v>
      </c>
    </row>
    <row r="320" spans="1:9" x14ac:dyDescent="0.25">
      <c r="A320" t="s">
        <v>73</v>
      </c>
      <c r="B320" t="s">
        <v>2</v>
      </c>
      <c r="C320">
        <v>7</v>
      </c>
      <c r="D320" s="7">
        <f>IF(B320="ZMIEŃ GŁOŚNOŚĆ NA 0","N/D",IF(B320="ZMIEŃ GŁOŚNOŚĆ NA 15","N/D",VLOOKUP(A320,Dane!$A$3:$D$110,4,FALSE)))</f>
        <v>1000011001</v>
      </c>
      <c r="E320" s="3" t="str">
        <f t="shared" si="33"/>
        <v>111</v>
      </c>
      <c r="F320" s="1" t="str">
        <f t="shared" si="34"/>
        <v>00000010</v>
      </c>
      <c r="G320" s="1" t="str">
        <f t="shared" si="35"/>
        <v>00011001</v>
      </c>
      <c r="H320" s="1" t="str">
        <f t="shared" si="36"/>
        <v>00000111</v>
      </c>
      <c r="I320" t="str">
        <f t="shared" si="32"/>
        <v xml:space="preserve">    .byte %00000010, %00011001, %00000111</v>
      </c>
    </row>
    <row r="321" spans="1:9" x14ac:dyDescent="0.25">
      <c r="A321" t="s">
        <v>256</v>
      </c>
      <c r="B321" t="s">
        <v>30</v>
      </c>
      <c r="C321">
        <v>23</v>
      </c>
      <c r="D321" s="7" t="e">
        <f>IF(B321="ZMIEŃ GŁOŚNOŚĆ NA 0","N/D",IF(B321="ZMIEŃ GŁOŚNOŚĆ NA 15","N/D",VLOOKUP(A321,Dane!$A$3:$D$110,4,FALSE)))</f>
        <v>#N/A</v>
      </c>
      <c r="E321" s="3" t="str">
        <f t="shared" si="33"/>
        <v>10111</v>
      </c>
      <c r="F321" s="1" t="e">
        <f t="shared" si="34"/>
        <v>#N/A</v>
      </c>
      <c r="G321" s="1" t="e">
        <f t="shared" si="35"/>
        <v>#N/A</v>
      </c>
      <c r="H321" s="1" t="str">
        <f t="shared" si="36"/>
        <v>00010111</v>
      </c>
      <c r="I321" t="str">
        <f t="shared" si="32"/>
        <v xml:space="preserve">    .byte %11101000 %00010111</v>
      </c>
    </row>
    <row r="322" spans="1:9" x14ac:dyDescent="0.25">
      <c r="A322" t="s">
        <v>73</v>
      </c>
      <c r="B322" t="s">
        <v>161</v>
      </c>
      <c r="C322">
        <v>4</v>
      </c>
      <c r="D322" s="7">
        <f>IF(B322="ZMIEŃ GŁOŚNOŚĆ NA 0","N/D",IF(B322="ZMIEŃ GŁOŚNOŚĆ NA 15","N/D",VLOOKUP(A322,Dane!$A$3:$D$110,4,FALSE)))</f>
        <v>1000011001</v>
      </c>
      <c r="E322" s="3" t="str">
        <f t="shared" si="33"/>
        <v>100</v>
      </c>
      <c r="F322" s="1" t="str">
        <f t="shared" si="34"/>
        <v>00000010</v>
      </c>
      <c r="G322" s="1" t="str">
        <f t="shared" si="35"/>
        <v>00011001</v>
      </c>
      <c r="H322" s="1" t="str">
        <f t="shared" si="36"/>
        <v>00000100</v>
      </c>
      <c r="I322" t="str">
        <f t="shared" si="32"/>
        <v xml:space="preserve">    .byte %00000010, %00011001, %00000100</v>
      </c>
    </row>
    <row r="323" spans="1:9" x14ac:dyDescent="0.25">
      <c r="A323" t="s">
        <v>256</v>
      </c>
      <c r="B323" t="s">
        <v>161</v>
      </c>
      <c r="C323">
        <v>4</v>
      </c>
      <c r="D323" s="7" t="e">
        <f>IF(B323="ZMIEŃ GŁOŚNOŚĆ NA 0","N/D",IF(B323="ZMIEŃ GŁOŚNOŚĆ NA 15","N/D",VLOOKUP(A323,Dane!$A$3:$D$110,4,FALSE)))</f>
        <v>#N/A</v>
      </c>
      <c r="E323" s="3" t="str">
        <f t="shared" ref="E323:E358" si="37">IF(B323="ZMIEŃ GŁOŚNOŚĆ NA 0","N/D",IF(B323="ZMIEŃ GŁOŚNOŚĆ NA 15","N/D",DEC2BIN(C323)))</f>
        <v>100</v>
      </c>
      <c r="F323" s="1" t="e">
        <f t="shared" ref="F323:F358" si="38">IF(B323="ZMIEŃ GŁOŚNOŚĆ NA 0","N/D",IF(B323="ZMIEŃ GŁOŚNOŚĆ NA 15","N/D",IF(LEN(D323)&lt;8,"00000000",_xlfn.CONCAT(REPT("0",8-LEN(LEFT(D323,LEN(D323)-8))),LEFT(D323,LEN(D323)-8)))))</f>
        <v>#N/A</v>
      </c>
      <c r="G323" s="1" t="e">
        <f t="shared" ref="G323:G358" si="39">IF(B323="ZMIEŃ GŁOŚNOŚĆ NA 0","N/D",IF(B323="ZMIEŃ GŁOŚNOŚĆ NA 15","N/D",IF(LEN(D323)&lt;8,_xlfn.CONCAT(REPT("0",8-LEN(D323)),RIGHT(D323,8)),RIGHT(D323,8))))</f>
        <v>#N/A</v>
      </c>
      <c r="H323" s="1" t="str">
        <f t="shared" ref="H323:H358" si="40">IF(B323="ZMIEŃ GŁOŚNOŚĆ NA 0","N/D",IF(B323="ZMIEŃ GŁOŚNOŚĆ NA 15","N/D",_xlfn.CONCAT(REPT("0",8-LEN(E323)),E323)))</f>
        <v>00000100</v>
      </c>
      <c r="I323" t="str">
        <f t="shared" si="32"/>
        <v xml:space="preserve">    .byte %11101000 %00000100</v>
      </c>
    </row>
    <row r="324" spans="1:9" x14ac:dyDescent="0.25">
      <c r="A324" t="s">
        <v>73</v>
      </c>
      <c r="B324" t="s">
        <v>2</v>
      </c>
      <c r="C324">
        <v>7</v>
      </c>
      <c r="D324" s="7">
        <f>IF(B324="ZMIEŃ GŁOŚNOŚĆ NA 0","N/D",IF(B324="ZMIEŃ GŁOŚNOŚĆ NA 15","N/D",VLOOKUP(A324,Dane!$A$3:$D$110,4,FALSE)))</f>
        <v>1000011001</v>
      </c>
      <c r="E324" s="3" t="str">
        <f t="shared" si="37"/>
        <v>111</v>
      </c>
      <c r="F324" s="1" t="str">
        <f t="shared" si="38"/>
        <v>00000010</v>
      </c>
      <c r="G324" s="1" t="str">
        <f t="shared" si="39"/>
        <v>00011001</v>
      </c>
      <c r="H324" s="1" t="str">
        <f t="shared" si="40"/>
        <v>00000111</v>
      </c>
      <c r="I324" t="str">
        <f t="shared" si="32"/>
        <v xml:space="preserve">    .byte %00000010, %00011001, %00000111</v>
      </c>
    </row>
    <row r="325" spans="1:9" x14ac:dyDescent="0.25">
      <c r="A325" t="s">
        <v>256</v>
      </c>
      <c r="B325" t="s">
        <v>0</v>
      </c>
      <c r="C325">
        <f>IF(B325="ZMIEŃ GŁOŚNOŚĆ NA 0","N/D",IF(B325="ZMIEŃ GŁOŚNOŚĆ NA 15","N/D",240/$B$2*60*VLOOKUP(B325,Dane!$F:$H,2,FALSE)))</f>
        <v>15</v>
      </c>
      <c r="D325" s="7" t="e">
        <f>IF(B325="ZMIEŃ GŁOŚNOŚĆ NA 0","N/D",IF(B325="ZMIEŃ GŁOŚNOŚĆ NA 15","N/D",VLOOKUP(A325,Dane!$A$3:$D$110,4,FALSE)))</f>
        <v>#N/A</v>
      </c>
      <c r="E325" s="3" t="str">
        <f t="shared" si="37"/>
        <v>1111</v>
      </c>
      <c r="F325" s="1" t="e">
        <f t="shared" si="38"/>
        <v>#N/A</v>
      </c>
      <c r="G325" s="1" t="e">
        <f t="shared" si="39"/>
        <v>#N/A</v>
      </c>
      <c r="H325" s="1" t="str">
        <f t="shared" si="40"/>
        <v>00001111</v>
      </c>
      <c r="I325" t="str">
        <f t="shared" si="32"/>
        <v xml:space="preserve">    .byte %11101000 %00001111</v>
      </c>
    </row>
    <row r="326" spans="1:9" x14ac:dyDescent="0.25">
      <c r="A326" t="s">
        <v>70</v>
      </c>
      <c r="B326" t="s">
        <v>2</v>
      </c>
      <c r="C326">
        <v>7</v>
      </c>
      <c r="D326" s="7">
        <f>IF(B326="ZMIEŃ GŁOŚNOŚĆ NA 0","N/D",IF(B326="ZMIEŃ GŁOŚNOŚĆ NA 15","N/D",VLOOKUP(A326,Dane!$A$3:$D$110,4,FALSE)))</f>
        <v>1001111111</v>
      </c>
      <c r="E326" s="3" t="str">
        <f t="shared" si="37"/>
        <v>111</v>
      </c>
      <c r="F326" s="1" t="str">
        <f t="shared" si="38"/>
        <v>00000010</v>
      </c>
      <c r="G326" s="1" t="str">
        <f t="shared" si="39"/>
        <v>01111111</v>
      </c>
      <c r="H326" s="1" t="str">
        <f t="shared" si="40"/>
        <v>00000111</v>
      </c>
      <c r="I326" t="str">
        <f t="shared" si="32"/>
        <v xml:space="preserve">    .byte %00000010, %01111111, %00000111</v>
      </c>
    </row>
    <row r="327" spans="1:9" ht="15.75" thickBot="1" x14ac:dyDescent="0.3">
      <c r="A327" s="10" t="s">
        <v>73</v>
      </c>
      <c r="B327" s="10" t="s">
        <v>2</v>
      </c>
      <c r="C327">
        <v>8</v>
      </c>
      <c r="D327" s="7">
        <f>IF(B327="ZMIEŃ GŁOŚNOŚĆ NA 0","N/D",IF(B327="ZMIEŃ GŁOŚNOŚĆ NA 15","N/D",VLOOKUP(A327,Dane!$A$3:$D$110,4,FALSE)))</f>
        <v>1000011001</v>
      </c>
      <c r="E327" s="3" t="str">
        <f t="shared" si="37"/>
        <v>1000</v>
      </c>
      <c r="F327" s="1" t="str">
        <f t="shared" si="38"/>
        <v>00000010</v>
      </c>
      <c r="G327" s="1" t="str">
        <f t="shared" si="39"/>
        <v>00011001</v>
      </c>
      <c r="H327" s="1" t="str">
        <f t="shared" si="40"/>
        <v>00001000</v>
      </c>
      <c r="I327" t="str">
        <f t="shared" si="32"/>
        <v xml:space="preserve">    .byte %00000010, %00011001, %00001000</v>
      </c>
    </row>
    <row r="328" spans="1:9" ht="15.75" thickTop="1" x14ac:dyDescent="0.25">
      <c r="A328" t="s">
        <v>83</v>
      </c>
      <c r="B328" s="16" t="s">
        <v>2</v>
      </c>
      <c r="C328">
        <v>7</v>
      </c>
      <c r="D328" s="7">
        <f>IF(B328="ZMIEŃ GŁOŚNOŚĆ NA 0","N/D",IF(B328="ZMIEŃ GŁOŚNOŚĆ NA 15","N/D",VLOOKUP(A328,Dane!$A$3:$D$110,4,FALSE)))</f>
        <v>111011110</v>
      </c>
      <c r="E328" s="3" t="str">
        <f t="shared" si="37"/>
        <v>111</v>
      </c>
      <c r="F328" s="1" t="str">
        <f t="shared" si="38"/>
        <v>00000001</v>
      </c>
      <c r="G328" s="1" t="str">
        <f t="shared" si="39"/>
        <v>11011110</v>
      </c>
      <c r="H328" s="1" t="str">
        <f t="shared" si="40"/>
        <v>00000111</v>
      </c>
      <c r="I328" t="str">
        <f t="shared" ref="I328:I391" si="41">IF(A328="pauza",_xlfn.CONCAT("    .byte %11101000 %",DEC2BIN(C328,8)),IF(B328="ZMIEŃ GŁOŚNOŚĆ NA 0","    .byte %10101000, %00000000",IF(B328="ZMIEŃ GŁOŚNOŚĆ NA 15","    .byte %10101000, %11111111",_xlfn.CONCAT("    .byte %",F328,", %",G328,", %",H328))))</f>
        <v xml:space="preserve">    .byte %00000001, %11011110, %00000111</v>
      </c>
    </row>
    <row r="329" spans="1:9" x14ac:dyDescent="0.25">
      <c r="A329" t="s">
        <v>256</v>
      </c>
      <c r="B329" t="s">
        <v>2</v>
      </c>
      <c r="C329">
        <v>8</v>
      </c>
      <c r="D329" s="7" t="e">
        <f>IF(B329="ZMIEŃ GŁOŚNOŚĆ NA 0","N/D",IF(B329="ZMIEŃ GŁOŚNOŚĆ NA 15","N/D",VLOOKUP(A329,Dane!$A$3:$D$110,4,FALSE)))</f>
        <v>#N/A</v>
      </c>
      <c r="E329" s="3" t="str">
        <f t="shared" si="37"/>
        <v>1000</v>
      </c>
      <c r="F329" s="1" t="e">
        <f t="shared" si="38"/>
        <v>#N/A</v>
      </c>
      <c r="G329" s="1" t="e">
        <f t="shared" si="39"/>
        <v>#N/A</v>
      </c>
      <c r="H329" s="1" t="str">
        <f t="shared" si="40"/>
        <v>00001000</v>
      </c>
      <c r="I329" t="str">
        <f t="shared" si="41"/>
        <v xml:space="preserve">    .byte %11101000 %00001000</v>
      </c>
    </row>
    <row r="330" spans="1:9" x14ac:dyDescent="0.25">
      <c r="A330" t="s">
        <v>83</v>
      </c>
      <c r="B330" t="s">
        <v>161</v>
      </c>
      <c r="C330">
        <v>4</v>
      </c>
      <c r="D330" s="7">
        <f>IF(B330="ZMIEŃ GŁOŚNOŚĆ NA 0","N/D",IF(B330="ZMIEŃ GŁOŚNOŚĆ NA 15","N/D",VLOOKUP(A330,Dane!$A$3:$D$110,4,FALSE)))</f>
        <v>111011110</v>
      </c>
      <c r="E330" s="3" t="str">
        <f t="shared" si="37"/>
        <v>100</v>
      </c>
      <c r="F330" s="1" t="str">
        <f t="shared" si="38"/>
        <v>00000001</v>
      </c>
      <c r="G330" s="1" t="str">
        <f t="shared" si="39"/>
        <v>11011110</v>
      </c>
      <c r="H330" s="1" t="str">
        <f t="shared" si="40"/>
        <v>00000100</v>
      </c>
      <c r="I330" t="str">
        <f t="shared" si="41"/>
        <v xml:space="preserve">    .byte %00000001, %11011110, %00000100</v>
      </c>
    </row>
    <row r="331" spans="1:9" x14ac:dyDescent="0.25">
      <c r="A331" t="s">
        <v>256</v>
      </c>
      <c r="B331" t="s">
        <v>161</v>
      </c>
      <c r="C331">
        <v>4</v>
      </c>
      <c r="D331" s="7" t="e">
        <f>IF(B331="ZMIEŃ GŁOŚNOŚĆ NA 0","N/D",IF(B331="ZMIEŃ GŁOŚNOŚĆ NA 15","N/D",VLOOKUP(A331,Dane!$A$3:$D$110,4,FALSE)))</f>
        <v>#N/A</v>
      </c>
      <c r="E331" s="3" t="str">
        <f t="shared" si="37"/>
        <v>100</v>
      </c>
      <c r="F331" s="1" t="e">
        <f t="shared" si="38"/>
        <v>#N/A</v>
      </c>
      <c r="G331" s="1" t="e">
        <f t="shared" si="39"/>
        <v>#N/A</v>
      </c>
      <c r="H331" s="1" t="str">
        <f t="shared" si="40"/>
        <v>00000100</v>
      </c>
      <c r="I331" t="str">
        <f t="shared" si="41"/>
        <v xml:space="preserve">    .byte %11101000 %00000100</v>
      </c>
    </row>
    <row r="332" spans="1:9" x14ac:dyDescent="0.25">
      <c r="A332" t="s">
        <v>83</v>
      </c>
      <c r="B332" t="s">
        <v>2</v>
      </c>
      <c r="C332">
        <v>7</v>
      </c>
      <c r="D332" s="7">
        <f>IF(B332="ZMIEŃ GŁOŚNOŚĆ NA 0","N/D",IF(B332="ZMIEŃ GŁOŚNOŚĆ NA 15","N/D",VLOOKUP(A332,Dane!$A$3:$D$110,4,FALSE)))</f>
        <v>111011110</v>
      </c>
      <c r="E332" s="3" t="str">
        <f t="shared" si="37"/>
        <v>111</v>
      </c>
      <c r="F332" s="1" t="str">
        <f t="shared" si="38"/>
        <v>00000001</v>
      </c>
      <c r="G332" s="1" t="str">
        <f t="shared" si="39"/>
        <v>11011110</v>
      </c>
      <c r="H332" s="1" t="str">
        <f t="shared" si="40"/>
        <v>00000111</v>
      </c>
      <c r="I332" t="str">
        <f t="shared" si="41"/>
        <v xml:space="preserve">    .byte %00000001, %11011110, %00000111</v>
      </c>
    </row>
    <row r="333" spans="1:9" x14ac:dyDescent="0.25">
      <c r="A333" t="s">
        <v>256</v>
      </c>
      <c r="B333" t="s">
        <v>2</v>
      </c>
      <c r="C333">
        <v>7</v>
      </c>
      <c r="D333" s="7" t="e">
        <f>IF(B333="ZMIEŃ GŁOŚNOŚĆ NA 0","N/D",IF(B333="ZMIEŃ GŁOŚNOŚĆ NA 15","N/D",VLOOKUP(A333,Dane!$A$3:$D$110,4,FALSE)))</f>
        <v>#N/A</v>
      </c>
      <c r="E333" s="3" t="str">
        <f t="shared" si="37"/>
        <v>111</v>
      </c>
      <c r="F333" s="1" t="e">
        <f t="shared" si="38"/>
        <v>#N/A</v>
      </c>
      <c r="G333" s="1" t="e">
        <f t="shared" si="39"/>
        <v>#N/A</v>
      </c>
      <c r="H333" s="1" t="str">
        <f t="shared" si="40"/>
        <v>00000111</v>
      </c>
      <c r="I333" t="str">
        <f t="shared" si="41"/>
        <v xml:space="preserve">    .byte %11101000 %00000111</v>
      </c>
    </row>
    <row r="334" spans="1:9" x14ac:dyDescent="0.25">
      <c r="A334" t="s">
        <v>84</v>
      </c>
      <c r="B334" t="s">
        <v>2</v>
      </c>
      <c r="C334">
        <v>8</v>
      </c>
      <c r="D334" s="7">
        <f>IF(B334="ZMIEŃ GŁOŚNOŚĆ NA 0","N/D",IF(B334="ZMIEŃ GŁOŚNOŚĆ NA 15","N/D",VLOOKUP(A334,Dane!$A$3:$D$110,4,FALSE)))</f>
        <v>110010010</v>
      </c>
      <c r="E334" s="3" t="str">
        <f t="shared" si="37"/>
        <v>1000</v>
      </c>
      <c r="F334" s="1" t="str">
        <f t="shared" si="38"/>
        <v>00000001</v>
      </c>
      <c r="G334" s="1" t="str">
        <f t="shared" si="39"/>
        <v>10010010</v>
      </c>
      <c r="H334" s="1" t="str">
        <f t="shared" si="40"/>
        <v>00001000</v>
      </c>
      <c r="I334" t="str">
        <f t="shared" si="41"/>
        <v xml:space="preserve">    .byte %00000001, %10010010, %00001000</v>
      </c>
    </row>
    <row r="335" spans="1:9" x14ac:dyDescent="0.25">
      <c r="A335" t="s">
        <v>16</v>
      </c>
      <c r="B335" t="s">
        <v>2</v>
      </c>
      <c r="C335">
        <v>7</v>
      </c>
      <c r="D335" s="7">
        <f>IF(B335="ZMIEŃ GŁOŚNOŚĆ NA 0","N/D",IF(B335="ZMIEŃ GŁOŚNOŚĆ NA 15","N/D",VLOOKUP(A335,Dane!$A$3:$D$110,4,FALSE)))</f>
        <v>110101010</v>
      </c>
      <c r="E335" s="3" t="str">
        <f t="shared" si="37"/>
        <v>111</v>
      </c>
      <c r="F335" s="1" t="str">
        <f t="shared" si="38"/>
        <v>00000001</v>
      </c>
      <c r="G335" s="1" t="str">
        <f t="shared" si="39"/>
        <v>10101010</v>
      </c>
      <c r="H335" s="1" t="str">
        <f t="shared" si="40"/>
        <v>00000111</v>
      </c>
      <c r="I335" t="str">
        <f t="shared" si="41"/>
        <v xml:space="preserve">    .byte %00000001, %10101010, %00000111</v>
      </c>
    </row>
    <row r="336" spans="1:9" x14ac:dyDescent="0.25">
      <c r="A336" t="s">
        <v>256</v>
      </c>
      <c r="B336" t="s">
        <v>2</v>
      </c>
      <c r="C336">
        <v>8</v>
      </c>
      <c r="D336" s="7" t="e">
        <f>IF(B336="ZMIEŃ GŁOŚNOŚĆ NA 0","N/D",IF(B336="ZMIEŃ GŁOŚNOŚĆ NA 15","N/D",VLOOKUP(A336,Dane!$A$3:$D$110,4,FALSE)))</f>
        <v>#N/A</v>
      </c>
      <c r="E336" s="3" t="str">
        <f t="shared" si="37"/>
        <v>1000</v>
      </c>
      <c r="F336" s="1" t="e">
        <f t="shared" si="38"/>
        <v>#N/A</v>
      </c>
      <c r="G336" s="1" t="e">
        <f t="shared" si="39"/>
        <v>#N/A</v>
      </c>
      <c r="H336" s="1" t="str">
        <f t="shared" si="40"/>
        <v>00001000</v>
      </c>
      <c r="I336" t="str">
        <f t="shared" si="41"/>
        <v xml:space="preserve">    .byte %11101000 %00001000</v>
      </c>
    </row>
    <row r="337" spans="1:9" x14ac:dyDescent="0.25">
      <c r="A337" t="s">
        <v>73</v>
      </c>
      <c r="B337" t="s">
        <v>2</v>
      </c>
      <c r="C337">
        <v>7</v>
      </c>
      <c r="D337" s="7">
        <f>IF(B337="ZMIEŃ GŁOŚNOŚĆ NA 0","N/D",IF(B337="ZMIEŃ GŁOŚNOŚĆ NA 15","N/D",VLOOKUP(A337,Dane!$A$3:$D$110,4,FALSE)))</f>
        <v>1000011001</v>
      </c>
      <c r="E337" s="3" t="str">
        <f t="shared" si="37"/>
        <v>111</v>
      </c>
      <c r="F337" s="1" t="str">
        <f t="shared" si="38"/>
        <v>00000010</v>
      </c>
      <c r="G337" s="1" t="str">
        <f t="shared" si="39"/>
        <v>00011001</v>
      </c>
      <c r="H337" s="1" t="str">
        <f t="shared" si="40"/>
        <v>00000111</v>
      </c>
      <c r="I337" t="str">
        <f t="shared" si="41"/>
        <v xml:space="preserve">    .byte %00000010, %00011001, %00000111</v>
      </c>
    </row>
    <row r="338" spans="1:9" x14ac:dyDescent="0.25">
      <c r="A338" t="s">
        <v>256</v>
      </c>
      <c r="B338" t="s">
        <v>2</v>
      </c>
      <c r="C338">
        <v>8</v>
      </c>
      <c r="D338" s="7" t="e">
        <f>IF(B338="ZMIEŃ GŁOŚNOŚĆ NA 0","N/D",IF(B338="ZMIEŃ GŁOŚNOŚĆ NA 15","N/D",VLOOKUP(A338,Dane!$A$3:$D$110,4,FALSE)))</f>
        <v>#N/A</v>
      </c>
      <c r="E338" s="3" t="str">
        <f t="shared" si="37"/>
        <v>1000</v>
      </c>
      <c r="F338" s="1" t="e">
        <f t="shared" si="38"/>
        <v>#N/A</v>
      </c>
      <c r="G338" s="1" t="e">
        <f t="shared" si="39"/>
        <v>#N/A</v>
      </c>
      <c r="H338" s="1" t="str">
        <f t="shared" si="40"/>
        <v>00001000</v>
      </c>
      <c r="I338" t="str">
        <f t="shared" si="41"/>
        <v xml:space="preserve">    .byte %11101000 %00001000</v>
      </c>
    </row>
    <row r="339" spans="1:9" x14ac:dyDescent="0.25">
      <c r="A339" t="s">
        <v>83</v>
      </c>
      <c r="B339" t="s">
        <v>2</v>
      </c>
      <c r="C339">
        <v>7</v>
      </c>
      <c r="D339" s="7">
        <f>IF(B339="ZMIEŃ GŁOŚNOŚĆ NA 0","N/D",IF(B339="ZMIEŃ GŁOŚNOŚĆ NA 15","N/D",VLOOKUP(A339,Dane!$A$3:$D$110,4,FALSE)))</f>
        <v>111011110</v>
      </c>
      <c r="E339" s="3" t="str">
        <f t="shared" si="37"/>
        <v>111</v>
      </c>
      <c r="F339" s="1" t="str">
        <f t="shared" si="38"/>
        <v>00000001</v>
      </c>
      <c r="G339" s="1" t="str">
        <f t="shared" si="39"/>
        <v>11011110</v>
      </c>
      <c r="H339" s="1" t="str">
        <f t="shared" si="40"/>
        <v>00000111</v>
      </c>
      <c r="I339" t="str">
        <f t="shared" si="41"/>
        <v xml:space="preserve">    .byte %00000001, %11011110, %00000111</v>
      </c>
    </row>
    <row r="340" spans="1:9" x14ac:dyDescent="0.25">
      <c r="A340" t="s">
        <v>256</v>
      </c>
      <c r="B340" t="s">
        <v>30</v>
      </c>
      <c r="C340">
        <v>23</v>
      </c>
      <c r="D340" s="7" t="e">
        <f>IF(B340="ZMIEŃ GŁOŚNOŚĆ NA 0","N/D",IF(B340="ZMIEŃ GŁOŚNOŚĆ NA 15","N/D",VLOOKUP(A340,Dane!$A$3:$D$110,4,FALSE)))</f>
        <v>#N/A</v>
      </c>
      <c r="E340" s="3" t="str">
        <f t="shared" si="37"/>
        <v>10111</v>
      </c>
      <c r="F340" s="1" t="e">
        <f t="shared" si="38"/>
        <v>#N/A</v>
      </c>
      <c r="G340" s="1" t="e">
        <f t="shared" si="39"/>
        <v>#N/A</v>
      </c>
      <c r="H340" s="1" t="str">
        <f t="shared" si="40"/>
        <v>00010111</v>
      </c>
      <c r="I340" t="str">
        <f t="shared" si="41"/>
        <v xml:space="preserve">    .byte %11101000 %00010111</v>
      </c>
    </row>
    <row r="341" spans="1:9" x14ac:dyDescent="0.25">
      <c r="A341" t="s">
        <v>70</v>
      </c>
      <c r="B341" t="s">
        <v>2</v>
      </c>
      <c r="C341">
        <v>7</v>
      </c>
      <c r="D341" s="7">
        <f>IF(B341="ZMIEŃ GŁOŚNOŚĆ NA 0","N/D",IF(B341="ZMIEŃ GŁOŚNOŚĆ NA 15","N/D",VLOOKUP(A341,Dane!$A$3:$D$110,4,FALSE)))</f>
        <v>1001111111</v>
      </c>
      <c r="E341" s="3" t="str">
        <f t="shared" si="37"/>
        <v>111</v>
      </c>
      <c r="F341" s="1" t="str">
        <f t="shared" si="38"/>
        <v>00000010</v>
      </c>
      <c r="G341" s="1" t="str">
        <f t="shared" si="39"/>
        <v>01111111</v>
      </c>
      <c r="H341" s="1" t="str">
        <f t="shared" si="40"/>
        <v>00000111</v>
      </c>
      <c r="I341" t="str">
        <f t="shared" si="41"/>
        <v xml:space="preserve">    .byte %00000010, %01111111, %00000111</v>
      </c>
    </row>
    <row r="342" spans="1:9" x14ac:dyDescent="0.25">
      <c r="A342" s="20" t="s">
        <v>83</v>
      </c>
      <c r="B342" s="20" t="s">
        <v>161</v>
      </c>
      <c r="C342">
        <v>4</v>
      </c>
      <c r="D342" s="7">
        <f>IF(B342="ZMIEŃ GŁOŚNOŚĆ NA 0","N/D",IF(B342="ZMIEŃ GŁOŚNOŚĆ NA 15","N/D",VLOOKUP(A342,Dane!$A$3:$D$110,4,FALSE)))</f>
        <v>111011110</v>
      </c>
      <c r="E342" s="3" t="str">
        <f t="shared" si="37"/>
        <v>100</v>
      </c>
      <c r="F342" s="1" t="str">
        <f t="shared" si="38"/>
        <v>00000001</v>
      </c>
      <c r="G342" s="1" t="str">
        <f t="shared" si="39"/>
        <v>11011110</v>
      </c>
      <c r="H342" s="1" t="str">
        <f t="shared" si="40"/>
        <v>00000100</v>
      </c>
      <c r="I342" t="str">
        <f t="shared" si="41"/>
        <v xml:space="preserve">    .byte %00000001, %11011110, %00000100</v>
      </c>
    </row>
    <row r="343" spans="1:9" x14ac:dyDescent="0.25">
      <c r="A343" s="23" t="s">
        <v>256</v>
      </c>
      <c r="B343" s="23" t="s">
        <v>161</v>
      </c>
      <c r="C343">
        <v>4</v>
      </c>
      <c r="D343" s="7" t="e">
        <f>IF(B343="ZMIEŃ GŁOŚNOŚĆ NA 0","N/D",IF(B343="ZMIEŃ GŁOŚNOŚĆ NA 15","N/D",VLOOKUP(A343,Dane!$A$3:$D$110,4,FALSE)))</f>
        <v>#N/A</v>
      </c>
      <c r="E343" s="3" t="str">
        <f t="shared" si="37"/>
        <v>100</v>
      </c>
      <c r="F343" s="1" t="e">
        <f t="shared" si="38"/>
        <v>#N/A</v>
      </c>
      <c r="G343" s="1" t="e">
        <f t="shared" si="39"/>
        <v>#N/A</v>
      </c>
      <c r="H343" s="1" t="str">
        <f t="shared" si="40"/>
        <v>00000100</v>
      </c>
      <c r="I343" t="str">
        <f t="shared" si="41"/>
        <v xml:space="preserve">    .byte %11101000 %00000100</v>
      </c>
    </row>
    <row r="344" spans="1:9" x14ac:dyDescent="0.25">
      <c r="A344" t="s">
        <v>83</v>
      </c>
      <c r="B344" s="16" t="s">
        <v>2</v>
      </c>
      <c r="C344">
        <v>7</v>
      </c>
      <c r="D344" s="7">
        <f>IF(B344="ZMIEŃ GŁOŚNOŚĆ NA 0","N/D",IF(B344="ZMIEŃ GŁOŚNOŚĆ NA 15","N/D",VLOOKUP(A344,Dane!$A$3:$D$110,4,FALSE)))</f>
        <v>111011110</v>
      </c>
      <c r="E344" s="3" t="str">
        <f t="shared" si="37"/>
        <v>111</v>
      </c>
      <c r="F344" s="1" t="str">
        <f t="shared" si="38"/>
        <v>00000001</v>
      </c>
      <c r="G344" s="1" t="str">
        <f t="shared" si="39"/>
        <v>11011110</v>
      </c>
      <c r="H344" s="1" t="str">
        <f t="shared" si="40"/>
        <v>00000111</v>
      </c>
      <c r="I344" t="str">
        <f t="shared" si="41"/>
        <v xml:space="preserve">    .byte %00000001, %11011110, %00000111</v>
      </c>
    </row>
    <row r="345" spans="1:9" x14ac:dyDescent="0.25">
      <c r="A345" t="s">
        <v>256</v>
      </c>
      <c r="B345" t="s">
        <v>2</v>
      </c>
      <c r="C345">
        <v>8</v>
      </c>
      <c r="D345" s="7" t="e">
        <f>IF(B345="ZMIEŃ GŁOŚNOŚĆ NA 0","N/D",IF(B345="ZMIEŃ GŁOŚNOŚĆ NA 15","N/D",VLOOKUP(A345,Dane!$A$3:$D$110,4,FALSE)))</f>
        <v>#N/A</v>
      </c>
      <c r="E345" s="3" t="str">
        <f t="shared" si="37"/>
        <v>1000</v>
      </c>
      <c r="F345" s="1" t="e">
        <f t="shared" si="38"/>
        <v>#N/A</v>
      </c>
      <c r="G345" s="1" t="e">
        <f t="shared" si="39"/>
        <v>#N/A</v>
      </c>
      <c r="H345" s="1" t="str">
        <f t="shared" si="40"/>
        <v>00001000</v>
      </c>
      <c r="I345" t="str">
        <f t="shared" si="41"/>
        <v xml:space="preserve">    .byte %11101000 %00001000</v>
      </c>
    </row>
    <row r="346" spans="1:9" x14ac:dyDescent="0.25">
      <c r="A346" t="s">
        <v>73</v>
      </c>
      <c r="B346" t="s">
        <v>2</v>
      </c>
      <c r="C346">
        <v>7</v>
      </c>
      <c r="D346" s="7">
        <f>IF(B346="ZMIEŃ GŁOŚNOŚĆ NA 0","N/D",IF(B346="ZMIEŃ GŁOŚNOŚĆ NA 15","N/D",VLOOKUP(A346,Dane!$A$3:$D$110,4,FALSE)))</f>
        <v>1000011001</v>
      </c>
      <c r="E346" s="3" t="str">
        <f t="shared" si="37"/>
        <v>111</v>
      </c>
      <c r="F346" s="1" t="str">
        <f t="shared" si="38"/>
        <v>00000010</v>
      </c>
      <c r="G346" s="1" t="str">
        <f t="shared" si="39"/>
        <v>00011001</v>
      </c>
      <c r="H346" s="1" t="str">
        <f t="shared" si="40"/>
        <v>00000111</v>
      </c>
      <c r="I346" t="str">
        <f t="shared" si="41"/>
        <v xml:space="preserve">    .byte %00000010, %00011001, %00000111</v>
      </c>
    </row>
    <row r="347" spans="1:9" x14ac:dyDescent="0.25">
      <c r="A347" t="s">
        <v>83</v>
      </c>
      <c r="B347" t="s">
        <v>2</v>
      </c>
      <c r="C347">
        <v>8</v>
      </c>
      <c r="D347" s="7">
        <f>IF(B347="ZMIEŃ GŁOŚNOŚĆ NA 0","N/D",IF(B347="ZMIEŃ GŁOŚNOŚĆ NA 15","N/D",VLOOKUP(A347,Dane!$A$3:$D$110,4,FALSE)))</f>
        <v>111011110</v>
      </c>
      <c r="E347" s="3" t="str">
        <f t="shared" si="37"/>
        <v>1000</v>
      </c>
      <c r="F347" s="1" t="str">
        <f t="shared" si="38"/>
        <v>00000001</v>
      </c>
      <c r="G347" s="1" t="str">
        <f t="shared" si="39"/>
        <v>11011110</v>
      </c>
      <c r="H347" s="1" t="str">
        <f t="shared" si="40"/>
        <v>00001000</v>
      </c>
      <c r="I347" t="str">
        <f t="shared" si="41"/>
        <v xml:space="preserve">    .byte %00000001, %11011110, %00001000</v>
      </c>
    </row>
    <row r="348" spans="1:9" x14ac:dyDescent="0.25">
      <c r="A348" t="s">
        <v>256</v>
      </c>
      <c r="B348" t="s">
        <v>2</v>
      </c>
      <c r="C348">
        <v>7</v>
      </c>
      <c r="D348" s="7" t="e">
        <f>IF(B348="ZMIEŃ GŁOŚNOŚĆ NA 0","N/D",IF(B348="ZMIEŃ GŁOŚNOŚĆ NA 15","N/D",VLOOKUP(A348,Dane!$A$3:$D$110,4,FALSE)))</f>
        <v>#N/A</v>
      </c>
      <c r="E348" s="3" t="str">
        <f t="shared" si="37"/>
        <v>111</v>
      </c>
      <c r="F348" s="1" t="e">
        <f t="shared" si="38"/>
        <v>#N/A</v>
      </c>
      <c r="G348" s="1" t="e">
        <f t="shared" si="39"/>
        <v>#N/A</v>
      </c>
      <c r="H348" s="1" t="str">
        <f t="shared" si="40"/>
        <v>00000111</v>
      </c>
      <c r="I348" t="str">
        <f t="shared" si="41"/>
        <v xml:space="preserve">    .byte %11101000 %00000111</v>
      </c>
    </row>
    <row r="349" spans="1:9" x14ac:dyDescent="0.25">
      <c r="A349" t="s">
        <v>84</v>
      </c>
      <c r="B349" t="s">
        <v>2</v>
      </c>
      <c r="C349">
        <v>8</v>
      </c>
      <c r="D349" s="7">
        <f>IF(B349="ZMIEŃ GŁOŚNOŚĆ NA 0","N/D",IF(B349="ZMIEŃ GŁOŚNOŚĆ NA 15","N/D",VLOOKUP(A349,Dane!$A$3:$D$110,4,FALSE)))</f>
        <v>110010010</v>
      </c>
      <c r="E349" s="3" t="str">
        <f t="shared" si="37"/>
        <v>1000</v>
      </c>
      <c r="F349" s="1" t="str">
        <f t="shared" si="38"/>
        <v>00000001</v>
      </c>
      <c r="G349" s="1" t="str">
        <f t="shared" si="39"/>
        <v>10010010</v>
      </c>
      <c r="H349" s="1" t="str">
        <f t="shared" si="40"/>
        <v>00001000</v>
      </c>
      <c r="I349" t="str">
        <f t="shared" si="41"/>
        <v xml:space="preserve">    .byte %00000001, %10010010, %00001000</v>
      </c>
    </row>
    <row r="350" spans="1:9" x14ac:dyDescent="0.25">
      <c r="A350" t="s">
        <v>16</v>
      </c>
      <c r="B350" t="s">
        <v>2</v>
      </c>
      <c r="C350">
        <v>7</v>
      </c>
      <c r="D350" s="7">
        <f>IF(B350="ZMIEŃ GŁOŚNOŚĆ NA 0","N/D",IF(B350="ZMIEŃ GŁOŚNOŚĆ NA 15","N/D",VLOOKUP(A350,Dane!$A$3:$D$110,4,FALSE)))</f>
        <v>110101010</v>
      </c>
      <c r="E350" s="3" t="str">
        <f t="shared" si="37"/>
        <v>111</v>
      </c>
      <c r="F350" s="1" t="str">
        <f t="shared" si="38"/>
        <v>00000001</v>
      </c>
      <c r="G350" s="1" t="str">
        <f t="shared" si="39"/>
        <v>10101010</v>
      </c>
      <c r="H350" s="1" t="str">
        <f t="shared" si="40"/>
        <v>00000111</v>
      </c>
      <c r="I350" t="str">
        <f t="shared" si="41"/>
        <v xml:space="preserve">    .byte %00000001, %10101010, %00000111</v>
      </c>
    </row>
    <row r="351" spans="1:9" x14ac:dyDescent="0.25">
      <c r="A351" t="s">
        <v>256</v>
      </c>
      <c r="B351" t="s">
        <v>2</v>
      </c>
      <c r="C351">
        <v>8</v>
      </c>
      <c r="D351" s="7" t="e">
        <f>IF(B351="ZMIEŃ GŁOŚNOŚĆ NA 0","N/D",IF(B351="ZMIEŃ GŁOŚNOŚĆ NA 15","N/D",VLOOKUP(A351,Dane!$A$3:$D$110,4,FALSE)))</f>
        <v>#N/A</v>
      </c>
      <c r="E351" s="3" t="str">
        <f t="shared" si="37"/>
        <v>1000</v>
      </c>
      <c r="F351" s="1" t="e">
        <f t="shared" si="38"/>
        <v>#N/A</v>
      </c>
      <c r="G351" s="1" t="e">
        <f t="shared" si="39"/>
        <v>#N/A</v>
      </c>
      <c r="H351" s="1" t="str">
        <f t="shared" si="40"/>
        <v>00001000</v>
      </c>
      <c r="I351" t="str">
        <f t="shared" si="41"/>
        <v xml:space="preserve">    .byte %11101000 %00001000</v>
      </c>
    </row>
    <row r="352" spans="1:9" x14ac:dyDescent="0.25">
      <c r="A352" t="s">
        <v>256</v>
      </c>
      <c r="B352" t="s">
        <v>29</v>
      </c>
      <c r="C352">
        <f>IF(B352="ZMIEŃ GŁOŚNOŚĆ NA 0","N/D",IF(B352="ZMIEŃ GŁOŚNOŚĆ NA 15","N/D",240/$B$2*60*VLOOKUP(B352,Dane!$F:$H,2,FALSE)))</f>
        <v>45</v>
      </c>
      <c r="D352" s="7" t="e">
        <f>IF(B352="ZMIEŃ GŁOŚNOŚĆ NA 0","N/D",IF(B352="ZMIEŃ GŁOŚNOŚĆ NA 15","N/D",VLOOKUP(A352,Dane!$A$3:$D$110,4,FALSE)))</f>
        <v>#N/A</v>
      </c>
      <c r="E352" s="3" t="str">
        <f t="shared" si="37"/>
        <v>101101</v>
      </c>
      <c r="F352" s="1" t="e">
        <f t="shared" si="38"/>
        <v>#N/A</v>
      </c>
      <c r="G352" s="1" t="e">
        <f t="shared" si="39"/>
        <v>#N/A</v>
      </c>
      <c r="H352" s="1" t="str">
        <f t="shared" si="40"/>
        <v>00101101</v>
      </c>
      <c r="I352" t="str">
        <f t="shared" si="41"/>
        <v xml:space="preserve">    .byte %11101000 %00101101</v>
      </c>
    </row>
    <row r="353" spans="1:9" x14ac:dyDescent="0.25">
      <c r="A353" t="s">
        <v>70</v>
      </c>
      <c r="B353" t="s">
        <v>2</v>
      </c>
      <c r="C353">
        <v>7</v>
      </c>
      <c r="D353" s="7">
        <f>IF(B353="ZMIEŃ GŁOŚNOŚĆ NA 0","N/D",IF(B353="ZMIEŃ GŁOŚNOŚĆ NA 15","N/D",VLOOKUP(A353,Dane!$A$3:$D$110,4,FALSE)))</f>
        <v>1001111111</v>
      </c>
      <c r="E353" s="3" t="str">
        <f t="shared" si="37"/>
        <v>111</v>
      </c>
      <c r="F353" s="1" t="str">
        <f t="shared" si="38"/>
        <v>00000010</v>
      </c>
      <c r="G353" s="1" t="str">
        <f t="shared" si="39"/>
        <v>01111111</v>
      </c>
      <c r="H353" s="1" t="str">
        <f t="shared" si="40"/>
        <v>00000111</v>
      </c>
      <c r="I353" t="str">
        <f t="shared" si="41"/>
        <v xml:space="preserve">    .byte %00000010, %01111111, %00000111</v>
      </c>
    </row>
    <row r="354" spans="1:9" x14ac:dyDescent="0.25">
      <c r="A354" s="20" t="s">
        <v>83</v>
      </c>
      <c r="B354" s="20" t="s">
        <v>161</v>
      </c>
      <c r="C354">
        <v>4</v>
      </c>
      <c r="D354" s="7">
        <f>IF(B354="ZMIEŃ GŁOŚNOŚĆ NA 0","N/D",IF(B354="ZMIEŃ GŁOŚNOŚĆ NA 15","N/D",VLOOKUP(A354,Dane!$A$3:$D$110,4,FALSE)))</f>
        <v>111011110</v>
      </c>
      <c r="E354" s="3" t="str">
        <f t="shared" si="37"/>
        <v>100</v>
      </c>
      <c r="F354" s="1" t="str">
        <f t="shared" si="38"/>
        <v>00000001</v>
      </c>
      <c r="G354" s="1" t="str">
        <f t="shared" si="39"/>
        <v>11011110</v>
      </c>
      <c r="H354" s="1" t="str">
        <f t="shared" si="40"/>
        <v>00000100</v>
      </c>
      <c r="I354" t="str">
        <f t="shared" si="41"/>
        <v xml:space="preserve">    .byte %00000001, %11011110, %00000100</v>
      </c>
    </row>
    <row r="355" spans="1:9" x14ac:dyDescent="0.25">
      <c r="A355" s="23" t="s">
        <v>256</v>
      </c>
      <c r="B355" s="23" t="s">
        <v>161</v>
      </c>
      <c r="C355">
        <v>4</v>
      </c>
      <c r="D355" s="7" t="e">
        <f>IF(B355="ZMIEŃ GŁOŚNOŚĆ NA 0","N/D",IF(B355="ZMIEŃ GŁOŚNOŚĆ NA 15","N/D",VLOOKUP(A355,Dane!$A$3:$D$110,4,FALSE)))</f>
        <v>#N/A</v>
      </c>
      <c r="E355" s="3" t="str">
        <f t="shared" si="37"/>
        <v>100</v>
      </c>
      <c r="F355" s="1" t="e">
        <f t="shared" si="38"/>
        <v>#N/A</v>
      </c>
      <c r="G355" s="1" t="e">
        <f t="shared" si="39"/>
        <v>#N/A</v>
      </c>
      <c r="H355" s="1" t="str">
        <f t="shared" si="40"/>
        <v>00000100</v>
      </c>
      <c r="I355" t="str">
        <f t="shared" si="41"/>
        <v xml:space="preserve">    .byte %11101000 %00000100</v>
      </c>
    </row>
    <row r="356" spans="1:9" x14ac:dyDescent="0.25">
      <c r="A356" t="s">
        <v>83</v>
      </c>
      <c r="B356" s="16" t="s">
        <v>2</v>
      </c>
      <c r="C356">
        <v>7</v>
      </c>
      <c r="D356" s="7">
        <f>IF(B356="ZMIEŃ GŁOŚNOŚĆ NA 0","N/D",IF(B356="ZMIEŃ GŁOŚNOŚĆ NA 15","N/D",VLOOKUP(A356,Dane!$A$3:$D$110,4,FALSE)))</f>
        <v>111011110</v>
      </c>
      <c r="E356" s="3" t="str">
        <f t="shared" si="37"/>
        <v>111</v>
      </c>
      <c r="F356" s="1" t="str">
        <f t="shared" si="38"/>
        <v>00000001</v>
      </c>
      <c r="G356" s="1" t="str">
        <f t="shared" si="39"/>
        <v>11011110</v>
      </c>
      <c r="H356" s="1" t="str">
        <f t="shared" si="40"/>
        <v>00000111</v>
      </c>
      <c r="I356" t="str">
        <f t="shared" si="41"/>
        <v xml:space="preserve">    .byte %00000001, %11011110, %00000111</v>
      </c>
    </row>
    <row r="357" spans="1:9" x14ac:dyDescent="0.25">
      <c r="A357" t="s">
        <v>256</v>
      </c>
      <c r="B357" t="s">
        <v>2</v>
      </c>
      <c r="C357">
        <v>8</v>
      </c>
      <c r="D357" s="7" t="e">
        <f>IF(B357="ZMIEŃ GŁOŚNOŚĆ NA 0","N/D",IF(B357="ZMIEŃ GŁOŚNOŚĆ NA 15","N/D",VLOOKUP(A357,Dane!$A$3:$D$110,4,FALSE)))</f>
        <v>#N/A</v>
      </c>
      <c r="E357" s="3" t="str">
        <f t="shared" si="37"/>
        <v>1000</v>
      </c>
      <c r="F357" s="1" t="e">
        <f t="shared" si="38"/>
        <v>#N/A</v>
      </c>
      <c r="G357" s="1" t="e">
        <f t="shared" si="39"/>
        <v>#N/A</v>
      </c>
      <c r="H357" s="1" t="str">
        <f t="shared" si="40"/>
        <v>00001000</v>
      </c>
      <c r="I357" t="str">
        <f t="shared" si="41"/>
        <v xml:space="preserve">    .byte %11101000 %00001000</v>
      </c>
    </row>
    <row r="358" spans="1:9" x14ac:dyDescent="0.25">
      <c r="A358" t="s">
        <v>73</v>
      </c>
      <c r="B358" t="s">
        <v>2</v>
      </c>
      <c r="C358">
        <v>7</v>
      </c>
      <c r="D358" s="7">
        <f>IF(B358="ZMIEŃ GŁOŚNOŚĆ NA 0","N/D",IF(B358="ZMIEŃ GŁOŚNOŚĆ NA 15","N/D",VLOOKUP(A358,Dane!$A$3:$D$110,4,FALSE)))</f>
        <v>1000011001</v>
      </c>
      <c r="E358" s="3" t="str">
        <f t="shared" si="37"/>
        <v>111</v>
      </c>
      <c r="F358" s="1" t="str">
        <f t="shared" si="38"/>
        <v>00000010</v>
      </c>
      <c r="G358" s="1" t="str">
        <f t="shared" si="39"/>
        <v>00011001</v>
      </c>
      <c r="H358" s="1" t="str">
        <f t="shared" si="40"/>
        <v>00000111</v>
      </c>
      <c r="I358" t="str">
        <f t="shared" si="41"/>
        <v xml:space="preserve">    .byte %00000010, %00011001, %00000111</v>
      </c>
    </row>
    <row r="359" spans="1:9" x14ac:dyDescent="0.25">
      <c r="A359" t="s">
        <v>83</v>
      </c>
      <c r="B359" t="s">
        <v>2</v>
      </c>
      <c r="C359">
        <v>8</v>
      </c>
      <c r="D359" s="7">
        <f>IF(B359="ZMIEŃ GŁOŚNOŚĆ NA 0","N/D",IF(B359="ZMIEŃ GŁOŚNOŚĆ NA 15","N/D",VLOOKUP(A359,Dane!$A$3:$D$110,4,FALSE)))</f>
        <v>111011110</v>
      </c>
      <c r="E359" s="3" t="str">
        <f t="shared" ref="E359:E393" si="42">IF(B359="ZMIEŃ GŁOŚNOŚĆ NA 0","N/D",IF(B359="ZMIEŃ GŁOŚNOŚĆ NA 15","N/D",DEC2BIN(C359)))</f>
        <v>1000</v>
      </c>
      <c r="F359" s="1" t="str">
        <f t="shared" ref="F359:F393" si="43">IF(B359="ZMIEŃ GŁOŚNOŚĆ NA 0","N/D",IF(B359="ZMIEŃ GŁOŚNOŚĆ NA 15","N/D",IF(LEN(D359)&lt;8,"00000000",_xlfn.CONCAT(REPT("0",8-LEN(LEFT(D359,LEN(D359)-8))),LEFT(D359,LEN(D359)-8)))))</f>
        <v>00000001</v>
      </c>
      <c r="G359" s="1" t="str">
        <f t="shared" ref="G359:G393" si="44">IF(B359="ZMIEŃ GŁOŚNOŚĆ NA 0","N/D",IF(B359="ZMIEŃ GŁOŚNOŚĆ NA 15","N/D",IF(LEN(D359)&lt;8,_xlfn.CONCAT(REPT("0",8-LEN(D359)),RIGHT(D359,8)),RIGHT(D359,8))))</f>
        <v>11011110</v>
      </c>
      <c r="H359" s="1" t="str">
        <f t="shared" ref="H359:H393" si="45">IF(B359="ZMIEŃ GŁOŚNOŚĆ NA 0","N/D",IF(B359="ZMIEŃ GŁOŚNOŚĆ NA 15","N/D",_xlfn.CONCAT(REPT("0",8-LEN(E359)),E359)))</f>
        <v>00001000</v>
      </c>
      <c r="I359" t="str">
        <f t="shared" si="41"/>
        <v xml:space="preserve">    .byte %00000001, %11011110, %00001000</v>
      </c>
    </row>
    <row r="360" spans="1:9" x14ac:dyDescent="0.25">
      <c r="A360" t="s">
        <v>256</v>
      </c>
      <c r="B360" t="s">
        <v>2</v>
      </c>
      <c r="C360">
        <v>7</v>
      </c>
      <c r="D360" s="7" t="e">
        <f>IF(B360="ZMIEŃ GŁOŚNOŚĆ NA 0","N/D",IF(B360="ZMIEŃ GŁOŚNOŚĆ NA 15","N/D",VLOOKUP(A360,Dane!$A$3:$D$110,4,FALSE)))</f>
        <v>#N/A</v>
      </c>
      <c r="E360" s="3" t="str">
        <f t="shared" si="42"/>
        <v>111</v>
      </c>
      <c r="F360" s="1" t="e">
        <f t="shared" si="43"/>
        <v>#N/A</v>
      </c>
      <c r="G360" s="1" t="e">
        <f t="shared" si="44"/>
        <v>#N/A</v>
      </c>
      <c r="H360" s="1" t="str">
        <f t="shared" si="45"/>
        <v>00000111</v>
      </c>
      <c r="I360" t="str">
        <f t="shared" si="41"/>
        <v xml:space="preserve">    .byte %11101000 %00000111</v>
      </c>
    </row>
    <row r="361" spans="1:9" x14ac:dyDescent="0.25">
      <c r="A361" t="s">
        <v>84</v>
      </c>
      <c r="B361" t="s">
        <v>2</v>
      </c>
      <c r="C361">
        <v>8</v>
      </c>
      <c r="D361" s="7">
        <f>IF(B361="ZMIEŃ GŁOŚNOŚĆ NA 0","N/D",IF(B361="ZMIEŃ GŁOŚNOŚĆ NA 15","N/D",VLOOKUP(A361,Dane!$A$3:$D$110,4,FALSE)))</f>
        <v>110010010</v>
      </c>
      <c r="E361" s="3" t="str">
        <f t="shared" si="42"/>
        <v>1000</v>
      </c>
      <c r="F361" s="1" t="str">
        <f t="shared" si="43"/>
        <v>00000001</v>
      </c>
      <c r="G361" s="1" t="str">
        <f t="shared" si="44"/>
        <v>10010010</v>
      </c>
      <c r="H361" s="1" t="str">
        <f t="shared" si="45"/>
        <v>00001000</v>
      </c>
      <c r="I361" t="str">
        <f t="shared" si="41"/>
        <v xml:space="preserve">    .byte %00000001, %10010010, %00001000</v>
      </c>
    </row>
    <row r="362" spans="1:9" x14ac:dyDescent="0.25">
      <c r="A362" t="s">
        <v>16</v>
      </c>
      <c r="B362" t="s">
        <v>2</v>
      </c>
      <c r="C362">
        <v>7</v>
      </c>
      <c r="D362" s="7">
        <f>IF(B362="ZMIEŃ GŁOŚNOŚĆ NA 0","N/D",IF(B362="ZMIEŃ GŁOŚNOŚĆ NA 15","N/D",VLOOKUP(A362,Dane!$A$3:$D$110,4,FALSE)))</f>
        <v>110101010</v>
      </c>
      <c r="E362" s="3" t="str">
        <f t="shared" si="42"/>
        <v>111</v>
      </c>
      <c r="F362" s="1" t="str">
        <f t="shared" si="43"/>
        <v>00000001</v>
      </c>
      <c r="G362" s="1" t="str">
        <f t="shared" si="44"/>
        <v>10101010</v>
      </c>
      <c r="H362" s="1" t="str">
        <f t="shared" si="45"/>
        <v>00000111</v>
      </c>
      <c r="I362" t="str">
        <f t="shared" si="41"/>
        <v xml:space="preserve">    .byte %00000001, %10101010, %00000111</v>
      </c>
    </row>
    <row r="363" spans="1:9" x14ac:dyDescent="0.25">
      <c r="A363" t="s">
        <v>256</v>
      </c>
      <c r="B363" t="s">
        <v>2</v>
      </c>
      <c r="C363">
        <v>8</v>
      </c>
      <c r="D363" s="7" t="e">
        <f>IF(B363="ZMIEŃ GŁOŚNOŚĆ NA 0","N/D",IF(B363="ZMIEŃ GŁOŚNOŚĆ NA 15","N/D",VLOOKUP(A363,Dane!$A$3:$D$110,4,FALSE)))</f>
        <v>#N/A</v>
      </c>
      <c r="E363" s="3" t="str">
        <f t="shared" si="42"/>
        <v>1000</v>
      </c>
      <c r="F363" s="1" t="e">
        <f t="shared" si="43"/>
        <v>#N/A</v>
      </c>
      <c r="G363" s="1" t="e">
        <f t="shared" si="44"/>
        <v>#N/A</v>
      </c>
      <c r="H363" s="1" t="str">
        <f t="shared" si="45"/>
        <v>00001000</v>
      </c>
      <c r="I363" t="str">
        <f t="shared" si="41"/>
        <v xml:space="preserve">    .byte %11101000 %00001000</v>
      </c>
    </row>
    <row r="364" spans="1:9" x14ac:dyDescent="0.25">
      <c r="A364" t="s">
        <v>73</v>
      </c>
      <c r="B364" t="s">
        <v>2</v>
      </c>
      <c r="C364">
        <v>7</v>
      </c>
      <c r="D364" s="7">
        <f>IF(B364="ZMIEŃ GŁOŚNOŚĆ NA 0","N/D",IF(B364="ZMIEŃ GŁOŚNOŚĆ NA 15","N/D",VLOOKUP(A364,Dane!$A$3:$D$110,4,FALSE)))</f>
        <v>1000011001</v>
      </c>
      <c r="E364" s="3" t="str">
        <f t="shared" si="42"/>
        <v>111</v>
      </c>
      <c r="F364" s="1" t="str">
        <f t="shared" si="43"/>
        <v>00000010</v>
      </c>
      <c r="G364" s="1" t="str">
        <f t="shared" si="44"/>
        <v>00011001</v>
      </c>
      <c r="H364" s="1" t="str">
        <f t="shared" si="45"/>
        <v>00000111</v>
      </c>
      <c r="I364" t="str">
        <f t="shared" si="41"/>
        <v xml:space="preserve">    .byte %00000010, %00011001, %00000111</v>
      </c>
    </row>
    <row r="365" spans="1:9" x14ac:dyDescent="0.25">
      <c r="A365" t="s">
        <v>256</v>
      </c>
      <c r="B365" t="s">
        <v>2</v>
      </c>
      <c r="C365">
        <v>8</v>
      </c>
      <c r="D365" s="7" t="e">
        <f>IF(B365="ZMIEŃ GŁOŚNOŚĆ NA 0","N/D",IF(B365="ZMIEŃ GŁOŚNOŚĆ NA 15","N/D",VLOOKUP(A365,Dane!$A$3:$D$110,4,FALSE)))</f>
        <v>#N/A</v>
      </c>
      <c r="E365" s="3" t="str">
        <f t="shared" si="42"/>
        <v>1000</v>
      </c>
      <c r="F365" s="1" t="e">
        <f t="shared" si="43"/>
        <v>#N/A</v>
      </c>
      <c r="G365" s="1" t="e">
        <f t="shared" si="44"/>
        <v>#N/A</v>
      </c>
      <c r="H365" s="1" t="str">
        <f t="shared" si="45"/>
        <v>00001000</v>
      </c>
      <c r="I365" t="str">
        <f t="shared" si="41"/>
        <v xml:space="preserve">    .byte %11101000 %00001000</v>
      </c>
    </row>
    <row r="366" spans="1:9" x14ac:dyDescent="0.25">
      <c r="A366" t="s">
        <v>83</v>
      </c>
      <c r="B366" t="s">
        <v>2</v>
      </c>
      <c r="C366">
        <v>7</v>
      </c>
      <c r="D366" s="7">
        <f>IF(B366="ZMIEŃ GŁOŚNOŚĆ NA 0","N/D",IF(B366="ZMIEŃ GŁOŚNOŚĆ NA 15","N/D",VLOOKUP(A366,Dane!$A$3:$D$110,4,FALSE)))</f>
        <v>111011110</v>
      </c>
      <c r="E366" s="3" t="str">
        <f t="shared" si="42"/>
        <v>111</v>
      </c>
      <c r="F366" s="1" t="str">
        <f t="shared" si="43"/>
        <v>00000001</v>
      </c>
      <c r="G366" s="1" t="str">
        <f t="shared" si="44"/>
        <v>11011110</v>
      </c>
      <c r="H366" s="1" t="str">
        <f t="shared" si="45"/>
        <v>00000111</v>
      </c>
      <c r="I366" t="str">
        <f t="shared" si="41"/>
        <v xml:space="preserve">    .byte %00000001, %11011110, %00000111</v>
      </c>
    </row>
    <row r="367" spans="1:9" x14ac:dyDescent="0.25">
      <c r="A367" t="s">
        <v>256</v>
      </c>
      <c r="B367" t="s">
        <v>30</v>
      </c>
      <c r="C367">
        <v>23</v>
      </c>
      <c r="D367" s="7" t="e">
        <f>IF(B367="ZMIEŃ GŁOŚNOŚĆ NA 0","N/D",IF(B367="ZMIEŃ GŁOŚNOŚĆ NA 15","N/D",VLOOKUP(A367,Dane!$A$3:$D$110,4,FALSE)))</f>
        <v>#N/A</v>
      </c>
      <c r="E367" s="3" t="str">
        <f t="shared" si="42"/>
        <v>10111</v>
      </c>
      <c r="F367" s="1" t="e">
        <f t="shared" si="43"/>
        <v>#N/A</v>
      </c>
      <c r="G367" s="1" t="e">
        <f t="shared" si="44"/>
        <v>#N/A</v>
      </c>
      <c r="H367" s="1" t="str">
        <f t="shared" si="45"/>
        <v>00010111</v>
      </c>
      <c r="I367" t="str">
        <f t="shared" si="41"/>
        <v xml:space="preserve">    .byte %11101000 %00010111</v>
      </c>
    </row>
    <row r="368" spans="1:9" x14ac:dyDescent="0.25">
      <c r="A368" t="s">
        <v>83</v>
      </c>
      <c r="B368" t="s">
        <v>161</v>
      </c>
      <c r="C368">
        <v>4</v>
      </c>
      <c r="D368" s="7">
        <f>IF(B368="ZMIEŃ GŁOŚNOŚĆ NA 0","N/D",IF(B368="ZMIEŃ GŁOŚNOŚĆ NA 15","N/D",VLOOKUP(A368,Dane!$A$3:$D$110,4,FALSE)))</f>
        <v>111011110</v>
      </c>
      <c r="E368" s="3" t="str">
        <f t="shared" si="42"/>
        <v>100</v>
      </c>
      <c r="F368" s="1" t="str">
        <f t="shared" si="43"/>
        <v>00000001</v>
      </c>
      <c r="G368" s="1" t="str">
        <f t="shared" si="44"/>
        <v>11011110</v>
      </c>
      <c r="H368" s="1" t="str">
        <f t="shared" si="45"/>
        <v>00000100</v>
      </c>
      <c r="I368" t="str">
        <f t="shared" si="41"/>
        <v xml:space="preserve">    .byte %00000001, %11011110, %00000100</v>
      </c>
    </row>
    <row r="369" spans="1:9" x14ac:dyDescent="0.25">
      <c r="A369" t="s">
        <v>256</v>
      </c>
      <c r="B369" s="1" t="s">
        <v>161</v>
      </c>
      <c r="C369">
        <v>4</v>
      </c>
      <c r="D369" s="7" t="e">
        <f>IF(B369="ZMIEŃ GŁOŚNOŚĆ NA 0","N/D",IF(B369="ZMIEŃ GŁOŚNOŚĆ NA 15","N/D",VLOOKUP(A369,Dane!$A$3:$D$110,4,FALSE)))</f>
        <v>#N/A</v>
      </c>
      <c r="E369" s="3" t="str">
        <f t="shared" si="42"/>
        <v>100</v>
      </c>
      <c r="F369" s="1" t="e">
        <f t="shared" si="43"/>
        <v>#N/A</v>
      </c>
      <c r="G369" s="1" t="e">
        <f t="shared" si="44"/>
        <v>#N/A</v>
      </c>
      <c r="H369" s="1" t="str">
        <f t="shared" si="45"/>
        <v>00000100</v>
      </c>
      <c r="I369" t="str">
        <f t="shared" si="41"/>
        <v xml:space="preserve">    .byte %11101000 %00000100</v>
      </c>
    </row>
    <row r="370" spans="1:9" ht="15.75" thickBot="1" x14ac:dyDescent="0.3">
      <c r="A370" s="10" t="s">
        <v>83</v>
      </c>
      <c r="B370" s="10" t="s">
        <v>2</v>
      </c>
      <c r="C370">
        <v>7</v>
      </c>
      <c r="D370" s="7">
        <f>IF(B370="ZMIEŃ GŁOŚNOŚĆ NA 0","N/D",IF(B370="ZMIEŃ GŁOŚNOŚĆ NA 15","N/D",VLOOKUP(A370,Dane!$A$3:$D$110,4,FALSE)))</f>
        <v>111011110</v>
      </c>
      <c r="E370" s="3" t="str">
        <f t="shared" si="42"/>
        <v>111</v>
      </c>
      <c r="F370" s="1" t="str">
        <f t="shared" si="43"/>
        <v>00000001</v>
      </c>
      <c r="G370" s="1" t="str">
        <f t="shared" si="44"/>
        <v>11011110</v>
      </c>
      <c r="H370" s="1" t="str">
        <f t="shared" si="45"/>
        <v>00000111</v>
      </c>
      <c r="I370" t="str">
        <f t="shared" si="41"/>
        <v xml:space="preserve">    .byte %00000001, %11011110, %00000111</v>
      </c>
    </row>
    <row r="371" spans="1:9" ht="15.75" thickTop="1" x14ac:dyDescent="0.25">
      <c r="A371" s="23" t="s">
        <v>82</v>
      </c>
      <c r="B371" s="23" t="s">
        <v>2</v>
      </c>
      <c r="C371">
        <v>7</v>
      </c>
      <c r="D371" s="7">
        <f>IF(B371="ZMIEŃ GŁOŚNOŚĆ NA 0","N/D",IF(B371="ZMIEŃ GŁOŚNOŚĆ NA 15","N/D",VLOOKUP(A371,Dane!$A$3:$D$110,4,FALSE)))</f>
        <v>1011001110</v>
      </c>
      <c r="E371" s="3" t="str">
        <f t="shared" si="42"/>
        <v>111</v>
      </c>
      <c r="F371" s="1" t="str">
        <f t="shared" si="43"/>
        <v>00000010</v>
      </c>
      <c r="G371" s="1" t="str">
        <f t="shared" si="44"/>
        <v>11001110</v>
      </c>
      <c r="H371" s="1" t="str">
        <f t="shared" si="45"/>
        <v>00000111</v>
      </c>
      <c r="I371" t="str">
        <f t="shared" si="41"/>
        <v xml:space="preserve">    .byte %00000010, %11001110, %00000111</v>
      </c>
    </row>
    <row r="372" spans="1:9" x14ac:dyDescent="0.25">
      <c r="A372" t="s">
        <v>256</v>
      </c>
      <c r="B372" s="23" t="s">
        <v>2</v>
      </c>
      <c r="C372">
        <v>8</v>
      </c>
      <c r="D372" s="7" t="e">
        <f>IF(B372="ZMIEŃ GŁOŚNOŚĆ NA 0","N/D",IF(B372="ZMIEŃ GŁOŚNOŚĆ NA 15","N/D",VLOOKUP(A372,Dane!$A$3:$D$110,4,FALSE)))</f>
        <v>#N/A</v>
      </c>
      <c r="E372" s="3" t="str">
        <f t="shared" si="42"/>
        <v>1000</v>
      </c>
      <c r="F372" s="1" t="e">
        <f t="shared" si="43"/>
        <v>#N/A</v>
      </c>
      <c r="G372" s="1" t="e">
        <f t="shared" si="44"/>
        <v>#N/A</v>
      </c>
      <c r="H372" s="1" t="str">
        <f t="shared" si="45"/>
        <v>00001000</v>
      </c>
      <c r="I372" t="str">
        <f t="shared" si="41"/>
        <v xml:space="preserve">    .byte %11101000 %00001000</v>
      </c>
    </row>
    <row r="373" spans="1:9" x14ac:dyDescent="0.25">
      <c r="A373" t="s">
        <v>82</v>
      </c>
      <c r="B373" t="s">
        <v>161</v>
      </c>
      <c r="C373">
        <v>4</v>
      </c>
      <c r="D373" s="7">
        <f>IF(B373="ZMIEŃ GŁOŚNOŚĆ NA 0","N/D",IF(B373="ZMIEŃ GŁOŚNOŚĆ NA 15","N/D",VLOOKUP(A373,Dane!$A$3:$D$110,4,FALSE)))</f>
        <v>1011001110</v>
      </c>
      <c r="E373" s="3" t="str">
        <f t="shared" si="42"/>
        <v>100</v>
      </c>
      <c r="F373" s="1" t="str">
        <f t="shared" si="43"/>
        <v>00000010</v>
      </c>
      <c r="G373" s="1" t="str">
        <f t="shared" si="44"/>
        <v>11001110</v>
      </c>
      <c r="H373" s="1" t="str">
        <f t="shared" si="45"/>
        <v>00000100</v>
      </c>
      <c r="I373" t="str">
        <f t="shared" si="41"/>
        <v xml:space="preserve">    .byte %00000010, %11001110, %00000100</v>
      </c>
    </row>
    <row r="374" spans="1:9" x14ac:dyDescent="0.25">
      <c r="A374" t="s">
        <v>256</v>
      </c>
      <c r="B374" t="s">
        <v>161</v>
      </c>
      <c r="C374">
        <v>4</v>
      </c>
      <c r="D374" s="7" t="e">
        <f>IF(B374="ZMIEŃ GŁOŚNOŚĆ NA 0","N/D",IF(B374="ZMIEŃ GŁOŚNOŚĆ NA 15","N/D",VLOOKUP(A374,Dane!$A$3:$D$110,4,FALSE)))</f>
        <v>#N/A</v>
      </c>
      <c r="E374" s="3" t="str">
        <f t="shared" si="42"/>
        <v>100</v>
      </c>
      <c r="F374" s="1" t="e">
        <f t="shared" si="43"/>
        <v>#N/A</v>
      </c>
      <c r="G374" s="1" t="e">
        <f t="shared" si="44"/>
        <v>#N/A</v>
      </c>
      <c r="H374" s="1" t="str">
        <f t="shared" si="45"/>
        <v>00000100</v>
      </c>
      <c r="I374" t="str">
        <f t="shared" si="41"/>
        <v xml:space="preserve">    .byte %11101000 %00000100</v>
      </c>
    </row>
    <row r="375" spans="1:9" x14ac:dyDescent="0.25">
      <c r="A375" t="s">
        <v>82</v>
      </c>
      <c r="B375" t="s">
        <v>2</v>
      </c>
      <c r="C375">
        <v>7</v>
      </c>
      <c r="D375" s="7">
        <f>IF(B375="ZMIEŃ GŁOŚNOŚĆ NA 0","N/D",IF(B375="ZMIEŃ GŁOŚNOŚĆ NA 15","N/D",VLOOKUP(A375,Dane!$A$3:$D$110,4,FALSE)))</f>
        <v>1011001110</v>
      </c>
      <c r="E375" s="3" t="str">
        <f t="shared" si="42"/>
        <v>111</v>
      </c>
      <c r="F375" s="1" t="str">
        <f t="shared" si="43"/>
        <v>00000010</v>
      </c>
      <c r="G375" s="1" t="str">
        <f t="shared" si="44"/>
        <v>11001110</v>
      </c>
      <c r="H375" s="1" t="str">
        <f t="shared" si="45"/>
        <v>00000111</v>
      </c>
      <c r="I375" t="str">
        <f t="shared" si="41"/>
        <v xml:space="preserve">    .byte %00000010, %11001110, %00000111</v>
      </c>
    </row>
    <row r="376" spans="1:9" x14ac:dyDescent="0.25">
      <c r="A376" t="s">
        <v>256</v>
      </c>
      <c r="B376" t="s">
        <v>2</v>
      </c>
      <c r="C376">
        <v>7</v>
      </c>
      <c r="D376" s="7" t="e">
        <f>IF(B376="ZMIEŃ GŁOŚNOŚĆ NA 0","N/D",IF(B376="ZMIEŃ GŁOŚNOŚĆ NA 15","N/D",VLOOKUP(A376,Dane!$A$3:$D$110,4,FALSE)))</f>
        <v>#N/A</v>
      </c>
      <c r="E376" s="3" t="str">
        <f t="shared" si="42"/>
        <v>111</v>
      </c>
      <c r="F376" s="1" t="e">
        <f t="shared" si="43"/>
        <v>#N/A</v>
      </c>
      <c r="G376" s="1" t="e">
        <f t="shared" si="44"/>
        <v>#N/A</v>
      </c>
      <c r="H376" s="1" t="str">
        <f t="shared" si="45"/>
        <v>00000111</v>
      </c>
      <c r="I376" t="str">
        <f t="shared" si="41"/>
        <v xml:space="preserve">    .byte %11101000 %00000111</v>
      </c>
    </row>
    <row r="377" spans="1:9" x14ac:dyDescent="0.25">
      <c r="A377" t="s">
        <v>82</v>
      </c>
      <c r="B377" t="s">
        <v>2</v>
      </c>
      <c r="C377">
        <v>8</v>
      </c>
      <c r="D377" s="7">
        <f>IF(B377="ZMIEŃ GŁOŚNOŚĆ NA 0","N/D",IF(B377="ZMIEŃ GŁOŚNOŚĆ NA 15","N/D",VLOOKUP(A377,Dane!$A$3:$D$110,4,FALSE)))</f>
        <v>1011001110</v>
      </c>
      <c r="E377" s="3" t="str">
        <f t="shared" si="42"/>
        <v>1000</v>
      </c>
      <c r="F377" s="1" t="str">
        <f t="shared" si="43"/>
        <v>00000010</v>
      </c>
      <c r="G377" s="1" t="str">
        <f t="shared" si="44"/>
        <v>11001110</v>
      </c>
      <c r="H377" s="1" t="str">
        <f t="shared" si="45"/>
        <v>00001000</v>
      </c>
      <c r="I377" t="str">
        <f t="shared" si="41"/>
        <v xml:space="preserve">    .byte %00000010, %11001110, %00001000</v>
      </c>
    </row>
    <row r="378" spans="1:9" x14ac:dyDescent="0.25">
      <c r="A378" t="s">
        <v>73</v>
      </c>
      <c r="B378" t="s">
        <v>2</v>
      </c>
      <c r="C378">
        <v>7</v>
      </c>
      <c r="D378" s="7">
        <f>IF(B378="ZMIEŃ GŁOŚNOŚĆ NA 0","N/D",IF(B378="ZMIEŃ GŁOŚNOŚĆ NA 15","N/D",VLOOKUP(A378,Dane!$A$3:$D$110,4,FALSE)))</f>
        <v>1000011001</v>
      </c>
      <c r="E378" s="3" t="str">
        <f t="shared" si="42"/>
        <v>111</v>
      </c>
      <c r="F378" s="1" t="str">
        <f t="shared" si="43"/>
        <v>00000010</v>
      </c>
      <c r="G378" s="1" t="str">
        <f t="shared" si="44"/>
        <v>00011001</v>
      </c>
      <c r="H378" s="1" t="str">
        <f t="shared" si="45"/>
        <v>00000111</v>
      </c>
      <c r="I378" t="str">
        <f t="shared" si="41"/>
        <v xml:space="preserve">    .byte %00000010, %00011001, %00000111</v>
      </c>
    </row>
    <row r="379" spans="1:9" x14ac:dyDescent="0.25">
      <c r="A379" t="s">
        <v>256</v>
      </c>
      <c r="B379" t="s">
        <v>30</v>
      </c>
      <c r="C379">
        <v>23</v>
      </c>
      <c r="D379" s="7" t="e">
        <f>IF(B379="ZMIEŃ GŁOŚNOŚĆ NA 0","N/D",IF(B379="ZMIEŃ GŁOŚNOŚĆ NA 15","N/D",VLOOKUP(A379,Dane!$A$3:$D$110,4,FALSE)))</f>
        <v>#N/A</v>
      </c>
      <c r="E379" s="3" t="str">
        <f t="shared" si="42"/>
        <v>10111</v>
      </c>
      <c r="F379" s="1" t="e">
        <f t="shared" si="43"/>
        <v>#N/A</v>
      </c>
      <c r="G379" s="1" t="e">
        <f t="shared" si="44"/>
        <v>#N/A</v>
      </c>
      <c r="H379" s="1" t="str">
        <f t="shared" si="45"/>
        <v>00010111</v>
      </c>
      <c r="I379" t="str">
        <f t="shared" si="41"/>
        <v xml:space="preserve">    .byte %11101000 %00010111</v>
      </c>
    </row>
    <row r="380" spans="1:9" x14ac:dyDescent="0.25">
      <c r="A380" t="s">
        <v>73</v>
      </c>
      <c r="B380" t="s">
        <v>161</v>
      </c>
      <c r="C380">
        <v>4</v>
      </c>
      <c r="D380" s="7">
        <f>IF(B380="ZMIEŃ GŁOŚNOŚĆ NA 0","N/D",IF(B380="ZMIEŃ GŁOŚNOŚĆ NA 15","N/D",VLOOKUP(A380,Dane!$A$3:$D$110,4,FALSE)))</f>
        <v>1000011001</v>
      </c>
      <c r="E380" s="3" t="str">
        <f t="shared" si="42"/>
        <v>100</v>
      </c>
      <c r="F380" s="1" t="str">
        <f t="shared" si="43"/>
        <v>00000010</v>
      </c>
      <c r="G380" s="1" t="str">
        <f t="shared" si="44"/>
        <v>00011001</v>
      </c>
      <c r="H380" s="1" t="str">
        <f t="shared" si="45"/>
        <v>00000100</v>
      </c>
      <c r="I380" t="str">
        <f t="shared" si="41"/>
        <v xml:space="preserve">    .byte %00000010, %00011001, %00000100</v>
      </c>
    </row>
    <row r="381" spans="1:9" x14ac:dyDescent="0.25">
      <c r="A381" t="s">
        <v>256</v>
      </c>
      <c r="B381" t="s">
        <v>161</v>
      </c>
      <c r="C381">
        <v>4</v>
      </c>
      <c r="D381" s="7" t="e">
        <f>IF(B381="ZMIEŃ GŁOŚNOŚĆ NA 0","N/D",IF(B381="ZMIEŃ GŁOŚNOŚĆ NA 15","N/D",VLOOKUP(A381,Dane!$A$3:$D$110,4,FALSE)))</f>
        <v>#N/A</v>
      </c>
      <c r="E381" s="3" t="str">
        <f t="shared" si="42"/>
        <v>100</v>
      </c>
      <c r="F381" s="1" t="e">
        <f t="shared" si="43"/>
        <v>#N/A</v>
      </c>
      <c r="G381" s="1" t="e">
        <f t="shared" si="44"/>
        <v>#N/A</v>
      </c>
      <c r="H381" s="1" t="str">
        <f t="shared" si="45"/>
        <v>00000100</v>
      </c>
      <c r="I381" t="str">
        <f t="shared" si="41"/>
        <v xml:space="preserve">    .byte %11101000 %00000100</v>
      </c>
    </row>
    <row r="382" spans="1:9" x14ac:dyDescent="0.25">
      <c r="A382" t="s">
        <v>73</v>
      </c>
      <c r="B382" t="s">
        <v>2</v>
      </c>
      <c r="C382">
        <v>7</v>
      </c>
      <c r="D382" s="7">
        <f>IF(B382="ZMIEŃ GŁOŚNOŚĆ NA 0","N/D",IF(B382="ZMIEŃ GŁOŚNOŚĆ NA 15","N/D",VLOOKUP(A382,Dane!$A$3:$D$110,4,FALSE)))</f>
        <v>1000011001</v>
      </c>
      <c r="E382" s="3" t="str">
        <f t="shared" si="42"/>
        <v>111</v>
      </c>
      <c r="F382" s="1" t="str">
        <f t="shared" si="43"/>
        <v>00000010</v>
      </c>
      <c r="G382" s="1" t="str">
        <f t="shared" si="44"/>
        <v>00011001</v>
      </c>
      <c r="H382" s="1" t="str">
        <f t="shared" si="45"/>
        <v>00000111</v>
      </c>
      <c r="I382" t="str">
        <f t="shared" si="41"/>
        <v xml:space="preserve">    .byte %00000010, %00011001, %00000111</v>
      </c>
    </row>
    <row r="383" spans="1:9" x14ac:dyDescent="0.25">
      <c r="A383" t="s">
        <v>256</v>
      </c>
      <c r="B383" t="s">
        <v>0</v>
      </c>
      <c r="C383">
        <f>IF(B383="ZMIEŃ GŁOŚNOŚĆ NA 0","N/D",IF(B383="ZMIEŃ GŁOŚNOŚĆ NA 15","N/D",240/$B$2*60*VLOOKUP(B383,Dane!$F:$H,2,FALSE)))</f>
        <v>15</v>
      </c>
      <c r="D383" s="7" t="e">
        <f>IF(B383="ZMIEŃ GŁOŚNOŚĆ NA 0","N/D",IF(B383="ZMIEŃ GŁOŚNOŚĆ NA 15","N/D",VLOOKUP(A383,Dane!$A$3:$D$110,4,FALSE)))</f>
        <v>#N/A</v>
      </c>
      <c r="E383" s="3" t="str">
        <f t="shared" si="42"/>
        <v>1111</v>
      </c>
      <c r="F383" s="1" t="e">
        <f t="shared" si="43"/>
        <v>#N/A</v>
      </c>
      <c r="G383" s="1" t="e">
        <f t="shared" si="44"/>
        <v>#N/A</v>
      </c>
      <c r="H383" s="1" t="str">
        <f t="shared" si="45"/>
        <v>00001111</v>
      </c>
      <c r="I383" t="str">
        <f t="shared" si="41"/>
        <v xml:space="preserve">    .byte %11101000 %00001111</v>
      </c>
    </row>
    <row r="384" spans="1:9" x14ac:dyDescent="0.25">
      <c r="A384" t="s">
        <v>70</v>
      </c>
      <c r="B384" t="s">
        <v>2</v>
      </c>
      <c r="C384">
        <v>7</v>
      </c>
      <c r="D384" s="7">
        <f>IF(B384="ZMIEŃ GŁOŚNOŚĆ NA 0","N/D",IF(B384="ZMIEŃ GŁOŚNOŚĆ NA 15","N/D",VLOOKUP(A384,Dane!$A$3:$D$110,4,FALSE)))</f>
        <v>1001111111</v>
      </c>
      <c r="E384" s="3" t="str">
        <f t="shared" si="42"/>
        <v>111</v>
      </c>
      <c r="F384" s="1" t="str">
        <f t="shared" si="43"/>
        <v>00000010</v>
      </c>
      <c r="G384" s="1" t="str">
        <f t="shared" si="44"/>
        <v>01111111</v>
      </c>
      <c r="H384" s="1" t="str">
        <f t="shared" si="45"/>
        <v>00000111</v>
      </c>
      <c r="I384" t="str">
        <f t="shared" si="41"/>
        <v xml:space="preserve">    .byte %00000010, %01111111, %00000111</v>
      </c>
    </row>
    <row r="385" spans="1:9" ht="15.75" thickBot="1" x14ac:dyDescent="0.3">
      <c r="A385" s="10" t="s">
        <v>73</v>
      </c>
      <c r="B385" s="10" t="s">
        <v>2</v>
      </c>
      <c r="C385">
        <v>8</v>
      </c>
      <c r="D385" s="7">
        <f>IF(B385="ZMIEŃ GŁOŚNOŚĆ NA 0","N/D",IF(B385="ZMIEŃ GŁOŚNOŚĆ NA 15","N/D",VLOOKUP(A385,Dane!$A$3:$D$110,4,FALSE)))</f>
        <v>1000011001</v>
      </c>
      <c r="E385" s="3" t="str">
        <f t="shared" si="42"/>
        <v>1000</v>
      </c>
      <c r="F385" s="1" t="str">
        <f t="shared" si="43"/>
        <v>00000010</v>
      </c>
      <c r="G385" s="1" t="str">
        <f t="shared" si="44"/>
        <v>00011001</v>
      </c>
      <c r="H385" s="1" t="str">
        <f t="shared" si="45"/>
        <v>00001000</v>
      </c>
      <c r="I385" t="str">
        <f t="shared" si="41"/>
        <v xml:space="preserve">    .byte %00000010, %00011001, %00001000</v>
      </c>
    </row>
    <row r="386" spans="1:9" ht="15.75" thickTop="1" x14ac:dyDescent="0.25">
      <c r="A386" t="s">
        <v>83</v>
      </c>
      <c r="B386" s="16" t="s">
        <v>2</v>
      </c>
      <c r="C386">
        <v>7</v>
      </c>
      <c r="D386" s="7">
        <f>IF(B386="ZMIEŃ GŁOŚNOŚĆ NA 0","N/D",IF(B386="ZMIEŃ GŁOŚNOŚĆ NA 15","N/D",VLOOKUP(A386,Dane!$A$3:$D$110,4,FALSE)))</f>
        <v>111011110</v>
      </c>
      <c r="E386" s="3" t="str">
        <f t="shared" si="42"/>
        <v>111</v>
      </c>
      <c r="F386" s="1" t="str">
        <f t="shared" si="43"/>
        <v>00000001</v>
      </c>
      <c r="G386" s="1" t="str">
        <f t="shared" si="44"/>
        <v>11011110</v>
      </c>
      <c r="H386" s="1" t="str">
        <f t="shared" si="45"/>
        <v>00000111</v>
      </c>
      <c r="I386" t="str">
        <f t="shared" si="41"/>
        <v xml:space="preserve">    .byte %00000001, %11011110, %00000111</v>
      </c>
    </row>
    <row r="387" spans="1:9" x14ac:dyDescent="0.25">
      <c r="A387" t="s">
        <v>256</v>
      </c>
      <c r="B387" t="s">
        <v>2</v>
      </c>
      <c r="C387">
        <v>8</v>
      </c>
      <c r="D387" s="7" t="e">
        <f>IF(B387="ZMIEŃ GŁOŚNOŚĆ NA 0","N/D",IF(B387="ZMIEŃ GŁOŚNOŚĆ NA 15","N/D",VLOOKUP(A387,Dane!$A$3:$D$110,4,FALSE)))</f>
        <v>#N/A</v>
      </c>
      <c r="E387" s="3" t="str">
        <f t="shared" si="42"/>
        <v>1000</v>
      </c>
      <c r="F387" s="1" t="e">
        <f t="shared" si="43"/>
        <v>#N/A</v>
      </c>
      <c r="G387" s="1" t="e">
        <f t="shared" si="44"/>
        <v>#N/A</v>
      </c>
      <c r="H387" s="1" t="str">
        <f t="shared" si="45"/>
        <v>00001000</v>
      </c>
      <c r="I387" t="str">
        <f t="shared" si="41"/>
        <v xml:space="preserve">    .byte %11101000 %00001000</v>
      </c>
    </row>
    <row r="388" spans="1:9" x14ac:dyDescent="0.25">
      <c r="A388" t="s">
        <v>83</v>
      </c>
      <c r="B388" t="s">
        <v>161</v>
      </c>
      <c r="C388">
        <v>4</v>
      </c>
      <c r="D388" s="7">
        <f>IF(B388="ZMIEŃ GŁOŚNOŚĆ NA 0","N/D",IF(B388="ZMIEŃ GŁOŚNOŚĆ NA 15","N/D",VLOOKUP(A388,Dane!$A$3:$D$110,4,FALSE)))</f>
        <v>111011110</v>
      </c>
      <c r="E388" s="3" t="str">
        <f t="shared" si="42"/>
        <v>100</v>
      </c>
      <c r="F388" s="1" t="str">
        <f t="shared" si="43"/>
        <v>00000001</v>
      </c>
      <c r="G388" s="1" t="str">
        <f t="shared" si="44"/>
        <v>11011110</v>
      </c>
      <c r="H388" s="1" t="str">
        <f t="shared" si="45"/>
        <v>00000100</v>
      </c>
      <c r="I388" t="str">
        <f t="shared" si="41"/>
        <v xml:space="preserve">    .byte %00000001, %11011110, %00000100</v>
      </c>
    </row>
    <row r="389" spans="1:9" x14ac:dyDescent="0.25">
      <c r="A389" t="s">
        <v>256</v>
      </c>
      <c r="B389" t="s">
        <v>161</v>
      </c>
      <c r="C389">
        <v>4</v>
      </c>
      <c r="D389" s="7" t="e">
        <f>IF(B389="ZMIEŃ GŁOŚNOŚĆ NA 0","N/D",IF(B389="ZMIEŃ GŁOŚNOŚĆ NA 15","N/D",VLOOKUP(A389,Dane!$A$3:$D$110,4,FALSE)))</f>
        <v>#N/A</v>
      </c>
      <c r="E389" s="3" t="str">
        <f t="shared" si="42"/>
        <v>100</v>
      </c>
      <c r="F389" s="1" t="e">
        <f t="shared" si="43"/>
        <v>#N/A</v>
      </c>
      <c r="G389" s="1" t="e">
        <f t="shared" si="44"/>
        <v>#N/A</v>
      </c>
      <c r="H389" s="1" t="str">
        <f t="shared" si="45"/>
        <v>00000100</v>
      </c>
      <c r="I389" t="str">
        <f t="shared" si="41"/>
        <v xml:space="preserve">    .byte %11101000 %00000100</v>
      </c>
    </row>
    <row r="390" spans="1:9" x14ac:dyDescent="0.25">
      <c r="A390" t="s">
        <v>83</v>
      </c>
      <c r="B390" t="s">
        <v>2</v>
      </c>
      <c r="C390">
        <v>7</v>
      </c>
      <c r="D390" s="7">
        <f>IF(B390="ZMIEŃ GŁOŚNOŚĆ NA 0","N/D",IF(B390="ZMIEŃ GŁOŚNOŚĆ NA 15","N/D",VLOOKUP(A390,Dane!$A$3:$D$110,4,FALSE)))</f>
        <v>111011110</v>
      </c>
      <c r="E390" s="3" t="str">
        <f t="shared" si="42"/>
        <v>111</v>
      </c>
      <c r="F390" s="1" t="str">
        <f t="shared" si="43"/>
        <v>00000001</v>
      </c>
      <c r="G390" s="1" t="str">
        <f t="shared" si="44"/>
        <v>11011110</v>
      </c>
      <c r="H390" s="1" t="str">
        <f t="shared" si="45"/>
        <v>00000111</v>
      </c>
      <c r="I390" t="str">
        <f t="shared" si="41"/>
        <v xml:space="preserve">    .byte %00000001, %11011110, %00000111</v>
      </c>
    </row>
    <row r="391" spans="1:9" x14ac:dyDescent="0.25">
      <c r="A391" t="s">
        <v>256</v>
      </c>
      <c r="B391" t="s">
        <v>2</v>
      </c>
      <c r="C391">
        <v>7</v>
      </c>
      <c r="D391" s="7" t="e">
        <f>IF(B391="ZMIEŃ GŁOŚNOŚĆ NA 0","N/D",IF(B391="ZMIEŃ GŁOŚNOŚĆ NA 15","N/D",VLOOKUP(A391,Dane!$A$3:$D$110,4,FALSE)))</f>
        <v>#N/A</v>
      </c>
      <c r="E391" s="3" t="str">
        <f t="shared" si="42"/>
        <v>111</v>
      </c>
      <c r="F391" s="1" t="e">
        <f t="shared" si="43"/>
        <v>#N/A</v>
      </c>
      <c r="G391" s="1" t="e">
        <f t="shared" si="44"/>
        <v>#N/A</v>
      </c>
      <c r="H391" s="1" t="str">
        <f t="shared" si="45"/>
        <v>00000111</v>
      </c>
      <c r="I391" t="str">
        <f t="shared" si="41"/>
        <v xml:space="preserve">    .byte %11101000 %00000111</v>
      </c>
    </row>
    <row r="392" spans="1:9" x14ac:dyDescent="0.25">
      <c r="A392" t="s">
        <v>84</v>
      </c>
      <c r="B392" t="s">
        <v>2</v>
      </c>
      <c r="C392">
        <v>8</v>
      </c>
      <c r="D392" s="7">
        <f>IF(B392="ZMIEŃ GŁOŚNOŚĆ NA 0","N/D",IF(B392="ZMIEŃ GŁOŚNOŚĆ NA 15","N/D",VLOOKUP(A392,Dane!$A$3:$D$110,4,FALSE)))</f>
        <v>110010010</v>
      </c>
      <c r="E392" s="3" t="str">
        <f t="shared" si="42"/>
        <v>1000</v>
      </c>
      <c r="F392" s="1" t="str">
        <f t="shared" si="43"/>
        <v>00000001</v>
      </c>
      <c r="G392" s="1" t="str">
        <f t="shared" si="44"/>
        <v>10010010</v>
      </c>
      <c r="H392" s="1" t="str">
        <f t="shared" si="45"/>
        <v>00001000</v>
      </c>
      <c r="I392" t="str">
        <f t="shared" ref="I392:I455" si="46">IF(A392="pauza",_xlfn.CONCAT("    .byte %11101000 %",DEC2BIN(C392,8)),IF(B392="ZMIEŃ GŁOŚNOŚĆ NA 0","    .byte %10101000, %00000000",IF(B392="ZMIEŃ GŁOŚNOŚĆ NA 15","    .byte %10101000, %11111111",_xlfn.CONCAT("    .byte %",F392,", %",G392,", %",H392))))</f>
        <v xml:space="preserve">    .byte %00000001, %10010010, %00001000</v>
      </c>
    </row>
    <row r="393" spans="1:9" x14ac:dyDescent="0.25">
      <c r="A393" t="s">
        <v>16</v>
      </c>
      <c r="B393" t="s">
        <v>2</v>
      </c>
      <c r="C393">
        <v>7</v>
      </c>
      <c r="D393" s="7">
        <f>IF(B393="ZMIEŃ GŁOŚNOŚĆ NA 0","N/D",IF(B393="ZMIEŃ GŁOŚNOŚĆ NA 15","N/D",VLOOKUP(A393,Dane!$A$3:$D$110,4,FALSE)))</f>
        <v>110101010</v>
      </c>
      <c r="E393" s="3" t="str">
        <f t="shared" si="42"/>
        <v>111</v>
      </c>
      <c r="F393" s="1" t="str">
        <f t="shared" si="43"/>
        <v>00000001</v>
      </c>
      <c r="G393" s="1" t="str">
        <f t="shared" si="44"/>
        <v>10101010</v>
      </c>
      <c r="H393" s="1" t="str">
        <f t="shared" si="45"/>
        <v>00000111</v>
      </c>
      <c r="I393" t="str">
        <f t="shared" si="46"/>
        <v xml:space="preserve">    .byte %00000001, %10101010, %00000111</v>
      </c>
    </row>
    <row r="394" spans="1:9" x14ac:dyDescent="0.25">
      <c r="A394" t="s">
        <v>256</v>
      </c>
      <c r="B394" t="s">
        <v>2</v>
      </c>
      <c r="C394">
        <v>8</v>
      </c>
      <c r="D394" s="7" t="e">
        <f>IF(B394="ZMIEŃ GŁOŚNOŚĆ NA 0","N/D",IF(B394="ZMIEŃ GŁOŚNOŚĆ NA 15","N/D",VLOOKUP(A394,Dane!$A$3:$D$110,4,FALSE)))</f>
        <v>#N/A</v>
      </c>
      <c r="E394" s="3" t="str">
        <f t="shared" ref="E394:E429" si="47">IF(B394="ZMIEŃ GŁOŚNOŚĆ NA 0","N/D",IF(B394="ZMIEŃ GŁOŚNOŚĆ NA 15","N/D",DEC2BIN(C394)))</f>
        <v>1000</v>
      </c>
      <c r="F394" s="1" t="e">
        <f t="shared" ref="F394:F429" si="48">IF(B394="ZMIEŃ GŁOŚNOŚĆ NA 0","N/D",IF(B394="ZMIEŃ GŁOŚNOŚĆ NA 15","N/D",IF(LEN(D394)&lt;8,"00000000",_xlfn.CONCAT(REPT("0",8-LEN(LEFT(D394,LEN(D394)-8))),LEFT(D394,LEN(D394)-8)))))</f>
        <v>#N/A</v>
      </c>
      <c r="G394" s="1" t="e">
        <f t="shared" ref="G394:G429" si="49">IF(B394="ZMIEŃ GŁOŚNOŚĆ NA 0","N/D",IF(B394="ZMIEŃ GŁOŚNOŚĆ NA 15","N/D",IF(LEN(D394)&lt;8,_xlfn.CONCAT(REPT("0",8-LEN(D394)),RIGHT(D394,8)),RIGHT(D394,8))))</f>
        <v>#N/A</v>
      </c>
      <c r="H394" s="1" t="str">
        <f t="shared" ref="H394:H429" si="50">IF(B394="ZMIEŃ GŁOŚNOŚĆ NA 0","N/D",IF(B394="ZMIEŃ GŁOŚNOŚĆ NA 15","N/D",_xlfn.CONCAT(REPT("0",8-LEN(E394)),E394)))</f>
        <v>00001000</v>
      </c>
      <c r="I394" t="str">
        <f t="shared" si="46"/>
        <v xml:space="preserve">    .byte %11101000 %00001000</v>
      </c>
    </row>
    <row r="395" spans="1:9" x14ac:dyDescent="0.25">
      <c r="A395" t="s">
        <v>73</v>
      </c>
      <c r="B395" t="s">
        <v>2</v>
      </c>
      <c r="C395">
        <v>7</v>
      </c>
      <c r="D395" s="7">
        <f>IF(B395="ZMIEŃ GŁOŚNOŚĆ NA 0","N/D",IF(B395="ZMIEŃ GŁOŚNOŚĆ NA 15","N/D",VLOOKUP(A395,Dane!$A$3:$D$110,4,FALSE)))</f>
        <v>1000011001</v>
      </c>
      <c r="E395" s="3" t="str">
        <f t="shared" si="47"/>
        <v>111</v>
      </c>
      <c r="F395" s="1" t="str">
        <f t="shared" si="48"/>
        <v>00000010</v>
      </c>
      <c r="G395" s="1" t="str">
        <f t="shared" si="49"/>
        <v>00011001</v>
      </c>
      <c r="H395" s="1" t="str">
        <f t="shared" si="50"/>
        <v>00000111</v>
      </c>
      <c r="I395" t="str">
        <f t="shared" si="46"/>
        <v xml:space="preserve">    .byte %00000010, %00011001, %00000111</v>
      </c>
    </row>
    <row r="396" spans="1:9" x14ac:dyDescent="0.25">
      <c r="A396" t="s">
        <v>256</v>
      </c>
      <c r="B396" t="s">
        <v>2</v>
      </c>
      <c r="C396">
        <v>8</v>
      </c>
      <c r="D396" s="7" t="e">
        <f>IF(B396="ZMIEŃ GŁOŚNOŚĆ NA 0","N/D",IF(B396="ZMIEŃ GŁOŚNOŚĆ NA 15","N/D",VLOOKUP(A396,Dane!$A$3:$D$110,4,FALSE)))</f>
        <v>#N/A</v>
      </c>
      <c r="E396" s="3" t="str">
        <f t="shared" si="47"/>
        <v>1000</v>
      </c>
      <c r="F396" s="1" t="e">
        <f t="shared" si="48"/>
        <v>#N/A</v>
      </c>
      <c r="G396" s="1" t="e">
        <f t="shared" si="49"/>
        <v>#N/A</v>
      </c>
      <c r="H396" s="1" t="str">
        <f t="shared" si="50"/>
        <v>00001000</v>
      </c>
      <c r="I396" t="str">
        <f t="shared" si="46"/>
        <v xml:space="preserve">    .byte %11101000 %00001000</v>
      </c>
    </row>
    <row r="397" spans="1:9" x14ac:dyDescent="0.25">
      <c r="A397" t="s">
        <v>83</v>
      </c>
      <c r="B397" t="s">
        <v>2</v>
      </c>
      <c r="C397">
        <v>7</v>
      </c>
      <c r="D397" s="7">
        <f>IF(B397="ZMIEŃ GŁOŚNOŚĆ NA 0","N/D",IF(B397="ZMIEŃ GŁOŚNOŚĆ NA 15","N/D",VLOOKUP(A397,Dane!$A$3:$D$110,4,FALSE)))</f>
        <v>111011110</v>
      </c>
      <c r="E397" s="3" t="str">
        <f t="shared" si="47"/>
        <v>111</v>
      </c>
      <c r="F397" s="1" t="str">
        <f t="shared" si="48"/>
        <v>00000001</v>
      </c>
      <c r="G397" s="1" t="str">
        <f t="shared" si="49"/>
        <v>11011110</v>
      </c>
      <c r="H397" s="1" t="str">
        <f t="shared" si="50"/>
        <v>00000111</v>
      </c>
      <c r="I397" t="str">
        <f t="shared" si="46"/>
        <v xml:space="preserve">    .byte %00000001, %11011110, %00000111</v>
      </c>
    </row>
    <row r="398" spans="1:9" x14ac:dyDescent="0.25">
      <c r="A398" t="s">
        <v>256</v>
      </c>
      <c r="B398" t="s">
        <v>30</v>
      </c>
      <c r="C398">
        <v>23</v>
      </c>
      <c r="D398" s="7" t="e">
        <f>IF(B398="ZMIEŃ GŁOŚNOŚĆ NA 0","N/D",IF(B398="ZMIEŃ GŁOŚNOŚĆ NA 15","N/D",VLOOKUP(A398,Dane!$A$3:$D$110,4,FALSE)))</f>
        <v>#N/A</v>
      </c>
      <c r="E398" s="3" t="str">
        <f t="shared" si="47"/>
        <v>10111</v>
      </c>
      <c r="F398" s="1" t="e">
        <f t="shared" si="48"/>
        <v>#N/A</v>
      </c>
      <c r="G398" s="1" t="e">
        <f t="shared" si="49"/>
        <v>#N/A</v>
      </c>
      <c r="H398" s="1" t="str">
        <f t="shared" si="50"/>
        <v>00010111</v>
      </c>
      <c r="I398" t="str">
        <f t="shared" si="46"/>
        <v xml:space="preserve">    .byte %11101000 %00010111</v>
      </c>
    </row>
    <row r="399" spans="1:9" x14ac:dyDescent="0.25">
      <c r="A399" t="s">
        <v>70</v>
      </c>
      <c r="B399" t="s">
        <v>2</v>
      </c>
      <c r="C399">
        <v>7</v>
      </c>
      <c r="D399" s="7">
        <f>IF(B399="ZMIEŃ GŁOŚNOŚĆ NA 0","N/D",IF(B399="ZMIEŃ GŁOŚNOŚĆ NA 15","N/D",VLOOKUP(A399,Dane!$A$3:$D$110,4,FALSE)))</f>
        <v>1001111111</v>
      </c>
      <c r="E399" s="3" t="str">
        <f t="shared" si="47"/>
        <v>111</v>
      </c>
      <c r="F399" s="1" t="str">
        <f t="shared" si="48"/>
        <v>00000010</v>
      </c>
      <c r="G399" s="1" t="str">
        <f t="shared" si="49"/>
        <v>01111111</v>
      </c>
      <c r="H399" s="1" t="str">
        <f t="shared" si="50"/>
        <v>00000111</v>
      </c>
      <c r="I399" t="str">
        <f t="shared" si="46"/>
        <v xml:space="preserve">    .byte %00000010, %01111111, %00000111</v>
      </c>
    </row>
    <row r="400" spans="1:9" x14ac:dyDescent="0.25">
      <c r="A400" s="20" t="s">
        <v>83</v>
      </c>
      <c r="B400" s="20" t="s">
        <v>161</v>
      </c>
      <c r="C400">
        <v>4</v>
      </c>
      <c r="D400" s="7">
        <f>IF(B400="ZMIEŃ GŁOŚNOŚĆ NA 0","N/D",IF(B400="ZMIEŃ GŁOŚNOŚĆ NA 15","N/D",VLOOKUP(A400,Dane!$A$3:$D$110,4,FALSE)))</f>
        <v>111011110</v>
      </c>
      <c r="E400" s="3" t="str">
        <f t="shared" si="47"/>
        <v>100</v>
      </c>
      <c r="F400" s="1" t="str">
        <f t="shared" si="48"/>
        <v>00000001</v>
      </c>
      <c r="G400" s="1" t="str">
        <f t="shared" si="49"/>
        <v>11011110</v>
      </c>
      <c r="H400" s="1" t="str">
        <f t="shared" si="50"/>
        <v>00000100</v>
      </c>
      <c r="I400" t="str">
        <f t="shared" si="46"/>
        <v xml:space="preserve">    .byte %00000001, %11011110, %00000100</v>
      </c>
    </row>
    <row r="401" spans="1:9" x14ac:dyDescent="0.25">
      <c r="A401" s="23" t="s">
        <v>256</v>
      </c>
      <c r="B401" s="23" t="s">
        <v>161</v>
      </c>
      <c r="C401">
        <v>4</v>
      </c>
      <c r="D401" s="7" t="e">
        <f>IF(B401="ZMIEŃ GŁOŚNOŚĆ NA 0","N/D",IF(B401="ZMIEŃ GŁOŚNOŚĆ NA 15","N/D",VLOOKUP(A401,Dane!$A$3:$D$110,4,FALSE)))</f>
        <v>#N/A</v>
      </c>
      <c r="E401" s="3" t="str">
        <f t="shared" si="47"/>
        <v>100</v>
      </c>
      <c r="F401" s="1" t="e">
        <f t="shared" si="48"/>
        <v>#N/A</v>
      </c>
      <c r="G401" s="1" t="e">
        <f t="shared" si="49"/>
        <v>#N/A</v>
      </c>
      <c r="H401" s="1" t="str">
        <f t="shared" si="50"/>
        <v>00000100</v>
      </c>
      <c r="I401" t="str">
        <f t="shared" si="46"/>
        <v xml:space="preserve">    .byte %11101000 %00000100</v>
      </c>
    </row>
    <row r="402" spans="1:9" x14ac:dyDescent="0.25">
      <c r="A402" t="s">
        <v>83</v>
      </c>
      <c r="B402" s="16" t="s">
        <v>2</v>
      </c>
      <c r="C402">
        <v>7</v>
      </c>
      <c r="D402" s="7">
        <f>IF(B402="ZMIEŃ GŁOŚNOŚĆ NA 0","N/D",IF(B402="ZMIEŃ GŁOŚNOŚĆ NA 15","N/D",VLOOKUP(A402,Dane!$A$3:$D$110,4,FALSE)))</f>
        <v>111011110</v>
      </c>
      <c r="E402" s="3" t="str">
        <f t="shared" si="47"/>
        <v>111</v>
      </c>
      <c r="F402" s="1" t="str">
        <f t="shared" si="48"/>
        <v>00000001</v>
      </c>
      <c r="G402" s="1" t="str">
        <f t="shared" si="49"/>
        <v>11011110</v>
      </c>
      <c r="H402" s="1" t="str">
        <f t="shared" si="50"/>
        <v>00000111</v>
      </c>
      <c r="I402" t="str">
        <f t="shared" si="46"/>
        <v xml:space="preserve">    .byte %00000001, %11011110, %00000111</v>
      </c>
    </row>
    <row r="403" spans="1:9" x14ac:dyDescent="0.25">
      <c r="A403" t="s">
        <v>256</v>
      </c>
      <c r="B403" t="s">
        <v>2</v>
      </c>
      <c r="C403">
        <v>8</v>
      </c>
      <c r="D403" s="7" t="e">
        <f>IF(B403="ZMIEŃ GŁOŚNOŚĆ NA 0","N/D",IF(B403="ZMIEŃ GŁOŚNOŚĆ NA 15","N/D",VLOOKUP(A403,Dane!$A$3:$D$110,4,FALSE)))</f>
        <v>#N/A</v>
      </c>
      <c r="E403" s="3" t="str">
        <f t="shared" si="47"/>
        <v>1000</v>
      </c>
      <c r="F403" s="1" t="e">
        <f t="shared" si="48"/>
        <v>#N/A</v>
      </c>
      <c r="G403" s="1" t="e">
        <f t="shared" si="49"/>
        <v>#N/A</v>
      </c>
      <c r="H403" s="1" t="str">
        <f t="shared" si="50"/>
        <v>00001000</v>
      </c>
      <c r="I403" t="str">
        <f t="shared" si="46"/>
        <v xml:space="preserve">    .byte %11101000 %00001000</v>
      </c>
    </row>
    <row r="404" spans="1:9" x14ac:dyDescent="0.25">
      <c r="A404" t="s">
        <v>73</v>
      </c>
      <c r="B404" t="s">
        <v>2</v>
      </c>
      <c r="C404">
        <v>7</v>
      </c>
      <c r="D404" s="7">
        <f>IF(B404="ZMIEŃ GŁOŚNOŚĆ NA 0","N/D",IF(B404="ZMIEŃ GŁOŚNOŚĆ NA 15","N/D",VLOOKUP(A404,Dane!$A$3:$D$110,4,FALSE)))</f>
        <v>1000011001</v>
      </c>
      <c r="E404" s="3" t="str">
        <f t="shared" si="47"/>
        <v>111</v>
      </c>
      <c r="F404" s="1" t="str">
        <f t="shared" si="48"/>
        <v>00000010</v>
      </c>
      <c r="G404" s="1" t="str">
        <f t="shared" si="49"/>
        <v>00011001</v>
      </c>
      <c r="H404" s="1" t="str">
        <f t="shared" si="50"/>
        <v>00000111</v>
      </c>
      <c r="I404" t="str">
        <f t="shared" si="46"/>
        <v xml:space="preserve">    .byte %00000010, %00011001, %00000111</v>
      </c>
    </row>
    <row r="405" spans="1:9" x14ac:dyDescent="0.25">
      <c r="A405" t="s">
        <v>83</v>
      </c>
      <c r="B405" t="s">
        <v>2</v>
      </c>
      <c r="C405">
        <v>8</v>
      </c>
      <c r="D405" s="7">
        <f>IF(B405="ZMIEŃ GŁOŚNOŚĆ NA 0","N/D",IF(B405="ZMIEŃ GŁOŚNOŚĆ NA 15","N/D",VLOOKUP(A405,Dane!$A$3:$D$110,4,FALSE)))</f>
        <v>111011110</v>
      </c>
      <c r="E405" s="3" t="str">
        <f t="shared" si="47"/>
        <v>1000</v>
      </c>
      <c r="F405" s="1" t="str">
        <f t="shared" si="48"/>
        <v>00000001</v>
      </c>
      <c r="G405" s="1" t="str">
        <f t="shared" si="49"/>
        <v>11011110</v>
      </c>
      <c r="H405" s="1" t="str">
        <f t="shared" si="50"/>
        <v>00001000</v>
      </c>
      <c r="I405" t="str">
        <f t="shared" si="46"/>
        <v xml:space="preserve">    .byte %00000001, %11011110, %00001000</v>
      </c>
    </row>
    <row r="406" spans="1:9" x14ac:dyDescent="0.25">
      <c r="A406" t="s">
        <v>256</v>
      </c>
      <c r="B406" t="s">
        <v>2</v>
      </c>
      <c r="C406">
        <v>7</v>
      </c>
      <c r="D406" s="7" t="e">
        <f>IF(B406="ZMIEŃ GŁOŚNOŚĆ NA 0","N/D",IF(B406="ZMIEŃ GŁOŚNOŚĆ NA 15","N/D",VLOOKUP(A406,Dane!$A$3:$D$110,4,FALSE)))</f>
        <v>#N/A</v>
      </c>
      <c r="E406" s="3" t="str">
        <f t="shared" si="47"/>
        <v>111</v>
      </c>
      <c r="F406" s="1" t="e">
        <f t="shared" si="48"/>
        <v>#N/A</v>
      </c>
      <c r="G406" s="1" t="e">
        <f t="shared" si="49"/>
        <v>#N/A</v>
      </c>
      <c r="H406" s="1" t="str">
        <f t="shared" si="50"/>
        <v>00000111</v>
      </c>
      <c r="I406" t="str">
        <f t="shared" si="46"/>
        <v xml:space="preserve">    .byte %11101000 %00000111</v>
      </c>
    </row>
    <row r="407" spans="1:9" x14ac:dyDescent="0.25">
      <c r="A407" t="s">
        <v>84</v>
      </c>
      <c r="B407" t="s">
        <v>2</v>
      </c>
      <c r="C407">
        <v>8</v>
      </c>
      <c r="D407" s="7">
        <f>IF(B407="ZMIEŃ GŁOŚNOŚĆ NA 0","N/D",IF(B407="ZMIEŃ GŁOŚNOŚĆ NA 15","N/D",VLOOKUP(A407,Dane!$A$3:$D$110,4,FALSE)))</f>
        <v>110010010</v>
      </c>
      <c r="E407" s="3" t="str">
        <f t="shared" si="47"/>
        <v>1000</v>
      </c>
      <c r="F407" s="1" t="str">
        <f t="shared" si="48"/>
        <v>00000001</v>
      </c>
      <c r="G407" s="1" t="str">
        <f t="shared" si="49"/>
        <v>10010010</v>
      </c>
      <c r="H407" s="1" t="str">
        <f t="shared" si="50"/>
        <v>00001000</v>
      </c>
      <c r="I407" t="str">
        <f t="shared" si="46"/>
        <v xml:space="preserve">    .byte %00000001, %10010010, %00001000</v>
      </c>
    </row>
    <row r="408" spans="1:9" x14ac:dyDescent="0.25">
      <c r="A408" t="s">
        <v>16</v>
      </c>
      <c r="B408" t="s">
        <v>2</v>
      </c>
      <c r="C408">
        <v>7</v>
      </c>
      <c r="D408" s="7">
        <f>IF(B408="ZMIEŃ GŁOŚNOŚĆ NA 0","N/D",IF(B408="ZMIEŃ GŁOŚNOŚĆ NA 15","N/D",VLOOKUP(A408,Dane!$A$3:$D$110,4,FALSE)))</f>
        <v>110101010</v>
      </c>
      <c r="E408" s="3" t="str">
        <f t="shared" si="47"/>
        <v>111</v>
      </c>
      <c r="F408" s="1" t="str">
        <f t="shared" si="48"/>
        <v>00000001</v>
      </c>
      <c r="G408" s="1" t="str">
        <f t="shared" si="49"/>
        <v>10101010</v>
      </c>
      <c r="H408" s="1" t="str">
        <f t="shared" si="50"/>
        <v>00000111</v>
      </c>
      <c r="I408" t="str">
        <f t="shared" si="46"/>
        <v xml:space="preserve">    .byte %00000001, %10101010, %00000111</v>
      </c>
    </row>
    <row r="409" spans="1:9" x14ac:dyDescent="0.25">
      <c r="A409" t="s">
        <v>256</v>
      </c>
      <c r="B409" t="s">
        <v>2</v>
      </c>
      <c r="C409">
        <v>8</v>
      </c>
      <c r="D409" s="7" t="e">
        <f>IF(B409="ZMIEŃ GŁOŚNOŚĆ NA 0","N/D",IF(B409="ZMIEŃ GŁOŚNOŚĆ NA 15","N/D",VLOOKUP(A409,Dane!$A$3:$D$110,4,FALSE)))</f>
        <v>#N/A</v>
      </c>
      <c r="E409" s="3" t="str">
        <f t="shared" si="47"/>
        <v>1000</v>
      </c>
      <c r="F409" s="1" t="e">
        <f t="shared" si="48"/>
        <v>#N/A</v>
      </c>
      <c r="G409" s="1" t="e">
        <f t="shared" si="49"/>
        <v>#N/A</v>
      </c>
      <c r="H409" s="1" t="str">
        <f t="shared" si="50"/>
        <v>00001000</v>
      </c>
      <c r="I409" t="str">
        <f t="shared" si="46"/>
        <v xml:space="preserve">    .byte %11101000 %00001000</v>
      </c>
    </row>
    <row r="410" spans="1:9" x14ac:dyDescent="0.25">
      <c r="A410" t="s">
        <v>256</v>
      </c>
      <c r="B410" t="s">
        <v>29</v>
      </c>
      <c r="C410">
        <f>IF(B410="ZMIEŃ GŁOŚNOŚĆ NA 0","N/D",IF(B410="ZMIEŃ GŁOŚNOŚĆ NA 15","N/D",240/$B$2*60*VLOOKUP(B410,Dane!$F:$H,2,FALSE)))</f>
        <v>45</v>
      </c>
      <c r="D410" s="7" t="e">
        <f>IF(B410="ZMIEŃ GŁOŚNOŚĆ NA 0","N/D",IF(B410="ZMIEŃ GŁOŚNOŚĆ NA 15","N/D",VLOOKUP(A410,Dane!$A$3:$D$110,4,FALSE)))</f>
        <v>#N/A</v>
      </c>
      <c r="E410" s="3" t="str">
        <f t="shared" si="47"/>
        <v>101101</v>
      </c>
      <c r="F410" s="1" t="e">
        <f t="shared" si="48"/>
        <v>#N/A</v>
      </c>
      <c r="G410" s="1" t="e">
        <f t="shared" si="49"/>
        <v>#N/A</v>
      </c>
      <c r="H410" s="1" t="str">
        <f t="shared" si="50"/>
        <v>00101101</v>
      </c>
      <c r="I410" t="str">
        <f t="shared" si="46"/>
        <v xml:space="preserve">    .byte %11101000 %00101101</v>
      </c>
    </row>
    <row r="411" spans="1:9" x14ac:dyDescent="0.25">
      <c r="A411" t="s">
        <v>70</v>
      </c>
      <c r="B411" t="s">
        <v>2</v>
      </c>
      <c r="C411">
        <v>7</v>
      </c>
      <c r="D411" s="7">
        <f>IF(B411="ZMIEŃ GŁOŚNOŚĆ NA 0","N/D",IF(B411="ZMIEŃ GŁOŚNOŚĆ NA 15","N/D",VLOOKUP(A411,Dane!$A$3:$D$110,4,FALSE)))</f>
        <v>1001111111</v>
      </c>
      <c r="E411" s="3" t="str">
        <f t="shared" si="47"/>
        <v>111</v>
      </c>
      <c r="F411" s="1" t="str">
        <f t="shared" si="48"/>
        <v>00000010</v>
      </c>
      <c r="G411" s="1" t="str">
        <f t="shared" si="49"/>
        <v>01111111</v>
      </c>
      <c r="H411" s="1" t="str">
        <f t="shared" si="50"/>
        <v>00000111</v>
      </c>
      <c r="I411" t="str">
        <f t="shared" si="46"/>
        <v xml:space="preserve">    .byte %00000010, %01111111, %00000111</v>
      </c>
    </row>
    <row r="412" spans="1:9" x14ac:dyDescent="0.25">
      <c r="A412" s="20" t="s">
        <v>83</v>
      </c>
      <c r="B412" s="20" t="s">
        <v>161</v>
      </c>
      <c r="C412">
        <v>4</v>
      </c>
      <c r="D412" s="7">
        <f>IF(B412="ZMIEŃ GŁOŚNOŚĆ NA 0","N/D",IF(B412="ZMIEŃ GŁOŚNOŚĆ NA 15","N/D",VLOOKUP(A412,Dane!$A$3:$D$110,4,FALSE)))</f>
        <v>111011110</v>
      </c>
      <c r="E412" s="3" t="str">
        <f t="shared" si="47"/>
        <v>100</v>
      </c>
      <c r="F412" s="1" t="str">
        <f t="shared" si="48"/>
        <v>00000001</v>
      </c>
      <c r="G412" s="1" t="str">
        <f t="shared" si="49"/>
        <v>11011110</v>
      </c>
      <c r="H412" s="1" t="str">
        <f t="shared" si="50"/>
        <v>00000100</v>
      </c>
      <c r="I412" t="str">
        <f t="shared" si="46"/>
        <v xml:space="preserve">    .byte %00000001, %11011110, %00000100</v>
      </c>
    </row>
    <row r="413" spans="1:9" x14ac:dyDescent="0.25">
      <c r="A413" s="23" t="s">
        <v>256</v>
      </c>
      <c r="B413" s="23" t="s">
        <v>161</v>
      </c>
      <c r="C413">
        <v>4</v>
      </c>
      <c r="D413" s="7" t="e">
        <f>IF(B413="ZMIEŃ GŁOŚNOŚĆ NA 0","N/D",IF(B413="ZMIEŃ GŁOŚNOŚĆ NA 15","N/D",VLOOKUP(A413,Dane!$A$3:$D$110,4,FALSE)))</f>
        <v>#N/A</v>
      </c>
      <c r="E413" s="3" t="str">
        <f t="shared" si="47"/>
        <v>100</v>
      </c>
      <c r="F413" s="1" t="e">
        <f t="shared" si="48"/>
        <v>#N/A</v>
      </c>
      <c r="G413" s="1" t="e">
        <f t="shared" si="49"/>
        <v>#N/A</v>
      </c>
      <c r="H413" s="1" t="str">
        <f t="shared" si="50"/>
        <v>00000100</v>
      </c>
      <c r="I413" t="str">
        <f t="shared" si="46"/>
        <v xml:space="preserve">    .byte %11101000 %00000100</v>
      </c>
    </row>
    <row r="414" spans="1:9" x14ac:dyDescent="0.25">
      <c r="A414" t="s">
        <v>83</v>
      </c>
      <c r="B414" s="16" t="s">
        <v>2</v>
      </c>
      <c r="C414">
        <v>7</v>
      </c>
      <c r="D414" s="7">
        <f>IF(B414="ZMIEŃ GŁOŚNOŚĆ NA 0","N/D",IF(B414="ZMIEŃ GŁOŚNOŚĆ NA 15","N/D",VLOOKUP(A414,Dane!$A$3:$D$110,4,FALSE)))</f>
        <v>111011110</v>
      </c>
      <c r="E414" s="3" t="str">
        <f t="shared" si="47"/>
        <v>111</v>
      </c>
      <c r="F414" s="1" t="str">
        <f t="shared" si="48"/>
        <v>00000001</v>
      </c>
      <c r="G414" s="1" t="str">
        <f t="shared" si="49"/>
        <v>11011110</v>
      </c>
      <c r="H414" s="1" t="str">
        <f t="shared" si="50"/>
        <v>00000111</v>
      </c>
      <c r="I414" t="str">
        <f t="shared" si="46"/>
        <v xml:space="preserve">    .byte %00000001, %11011110, %00000111</v>
      </c>
    </row>
    <row r="415" spans="1:9" x14ac:dyDescent="0.25">
      <c r="A415" t="s">
        <v>256</v>
      </c>
      <c r="B415" t="s">
        <v>2</v>
      </c>
      <c r="C415">
        <v>8</v>
      </c>
      <c r="D415" s="7" t="e">
        <f>IF(B415="ZMIEŃ GŁOŚNOŚĆ NA 0","N/D",IF(B415="ZMIEŃ GŁOŚNOŚĆ NA 15","N/D",VLOOKUP(A415,Dane!$A$3:$D$110,4,FALSE)))</f>
        <v>#N/A</v>
      </c>
      <c r="E415" s="3" t="str">
        <f t="shared" si="47"/>
        <v>1000</v>
      </c>
      <c r="F415" s="1" t="e">
        <f t="shared" si="48"/>
        <v>#N/A</v>
      </c>
      <c r="G415" s="1" t="e">
        <f t="shared" si="49"/>
        <v>#N/A</v>
      </c>
      <c r="H415" s="1" t="str">
        <f t="shared" si="50"/>
        <v>00001000</v>
      </c>
      <c r="I415" t="str">
        <f t="shared" si="46"/>
        <v xml:space="preserve">    .byte %11101000 %00001000</v>
      </c>
    </row>
    <row r="416" spans="1:9" x14ac:dyDescent="0.25">
      <c r="A416" t="s">
        <v>73</v>
      </c>
      <c r="B416" t="s">
        <v>2</v>
      </c>
      <c r="C416">
        <v>7</v>
      </c>
      <c r="D416" s="7">
        <f>IF(B416="ZMIEŃ GŁOŚNOŚĆ NA 0","N/D",IF(B416="ZMIEŃ GŁOŚNOŚĆ NA 15","N/D",VLOOKUP(A416,Dane!$A$3:$D$110,4,FALSE)))</f>
        <v>1000011001</v>
      </c>
      <c r="E416" s="3" t="str">
        <f t="shared" si="47"/>
        <v>111</v>
      </c>
      <c r="F416" s="1" t="str">
        <f t="shared" si="48"/>
        <v>00000010</v>
      </c>
      <c r="G416" s="1" t="str">
        <f t="shared" si="49"/>
        <v>00011001</v>
      </c>
      <c r="H416" s="1" t="str">
        <f t="shared" si="50"/>
        <v>00000111</v>
      </c>
      <c r="I416" t="str">
        <f t="shared" si="46"/>
        <v xml:space="preserve">    .byte %00000010, %00011001, %00000111</v>
      </c>
    </row>
    <row r="417" spans="1:10" x14ac:dyDescent="0.25">
      <c r="A417" t="s">
        <v>83</v>
      </c>
      <c r="B417" t="s">
        <v>2</v>
      </c>
      <c r="C417">
        <v>8</v>
      </c>
      <c r="D417" s="7">
        <f>IF(B417="ZMIEŃ GŁOŚNOŚĆ NA 0","N/D",IF(B417="ZMIEŃ GŁOŚNOŚĆ NA 15","N/D",VLOOKUP(A417,Dane!$A$3:$D$110,4,FALSE)))</f>
        <v>111011110</v>
      </c>
      <c r="E417" s="3" t="str">
        <f t="shared" si="47"/>
        <v>1000</v>
      </c>
      <c r="F417" s="1" t="str">
        <f t="shared" si="48"/>
        <v>00000001</v>
      </c>
      <c r="G417" s="1" t="str">
        <f t="shared" si="49"/>
        <v>11011110</v>
      </c>
      <c r="H417" s="1" t="str">
        <f t="shared" si="50"/>
        <v>00001000</v>
      </c>
      <c r="I417" t="str">
        <f t="shared" si="46"/>
        <v xml:space="preserve">    .byte %00000001, %11011110, %00001000</v>
      </c>
    </row>
    <row r="418" spans="1:10" x14ac:dyDescent="0.25">
      <c r="A418" t="s">
        <v>256</v>
      </c>
      <c r="B418" t="s">
        <v>2</v>
      </c>
      <c r="C418">
        <v>7</v>
      </c>
      <c r="D418" s="7" t="e">
        <f>IF(B418="ZMIEŃ GŁOŚNOŚĆ NA 0","N/D",IF(B418="ZMIEŃ GŁOŚNOŚĆ NA 15","N/D",VLOOKUP(A418,Dane!$A$3:$D$110,4,FALSE)))</f>
        <v>#N/A</v>
      </c>
      <c r="E418" s="3" t="str">
        <f t="shared" si="47"/>
        <v>111</v>
      </c>
      <c r="F418" s="1" t="e">
        <f t="shared" si="48"/>
        <v>#N/A</v>
      </c>
      <c r="G418" s="1" t="e">
        <f t="shared" si="49"/>
        <v>#N/A</v>
      </c>
      <c r="H418" s="1" t="str">
        <f t="shared" si="50"/>
        <v>00000111</v>
      </c>
      <c r="I418" t="str">
        <f t="shared" si="46"/>
        <v xml:space="preserve">    .byte %11101000 %00000111</v>
      </c>
    </row>
    <row r="419" spans="1:10" x14ac:dyDescent="0.25">
      <c r="A419" t="s">
        <v>84</v>
      </c>
      <c r="B419" t="s">
        <v>2</v>
      </c>
      <c r="C419">
        <v>8</v>
      </c>
      <c r="D419" s="7">
        <f>IF(B419="ZMIEŃ GŁOŚNOŚĆ NA 0","N/D",IF(B419="ZMIEŃ GŁOŚNOŚĆ NA 15","N/D",VLOOKUP(A419,Dane!$A$3:$D$110,4,FALSE)))</f>
        <v>110010010</v>
      </c>
      <c r="E419" s="3" t="str">
        <f t="shared" si="47"/>
        <v>1000</v>
      </c>
      <c r="F419" s="1" t="str">
        <f t="shared" si="48"/>
        <v>00000001</v>
      </c>
      <c r="G419" s="1" t="str">
        <f t="shared" si="49"/>
        <v>10010010</v>
      </c>
      <c r="H419" s="1" t="str">
        <f t="shared" si="50"/>
        <v>00001000</v>
      </c>
      <c r="I419" t="str">
        <f t="shared" si="46"/>
        <v xml:space="preserve">    .byte %00000001, %10010010, %00001000</v>
      </c>
    </row>
    <row r="420" spans="1:10" x14ac:dyDescent="0.25">
      <c r="A420" t="s">
        <v>16</v>
      </c>
      <c r="B420" t="s">
        <v>2</v>
      </c>
      <c r="C420">
        <v>7</v>
      </c>
      <c r="D420" s="7">
        <f>IF(B420="ZMIEŃ GŁOŚNOŚĆ NA 0","N/D",IF(B420="ZMIEŃ GŁOŚNOŚĆ NA 15","N/D",VLOOKUP(A420,Dane!$A$3:$D$110,4,FALSE)))</f>
        <v>110101010</v>
      </c>
      <c r="E420" s="3" t="str">
        <f t="shared" si="47"/>
        <v>111</v>
      </c>
      <c r="F420" s="1" t="str">
        <f t="shared" si="48"/>
        <v>00000001</v>
      </c>
      <c r="G420" s="1" t="str">
        <f t="shared" si="49"/>
        <v>10101010</v>
      </c>
      <c r="H420" s="1" t="str">
        <f t="shared" si="50"/>
        <v>00000111</v>
      </c>
      <c r="I420" t="str">
        <f t="shared" si="46"/>
        <v xml:space="preserve">    .byte %00000001, %10101010, %00000111</v>
      </c>
    </row>
    <row r="421" spans="1:10" x14ac:dyDescent="0.25">
      <c r="A421" t="s">
        <v>256</v>
      </c>
      <c r="B421" t="s">
        <v>2</v>
      </c>
      <c r="C421">
        <v>8</v>
      </c>
      <c r="D421" s="7" t="e">
        <f>IF(B421="ZMIEŃ GŁOŚNOŚĆ NA 0","N/D",IF(B421="ZMIEŃ GŁOŚNOŚĆ NA 15","N/D",VLOOKUP(A421,Dane!$A$3:$D$110,4,FALSE)))</f>
        <v>#N/A</v>
      </c>
      <c r="E421" s="3" t="str">
        <f t="shared" si="47"/>
        <v>1000</v>
      </c>
      <c r="F421" s="1" t="e">
        <f t="shared" si="48"/>
        <v>#N/A</v>
      </c>
      <c r="G421" s="1" t="e">
        <f t="shared" si="49"/>
        <v>#N/A</v>
      </c>
      <c r="H421" s="1" t="str">
        <f t="shared" si="50"/>
        <v>00001000</v>
      </c>
      <c r="I421" t="str">
        <f t="shared" si="46"/>
        <v xml:space="preserve">    .byte %11101000 %00001000</v>
      </c>
    </row>
    <row r="422" spans="1:10" x14ac:dyDescent="0.25">
      <c r="A422" t="s">
        <v>73</v>
      </c>
      <c r="B422" t="s">
        <v>2</v>
      </c>
      <c r="C422">
        <v>7</v>
      </c>
      <c r="D422" s="7">
        <f>IF(B422="ZMIEŃ GŁOŚNOŚĆ NA 0","N/D",IF(B422="ZMIEŃ GŁOŚNOŚĆ NA 15","N/D",VLOOKUP(A422,Dane!$A$3:$D$110,4,FALSE)))</f>
        <v>1000011001</v>
      </c>
      <c r="E422" s="3" t="str">
        <f t="shared" si="47"/>
        <v>111</v>
      </c>
      <c r="F422" s="1" t="str">
        <f t="shared" si="48"/>
        <v>00000010</v>
      </c>
      <c r="G422" s="1" t="str">
        <f t="shared" si="49"/>
        <v>00011001</v>
      </c>
      <c r="H422" s="1" t="str">
        <f t="shared" si="50"/>
        <v>00000111</v>
      </c>
      <c r="I422" t="str">
        <f t="shared" si="46"/>
        <v xml:space="preserve">    .byte %00000010, %00011001, %00000111</v>
      </c>
    </row>
    <row r="423" spans="1:10" x14ac:dyDescent="0.25">
      <c r="A423" t="s">
        <v>256</v>
      </c>
      <c r="B423" t="s">
        <v>2</v>
      </c>
      <c r="C423">
        <v>8</v>
      </c>
      <c r="D423" s="7" t="e">
        <f>IF(B423="ZMIEŃ GŁOŚNOŚĆ NA 0","N/D",IF(B423="ZMIEŃ GŁOŚNOŚĆ NA 15","N/D",VLOOKUP(A423,Dane!$A$3:$D$110,4,FALSE)))</f>
        <v>#N/A</v>
      </c>
      <c r="E423" s="3" t="str">
        <f t="shared" si="47"/>
        <v>1000</v>
      </c>
      <c r="F423" s="1" t="e">
        <f t="shared" si="48"/>
        <v>#N/A</v>
      </c>
      <c r="G423" s="1" t="e">
        <f t="shared" si="49"/>
        <v>#N/A</v>
      </c>
      <c r="H423" s="1" t="str">
        <f t="shared" si="50"/>
        <v>00001000</v>
      </c>
      <c r="I423" t="str">
        <f t="shared" si="46"/>
        <v xml:space="preserve">    .byte %11101000 %00001000</v>
      </c>
    </row>
    <row r="424" spans="1:10" x14ac:dyDescent="0.25">
      <c r="A424" t="s">
        <v>83</v>
      </c>
      <c r="B424" t="s">
        <v>2</v>
      </c>
      <c r="C424">
        <v>7</v>
      </c>
      <c r="D424" s="7">
        <f>IF(B424="ZMIEŃ GŁOŚNOŚĆ NA 0","N/D",IF(B424="ZMIEŃ GŁOŚNOŚĆ NA 15","N/D",VLOOKUP(A424,Dane!$A$3:$D$110,4,FALSE)))</f>
        <v>111011110</v>
      </c>
      <c r="E424" s="3" t="str">
        <f t="shared" si="47"/>
        <v>111</v>
      </c>
      <c r="F424" s="1" t="str">
        <f t="shared" si="48"/>
        <v>00000001</v>
      </c>
      <c r="G424" s="1" t="str">
        <f t="shared" si="49"/>
        <v>11011110</v>
      </c>
      <c r="H424" s="1" t="str">
        <f t="shared" si="50"/>
        <v>00000111</v>
      </c>
      <c r="I424" t="str">
        <f t="shared" si="46"/>
        <v xml:space="preserve">    .byte %00000001, %11011110, %00000111</v>
      </c>
    </row>
    <row r="425" spans="1:10" x14ac:dyDescent="0.25">
      <c r="A425" t="s">
        <v>256</v>
      </c>
      <c r="B425" t="s">
        <v>30</v>
      </c>
      <c r="C425">
        <v>23</v>
      </c>
      <c r="D425" s="7" t="e">
        <f>IF(B425="ZMIEŃ GŁOŚNOŚĆ NA 0","N/D",IF(B425="ZMIEŃ GŁOŚNOŚĆ NA 15","N/D",VLOOKUP(A425,Dane!$A$3:$D$110,4,FALSE)))</f>
        <v>#N/A</v>
      </c>
      <c r="E425" s="3" t="str">
        <f t="shared" si="47"/>
        <v>10111</v>
      </c>
      <c r="F425" s="1" t="e">
        <f t="shared" si="48"/>
        <v>#N/A</v>
      </c>
      <c r="G425" s="1" t="e">
        <f t="shared" si="49"/>
        <v>#N/A</v>
      </c>
      <c r="H425" s="1" t="str">
        <f t="shared" si="50"/>
        <v>00010111</v>
      </c>
      <c r="I425" t="str">
        <f t="shared" si="46"/>
        <v xml:space="preserve">    .byte %11101000 %00010111</v>
      </c>
    </row>
    <row r="426" spans="1:10" x14ac:dyDescent="0.25">
      <c r="A426" t="s">
        <v>83</v>
      </c>
      <c r="B426" t="s">
        <v>161</v>
      </c>
      <c r="C426">
        <v>4</v>
      </c>
      <c r="D426" s="7">
        <f>IF(B426="ZMIEŃ GŁOŚNOŚĆ NA 0","N/D",IF(B426="ZMIEŃ GŁOŚNOŚĆ NA 15","N/D",VLOOKUP(A426,Dane!$A$3:$D$110,4,FALSE)))</f>
        <v>111011110</v>
      </c>
      <c r="E426" s="3" t="str">
        <f t="shared" si="47"/>
        <v>100</v>
      </c>
      <c r="F426" s="1" t="str">
        <f t="shared" si="48"/>
        <v>00000001</v>
      </c>
      <c r="G426" s="1" t="str">
        <f t="shared" si="49"/>
        <v>11011110</v>
      </c>
      <c r="H426" s="1" t="str">
        <f t="shared" si="50"/>
        <v>00000100</v>
      </c>
      <c r="I426" t="str">
        <f t="shared" si="46"/>
        <v xml:space="preserve">    .byte %00000001, %11011110, %00000100</v>
      </c>
    </row>
    <row r="427" spans="1:10" x14ac:dyDescent="0.25">
      <c r="A427" t="s">
        <v>256</v>
      </c>
      <c r="B427" s="1" t="s">
        <v>161</v>
      </c>
      <c r="C427">
        <v>4</v>
      </c>
      <c r="D427" s="7" t="e">
        <f>IF(B427="ZMIEŃ GŁOŚNOŚĆ NA 0","N/D",IF(B427="ZMIEŃ GŁOŚNOŚĆ NA 15","N/D",VLOOKUP(A427,Dane!$A$3:$D$110,4,FALSE)))</f>
        <v>#N/A</v>
      </c>
      <c r="E427" s="3" t="str">
        <f t="shared" si="47"/>
        <v>100</v>
      </c>
      <c r="F427" s="1" t="e">
        <f t="shared" si="48"/>
        <v>#N/A</v>
      </c>
      <c r="G427" s="1" t="e">
        <f t="shared" si="49"/>
        <v>#N/A</v>
      </c>
      <c r="H427" s="1" t="str">
        <f t="shared" si="50"/>
        <v>00000100</v>
      </c>
      <c r="I427" t="str">
        <f t="shared" si="46"/>
        <v xml:space="preserve">    .byte %11101000 %00000100</v>
      </c>
    </row>
    <row r="428" spans="1:10" ht="15.75" thickBot="1" x14ac:dyDescent="0.3">
      <c r="A428" s="10" t="s">
        <v>83</v>
      </c>
      <c r="B428" s="10" t="s">
        <v>2</v>
      </c>
      <c r="C428">
        <v>7</v>
      </c>
      <c r="D428" s="7">
        <f>IF(B428="ZMIEŃ GŁOŚNOŚĆ NA 0","N/D",IF(B428="ZMIEŃ GŁOŚNOŚĆ NA 15","N/D",VLOOKUP(A428,Dane!$A$3:$D$110,4,FALSE)))</f>
        <v>111011110</v>
      </c>
      <c r="E428" s="3" t="str">
        <f t="shared" si="47"/>
        <v>111</v>
      </c>
      <c r="F428" s="1" t="str">
        <f t="shared" si="48"/>
        <v>00000001</v>
      </c>
      <c r="G428" s="1" t="str">
        <f t="shared" si="49"/>
        <v>11011110</v>
      </c>
      <c r="H428" s="1" t="str">
        <f t="shared" si="50"/>
        <v>00000111</v>
      </c>
      <c r="I428" t="str">
        <f t="shared" si="46"/>
        <v xml:space="preserve">    .byte %00000001, %11011110, %00000111</v>
      </c>
    </row>
    <row r="429" spans="1:10" ht="15.75" thickTop="1" x14ac:dyDescent="0.25">
      <c r="A429" s="23" t="s">
        <v>88</v>
      </c>
      <c r="B429" s="23" t="s">
        <v>2</v>
      </c>
      <c r="C429">
        <v>7</v>
      </c>
      <c r="D429" s="7">
        <f>IF(B429="ZMIEŃ GŁOŚNOŚĆ NA 0","N/D",IF(B429="ZMIEŃ GŁOŚNOŚĆ NA 15","N/D",VLOOKUP(A429,Dane!$A$3:$D$110,4,FALSE)))</f>
        <v>11101110</v>
      </c>
      <c r="E429" s="3" t="str">
        <f t="shared" si="47"/>
        <v>111</v>
      </c>
      <c r="F429" s="1" t="str">
        <f t="shared" si="48"/>
        <v>00000000</v>
      </c>
      <c r="G429" s="1" t="str">
        <f t="shared" si="49"/>
        <v>11101110</v>
      </c>
      <c r="H429" s="1" t="str">
        <f t="shared" si="50"/>
        <v>00000111</v>
      </c>
      <c r="I429" t="str">
        <f t="shared" si="46"/>
        <v xml:space="preserve">    .byte %00000000, %11101110, %00000111</v>
      </c>
      <c r="J429" t="s">
        <v>201</v>
      </c>
    </row>
    <row r="430" spans="1:10" x14ac:dyDescent="0.25">
      <c r="A430" t="s">
        <v>256</v>
      </c>
      <c r="B430" t="s">
        <v>2</v>
      </c>
      <c r="C430">
        <v>8</v>
      </c>
      <c r="D430" s="7" t="e">
        <f>IF(B430="ZMIEŃ GŁOŚNOŚĆ NA 0","N/D",IF(B430="ZMIEŃ GŁOŚNOŚĆ NA 15","N/D",VLOOKUP(A430,Dane!$A$3:$D$110,4,FALSE)))</f>
        <v>#N/A</v>
      </c>
      <c r="E430" s="3" t="str">
        <f t="shared" ref="E430:E482" si="51">IF(B430="ZMIEŃ GŁOŚNOŚĆ NA 0","N/D",IF(B430="ZMIEŃ GŁOŚNOŚĆ NA 15","N/D",DEC2BIN(C430)))</f>
        <v>1000</v>
      </c>
      <c r="F430" s="1" t="e">
        <f t="shared" ref="F430:F482" si="52">IF(B430="ZMIEŃ GŁOŚNOŚĆ NA 0","N/D",IF(B430="ZMIEŃ GŁOŚNOŚĆ NA 15","N/D",IF(LEN(D430)&lt;8,"00000000",_xlfn.CONCAT(REPT("0",8-LEN(LEFT(D430,LEN(D430)-8))),LEFT(D430,LEN(D430)-8)))))</f>
        <v>#N/A</v>
      </c>
      <c r="G430" s="1" t="e">
        <f t="shared" ref="G430:G482" si="53">IF(B430="ZMIEŃ GŁOŚNOŚĆ NA 0","N/D",IF(B430="ZMIEŃ GŁOŚNOŚĆ NA 15","N/D",IF(LEN(D430)&lt;8,_xlfn.CONCAT(REPT("0",8-LEN(D430)),RIGHT(D430,8)),RIGHT(D430,8))))</f>
        <v>#N/A</v>
      </c>
      <c r="H430" s="1" t="str">
        <f t="shared" ref="H430:H482" si="54">IF(B430="ZMIEŃ GŁOŚNOŚĆ NA 0","N/D",IF(B430="ZMIEŃ GŁOŚNOŚĆ NA 15","N/D",_xlfn.CONCAT(REPT("0",8-LEN(E430)),E430)))</f>
        <v>00001000</v>
      </c>
      <c r="I430" t="str">
        <f t="shared" si="46"/>
        <v xml:space="preserve">    .byte %11101000 %00001000</v>
      </c>
    </row>
    <row r="431" spans="1:10" x14ac:dyDescent="0.25">
      <c r="A431" t="s">
        <v>73</v>
      </c>
      <c r="B431" t="s">
        <v>2</v>
      </c>
      <c r="C431">
        <v>7</v>
      </c>
      <c r="D431" s="7">
        <f>IF(B431="ZMIEŃ GŁOŚNOŚĆ NA 0","N/D",IF(B431="ZMIEŃ GŁOŚNOŚĆ NA 15","N/D",VLOOKUP(A431,Dane!$A$3:$D$110,4,FALSE)))</f>
        <v>1000011001</v>
      </c>
      <c r="E431" s="3" t="str">
        <f t="shared" si="51"/>
        <v>111</v>
      </c>
      <c r="F431" s="1" t="str">
        <f t="shared" si="52"/>
        <v>00000010</v>
      </c>
      <c r="G431" s="1" t="str">
        <f t="shared" si="53"/>
        <v>00011001</v>
      </c>
      <c r="H431" s="1" t="str">
        <f t="shared" si="54"/>
        <v>00000111</v>
      </c>
      <c r="I431" t="str">
        <f t="shared" si="46"/>
        <v xml:space="preserve">    .byte %00000010, %00011001, %00000111</v>
      </c>
    </row>
    <row r="432" spans="1:10" x14ac:dyDescent="0.25">
      <c r="A432" t="s">
        <v>88</v>
      </c>
      <c r="B432" t="s">
        <v>2</v>
      </c>
      <c r="C432">
        <v>8</v>
      </c>
      <c r="D432" s="7">
        <f>IF(B432="ZMIEŃ GŁOŚNOŚĆ NA 0","N/D",IF(B432="ZMIEŃ GŁOŚNOŚĆ NA 15","N/D",VLOOKUP(A432,Dane!$A$3:$D$110,4,FALSE)))</f>
        <v>11101110</v>
      </c>
      <c r="E432" s="3" t="str">
        <f t="shared" si="51"/>
        <v>1000</v>
      </c>
      <c r="F432" s="1" t="str">
        <f t="shared" si="52"/>
        <v>00000000</v>
      </c>
      <c r="G432" s="1" t="str">
        <f t="shared" si="53"/>
        <v>11101110</v>
      </c>
      <c r="H432" s="1" t="str">
        <f t="shared" si="54"/>
        <v>00001000</v>
      </c>
      <c r="I432" t="str">
        <f t="shared" si="46"/>
        <v xml:space="preserve">    .byte %00000000, %11101110, %00001000</v>
      </c>
    </row>
    <row r="433" spans="1:10" x14ac:dyDescent="0.25">
      <c r="A433" t="s">
        <v>256</v>
      </c>
      <c r="B433" t="s">
        <v>2</v>
      </c>
      <c r="C433">
        <v>7</v>
      </c>
      <c r="D433" s="7" t="e">
        <f>IF(B433="ZMIEŃ GŁOŚNOŚĆ NA 0","N/D",IF(B433="ZMIEŃ GŁOŚNOŚĆ NA 15","N/D",VLOOKUP(A433,Dane!$A$3:$D$110,4,FALSE)))</f>
        <v>#N/A</v>
      </c>
      <c r="E433" s="3" t="str">
        <f t="shared" si="51"/>
        <v>111</v>
      </c>
      <c r="F433" s="1" t="e">
        <f t="shared" si="52"/>
        <v>#N/A</v>
      </c>
      <c r="G433" s="1" t="e">
        <f t="shared" si="53"/>
        <v>#N/A</v>
      </c>
      <c r="H433" s="1" t="str">
        <f t="shared" si="54"/>
        <v>00000111</v>
      </c>
      <c r="I433" t="str">
        <f t="shared" si="46"/>
        <v xml:space="preserve">    .byte %11101000 %00000111</v>
      </c>
    </row>
    <row r="434" spans="1:10" x14ac:dyDescent="0.25">
      <c r="A434" t="s">
        <v>84</v>
      </c>
      <c r="B434" t="s">
        <v>2</v>
      </c>
      <c r="C434">
        <v>8</v>
      </c>
      <c r="D434" s="7">
        <f>IF(B434="ZMIEŃ GŁOŚNOŚĆ NA 0","N/D",IF(B434="ZMIEŃ GŁOŚNOŚĆ NA 15","N/D",VLOOKUP(A434,Dane!$A$3:$D$110,4,FALSE)))</f>
        <v>110010010</v>
      </c>
      <c r="E434" s="3" t="str">
        <f t="shared" si="51"/>
        <v>1000</v>
      </c>
      <c r="F434" s="1" t="str">
        <f t="shared" si="52"/>
        <v>00000001</v>
      </c>
      <c r="G434" s="1" t="str">
        <f t="shared" si="53"/>
        <v>10010010</v>
      </c>
      <c r="H434" s="1" t="str">
        <f t="shared" si="54"/>
        <v>00001000</v>
      </c>
      <c r="I434" t="str">
        <f t="shared" si="46"/>
        <v xml:space="preserve">    .byte %00000001, %10010010, %00001000</v>
      </c>
    </row>
    <row r="435" spans="1:10" x14ac:dyDescent="0.25">
      <c r="A435" t="s">
        <v>87</v>
      </c>
      <c r="B435" t="s">
        <v>1</v>
      </c>
      <c r="C435">
        <f>IF(B435="ZMIEŃ GŁOŚNOŚĆ NA 0","N/D",IF(B435="ZMIEŃ GŁOŚNOŚĆ NA 15","N/D",240/$B$2*60*VLOOKUP(B435,Dane!$F:$H,2,FALSE)))</f>
        <v>30</v>
      </c>
      <c r="D435" s="7">
        <f>IF(B435="ZMIEŃ GŁOŚNOŚĆ NA 0","N/D",IF(B435="ZMIEŃ GŁOŚNOŚĆ NA 15","N/D",VLOOKUP(A435,Dane!$A$3:$D$110,4,FALSE)))</f>
        <v>100001100</v>
      </c>
      <c r="E435" s="3" t="str">
        <f t="shared" si="51"/>
        <v>11110</v>
      </c>
      <c r="F435" s="1" t="str">
        <f t="shared" si="52"/>
        <v>00000001</v>
      </c>
      <c r="G435" s="1" t="str">
        <f t="shared" si="53"/>
        <v>00001100</v>
      </c>
      <c r="H435" s="1" t="str">
        <f t="shared" si="54"/>
        <v>00011110</v>
      </c>
      <c r="I435" t="str">
        <f t="shared" si="46"/>
        <v xml:space="preserve">    .byte %00000001, %00001100, %00011110</v>
      </c>
    </row>
    <row r="436" spans="1:10" x14ac:dyDescent="0.25">
      <c r="A436" t="s">
        <v>92</v>
      </c>
      <c r="B436" t="s">
        <v>161</v>
      </c>
      <c r="C436">
        <v>4</v>
      </c>
      <c r="D436" s="7">
        <f>IF(B436="ZMIEŃ GŁOŚNOŚĆ NA 0","N/D",IF(B436="ZMIEŃ GŁOŚNOŚĆ NA 15","N/D",VLOOKUP(A436,Dane!$A$3:$D$110,4,FALSE)))</f>
        <v>10000101</v>
      </c>
      <c r="E436" s="3" t="str">
        <f t="shared" si="51"/>
        <v>100</v>
      </c>
      <c r="F436" s="1" t="str">
        <f t="shared" si="52"/>
        <v>00000000</v>
      </c>
      <c r="G436" s="1" t="str">
        <f t="shared" si="53"/>
        <v>10000101</v>
      </c>
      <c r="H436" s="1" t="str">
        <f t="shared" si="54"/>
        <v>00000100</v>
      </c>
      <c r="I436" t="str">
        <f t="shared" si="46"/>
        <v xml:space="preserve">    .byte %00000000, %10000101, %00000100</v>
      </c>
    </row>
    <row r="437" spans="1:10" x14ac:dyDescent="0.25">
      <c r="A437" t="s">
        <v>256</v>
      </c>
      <c r="B437" t="s">
        <v>161</v>
      </c>
      <c r="C437">
        <v>4</v>
      </c>
      <c r="D437" s="7" t="e">
        <f>IF(B437="ZMIEŃ GŁOŚNOŚĆ NA 0","N/D",IF(B437="ZMIEŃ GŁOŚNOŚĆ NA 15","N/D",VLOOKUP(A437,Dane!$A$3:$D$110,4,FALSE)))</f>
        <v>#N/A</v>
      </c>
      <c r="E437" s="3" t="str">
        <f t="shared" si="51"/>
        <v>100</v>
      </c>
      <c r="F437" s="1" t="e">
        <f t="shared" si="52"/>
        <v>#N/A</v>
      </c>
      <c r="G437" s="1" t="e">
        <f t="shared" si="53"/>
        <v>#N/A</v>
      </c>
      <c r="H437" s="1" t="str">
        <f t="shared" si="54"/>
        <v>00000100</v>
      </c>
      <c r="I437" t="str">
        <f t="shared" si="46"/>
        <v xml:space="preserve">    .byte %11101000 %00000100</v>
      </c>
    </row>
    <row r="438" spans="1:10" x14ac:dyDescent="0.25">
      <c r="A438" t="s">
        <v>92</v>
      </c>
      <c r="B438" t="s">
        <v>2</v>
      </c>
      <c r="C438">
        <v>7</v>
      </c>
      <c r="D438" s="7">
        <f>IF(B438="ZMIEŃ GŁOŚNOŚĆ NA 0","N/D",IF(B438="ZMIEŃ GŁOŚNOŚĆ NA 15","N/D",VLOOKUP(A438,Dane!$A$3:$D$110,4,FALSE)))</f>
        <v>10000101</v>
      </c>
      <c r="E438" s="3" t="str">
        <f t="shared" si="51"/>
        <v>111</v>
      </c>
      <c r="F438" s="1" t="str">
        <f t="shared" si="52"/>
        <v>00000000</v>
      </c>
      <c r="G438" s="1" t="str">
        <f t="shared" si="53"/>
        <v>10000101</v>
      </c>
      <c r="H438" s="1" t="str">
        <f t="shared" si="54"/>
        <v>00000111</v>
      </c>
      <c r="I438" t="str">
        <f t="shared" si="46"/>
        <v xml:space="preserve">    .byte %00000000, %10000101, %00000111</v>
      </c>
    </row>
    <row r="439" spans="1:10" x14ac:dyDescent="0.25">
      <c r="A439" t="s">
        <v>94</v>
      </c>
      <c r="B439" t="s">
        <v>2</v>
      </c>
      <c r="C439">
        <v>7</v>
      </c>
      <c r="D439" s="7">
        <f>IF(B439="ZMIEŃ GŁOŚNOŚĆ NA 0","N/D",IF(B439="ZMIEŃ GŁOŚNOŚĆ NA 15","N/D",VLOOKUP(A439,Dane!$A$3:$D$110,4,FALSE)))</f>
        <v>1110110</v>
      </c>
      <c r="E439" s="3" t="str">
        <f t="shared" si="51"/>
        <v>111</v>
      </c>
      <c r="F439" s="1" t="str">
        <f t="shared" si="52"/>
        <v>00000000</v>
      </c>
      <c r="G439" s="1" t="str">
        <f t="shared" si="53"/>
        <v>01110110</v>
      </c>
      <c r="H439" s="1" t="str">
        <f t="shared" si="54"/>
        <v>00000111</v>
      </c>
      <c r="I439" t="str">
        <f t="shared" si="46"/>
        <v xml:space="preserve">    .byte %00000000, %01110110, %00000111</v>
      </c>
    </row>
    <row r="440" spans="1:10" x14ac:dyDescent="0.25">
      <c r="A440" t="s">
        <v>97</v>
      </c>
      <c r="B440" t="s">
        <v>2</v>
      </c>
      <c r="C440">
        <v>8</v>
      </c>
      <c r="D440" s="7">
        <f>IF(B440="ZMIEŃ GŁOŚNOŚĆ NA 0","N/D",IF(B440="ZMIEŃ GŁOŚNOŚĆ NA 15","N/D",VLOOKUP(A440,Dane!$A$3:$D$110,4,FALSE)))</f>
        <v>1100011</v>
      </c>
      <c r="E440" s="3" t="str">
        <f t="shared" si="51"/>
        <v>1000</v>
      </c>
      <c r="F440" s="1" t="str">
        <f t="shared" si="52"/>
        <v>00000000</v>
      </c>
      <c r="G440" s="1" t="str">
        <f t="shared" si="53"/>
        <v>01100011</v>
      </c>
      <c r="H440" s="1" t="str">
        <f t="shared" si="54"/>
        <v>00001000</v>
      </c>
      <c r="I440" t="str">
        <f t="shared" si="46"/>
        <v xml:space="preserve">    .byte %00000000, %01100011, %00001000</v>
      </c>
    </row>
    <row r="441" spans="1:10" x14ac:dyDescent="0.25">
      <c r="A441" t="s">
        <v>94</v>
      </c>
      <c r="B441" t="s">
        <v>2</v>
      </c>
      <c r="C441">
        <v>7</v>
      </c>
      <c r="D441" s="7">
        <f>IF(B441="ZMIEŃ GŁOŚNOŚĆ NA 0","N/D",IF(B441="ZMIEŃ GŁOŚNOŚĆ NA 15","N/D",VLOOKUP(A441,Dane!$A$3:$D$110,4,FALSE)))</f>
        <v>1110110</v>
      </c>
      <c r="E441" s="3" t="str">
        <f t="shared" si="51"/>
        <v>111</v>
      </c>
      <c r="F441" s="1" t="str">
        <f t="shared" si="52"/>
        <v>00000000</v>
      </c>
      <c r="G441" s="1" t="str">
        <f t="shared" si="53"/>
        <v>01110110</v>
      </c>
      <c r="H441" s="1" t="str">
        <f t="shared" si="54"/>
        <v>00000111</v>
      </c>
      <c r="I441" t="str">
        <f t="shared" si="46"/>
        <v xml:space="preserve">    .byte %00000000, %01110110, %00000111</v>
      </c>
    </row>
    <row r="442" spans="1:10" ht="15.75" thickBot="1" x14ac:dyDescent="0.3">
      <c r="A442" s="10" t="s">
        <v>97</v>
      </c>
      <c r="B442" s="10" t="s">
        <v>2</v>
      </c>
      <c r="C442">
        <v>8</v>
      </c>
      <c r="D442" s="7">
        <f>IF(B442="ZMIEŃ GŁOŚNOŚĆ NA 0","N/D",IF(B442="ZMIEŃ GŁOŚNOŚĆ NA 15","N/D",VLOOKUP(A442,Dane!$A$3:$D$110,4,FALSE)))</f>
        <v>1100011</v>
      </c>
      <c r="E442" s="3" t="str">
        <f t="shared" si="51"/>
        <v>1000</v>
      </c>
      <c r="F442" s="1" t="str">
        <f t="shared" si="52"/>
        <v>00000000</v>
      </c>
      <c r="G442" s="1" t="str">
        <f t="shared" si="53"/>
        <v>01100011</v>
      </c>
      <c r="H442" s="1" t="str">
        <f t="shared" si="54"/>
        <v>00001000</v>
      </c>
      <c r="I442" t="str">
        <f t="shared" si="46"/>
        <v xml:space="preserve">    .byte %00000000, %01100011, %00001000</v>
      </c>
    </row>
    <row r="443" spans="1:10" ht="15.75" thickTop="1" x14ac:dyDescent="0.25">
      <c r="A443" s="23" t="s">
        <v>97</v>
      </c>
      <c r="B443" s="23" t="s">
        <v>0</v>
      </c>
      <c r="C443">
        <f>IF(B443="ZMIEŃ GŁOŚNOŚĆ NA 0","N/D",IF(B443="ZMIEŃ GŁOŚNOŚĆ NA 15","N/D",240/$B$2*60*VLOOKUP(B443,Dane!$F:$H,2,FALSE)))</f>
        <v>15</v>
      </c>
      <c r="D443" s="7">
        <f>IF(B443="ZMIEŃ GŁOŚNOŚĆ NA 0","N/D",IF(B443="ZMIEŃ GŁOŚNOŚĆ NA 15","N/D",VLOOKUP(A443,Dane!$A$3:$D$110,4,FALSE)))</f>
        <v>1100011</v>
      </c>
      <c r="E443" s="3" t="str">
        <f t="shared" si="51"/>
        <v>1111</v>
      </c>
      <c r="F443" s="1" t="str">
        <f t="shared" si="52"/>
        <v>00000000</v>
      </c>
      <c r="G443" s="1" t="str">
        <f t="shared" si="53"/>
        <v>01100011</v>
      </c>
      <c r="H443" s="1" t="str">
        <f t="shared" si="54"/>
        <v>00001111</v>
      </c>
      <c r="I443" t="str">
        <f t="shared" si="46"/>
        <v xml:space="preserve">    .byte %00000000, %01100011, %00001111</v>
      </c>
      <c r="J443" t="s">
        <v>202</v>
      </c>
    </row>
    <row r="444" spans="1:10" x14ac:dyDescent="0.25">
      <c r="A444" s="23" t="s">
        <v>89</v>
      </c>
      <c r="B444" s="23" t="s">
        <v>2</v>
      </c>
      <c r="C444">
        <v>7</v>
      </c>
      <c r="D444" s="7">
        <f>IF(B444="ZMIEŃ GŁOŚNOŚĆ NA 0","N/D",IF(B444="ZMIEŃ GŁOŚNOŚĆ NA 15","N/D",VLOOKUP(A444,Dane!$A$3:$D$110,4,FALSE)))</f>
        <v>11001000</v>
      </c>
      <c r="E444" s="3" t="str">
        <f t="shared" si="51"/>
        <v>111</v>
      </c>
      <c r="F444" s="1" t="str">
        <f t="shared" si="52"/>
        <v>00000000</v>
      </c>
      <c r="G444" s="1" t="str">
        <f t="shared" si="53"/>
        <v>11001000</v>
      </c>
      <c r="H444" s="1" t="str">
        <f t="shared" si="54"/>
        <v>00000111</v>
      </c>
      <c r="I444" t="str">
        <f t="shared" si="46"/>
        <v xml:space="preserve">    .byte %00000000, %11001000, %00000111</v>
      </c>
      <c r="J444" t="s">
        <v>203</v>
      </c>
    </row>
    <row r="445" spans="1:10" x14ac:dyDescent="0.25">
      <c r="A445" s="23" t="s">
        <v>97</v>
      </c>
      <c r="B445" s="23" t="s">
        <v>30</v>
      </c>
      <c r="C445">
        <v>23</v>
      </c>
      <c r="D445" s="7">
        <f>IF(B445="ZMIEŃ GŁOŚNOŚĆ NA 0","N/D",IF(B445="ZMIEŃ GŁOŚNOŚĆ NA 15","N/D",VLOOKUP(A445,Dane!$A$3:$D$110,4,FALSE)))</f>
        <v>1100011</v>
      </c>
      <c r="E445" s="3" t="str">
        <f t="shared" si="51"/>
        <v>10111</v>
      </c>
      <c r="F445" s="1" t="str">
        <f t="shared" si="52"/>
        <v>00000000</v>
      </c>
      <c r="G445" s="1" t="str">
        <f t="shared" si="53"/>
        <v>01100011</v>
      </c>
      <c r="H445" s="1" t="str">
        <f t="shared" si="54"/>
        <v>00010111</v>
      </c>
      <c r="I445" t="str">
        <f t="shared" si="46"/>
        <v xml:space="preserve">    .byte %00000000, %01100011, %00010111</v>
      </c>
    </row>
    <row r="446" spans="1:10" x14ac:dyDescent="0.25">
      <c r="A446" s="23" t="s">
        <v>96</v>
      </c>
      <c r="B446" s="23" t="s">
        <v>0</v>
      </c>
      <c r="C446">
        <f>IF(B446="ZMIEŃ GŁOŚNOŚĆ NA 0","N/D",IF(B446="ZMIEŃ GŁOŚNOŚĆ NA 15","N/D",240/$B$2*60*VLOOKUP(B446,Dane!$F:$H,2,FALSE)))</f>
        <v>15</v>
      </c>
      <c r="D446" s="7">
        <f>IF(B446="ZMIEŃ GŁOŚNOŚĆ NA 0","N/D",IF(B446="ZMIEŃ GŁOŚNOŚĆ NA 15","N/D",VLOOKUP(A446,Dane!$A$3:$D$110,4,FALSE)))</f>
        <v>1101001</v>
      </c>
      <c r="E446" s="3" t="str">
        <f t="shared" si="51"/>
        <v>1111</v>
      </c>
      <c r="F446" s="1" t="str">
        <f t="shared" si="52"/>
        <v>00000000</v>
      </c>
      <c r="G446" s="1" t="str">
        <f t="shared" si="53"/>
        <v>01101001</v>
      </c>
      <c r="H446" s="1" t="str">
        <f t="shared" si="54"/>
        <v>00001111</v>
      </c>
      <c r="I446" t="str">
        <f t="shared" si="46"/>
        <v xml:space="preserve">    .byte %00000000, %01101001, %00001111</v>
      </c>
    </row>
    <row r="447" spans="1:10" x14ac:dyDescent="0.25">
      <c r="A447" s="23" t="s">
        <v>90</v>
      </c>
      <c r="B447" s="23" t="s">
        <v>1</v>
      </c>
      <c r="C447">
        <f>IF(B447="ZMIEŃ GŁOŚNOŚĆ NA 0","N/D",IF(B447="ZMIEŃ GŁOŚNOŚĆ NA 15","N/D",240/$B$2*60*VLOOKUP(B447,Dane!$F:$H,2,FALSE)))</f>
        <v>30</v>
      </c>
      <c r="D447" s="7">
        <f>IF(B447="ZMIEŃ GŁOŚNOŚĆ NA 0","N/D",IF(B447="ZMIEŃ GŁOŚNOŚĆ NA 15","N/D",VLOOKUP(A447,Dane!$A$3:$D$110,4,FALSE)))</f>
        <v>10110010</v>
      </c>
      <c r="E447" s="3" t="str">
        <f t="shared" si="51"/>
        <v>11110</v>
      </c>
      <c r="F447" s="1" t="str">
        <f t="shared" si="52"/>
        <v>00000000</v>
      </c>
      <c r="G447" s="1" t="str">
        <f t="shared" si="53"/>
        <v>10110010</v>
      </c>
      <c r="H447" s="1" t="str">
        <f t="shared" si="54"/>
        <v>00011110</v>
      </c>
      <c r="I447" t="str">
        <f t="shared" si="46"/>
        <v xml:space="preserve">    .byte %00000000, %10110010, %00011110</v>
      </c>
    </row>
    <row r="448" spans="1:10" ht="15.75" thickBot="1" x14ac:dyDescent="0.3">
      <c r="A448" s="26" t="s">
        <v>87</v>
      </c>
      <c r="B448" s="26" t="s">
        <v>1</v>
      </c>
      <c r="C448">
        <f>IF(B448="ZMIEŃ GŁOŚNOŚĆ NA 0","N/D",IF(B448="ZMIEŃ GŁOŚNOŚĆ NA 15","N/D",240/$B$2*60*VLOOKUP(B448,Dane!$F:$H,2,FALSE)))</f>
        <v>30</v>
      </c>
      <c r="D448" s="7">
        <f>IF(B448="ZMIEŃ GŁOŚNOŚĆ NA 0","N/D",IF(B448="ZMIEŃ GŁOŚNOŚĆ NA 15","N/D",VLOOKUP(A448,Dane!$A$3:$D$110,4,FALSE)))</f>
        <v>100001100</v>
      </c>
      <c r="E448" s="3" t="str">
        <f t="shared" si="51"/>
        <v>11110</v>
      </c>
      <c r="F448" s="1" t="str">
        <f t="shared" si="52"/>
        <v>00000001</v>
      </c>
      <c r="G448" s="1" t="str">
        <f t="shared" si="53"/>
        <v>00001100</v>
      </c>
      <c r="H448" s="1" t="str">
        <f t="shared" si="54"/>
        <v>00011110</v>
      </c>
      <c r="I448" t="str">
        <f t="shared" si="46"/>
        <v xml:space="preserve">    .byte %00000001, %00001100, %00011110</v>
      </c>
    </row>
    <row r="449" spans="1:9" ht="15.75" thickTop="1" x14ac:dyDescent="0.25">
      <c r="A449" s="23" t="s">
        <v>97</v>
      </c>
      <c r="B449" s="23" t="s">
        <v>0</v>
      </c>
      <c r="C449">
        <f>IF(B449="ZMIEŃ GŁOŚNOŚĆ NA 0","N/D",IF(B449="ZMIEŃ GŁOŚNOŚĆ NA 15","N/D",240/$B$2*60*VLOOKUP(B449,Dane!$F:$H,2,FALSE)))</f>
        <v>15</v>
      </c>
      <c r="D449" s="7">
        <f>IF(B449="ZMIEŃ GŁOŚNOŚĆ NA 0","N/D",IF(B449="ZMIEŃ GŁOŚNOŚĆ NA 15","N/D",VLOOKUP(A449,Dane!$A$3:$D$110,4,FALSE)))</f>
        <v>1100011</v>
      </c>
      <c r="E449" s="3" t="str">
        <f t="shared" si="51"/>
        <v>1111</v>
      </c>
      <c r="F449" s="1" t="str">
        <f t="shared" si="52"/>
        <v>00000000</v>
      </c>
      <c r="G449" s="1" t="str">
        <f t="shared" si="53"/>
        <v>01100011</v>
      </c>
      <c r="H449" s="1" t="str">
        <f t="shared" si="54"/>
        <v>00001111</v>
      </c>
      <c r="I449" t="str">
        <f t="shared" si="46"/>
        <v xml:space="preserve">    .byte %00000000, %01100011, %00001111</v>
      </c>
    </row>
    <row r="450" spans="1:9" x14ac:dyDescent="0.25">
      <c r="A450" s="23" t="s">
        <v>90</v>
      </c>
      <c r="B450" s="23" t="s">
        <v>2</v>
      </c>
      <c r="C450">
        <v>7</v>
      </c>
      <c r="D450" s="7">
        <f>IF(B450="ZMIEŃ GŁOŚNOŚĆ NA 0","N/D",IF(B450="ZMIEŃ GŁOŚNOŚĆ NA 15","N/D",VLOOKUP(A450,Dane!$A$3:$D$110,4,FALSE)))</f>
        <v>10110010</v>
      </c>
      <c r="E450" s="3" t="str">
        <f t="shared" si="51"/>
        <v>111</v>
      </c>
      <c r="F450" s="1" t="str">
        <f t="shared" si="52"/>
        <v>00000000</v>
      </c>
      <c r="G450" s="1" t="str">
        <f t="shared" si="53"/>
        <v>10110010</v>
      </c>
      <c r="H450" s="1" t="str">
        <f t="shared" si="54"/>
        <v>00000111</v>
      </c>
      <c r="I450" t="str">
        <f t="shared" si="46"/>
        <v xml:space="preserve">    .byte %00000000, %10110010, %00000111</v>
      </c>
    </row>
    <row r="451" spans="1:9" x14ac:dyDescent="0.25">
      <c r="A451" s="23" t="s">
        <v>96</v>
      </c>
      <c r="B451" s="23" t="s">
        <v>30</v>
      </c>
      <c r="C451">
        <v>23</v>
      </c>
      <c r="D451" s="7">
        <f>IF(B451="ZMIEŃ GŁOŚNOŚĆ NA 0","N/D",IF(B451="ZMIEŃ GŁOŚNOŚĆ NA 15","N/D",VLOOKUP(A451,Dane!$A$3:$D$110,4,FALSE)))</f>
        <v>1101001</v>
      </c>
      <c r="E451" s="3" t="str">
        <f t="shared" si="51"/>
        <v>10111</v>
      </c>
      <c r="F451" s="1" t="str">
        <f t="shared" si="52"/>
        <v>00000000</v>
      </c>
      <c r="G451" s="1" t="str">
        <f t="shared" si="53"/>
        <v>01101001</v>
      </c>
      <c r="H451" s="1" t="str">
        <f t="shared" si="54"/>
        <v>00010111</v>
      </c>
      <c r="I451" t="str">
        <f t="shared" si="46"/>
        <v xml:space="preserve">    .byte %00000000, %01101001, %00010111</v>
      </c>
    </row>
    <row r="452" spans="1:9" x14ac:dyDescent="0.25">
      <c r="A452" s="23" t="s">
        <v>94</v>
      </c>
      <c r="B452" s="23" t="s">
        <v>1</v>
      </c>
      <c r="C452">
        <f>IF(B452="ZMIEŃ GŁOŚNOŚĆ NA 0","N/D",IF(B452="ZMIEŃ GŁOŚNOŚĆ NA 15","N/D",240/$B$2*60*VLOOKUP(B452,Dane!$F:$H,2,FALSE)))</f>
        <v>30</v>
      </c>
      <c r="D452" s="7">
        <f>IF(B452="ZMIEŃ GŁOŚNOŚĆ NA 0","N/D",IF(B452="ZMIEŃ GŁOŚNOŚĆ NA 15","N/D",VLOOKUP(A452,Dane!$A$3:$D$110,4,FALSE)))</f>
        <v>1110110</v>
      </c>
      <c r="E452" s="3" t="str">
        <f t="shared" si="51"/>
        <v>11110</v>
      </c>
      <c r="F452" s="1" t="str">
        <f t="shared" si="52"/>
        <v>00000000</v>
      </c>
      <c r="G452" s="1" t="str">
        <f t="shared" si="53"/>
        <v>01110110</v>
      </c>
      <c r="H452" s="1" t="str">
        <f t="shared" si="54"/>
        <v>00011110</v>
      </c>
      <c r="I452" t="str">
        <f t="shared" si="46"/>
        <v xml:space="preserve">    .byte %00000000, %01110110, %00011110</v>
      </c>
    </row>
    <row r="453" spans="1:9" x14ac:dyDescent="0.25">
      <c r="A453" s="23" t="s">
        <v>35</v>
      </c>
      <c r="B453" s="23" t="s">
        <v>0</v>
      </c>
      <c r="C453">
        <f>IF(B453="ZMIEŃ GŁOŚNOŚĆ NA 0","N/D",IF(B453="ZMIEŃ GŁOŚNOŚĆ NA 15","N/D",240/$B$2*60*VLOOKUP(B453,Dane!$F:$H,2,FALSE)))</f>
        <v>15</v>
      </c>
      <c r="D453" s="7">
        <f>IF(B453="ZMIEŃ GŁOŚNOŚĆ NA 0","N/D",IF(B453="ZMIEŃ GŁOŚNOŚĆ NA 15","N/D",VLOOKUP(A453,Dane!$A$3:$D$110,4,FALSE)))</f>
        <v>10011111</v>
      </c>
      <c r="E453" s="3" t="str">
        <f t="shared" si="51"/>
        <v>1111</v>
      </c>
      <c r="F453" s="1" t="str">
        <f t="shared" si="52"/>
        <v>00000000</v>
      </c>
      <c r="G453" s="1" t="str">
        <f t="shared" si="53"/>
        <v>10011111</v>
      </c>
      <c r="H453" s="1" t="str">
        <f t="shared" si="54"/>
        <v>00001111</v>
      </c>
      <c r="I453" t="str">
        <f t="shared" si="46"/>
        <v xml:space="preserve">    .byte %00000000, %10011111, %00001111</v>
      </c>
    </row>
    <row r="454" spans="1:9" ht="15.75" thickBot="1" x14ac:dyDescent="0.3">
      <c r="A454" s="26" t="s">
        <v>89</v>
      </c>
      <c r="B454" s="26" t="s">
        <v>1</v>
      </c>
      <c r="C454">
        <f>IF(B454="ZMIEŃ GŁOŚNOŚĆ NA 0","N/D",IF(B454="ZMIEŃ GŁOŚNOŚĆ NA 15","N/D",240/$B$2*60*VLOOKUP(B454,Dane!$F:$H,2,FALSE)))</f>
        <v>30</v>
      </c>
      <c r="D454" s="7">
        <f>IF(B454="ZMIEŃ GŁOŚNOŚĆ NA 0","N/D",IF(B454="ZMIEŃ GŁOŚNOŚĆ NA 15","N/D",VLOOKUP(A454,Dane!$A$3:$D$110,4,FALSE)))</f>
        <v>11001000</v>
      </c>
      <c r="E454" s="3" t="str">
        <f t="shared" si="51"/>
        <v>11110</v>
      </c>
      <c r="F454" s="1" t="str">
        <f t="shared" si="52"/>
        <v>00000000</v>
      </c>
      <c r="G454" s="1" t="str">
        <f t="shared" si="53"/>
        <v>11001000</v>
      </c>
      <c r="H454" s="1" t="str">
        <f t="shared" si="54"/>
        <v>00011110</v>
      </c>
      <c r="I454" t="str">
        <f t="shared" si="46"/>
        <v xml:space="preserve">    .byte %00000000, %11001000, %00011110</v>
      </c>
    </row>
    <row r="455" spans="1:9" ht="15.75" thickTop="1" x14ac:dyDescent="0.25">
      <c r="A455" s="23" t="s">
        <v>89</v>
      </c>
      <c r="B455" s="23" t="s">
        <v>29</v>
      </c>
      <c r="C455">
        <f>IF(B455="ZMIEŃ GŁOŚNOŚĆ NA 0","N/D",IF(B455="ZMIEŃ GŁOŚNOŚĆ NA 15","N/D",240/$B$2*60*VLOOKUP(B455,Dane!$F:$H,2,FALSE)))</f>
        <v>45</v>
      </c>
      <c r="D455" s="7">
        <f>IF(B455="ZMIEŃ GŁOŚNOŚĆ NA 0","N/D",IF(B455="ZMIEŃ GŁOŚNOŚĆ NA 15","N/D",VLOOKUP(A455,Dane!$A$3:$D$110,4,FALSE)))</f>
        <v>11001000</v>
      </c>
      <c r="E455" s="3" t="str">
        <f t="shared" si="51"/>
        <v>101101</v>
      </c>
      <c r="F455" s="1" t="str">
        <f t="shared" si="52"/>
        <v>00000000</v>
      </c>
      <c r="G455" s="1" t="str">
        <f t="shared" si="53"/>
        <v>11001000</v>
      </c>
      <c r="H455" s="1" t="str">
        <f t="shared" si="54"/>
        <v>00101101</v>
      </c>
      <c r="I455" t="str">
        <f t="shared" si="46"/>
        <v xml:space="preserve">    .byte %00000000, %11001000, %00101101</v>
      </c>
    </row>
    <row r="456" spans="1:9" x14ac:dyDescent="0.25">
      <c r="A456" s="23" t="s">
        <v>90</v>
      </c>
      <c r="B456" s="23" t="s">
        <v>29</v>
      </c>
      <c r="C456">
        <f>IF(B456="ZMIEŃ GŁOŚNOŚĆ NA 0","N/D",IF(B456="ZMIEŃ GŁOŚNOŚĆ NA 15","N/D",240/$B$2*60*VLOOKUP(B456,Dane!$F:$H,2,FALSE)))</f>
        <v>45</v>
      </c>
      <c r="D456" s="7">
        <f>IF(B456="ZMIEŃ GŁOŚNOŚĆ NA 0","N/D",IF(B456="ZMIEŃ GŁOŚNOŚĆ NA 15","N/D",VLOOKUP(A456,Dane!$A$3:$D$110,4,FALSE)))</f>
        <v>10110010</v>
      </c>
      <c r="E456" s="3" t="str">
        <f t="shared" si="51"/>
        <v>101101</v>
      </c>
      <c r="F456" s="1" t="str">
        <f t="shared" si="52"/>
        <v>00000000</v>
      </c>
      <c r="G456" s="1" t="str">
        <f t="shared" si="53"/>
        <v>10110010</v>
      </c>
      <c r="H456" s="1" t="str">
        <f t="shared" si="54"/>
        <v>00101101</v>
      </c>
      <c r="I456" t="str">
        <f t="shared" ref="I456:I519" si="55">IF(A456="pauza",_xlfn.CONCAT("    .byte %11101000 %",DEC2BIN(C456,8)),IF(B456="ZMIEŃ GŁOŚNOŚĆ NA 0","    .byte %10101000, %00000000",IF(B456="ZMIEŃ GŁOŚNOŚĆ NA 15","    .byte %10101000, %11111111",_xlfn.CONCAT("    .byte %",F456,", %",G456,", %",H456))))</f>
        <v xml:space="preserve">    .byte %00000000, %10110010, %00101101</v>
      </c>
    </row>
    <row r="457" spans="1:9" ht="15.75" thickBot="1" x14ac:dyDescent="0.3">
      <c r="A457" s="26" t="s">
        <v>87</v>
      </c>
      <c r="B457" s="26" t="s">
        <v>1</v>
      </c>
      <c r="C457">
        <f>IF(B457="ZMIEŃ GŁOŚNOŚĆ NA 0","N/D",IF(B457="ZMIEŃ GŁOŚNOŚĆ NA 15","N/D",240/$B$2*60*VLOOKUP(B457,Dane!$F:$H,2,FALSE)))</f>
        <v>30</v>
      </c>
      <c r="D457" s="7">
        <f>IF(B457="ZMIEŃ GŁOŚNOŚĆ NA 0","N/D",IF(B457="ZMIEŃ GŁOŚNOŚĆ NA 15","N/D",VLOOKUP(A457,Dane!$A$3:$D$110,4,FALSE)))</f>
        <v>100001100</v>
      </c>
      <c r="E457" s="3" t="str">
        <f t="shared" si="51"/>
        <v>11110</v>
      </c>
      <c r="F457" s="1" t="str">
        <f t="shared" si="52"/>
        <v>00000001</v>
      </c>
      <c r="G457" s="1" t="str">
        <f t="shared" si="53"/>
        <v>00001100</v>
      </c>
      <c r="H457" s="1" t="str">
        <f t="shared" si="54"/>
        <v>00011110</v>
      </c>
      <c r="I457" t="str">
        <f t="shared" si="55"/>
        <v xml:space="preserve">    .byte %00000001, %00001100, %00011110</v>
      </c>
    </row>
    <row r="458" spans="1:9" ht="15.75" thickTop="1" x14ac:dyDescent="0.25">
      <c r="A458" s="23" t="s">
        <v>96</v>
      </c>
      <c r="B458" s="23" t="s">
        <v>0</v>
      </c>
      <c r="C458">
        <f>IF(B458="ZMIEŃ GŁOŚNOŚĆ NA 0","N/D",IF(B458="ZMIEŃ GŁOŚNOŚĆ NA 15","N/D",240/$B$2*60*VLOOKUP(B458,Dane!$F:$H,2,FALSE)))</f>
        <v>15</v>
      </c>
      <c r="D458" s="7">
        <f>IF(B458="ZMIEŃ GŁOŚNOŚĆ NA 0","N/D",IF(B458="ZMIEŃ GŁOŚNOŚĆ NA 15","N/D",VLOOKUP(A458,Dane!$A$3:$D$110,4,FALSE)))</f>
        <v>1101001</v>
      </c>
      <c r="E458" s="3" t="str">
        <f t="shared" si="51"/>
        <v>1111</v>
      </c>
      <c r="F458" s="1" t="str">
        <f t="shared" si="52"/>
        <v>00000000</v>
      </c>
      <c r="G458" s="1" t="str">
        <f t="shared" si="53"/>
        <v>01101001</v>
      </c>
      <c r="H458" s="1" t="str">
        <f t="shared" si="54"/>
        <v>00001111</v>
      </c>
      <c r="I458" t="str">
        <f t="shared" si="55"/>
        <v xml:space="preserve">    .byte %00000000, %01101001, %00001111</v>
      </c>
    </row>
    <row r="459" spans="1:9" x14ac:dyDescent="0.25">
      <c r="A459" s="23" t="s">
        <v>90</v>
      </c>
      <c r="B459" s="23" t="s">
        <v>0</v>
      </c>
      <c r="C459">
        <f>IF(B459="ZMIEŃ GŁOŚNOŚĆ NA 0","N/D",IF(B459="ZMIEŃ GŁOŚNOŚĆ NA 15","N/D",240/$B$2*60*VLOOKUP(B459,Dane!$F:$H,2,FALSE)))</f>
        <v>15</v>
      </c>
      <c r="D459" s="7">
        <f>IF(B459="ZMIEŃ GŁOŚNOŚĆ NA 0","N/D",IF(B459="ZMIEŃ GŁOŚNOŚĆ NA 15","N/D",VLOOKUP(A459,Dane!$A$3:$D$110,4,FALSE)))</f>
        <v>10110010</v>
      </c>
      <c r="E459" s="3" t="str">
        <f t="shared" si="51"/>
        <v>1111</v>
      </c>
      <c r="F459" s="1" t="str">
        <f t="shared" si="52"/>
        <v>00000000</v>
      </c>
      <c r="G459" s="1" t="str">
        <f t="shared" si="53"/>
        <v>10110010</v>
      </c>
      <c r="H459" s="1" t="str">
        <f t="shared" si="54"/>
        <v>00001111</v>
      </c>
      <c r="I459" t="str">
        <f t="shared" si="55"/>
        <v xml:space="preserve">    .byte %00000000, %10110010, %00001111</v>
      </c>
    </row>
    <row r="460" spans="1:9" x14ac:dyDescent="0.25">
      <c r="A460" s="23" t="s">
        <v>97</v>
      </c>
      <c r="B460" s="23" t="s">
        <v>29</v>
      </c>
      <c r="C460">
        <f>IF(B460="ZMIEŃ GŁOŚNOŚĆ NA 0","N/D",IF(B460="ZMIEŃ GŁOŚNOŚĆ NA 15","N/D",240/$B$2*60*VLOOKUP(B460,Dane!$F:$H,2,FALSE)))</f>
        <v>45</v>
      </c>
      <c r="D460" s="7">
        <f>IF(B460="ZMIEŃ GŁOŚNOŚĆ NA 0","N/D",IF(B460="ZMIEŃ GŁOŚNOŚĆ NA 15","N/D",VLOOKUP(A460,Dane!$A$3:$D$110,4,FALSE)))</f>
        <v>1100011</v>
      </c>
      <c r="E460" s="3" t="str">
        <f t="shared" si="51"/>
        <v>101101</v>
      </c>
      <c r="F460" s="1" t="str">
        <f t="shared" si="52"/>
        <v>00000000</v>
      </c>
      <c r="G460" s="1" t="str">
        <f t="shared" si="53"/>
        <v>01100011</v>
      </c>
      <c r="H460" s="1" t="str">
        <f t="shared" si="54"/>
        <v>00101101</v>
      </c>
      <c r="I460" t="str">
        <f t="shared" si="55"/>
        <v xml:space="preserve">    .byte %00000000, %01100011, %00101101</v>
      </c>
    </row>
    <row r="461" spans="1:9" x14ac:dyDescent="0.25">
      <c r="A461" s="23" t="s">
        <v>104</v>
      </c>
      <c r="B461" s="23" t="s">
        <v>161</v>
      </c>
      <c r="C461">
        <v>4</v>
      </c>
      <c r="D461" s="7">
        <f>IF(B461="ZMIEŃ GŁOŚNOŚĆ NA 0","N/D",IF(B461="ZMIEŃ GŁOŚNOŚĆ NA 15","N/D",VLOOKUP(A461,Dane!$A$3:$D$110,4,FALSE)))</f>
        <v>1000010</v>
      </c>
      <c r="E461" s="3" t="str">
        <f t="shared" si="51"/>
        <v>100</v>
      </c>
      <c r="F461" s="1" t="str">
        <f t="shared" si="52"/>
        <v>00000000</v>
      </c>
      <c r="G461" s="1" t="str">
        <f t="shared" si="53"/>
        <v>01000010</v>
      </c>
      <c r="H461" s="1" t="str">
        <f t="shared" si="54"/>
        <v>00000100</v>
      </c>
      <c r="I461" t="str">
        <f t="shared" si="55"/>
        <v xml:space="preserve">    .byte %00000000, %01000010, %00000100</v>
      </c>
    </row>
    <row r="462" spans="1:9" x14ac:dyDescent="0.25">
      <c r="A462" t="s">
        <v>256</v>
      </c>
      <c r="B462" s="23" t="s">
        <v>161</v>
      </c>
      <c r="C462">
        <v>4</v>
      </c>
      <c r="D462" s="7" t="e">
        <f>IF(B462="ZMIEŃ GŁOŚNOŚĆ NA 0","N/D",IF(B462="ZMIEŃ GŁOŚNOŚĆ NA 15","N/D",VLOOKUP(A462,Dane!$A$3:$D$110,4,FALSE)))</f>
        <v>#N/A</v>
      </c>
      <c r="E462" s="3" t="str">
        <f t="shared" si="51"/>
        <v>100</v>
      </c>
      <c r="F462" s="1" t="e">
        <f t="shared" si="52"/>
        <v>#N/A</v>
      </c>
      <c r="G462" s="1" t="e">
        <f t="shared" si="53"/>
        <v>#N/A</v>
      </c>
      <c r="H462" s="1" t="str">
        <f t="shared" si="54"/>
        <v>00000100</v>
      </c>
      <c r="I462" t="str">
        <f t="shared" si="55"/>
        <v xml:space="preserve">    .byte %11101000 %00000100</v>
      </c>
    </row>
    <row r="463" spans="1:9" x14ac:dyDescent="0.25">
      <c r="A463" t="s">
        <v>104</v>
      </c>
      <c r="B463" s="23" t="s">
        <v>2</v>
      </c>
      <c r="C463">
        <v>7</v>
      </c>
      <c r="D463" s="7">
        <f>IF(B463="ZMIEŃ GŁOŚNOŚĆ NA 0","N/D",IF(B463="ZMIEŃ GŁOŚNOŚĆ NA 15","N/D",VLOOKUP(A463,Dane!$A$3:$D$110,4,FALSE)))</f>
        <v>1000010</v>
      </c>
      <c r="E463" s="3" t="str">
        <f t="shared" si="51"/>
        <v>111</v>
      </c>
      <c r="F463" s="1" t="str">
        <f t="shared" si="52"/>
        <v>00000000</v>
      </c>
      <c r="G463" s="1" t="str">
        <f t="shared" si="53"/>
        <v>01000010</v>
      </c>
      <c r="H463" s="1" t="str">
        <f t="shared" si="54"/>
        <v>00000111</v>
      </c>
      <c r="I463" t="str">
        <f t="shared" si="55"/>
        <v xml:space="preserve">    .byte %00000000, %01000010, %00000111</v>
      </c>
    </row>
    <row r="464" spans="1:9" x14ac:dyDescent="0.25">
      <c r="A464" t="s">
        <v>106</v>
      </c>
      <c r="B464" s="23" t="s">
        <v>2</v>
      </c>
      <c r="C464">
        <v>7</v>
      </c>
      <c r="D464" s="7">
        <f>IF(B464="ZMIEŃ GŁOŚNOŚĆ NA 0","N/D",IF(B464="ZMIEŃ GŁOŚNOŚĆ NA 15","N/D",VLOOKUP(A464,Dane!$A$3:$D$110,4,FALSE)))</f>
        <v>111010</v>
      </c>
      <c r="E464" s="3" t="str">
        <f t="shared" si="51"/>
        <v>111</v>
      </c>
      <c r="F464" s="1" t="str">
        <f t="shared" si="52"/>
        <v>00000000</v>
      </c>
      <c r="G464" s="1" t="str">
        <f t="shared" si="53"/>
        <v>00111010</v>
      </c>
      <c r="H464" s="1" t="str">
        <f t="shared" si="54"/>
        <v>00000111</v>
      </c>
      <c r="I464" t="str">
        <f t="shared" si="55"/>
        <v xml:space="preserve">    .byte %00000000, %00111010, %00000111</v>
      </c>
    </row>
    <row r="465" spans="1:9" x14ac:dyDescent="0.25">
      <c r="A465" t="s">
        <v>109</v>
      </c>
      <c r="B465" s="23" t="s">
        <v>2</v>
      </c>
      <c r="C465">
        <v>8</v>
      </c>
      <c r="D465" s="7">
        <f>IF(B465="ZMIEŃ GŁOŚNOŚĆ NA 0","N/D",IF(B465="ZMIEŃ GŁOŚNOŚĆ NA 15","N/D",VLOOKUP(A465,Dane!$A$3:$D$110,4,FALSE)))</f>
        <v>110001</v>
      </c>
      <c r="E465" s="3" t="str">
        <f t="shared" si="51"/>
        <v>1000</v>
      </c>
      <c r="F465" s="1" t="str">
        <f t="shared" si="52"/>
        <v>00000000</v>
      </c>
      <c r="G465" s="1" t="str">
        <f t="shared" si="53"/>
        <v>00110001</v>
      </c>
      <c r="H465" s="1" t="str">
        <f t="shared" si="54"/>
        <v>00001000</v>
      </c>
      <c r="I465" t="str">
        <f t="shared" si="55"/>
        <v xml:space="preserve">    .byte %00000000, %00110001, %00001000</v>
      </c>
    </row>
    <row r="466" spans="1:9" x14ac:dyDescent="0.25">
      <c r="A466" t="s">
        <v>106</v>
      </c>
      <c r="B466" s="23" t="s">
        <v>2</v>
      </c>
      <c r="C466">
        <v>7</v>
      </c>
      <c r="D466" s="7">
        <f>IF(B466="ZMIEŃ GŁOŚNOŚĆ NA 0","N/D",IF(B466="ZMIEŃ GŁOŚNOŚĆ NA 15","N/D",VLOOKUP(A466,Dane!$A$3:$D$110,4,FALSE)))</f>
        <v>111010</v>
      </c>
      <c r="E466" s="3" t="str">
        <f t="shared" si="51"/>
        <v>111</v>
      </c>
      <c r="F466" s="1" t="str">
        <f t="shared" si="52"/>
        <v>00000000</v>
      </c>
      <c r="G466" s="1" t="str">
        <f t="shared" si="53"/>
        <v>00111010</v>
      </c>
      <c r="H466" s="1" t="str">
        <f t="shared" si="54"/>
        <v>00000111</v>
      </c>
      <c r="I466" t="str">
        <f t="shared" si="55"/>
        <v xml:space="preserve">    .byte %00000000, %00111010, %00000111</v>
      </c>
    </row>
    <row r="467" spans="1:9" ht="15.75" thickBot="1" x14ac:dyDescent="0.3">
      <c r="A467" s="10" t="s">
        <v>109</v>
      </c>
      <c r="B467" s="26" t="s">
        <v>2</v>
      </c>
      <c r="C467">
        <v>8</v>
      </c>
      <c r="D467" s="7">
        <f>IF(B467="ZMIEŃ GŁOŚNOŚĆ NA 0","N/D",IF(B467="ZMIEŃ GŁOŚNOŚĆ NA 15","N/D",VLOOKUP(A467,Dane!$A$3:$D$110,4,FALSE)))</f>
        <v>110001</v>
      </c>
      <c r="E467" s="3" t="str">
        <f t="shared" si="51"/>
        <v>1000</v>
      </c>
      <c r="F467" s="1" t="str">
        <f t="shared" si="52"/>
        <v>00000000</v>
      </c>
      <c r="G467" s="1" t="str">
        <f t="shared" si="53"/>
        <v>00110001</v>
      </c>
      <c r="H467" s="1" t="str">
        <f t="shared" si="54"/>
        <v>00001000</v>
      </c>
      <c r="I467" t="str">
        <f t="shared" si="55"/>
        <v xml:space="preserve">    .byte %00000000, %00110001, %00001000</v>
      </c>
    </row>
    <row r="468" spans="1:9" ht="15.75" thickTop="1" x14ac:dyDescent="0.25">
      <c r="A468" s="23" t="s">
        <v>97</v>
      </c>
      <c r="B468" s="23" t="s">
        <v>0</v>
      </c>
      <c r="C468">
        <f>IF(B468="ZMIEŃ GŁOŚNOŚĆ NA 0","N/D",IF(B468="ZMIEŃ GŁOŚNOŚĆ NA 15","N/D",240/$B$2*60*VLOOKUP(B468,Dane!$F:$H,2,FALSE)))</f>
        <v>15</v>
      </c>
      <c r="D468" s="7">
        <f>IF(B468="ZMIEŃ GŁOŚNOŚĆ NA 0","N/D",IF(B468="ZMIEŃ GŁOŚNOŚĆ NA 15","N/D",VLOOKUP(A468,Dane!$A$3:$D$110,4,FALSE)))</f>
        <v>1100011</v>
      </c>
      <c r="E468" s="3" t="str">
        <f t="shared" si="51"/>
        <v>1111</v>
      </c>
      <c r="F468" s="1" t="str">
        <f t="shared" si="52"/>
        <v>00000000</v>
      </c>
      <c r="G468" s="1" t="str">
        <f t="shared" si="53"/>
        <v>01100011</v>
      </c>
      <c r="H468" s="1" t="str">
        <f t="shared" si="54"/>
        <v>00001111</v>
      </c>
      <c r="I468" t="str">
        <f t="shared" si="55"/>
        <v xml:space="preserve">    .byte %00000000, %01100011, %00001111</v>
      </c>
    </row>
    <row r="469" spans="1:9" x14ac:dyDescent="0.25">
      <c r="A469" s="23" t="s">
        <v>89</v>
      </c>
      <c r="B469" s="23" t="s">
        <v>2</v>
      </c>
      <c r="C469">
        <v>7</v>
      </c>
      <c r="D469" s="7">
        <f>IF(B469="ZMIEŃ GŁOŚNOŚĆ NA 0","N/D",IF(B469="ZMIEŃ GŁOŚNOŚĆ NA 15","N/D",VLOOKUP(A469,Dane!$A$3:$D$110,4,FALSE)))</f>
        <v>11001000</v>
      </c>
      <c r="E469" s="3" t="str">
        <f t="shared" si="51"/>
        <v>111</v>
      </c>
      <c r="F469" s="1" t="str">
        <f t="shared" si="52"/>
        <v>00000000</v>
      </c>
      <c r="G469" s="1" t="str">
        <f t="shared" si="53"/>
        <v>11001000</v>
      </c>
      <c r="H469" s="1" t="str">
        <f t="shared" si="54"/>
        <v>00000111</v>
      </c>
      <c r="I469" t="str">
        <f t="shared" si="55"/>
        <v xml:space="preserve">    .byte %00000000, %11001000, %00000111</v>
      </c>
    </row>
    <row r="470" spans="1:9" x14ac:dyDescent="0.25">
      <c r="A470" s="23" t="s">
        <v>97</v>
      </c>
      <c r="B470" s="23" t="s">
        <v>0</v>
      </c>
      <c r="C470">
        <f>IF(B470="ZMIEŃ GŁOŚNOŚĆ NA 0","N/D",IF(B470="ZMIEŃ GŁOŚNOŚĆ NA 15","N/D",240/$B$2*60*VLOOKUP(B470,Dane!$F:$H,2,FALSE)))</f>
        <v>15</v>
      </c>
      <c r="D470" s="7">
        <f>IF(B470="ZMIEŃ GŁOŚNOŚĆ NA 0","N/D",IF(B470="ZMIEŃ GŁOŚNOŚĆ NA 15","N/D",VLOOKUP(A470,Dane!$A$3:$D$110,4,FALSE)))</f>
        <v>1100011</v>
      </c>
      <c r="E470" s="3" t="str">
        <f t="shared" si="51"/>
        <v>1111</v>
      </c>
      <c r="F470" s="1" t="str">
        <f t="shared" si="52"/>
        <v>00000000</v>
      </c>
      <c r="G470" s="1" t="str">
        <f t="shared" si="53"/>
        <v>01100011</v>
      </c>
      <c r="H470" s="1" t="str">
        <f t="shared" si="54"/>
        <v>00001111</v>
      </c>
      <c r="I470" t="str">
        <f t="shared" si="55"/>
        <v xml:space="preserve">    .byte %00000000, %01100011, %00001111</v>
      </c>
    </row>
    <row r="471" spans="1:9" x14ac:dyDescent="0.25">
      <c r="A471" t="s">
        <v>256</v>
      </c>
      <c r="B471" t="s">
        <v>2</v>
      </c>
      <c r="C471">
        <v>8</v>
      </c>
      <c r="D471" s="7" t="e">
        <f>IF(B471="ZMIEŃ GŁOŚNOŚĆ NA 0","N/D",IF(B471="ZMIEŃ GŁOŚNOŚĆ NA 15","N/D",VLOOKUP(A471,Dane!$A$3:$D$110,4,FALSE)))</f>
        <v>#N/A</v>
      </c>
      <c r="E471" s="3" t="str">
        <f t="shared" si="51"/>
        <v>1000</v>
      </c>
      <c r="F471" s="1" t="e">
        <f t="shared" si="52"/>
        <v>#N/A</v>
      </c>
      <c r="G471" s="1" t="e">
        <f t="shared" si="53"/>
        <v>#N/A</v>
      </c>
      <c r="H471" s="1" t="str">
        <f t="shared" si="54"/>
        <v>00001000</v>
      </c>
      <c r="I471" t="str">
        <f t="shared" si="55"/>
        <v xml:space="preserve">    .byte %11101000 %00001000</v>
      </c>
    </row>
    <row r="472" spans="1:9" x14ac:dyDescent="0.25">
      <c r="A472" t="s">
        <v>97</v>
      </c>
      <c r="B472" t="s">
        <v>1</v>
      </c>
      <c r="C472">
        <f>IF(B472="ZMIEŃ GŁOŚNOŚĆ NA 0","N/D",IF(B472="ZMIEŃ GŁOŚNOŚĆ NA 15","N/D",240/$B$2*60*VLOOKUP(B472,Dane!$F:$H,2,FALSE)))</f>
        <v>30</v>
      </c>
      <c r="D472" s="7">
        <f>IF(B472="ZMIEŃ GŁOŚNOŚĆ NA 0","N/D",IF(B472="ZMIEŃ GŁOŚNOŚĆ NA 15","N/D",VLOOKUP(A472,Dane!$A$3:$D$110,4,FALSE)))</f>
        <v>1100011</v>
      </c>
      <c r="E472" s="3" t="str">
        <f t="shared" si="51"/>
        <v>11110</v>
      </c>
      <c r="F472" s="1" t="str">
        <f t="shared" si="52"/>
        <v>00000000</v>
      </c>
      <c r="G472" s="1" t="str">
        <f t="shared" si="53"/>
        <v>01100011</v>
      </c>
      <c r="H472" s="1" t="str">
        <f t="shared" si="54"/>
        <v>00011110</v>
      </c>
      <c r="I472" t="str">
        <f t="shared" si="55"/>
        <v xml:space="preserve">    .byte %00000000, %01100011, %00011110</v>
      </c>
    </row>
    <row r="473" spans="1:9" x14ac:dyDescent="0.25">
      <c r="A473" t="s">
        <v>90</v>
      </c>
      <c r="B473" t="s">
        <v>0</v>
      </c>
      <c r="C473">
        <f>IF(B473="ZMIEŃ GŁOŚNOŚĆ NA 0","N/D",IF(B473="ZMIEŃ GŁOŚNOŚĆ NA 15","N/D",240/$B$2*60*VLOOKUP(B473,Dane!$F:$H,2,FALSE)))</f>
        <v>15</v>
      </c>
      <c r="D473" s="7">
        <f>IF(B473="ZMIEŃ GŁOŚNOŚĆ NA 0","N/D",IF(B473="ZMIEŃ GŁOŚNOŚĆ NA 15","N/D",VLOOKUP(A473,Dane!$A$3:$D$110,4,FALSE)))</f>
        <v>10110010</v>
      </c>
      <c r="E473" s="3" t="str">
        <f t="shared" si="51"/>
        <v>1111</v>
      </c>
      <c r="F473" s="1" t="str">
        <f t="shared" si="52"/>
        <v>00000000</v>
      </c>
      <c r="G473" s="1" t="str">
        <f t="shared" si="53"/>
        <v>10110010</v>
      </c>
      <c r="H473" s="1" t="str">
        <f t="shared" si="54"/>
        <v>00001111</v>
      </c>
      <c r="I473" t="str">
        <f t="shared" si="55"/>
        <v xml:space="preserve">    .byte %00000000, %10110010, %00001111</v>
      </c>
    </row>
    <row r="474" spans="1:9" ht="15.75" thickBot="1" x14ac:dyDescent="0.3">
      <c r="A474" s="10" t="s">
        <v>87</v>
      </c>
      <c r="B474" s="10" t="s">
        <v>1</v>
      </c>
      <c r="C474">
        <f>IF(B474="ZMIEŃ GŁOŚNOŚĆ NA 0","N/D",IF(B474="ZMIEŃ GŁOŚNOŚĆ NA 15","N/D",240/$B$2*60*VLOOKUP(B474,Dane!$F:$H,2,FALSE)))</f>
        <v>30</v>
      </c>
      <c r="D474" s="7">
        <f>IF(B474="ZMIEŃ GŁOŚNOŚĆ NA 0","N/D",IF(B474="ZMIEŃ GŁOŚNOŚĆ NA 15","N/D",VLOOKUP(A474,Dane!$A$3:$D$110,4,FALSE)))</f>
        <v>100001100</v>
      </c>
      <c r="E474" s="3" t="str">
        <f t="shared" si="51"/>
        <v>11110</v>
      </c>
      <c r="F474" s="1" t="str">
        <f t="shared" si="52"/>
        <v>00000001</v>
      </c>
      <c r="G474" s="1" t="str">
        <f t="shared" si="53"/>
        <v>00001100</v>
      </c>
      <c r="H474" s="1" t="str">
        <f t="shared" si="54"/>
        <v>00011110</v>
      </c>
      <c r="I474" t="str">
        <f t="shared" si="55"/>
        <v xml:space="preserve">    .byte %00000001, %00001100, %00011110</v>
      </c>
    </row>
    <row r="475" spans="1:9" ht="15.75" thickTop="1" x14ac:dyDescent="0.25">
      <c r="A475" s="23" t="s">
        <v>97</v>
      </c>
      <c r="B475" s="23" t="s">
        <v>0</v>
      </c>
      <c r="C475">
        <f>IF(B475="ZMIEŃ GŁOŚNOŚĆ NA 0","N/D",IF(B475="ZMIEŃ GŁOŚNOŚĆ NA 15","N/D",240/$B$2*60*VLOOKUP(B475,Dane!$F:$H,2,FALSE)))</f>
        <v>15</v>
      </c>
      <c r="D475" s="7">
        <f>IF(B475="ZMIEŃ GŁOŚNOŚĆ NA 0","N/D",IF(B475="ZMIEŃ GŁOŚNOŚĆ NA 15","N/D",VLOOKUP(A475,Dane!$A$3:$D$110,4,FALSE)))</f>
        <v>1100011</v>
      </c>
      <c r="E475" s="3" t="str">
        <f t="shared" si="51"/>
        <v>1111</v>
      </c>
      <c r="F475" s="1" t="str">
        <f t="shared" si="52"/>
        <v>00000000</v>
      </c>
      <c r="G475" s="1" t="str">
        <f t="shared" si="53"/>
        <v>01100011</v>
      </c>
      <c r="H475" s="1" t="str">
        <f t="shared" si="54"/>
        <v>00001111</v>
      </c>
      <c r="I475" t="str">
        <f t="shared" si="55"/>
        <v xml:space="preserve">    .byte %00000000, %01100011, %00001111</v>
      </c>
    </row>
    <row r="476" spans="1:9" x14ac:dyDescent="0.25">
      <c r="A476" t="s">
        <v>256</v>
      </c>
      <c r="B476" s="23" t="s">
        <v>0</v>
      </c>
      <c r="C476">
        <f>IF(B476="ZMIEŃ GŁOŚNOŚĆ NA 0","N/D",IF(B476="ZMIEŃ GŁOŚNOŚĆ NA 15","N/D",240/$B$2*60*VLOOKUP(B476,Dane!$F:$H,2,FALSE)))</f>
        <v>15</v>
      </c>
      <c r="D476" s="7" t="e">
        <f>IF(B476="ZMIEŃ GŁOŚNOŚĆ NA 0","N/D",IF(B476="ZMIEŃ GŁOŚNOŚĆ NA 15","N/D",VLOOKUP(A476,Dane!$A$3:$D$110,4,FALSE)))</f>
        <v>#N/A</v>
      </c>
      <c r="E476" s="3" t="str">
        <f t="shared" si="51"/>
        <v>1111</v>
      </c>
      <c r="F476" s="1" t="e">
        <f t="shared" si="52"/>
        <v>#N/A</v>
      </c>
      <c r="G476" s="1" t="e">
        <f t="shared" si="53"/>
        <v>#N/A</v>
      </c>
      <c r="H476" s="1" t="str">
        <f t="shared" si="54"/>
        <v>00001111</v>
      </c>
      <c r="I476" t="str">
        <f t="shared" si="55"/>
        <v xml:space="preserve">    .byte %11101000 %00001111</v>
      </c>
    </row>
    <row r="477" spans="1:9" x14ac:dyDescent="0.25">
      <c r="A477" t="s">
        <v>97</v>
      </c>
      <c r="B477" s="23" t="s">
        <v>0</v>
      </c>
      <c r="C477">
        <f>IF(B477="ZMIEŃ GŁOŚNOŚĆ NA 0","N/D",IF(B477="ZMIEŃ GŁOŚNOŚĆ NA 15","N/D",240/$B$2*60*VLOOKUP(B477,Dane!$F:$H,2,FALSE)))</f>
        <v>15</v>
      </c>
      <c r="D477" s="7">
        <f>IF(B477="ZMIEŃ GŁOŚNOŚĆ NA 0","N/D",IF(B477="ZMIEŃ GŁOŚNOŚĆ NA 15","N/D",VLOOKUP(A477,Dane!$A$3:$D$110,4,FALSE)))</f>
        <v>1100011</v>
      </c>
      <c r="E477" s="3" t="str">
        <f t="shared" si="51"/>
        <v>1111</v>
      </c>
      <c r="F477" s="1" t="str">
        <f t="shared" si="52"/>
        <v>00000000</v>
      </c>
      <c r="G477" s="1" t="str">
        <f t="shared" si="53"/>
        <v>01100011</v>
      </c>
      <c r="H477" s="1" t="str">
        <f t="shared" si="54"/>
        <v>00001111</v>
      </c>
      <c r="I477" t="str">
        <f t="shared" si="55"/>
        <v xml:space="preserve">    .byte %00000000, %01100011, %00001111</v>
      </c>
    </row>
    <row r="478" spans="1:9" x14ac:dyDescent="0.25">
      <c r="A478" t="s">
        <v>94</v>
      </c>
      <c r="B478" s="23" t="s">
        <v>1</v>
      </c>
      <c r="C478">
        <f>IF(B478="ZMIEŃ GŁOŚNOŚĆ NA 0","N/D",IF(B478="ZMIEŃ GŁOŚNOŚĆ NA 15","N/D",240/$B$2*60*VLOOKUP(B478,Dane!$F:$H,2,FALSE)))</f>
        <v>30</v>
      </c>
      <c r="D478" s="7">
        <f>IF(B478="ZMIEŃ GŁOŚNOŚĆ NA 0","N/D",IF(B478="ZMIEŃ GŁOŚNOŚĆ NA 15","N/D",VLOOKUP(A478,Dane!$A$3:$D$110,4,FALSE)))</f>
        <v>1110110</v>
      </c>
      <c r="E478" s="3" t="str">
        <f t="shared" si="51"/>
        <v>11110</v>
      </c>
      <c r="F478" s="1" t="str">
        <f t="shared" si="52"/>
        <v>00000000</v>
      </c>
      <c r="G478" s="1" t="str">
        <f t="shared" si="53"/>
        <v>01110110</v>
      </c>
      <c r="H478" s="1" t="str">
        <f t="shared" si="54"/>
        <v>00011110</v>
      </c>
      <c r="I478" t="str">
        <f t="shared" si="55"/>
        <v xml:space="preserve">    .byte %00000000, %01110110, %00011110</v>
      </c>
    </row>
    <row r="479" spans="1:9" x14ac:dyDescent="0.25">
      <c r="A479" t="s">
        <v>35</v>
      </c>
      <c r="B479" s="23" t="s">
        <v>0</v>
      </c>
      <c r="C479">
        <f>IF(B479="ZMIEŃ GŁOŚNOŚĆ NA 0","N/D",IF(B479="ZMIEŃ GŁOŚNOŚĆ NA 15","N/D",240/$B$2*60*VLOOKUP(B479,Dane!$F:$H,2,FALSE)))</f>
        <v>15</v>
      </c>
      <c r="D479" s="7">
        <f>IF(B479="ZMIEŃ GŁOŚNOŚĆ NA 0","N/D",IF(B479="ZMIEŃ GŁOŚNOŚĆ NA 15","N/D",VLOOKUP(A479,Dane!$A$3:$D$110,4,FALSE)))</f>
        <v>10011111</v>
      </c>
      <c r="E479" s="3" t="str">
        <f t="shared" si="51"/>
        <v>1111</v>
      </c>
      <c r="F479" s="1" t="str">
        <f t="shared" si="52"/>
        <v>00000000</v>
      </c>
      <c r="G479" s="1" t="str">
        <f t="shared" si="53"/>
        <v>10011111</v>
      </c>
      <c r="H479" s="1" t="str">
        <f t="shared" si="54"/>
        <v>00001111</v>
      </c>
      <c r="I479" t="str">
        <f t="shared" si="55"/>
        <v xml:space="preserve">    .byte %00000000, %10011111, %00001111</v>
      </c>
    </row>
    <row r="480" spans="1:9" ht="15.75" thickBot="1" x14ac:dyDescent="0.3">
      <c r="A480" s="10" t="s">
        <v>89</v>
      </c>
      <c r="B480" s="26" t="s">
        <v>1</v>
      </c>
      <c r="C480">
        <f>IF(B480="ZMIEŃ GŁOŚNOŚĆ NA 0","N/D",IF(B480="ZMIEŃ GŁOŚNOŚĆ NA 15","N/D",240/$B$2*60*VLOOKUP(B480,Dane!$F:$H,2,FALSE)))</f>
        <v>30</v>
      </c>
      <c r="D480" s="7">
        <f>IF(B480="ZMIEŃ GŁOŚNOŚĆ NA 0","N/D",IF(B480="ZMIEŃ GŁOŚNOŚĆ NA 15","N/D",VLOOKUP(A480,Dane!$A$3:$D$110,4,FALSE)))</f>
        <v>11001000</v>
      </c>
      <c r="E480" s="3" t="str">
        <f t="shared" si="51"/>
        <v>11110</v>
      </c>
      <c r="F480" s="1" t="str">
        <f t="shared" si="52"/>
        <v>00000000</v>
      </c>
      <c r="G480" s="1" t="str">
        <f t="shared" si="53"/>
        <v>11001000</v>
      </c>
      <c r="H480" s="1" t="str">
        <f t="shared" si="54"/>
        <v>00011110</v>
      </c>
      <c r="I480" t="str">
        <f t="shared" si="55"/>
        <v xml:space="preserve">    .byte %00000000, %11001000, %00011110</v>
      </c>
    </row>
    <row r="481" spans="1:9" ht="15.75" thickTop="1" x14ac:dyDescent="0.25">
      <c r="A481" s="23" t="s">
        <v>97</v>
      </c>
      <c r="B481" s="23" t="s">
        <v>29</v>
      </c>
      <c r="C481">
        <f>IF(B481="ZMIEŃ GŁOŚNOŚĆ NA 0","N/D",IF(B481="ZMIEŃ GŁOŚNOŚĆ NA 15","N/D",240/$B$2*60*VLOOKUP(B481,Dane!$F:$H,2,FALSE)))</f>
        <v>45</v>
      </c>
      <c r="D481" s="7">
        <f>IF(B481="ZMIEŃ GŁOŚNOŚĆ NA 0","N/D",IF(B481="ZMIEŃ GŁOŚNOŚĆ NA 15","N/D",VLOOKUP(A481,Dane!$A$3:$D$110,4,FALSE)))</f>
        <v>1100011</v>
      </c>
      <c r="E481" s="3" t="str">
        <f t="shared" si="51"/>
        <v>101101</v>
      </c>
      <c r="F481" s="1" t="str">
        <f t="shared" si="52"/>
        <v>00000000</v>
      </c>
      <c r="G481" s="1" t="str">
        <f t="shared" si="53"/>
        <v>01100011</v>
      </c>
      <c r="H481" s="1" t="str">
        <f t="shared" si="54"/>
        <v>00101101</v>
      </c>
      <c r="I481" t="str">
        <f t="shared" si="55"/>
        <v xml:space="preserve">    .byte %00000000, %01100011, %00101101</v>
      </c>
    </row>
    <row r="482" spans="1:9" x14ac:dyDescent="0.25">
      <c r="A482" s="23" t="s">
        <v>90</v>
      </c>
      <c r="B482" s="23" t="s">
        <v>29</v>
      </c>
      <c r="C482">
        <f>IF(B482="ZMIEŃ GŁOŚNOŚĆ NA 0","N/D",IF(B482="ZMIEŃ GŁOŚNOŚĆ NA 15","N/D",240/$B$2*60*VLOOKUP(B482,Dane!$F:$H,2,FALSE)))</f>
        <v>45</v>
      </c>
      <c r="D482" s="7">
        <f>IF(B482="ZMIEŃ GŁOŚNOŚĆ NA 0","N/D",IF(B482="ZMIEŃ GŁOŚNOŚĆ NA 15","N/D",VLOOKUP(A482,Dane!$A$3:$D$110,4,FALSE)))</f>
        <v>10110010</v>
      </c>
      <c r="E482" s="3" t="str">
        <f t="shared" si="51"/>
        <v>101101</v>
      </c>
      <c r="F482" s="1" t="str">
        <f t="shared" si="52"/>
        <v>00000000</v>
      </c>
      <c r="G482" s="1" t="str">
        <f t="shared" si="53"/>
        <v>10110010</v>
      </c>
      <c r="H482" s="1" t="str">
        <f t="shared" si="54"/>
        <v>00101101</v>
      </c>
      <c r="I482" t="str">
        <f t="shared" si="55"/>
        <v xml:space="preserve">    .byte %00000000, %10110010, %00101101</v>
      </c>
    </row>
    <row r="483" spans="1:9" x14ac:dyDescent="0.25">
      <c r="A483" s="23" t="s">
        <v>87</v>
      </c>
      <c r="B483" s="23" t="s">
        <v>0</v>
      </c>
      <c r="C483">
        <f>IF(B483="ZMIEŃ GŁOŚNOŚĆ NA 0","N/D",IF(B483="ZMIEŃ GŁOŚNOŚĆ NA 15","N/D",240/$B$2*60*VLOOKUP(B483,Dane!$F:$H,2,FALSE)))</f>
        <v>15</v>
      </c>
      <c r="D483" s="7">
        <f>IF(B483="ZMIEŃ GŁOŚNOŚĆ NA 0","N/D",IF(B483="ZMIEŃ GŁOŚNOŚĆ NA 15","N/D",VLOOKUP(A483,Dane!$A$3:$D$110,4,FALSE)))</f>
        <v>100001100</v>
      </c>
      <c r="E483" s="3" t="str">
        <f t="shared" ref="E483:E528" si="56">IF(B483="ZMIEŃ GŁOŚNOŚĆ NA 0","N/D",IF(B483="ZMIEŃ GŁOŚNOŚĆ NA 15","N/D",DEC2BIN(C483)))</f>
        <v>1111</v>
      </c>
      <c r="F483" s="1" t="str">
        <f t="shared" ref="F483:F528" si="57">IF(B483="ZMIEŃ GŁOŚNOŚĆ NA 0","N/D",IF(B483="ZMIEŃ GŁOŚNOŚĆ NA 15","N/D",IF(LEN(D483)&lt;8,"00000000",_xlfn.CONCAT(REPT("0",8-LEN(LEFT(D483,LEN(D483)-8))),LEFT(D483,LEN(D483)-8)))))</f>
        <v>00000001</v>
      </c>
      <c r="G483" s="1" t="str">
        <f t="shared" ref="G483:G528" si="58">IF(B483="ZMIEŃ GŁOŚNOŚĆ NA 0","N/D",IF(B483="ZMIEŃ GŁOŚNOŚĆ NA 15","N/D",IF(LEN(D483)&lt;8,_xlfn.CONCAT(REPT("0",8-LEN(D483)),RIGHT(D483,8)),RIGHT(D483,8))))</f>
        <v>00001100</v>
      </c>
      <c r="H483" s="1" t="str">
        <f t="shared" ref="H483:H528" si="59">IF(B483="ZMIEŃ GŁOŚNOŚĆ NA 0","N/D",IF(B483="ZMIEŃ GŁOŚNOŚĆ NA 15","N/D",_xlfn.CONCAT(REPT("0",8-LEN(E483)),E483)))</f>
        <v>00001111</v>
      </c>
      <c r="I483" t="str">
        <f t="shared" si="55"/>
        <v xml:space="preserve">    .byte %00000001, %00001100, %00001111</v>
      </c>
    </row>
    <row r="484" spans="1:9" ht="15.75" thickBot="1" x14ac:dyDescent="0.3">
      <c r="A484" s="26" t="s">
        <v>90</v>
      </c>
      <c r="B484" s="26" t="s">
        <v>0</v>
      </c>
      <c r="C484">
        <f>IF(B484="ZMIEŃ GŁOŚNOŚĆ NA 0","N/D",IF(B484="ZMIEŃ GŁOŚNOŚĆ NA 15","N/D",240/$B$2*60*VLOOKUP(B484,Dane!$F:$H,2,FALSE)))</f>
        <v>15</v>
      </c>
      <c r="D484" s="7">
        <f>IF(B484="ZMIEŃ GŁOŚNOŚĆ NA 0","N/D",IF(B484="ZMIEŃ GŁOŚNOŚĆ NA 15","N/D",VLOOKUP(A484,Dane!$A$3:$D$110,4,FALSE)))</f>
        <v>10110010</v>
      </c>
      <c r="E484" s="3" t="str">
        <f t="shared" si="56"/>
        <v>1111</v>
      </c>
      <c r="F484" s="1" t="str">
        <f t="shared" si="57"/>
        <v>00000000</v>
      </c>
      <c r="G484" s="1" t="str">
        <f t="shared" si="58"/>
        <v>10110010</v>
      </c>
      <c r="H484" s="1" t="str">
        <f t="shared" si="59"/>
        <v>00001111</v>
      </c>
      <c r="I484" t="str">
        <f t="shared" si="55"/>
        <v xml:space="preserve">    .byte %00000000, %10110010, %00001111</v>
      </c>
    </row>
    <row r="485" spans="1:9" ht="15.75" thickTop="1" x14ac:dyDescent="0.25">
      <c r="A485" s="23" t="s">
        <v>96</v>
      </c>
      <c r="B485" s="23" t="s">
        <v>0</v>
      </c>
      <c r="C485">
        <f>IF(B485="ZMIEŃ GŁOŚNOŚĆ NA 0","N/D",IF(B485="ZMIEŃ GŁOŚNOŚĆ NA 15","N/D",240/$B$2*60*VLOOKUP(B485,Dane!$F:$H,2,FALSE)))</f>
        <v>15</v>
      </c>
      <c r="D485" s="7">
        <f>IF(B485="ZMIEŃ GŁOŚNOŚĆ NA 0","N/D",IF(B485="ZMIEŃ GŁOŚNOŚĆ NA 15","N/D",VLOOKUP(A485,Dane!$A$3:$D$110,4,FALSE)))</f>
        <v>1101001</v>
      </c>
      <c r="E485" s="3" t="str">
        <f t="shared" si="56"/>
        <v>1111</v>
      </c>
      <c r="F485" s="1" t="str">
        <f t="shared" si="57"/>
        <v>00000000</v>
      </c>
      <c r="G485" s="1" t="str">
        <f t="shared" si="58"/>
        <v>01101001</v>
      </c>
      <c r="H485" s="1" t="str">
        <f t="shared" si="59"/>
        <v>00001111</v>
      </c>
      <c r="I485" t="str">
        <f t="shared" si="55"/>
        <v xml:space="preserve">    .byte %00000000, %01101001, %00001111</v>
      </c>
    </row>
    <row r="486" spans="1:9" x14ac:dyDescent="0.25">
      <c r="A486" s="23" t="s">
        <v>89</v>
      </c>
      <c r="B486" s="23" t="s">
        <v>0</v>
      </c>
      <c r="C486">
        <f>IF(B486="ZMIEŃ GŁOŚNOŚĆ NA 0","N/D",IF(B486="ZMIEŃ GŁOŚNOŚĆ NA 15","N/D",240/$B$2*60*VLOOKUP(B486,Dane!$F:$H,2,FALSE)))</f>
        <v>15</v>
      </c>
      <c r="D486" s="7">
        <f>IF(B486="ZMIEŃ GŁOŚNOŚĆ NA 0","N/D",IF(B486="ZMIEŃ GŁOŚNOŚĆ NA 15","N/D",VLOOKUP(A486,Dane!$A$3:$D$110,4,FALSE)))</f>
        <v>11001000</v>
      </c>
      <c r="E486" s="3" t="str">
        <f t="shared" si="56"/>
        <v>1111</v>
      </c>
      <c r="F486" s="1" t="str">
        <f t="shared" si="57"/>
        <v>00000000</v>
      </c>
      <c r="G486" s="1" t="str">
        <f t="shared" si="58"/>
        <v>11001000</v>
      </c>
      <c r="H486" s="1" t="str">
        <f t="shared" si="59"/>
        <v>00001111</v>
      </c>
      <c r="I486" t="str">
        <f t="shared" si="55"/>
        <v xml:space="preserve">    .byte %00000000, %11001000, %00001111</v>
      </c>
    </row>
    <row r="487" spans="1:9" x14ac:dyDescent="0.25">
      <c r="A487" s="23" t="s">
        <v>97</v>
      </c>
      <c r="B487" s="23" t="s">
        <v>1</v>
      </c>
      <c r="C487">
        <f>IF(B487="ZMIEŃ GŁOŚNOŚĆ NA 0","N/D",IF(B487="ZMIEŃ GŁOŚNOŚĆ NA 15","N/D",240/$B$2*60*VLOOKUP(B487,Dane!$F:$H,2,FALSE)))</f>
        <v>30</v>
      </c>
      <c r="D487" s="7">
        <f>IF(B487="ZMIEŃ GŁOŚNOŚĆ NA 0","N/D",IF(B487="ZMIEŃ GŁOŚNOŚĆ NA 15","N/D",VLOOKUP(A487,Dane!$A$3:$D$110,4,FALSE)))</f>
        <v>1100011</v>
      </c>
      <c r="E487" s="3" t="str">
        <f t="shared" si="56"/>
        <v>11110</v>
      </c>
      <c r="F487" s="1" t="str">
        <f t="shared" si="57"/>
        <v>00000000</v>
      </c>
      <c r="G487" s="1" t="str">
        <f t="shared" si="58"/>
        <v>01100011</v>
      </c>
      <c r="H487" s="1" t="str">
        <f t="shared" si="59"/>
        <v>00011110</v>
      </c>
      <c r="I487" t="str">
        <f t="shared" si="55"/>
        <v xml:space="preserve">    .byte %00000000, %01100011, %00011110</v>
      </c>
    </row>
    <row r="488" spans="1:9" x14ac:dyDescent="0.25">
      <c r="A488" s="23" t="s">
        <v>109</v>
      </c>
      <c r="B488" s="23" t="s">
        <v>161</v>
      </c>
      <c r="C488">
        <v>3</v>
      </c>
      <c r="D488" s="7">
        <f>IF(B488="ZMIEŃ GŁOŚNOŚĆ NA 0","N/D",IF(B488="ZMIEŃ GŁOŚNOŚĆ NA 15","N/D",VLOOKUP(A488,Dane!$A$3:$D$110,4,FALSE)))</f>
        <v>110001</v>
      </c>
      <c r="E488" s="3" t="str">
        <f t="shared" si="56"/>
        <v>11</v>
      </c>
      <c r="F488" s="1" t="str">
        <f t="shared" si="57"/>
        <v>00000000</v>
      </c>
      <c r="G488" s="1" t="str">
        <f t="shared" si="58"/>
        <v>00110001</v>
      </c>
      <c r="H488" s="1" t="str">
        <f t="shared" si="59"/>
        <v>00000011</v>
      </c>
      <c r="I488" t="str">
        <f t="shared" si="55"/>
        <v xml:space="preserve">    .byte %00000000, %00110001, %00000011</v>
      </c>
    </row>
    <row r="489" spans="1:9" x14ac:dyDescent="0.25">
      <c r="A489" t="s">
        <v>256</v>
      </c>
      <c r="B489" s="23" t="s">
        <v>161</v>
      </c>
      <c r="C489">
        <v>4</v>
      </c>
      <c r="D489" s="7" t="e">
        <f>IF(B489="ZMIEŃ GŁOŚNOŚĆ NA 0","N/D",IF(B489="ZMIEŃ GŁOŚNOŚĆ NA 15","N/D",VLOOKUP(A489,Dane!$A$3:$D$110,4,FALSE)))</f>
        <v>#N/A</v>
      </c>
      <c r="E489" s="3" t="str">
        <f t="shared" si="56"/>
        <v>100</v>
      </c>
      <c r="F489" s="1" t="e">
        <f t="shared" si="57"/>
        <v>#N/A</v>
      </c>
      <c r="G489" s="1" t="e">
        <f t="shared" si="58"/>
        <v>#N/A</v>
      </c>
      <c r="H489" s="1" t="str">
        <f t="shared" si="59"/>
        <v>00000100</v>
      </c>
      <c r="I489" t="str">
        <f t="shared" si="55"/>
        <v xml:space="preserve">    .byte %11101000 %00000100</v>
      </c>
    </row>
    <row r="490" spans="1:9" x14ac:dyDescent="0.25">
      <c r="A490" s="23" t="s">
        <v>109</v>
      </c>
      <c r="B490" s="23" t="s">
        <v>161</v>
      </c>
      <c r="C490">
        <v>4</v>
      </c>
      <c r="D490" s="7">
        <f>IF(B490="ZMIEŃ GŁOŚNOŚĆ NA 0","N/D",IF(B490="ZMIEŃ GŁOŚNOŚĆ NA 15","N/D",VLOOKUP(A490,Dane!$A$3:$D$110,4,FALSE)))</f>
        <v>110001</v>
      </c>
      <c r="E490" s="3" t="str">
        <f t="shared" si="56"/>
        <v>100</v>
      </c>
      <c r="F490" s="1" t="str">
        <f t="shared" si="57"/>
        <v>00000000</v>
      </c>
      <c r="G490" s="1" t="str">
        <f t="shared" si="58"/>
        <v>00110001</v>
      </c>
      <c r="H490" s="1" t="str">
        <f t="shared" si="59"/>
        <v>00000100</v>
      </c>
      <c r="I490" t="str">
        <f t="shared" si="55"/>
        <v xml:space="preserve">    .byte %00000000, %00110001, %00000100</v>
      </c>
    </row>
    <row r="491" spans="1:9" x14ac:dyDescent="0.25">
      <c r="A491" t="s">
        <v>256</v>
      </c>
      <c r="B491" s="23" t="s">
        <v>161</v>
      </c>
      <c r="C491">
        <v>4</v>
      </c>
      <c r="D491" s="7" t="e">
        <f>IF(B491="ZMIEŃ GŁOŚNOŚĆ NA 0","N/D",IF(B491="ZMIEŃ GŁOŚNOŚĆ NA 15","N/D",VLOOKUP(A491,Dane!$A$3:$D$110,4,FALSE)))</f>
        <v>#N/A</v>
      </c>
      <c r="E491" s="3" t="str">
        <f t="shared" si="56"/>
        <v>100</v>
      </c>
      <c r="F491" s="1" t="e">
        <f t="shared" si="57"/>
        <v>#N/A</v>
      </c>
      <c r="G491" s="1" t="e">
        <f t="shared" si="58"/>
        <v>#N/A</v>
      </c>
      <c r="H491" s="1" t="str">
        <f t="shared" si="59"/>
        <v>00000100</v>
      </c>
      <c r="I491" t="str">
        <f t="shared" si="55"/>
        <v xml:space="preserve">    .byte %11101000 %00000100</v>
      </c>
    </row>
    <row r="492" spans="1:9" x14ac:dyDescent="0.25">
      <c r="A492" s="23" t="s">
        <v>109</v>
      </c>
      <c r="B492" s="23" t="s">
        <v>161</v>
      </c>
      <c r="C492">
        <v>3</v>
      </c>
      <c r="D492" s="7">
        <f>IF(B492="ZMIEŃ GŁOŚNOŚĆ NA 0","N/D",IF(B492="ZMIEŃ GŁOŚNOŚĆ NA 15","N/D",VLOOKUP(A492,Dane!$A$3:$D$110,4,FALSE)))</f>
        <v>110001</v>
      </c>
      <c r="E492" s="3" t="str">
        <f t="shared" si="56"/>
        <v>11</v>
      </c>
      <c r="F492" s="1" t="str">
        <f t="shared" si="57"/>
        <v>00000000</v>
      </c>
      <c r="G492" s="1" t="str">
        <f t="shared" si="58"/>
        <v>00110001</v>
      </c>
      <c r="H492" s="1" t="str">
        <f t="shared" si="59"/>
        <v>00000011</v>
      </c>
      <c r="I492" t="str">
        <f t="shared" si="55"/>
        <v xml:space="preserve">    .byte %00000000, %00110001, %00000011</v>
      </c>
    </row>
    <row r="493" spans="1:9" x14ac:dyDescent="0.25">
      <c r="A493" t="s">
        <v>256</v>
      </c>
      <c r="B493" s="23" t="s">
        <v>161</v>
      </c>
      <c r="C493">
        <v>4</v>
      </c>
      <c r="D493" s="7" t="e">
        <f>IF(B493="ZMIEŃ GŁOŚNOŚĆ NA 0","N/D",IF(B493="ZMIEŃ GŁOŚNOŚĆ NA 15","N/D",VLOOKUP(A493,Dane!$A$3:$D$110,4,FALSE)))</f>
        <v>#N/A</v>
      </c>
      <c r="E493" s="3" t="str">
        <f t="shared" si="56"/>
        <v>100</v>
      </c>
      <c r="F493" s="1" t="e">
        <f t="shared" si="57"/>
        <v>#N/A</v>
      </c>
      <c r="G493" s="1" t="e">
        <f t="shared" si="58"/>
        <v>#N/A</v>
      </c>
      <c r="H493" s="1" t="str">
        <f t="shared" si="59"/>
        <v>00000100</v>
      </c>
      <c r="I493" t="str">
        <f t="shared" si="55"/>
        <v xml:space="preserve">    .byte %11101000 %00000100</v>
      </c>
    </row>
    <row r="494" spans="1:9" x14ac:dyDescent="0.25">
      <c r="A494" s="23" t="s">
        <v>109</v>
      </c>
      <c r="B494" s="23" t="s">
        <v>161</v>
      </c>
      <c r="C494">
        <v>4</v>
      </c>
      <c r="D494" s="7">
        <f>IF(B494="ZMIEŃ GŁOŚNOŚĆ NA 0","N/D",IF(B494="ZMIEŃ GŁOŚNOŚĆ NA 15","N/D",VLOOKUP(A494,Dane!$A$3:$D$110,4,FALSE)))</f>
        <v>110001</v>
      </c>
      <c r="E494" s="3" t="str">
        <f t="shared" si="56"/>
        <v>100</v>
      </c>
      <c r="F494" s="1" t="str">
        <f t="shared" si="57"/>
        <v>00000000</v>
      </c>
      <c r="G494" s="1" t="str">
        <f t="shared" si="58"/>
        <v>00110001</v>
      </c>
      <c r="H494" s="1" t="str">
        <f t="shared" si="59"/>
        <v>00000100</v>
      </c>
      <c r="I494" t="str">
        <f t="shared" si="55"/>
        <v xml:space="preserve">    .byte %00000000, %00110001, %00000100</v>
      </c>
    </row>
    <row r="495" spans="1:9" x14ac:dyDescent="0.25">
      <c r="A495" t="s">
        <v>256</v>
      </c>
      <c r="B495" s="23" t="s">
        <v>161</v>
      </c>
      <c r="C495">
        <v>4</v>
      </c>
      <c r="D495" s="7" t="e">
        <f>IF(B495="ZMIEŃ GŁOŚNOŚĆ NA 0","N/D",IF(B495="ZMIEŃ GŁOŚNOŚĆ NA 15","N/D",VLOOKUP(A495,Dane!$A$3:$D$110,4,FALSE)))</f>
        <v>#N/A</v>
      </c>
      <c r="E495" s="3" t="str">
        <f t="shared" si="56"/>
        <v>100</v>
      </c>
      <c r="F495" s="1" t="e">
        <f t="shared" si="57"/>
        <v>#N/A</v>
      </c>
      <c r="G495" s="1" t="e">
        <f t="shared" si="58"/>
        <v>#N/A</v>
      </c>
      <c r="H495" s="1" t="str">
        <f t="shared" si="59"/>
        <v>00000100</v>
      </c>
      <c r="I495" t="str">
        <f t="shared" si="55"/>
        <v xml:space="preserve">    .byte %11101000 %00000100</v>
      </c>
    </row>
    <row r="496" spans="1:9" x14ac:dyDescent="0.25">
      <c r="A496" s="23" t="s">
        <v>109</v>
      </c>
      <c r="B496" s="23" t="s">
        <v>161</v>
      </c>
      <c r="C496">
        <v>3</v>
      </c>
      <c r="D496" s="7">
        <f>IF(B496="ZMIEŃ GŁOŚNOŚĆ NA 0","N/D",IF(B496="ZMIEŃ GŁOŚNOŚĆ NA 15","N/D",VLOOKUP(A496,Dane!$A$3:$D$110,4,FALSE)))</f>
        <v>110001</v>
      </c>
      <c r="E496" s="3" t="str">
        <f t="shared" si="56"/>
        <v>11</v>
      </c>
      <c r="F496" s="1" t="str">
        <f t="shared" si="57"/>
        <v>00000000</v>
      </c>
      <c r="G496" s="1" t="str">
        <f t="shared" si="58"/>
        <v>00110001</v>
      </c>
      <c r="H496" s="1" t="str">
        <f t="shared" si="59"/>
        <v>00000011</v>
      </c>
      <c r="I496" t="str">
        <f t="shared" si="55"/>
        <v xml:space="preserve">    .byte %00000000, %00110001, %00000011</v>
      </c>
    </row>
    <row r="497" spans="1:10" x14ac:dyDescent="0.25">
      <c r="A497" t="s">
        <v>256</v>
      </c>
      <c r="B497" s="23" t="s">
        <v>161</v>
      </c>
      <c r="C497">
        <v>4</v>
      </c>
      <c r="D497" s="7" t="e">
        <f>IF(B497="ZMIEŃ GŁOŚNOŚĆ NA 0","N/D",IF(B497="ZMIEŃ GŁOŚNOŚĆ NA 15","N/D",VLOOKUP(A497,Dane!$A$3:$D$110,4,FALSE)))</f>
        <v>#N/A</v>
      </c>
      <c r="E497" s="3" t="str">
        <f t="shared" si="56"/>
        <v>100</v>
      </c>
      <c r="F497" s="1" t="e">
        <f t="shared" si="57"/>
        <v>#N/A</v>
      </c>
      <c r="G497" s="1" t="e">
        <f t="shared" si="58"/>
        <v>#N/A</v>
      </c>
      <c r="H497" s="1" t="str">
        <f t="shared" si="59"/>
        <v>00000100</v>
      </c>
      <c r="I497" t="str">
        <f t="shared" si="55"/>
        <v xml:space="preserve">    .byte %11101000 %00000100</v>
      </c>
    </row>
    <row r="498" spans="1:10" x14ac:dyDescent="0.25">
      <c r="A498" s="23" t="s">
        <v>109</v>
      </c>
      <c r="B498" s="23" t="s">
        <v>161</v>
      </c>
      <c r="C498">
        <v>4</v>
      </c>
      <c r="D498" s="7">
        <f>IF(B498="ZMIEŃ GŁOŚNOŚĆ NA 0","N/D",IF(B498="ZMIEŃ GŁOŚNOŚĆ NA 15","N/D",VLOOKUP(A498,Dane!$A$3:$D$110,4,FALSE)))</f>
        <v>110001</v>
      </c>
      <c r="E498" s="3" t="str">
        <f t="shared" si="56"/>
        <v>100</v>
      </c>
      <c r="F498" s="1" t="str">
        <f t="shared" si="57"/>
        <v>00000000</v>
      </c>
      <c r="G498" s="1" t="str">
        <f t="shared" si="58"/>
        <v>00110001</v>
      </c>
      <c r="H498" s="1" t="str">
        <f t="shared" si="59"/>
        <v>00000100</v>
      </c>
      <c r="I498" t="str">
        <f t="shared" si="55"/>
        <v xml:space="preserve">    .byte %00000000, %00110001, %00000100</v>
      </c>
    </row>
    <row r="499" spans="1:10" x14ac:dyDescent="0.25">
      <c r="A499" t="s">
        <v>256</v>
      </c>
      <c r="B499" s="23" t="s">
        <v>161</v>
      </c>
      <c r="C499">
        <v>4</v>
      </c>
      <c r="D499" s="7" t="e">
        <f>IF(B499="ZMIEŃ GŁOŚNOŚĆ NA 0","N/D",IF(B499="ZMIEŃ GŁOŚNOŚĆ NA 15","N/D",VLOOKUP(A499,Dane!$A$3:$D$110,4,FALSE)))</f>
        <v>#N/A</v>
      </c>
      <c r="E499" s="3" t="str">
        <f t="shared" si="56"/>
        <v>100</v>
      </c>
      <c r="F499" s="1" t="e">
        <f t="shared" si="57"/>
        <v>#N/A</v>
      </c>
      <c r="G499" s="1" t="e">
        <f t="shared" si="58"/>
        <v>#N/A</v>
      </c>
      <c r="H499" s="1" t="str">
        <f t="shared" si="59"/>
        <v>00000100</v>
      </c>
      <c r="I499" t="str">
        <f t="shared" si="55"/>
        <v xml:space="preserve">    .byte %11101000 %00000100</v>
      </c>
    </row>
    <row r="500" spans="1:10" x14ac:dyDescent="0.25">
      <c r="A500" s="23" t="s">
        <v>109</v>
      </c>
      <c r="B500" s="23" t="s">
        <v>161</v>
      </c>
      <c r="C500">
        <v>3</v>
      </c>
      <c r="D500" s="7">
        <f>IF(B500="ZMIEŃ GŁOŚNOŚĆ NA 0","N/D",IF(B500="ZMIEŃ GŁOŚNOŚĆ NA 15","N/D",VLOOKUP(A500,Dane!$A$3:$D$110,4,FALSE)))</f>
        <v>110001</v>
      </c>
      <c r="E500" s="3" t="str">
        <f t="shared" si="56"/>
        <v>11</v>
      </c>
      <c r="F500" s="1" t="str">
        <f t="shared" si="57"/>
        <v>00000000</v>
      </c>
      <c r="G500" s="1" t="str">
        <f t="shared" si="58"/>
        <v>00110001</v>
      </c>
      <c r="H500" s="1" t="str">
        <f t="shared" si="59"/>
        <v>00000011</v>
      </c>
      <c r="I500" t="str">
        <f t="shared" si="55"/>
        <v xml:space="preserve">    .byte %00000000, %00110001, %00000011</v>
      </c>
    </row>
    <row r="501" spans="1:10" x14ac:dyDescent="0.25">
      <c r="A501" t="s">
        <v>256</v>
      </c>
      <c r="B501" s="23" t="s">
        <v>161</v>
      </c>
      <c r="C501">
        <v>4</v>
      </c>
      <c r="D501" s="7" t="e">
        <f>IF(B501="ZMIEŃ GŁOŚNOŚĆ NA 0","N/D",IF(B501="ZMIEŃ GŁOŚNOŚĆ NA 15","N/D",VLOOKUP(A501,Dane!$A$3:$D$110,4,FALSE)))</f>
        <v>#N/A</v>
      </c>
      <c r="E501" s="3" t="str">
        <f t="shared" si="56"/>
        <v>100</v>
      </c>
      <c r="F501" s="1" t="e">
        <f t="shared" si="57"/>
        <v>#N/A</v>
      </c>
      <c r="G501" s="1" t="e">
        <f t="shared" si="58"/>
        <v>#N/A</v>
      </c>
      <c r="H501" s="1" t="str">
        <f t="shared" si="59"/>
        <v>00000100</v>
      </c>
      <c r="I501" t="str">
        <f t="shared" si="55"/>
        <v xml:space="preserve">    .byte %11101000 %00000100</v>
      </c>
    </row>
    <row r="502" spans="1:10" x14ac:dyDescent="0.25">
      <c r="A502" s="23" t="s">
        <v>109</v>
      </c>
      <c r="B502" s="23" t="s">
        <v>161</v>
      </c>
      <c r="C502">
        <v>4</v>
      </c>
      <c r="D502" s="7">
        <f>IF(B502="ZMIEŃ GŁOŚNOŚĆ NA 0","N/D",IF(B502="ZMIEŃ GŁOŚNOŚĆ NA 15","N/D",VLOOKUP(A502,Dane!$A$3:$D$110,4,FALSE)))</f>
        <v>110001</v>
      </c>
      <c r="E502" s="3" t="str">
        <f t="shared" si="56"/>
        <v>100</v>
      </c>
      <c r="F502" s="1" t="str">
        <f t="shared" si="57"/>
        <v>00000000</v>
      </c>
      <c r="G502" s="1" t="str">
        <f t="shared" si="58"/>
        <v>00110001</v>
      </c>
      <c r="H502" s="1" t="str">
        <f t="shared" si="59"/>
        <v>00000100</v>
      </c>
      <c r="I502" t="str">
        <f t="shared" si="55"/>
        <v xml:space="preserve">    .byte %00000000, %00110001, %00000100</v>
      </c>
    </row>
    <row r="503" spans="1:10" x14ac:dyDescent="0.25">
      <c r="A503" t="s">
        <v>256</v>
      </c>
      <c r="B503" s="23" t="s">
        <v>161</v>
      </c>
      <c r="C503">
        <v>4</v>
      </c>
      <c r="D503" s="7" t="e">
        <f>IF(B503="ZMIEŃ GŁOŚNOŚĆ NA 0","N/D",IF(B503="ZMIEŃ GŁOŚNOŚĆ NA 15","N/D",VLOOKUP(A503,Dane!$A$3:$D$110,4,FALSE)))</f>
        <v>#N/A</v>
      </c>
      <c r="E503" s="3" t="str">
        <f t="shared" si="56"/>
        <v>100</v>
      </c>
      <c r="F503" s="1" t="e">
        <f t="shared" si="57"/>
        <v>#N/A</v>
      </c>
      <c r="G503" s="1" t="e">
        <f t="shared" si="58"/>
        <v>#N/A</v>
      </c>
      <c r="H503" s="1" t="str">
        <f t="shared" si="59"/>
        <v>00000100</v>
      </c>
      <c r="I503" t="str">
        <f t="shared" si="55"/>
        <v xml:space="preserve">    .byte %11101000 %00000100</v>
      </c>
    </row>
    <row r="504" spans="1:10" x14ac:dyDescent="0.25">
      <c r="A504" s="23" t="s">
        <v>97</v>
      </c>
      <c r="B504" s="23" t="s">
        <v>0</v>
      </c>
      <c r="C504">
        <f>IF(B504="ZMIEŃ GŁOŚNOŚĆ NA 0","N/D",IF(B504="ZMIEŃ GŁOŚNOŚĆ NA 15","N/D",240/$B$2*60*VLOOKUP(B504,Dane!$F:$H,2,FALSE)))</f>
        <v>15</v>
      </c>
      <c r="D504" s="7">
        <f>IF(B504="ZMIEŃ GŁOŚNOŚĆ NA 0","N/D",IF(B504="ZMIEŃ GŁOŚNOŚĆ NA 15","N/D",VLOOKUP(A504,Dane!$A$3:$D$110,4,FALSE)))</f>
        <v>1100011</v>
      </c>
      <c r="E504" s="3" t="str">
        <f t="shared" si="56"/>
        <v>1111</v>
      </c>
      <c r="F504" s="1" t="str">
        <f t="shared" si="57"/>
        <v>00000000</v>
      </c>
      <c r="G504" s="1" t="str">
        <f t="shared" si="58"/>
        <v>01100011</v>
      </c>
      <c r="H504" s="1" t="str">
        <f t="shared" si="59"/>
        <v>00001111</v>
      </c>
      <c r="I504" t="str">
        <f t="shared" si="55"/>
        <v xml:space="preserve">    .byte %00000000, %01100011, %00001111</v>
      </c>
      <c r="J504" t="s">
        <v>252</v>
      </c>
    </row>
    <row r="505" spans="1:10" x14ac:dyDescent="0.25">
      <c r="A505" s="23" t="s">
        <v>89</v>
      </c>
      <c r="B505" s="23" t="s">
        <v>2</v>
      </c>
      <c r="C505">
        <v>7</v>
      </c>
      <c r="D505" s="7">
        <f>IF(B505="ZMIEŃ GŁOŚNOŚĆ NA 0","N/D",IF(B505="ZMIEŃ GŁOŚNOŚĆ NA 15","N/D",VLOOKUP(A505,Dane!$A$3:$D$110,4,FALSE)))</f>
        <v>11001000</v>
      </c>
      <c r="E505" s="3" t="str">
        <f t="shared" si="56"/>
        <v>111</v>
      </c>
      <c r="F505" s="1" t="str">
        <f t="shared" si="57"/>
        <v>00000000</v>
      </c>
      <c r="G505" s="1" t="str">
        <f t="shared" si="58"/>
        <v>11001000</v>
      </c>
      <c r="H505" s="1" t="str">
        <f t="shared" si="59"/>
        <v>00000111</v>
      </c>
      <c r="I505" t="str">
        <f t="shared" si="55"/>
        <v xml:space="preserve">    .byte %00000000, %11001000, %00000111</v>
      </c>
    </row>
    <row r="506" spans="1:10" x14ac:dyDescent="0.25">
      <c r="A506" s="23" t="s">
        <v>97</v>
      </c>
      <c r="B506" s="23" t="s">
        <v>30</v>
      </c>
      <c r="C506">
        <v>23</v>
      </c>
      <c r="D506" s="7">
        <f>IF(B506="ZMIEŃ GŁOŚNOŚĆ NA 0","N/D",IF(B506="ZMIEŃ GŁOŚNOŚĆ NA 15","N/D",VLOOKUP(A506,Dane!$A$3:$D$110,4,FALSE)))</f>
        <v>1100011</v>
      </c>
      <c r="E506" s="3" t="str">
        <f t="shared" si="56"/>
        <v>10111</v>
      </c>
      <c r="F506" s="1" t="str">
        <f t="shared" si="57"/>
        <v>00000000</v>
      </c>
      <c r="G506" s="1" t="str">
        <f t="shared" si="58"/>
        <v>01100011</v>
      </c>
      <c r="H506" s="1" t="str">
        <f t="shared" si="59"/>
        <v>00010111</v>
      </c>
      <c r="I506" t="str">
        <f t="shared" si="55"/>
        <v xml:space="preserve">    .byte %00000000, %01100011, %00010111</v>
      </c>
    </row>
    <row r="507" spans="1:10" x14ac:dyDescent="0.25">
      <c r="A507" s="23" t="s">
        <v>96</v>
      </c>
      <c r="B507" s="23" t="s">
        <v>0</v>
      </c>
      <c r="C507">
        <f>IF(B507="ZMIEŃ GŁOŚNOŚĆ NA 0","N/D",IF(B507="ZMIEŃ GŁOŚNOŚĆ NA 15","N/D",240/$B$2*60*VLOOKUP(B507,Dane!$F:$H,2,FALSE)))</f>
        <v>15</v>
      </c>
      <c r="D507" s="7">
        <f>IF(B507="ZMIEŃ GŁOŚNOŚĆ NA 0","N/D",IF(B507="ZMIEŃ GŁOŚNOŚĆ NA 15","N/D",VLOOKUP(A507,Dane!$A$3:$D$110,4,FALSE)))</f>
        <v>1101001</v>
      </c>
      <c r="E507" s="3" t="str">
        <f t="shared" si="56"/>
        <v>1111</v>
      </c>
      <c r="F507" s="1" t="str">
        <f t="shared" si="57"/>
        <v>00000000</v>
      </c>
      <c r="G507" s="1" t="str">
        <f t="shared" si="58"/>
        <v>01101001</v>
      </c>
      <c r="H507" s="1" t="str">
        <f t="shared" si="59"/>
        <v>00001111</v>
      </c>
      <c r="I507" t="str">
        <f t="shared" si="55"/>
        <v xml:space="preserve">    .byte %00000000, %01101001, %00001111</v>
      </c>
    </row>
    <row r="508" spans="1:10" x14ac:dyDescent="0.25">
      <c r="A508" s="23" t="s">
        <v>90</v>
      </c>
      <c r="B508" s="23" t="s">
        <v>1</v>
      </c>
      <c r="C508">
        <f>IF(B508="ZMIEŃ GŁOŚNOŚĆ NA 0","N/D",IF(B508="ZMIEŃ GŁOŚNOŚĆ NA 15","N/D",240/$B$2*60*VLOOKUP(B508,Dane!$F:$H,2,FALSE)))</f>
        <v>30</v>
      </c>
      <c r="D508" s="7">
        <f>IF(B508="ZMIEŃ GŁOŚNOŚĆ NA 0","N/D",IF(B508="ZMIEŃ GŁOŚNOŚĆ NA 15","N/D",VLOOKUP(A508,Dane!$A$3:$D$110,4,FALSE)))</f>
        <v>10110010</v>
      </c>
      <c r="E508" s="3" t="str">
        <f t="shared" si="56"/>
        <v>11110</v>
      </c>
      <c r="F508" s="1" t="str">
        <f t="shared" si="57"/>
        <v>00000000</v>
      </c>
      <c r="G508" s="1" t="str">
        <f t="shared" si="58"/>
        <v>10110010</v>
      </c>
      <c r="H508" s="1" t="str">
        <f t="shared" si="59"/>
        <v>00011110</v>
      </c>
      <c r="I508" t="str">
        <f t="shared" si="55"/>
        <v xml:space="preserve">    .byte %00000000, %10110010, %00011110</v>
      </c>
    </row>
    <row r="509" spans="1:10" ht="15.75" thickBot="1" x14ac:dyDescent="0.3">
      <c r="A509" s="26" t="s">
        <v>87</v>
      </c>
      <c r="B509" s="26" t="s">
        <v>1</v>
      </c>
      <c r="C509">
        <f>IF(B509="ZMIEŃ GŁOŚNOŚĆ NA 0","N/D",IF(B509="ZMIEŃ GŁOŚNOŚĆ NA 15","N/D",240/$B$2*60*VLOOKUP(B509,Dane!$F:$H,2,FALSE)))</f>
        <v>30</v>
      </c>
      <c r="D509" s="7">
        <f>IF(B509="ZMIEŃ GŁOŚNOŚĆ NA 0","N/D",IF(B509="ZMIEŃ GŁOŚNOŚĆ NA 15","N/D",VLOOKUP(A509,Dane!$A$3:$D$110,4,FALSE)))</f>
        <v>100001100</v>
      </c>
      <c r="E509" s="3" t="str">
        <f t="shared" si="56"/>
        <v>11110</v>
      </c>
      <c r="F509" s="1" t="str">
        <f t="shared" si="57"/>
        <v>00000001</v>
      </c>
      <c r="G509" s="1" t="str">
        <f t="shared" si="58"/>
        <v>00001100</v>
      </c>
      <c r="H509" s="1" t="str">
        <f t="shared" si="59"/>
        <v>00011110</v>
      </c>
      <c r="I509" t="str">
        <f t="shared" si="55"/>
        <v xml:space="preserve">    .byte %00000001, %00001100, %00011110</v>
      </c>
    </row>
    <row r="510" spans="1:10" ht="15.75" thickTop="1" x14ac:dyDescent="0.25">
      <c r="A510" s="23" t="s">
        <v>97</v>
      </c>
      <c r="B510" s="23" t="s">
        <v>0</v>
      </c>
      <c r="C510">
        <f>IF(B510="ZMIEŃ GŁOŚNOŚĆ NA 0","N/D",IF(B510="ZMIEŃ GŁOŚNOŚĆ NA 15","N/D",240/$B$2*60*VLOOKUP(B510,Dane!$F:$H,2,FALSE)))</f>
        <v>15</v>
      </c>
      <c r="D510" s="7">
        <f>IF(B510="ZMIEŃ GŁOŚNOŚĆ NA 0","N/D",IF(B510="ZMIEŃ GŁOŚNOŚĆ NA 15","N/D",VLOOKUP(A510,Dane!$A$3:$D$110,4,FALSE)))</f>
        <v>1100011</v>
      </c>
      <c r="E510" s="3" t="str">
        <f t="shared" si="56"/>
        <v>1111</v>
      </c>
      <c r="F510" s="1" t="str">
        <f t="shared" si="57"/>
        <v>00000000</v>
      </c>
      <c r="G510" s="1" t="str">
        <f t="shared" si="58"/>
        <v>01100011</v>
      </c>
      <c r="H510" s="1" t="str">
        <f t="shared" si="59"/>
        <v>00001111</v>
      </c>
      <c r="I510" t="str">
        <f t="shared" si="55"/>
        <v xml:space="preserve">    .byte %00000000, %01100011, %00001111</v>
      </c>
    </row>
    <row r="511" spans="1:10" x14ac:dyDescent="0.25">
      <c r="A511" s="23" t="s">
        <v>90</v>
      </c>
      <c r="B511" s="23" t="s">
        <v>2</v>
      </c>
      <c r="C511">
        <v>7</v>
      </c>
      <c r="D511" s="7">
        <f>IF(B511="ZMIEŃ GŁOŚNOŚĆ NA 0","N/D",IF(B511="ZMIEŃ GŁOŚNOŚĆ NA 15","N/D",VLOOKUP(A511,Dane!$A$3:$D$110,4,FALSE)))</f>
        <v>10110010</v>
      </c>
      <c r="E511" s="3" t="str">
        <f t="shared" si="56"/>
        <v>111</v>
      </c>
      <c r="F511" s="1" t="str">
        <f t="shared" si="57"/>
        <v>00000000</v>
      </c>
      <c r="G511" s="1" t="str">
        <f t="shared" si="58"/>
        <v>10110010</v>
      </c>
      <c r="H511" s="1" t="str">
        <f t="shared" si="59"/>
        <v>00000111</v>
      </c>
      <c r="I511" t="str">
        <f t="shared" si="55"/>
        <v xml:space="preserve">    .byte %00000000, %10110010, %00000111</v>
      </c>
    </row>
    <row r="512" spans="1:10" x14ac:dyDescent="0.25">
      <c r="A512" s="23" t="s">
        <v>96</v>
      </c>
      <c r="B512" s="23" t="s">
        <v>30</v>
      </c>
      <c r="C512">
        <v>23</v>
      </c>
      <c r="D512" s="7">
        <f>IF(B512="ZMIEŃ GŁOŚNOŚĆ NA 0","N/D",IF(B512="ZMIEŃ GŁOŚNOŚĆ NA 15","N/D",VLOOKUP(A512,Dane!$A$3:$D$110,4,FALSE)))</f>
        <v>1101001</v>
      </c>
      <c r="E512" s="3" t="str">
        <f t="shared" si="56"/>
        <v>10111</v>
      </c>
      <c r="F512" s="1" t="str">
        <f t="shared" si="57"/>
        <v>00000000</v>
      </c>
      <c r="G512" s="1" t="str">
        <f t="shared" si="58"/>
        <v>01101001</v>
      </c>
      <c r="H512" s="1" t="str">
        <f t="shared" si="59"/>
        <v>00010111</v>
      </c>
      <c r="I512" t="str">
        <f t="shared" si="55"/>
        <v xml:space="preserve">    .byte %00000000, %01101001, %00010111</v>
      </c>
    </row>
    <row r="513" spans="1:9" x14ac:dyDescent="0.25">
      <c r="A513" s="23" t="s">
        <v>94</v>
      </c>
      <c r="B513" s="23" t="s">
        <v>1</v>
      </c>
      <c r="C513">
        <f>IF(B513="ZMIEŃ GŁOŚNOŚĆ NA 0","N/D",IF(B513="ZMIEŃ GŁOŚNOŚĆ NA 15","N/D",240/$B$2*60*VLOOKUP(B513,Dane!$F:$H,2,FALSE)))</f>
        <v>30</v>
      </c>
      <c r="D513" s="7">
        <f>IF(B513="ZMIEŃ GŁOŚNOŚĆ NA 0","N/D",IF(B513="ZMIEŃ GŁOŚNOŚĆ NA 15","N/D",VLOOKUP(A513,Dane!$A$3:$D$110,4,FALSE)))</f>
        <v>1110110</v>
      </c>
      <c r="E513" s="3" t="str">
        <f t="shared" si="56"/>
        <v>11110</v>
      </c>
      <c r="F513" s="1" t="str">
        <f t="shared" si="57"/>
        <v>00000000</v>
      </c>
      <c r="G513" s="1" t="str">
        <f t="shared" si="58"/>
        <v>01110110</v>
      </c>
      <c r="H513" s="1" t="str">
        <f t="shared" si="59"/>
        <v>00011110</v>
      </c>
      <c r="I513" t="str">
        <f t="shared" si="55"/>
        <v xml:space="preserve">    .byte %00000000, %01110110, %00011110</v>
      </c>
    </row>
    <row r="514" spans="1:9" x14ac:dyDescent="0.25">
      <c r="A514" s="23" t="s">
        <v>35</v>
      </c>
      <c r="B514" s="23" t="s">
        <v>0</v>
      </c>
      <c r="C514">
        <f>IF(B514="ZMIEŃ GŁOŚNOŚĆ NA 0","N/D",IF(B514="ZMIEŃ GŁOŚNOŚĆ NA 15","N/D",240/$B$2*60*VLOOKUP(B514,Dane!$F:$H,2,FALSE)))</f>
        <v>15</v>
      </c>
      <c r="D514" s="7">
        <f>IF(B514="ZMIEŃ GŁOŚNOŚĆ NA 0","N/D",IF(B514="ZMIEŃ GŁOŚNOŚĆ NA 15","N/D",VLOOKUP(A514,Dane!$A$3:$D$110,4,FALSE)))</f>
        <v>10011111</v>
      </c>
      <c r="E514" s="3" t="str">
        <f t="shared" si="56"/>
        <v>1111</v>
      </c>
      <c r="F514" s="1" t="str">
        <f t="shared" si="57"/>
        <v>00000000</v>
      </c>
      <c r="G514" s="1" t="str">
        <f t="shared" si="58"/>
        <v>10011111</v>
      </c>
      <c r="H514" s="1" t="str">
        <f t="shared" si="59"/>
        <v>00001111</v>
      </c>
      <c r="I514" t="str">
        <f t="shared" si="55"/>
        <v xml:space="preserve">    .byte %00000000, %10011111, %00001111</v>
      </c>
    </row>
    <row r="515" spans="1:9" ht="15.75" thickBot="1" x14ac:dyDescent="0.3">
      <c r="A515" s="26" t="s">
        <v>89</v>
      </c>
      <c r="B515" s="26" t="s">
        <v>1</v>
      </c>
      <c r="C515">
        <f>IF(B515="ZMIEŃ GŁOŚNOŚĆ NA 0","N/D",IF(B515="ZMIEŃ GŁOŚNOŚĆ NA 15","N/D",240/$B$2*60*VLOOKUP(B515,Dane!$F:$H,2,FALSE)))</f>
        <v>30</v>
      </c>
      <c r="D515" s="7">
        <f>IF(B515="ZMIEŃ GŁOŚNOŚĆ NA 0","N/D",IF(B515="ZMIEŃ GŁOŚNOŚĆ NA 15","N/D",VLOOKUP(A515,Dane!$A$3:$D$110,4,FALSE)))</f>
        <v>11001000</v>
      </c>
      <c r="E515" s="3" t="str">
        <f t="shared" si="56"/>
        <v>11110</v>
      </c>
      <c r="F515" s="1" t="str">
        <f t="shared" si="57"/>
        <v>00000000</v>
      </c>
      <c r="G515" s="1" t="str">
        <f t="shared" si="58"/>
        <v>11001000</v>
      </c>
      <c r="H515" s="1" t="str">
        <f t="shared" si="59"/>
        <v>00011110</v>
      </c>
      <c r="I515" t="str">
        <f t="shared" si="55"/>
        <v xml:space="preserve">    .byte %00000000, %11001000, %00011110</v>
      </c>
    </row>
    <row r="516" spans="1:9" ht="15.75" thickTop="1" x14ac:dyDescent="0.25">
      <c r="A516" s="23" t="s">
        <v>89</v>
      </c>
      <c r="B516" s="23" t="s">
        <v>29</v>
      </c>
      <c r="C516">
        <f>IF(B516="ZMIEŃ GŁOŚNOŚĆ NA 0","N/D",IF(B516="ZMIEŃ GŁOŚNOŚĆ NA 15","N/D",240/$B$2*60*VLOOKUP(B516,Dane!$F:$H,2,FALSE)))</f>
        <v>45</v>
      </c>
      <c r="D516" s="7">
        <f>IF(B516="ZMIEŃ GŁOŚNOŚĆ NA 0","N/D",IF(B516="ZMIEŃ GŁOŚNOŚĆ NA 15","N/D",VLOOKUP(A516,Dane!$A$3:$D$110,4,FALSE)))</f>
        <v>11001000</v>
      </c>
      <c r="E516" s="3" t="str">
        <f t="shared" si="56"/>
        <v>101101</v>
      </c>
      <c r="F516" s="1" t="str">
        <f t="shared" si="57"/>
        <v>00000000</v>
      </c>
      <c r="G516" s="1" t="str">
        <f t="shared" si="58"/>
        <v>11001000</v>
      </c>
      <c r="H516" s="1" t="str">
        <f t="shared" si="59"/>
        <v>00101101</v>
      </c>
      <c r="I516" t="str">
        <f t="shared" si="55"/>
        <v xml:space="preserve">    .byte %00000000, %11001000, %00101101</v>
      </c>
    </row>
    <row r="517" spans="1:9" x14ac:dyDescent="0.25">
      <c r="A517" s="23" t="s">
        <v>90</v>
      </c>
      <c r="B517" s="23" t="s">
        <v>29</v>
      </c>
      <c r="C517">
        <f>IF(B517="ZMIEŃ GŁOŚNOŚĆ NA 0","N/D",IF(B517="ZMIEŃ GŁOŚNOŚĆ NA 15","N/D",240/$B$2*60*VLOOKUP(B517,Dane!$F:$H,2,FALSE)))</f>
        <v>45</v>
      </c>
      <c r="D517" s="7">
        <f>IF(B517="ZMIEŃ GŁOŚNOŚĆ NA 0","N/D",IF(B517="ZMIEŃ GŁOŚNOŚĆ NA 15","N/D",VLOOKUP(A517,Dane!$A$3:$D$110,4,FALSE)))</f>
        <v>10110010</v>
      </c>
      <c r="E517" s="3" t="str">
        <f t="shared" si="56"/>
        <v>101101</v>
      </c>
      <c r="F517" s="1" t="str">
        <f t="shared" si="57"/>
        <v>00000000</v>
      </c>
      <c r="G517" s="1" t="str">
        <f t="shared" si="58"/>
        <v>10110010</v>
      </c>
      <c r="H517" s="1" t="str">
        <f t="shared" si="59"/>
        <v>00101101</v>
      </c>
      <c r="I517" t="str">
        <f t="shared" si="55"/>
        <v xml:space="preserve">    .byte %00000000, %10110010, %00101101</v>
      </c>
    </row>
    <row r="518" spans="1:9" ht="15.75" thickBot="1" x14ac:dyDescent="0.3">
      <c r="A518" s="26" t="s">
        <v>87</v>
      </c>
      <c r="B518" s="26" t="s">
        <v>1</v>
      </c>
      <c r="C518">
        <f>IF(B518="ZMIEŃ GŁOŚNOŚĆ NA 0","N/D",IF(B518="ZMIEŃ GŁOŚNOŚĆ NA 15","N/D",240/$B$2*60*VLOOKUP(B518,Dane!$F:$H,2,FALSE)))</f>
        <v>30</v>
      </c>
      <c r="D518" s="7">
        <f>IF(B518="ZMIEŃ GŁOŚNOŚĆ NA 0","N/D",IF(B518="ZMIEŃ GŁOŚNOŚĆ NA 15","N/D",VLOOKUP(A518,Dane!$A$3:$D$110,4,FALSE)))</f>
        <v>100001100</v>
      </c>
      <c r="E518" s="3" t="str">
        <f t="shared" si="56"/>
        <v>11110</v>
      </c>
      <c r="F518" s="1" t="str">
        <f t="shared" si="57"/>
        <v>00000001</v>
      </c>
      <c r="G518" s="1" t="str">
        <f t="shared" si="58"/>
        <v>00001100</v>
      </c>
      <c r="H518" s="1" t="str">
        <f t="shared" si="59"/>
        <v>00011110</v>
      </c>
      <c r="I518" t="str">
        <f t="shared" si="55"/>
        <v xml:space="preserve">    .byte %00000001, %00001100, %00011110</v>
      </c>
    </row>
    <row r="519" spans="1:9" ht="15.75" thickTop="1" x14ac:dyDescent="0.25">
      <c r="A519" s="23" t="s">
        <v>96</v>
      </c>
      <c r="B519" s="23" t="s">
        <v>0</v>
      </c>
      <c r="C519">
        <f>IF(B519="ZMIEŃ GŁOŚNOŚĆ NA 0","N/D",IF(B519="ZMIEŃ GŁOŚNOŚĆ NA 15","N/D",240/$B$2*60*VLOOKUP(B519,Dane!$F:$H,2,FALSE)))</f>
        <v>15</v>
      </c>
      <c r="D519" s="7">
        <f>IF(B519="ZMIEŃ GŁOŚNOŚĆ NA 0","N/D",IF(B519="ZMIEŃ GŁOŚNOŚĆ NA 15","N/D",VLOOKUP(A519,Dane!$A$3:$D$110,4,FALSE)))</f>
        <v>1101001</v>
      </c>
      <c r="E519" s="3" t="str">
        <f t="shared" si="56"/>
        <v>1111</v>
      </c>
      <c r="F519" s="1" t="str">
        <f t="shared" si="57"/>
        <v>00000000</v>
      </c>
      <c r="G519" s="1" t="str">
        <f t="shared" si="58"/>
        <v>01101001</v>
      </c>
      <c r="H519" s="1" t="str">
        <f t="shared" si="59"/>
        <v>00001111</v>
      </c>
      <c r="I519" t="str">
        <f t="shared" si="55"/>
        <v xml:space="preserve">    .byte %00000000, %01101001, %00001111</v>
      </c>
    </row>
    <row r="520" spans="1:9" x14ac:dyDescent="0.25">
      <c r="A520" s="23" t="s">
        <v>90</v>
      </c>
      <c r="B520" s="23" t="s">
        <v>0</v>
      </c>
      <c r="C520">
        <f>IF(B520="ZMIEŃ GŁOŚNOŚĆ NA 0","N/D",IF(B520="ZMIEŃ GŁOŚNOŚĆ NA 15","N/D",240/$B$2*60*VLOOKUP(B520,Dane!$F:$H,2,FALSE)))</f>
        <v>15</v>
      </c>
      <c r="D520" s="7">
        <f>IF(B520="ZMIEŃ GŁOŚNOŚĆ NA 0","N/D",IF(B520="ZMIEŃ GŁOŚNOŚĆ NA 15","N/D",VLOOKUP(A520,Dane!$A$3:$D$110,4,FALSE)))</f>
        <v>10110010</v>
      </c>
      <c r="E520" s="3" t="str">
        <f t="shared" si="56"/>
        <v>1111</v>
      </c>
      <c r="F520" s="1" t="str">
        <f t="shared" si="57"/>
        <v>00000000</v>
      </c>
      <c r="G520" s="1" t="str">
        <f t="shared" si="58"/>
        <v>10110010</v>
      </c>
      <c r="H520" s="1" t="str">
        <f t="shared" si="59"/>
        <v>00001111</v>
      </c>
      <c r="I520" t="str">
        <f t="shared" ref="I520:I583" si="60">IF(A520="pauza",_xlfn.CONCAT("    .byte %11101000 %",DEC2BIN(C520,8)),IF(B520="ZMIEŃ GŁOŚNOŚĆ NA 0","    .byte %10101000, %00000000",IF(B520="ZMIEŃ GŁOŚNOŚĆ NA 15","    .byte %10101000, %11111111",_xlfn.CONCAT("    .byte %",F520,", %",G520,", %",H520))))</f>
        <v xml:space="preserve">    .byte %00000000, %10110010, %00001111</v>
      </c>
    </row>
    <row r="521" spans="1:9" x14ac:dyDescent="0.25">
      <c r="A521" s="23" t="s">
        <v>97</v>
      </c>
      <c r="B521" s="23" t="s">
        <v>29</v>
      </c>
      <c r="C521">
        <f>IF(B521="ZMIEŃ GŁOŚNOŚĆ NA 0","N/D",IF(B521="ZMIEŃ GŁOŚNOŚĆ NA 15","N/D",240/$B$2*60*VLOOKUP(B521,Dane!$F:$H,2,FALSE)))</f>
        <v>45</v>
      </c>
      <c r="D521" s="7">
        <f>IF(B521="ZMIEŃ GŁOŚNOŚĆ NA 0","N/D",IF(B521="ZMIEŃ GŁOŚNOŚĆ NA 15","N/D",VLOOKUP(A521,Dane!$A$3:$D$110,4,FALSE)))</f>
        <v>1100011</v>
      </c>
      <c r="E521" s="3" t="str">
        <f t="shared" si="56"/>
        <v>101101</v>
      </c>
      <c r="F521" s="1" t="str">
        <f t="shared" si="57"/>
        <v>00000000</v>
      </c>
      <c r="G521" s="1" t="str">
        <f t="shared" si="58"/>
        <v>01100011</v>
      </c>
      <c r="H521" s="1" t="str">
        <f t="shared" si="59"/>
        <v>00101101</v>
      </c>
      <c r="I521" t="str">
        <f t="shared" si="60"/>
        <v xml:space="preserve">    .byte %00000000, %01100011, %00101101</v>
      </c>
    </row>
    <row r="522" spans="1:9" x14ac:dyDescent="0.25">
      <c r="A522" s="23" t="s">
        <v>104</v>
      </c>
      <c r="B522" s="23" t="s">
        <v>161</v>
      </c>
      <c r="C522">
        <v>4</v>
      </c>
      <c r="D522" s="7">
        <f>IF(B522="ZMIEŃ GŁOŚNOŚĆ NA 0","N/D",IF(B522="ZMIEŃ GŁOŚNOŚĆ NA 15","N/D",VLOOKUP(A522,Dane!$A$3:$D$110,4,FALSE)))</f>
        <v>1000010</v>
      </c>
      <c r="E522" s="3" t="str">
        <f t="shared" si="56"/>
        <v>100</v>
      </c>
      <c r="F522" s="1" t="str">
        <f t="shared" si="57"/>
        <v>00000000</v>
      </c>
      <c r="G522" s="1" t="str">
        <f t="shared" si="58"/>
        <v>01000010</v>
      </c>
      <c r="H522" s="1" t="str">
        <f t="shared" si="59"/>
        <v>00000100</v>
      </c>
      <c r="I522" t="str">
        <f t="shared" si="60"/>
        <v xml:space="preserve">    .byte %00000000, %01000010, %00000100</v>
      </c>
    </row>
    <row r="523" spans="1:9" x14ac:dyDescent="0.25">
      <c r="A523" t="s">
        <v>256</v>
      </c>
      <c r="B523" s="23" t="s">
        <v>161</v>
      </c>
      <c r="C523">
        <v>4</v>
      </c>
      <c r="D523" s="7" t="e">
        <f>IF(B523="ZMIEŃ GŁOŚNOŚĆ NA 0","N/D",IF(B523="ZMIEŃ GŁOŚNOŚĆ NA 15","N/D",VLOOKUP(A523,Dane!$A$3:$D$110,4,FALSE)))</f>
        <v>#N/A</v>
      </c>
      <c r="E523" s="3" t="str">
        <f t="shared" si="56"/>
        <v>100</v>
      </c>
      <c r="F523" s="1" t="e">
        <f t="shared" si="57"/>
        <v>#N/A</v>
      </c>
      <c r="G523" s="1" t="e">
        <f t="shared" si="58"/>
        <v>#N/A</v>
      </c>
      <c r="H523" s="1" t="str">
        <f t="shared" si="59"/>
        <v>00000100</v>
      </c>
      <c r="I523" t="str">
        <f t="shared" si="60"/>
        <v xml:space="preserve">    .byte %11101000 %00000100</v>
      </c>
    </row>
    <row r="524" spans="1:9" x14ac:dyDescent="0.25">
      <c r="A524" t="s">
        <v>104</v>
      </c>
      <c r="B524" s="23" t="s">
        <v>2</v>
      </c>
      <c r="C524">
        <v>7</v>
      </c>
      <c r="D524" s="7">
        <f>IF(B524="ZMIEŃ GŁOŚNOŚĆ NA 0","N/D",IF(B524="ZMIEŃ GŁOŚNOŚĆ NA 15","N/D",VLOOKUP(A524,Dane!$A$3:$D$110,4,FALSE)))</f>
        <v>1000010</v>
      </c>
      <c r="E524" s="3" t="str">
        <f t="shared" si="56"/>
        <v>111</v>
      </c>
      <c r="F524" s="1" t="str">
        <f t="shared" si="57"/>
        <v>00000000</v>
      </c>
      <c r="G524" s="1" t="str">
        <f t="shared" si="58"/>
        <v>01000010</v>
      </c>
      <c r="H524" s="1" t="str">
        <f t="shared" si="59"/>
        <v>00000111</v>
      </c>
      <c r="I524" t="str">
        <f t="shared" si="60"/>
        <v xml:space="preserve">    .byte %00000000, %01000010, %00000111</v>
      </c>
    </row>
    <row r="525" spans="1:9" x14ac:dyDescent="0.25">
      <c r="A525" t="s">
        <v>106</v>
      </c>
      <c r="B525" s="23" t="s">
        <v>2</v>
      </c>
      <c r="C525">
        <v>7</v>
      </c>
      <c r="D525" s="7">
        <f>IF(B525="ZMIEŃ GŁOŚNOŚĆ NA 0","N/D",IF(B525="ZMIEŃ GŁOŚNOŚĆ NA 15","N/D",VLOOKUP(A525,Dane!$A$3:$D$110,4,FALSE)))</f>
        <v>111010</v>
      </c>
      <c r="E525" s="3" t="str">
        <f t="shared" si="56"/>
        <v>111</v>
      </c>
      <c r="F525" s="1" t="str">
        <f t="shared" si="57"/>
        <v>00000000</v>
      </c>
      <c r="G525" s="1" t="str">
        <f t="shared" si="58"/>
        <v>00111010</v>
      </c>
      <c r="H525" s="1" t="str">
        <f t="shared" si="59"/>
        <v>00000111</v>
      </c>
      <c r="I525" t="str">
        <f t="shared" si="60"/>
        <v xml:space="preserve">    .byte %00000000, %00111010, %00000111</v>
      </c>
    </row>
    <row r="526" spans="1:9" x14ac:dyDescent="0.25">
      <c r="A526" t="s">
        <v>109</v>
      </c>
      <c r="B526" s="23" t="s">
        <v>2</v>
      </c>
      <c r="C526">
        <v>8</v>
      </c>
      <c r="D526" s="7">
        <f>IF(B526="ZMIEŃ GŁOŚNOŚĆ NA 0","N/D",IF(B526="ZMIEŃ GŁOŚNOŚĆ NA 15","N/D",VLOOKUP(A526,Dane!$A$3:$D$110,4,FALSE)))</f>
        <v>110001</v>
      </c>
      <c r="E526" s="3" t="str">
        <f t="shared" si="56"/>
        <v>1000</v>
      </c>
      <c r="F526" s="1" t="str">
        <f t="shared" si="57"/>
        <v>00000000</v>
      </c>
      <c r="G526" s="1" t="str">
        <f t="shared" si="58"/>
        <v>00110001</v>
      </c>
      <c r="H526" s="1" t="str">
        <f t="shared" si="59"/>
        <v>00001000</v>
      </c>
      <c r="I526" t="str">
        <f t="shared" si="60"/>
        <v xml:space="preserve">    .byte %00000000, %00110001, %00001000</v>
      </c>
    </row>
    <row r="527" spans="1:9" x14ac:dyDescent="0.25">
      <c r="A527" t="s">
        <v>106</v>
      </c>
      <c r="B527" s="23" t="s">
        <v>2</v>
      </c>
      <c r="C527">
        <v>7</v>
      </c>
      <c r="D527" s="7">
        <f>IF(B527="ZMIEŃ GŁOŚNOŚĆ NA 0","N/D",IF(B527="ZMIEŃ GŁOŚNOŚĆ NA 15","N/D",VLOOKUP(A527,Dane!$A$3:$D$110,4,FALSE)))</f>
        <v>111010</v>
      </c>
      <c r="E527" s="3" t="str">
        <f t="shared" si="56"/>
        <v>111</v>
      </c>
      <c r="F527" s="1" t="str">
        <f t="shared" si="57"/>
        <v>00000000</v>
      </c>
      <c r="G527" s="1" t="str">
        <f t="shared" si="58"/>
        <v>00111010</v>
      </c>
      <c r="H527" s="1" t="str">
        <f t="shared" si="59"/>
        <v>00000111</v>
      </c>
      <c r="I527" t="str">
        <f t="shared" si="60"/>
        <v xml:space="preserve">    .byte %00000000, %00111010, %00000111</v>
      </c>
    </row>
    <row r="528" spans="1:9" ht="15.75" thickBot="1" x14ac:dyDescent="0.3">
      <c r="A528" s="10" t="s">
        <v>109</v>
      </c>
      <c r="B528" s="26" t="s">
        <v>2</v>
      </c>
      <c r="C528">
        <v>8</v>
      </c>
      <c r="D528" s="7">
        <f>IF(B528="ZMIEŃ GŁOŚNOŚĆ NA 0","N/D",IF(B528="ZMIEŃ GŁOŚNOŚĆ NA 15","N/D",VLOOKUP(A528,Dane!$A$3:$D$110,4,FALSE)))</f>
        <v>110001</v>
      </c>
      <c r="E528" s="3" t="str">
        <f t="shared" si="56"/>
        <v>1000</v>
      </c>
      <c r="F528" s="1" t="str">
        <f t="shared" si="57"/>
        <v>00000000</v>
      </c>
      <c r="G528" s="1" t="str">
        <f t="shared" si="58"/>
        <v>00110001</v>
      </c>
      <c r="H528" s="1" t="str">
        <f t="shared" si="59"/>
        <v>00001000</v>
      </c>
      <c r="I528" t="str">
        <f t="shared" si="60"/>
        <v xml:space="preserve">    .byte %00000000, %00110001, %00001000</v>
      </c>
    </row>
    <row r="529" spans="1:9" ht="15.75" thickTop="1" x14ac:dyDescent="0.25">
      <c r="A529" s="23" t="s">
        <v>97</v>
      </c>
      <c r="B529" s="23" t="s">
        <v>0</v>
      </c>
      <c r="C529">
        <f>IF(B529="ZMIEŃ GŁOŚNOŚĆ NA 0","N/D",IF(B529="ZMIEŃ GŁOŚNOŚĆ NA 15","N/D",240/$B$2*60*VLOOKUP(B529,Dane!$F:$H,2,FALSE)))</f>
        <v>15</v>
      </c>
      <c r="D529" s="7">
        <f>IF(B529="ZMIEŃ GŁOŚNOŚĆ NA 0","N/D",IF(B529="ZMIEŃ GŁOŚNOŚĆ NA 15","N/D",VLOOKUP(A529,Dane!$A$3:$D$110,4,FALSE)))</f>
        <v>1100011</v>
      </c>
      <c r="E529" s="3" t="str">
        <f t="shared" ref="E529:E568" si="61">IF(B529="ZMIEŃ GŁOŚNOŚĆ NA 0","N/D",IF(B529="ZMIEŃ GŁOŚNOŚĆ NA 15","N/D",DEC2BIN(C529)))</f>
        <v>1111</v>
      </c>
      <c r="F529" s="1" t="str">
        <f t="shared" ref="F529:F568" si="62">IF(B529="ZMIEŃ GŁOŚNOŚĆ NA 0","N/D",IF(B529="ZMIEŃ GŁOŚNOŚĆ NA 15","N/D",IF(LEN(D529)&lt;8,"00000000",_xlfn.CONCAT(REPT("0",8-LEN(LEFT(D529,LEN(D529)-8))),LEFT(D529,LEN(D529)-8)))))</f>
        <v>00000000</v>
      </c>
      <c r="G529" s="1" t="str">
        <f t="shared" ref="G529:G568" si="63">IF(B529="ZMIEŃ GŁOŚNOŚĆ NA 0","N/D",IF(B529="ZMIEŃ GŁOŚNOŚĆ NA 15","N/D",IF(LEN(D529)&lt;8,_xlfn.CONCAT(REPT("0",8-LEN(D529)),RIGHT(D529,8)),RIGHT(D529,8))))</f>
        <v>01100011</v>
      </c>
      <c r="H529" s="1" t="str">
        <f t="shared" ref="H529:H568" si="64">IF(B529="ZMIEŃ GŁOŚNOŚĆ NA 0","N/D",IF(B529="ZMIEŃ GŁOŚNOŚĆ NA 15","N/D",_xlfn.CONCAT(REPT("0",8-LEN(E529)),E529)))</f>
        <v>00001111</v>
      </c>
      <c r="I529" t="str">
        <f t="shared" si="60"/>
        <v xml:space="preserve">    .byte %00000000, %01100011, %00001111</v>
      </c>
    </row>
    <row r="530" spans="1:9" x14ac:dyDescent="0.25">
      <c r="A530" s="23" t="s">
        <v>89</v>
      </c>
      <c r="B530" s="23" t="s">
        <v>2</v>
      </c>
      <c r="C530">
        <v>7</v>
      </c>
      <c r="D530" s="7">
        <f>IF(B530="ZMIEŃ GŁOŚNOŚĆ NA 0","N/D",IF(B530="ZMIEŃ GŁOŚNOŚĆ NA 15","N/D",VLOOKUP(A530,Dane!$A$3:$D$110,4,FALSE)))</f>
        <v>11001000</v>
      </c>
      <c r="E530" s="3" t="str">
        <f t="shared" si="61"/>
        <v>111</v>
      </c>
      <c r="F530" s="1" t="str">
        <f t="shared" si="62"/>
        <v>00000000</v>
      </c>
      <c r="G530" s="1" t="str">
        <f t="shared" si="63"/>
        <v>11001000</v>
      </c>
      <c r="H530" s="1" t="str">
        <f t="shared" si="64"/>
        <v>00000111</v>
      </c>
      <c r="I530" t="str">
        <f t="shared" si="60"/>
        <v xml:space="preserve">    .byte %00000000, %11001000, %00000111</v>
      </c>
    </row>
    <row r="531" spans="1:9" x14ac:dyDescent="0.25">
      <c r="A531" s="23" t="s">
        <v>97</v>
      </c>
      <c r="B531" s="23" t="s">
        <v>0</v>
      </c>
      <c r="C531">
        <f>IF(B531="ZMIEŃ GŁOŚNOŚĆ NA 0","N/D",IF(B531="ZMIEŃ GŁOŚNOŚĆ NA 15","N/D",240/$B$2*60*VLOOKUP(B531,Dane!$F:$H,2,FALSE)))</f>
        <v>15</v>
      </c>
      <c r="D531" s="7">
        <f>IF(B531="ZMIEŃ GŁOŚNOŚĆ NA 0","N/D",IF(B531="ZMIEŃ GŁOŚNOŚĆ NA 15","N/D",VLOOKUP(A531,Dane!$A$3:$D$110,4,FALSE)))</f>
        <v>1100011</v>
      </c>
      <c r="E531" s="3" t="str">
        <f t="shared" si="61"/>
        <v>1111</v>
      </c>
      <c r="F531" s="1" t="str">
        <f t="shared" si="62"/>
        <v>00000000</v>
      </c>
      <c r="G531" s="1" t="str">
        <f t="shared" si="63"/>
        <v>01100011</v>
      </c>
      <c r="H531" s="1" t="str">
        <f t="shared" si="64"/>
        <v>00001111</v>
      </c>
      <c r="I531" t="str">
        <f t="shared" si="60"/>
        <v xml:space="preserve">    .byte %00000000, %01100011, %00001111</v>
      </c>
    </row>
    <row r="532" spans="1:9" x14ac:dyDescent="0.25">
      <c r="A532" t="s">
        <v>256</v>
      </c>
      <c r="B532" t="s">
        <v>2</v>
      </c>
      <c r="C532">
        <v>8</v>
      </c>
      <c r="D532" s="7" t="e">
        <f>IF(B532="ZMIEŃ GŁOŚNOŚĆ NA 0","N/D",IF(B532="ZMIEŃ GŁOŚNOŚĆ NA 15","N/D",VLOOKUP(A532,Dane!$A$3:$D$110,4,FALSE)))</f>
        <v>#N/A</v>
      </c>
      <c r="E532" s="3" t="str">
        <f t="shared" si="61"/>
        <v>1000</v>
      </c>
      <c r="F532" s="1" t="e">
        <f t="shared" si="62"/>
        <v>#N/A</v>
      </c>
      <c r="G532" s="1" t="e">
        <f t="shared" si="63"/>
        <v>#N/A</v>
      </c>
      <c r="H532" s="1" t="str">
        <f t="shared" si="64"/>
        <v>00001000</v>
      </c>
      <c r="I532" t="str">
        <f t="shared" si="60"/>
        <v xml:space="preserve">    .byte %11101000 %00001000</v>
      </c>
    </row>
    <row r="533" spans="1:9" x14ac:dyDescent="0.25">
      <c r="A533" t="s">
        <v>97</v>
      </c>
      <c r="B533" t="s">
        <v>1</v>
      </c>
      <c r="C533">
        <f>IF(B533="ZMIEŃ GŁOŚNOŚĆ NA 0","N/D",IF(B533="ZMIEŃ GŁOŚNOŚĆ NA 15","N/D",240/$B$2*60*VLOOKUP(B533,Dane!$F:$H,2,FALSE)))</f>
        <v>30</v>
      </c>
      <c r="D533" s="7">
        <f>IF(B533="ZMIEŃ GŁOŚNOŚĆ NA 0","N/D",IF(B533="ZMIEŃ GŁOŚNOŚĆ NA 15","N/D",VLOOKUP(A533,Dane!$A$3:$D$110,4,FALSE)))</f>
        <v>1100011</v>
      </c>
      <c r="E533" s="3" t="str">
        <f t="shared" si="61"/>
        <v>11110</v>
      </c>
      <c r="F533" s="1" t="str">
        <f t="shared" si="62"/>
        <v>00000000</v>
      </c>
      <c r="G533" s="1" t="str">
        <f t="shared" si="63"/>
        <v>01100011</v>
      </c>
      <c r="H533" s="1" t="str">
        <f t="shared" si="64"/>
        <v>00011110</v>
      </c>
      <c r="I533" t="str">
        <f t="shared" si="60"/>
        <v xml:space="preserve">    .byte %00000000, %01100011, %00011110</v>
      </c>
    </row>
    <row r="534" spans="1:9" x14ac:dyDescent="0.25">
      <c r="A534" t="s">
        <v>90</v>
      </c>
      <c r="B534" t="s">
        <v>0</v>
      </c>
      <c r="C534">
        <f>IF(B534="ZMIEŃ GŁOŚNOŚĆ NA 0","N/D",IF(B534="ZMIEŃ GŁOŚNOŚĆ NA 15","N/D",240/$B$2*60*VLOOKUP(B534,Dane!$F:$H,2,FALSE)))</f>
        <v>15</v>
      </c>
      <c r="D534" s="7">
        <f>IF(B534="ZMIEŃ GŁOŚNOŚĆ NA 0","N/D",IF(B534="ZMIEŃ GŁOŚNOŚĆ NA 15","N/D",VLOOKUP(A534,Dane!$A$3:$D$110,4,FALSE)))</f>
        <v>10110010</v>
      </c>
      <c r="E534" s="3" t="str">
        <f t="shared" si="61"/>
        <v>1111</v>
      </c>
      <c r="F534" s="1" t="str">
        <f t="shared" si="62"/>
        <v>00000000</v>
      </c>
      <c r="G534" s="1" t="str">
        <f t="shared" si="63"/>
        <v>10110010</v>
      </c>
      <c r="H534" s="1" t="str">
        <f t="shared" si="64"/>
        <v>00001111</v>
      </c>
      <c r="I534" t="str">
        <f t="shared" si="60"/>
        <v xml:space="preserve">    .byte %00000000, %10110010, %00001111</v>
      </c>
    </row>
    <row r="535" spans="1:9" ht="15.75" thickBot="1" x14ac:dyDescent="0.3">
      <c r="A535" s="10" t="s">
        <v>87</v>
      </c>
      <c r="B535" s="10" t="s">
        <v>1</v>
      </c>
      <c r="C535">
        <f>IF(B535="ZMIEŃ GŁOŚNOŚĆ NA 0","N/D",IF(B535="ZMIEŃ GŁOŚNOŚĆ NA 15","N/D",240/$B$2*60*VLOOKUP(B535,Dane!$F:$H,2,FALSE)))</f>
        <v>30</v>
      </c>
      <c r="D535" s="7">
        <f>IF(B535="ZMIEŃ GŁOŚNOŚĆ NA 0","N/D",IF(B535="ZMIEŃ GŁOŚNOŚĆ NA 15","N/D",VLOOKUP(A535,Dane!$A$3:$D$110,4,FALSE)))</f>
        <v>100001100</v>
      </c>
      <c r="E535" s="3" t="str">
        <f t="shared" si="61"/>
        <v>11110</v>
      </c>
      <c r="F535" s="1" t="str">
        <f t="shared" si="62"/>
        <v>00000001</v>
      </c>
      <c r="G535" s="1" t="str">
        <f t="shared" si="63"/>
        <v>00001100</v>
      </c>
      <c r="H535" s="1" t="str">
        <f t="shared" si="64"/>
        <v>00011110</v>
      </c>
      <c r="I535" t="str">
        <f t="shared" si="60"/>
        <v xml:space="preserve">    .byte %00000001, %00001100, %00011110</v>
      </c>
    </row>
    <row r="536" spans="1:9" ht="15.75" thickTop="1" x14ac:dyDescent="0.25">
      <c r="A536" s="23" t="s">
        <v>97</v>
      </c>
      <c r="B536" s="23" t="s">
        <v>0</v>
      </c>
      <c r="C536">
        <f>IF(B536="ZMIEŃ GŁOŚNOŚĆ NA 0","N/D",IF(B536="ZMIEŃ GŁOŚNOŚĆ NA 15","N/D",240/$B$2*60*VLOOKUP(B536,Dane!$F:$H,2,FALSE)))</f>
        <v>15</v>
      </c>
      <c r="D536" s="7">
        <f>IF(B536="ZMIEŃ GŁOŚNOŚĆ NA 0","N/D",IF(B536="ZMIEŃ GŁOŚNOŚĆ NA 15","N/D",VLOOKUP(A536,Dane!$A$3:$D$110,4,FALSE)))</f>
        <v>1100011</v>
      </c>
      <c r="E536" s="3" t="str">
        <f t="shared" si="61"/>
        <v>1111</v>
      </c>
      <c r="F536" s="1" t="str">
        <f t="shared" si="62"/>
        <v>00000000</v>
      </c>
      <c r="G536" s="1" t="str">
        <f t="shared" si="63"/>
        <v>01100011</v>
      </c>
      <c r="H536" s="1" t="str">
        <f t="shared" si="64"/>
        <v>00001111</v>
      </c>
      <c r="I536" t="str">
        <f t="shared" si="60"/>
        <v xml:space="preserve">    .byte %00000000, %01100011, %00001111</v>
      </c>
    </row>
    <row r="537" spans="1:9" x14ac:dyDescent="0.25">
      <c r="A537" t="s">
        <v>256</v>
      </c>
      <c r="B537" s="23" t="s">
        <v>0</v>
      </c>
      <c r="C537">
        <f>IF(B537="ZMIEŃ GŁOŚNOŚĆ NA 0","N/D",IF(B537="ZMIEŃ GŁOŚNOŚĆ NA 15","N/D",240/$B$2*60*VLOOKUP(B537,Dane!$F:$H,2,FALSE)))</f>
        <v>15</v>
      </c>
      <c r="D537" s="7" t="e">
        <f>IF(B537="ZMIEŃ GŁOŚNOŚĆ NA 0","N/D",IF(B537="ZMIEŃ GŁOŚNOŚĆ NA 15","N/D",VLOOKUP(A537,Dane!$A$3:$D$110,4,FALSE)))</f>
        <v>#N/A</v>
      </c>
      <c r="E537" s="3" t="str">
        <f t="shared" si="61"/>
        <v>1111</v>
      </c>
      <c r="F537" s="1" t="e">
        <f t="shared" si="62"/>
        <v>#N/A</v>
      </c>
      <c r="G537" s="1" t="e">
        <f t="shared" si="63"/>
        <v>#N/A</v>
      </c>
      <c r="H537" s="1" t="str">
        <f t="shared" si="64"/>
        <v>00001111</v>
      </c>
      <c r="I537" t="str">
        <f t="shared" si="60"/>
        <v xml:space="preserve">    .byte %11101000 %00001111</v>
      </c>
    </row>
    <row r="538" spans="1:9" x14ac:dyDescent="0.25">
      <c r="A538" t="s">
        <v>97</v>
      </c>
      <c r="B538" s="23" t="s">
        <v>0</v>
      </c>
      <c r="C538">
        <f>IF(B538="ZMIEŃ GŁOŚNOŚĆ NA 0","N/D",IF(B538="ZMIEŃ GŁOŚNOŚĆ NA 15","N/D",240/$B$2*60*VLOOKUP(B538,Dane!$F:$H,2,FALSE)))</f>
        <v>15</v>
      </c>
      <c r="D538" s="7">
        <f>IF(B538="ZMIEŃ GŁOŚNOŚĆ NA 0","N/D",IF(B538="ZMIEŃ GŁOŚNOŚĆ NA 15","N/D",VLOOKUP(A538,Dane!$A$3:$D$110,4,FALSE)))</f>
        <v>1100011</v>
      </c>
      <c r="E538" s="3" t="str">
        <f t="shared" si="61"/>
        <v>1111</v>
      </c>
      <c r="F538" s="1" t="str">
        <f t="shared" si="62"/>
        <v>00000000</v>
      </c>
      <c r="G538" s="1" t="str">
        <f t="shared" si="63"/>
        <v>01100011</v>
      </c>
      <c r="H538" s="1" t="str">
        <f t="shared" si="64"/>
        <v>00001111</v>
      </c>
      <c r="I538" t="str">
        <f t="shared" si="60"/>
        <v xml:space="preserve">    .byte %00000000, %01100011, %00001111</v>
      </c>
    </row>
    <row r="539" spans="1:9" x14ac:dyDescent="0.25">
      <c r="A539" t="s">
        <v>94</v>
      </c>
      <c r="B539" s="23" t="s">
        <v>1</v>
      </c>
      <c r="C539">
        <f>IF(B539="ZMIEŃ GŁOŚNOŚĆ NA 0","N/D",IF(B539="ZMIEŃ GŁOŚNOŚĆ NA 15","N/D",240/$B$2*60*VLOOKUP(B539,Dane!$F:$H,2,FALSE)))</f>
        <v>30</v>
      </c>
      <c r="D539" s="7">
        <f>IF(B539="ZMIEŃ GŁOŚNOŚĆ NA 0","N/D",IF(B539="ZMIEŃ GŁOŚNOŚĆ NA 15","N/D",VLOOKUP(A539,Dane!$A$3:$D$110,4,FALSE)))</f>
        <v>1110110</v>
      </c>
      <c r="E539" s="3" t="str">
        <f t="shared" si="61"/>
        <v>11110</v>
      </c>
      <c r="F539" s="1" t="str">
        <f t="shared" si="62"/>
        <v>00000000</v>
      </c>
      <c r="G539" s="1" t="str">
        <f t="shared" si="63"/>
        <v>01110110</v>
      </c>
      <c r="H539" s="1" t="str">
        <f t="shared" si="64"/>
        <v>00011110</v>
      </c>
      <c r="I539" t="str">
        <f t="shared" si="60"/>
        <v xml:space="preserve">    .byte %00000000, %01110110, %00011110</v>
      </c>
    </row>
    <row r="540" spans="1:9" x14ac:dyDescent="0.25">
      <c r="A540" t="s">
        <v>35</v>
      </c>
      <c r="B540" s="23" t="s">
        <v>0</v>
      </c>
      <c r="C540">
        <f>IF(B540="ZMIEŃ GŁOŚNOŚĆ NA 0","N/D",IF(B540="ZMIEŃ GŁOŚNOŚĆ NA 15","N/D",240/$B$2*60*VLOOKUP(B540,Dane!$F:$H,2,FALSE)))</f>
        <v>15</v>
      </c>
      <c r="D540" s="7">
        <f>IF(B540="ZMIEŃ GŁOŚNOŚĆ NA 0","N/D",IF(B540="ZMIEŃ GŁOŚNOŚĆ NA 15","N/D",VLOOKUP(A540,Dane!$A$3:$D$110,4,FALSE)))</f>
        <v>10011111</v>
      </c>
      <c r="E540" s="3" t="str">
        <f t="shared" si="61"/>
        <v>1111</v>
      </c>
      <c r="F540" s="1" t="str">
        <f t="shared" si="62"/>
        <v>00000000</v>
      </c>
      <c r="G540" s="1" t="str">
        <f t="shared" si="63"/>
        <v>10011111</v>
      </c>
      <c r="H540" s="1" t="str">
        <f t="shared" si="64"/>
        <v>00001111</v>
      </c>
      <c r="I540" t="str">
        <f t="shared" si="60"/>
        <v xml:space="preserve">    .byte %00000000, %10011111, %00001111</v>
      </c>
    </row>
    <row r="541" spans="1:9" ht="15.75" thickBot="1" x14ac:dyDescent="0.3">
      <c r="A541" s="10" t="s">
        <v>89</v>
      </c>
      <c r="B541" s="26" t="s">
        <v>1</v>
      </c>
      <c r="C541">
        <f>IF(B541="ZMIEŃ GŁOŚNOŚĆ NA 0","N/D",IF(B541="ZMIEŃ GŁOŚNOŚĆ NA 15","N/D",240/$B$2*60*VLOOKUP(B541,Dane!$F:$H,2,FALSE)))</f>
        <v>30</v>
      </c>
      <c r="D541" s="7">
        <f>IF(B541="ZMIEŃ GŁOŚNOŚĆ NA 0","N/D",IF(B541="ZMIEŃ GŁOŚNOŚĆ NA 15","N/D",VLOOKUP(A541,Dane!$A$3:$D$110,4,FALSE)))</f>
        <v>11001000</v>
      </c>
      <c r="E541" s="3" t="str">
        <f t="shared" si="61"/>
        <v>11110</v>
      </c>
      <c r="F541" s="1" t="str">
        <f t="shared" si="62"/>
        <v>00000000</v>
      </c>
      <c r="G541" s="1" t="str">
        <f t="shared" si="63"/>
        <v>11001000</v>
      </c>
      <c r="H541" s="1" t="str">
        <f t="shared" si="64"/>
        <v>00011110</v>
      </c>
      <c r="I541" t="str">
        <f t="shared" si="60"/>
        <v xml:space="preserve">    .byte %00000000, %11001000, %00011110</v>
      </c>
    </row>
    <row r="542" spans="1:9" ht="15.75" thickTop="1" x14ac:dyDescent="0.25">
      <c r="A542" s="23" t="s">
        <v>97</v>
      </c>
      <c r="B542" s="23" t="s">
        <v>29</v>
      </c>
      <c r="C542">
        <f>IF(B542="ZMIEŃ GŁOŚNOŚĆ NA 0","N/D",IF(B542="ZMIEŃ GŁOŚNOŚĆ NA 15","N/D",240/$B$2*60*VLOOKUP(B542,Dane!$F:$H,2,FALSE)))</f>
        <v>45</v>
      </c>
      <c r="D542" s="7">
        <f>IF(B542="ZMIEŃ GŁOŚNOŚĆ NA 0","N/D",IF(B542="ZMIEŃ GŁOŚNOŚĆ NA 15","N/D",VLOOKUP(A542,Dane!$A$3:$D$110,4,FALSE)))</f>
        <v>1100011</v>
      </c>
      <c r="E542" s="3" t="str">
        <f t="shared" si="61"/>
        <v>101101</v>
      </c>
      <c r="F542" s="1" t="str">
        <f t="shared" si="62"/>
        <v>00000000</v>
      </c>
      <c r="G542" s="1" t="str">
        <f t="shared" si="63"/>
        <v>01100011</v>
      </c>
      <c r="H542" s="1" t="str">
        <f t="shared" si="64"/>
        <v>00101101</v>
      </c>
      <c r="I542" t="str">
        <f t="shared" si="60"/>
        <v xml:space="preserve">    .byte %00000000, %01100011, %00101101</v>
      </c>
    </row>
    <row r="543" spans="1:9" x14ac:dyDescent="0.25">
      <c r="A543" s="23" t="s">
        <v>90</v>
      </c>
      <c r="B543" s="23" t="s">
        <v>29</v>
      </c>
      <c r="C543">
        <f>IF(B543="ZMIEŃ GŁOŚNOŚĆ NA 0","N/D",IF(B543="ZMIEŃ GŁOŚNOŚĆ NA 15","N/D",240/$B$2*60*VLOOKUP(B543,Dane!$F:$H,2,FALSE)))</f>
        <v>45</v>
      </c>
      <c r="D543" s="7">
        <f>IF(B543="ZMIEŃ GŁOŚNOŚĆ NA 0","N/D",IF(B543="ZMIEŃ GŁOŚNOŚĆ NA 15","N/D",VLOOKUP(A543,Dane!$A$3:$D$110,4,FALSE)))</f>
        <v>10110010</v>
      </c>
      <c r="E543" s="3" t="str">
        <f t="shared" si="61"/>
        <v>101101</v>
      </c>
      <c r="F543" s="1" t="str">
        <f t="shared" si="62"/>
        <v>00000000</v>
      </c>
      <c r="G543" s="1" t="str">
        <f t="shared" si="63"/>
        <v>10110010</v>
      </c>
      <c r="H543" s="1" t="str">
        <f t="shared" si="64"/>
        <v>00101101</v>
      </c>
      <c r="I543" t="str">
        <f t="shared" si="60"/>
        <v xml:space="preserve">    .byte %00000000, %10110010, %00101101</v>
      </c>
    </row>
    <row r="544" spans="1:9" x14ac:dyDescent="0.25">
      <c r="A544" s="23" t="s">
        <v>87</v>
      </c>
      <c r="B544" s="23" t="s">
        <v>0</v>
      </c>
      <c r="C544">
        <f>IF(B544="ZMIEŃ GŁOŚNOŚĆ NA 0","N/D",IF(B544="ZMIEŃ GŁOŚNOŚĆ NA 15","N/D",240/$B$2*60*VLOOKUP(B544,Dane!$F:$H,2,FALSE)))</f>
        <v>15</v>
      </c>
      <c r="D544" s="7">
        <f>IF(B544="ZMIEŃ GŁOŚNOŚĆ NA 0","N/D",IF(B544="ZMIEŃ GŁOŚNOŚĆ NA 15","N/D",VLOOKUP(A544,Dane!$A$3:$D$110,4,FALSE)))</f>
        <v>100001100</v>
      </c>
      <c r="E544" s="3" t="str">
        <f t="shared" si="61"/>
        <v>1111</v>
      </c>
      <c r="F544" s="1" t="str">
        <f t="shared" si="62"/>
        <v>00000001</v>
      </c>
      <c r="G544" s="1" t="str">
        <f t="shared" si="63"/>
        <v>00001100</v>
      </c>
      <c r="H544" s="1" t="str">
        <f t="shared" si="64"/>
        <v>00001111</v>
      </c>
      <c r="I544" t="str">
        <f t="shared" si="60"/>
        <v xml:space="preserve">    .byte %00000001, %00001100, %00001111</v>
      </c>
    </row>
    <row r="545" spans="1:9" ht="15.75" thickBot="1" x14ac:dyDescent="0.3">
      <c r="A545" s="26" t="s">
        <v>90</v>
      </c>
      <c r="B545" s="26" t="s">
        <v>0</v>
      </c>
      <c r="C545">
        <f>IF(B545="ZMIEŃ GŁOŚNOŚĆ NA 0","N/D",IF(B545="ZMIEŃ GŁOŚNOŚĆ NA 15","N/D",240/$B$2*60*VLOOKUP(B545,Dane!$F:$H,2,FALSE)))</f>
        <v>15</v>
      </c>
      <c r="D545" s="7">
        <f>IF(B545="ZMIEŃ GŁOŚNOŚĆ NA 0","N/D",IF(B545="ZMIEŃ GŁOŚNOŚĆ NA 15","N/D",VLOOKUP(A545,Dane!$A$3:$D$110,4,FALSE)))</f>
        <v>10110010</v>
      </c>
      <c r="E545" s="3" t="str">
        <f t="shared" si="61"/>
        <v>1111</v>
      </c>
      <c r="F545" s="1" t="str">
        <f t="shared" si="62"/>
        <v>00000000</v>
      </c>
      <c r="G545" s="1" t="str">
        <f t="shared" si="63"/>
        <v>10110010</v>
      </c>
      <c r="H545" s="1" t="str">
        <f t="shared" si="64"/>
        <v>00001111</v>
      </c>
      <c r="I545" t="str">
        <f t="shared" si="60"/>
        <v xml:space="preserve">    .byte %00000000, %10110010, %00001111</v>
      </c>
    </row>
    <row r="546" spans="1:9" ht="15.75" thickTop="1" x14ac:dyDescent="0.25">
      <c r="A546" s="23" t="s">
        <v>96</v>
      </c>
      <c r="B546" s="23" t="s">
        <v>0</v>
      </c>
      <c r="C546">
        <f>IF(B546="ZMIEŃ GŁOŚNOŚĆ NA 0","N/D",IF(B546="ZMIEŃ GŁOŚNOŚĆ NA 15","N/D",240/$B$2*60*VLOOKUP(B546,Dane!$F:$H,2,FALSE)))</f>
        <v>15</v>
      </c>
      <c r="D546" s="7">
        <f>IF(B546="ZMIEŃ GŁOŚNOŚĆ NA 0","N/D",IF(B546="ZMIEŃ GŁOŚNOŚĆ NA 15","N/D",VLOOKUP(A546,Dane!$A$3:$D$110,4,FALSE)))</f>
        <v>1101001</v>
      </c>
      <c r="E546" s="3" t="str">
        <f t="shared" si="61"/>
        <v>1111</v>
      </c>
      <c r="F546" s="1" t="str">
        <f t="shared" si="62"/>
        <v>00000000</v>
      </c>
      <c r="G546" s="1" t="str">
        <f t="shared" si="63"/>
        <v>01101001</v>
      </c>
      <c r="H546" s="1" t="str">
        <f t="shared" si="64"/>
        <v>00001111</v>
      </c>
      <c r="I546" t="str">
        <f t="shared" si="60"/>
        <v xml:space="preserve">    .byte %00000000, %01101001, %00001111</v>
      </c>
    </row>
    <row r="547" spans="1:9" x14ac:dyDescent="0.25">
      <c r="A547" s="23" t="s">
        <v>89</v>
      </c>
      <c r="B547" s="23" t="s">
        <v>0</v>
      </c>
      <c r="C547">
        <f>IF(B547="ZMIEŃ GŁOŚNOŚĆ NA 0","N/D",IF(B547="ZMIEŃ GŁOŚNOŚĆ NA 15","N/D",240/$B$2*60*VLOOKUP(B547,Dane!$F:$H,2,FALSE)))</f>
        <v>15</v>
      </c>
      <c r="D547" s="7">
        <f>IF(B547="ZMIEŃ GŁOŚNOŚĆ NA 0","N/D",IF(B547="ZMIEŃ GŁOŚNOŚĆ NA 15","N/D",VLOOKUP(A547,Dane!$A$3:$D$110,4,FALSE)))</f>
        <v>11001000</v>
      </c>
      <c r="E547" s="3" t="str">
        <f t="shared" si="61"/>
        <v>1111</v>
      </c>
      <c r="F547" s="1" t="str">
        <f t="shared" si="62"/>
        <v>00000000</v>
      </c>
      <c r="G547" s="1" t="str">
        <f t="shared" si="63"/>
        <v>11001000</v>
      </c>
      <c r="H547" s="1" t="str">
        <f t="shared" si="64"/>
        <v>00001111</v>
      </c>
      <c r="I547" t="str">
        <f t="shared" si="60"/>
        <v xml:space="preserve">    .byte %00000000, %11001000, %00001111</v>
      </c>
    </row>
    <row r="548" spans="1:9" x14ac:dyDescent="0.25">
      <c r="A548" s="23" t="s">
        <v>97</v>
      </c>
      <c r="B548" s="23" t="s">
        <v>1</v>
      </c>
      <c r="C548">
        <f>IF(B548="ZMIEŃ GŁOŚNOŚĆ NA 0","N/D",IF(B548="ZMIEŃ GŁOŚNOŚĆ NA 15","N/D",240/$B$2*60*VLOOKUP(B548,Dane!$F:$H,2,FALSE)))</f>
        <v>30</v>
      </c>
      <c r="D548" s="7">
        <f>IF(B548="ZMIEŃ GŁOŚNOŚĆ NA 0","N/D",IF(B548="ZMIEŃ GŁOŚNOŚĆ NA 15","N/D",VLOOKUP(A548,Dane!$A$3:$D$110,4,FALSE)))</f>
        <v>1100011</v>
      </c>
      <c r="E548" s="3" t="str">
        <f t="shared" si="61"/>
        <v>11110</v>
      </c>
      <c r="F548" s="1" t="str">
        <f t="shared" si="62"/>
        <v>00000000</v>
      </c>
      <c r="G548" s="1" t="str">
        <f t="shared" si="63"/>
        <v>01100011</v>
      </c>
      <c r="H548" s="1" t="str">
        <f t="shared" si="64"/>
        <v>00011110</v>
      </c>
      <c r="I548" t="str">
        <f t="shared" si="60"/>
        <v xml:space="preserve">    .byte %00000000, %01100011, %00011110</v>
      </c>
    </row>
    <row r="549" spans="1:9" x14ac:dyDescent="0.25">
      <c r="A549" s="23" t="s">
        <v>109</v>
      </c>
      <c r="B549" s="23" t="s">
        <v>161</v>
      </c>
      <c r="C549">
        <v>3</v>
      </c>
      <c r="D549" s="7">
        <f>IF(B549="ZMIEŃ GŁOŚNOŚĆ NA 0","N/D",IF(B549="ZMIEŃ GŁOŚNOŚĆ NA 15","N/D",VLOOKUP(A549,Dane!$A$3:$D$110,4,FALSE)))</f>
        <v>110001</v>
      </c>
      <c r="E549" s="3" t="str">
        <f t="shared" si="61"/>
        <v>11</v>
      </c>
      <c r="F549" s="1" t="str">
        <f t="shared" si="62"/>
        <v>00000000</v>
      </c>
      <c r="G549" s="1" t="str">
        <f t="shared" si="63"/>
        <v>00110001</v>
      </c>
      <c r="H549" s="1" t="str">
        <f t="shared" si="64"/>
        <v>00000011</v>
      </c>
      <c r="I549" t="str">
        <f t="shared" si="60"/>
        <v xml:space="preserve">    .byte %00000000, %00110001, %00000011</v>
      </c>
    </row>
    <row r="550" spans="1:9" x14ac:dyDescent="0.25">
      <c r="A550" t="s">
        <v>256</v>
      </c>
      <c r="B550" s="23" t="s">
        <v>161</v>
      </c>
      <c r="C550">
        <v>4</v>
      </c>
      <c r="D550" s="7" t="e">
        <f>IF(B550="ZMIEŃ GŁOŚNOŚĆ NA 0","N/D",IF(B550="ZMIEŃ GŁOŚNOŚĆ NA 15","N/D",VLOOKUP(A550,Dane!$A$3:$D$110,4,FALSE)))</f>
        <v>#N/A</v>
      </c>
      <c r="E550" s="3" t="str">
        <f t="shared" si="61"/>
        <v>100</v>
      </c>
      <c r="F550" s="1" t="e">
        <f t="shared" si="62"/>
        <v>#N/A</v>
      </c>
      <c r="G550" s="1" t="e">
        <f t="shared" si="63"/>
        <v>#N/A</v>
      </c>
      <c r="H550" s="1" t="str">
        <f t="shared" si="64"/>
        <v>00000100</v>
      </c>
      <c r="I550" t="str">
        <f t="shared" si="60"/>
        <v xml:space="preserve">    .byte %11101000 %00000100</v>
      </c>
    </row>
    <row r="551" spans="1:9" x14ac:dyDescent="0.25">
      <c r="A551" s="23" t="s">
        <v>109</v>
      </c>
      <c r="B551" s="23" t="s">
        <v>161</v>
      </c>
      <c r="C551">
        <v>4</v>
      </c>
      <c r="D551" s="7">
        <f>IF(B551="ZMIEŃ GŁOŚNOŚĆ NA 0","N/D",IF(B551="ZMIEŃ GŁOŚNOŚĆ NA 15","N/D",VLOOKUP(A551,Dane!$A$3:$D$110,4,FALSE)))</f>
        <v>110001</v>
      </c>
      <c r="E551" s="3" t="str">
        <f t="shared" si="61"/>
        <v>100</v>
      </c>
      <c r="F551" s="1" t="str">
        <f t="shared" si="62"/>
        <v>00000000</v>
      </c>
      <c r="G551" s="1" t="str">
        <f t="shared" si="63"/>
        <v>00110001</v>
      </c>
      <c r="H551" s="1" t="str">
        <f t="shared" si="64"/>
        <v>00000100</v>
      </c>
      <c r="I551" t="str">
        <f t="shared" si="60"/>
        <v xml:space="preserve">    .byte %00000000, %00110001, %00000100</v>
      </c>
    </row>
    <row r="552" spans="1:9" x14ac:dyDescent="0.25">
      <c r="A552" t="s">
        <v>256</v>
      </c>
      <c r="B552" s="23" t="s">
        <v>161</v>
      </c>
      <c r="C552">
        <v>4</v>
      </c>
      <c r="D552" s="7" t="e">
        <f>IF(B552="ZMIEŃ GŁOŚNOŚĆ NA 0","N/D",IF(B552="ZMIEŃ GŁOŚNOŚĆ NA 15","N/D",VLOOKUP(A552,Dane!$A$3:$D$110,4,FALSE)))</f>
        <v>#N/A</v>
      </c>
      <c r="E552" s="3" t="str">
        <f t="shared" si="61"/>
        <v>100</v>
      </c>
      <c r="F552" s="1" t="e">
        <f t="shared" si="62"/>
        <v>#N/A</v>
      </c>
      <c r="G552" s="1" t="e">
        <f t="shared" si="63"/>
        <v>#N/A</v>
      </c>
      <c r="H552" s="1" t="str">
        <f t="shared" si="64"/>
        <v>00000100</v>
      </c>
      <c r="I552" t="str">
        <f t="shared" si="60"/>
        <v xml:space="preserve">    .byte %11101000 %00000100</v>
      </c>
    </row>
    <row r="553" spans="1:9" x14ac:dyDescent="0.25">
      <c r="A553" s="23" t="s">
        <v>109</v>
      </c>
      <c r="B553" s="23" t="s">
        <v>161</v>
      </c>
      <c r="C553">
        <v>3</v>
      </c>
      <c r="D553" s="7">
        <f>IF(B553="ZMIEŃ GŁOŚNOŚĆ NA 0","N/D",IF(B553="ZMIEŃ GŁOŚNOŚĆ NA 15","N/D",VLOOKUP(A553,Dane!$A$3:$D$110,4,FALSE)))</f>
        <v>110001</v>
      </c>
      <c r="E553" s="3" t="str">
        <f t="shared" si="61"/>
        <v>11</v>
      </c>
      <c r="F553" s="1" t="str">
        <f t="shared" si="62"/>
        <v>00000000</v>
      </c>
      <c r="G553" s="1" t="str">
        <f t="shared" si="63"/>
        <v>00110001</v>
      </c>
      <c r="H553" s="1" t="str">
        <f t="shared" si="64"/>
        <v>00000011</v>
      </c>
      <c r="I553" t="str">
        <f t="shared" si="60"/>
        <v xml:space="preserve">    .byte %00000000, %00110001, %00000011</v>
      </c>
    </row>
    <row r="554" spans="1:9" x14ac:dyDescent="0.25">
      <c r="A554" t="s">
        <v>256</v>
      </c>
      <c r="B554" s="23" t="s">
        <v>161</v>
      </c>
      <c r="C554">
        <v>4</v>
      </c>
      <c r="D554" s="7" t="e">
        <f>IF(B554="ZMIEŃ GŁOŚNOŚĆ NA 0","N/D",IF(B554="ZMIEŃ GŁOŚNOŚĆ NA 15","N/D",VLOOKUP(A554,Dane!$A$3:$D$110,4,FALSE)))</f>
        <v>#N/A</v>
      </c>
      <c r="E554" s="3" t="str">
        <f t="shared" si="61"/>
        <v>100</v>
      </c>
      <c r="F554" s="1" t="e">
        <f t="shared" si="62"/>
        <v>#N/A</v>
      </c>
      <c r="G554" s="1" t="e">
        <f t="shared" si="63"/>
        <v>#N/A</v>
      </c>
      <c r="H554" s="1" t="str">
        <f t="shared" si="64"/>
        <v>00000100</v>
      </c>
      <c r="I554" t="str">
        <f t="shared" si="60"/>
        <v xml:space="preserve">    .byte %11101000 %00000100</v>
      </c>
    </row>
    <row r="555" spans="1:9" x14ac:dyDescent="0.25">
      <c r="A555" s="23" t="s">
        <v>109</v>
      </c>
      <c r="B555" s="23" t="s">
        <v>161</v>
      </c>
      <c r="C555">
        <v>4</v>
      </c>
      <c r="D555" s="7">
        <f>IF(B555="ZMIEŃ GŁOŚNOŚĆ NA 0","N/D",IF(B555="ZMIEŃ GŁOŚNOŚĆ NA 15","N/D",VLOOKUP(A555,Dane!$A$3:$D$110,4,FALSE)))</f>
        <v>110001</v>
      </c>
      <c r="E555" s="3" t="str">
        <f t="shared" si="61"/>
        <v>100</v>
      </c>
      <c r="F555" s="1" t="str">
        <f t="shared" si="62"/>
        <v>00000000</v>
      </c>
      <c r="G555" s="1" t="str">
        <f t="shared" si="63"/>
        <v>00110001</v>
      </c>
      <c r="H555" s="1" t="str">
        <f t="shared" si="64"/>
        <v>00000100</v>
      </c>
      <c r="I555" t="str">
        <f t="shared" si="60"/>
        <v xml:space="preserve">    .byte %00000000, %00110001, %00000100</v>
      </c>
    </row>
    <row r="556" spans="1:9" x14ac:dyDescent="0.25">
      <c r="A556" t="s">
        <v>256</v>
      </c>
      <c r="B556" s="23" t="s">
        <v>161</v>
      </c>
      <c r="C556">
        <v>4</v>
      </c>
      <c r="D556" s="7" t="e">
        <f>IF(B556="ZMIEŃ GŁOŚNOŚĆ NA 0","N/D",IF(B556="ZMIEŃ GŁOŚNOŚĆ NA 15","N/D",VLOOKUP(A556,Dane!$A$3:$D$110,4,FALSE)))</f>
        <v>#N/A</v>
      </c>
      <c r="E556" s="3" t="str">
        <f t="shared" si="61"/>
        <v>100</v>
      </c>
      <c r="F556" s="1" t="e">
        <f t="shared" si="62"/>
        <v>#N/A</v>
      </c>
      <c r="G556" s="1" t="e">
        <f t="shared" si="63"/>
        <v>#N/A</v>
      </c>
      <c r="H556" s="1" t="str">
        <f t="shared" si="64"/>
        <v>00000100</v>
      </c>
      <c r="I556" t="str">
        <f t="shared" si="60"/>
        <v xml:space="preserve">    .byte %11101000 %00000100</v>
      </c>
    </row>
    <row r="557" spans="1:9" x14ac:dyDescent="0.25">
      <c r="A557" s="23" t="s">
        <v>109</v>
      </c>
      <c r="B557" s="23" t="s">
        <v>161</v>
      </c>
      <c r="C557">
        <v>3</v>
      </c>
      <c r="D557" s="7">
        <f>IF(B557="ZMIEŃ GŁOŚNOŚĆ NA 0","N/D",IF(B557="ZMIEŃ GŁOŚNOŚĆ NA 15","N/D",VLOOKUP(A557,Dane!$A$3:$D$110,4,FALSE)))</f>
        <v>110001</v>
      </c>
      <c r="E557" s="3" t="str">
        <f t="shared" si="61"/>
        <v>11</v>
      </c>
      <c r="F557" s="1" t="str">
        <f t="shared" si="62"/>
        <v>00000000</v>
      </c>
      <c r="G557" s="1" t="str">
        <f t="shared" si="63"/>
        <v>00110001</v>
      </c>
      <c r="H557" s="1" t="str">
        <f t="shared" si="64"/>
        <v>00000011</v>
      </c>
      <c r="I557" t="str">
        <f t="shared" si="60"/>
        <v xml:space="preserve">    .byte %00000000, %00110001, %00000011</v>
      </c>
    </row>
    <row r="558" spans="1:9" x14ac:dyDescent="0.25">
      <c r="A558" t="s">
        <v>256</v>
      </c>
      <c r="B558" s="23" t="s">
        <v>161</v>
      </c>
      <c r="C558">
        <v>4</v>
      </c>
      <c r="D558" s="7" t="e">
        <f>IF(B558="ZMIEŃ GŁOŚNOŚĆ NA 0","N/D",IF(B558="ZMIEŃ GŁOŚNOŚĆ NA 15","N/D",VLOOKUP(A558,Dane!$A$3:$D$110,4,FALSE)))</f>
        <v>#N/A</v>
      </c>
      <c r="E558" s="3" t="str">
        <f t="shared" si="61"/>
        <v>100</v>
      </c>
      <c r="F558" s="1" t="e">
        <f t="shared" si="62"/>
        <v>#N/A</v>
      </c>
      <c r="G558" s="1" t="e">
        <f t="shared" si="63"/>
        <v>#N/A</v>
      </c>
      <c r="H558" s="1" t="str">
        <f t="shared" si="64"/>
        <v>00000100</v>
      </c>
      <c r="I558" t="str">
        <f t="shared" si="60"/>
        <v xml:space="preserve">    .byte %11101000 %00000100</v>
      </c>
    </row>
    <row r="559" spans="1:9" x14ac:dyDescent="0.25">
      <c r="A559" s="23" t="s">
        <v>109</v>
      </c>
      <c r="B559" s="23" t="s">
        <v>161</v>
      </c>
      <c r="C559">
        <v>4</v>
      </c>
      <c r="D559" s="7">
        <f>IF(B559="ZMIEŃ GŁOŚNOŚĆ NA 0","N/D",IF(B559="ZMIEŃ GŁOŚNOŚĆ NA 15","N/D",VLOOKUP(A559,Dane!$A$3:$D$110,4,FALSE)))</f>
        <v>110001</v>
      </c>
      <c r="E559" s="3" t="str">
        <f t="shared" si="61"/>
        <v>100</v>
      </c>
      <c r="F559" s="1" t="str">
        <f t="shared" si="62"/>
        <v>00000000</v>
      </c>
      <c r="G559" s="1" t="str">
        <f t="shared" si="63"/>
        <v>00110001</v>
      </c>
      <c r="H559" s="1" t="str">
        <f t="shared" si="64"/>
        <v>00000100</v>
      </c>
      <c r="I559" t="str">
        <f t="shared" si="60"/>
        <v xml:space="preserve">    .byte %00000000, %00110001, %00000100</v>
      </c>
    </row>
    <row r="560" spans="1:9" x14ac:dyDescent="0.25">
      <c r="A560" t="s">
        <v>256</v>
      </c>
      <c r="B560" s="23" t="s">
        <v>161</v>
      </c>
      <c r="C560">
        <v>4</v>
      </c>
      <c r="D560" s="7" t="e">
        <f>IF(B560="ZMIEŃ GŁOŚNOŚĆ NA 0","N/D",IF(B560="ZMIEŃ GŁOŚNOŚĆ NA 15","N/D",VLOOKUP(A560,Dane!$A$3:$D$110,4,FALSE)))</f>
        <v>#N/A</v>
      </c>
      <c r="E560" s="3" t="str">
        <f t="shared" si="61"/>
        <v>100</v>
      </c>
      <c r="F560" s="1" t="e">
        <f t="shared" si="62"/>
        <v>#N/A</v>
      </c>
      <c r="G560" s="1" t="e">
        <f t="shared" si="63"/>
        <v>#N/A</v>
      </c>
      <c r="H560" s="1" t="str">
        <f t="shared" si="64"/>
        <v>00000100</v>
      </c>
      <c r="I560" t="str">
        <f t="shared" si="60"/>
        <v xml:space="preserve">    .byte %11101000 %00000100</v>
      </c>
    </row>
    <row r="561" spans="1:10" x14ac:dyDescent="0.25">
      <c r="A561" s="23" t="s">
        <v>109</v>
      </c>
      <c r="B561" s="23" t="s">
        <v>161</v>
      </c>
      <c r="C561">
        <v>3</v>
      </c>
      <c r="D561" s="7">
        <f>IF(B561="ZMIEŃ GŁOŚNOŚĆ NA 0","N/D",IF(B561="ZMIEŃ GŁOŚNOŚĆ NA 15","N/D",VLOOKUP(A561,Dane!$A$3:$D$110,4,FALSE)))</f>
        <v>110001</v>
      </c>
      <c r="E561" s="3" t="str">
        <f t="shared" si="61"/>
        <v>11</v>
      </c>
      <c r="F561" s="1" t="str">
        <f t="shared" si="62"/>
        <v>00000000</v>
      </c>
      <c r="G561" s="1" t="str">
        <f t="shared" si="63"/>
        <v>00110001</v>
      </c>
      <c r="H561" s="1" t="str">
        <f t="shared" si="64"/>
        <v>00000011</v>
      </c>
      <c r="I561" t="str">
        <f t="shared" si="60"/>
        <v xml:space="preserve">    .byte %00000000, %00110001, %00000011</v>
      </c>
    </row>
    <row r="562" spans="1:10" x14ac:dyDescent="0.25">
      <c r="A562" t="s">
        <v>256</v>
      </c>
      <c r="B562" s="23" t="s">
        <v>161</v>
      </c>
      <c r="C562">
        <v>4</v>
      </c>
      <c r="D562" s="7" t="e">
        <f>IF(B562="ZMIEŃ GŁOŚNOŚĆ NA 0","N/D",IF(B562="ZMIEŃ GŁOŚNOŚĆ NA 15","N/D",VLOOKUP(A562,Dane!$A$3:$D$110,4,FALSE)))</f>
        <v>#N/A</v>
      </c>
      <c r="E562" s="3" t="str">
        <f t="shared" si="61"/>
        <v>100</v>
      </c>
      <c r="F562" s="1" t="e">
        <f t="shared" si="62"/>
        <v>#N/A</v>
      </c>
      <c r="G562" s="1" t="e">
        <f t="shared" si="63"/>
        <v>#N/A</v>
      </c>
      <c r="H562" s="1" t="str">
        <f t="shared" si="64"/>
        <v>00000100</v>
      </c>
      <c r="I562" t="str">
        <f t="shared" si="60"/>
        <v xml:space="preserve">    .byte %11101000 %00000100</v>
      </c>
    </row>
    <row r="563" spans="1:10" x14ac:dyDescent="0.25">
      <c r="A563" s="23" t="s">
        <v>109</v>
      </c>
      <c r="B563" s="23" t="s">
        <v>161</v>
      </c>
      <c r="C563">
        <v>4</v>
      </c>
      <c r="D563" s="7">
        <f>IF(B563="ZMIEŃ GŁOŚNOŚĆ NA 0","N/D",IF(B563="ZMIEŃ GŁOŚNOŚĆ NA 15","N/D",VLOOKUP(A563,Dane!$A$3:$D$110,4,FALSE)))</f>
        <v>110001</v>
      </c>
      <c r="E563" s="3" t="str">
        <f t="shared" si="61"/>
        <v>100</v>
      </c>
      <c r="F563" s="1" t="str">
        <f t="shared" si="62"/>
        <v>00000000</v>
      </c>
      <c r="G563" s="1" t="str">
        <f t="shared" si="63"/>
        <v>00110001</v>
      </c>
      <c r="H563" s="1" t="str">
        <f t="shared" si="64"/>
        <v>00000100</v>
      </c>
      <c r="I563" t="str">
        <f t="shared" si="60"/>
        <v xml:space="preserve">    .byte %00000000, %00110001, %00000100</v>
      </c>
    </row>
    <row r="564" spans="1:10" x14ac:dyDescent="0.25">
      <c r="A564" t="s">
        <v>256</v>
      </c>
      <c r="B564" s="23" t="s">
        <v>161</v>
      </c>
      <c r="C564">
        <v>4</v>
      </c>
      <c r="D564" s="7" t="e">
        <f>IF(B564="ZMIEŃ GŁOŚNOŚĆ NA 0","N/D",IF(B564="ZMIEŃ GŁOŚNOŚĆ NA 15","N/D",VLOOKUP(A564,Dane!$A$3:$D$110,4,FALSE)))</f>
        <v>#N/A</v>
      </c>
      <c r="E564" s="3" t="str">
        <f t="shared" si="61"/>
        <v>100</v>
      </c>
      <c r="F564" s="1" t="e">
        <f t="shared" si="62"/>
        <v>#N/A</v>
      </c>
      <c r="G564" s="1" t="e">
        <f t="shared" si="63"/>
        <v>#N/A</v>
      </c>
      <c r="H564" s="1" t="str">
        <f t="shared" si="64"/>
        <v>00000100</v>
      </c>
      <c r="I564" t="str">
        <f t="shared" si="60"/>
        <v xml:space="preserve">    .byte %11101000 %00000100</v>
      </c>
    </row>
    <row r="565" spans="1:10" x14ac:dyDescent="0.25">
      <c r="A565" t="s">
        <v>88</v>
      </c>
      <c r="B565" s="16" t="s">
        <v>0</v>
      </c>
      <c r="C565">
        <f>IF(B565="ZMIEŃ GŁOŚNOŚĆ NA 0","N/D",IF(B565="ZMIEŃ GŁOŚNOŚĆ NA 15","N/D",240/$B$2*60*VLOOKUP(B565,Dane!$F:$H,2,FALSE)))</f>
        <v>15</v>
      </c>
      <c r="D565" s="7">
        <f>IF(B565="ZMIEŃ GŁOŚNOŚĆ NA 0","N/D",IF(B565="ZMIEŃ GŁOŚNOŚĆ NA 15","N/D",VLOOKUP(A565,Dane!$A$3:$D$110,4,FALSE)))</f>
        <v>11101110</v>
      </c>
      <c r="E565" s="3" t="str">
        <f t="shared" si="61"/>
        <v>1111</v>
      </c>
      <c r="F565" s="1" t="str">
        <f t="shared" si="62"/>
        <v>00000000</v>
      </c>
      <c r="G565" s="1" t="str">
        <f t="shared" si="63"/>
        <v>11101110</v>
      </c>
      <c r="H565" s="1" t="str">
        <f t="shared" si="64"/>
        <v>00001111</v>
      </c>
      <c r="I565" t="str">
        <f t="shared" si="60"/>
        <v xml:space="preserve">    .byte %00000000, %11101110, %00001111</v>
      </c>
      <c r="J565" t="s">
        <v>253</v>
      </c>
    </row>
    <row r="566" spans="1:10" x14ac:dyDescent="0.25">
      <c r="A566" t="s">
        <v>256</v>
      </c>
      <c r="B566" t="s">
        <v>2</v>
      </c>
      <c r="C566">
        <v>7</v>
      </c>
      <c r="D566" s="7" t="e">
        <f>IF(B566="ZMIEŃ GŁOŚNOŚĆ NA 0","N/D",IF(B566="ZMIEŃ GŁOŚNOŚĆ NA 15","N/D",VLOOKUP(A566,Dane!$A$3:$D$110,4,FALSE)))</f>
        <v>#N/A</v>
      </c>
      <c r="E566" s="3" t="str">
        <f t="shared" si="61"/>
        <v>111</v>
      </c>
      <c r="F566" s="1" t="e">
        <f t="shared" si="62"/>
        <v>#N/A</v>
      </c>
      <c r="G566" s="1" t="e">
        <f t="shared" si="63"/>
        <v>#N/A</v>
      </c>
      <c r="H566" s="1" t="str">
        <f t="shared" si="64"/>
        <v>00000111</v>
      </c>
      <c r="I566" t="str">
        <f t="shared" si="60"/>
        <v xml:space="preserve">    .byte %11101000 %00000111</v>
      </c>
    </row>
    <row r="567" spans="1:10" x14ac:dyDescent="0.25">
      <c r="A567" t="s">
        <v>88</v>
      </c>
      <c r="B567" t="s">
        <v>2</v>
      </c>
      <c r="C567">
        <v>8</v>
      </c>
      <c r="D567" s="7">
        <f>IF(B567="ZMIEŃ GŁOŚNOŚĆ NA 0","N/D",IF(B567="ZMIEŃ GŁOŚNOŚĆ NA 15","N/D",VLOOKUP(A567,Dane!$A$3:$D$110,4,FALSE)))</f>
        <v>11101110</v>
      </c>
      <c r="E567" s="3" t="str">
        <f t="shared" si="61"/>
        <v>1000</v>
      </c>
      <c r="F567" s="1" t="str">
        <f t="shared" si="62"/>
        <v>00000000</v>
      </c>
      <c r="G567" s="1" t="str">
        <f t="shared" si="63"/>
        <v>11101110</v>
      </c>
      <c r="H567" s="1" t="str">
        <f t="shared" si="64"/>
        <v>00001000</v>
      </c>
      <c r="I567" t="str">
        <f t="shared" si="60"/>
        <v xml:space="preserve">    .byte %00000000, %11101110, %00001000</v>
      </c>
    </row>
    <row r="568" spans="1:10" x14ac:dyDescent="0.25">
      <c r="A568" t="s">
        <v>256</v>
      </c>
      <c r="B568" t="s">
        <v>0</v>
      </c>
      <c r="C568">
        <f>IF(B568="ZMIEŃ GŁOŚNOŚĆ NA 0","N/D",IF(B568="ZMIEŃ GŁOŚNOŚĆ NA 15","N/D",240/$B$2*60*VLOOKUP(B568,Dane!$F:$H,2,FALSE)))</f>
        <v>15</v>
      </c>
      <c r="D568" s="7" t="e">
        <f>IF(B568="ZMIEŃ GŁOŚNOŚĆ NA 0","N/D",IF(B568="ZMIEŃ GŁOŚNOŚĆ NA 15","N/D",VLOOKUP(A568,Dane!$A$3:$D$110,4,FALSE)))</f>
        <v>#N/A</v>
      </c>
      <c r="E568" s="3" t="str">
        <f t="shared" si="61"/>
        <v>1111</v>
      </c>
      <c r="F568" s="1" t="e">
        <f t="shared" si="62"/>
        <v>#N/A</v>
      </c>
      <c r="G568" s="1" t="e">
        <f t="shared" si="63"/>
        <v>#N/A</v>
      </c>
      <c r="H568" s="1" t="str">
        <f t="shared" si="64"/>
        <v>00001111</v>
      </c>
      <c r="I568" t="str">
        <f t="shared" si="60"/>
        <v xml:space="preserve">    .byte %11101000 %00001111</v>
      </c>
    </row>
    <row r="569" spans="1:10" x14ac:dyDescent="0.25">
      <c r="A569" t="s">
        <v>88</v>
      </c>
      <c r="B569" t="s">
        <v>2</v>
      </c>
      <c r="C569">
        <v>7</v>
      </c>
      <c r="D569" s="7">
        <f>IF(B569="ZMIEŃ GŁOŚNOŚĆ NA 0","N/D",IF(B569="ZMIEŃ GŁOŚNOŚĆ NA 15","N/D",VLOOKUP(A569,Dane!$A$3:$D$110,4,FALSE)))</f>
        <v>11101110</v>
      </c>
      <c r="E569" s="3" t="str">
        <f t="shared" ref="E569:E606" si="65">IF(B569="ZMIEŃ GŁOŚNOŚĆ NA 0","N/D",IF(B569="ZMIEŃ GŁOŚNOŚĆ NA 15","N/D",DEC2BIN(C569)))</f>
        <v>111</v>
      </c>
      <c r="F569" s="1" t="str">
        <f t="shared" ref="F569:F606" si="66">IF(B569="ZMIEŃ GŁOŚNOŚĆ NA 0","N/D",IF(B569="ZMIEŃ GŁOŚNOŚĆ NA 15","N/D",IF(LEN(D569)&lt;8,"00000000",_xlfn.CONCAT(REPT("0",8-LEN(LEFT(D569,LEN(D569)-8))),LEFT(D569,LEN(D569)-8)))))</f>
        <v>00000000</v>
      </c>
      <c r="G569" s="1" t="str">
        <f t="shared" ref="G569:G606" si="67">IF(B569="ZMIEŃ GŁOŚNOŚĆ NA 0","N/D",IF(B569="ZMIEŃ GŁOŚNOŚĆ NA 15","N/D",IF(LEN(D569)&lt;8,_xlfn.CONCAT(REPT("0",8-LEN(D569)),RIGHT(D569,8)),RIGHT(D569,8))))</f>
        <v>11101110</v>
      </c>
      <c r="H569" s="1" t="str">
        <f t="shared" ref="H569:H606" si="68">IF(B569="ZMIEŃ GŁOŚNOŚĆ NA 0","N/D",IF(B569="ZMIEŃ GŁOŚNOŚĆ NA 15","N/D",_xlfn.CONCAT(REPT("0",8-LEN(E569)),E569)))</f>
        <v>00000111</v>
      </c>
      <c r="I569" t="str">
        <f t="shared" si="60"/>
        <v xml:space="preserve">    .byte %00000000, %11101110, %00000111</v>
      </c>
    </row>
    <row r="570" spans="1:10" x14ac:dyDescent="0.25">
      <c r="A570" t="s">
        <v>256</v>
      </c>
      <c r="B570" t="s">
        <v>0</v>
      </c>
      <c r="C570">
        <f>IF(B570="ZMIEŃ GŁOŚNOŚĆ NA 0","N/D",IF(B570="ZMIEŃ GŁOŚNOŚĆ NA 15","N/D",240/$B$2*60*VLOOKUP(B570,Dane!$F:$H,2,FALSE)))</f>
        <v>15</v>
      </c>
      <c r="D570" s="7" t="e">
        <f>IF(B570="ZMIEŃ GŁOŚNOŚĆ NA 0","N/D",IF(B570="ZMIEŃ GŁOŚNOŚĆ NA 15","N/D",VLOOKUP(A570,Dane!$A$3:$D$110,4,FALSE)))</f>
        <v>#N/A</v>
      </c>
      <c r="E570" s="3" t="str">
        <f t="shared" si="65"/>
        <v>1111</v>
      </c>
      <c r="F570" s="1" t="e">
        <f t="shared" si="66"/>
        <v>#N/A</v>
      </c>
      <c r="G570" s="1" t="e">
        <f t="shared" si="67"/>
        <v>#N/A</v>
      </c>
      <c r="H570" s="1" t="str">
        <f t="shared" si="68"/>
        <v>00001111</v>
      </c>
      <c r="I570" t="str">
        <f t="shared" si="60"/>
        <v xml:space="preserve">    .byte %11101000 %00001111</v>
      </c>
    </row>
    <row r="571" spans="1:10" x14ac:dyDescent="0.25">
      <c r="A571" t="s">
        <v>80</v>
      </c>
      <c r="B571" t="s">
        <v>2</v>
      </c>
      <c r="C571">
        <v>8</v>
      </c>
      <c r="D571" s="7">
        <f>IF(B571="ZMIEŃ GŁOŚNOŚĆ NA 0","N/D",IF(B571="ZMIEŃ GŁOŚNOŚĆ NA 15","N/D",VLOOKUP(A571,Dane!$A$3:$D$110,4,FALSE)))</f>
        <v>10110011101</v>
      </c>
      <c r="E571" s="3" t="str">
        <f t="shared" si="65"/>
        <v>1000</v>
      </c>
      <c r="F571" s="1" t="str">
        <f t="shared" si="66"/>
        <v>00000101</v>
      </c>
      <c r="G571" s="1" t="str">
        <f t="shared" si="67"/>
        <v>10011101</v>
      </c>
      <c r="H571" s="1" t="str">
        <f t="shared" si="68"/>
        <v>00001000</v>
      </c>
      <c r="I571" t="str">
        <f t="shared" si="60"/>
        <v xml:space="preserve">    .byte %00000101, %10011101, %00001000</v>
      </c>
    </row>
    <row r="572" spans="1:10" x14ac:dyDescent="0.25">
      <c r="A572" t="s">
        <v>61</v>
      </c>
      <c r="B572" t="s">
        <v>161</v>
      </c>
      <c r="C572">
        <v>4</v>
      </c>
      <c r="D572" s="7">
        <f>IF(B572="ZMIEŃ GŁOŚNOŚĆ NA 0","N/D",IF(B572="ZMIEŃ GŁOŚNOŚĆ NA 15","N/D",VLOOKUP(A572,Dane!$A$3:$D$110,4,FALSE)))</f>
        <v>10100000000</v>
      </c>
      <c r="E572" s="3" t="str">
        <f t="shared" si="65"/>
        <v>100</v>
      </c>
      <c r="F572" s="1" t="str">
        <f t="shared" si="66"/>
        <v>00000101</v>
      </c>
      <c r="G572" s="1" t="str">
        <f t="shared" si="67"/>
        <v>00000000</v>
      </c>
      <c r="H572" s="1" t="str">
        <f t="shared" si="68"/>
        <v>00000100</v>
      </c>
      <c r="I572" t="str">
        <f t="shared" si="60"/>
        <v xml:space="preserve">    .byte %00000101, %00000000, %00000100</v>
      </c>
    </row>
    <row r="573" spans="1:10" x14ac:dyDescent="0.25">
      <c r="A573" t="s">
        <v>256</v>
      </c>
      <c r="B573" t="s">
        <v>161</v>
      </c>
      <c r="C573">
        <v>4</v>
      </c>
      <c r="D573" s="7" t="e">
        <f>IF(B573="ZMIEŃ GŁOŚNOŚĆ NA 0","N/D",IF(B573="ZMIEŃ GŁOŚNOŚĆ NA 15","N/D",VLOOKUP(A573,Dane!$A$3:$D$110,4,FALSE)))</f>
        <v>#N/A</v>
      </c>
      <c r="E573" s="3" t="str">
        <f t="shared" si="65"/>
        <v>100</v>
      </c>
      <c r="F573" s="1" t="e">
        <f t="shared" si="66"/>
        <v>#N/A</v>
      </c>
      <c r="G573" s="1" t="e">
        <f t="shared" si="67"/>
        <v>#N/A</v>
      </c>
      <c r="H573" s="1" t="str">
        <f t="shared" si="68"/>
        <v>00000100</v>
      </c>
      <c r="I573" t="str">
        <f t="shared" si="60"/>
        <v xml:space="preserve">    .byte %11101000 %00000100</v>
      </c>
    </row>
    <row r="574" spans="1:10" x14ac:dyDescent="0.25">
      <c r="A574" t="s">
        <v>61</v>
      </c>
      <c r="B574" t="s">
        <v>2</v>
      </c>
      <c r="C574">
        <v>7</v>
      </c>
      <c r="D574" s="7">
        <f>IF(B574="ZMIEŃ GŁOŚNOŚĆ NA 0","N/D",IF(B574="ZMIEŃ GŁOŚNOŚĆ NA 15","N/D",VLOOKUP(A574,Dane!$A$3:$D$110,4,FALSE)))</f>
        <v>10100000000</v>
      </c>
      <c r="E574" s="3" t="str">
        <f t="shared" si="65"/>
        <v>111</v>
      </c>
      <c r="F574" s="1" t="str">
        <f t="shared" si="66"/>
        <v>00000101</v>
      </c>
      <c r="G574" s="1" t="str">
        <f t="shared" si="67"/>
        <v>00000000</v>
      </c>
      <c r="H574" s="1" t="str">
        <f t="shared" si="68"/>
        <v>00000111</v>
      </c>
      <c r="I574" t="str">
        <f t="shared" si="60"/>
        <v xml:space="preserve">    .byte %00000101, %00000000, %00000111</v>
      </c>
    </row>
    <row r="575" spans="1:10" x14ac:dyDescent="0.25">
      <c r="A575" t="s">
        <v>64</v>
      </c>
      <c r="B575" t="s">
        <v>2</v>
      </c>
      <c r="C575">
        <v>7</v>
      </c>
      <c r="D575" s="7">
        <f>IF(B575="ZMIEŃ GŁOŚNOŚĆ NA 0","N/D",IF(B575="ZMIEŃ GŁOŚNOŚĆ NA 15","N/D",VLOOKUP(A575,Dane!$A$3:$D$110,4,FALSE)))</f>
        <v>10000110100</v>
      </c>
      <c r="E575" s="3" t="str">
        <f t="shared" si="65"/>
        <v>111</v>
      </c>
      <c r="F575" s="1" t="str">
        <f t="shared" si="66"/>
        <v>00000100</v>
      </c>
      <c r="G575" s="1" t="str">
        <f t="shared" si="67"/>
        <v>00110100</v>
      </c>
      <c r="H575" s="1" t="str">
        <f t="shared" si="68"/>
        <v>00000111</v>
      </c>
      <c r="I575" t="str">
        <f t="shared" si="60"/>
        <v xml:space="preserve">    .byte %00000100, %00110100, %00000111</v>
      </c>
    </row>
    <row r="576" spans="1:10" x14ac:dyDescent="0.25">
      <c r="A576" t="s">
        <v>81</v>
      </c>
      <c r="B576" t="s">
        <v>2</v>
      </c>
      <c r="C576">
        <v>8</v>
      </c>
      <c r="D576" s="7">
        <f>IF(B576="ZMIEŃ GŁOŚNOŚĆ NA 0","N/D",IF(B576="ZMIEŃ GŁOŚNOŚĆ NA 15","N/D",VLOOKUP(A576,Dane!$A$3:$D$110,4,FALSE)))</f>
        <v>1110111110</v>
      </c>
      <c r="E576" s="3" t="str">
        <f t="shared" si="65"/>
        <v>1000</v>
      </c>
      <c r="F576" s="1" t="str">
        <f t="shared" si="66"/>
        <v>00000011</v>
      </c>
      <c r="G576" s="1" t="str">
        <f t="shared" si="67"/>
        <v>10111110</v>
      </c>
      <c r="H576" s="1" t="str">
        <f t="shared" si="68"/>
        <v>00001000</v>
      </c>
      <c r="I576" t="str">
        <f t="shared" si="60"/>
        <v xml:space="preserve">    .byte %00000011, %10111110, %00001000</v>
      </c>
    </row>
    <row r="577" spans="1:9" x14ac:dyDescent="0.25">
      <c r="A577" t="s">
        <v>256</v>
      </c>
      <c r="B577" t="s">
        <v>2</v>
      </c>
      <c r="C577">
        <v>7</v>
      </c>
      <c r="D577" s="7" t="e">
        <f>IF(B577="ZMIEŃ GŁOŚNOŚĆ NA 0","N/D",IF(B577="ZMIEŃ GŁOŚNOŚĆ NA 15","N/D",VLOOKUP(A577,Dane!$A$3:$D$110,4,FALSE)))</f>
        <v>#N/A</v>
      </c>
      <c r="E577" s="3" t="str">
        <f t="shared" si="65"/>
        <v>111</v>
      </c>
      <c r="F577" s="1" t="e">
        <f t="shared" si="66"/>
        <v>#N/A</v>
      </c>
      <c r="G577" s="1" t="e">
        <f t="shared" si="67"/>
        <v>#N/A</v>
      </c>
      <c r="H577" s="1" t="str">
        <f t="shared" si="68"/>
        <v>00000111</v>
      </c>
      <c r="I577" t="str">
        <f t="shared" si="60"/>
        <v xml:space="preserve">    .byte %11101000 %00000111</v>
      </c>
    </row>
    <row r="578" spans="1:9" ht="15.75" thickBot="1" x14ac:dyDescent="0.3">
      <c r="A578" s="10" t="s">
        <v>81</v>
      </c>
      <c r="B578" s="10" t="s">
        <v>2</v>
      </c>
      <c r="C578">
        <v>8</v>
      </c>
      <c r="D578" s="7">
        <f>IF(B578="ZMIEŃ GŁOŚNOŚĆ NA 0","N/D",IF(B578="ZMIEŃ GŁOŚNOŚĆ NA 15","N/D",VLOOKUP(A578,Dane!$A$3:$D$110,4,FALSE)))</f>
        <v>1110111110</v>
      </c>
      <c r="E578" s="3" t="str">
        <f t="shared" si="65"/>
        <v>1000</v>
      </c>
      <c r="F578" s="1" t="str">
        <f t="shared" si="66"/>
        <v>00000011</v>
      </c>
      <c r="G578" s="1" t="str">
        <f t="shared" si="67"/>
        <v>10111110</v>
      </c>
      <c r="H578" s="1" t="str">
        <f t="shared" si="68"/>
        <v>00001000</v>
      </c>
      <c r="I578" t="str">
        <f t="shared" si="60"/>
        <v xml:space="preserve">    .byte %00000011, %10111110, %00001000</v>
      </c>
    </row>
    <row r="579" spans="1:9" ht="15.75" thickTop="1" x14ac:dyDescent="0.25">
      <c r="A579" t="s">
        <v>256</v>
      </c>
      <c r="B579" s="23" t="s">
        <v>132</v>
      </c>
      <c r="C579">
        <f>IF(B579="ZMIEŃ GŁOŚNOŚĆ NA 0","N/D",IF(B579="ZMIEŃ GŁOŚNOŚĆ NA 15","N/D",240/$B$2*60*VLOOKUP(B579,Dane!$F:$H,2,FALSE)))</f>
        <v>60</v>
      </c>
      <c r="D579" s="7" t="e">
        <f>IF(B579="ZMIEŃ GŁOŚNOŚĆ NA 0","N/D",IF(B579="ZMIEŃ GŁOŚNOŚĆ NA 15","N/D",VLOOKUP(A579,Dane!$A$3:$D$110,4,FALSE)))</f>
        <v>#N/A</v>
      </c>
      <c r="E579" s="3" t="str">
        <f t="shared" si="65"/>
        <v>111100</v>
      </c>
      <c r="F579" s="1" t="e">
        <f t="shared" si="66"/>
        <v>#N/A</v>
      </c>
      <c r="G579" s="1" t="e">
        <f t="shared" si="67"/>
        <v>#N/A</v>
      </c>
      <c r="H579" s="1" t="str">
        <f t="shared" si="68"/>
        <v>00111100</v>
      </c>
      <c r="I579" t="str">
        <f t="shared" si="60"/>
        <v xml:space="preserve">    .byte %11101000 %00111100</v>
      </c>
    </row>
    <row r="580" spans="1:9" x14ac:dyDescent="0.25">
      <c r="A580" t="s">
        <v>256</v>
      </c>
      <c r="B580" s="23" t="s">
        <v>2</v>
      </c>
      <c r="C580">
        <v>7</v>
      </c>
      <c r="D580" s="7" t="e">
        <f>IF(B580="ZMIEŃ GŁOŚNOŚĆ NA 0","N/D",IF(B580="ZMIEŃ GŁOŚNOŚĆ NA 15","N/D",VLOOKUP(A580,Dane!$A$3:$D$110,4,FALSE)))</f>
        <v>#N/A</v>
      </c>
      <c r="E580" s="3" t="str">
        <f t="shared" si="65"/>
        <v>111</v>
      </c>
      <c r="F580" s="1" t="e">
        <f t="shared" si="66"/>
        <v>#N/A</v>
      </c>
      <c r="G580" s="1" t="e">
        <f t="shared" si="67"/>
        <v>#N/A</v>
      </c>
      <c r="H580" s="1" t="str">
        <f t="shared" si="68"/>
        <v>00000111</v>
      </c>
      <c r="I580" t="str">
        <f t="shared" si="60"/>
        <v xml:space="preserve">    .byte %11101000 %00000111</v>
      </c>
    </row>
    <row r="581" spans="1:9" x14ac:dyDescent="0.25">
      <c r="A581" t="s">
        <v>81</v>
      </c>
      <c r="B581" t="s">
        <v>161</v>
      </c>
      <c r="C581">
        <v>4</v>
      </c>
      <c r="D581" s="7">
        <f>IF(B581="ZMIEŃ GŁOŚNOŚĆ NA 0","N/D",IF(B581="ZMIEŃ GŁOŚNOŚĆ NA 15","N/D",VLOOKUP(A581,Dane!$A$3:$D$110,4,FALSE)))</f>
        <v>1110111110</v>
      </c>
      <c r="E581" s="3" t="str">
        <f t="shared" si="65"/>
        <v>100</v>
      </c>
      <c r="F581" s="1" t="str">
        <f t="shared" si="66"/>
        <v>00000011</v>
      </c>
      <c r="G581" s="1" t="str">
        <f t="shared" si="67"/>
        <v>10111110</v>
      </c>
      <c r="H581" s="1" t="str">
        <f t="shared" si="68"/>
        <v>00000100</v>
      </c>
      <c r="I581" t="str">
        <f t="shared" si="60"/>
        <v xml:space="preserve">    .byte %00000011, %10111110, %00000100</v>
      </c>
    </row>
    <row r="582" spans="1:9" x14ac:dyDescent="0.25">
      <c r="A582" t="s">
        <v>256</v>
      </c>
      <c r="B582" t="s">
        <v>161</v>
      </c>
      <c r="C582">
        <v>4</v>
      </c>
      <c r="D582" s="7" t="e">
        <f>IF(B582="ZMIEŃ GŁOŚNOŚĆ NA 0","N/D",IF(B582="ZMIEŃ GŁOŚNOŚĆ NA 15","N/D",VLOOKUP(A582,Dane!$A$3:$D$110,4,FALSE)))</f>
        <v>#N/A</v>
      </c>
      <c r="E582" s="3" t="str">
        <f t="shared" si="65"/>
        <v>100</v>
      </c>
      <c r="F582" s="1" t="e">
        <f t="shared" si="66"/>
        <v>#N/A</v>
      </c>
      <c r="G582" s="1" t="e">
        <f t="shared" si="67"/>
        <v>#N/A</v>
      </c>
      <c r="H582" s="1" t="str">
        <f t="shared" si="68"/>
        <v>00000100</v>
      </c>
      <c r="I582" t="str">
        <f t="shared" si="60"/>
        <v xml:space="preserve">    .byte %11101000 %00000100</v>
      </c>
    </row>
    <row r="583" spans="1:9" x14ac:dyDescent="0.25">
      <c r="A583" t="s">
        <v>81</v>
      </c>
      <c r="B583" t="s">
        <v>161</v>
      </c>
      <c r="C583">
        <v>4</v>
      </c>
      <c r="D583" s="7">
        <f>IF(B583="ZMIEŃ GŁOŚNOŚĆ NA 0","N/D",IF(B583="ZMIEŃ GŁOŚNOŚĆ NA 15","N/D",VLOOKUP(A583,Dane!$A$3:$D$110,4,FALSE)))</f>
        <v>1110111110</v>
      </c>
      <c r="E583" s="3" t="str">
        <f t="shared" si="65"/>
        <v>100</v>
      </c>
      <c r="F583" s="1" t="str">
        <f t="shared" si="66"/>
        <v>00000011</v>
      </c>
      <c r="G583" s="1" t="str">
        <f t="shared" si="67"/>
        <v>10111110</v>
      </c>
      <c r="H583" s="1" t="str">
        <f t="shared" si="68"/>
        <v>00000100</v>
      </c>
      <c r="I583" t="str">
        <f t="shared" si="60"/>
        <v xml:space="preserve">    .byte %00000011, %10111110, %00000100</v>
      </c>
    </row>
    <row r="584" spans="1:9" x14ac:dyDescent="0.25">
      <c r="A584" t="s">
        <v>256</v>
      </c>
      <c r="B584" t="s">
        <v>161</v>
      </c>
      <c r="C584">
        <v>4</v>
      </c>
      <c r="D584" s="7" t="e">
        <f>IF(B584="ZMIEŃ GŁOŚNOŚĆ NA 0","N/D",IF(B584="ZMIEŃ GŁOŚNOŚĆ NA 15","N/D",VLOOKUP(A584,Dane!$A$3:$D$110,4,FALSE)))</f>
        <v>#N/A</v>
      </c>
      <c r="E584" s="3" t="str">
        <f t="shared" si="65"/>
        <v>100</v>
      </c>
      <c r="F584" s="1" t="e">
        <f t="shared" si="66"/>
        <v>#N/A</v>
      </c>
      <c r="G584" s="1" t="e">
        <f t="shared" si="67"/>
        <v>#N/A</v>
      </c>
      <c r="H584" s="1" t="str">
        <f t="shared" si="68"/>
        <v>00000100</v>
      </c>
      <c r="I584" t="str">
        <f t="shared" ref="I584:I647" si="69">IF(A584="pauza",_xlfn.CONCAT("    .byte %11101000 %",DEC2BIN(C584,8)),IF(B584="ZMIEŃ GŁOŚNOŚĆ NA 0","    .byte %10101000, %00000000",IF(B584="ZMIEŃ GŁOŚNOŚĆ NA 15","    .byte %10101000, %11111111",_xlfn.CONCAT("    .byte %",F584,", %",G584,", %",H584))))</f>
        <v xml:space="preserve">    .byte %11101000 %00000100</v>
      </c>
    </row>
    <row r="585" spans="1:9" x14ac:dyDescent="0.25">
      <c r="A585" t="s">
        <v>81</v>
      </c>
      <c r="B585" t="s">
        <v>2</v>
      </c>
      <c r="C585">
        <v>7</v>
      </c>
      <c r="D585" s="7">
        <f>IF(B585="ZMIEŃ GŁOŚNOŚĆ NA 0","N/D",IF(B585="ZMIEŃ GŁOŚNOŚĆ NA 15","N/D",VLOOKUP(A585,Dane!$A$3:$D$110,4,FALSE)))</f>
        <v>1110111110</v>
      </c>
      <c r="E585" s="3" t="str">
        <f t="shared" si="65"/>
        <v>111</v>
      </c>
      <c r="F585" s="1" t="str">
        <f t="shared" si="66"/>
        <v>00000011</v>
      </c>
      <c r="G585" s="1" t="str">
        <f t="shared" si="67"/>
        <v>10111110</v>
      </c>
      <c r="H585" s="1" t="str">
        <f t="shared" si="68"/>
        <v>00000111</v>
      </c>
      <c r="I585" t="str">
        <f t="shared" si="69"/>
        <v xml:space="preserve">    .byte %00000011, %10111110, %00000111</v>
      </c>
    </row>
    <row r="586" spans="1:9" x14ac:dyDescent="0.25">
      <c r="A586" t="s">
        <v>68</v>
      </c>
      <c r="B586" t="s">
        <v>2</v>
      </c>
      <c r="C586">
        <v>7</v>
      </c>
      <c r="D586" s="7">
        <f>IF(B586="ZMIEŃ GŁOŚNOŚĆ NA 0","N/D",IF(B586="ZMIEŃ GŁOŚNOŚĆ NA 15","N/D",VLOOKUP(A586,Dane!$A$3:$D$110,4,FALSE)))</f>
        <v>1100100110</v>
      </c>
      <c r="E586" s="3" t="str">
        <f t="shared" si="65"/>
        <v>111</v>
      </c>
      <c r="F586" s="1" t="str">
        <f t="shared" si="66"/>
        <v>00000011</v>
      </c>
      <c r="G586" s="1" t="str">
        <f t="shared" si="67"/>
        <v>00100110</v>
      </c>
      <c r="H586" s="1" t="str">
        <f t="shared" si="68"/>
        <v>00000111</v>
      </c>
      <c r="I586" t="str">
        <f t="shared" si="69"/>
        <v xml:space="preserve">    .byte %00000011, %00100110, %00000111</v>
      </c>
    </row>
    <row r="587" spans="1:9" x14ac:dyDescent="0.25">
      <c r="A587" t="s">
        <v>82</v>
      </c>
      <c r="B587" t="s">
        <v>2</v>
      </c>
      <c r="C587">
        <v>8</v>
      </c>
      <c r="D587" s="7">
        <f>IF(B587="ZMIEŃ GŁOŚNOŚĆ NA 0","N/D",IF(B587="ZMIEŃ GŁOŚNOŚĆ NA 15","N/D",VLOOKUP(A587,Dane!$A$3:$D$110,4,FALSE)))</f>
        <v>1011001110</v>
      </c>
      <c r="E587" s="3" t="str">
        <f t="shared" si="65"/>
        <v>1000</v>
      </c>
      <c r="F587" s="1" t="str">
        <f t="shared" si="66"/>
        <v>00000010</v>
      </c>
      <c r="G587" s="1" t="str">
        <f t="shared" si="67"/>
        <v>11001110</v>
      </c>
      <c r="H587" s="1" t="str">
        <f t="shared" si="68"/>
        <v>00001000</v>
      </c>
      <c r="I587" t="str">
        <f t="shared" si="69"/>
        <v xml:space="preserve">    .byte %00000010, %11001110, %00001000</v>
      </c>
    </row>
    <row r="588" spans="1:9" x14ac:dyDescent="0.25">
      <c r="A588" t="s">
        <v>256</v>
      </c>
      <c r="B588" t="s">
        <v>2</v>
      </c>
      <c r="C588">
        <v>7</v>
      </c>
      <c r="D588" s="7" t="e">
        <f>IF(B588="ZMIEŃ GŁOŚNOŚĆ NA 0","N/D",IF(B588="ZMIEŃ GŁOŚNOŚĆ NA 15","N/D",VLOOKUP(A588,Dane!$A$3:$D$110,4,FALSE)))</f>
        <v>#N/A</v>
      </c>
      <c r="E588" s="3" t="str">
        <f t="shared" si="65"/>
        <v>111</v>
      </c>
      <c r="F588" s="1" t="e">
        <f t="shared" si="66"/>
        <v>#N/A</v>
      </c>
      <c r="G588" s="1" t="e">
        <f t="shared" si="67"/>
        <v>#N/A</v>
      </c>
      <c r="H588" s="1" t="str">
        <f t="shared" si="68"/>
        <v>00000111</v>
      </c>
      <c r="I588" t="str">
        <f t="shared" si="69"/>
        <v xml:space="preserve">    .byte %11101000 %00000111</v>
      </c>
    </row>
    <row r="589" spans="1:9" ht="15.75" thickBot="1" x14ac:dyDescent="0.3">
      <c r="A589" s="10" t="s">
        <v>82</v>
      </c>
      <c r="B589" s="10" t="s">
        <v>2</v>
      </c>
      <c r="C589">
        <v>8</v>
      </c>
      <c r="D589" s="7">
        <f>IF(B589="ZMIEŃ GŁOŚNOŚĆ NA 0","N/D",IF(B589="ZMIEŃ GŁOŚNOŚĆ NA 15","N/D",VLOOKUP(A589,Dane!$A$3:$D$110,4,FALSE)))</f>
        <v>1011001110</v>
      </c>
      <c r="E589" s="3" t="str">
        <f t="shared" si="65"/>
        <v>1000</v>
      </c>
      <c r="F589" s="1" t="str">
        <f t="shared" si="66"/>
        <v>00000010</v>
      </c>
      <c r="G589" s="1" t="str">
        <f t="shared" si="67"/>
        <v>11001110</v>
      </c>
      <c r="H589" s="1" t="str">
        <f t="shared" si="68"/>
        <v>00001000</v>
      </c>
      <c r="I589" t="str">
        <f t="shared" si="69"/>
        <v xml:space="preserve">    .byte %00000010, %11001110, %00001000</v>
      </c>
    </row>
    <row r="590" spans="1:9" ht="15.75" thickTop="1" x14ac:dyDescent="0.25">
      <c r="A590" t="s">
        <v>88</v>
      </c>
      <c r="B590" s="16" t="s">
        <v>0</v>
      </c>
      <c r="C590">
        <f>IF(B590="ZMIEŃ GŁOŚNOŚĆ NA 0","N/D",IF(B590="ZMIEŃ GŁOŚNOŚĆ NA 15","N/D",240/$B$2*60*VLOOKUP(B590,Dane!$F:$H,2,FALSE)))</f>
        <v>15</v>
      </c>
      <c r="D590" s="7">
        <f>IF(B590="ZMIEŃ GŁOŚNOŚĆ NA 0","N/D",IF(B590="ZMIEŃ GŁOŚNOŚĆ NA 15","N/D",VLOOKUP(A590,Dane!$A$3:$D$110,4,FALSE)))</f>
        <v>11101110</v>
      </c>
      <c r="E590" s="3" t="str">
        <f t="shared" si="65"/>
        <v>1111</v>
      </c>
      <c r="F590" s="1" t="str">
        <f t="shared" si="66"/>
        <v>00000000</v>
      </c>
      <c r="G590" s="1" t="str">
        <f t="shared" si="67"/>
        <v>11101110</v>
      </c>
      <c r="H590" s="1" t="str">
        <f t="shared" si="68"/>
        <v>00001111</v>
      </c>
      <c r="I590" t="str">
        <f t="shared" si="69"/>
        <v xml:space="preserve">    .byte %00000000, %11101110, %00001111</v>
      </c>
    </row>
    <row r="591" spans="1:9" x14ac:dyDescent="0.25">
      <c r="A591" t="s">
        <v>256</v>
      </c>
      <c r="B591" t="s">
        <v>2</v>
      </c>
      <c r="C591">
        <v>7</v>
      </c>
      <c r="D591" s="7" t="e">
        <f>IF(B591="ZMIEŃ GŁOŚNOŚĆ NA 0","N/D",IF(B591="ZMIEŃ GŁOŚNOŚĆ NA 15","N/D",VLOOKUP(A591,Dane!$A$3:$D$110,4,FALSE)))</f>
        <v>#N/A</v>
      </c>
      <c r="E591" s="3" t="str">
        <f t="shared" si="65"/>
        <v>111</v>
      </c>
      <c r="F591" s="1" t="e">
        <f t="shared" si="66"/>
        <v>#N/A</v>
      </c>
      <c r="G591" s="1" t="e">
        <f t="shared" si="67"/>
        <v>#N/A</v>
      </c>
      <c r="H591" s="1" t="str">
        <f t="shared" si="68"/>
        <v>00000111</v>
      </c>
      <c r="I591" t="str">
        <f t="shared" si="69"/>
        <v xml:space="preserve">    .byte %11101000 %00000111</v>
      </c>
    </row>
    <row r="592" spans="1:9" x14ac:dyDescent="0.25">
      <c r="A592" t="s">
        <v>88</v>
      </c>
      <c r="B592" t="s">
        <v>2</v>
      </c>
      <c r="C592">
        <v>8</v>
      </c>
      <c r="D592" s="7">
        <f>IF(B592="ZMIEŃ GŁOŚNOŚĆ NA 0","N/D",IF(B592="ZMIEŃ GŁOŚNOŚĆ NA 15","N/D",VLOOKUP(A592,Dane!$A$3:$D$110,4,FALSE)))</f>
        <v>11101110</v>
      </c>
      <c r="E592" s="3" t="str">
        <f t="shared" si="65"/>
        <v>1000</v>
      </c>
      <c r="F592" s="1" t="str">
        <f t="shared" si="66"/>
        <v>00000000</v>
      </c>
      <c r="G592" s="1" t="str">
        <f t="shared" si="67"/>
        <v>11101110</v>
      </c>
      <c r="H592" s="1" t="str">
        <f t="shared" si="68"/>
        <v>00001000</v>
      </c>
      <c r="I592" t="str">
        <f t="shared" si="69"/>
        <v xml:space="preserve">    .byte %00000000, %11101110, %00001000</v>
      </c>
    </row>
    <row r="593" spans="1:9" x14ac:dyDescent="0.25">
      <c r="A593" t="s">
        <v>256</v>
      </c>
      <c r="B593" t="s">
        <v>0</v>
      </c>
      <c r="C593">
        <f>IF(B593="ZMIEŃ GŁOŚNOŚĆ NA 0","N/D",IF(B593="ZMIEŃ GŁOŚNOŚĆ NA 15","N/D",240/$B$2*60*VLOOKUP(B593,Dane!$F:$H,2,FALSE)))</f>
        <v>15</v>
      </c>
      <c r="D593" s="7" t="e">
        <f>IF(B593="ZMIEŃ GŁOŚNOŚĆ NA 0","N/D",IF(B593="ZMIEŃ GŁOŚNOŚĆ NA 15","N/D",VLOOKUP(A593,Dane!$A$3:$D$110,4,FALSE)))</f>
        <v>#N/A</v>
      </c>
      <c r="E593" s="3" t="str">
        <f t="shared" si="65"/>
        <v>1111</v>
      </c>
      <c r="F593" s="1" t="e">
        <f t="shared" si="66"/>
        <v>#N/A</v>
      </c>
      <c r="G593" s="1" t="e">
        <f t="shared" si="67"/>
        <v>#N/A</v>
      </c>
      <c r="H593" s="1" t="str">
        <f t="shared" si="68"/>
        <v>00001111</v>
      </c>
      <c r="I593" t="str">
        <f t="shared" si="69"/>
        <v xml:space="preserve">    .byte %11101000 %00001111</v>
      </c>
    </row>
    <row r="594" spans="1:9" x14ac:dyDescent="0.25">
      <c r="A594" t="s">
        <v>88</v>
      </c>
      <c r="B594" t="s">
        <v>2</v>
      </c>
      <c r="C594">
        <v>7</v>
      </c>
      <c r="D594" s="7">
        <f>IF(B594="ZMIEŃ GŁOŚNOŚĆ NA 0","N/D",IF(B594="ZMIEŃ GŁOŚNOŚĆ NA 15","N/D",VLOOKUP(A594,Dane!$A$3:$D$110,4,FALSE)))</f>
        <v>11101110</v>
      </c>
      <c r="E594" s="3" t="str">
        <f t="shared" si="65"/>
        <v>111</v>
      </c>
      <c r="F594" s="1" t="str">
        <f t="shared" si="66"/>
        <v>00000000</v>
      </c>
      <c r="G594" s="1" t="str">
        <f t="shared" si="67"/>
        <v>11101110</v>
      </c>
      <c r="H594" s="1" t="str">
        <f t="shared" si="68"/>
        <v>00000111</v>
      </c>
      <c r="I594" t="str">
        <f t="shared" si="69"/>
        <v xml:space="preserve">    .byte %00000000, %11101110, %00000111</v>
      </c>
    </row>
    <row r="595" spans="1:9" x14ac:dyDescent="0.25">
      <c r="A595" t="s">
        <v>256</v>
      </c>
      <c r="B595" t="s">
        <v>2</v>
      </c>
      <c r="C595">
        <v>8</v>
      </c>
      <c r="D595" s="7" t="e">
        <f>IF(B595="ZMIEŃ GŁOŚNOŚĆ NA 0","N/D",IF(B595="ZMIEŃ GŁOŚNOŚĆ NA 15","N/D",VLOOKUP(A595,Dane!$A$3:$D$110,4,FALSE)))</f>
        <v>#N/A</v>
      </c>
      <c r="E595" s="3" t="str">
        <f t="shared" si="65"/>
        <v>1000</v>
      </c>
      <c r="F595" s="1" t="e">
        <f t="shared" si="66"/>
        <v>#N/A</v>
      </c>
      <c r="G595" s="1" t="e">
        <f t="shared" si="67"/>
        <v>#N/A</v>
      </c>
      <c r="H595" s="1" t="str">
        <f t="shared" si="68"/>
        <v>00001000</v>
      </c>
      <c r="I595" t="str">
        <f t="shared" si="69"/>
        <v xml:space="preserve">    .byte %11101000 %00001000</v>
      </c>
    </row>
    <row r="596" spans="1:9" x14ac:dyDescent="0.25">
      <c r="A596" t="s">
        <v>88</v>
      </c>
      <c r="B596" s="1" t="s">
        <v>2</v>
      </c>
      <c r="C596">
        <v>7</v>
      </c>
      <c r="D596" s="7">
        <f>IF(B596="ZMIEŃ GŁOŚNOŚĆ NA 0","N/D",IF(B596="ZMIEŃ GŁOŚNOŚĆ NA 15","N/D",VLOOKUP(A596,Dane!$A$3:$D$110,4,FALSE)))</f>
        <v>11101110</v>
      </c>
      <c r="E596" s="3" t="str">
        <f t="shared" si="65"/>
        <v>111</v>
      </c>
      <c r="F596" s="1" t="str">
        <f t="shared" si="66"/>
        <v>00000000</v>
      </c>
      <c r="G596" s="1" t="str">
        <f t="shared" si="67"/>
        <v>11101110</v>
      </c>
      <c r="H596" s="1" t="str">
        <f t="shared" si="68"/>
        <v>00000111</v>
      </c>
      <c r="I596" t="str">
        <f t="shared" si="69"/>
        <v xml:space="preserve">    .byte %00000000, %11101110, %00000111</v>
      </c>
    </row>
    <row r="597" spans="1:9" x14ac:dyDescent="0.25">
      <c r="A597" t="s">
        <v>80</v>
      </c>
      <c r="B597" t="s">
        <v>2</v>
      </c>
      <c r="C597">
        <v>8</v>
      </c>
      <c r="D597" s="7">
        <f>IF(B597="ZMIEŃ GŁOŚNOŚĆ NA 0","N/D",IF(B597="ZMIEŃ GŁOŚNOŚĆ NA 15","N/D",VLOOKUP(A597,Dane!$A$3:$D$110,4,FALSE)))</f>
        <v>10110011101</v>
      </c>
      <c r="E597" s="3" t="str">
        <f t="shared" si="65"/>
        <v>1000</v>
      </c>
      <c r="F597" s="1" t="str">
        <f t="shared" si="66"/>
        <v>00000101</v>
      </c>
      <c r="G597" s="1" t="str">
        <f t="shared" si="67"/>
        <v>10011101</v>
      </c>
      <c r="H597" s="1" t="str">
        <f t="shared" si="68"/>
        <v>00001000</v>
      </c>
      <c r="I597" t="str">
        <f t="shared" si="69"/>
        <v xml:space="preserve">    .byte %00000101, %10011101, %00001000</v>
      </c>
    </row>
    <row r="598" spans="1:9" x14ac:dyDescent="0.25">
      <c r="A598" t="s">
        <v>61</v>
      </c>
      <c r="B598" t="s">
        <v>161</v>
      </c>
      <c r="C598">
        <v>4</v>
      </c>
      <c r="D598" s="7">
        <f>IF(B598="ZMIEŃ GŁOŚNOŚĆ NA 0","N/D",IF(B598="ZMIEŃ GŁOŚNOŚĆ NA 15","N/D",VLOOKUP(A598,Dane!$A$3:$D$110,4,FALSE)))</f>
        <v>10100000000</v>
      </c>
      <c r="E598" s="3" t="str">
        <f t="shared" si="65"/>
        <v>100</v>
      </c>
      <c r="F598" s="1" t="str">
        <f t="shared" si="66"/>
        <v>00000101</v>
      </c>
      <c r="G598" s="1" t="str">
        <f t="shared" si="67"/>
        <v>00000000</v>
      </c>
      <c r="H598" s="1" t="str">
        <f t="shared" si="68"/>
        <v>00000100</v>
      </c>
      <c r="I598" t="str">
        <f t="shared" si="69"/>
        <v xml:space="preserve">    .byte %00000101, %00000000, %00000100</v>
      </c>
    </row>
    <row r="599" spans="1:9" x14ac:dyDescent="0.25">
      <c r="A599" t="s">
        <v>256</v>
      </c>
      <c r="B599" t="s">
        <v>161</v>
      </c>
      <c r="C599">
        <v>4</v>
      </c>
      <c r="D599" s="7" t="e">
        <f>IF(B599="ZMIEŃ GŁOŚNOŚĆ NA 0","N/D",IF(B599="ZMIEŃ GŁOŚNOŚĆ NA 15","N/D",VLOOKUP(A599,Dane!$A$3:$D$110,4,FALSE)))</f>
        <v>#N/A</v>
      </c>
      <c r="E599" s="3" t="str">
        <f t="shared" si="65"/>
        <v>100</v>
      </c>
      <c r="F599" s="1" t="e">
        <f t="shared" si="66"/>
        <v>#N/A</v>
      </c>
      <c r="G599" s="1" t="e">
        <f t="shared" si="67"/>
        <v>#N/A</v>
      </c>
      <c r="H599" s="1" t="str">
        <f t="shared" si="68"/>
        <v>00000100</v>
      </c>
      <c r="I599" t="str">
        <f t="shared" si="69"/>
        <v xml:space="preserve">    .byte %11101000 %00000100</v>
      </c>
    </row>
    <row r="600" spans="1:9" x14ac:dyDescent="0.25">
      <c r="A600" t="s">
        <v>61</v>
      </c>
      <c r="B600" t="s">
        <v>2</v>
      </c>
      <c r="C600">
        <v>7</v>
      </c>
      <c r="D600" s="7">
        <f>IF(B600="ZMIEŃ GŁOŚNOŚĆ NA 0","N/D",IF(B600="ZMIEŃ GŁOŚNOŚĆ NA 15","N/D",VLOOKUP(A600,Dane!$A$3:$D$110,4,FALSE)))</f>
        <v>10100000000</v>
      </c>
      <c r="E600" s="3" t="str">
        <f t="shared" si="65"/>
        <v>111</v>
      </c>
      <c r="F600" s="1" t="str">
        <f t="shared" si="66"/>
        <v>00000101</v>
      </c>
      <c r="G600" s="1" t="str">
        <f t="shared" si="67"/>
        <v>00000000</v>
      </c>
      <c r="H600" s="1" t="str">
        <f t="shared" si="68"/>
        <v>00000111</v>
      </c>
      <c r="I600" t="str">
        <f t="shared" si="69"/>
        <v xml:space="preserve">    .byte %00000101, %00000000, %00000111</v>
      </c>
    </row>
    <row r="601" spans="1:9" x14ac:dyDescent="0.25">
      <c r="A601" t="s">
        <v>64</v>
      </c>
      <c r="B601" t="s">
        <v>2</v>
      </c>
      <c r="C601">
        <v>7</v>
      </c>
      <c r="D601" s="7">
        <f>IF(B601="ZMIEŃ GŁOŚNOŚĆ NA 0","N/D",IF(B601="ZMIEŃ GŁOŚNOŚĆ NA 15","N/D",VLOOKUP(A601,Dane!$A$3:$D$110,4,FALSE)))</f>
        <v>10000110100</v>
      </c>
      <c r="E601" s="3" t="str">
        <f t="shared" si="65"/>
        <v>111</v>
      </c>
      <c r="F601" s="1" t="str">
        <f t="shared" si="66"/>
        <v>00000100</v>
      </c>
      <c r="G601" s="1" t="str">
        <f t="shared" si="67"/>
        <v>00110100</v>
      </c>
      <c r="H601" s="1" t="str">
        <f t="shared" si="68"/>
        <v>00000111</v>
      </c>
      <c r="I601" t="str">
        <f t="shared" si="69"/>
        <v xml:space="preserve">    .byte %00000100, %00110100, %00000111</v>
      </c>
    </row>
    <row r="602" spans="1:9" x14ac:dyDescent="0.25">
      <c r="A602" t="s">
        <v>81</v>
      </c>
      <c r="B602" t="s">
        <v>2</v>
      </c>
      <c r="C602">
        <v>8</v>
      </c>
      <c r="D602" s="7">
        <f>IF(B602="ZMIEŃ GŁOŚNOŚĆ NA 0","N/D",IF(B602="ZMIEŃ GŁOŚNOŚĆ NA 15","N/D",VLOOKUP(A602,Dane!$A$3:$D$110,4,FALSE)))</f>
        <v>1110111110</v>
      </c>
      <c r="E602" s="3" t="str">
        <f t="shared" si="65"/>
        <v>1000</v>
      </c>
      <c r="F602" s="1" t="str">
        <f t="shared" si="66"/>
        <v>00000011</v>
      </c>
      <c r="G602" s="1" t="str">
        <f t="shared" si="67"/>
        <v>10111110</v>
      </c>
      <c r="H602" s="1" t="str">
        <f t="shared" si="68"/>
        <v>00001000</v>
      </c>
      <c r="I602" t="str">
        <f t="shared" si="69"/>
        <v xml:space="preserve">    .byte %00000011, %10111110, %00001000</v>
      </c>
    </row>
    <row r="603" spans="1:9" x14ac:dyDescent="0.25">
      <c r="A603" t="s">
        <v>256</v>
      </c>
      <c r="B603" t="s">
        <v>2</v>
      </c>
      <c r="C603">
        <v>7</v>
      </c>
      <c r="D603" s="7" t="e">
        <f>IF(B603="ZMIEŃ GŁOŚNOŚĆ NA 0","N/D",IF(B603="ZMIEŃ GŁOŚNOŚĆ NA 15","N/D",VLOOKUP(A603,Dane!$A$3:$D$110,4,FALSE)))</f>
        <v>#N/A</v>
      </c>
      <c r="E603" s="3" t="str">
        <f t="shared" si="65"/>
        <v>111</v>
      </c>
      <c r="F603" s="1" t="e">
        <f t="shared" si="66"/>
        <v>#N/A</v>
      </c>
      <c r="G603" s="1" t="e">
        <f t="shared" si="67"/>
        <v>#N/A</v>
      </c>
      <c r="H603" s="1" t="str">
        <f t="shared" si="68"/>
        <v>00000111</v>
      </c>
      <c r="I603" t="str">
        <f t="shared" si="69"/>
        <v xml:space="preserve">    .byte %11101000 %00000111</v>
      </c>
    </row>
    <row r="604" spans="1:9" ht="15.75" thickBot="1" x14ac:dyDescent="0.3">
      <c r="A604" s="10" t="s">
        <v>81</v>
      </c>
      <c r="B604" s="10" t="s">
        <v>2</v>
      </c>
      <c r="C604">
        <v>8</v>
      </c>
      <c r="D604" s="7">
        <f>IF(B604="ZMIEŃ GŁOŚNOŚĆ NA 0","N/D",IF(B604="ZMIEŃ GŁOŚNOŚĆ NA 15","N/D",VLOOKUP(A604,Dane!$A$3:$D$110,4,FALSE)))</f>
        <v>1110111110</v>
      </c>
      <c r="E604" s="3" t="str">
        <f t="shared" si="65"/>
        <v>1000</v>
      </c>
      <c r="F604" s="1" t="str">
        <f t="shared" si="66"/>
        <v>00000011</v>
      </c>
      <c r="G604" s="1" t="str">
        <f t="shared" si="67"/>
        <v>10111110</v>
      </c>
      <c r="H604" s="1" t="str">
        <f t="shared" si="68"/>
        <v>00001000</v>
      </c>
      <c r="I604" t="str">
        <f t="shared" si="69"/>
        <v xml:space="preserve">    .byte %00000011, %10111110, %00001000</v>
      </c>
    </row>
    <row r="605" spans="1:9" ht="15.75" thickTop="1" x14ac:dyDescent="0.25">
      <c r="A605" t="s">
        <v>256</v>
      </c>
      <c r="B605" s="23" t="s">
        <v>132</v>
      </c>
      <c r="C605">
        <f>IF(B605="ZMIEŃ GŁOŚNOŚĆ NA 0","N/D",IF(B605="ZMIEŃ GŁOŚNOŚĆ NA 15","N/D",240/$B$2*60*VLOOKUP(B605,Dane!$F:$H,2,FALSE)))</f>
        <v>60</v>
      </c>
      <c r="D605" s="7" t="e">
        <f>IF(B605="ZMIEŃ GŁOŚNOŚĆ NA 0","N/D",IF(B605="ZMIEŃ GŁOŚNOŚĆ NA 15","N/D",VLOOKUP(A605,Dane!$A$3:$D$110,4,FALSE)))</f>
        <v>#N/A</v>
      </c>
      <c r="E605" s="3" t="str">
        <f t="shared" si="65"/>
        <v>111100</v>
      </c>
      <c r="F605" s="1" t="e">
        <f t="shared" si="66"/>
        <v>#N/A</v>
      </c>
      <c r="G605" s="1" t="e">
        <f t="shared" si="67"/>
        <v>#N/A</v>
      </c>
      <c r="H605" s="1" t="str">
        <f t="shared" si="68"/>
        <v>00111100</v>
      </c>
      <c r="I605" t="str">
        <f t="shared" si="69"/>
        <v xml:space="preserve">    .byte %11101000 %00111100</v>
      </c>
    </row>
    <row r="606" spans="1:9" x14ac:dyDescent="0.25">
      <c r="A606" t="s">
        <v>256</v>
      </c>
      <c r="B606" s="23" t="s">
        <v>2</v>
      </c>
      <c r="C606">
        <v>7</v>
      </c>
      <c r="D606" s="7" t="e">
        <f>IF(B606="ZMIEŃ GŁOŚNOŚĆ NA 0","N/D",IF(B606="ZMIEŃ GŁOŚNOŚĆ NA 15","N/D",VLOOKUP(A606,Dane!$A$3:$D$110,4,FALSE)))</f>
        <v>#N/A</v>
      </c>
      <c r="E606" s="3" t="str">
        <f t="shared" si="65"/>
        <v>111</v>
      </c>
      <c r="F606" s="1" t="e">
        <f t="shared" si="66"/>
        <v>#N/A</v>
      </c>
      <c r="G606" s="1" t="e">
        <f t="shared" si="67"/>
        <v>#N/A</v>
      </c>
      <c r="H606" s="1" t="str">
        <f t="shared" si="68"/>
        <v>00000111</v>
      </c>
      <c r="I606" t="str">
        <f t="shared" si="69"/>
        <v xml:space="preserve">    .byte %11101000 %00000111</v>
      </c>
    </row>
    <row r="607" spans="1:9" x14ac:dyDescent="0.25">
      <c r="A607" t="s">
        <v>81</v>
      </c>
      <c r="B607" t="s">
        <v>161</v>
      </c>
      <c r="C607">
        <v>4</v>
      </c>
      <c r="D607" s="7">
        <f>IF(B607="ZMIEŃ GŁOŚNOŚĆ NA 0","N/D",IF(B607="ZMIEŃ GŁOŚNOŚĆ NA 15","N/D",VLOOKUP(A607,Dane!$A$3:$D$110,4,FALSE)))</f>
        <v>1110111110</v>
      </c>
      <c r="E607" s="3" t="str">
        <f t="shared" ref="E607:E644" si="70">IF(B607="ZMIEŃ GŁOŚNOŚĆ NA 0","N/D",IF(B607="ZMIEŃ GŁOŚNOŚĆ NA 15","N/D",DEC2BIN(C607)))</f>
        <v>100</v>
      </c>
      <c r="F607" s="1" t="str">
        <f t="shared" ref="F607:F644" si="71">IF(B607="ZMIEŃ GŁOŚNOŚĆ NA 0","N/D",IF(B607="ZMIEŃ GŁOŚNOŚĆ NA 15","N/D",IF(LEN(D607)&lt;8,"00000000",_xlfn.CONCAT(REPT("0",8-LEN(LEFT(D607,LEN(D607)-8))),LEFT(D607,LEN(D607)-8)))))</f>
        <v>00000011</v>
      </c>
      <c r="G607" s="1" t="str">
        <f t="shared" ref="G607:G644" si="72">IF(B607="ZMIEŃ GŁOŚNOŚĆ NA 0","N/D",IF(B607="ZMIEŃ GŁOŚNOŚĆ NA 15","N/D",IF(LEN(D607)&lt;8,_xlfn.CONCAT(REPT("0",8-LEN(D607)),RIGHT(D607,8)),RIGHT(D607,8))))</f>
        <v>10111110</v>
      </c>
      <c r="H607" s="1" t="str">
        <f t="shared" ref="H607:H644" si="73">IF(B607="ZMIEŃ GŁOŚNOŚĆ NA 0","N/D",IF(B607="ZMIEŃ GŁOŚNOŚĆ NA 15","N/D",_xlfn.CONCAT(REPT("0",8-LEN(E607)),E607)))</f>
        <v>00000100</v>
      </c>
      <c r="I607" t="str">
        <f t="shared" si="69"/>
        <v xml:space="preserve">    .byte %00000011, %10111110, %00000100</v>
      </c>
    </row>
    <row r="608" spans="1:9" x14ac:dyDescent="0.25">
      <c r="A608" t="s">
        <v>256</v>
      </c>
      <c r="B608" t="s">
        <v>161</v>
      </c>
      <c r="C608">
        <v>4</v>
      </c>
      <c r="D608" s="7" t="e">
        <f>IF(B608="ZMIEŃ GŁOŚNOŚĆ NA 0","N/D",IF(B608="ZMIEŃ GŁOŚNOŚĆ NA 15","N/D",VLOOKUP(A608,Dane!$A$3:$D$110,4,FALSE)))</f>
        <v>#N/A</v>
      </c>
      <c r="E608" s="3" t="str">
        <f t="shared" si="70"/>
        <v>100</v>
      </c>
      <c r="F608" s="1" t="e">
        <f t="shared" si="71"/>
        <v>#N/A</v>
      </c>
      <c r="G608" s="1" t="e">
        <f t="shared" si="72"/>
        <v>#N/A</v>
      </c>
      <c r="H608" s="1" t="str">
        <f t="shared" si="73"/>
        <v>00000100</v>
      </c>
      <c r="I608" t="str">
        <f t="shared" si="69"/>
        <v xml:space="preserve">    .byte %11101000 %00000100</v>
      </c>
    </row>
    <row r="609" spans="1:9" x14ac:dyDescent="0.25">
      <c r="A609" t="s">
        <v>81</v>
      </c>
      <c r="B609" t="s">
        <v>161</v>
      </c>
      <c r="C609">
        <v>4</v>
      </c>
      <c r="D609" s="7">
        <f>IF(B609="ZMIEŃ GŁOŚNOŚĆ NA 0","N/D",IF(B609="ZMIEŃ GŁOŚNOŚĆ NA 15","N/D",VLOOKUP(A609,Dane!$A$3:$D$110,4,FALSE)))</f>
        <v>1110111110</v>
      </c>
      <c r="E609" s="3" t="str">
        <f t="shared" si="70"/>
        <v>100</v>
      </c>
      <c r="F609" s="1" t="str">
        <f t="shared" si="71"/>
        <v>00000011</v>
      </c>
      <c r="G609" s="1" t="str">
        <f t="shared" si="72"/>
        <v>10111110</v>
      </c>
      <c r="H609" s="1" t="str">
        <f t="shared" si="73"/>
        <v>00000100</v>
      </c>
      <c r="I609" t="str">
        <f t="shared" si="69"/>
        <v xml:space="preserve">    .byte %00000011, %10111110, %00000100</v>
      </c>
    </row>
    <row r="610" spans="1:9" x14ac:dyDescent="0.25">
      <c r="A610" t="s">
        <v>256</v>
      </c>
      <c r="B610" t="s">
        <v>161</v>
      </c>
      <c r="C610">
        <v>4</v>
      </c>
      <c r="D610" s="7" t="e">
        <f>IF(B610="ZMIEŃ GŁOŚNOŚĆ NA 0","N/D",IF(B610="ZMIEŃ GŁOŚNOŚĆ NA 15","N/D",VLOOKUP(A610,Dane!$A$3:$D$110,4,FALSE)))</f>
        <v>#N/A</v>
      </c>
      <c r="E610" s="3" t="str">
        <f t="shared" si="70"/>
        <v>100</v>
      </c>
      <c r="F610" s="1" t="e">
        <f t="shared" si="71"/>
        <v>#N/A</v>
      </c>
      <c r="G610" s="1" t="e">
        <f t="shared" si="72"/>
        <v>#N/A</v>
      </c>
      <c r="H610" s="1" t="str">
        <f t="shared" si="73"/>
        <v>00000100</v>
      </c>
      <c r="I610" t="str">
        <f t="shared" si="69"/>
        <v xml:space="preserve">    .byte %11101000 %00000100</v>
      </c>
    </row>
    <row r="611" spans="1:9" x14ac:dyDescent="0.25">
      <c r="A611" t="s">
        <v>81</v>
      </c>
      <c r="B611" t="s">
        <v>2</v>
      </c>
      <c r="C611">
        <v>7</v>
      </c>
      <c r="D611" s="7">
        <f>IF(B611="ZMIEŃ GŁOŚNOŚĆ NA 0","N/D",IF(B611="ZMIEŃ GŁOŚNOŚĆ NA 15","N/D",VLOOKUP(A611,Dane!$A$3:$D$110,4,FALSE)))</f>
        <v>1110111110</v>
      </c>
      <c r="E611" s="3" t="str">
        <f t="shared" si="70"/>
        <v>111</v>
      </c>
      <c r="F611" s="1" t="str">
        <f t="shared" si="71"/>
        <v>00000011</v>
      </c>
      <c r="G611" s="1" t="str">
        <f t="shared" si="72"/>
        <v>10111110</v>
      </c>
      <c r="H611" s="1" t="str">
        <f t="shared" si="73"/>
        <v>00000111</v>
      </c>
      <c r="I611" t="str">
        <f t="shared" si="69"/>
        <v xml:space="preserve">    .byte %00000011, %10111110, %00000111</v>
      </c>
    </row>
    <row r="612" spans="1:9" x14ac:dyDescent="0.25">
      <c r="A612" t="s">
        <v>68</v>
      </c>
      <c r="B612" t="s">
        <v>2</v>
      </c>
      <c r="C612">
        <v>7</v>
      </c>
      <c r="D612" s="7">
        <f>IF(B612="ZMIEŃ GŁOŚNOŚĆ NA 0","N/D",IF(B612="ZMIEŃ GŁOŚNOŚĆ NA 15","N/D",VLOOKUP(A612,Dane!$A$3:$D$110,4,FALSE)))</f>
        <v>1100100110</v>
      </c>
      <c r="E612" s="3" t="str">
        <f t="shared" si="70"/>
        <v>111</v>
      </c>
      <c r="F612" s="1" t="str">
        <f t="shared" si="71"/>
        <v>00000011</v>
      </c>
      <c r="G612" s="1" t="str">
        <f t="shared" si="72"/>
        <v>00100110</v>
      </c>
      <c r="H612" s="1" t="str">
        <f t="shared" si="73"/>
        <v>00000111</v>
      </c>
      <c r="I612" t="str">
        <f t="shared" si="69"/>
        <v xml:space="preserve">    .byte %00000011, %00100110, %00000111</v>
      </c>
    </row>
    <row r="613" spans="1:9" x14ac:dyDescent="0.25">
      <c r="A613" t="s">
        <v>82</v>
      </c>
      <c r="B613" t="s">
        <v>2</v>
      </c>
      <c r="C613">
        <v>8</v>
      </c>
      <c r="D613" s="7">
        <f>IF(B613="ZMIEŃ GŁOŚNOŚĆ NA 0","N/D",IF(B613="ZMIEŃ GŁOŚNOŚĆ NA 15","N/D",VLOOKUP(A613,Dane!$A$3:$D$110,4,FALSE)))</f>
        <v>1011001110</v>
      </c>
      <c r="E613" s="3" t="str">
        <f t="shared" si="70"/>
        <v>1000</v>
      </c>
      <c r="F613" s="1" t="str">
        <f t="shared" si="71"/>
        <v>00000010</v>
      </c>
      <c r="G613" s="1" t="str">
        <f t="shared" si="72"/>
        <v>11001110</v>
      </c>
      <c r="H613" s="1" t="str">
        <f t="shared" si="73"/>
        <v>00001000</v>
      </c>
      <c r="I613" t="str">
        <f t="shared" si="69"/>
        <v xml:space="preserve">    .byte %00000010, %11001110, %00001000</v>
      </c>
    </row>
    <row r="614" spans="1:9" x14ac:dyDescent="0.25">
      <c r="A614" t="s">
        <v>256</v>
      </c>
      <c r="B614" t="s">
        <v>2</v>
      </c>
      <c r="C614">
        <v>7</v>
      </c>
      <c r="D614" s="7" t="e">
        <f>IF(B614="ZMIEŃ GŁOŚNOŚĆ NA 0","N/D",IF(B614="ZMIEŃ GŁOŚNOŚĆ NA 15","N/D",VLOOKUP(A614,Dane!$A$3:$D$110,4,FALSE)))</f>
        <v>#N/A</v>
      </c>
      <c r="E614" s="3" t="str">
        <f t="shared" si="70"/>
        <v>111</v>
      </c>
      <c r="F614" s="1" t="e">
        <f t="shared" si="71"/>
        <v>#N/A</v>
      </c>
      <c r="G614" s="1" t="e">
        <f t="shared" si="72"/>
        <v>#N/A</v>
      </c>
      <c r="H614" s="1" t="str">
        <f t="shared" si="73"/>
        <v>00000111</v>
      </c>
      <c r="I614" t="str">
        <f t="shared" si="69"/>
        <v xml:space="preserve">    .byte %11101000 %00000111</v>
      </c>
    </row>
    <row r="615" spans="1:9" ht="15.75" thickBot="1" x14ac:dyDescent="0.3">
      <c r="A615" s="10" t="s">
        <v>82</v>
      </c>
      <c r="B615" s="10" t="s">
        <v>2</v>
      </c>
      <c r="C615">
        <v>8</v>
      </c>
      <c r="D615" s="7">
        <f>IF(B615="ZMIEŃ GŁOŚNOŚĆ NA 0","N/D",IF(B615="ZMIEŃ GŁOŚNOŚĆ NA 15","N/D",VLOOKUP(A615,Dane!$A$3:$D$110,4,FALSE)))</f>
        <v>1011001110</v>
      </c>
      <c r="E615" s="3" t="str">
        <f t="shared" si="70"/>
        <v>1000</v>
      </c>
      <c r="F615" s="1" t="str">
        <f t="shared" si="71"/>
        <v>00000010</v>
      </c>
      <c r="G615" s="1" t="str">
        <f t="shared" si="72"/>
        <v>11001110</v>
      </c>
      <c r="H615" s="1" t="str">
        <f t="shared" si="73"/>
        <v>00001000</v>
      </c>
      <c r="I615" t="str">
        <f t="shared" si="69"/>
        <v xml:space="preserve">    .byte %00000010, %11001110, %00001000</v>
      </c>
    </row>
    <row r="616" spans="1:9" ht="15.75" thickTop="1" x14ac:dyDescent="0.25">
      <c r="A616" t="s">
        <v>88</v>
      </c>
      <c r="B616" s="16" t="s">
        <v>0</v>
      </c>
      <c r="C616">
        <f>IF(B616="ZMIEŃ GŁOŚNOŚĆ NA 0","N/D",IF(B616="ZMIEŃ GŁOŚNOŚĆ NA 15","N/D",240/$B$2*60*VLOOKUP(B616,Dane!$F:$H,2,FALSE)))</f>
        <v>15</v>
      </c>
      <c r="D616" s="7">
        <f>IF(B616="ZMIEŃ GŁOŚNOŚĆ NA 0","N/D",IF(B616="ZMIEŃ GŁOŚNOŚĆ NA 15","N/D",VLOOKUP(A616,Dane!$A$3:$D$110,4,FALSE)))</f>
        <v>11101110</v>
      </c>
      <c r="E616" s="3" t="str">
        <f t="shared" si="70"/>
        <v>1111</v>
      </c>
      <c r="F616" s="1" t="str">
        <f t="shared" si="71"/>
        <v>00000000</v>
      </c>
      <c r="G616" s="1" t="str">
        <f t="shared" si="72"/>
        <v>11101110</v>
      </c>
      <c r="H616" s="1" t="str">
        <f t="shared" si="73"/>
        <v>00001111</v>
      </c>
      <c r="I616" t="str">
        <f t="shared" si="69"/>
        <v xml:space="preserve">    .byte %00000000, %11101110, %00001111</v>
      </c>
    </row>
    <row r="617" spans="1:9" x14ac:dyDescent="0.25">
      <c r="A617" t="s">
        <v>256</v>
      </c>
      <c r="B617" t="s">
        <v>2</v>
      </c>
      <c r="C617">
        <v>7</v>
      </c>
      <c r="D617" s="7" t="e">
        <f>IF(B617="ZMIEŃ GŁOŚNOŚĆ NA 0","N/D",IF(B617="ZMIEŃ GŁOŚNOŚĆ NA 15","N/D",VLOOKUP(A617,Dane!$A$3:$D$110,4,FALSE)))</f>
        <v>#N/A</v>
      </c>
      <c r="E617" s="3" t="str">
        <f t="shared" si="70"/>
        <v>111</v>
      </c>
      <c r="F617" s="1" t="e">
        <f t="shared" si="71"/>
        <v>#N/A</v>
      </c>
      <c r="G617" s="1" t="e">
        <f t="shared" si="72"/>
        <v>#N/A</v>
      </c>
      <c r="H617" s="1" t="str">
        <f t="shared" si="73"/>
        <v>00000111</v>
      </c>
      <c r="I617" t="str">
        <f t="shared" si="69"/>
        <v xml:space="preserve">    .byte %11101000 %00000111</v>
      </c>
    </row>
    <row r="618" spans="1:9" x14ac:dyDescent="0.25">
      <c r="A618" t="s">
        <v>88</v>
      </c>
      <c r="B618" t="s">
        <v>2</v>
      </c>
      <c r="C618">
        <v>8</v>
      </c>
      <c r="D618" s="7">
        <f>IF(B618="ZMIEŃ GŁOŚNOŚĆ NA 0","N/D",IF(B618="ZMIEŃ GŁOŚNOŚĆ NA 15","N/D",VLOOKUP(A618,Dane!$A$3:$D$110,4,FALSE)))</f>
        <v>11101110</v>
      </c>
      <c r="E618" s="3" t="str">
        <f t="shared" si="70"/>
        <v>1000</v>
      </c>
      <c r="F618" s="1" t="str">
        <f t="shared" si="71"/>
        <v>00000000</v>
      </c>
      <c r="G618" s="1" t="str">
        <f t="shared" si="72"/>
        <v>11101110</v>
      </c>
      <c r="H618" s="1" t="str">
        <f t="shared" si="73"/>
        <v>00001000</v>
      </c>
      <c r="I618" t="str">
        <f t="shared" si="69"/>
        <v xml:space="preserve">    .byte %00000000, %11101110, %00001000</v>
      </c>
    </row>
    <row r="619" spans="1:9" x14ac:dyDescent="0.25">
      <c r="A619" t="s">
        <v>256</v>
      </c>
      <c r="B619" t="s">
        <v>0</v>
      </c>
      <c r="C619">
        <f>IF(B619="ZMIEŃ GŁOŚNOŚĆ NA 0","N/D",IF(B619="ZMIEŃ GŁOŚNOŚĆ NA 15","N/D",240/$B$2*60*VLOOKUP(B619,Dane!$F:$H,2,FALSE)))</f>
        <v>15</v>
      </c>
      <c r="D619" s="7" t="e">
        <f>IF(B619="ZMIEŃ GŁOŚNOŚĆ NA 0","N/D",IF(B619="ZMIEŃ GŁOŚNOŚĆ NA 15","N/D",VLOOKUP(A619,Dane!$A$3:$D$110,4,FALSE)))</f>
        <v>#N/A</v>
      </c>
      <c r="E619" s="3" t="str">
        <f t="shared" si="70"/>
        <v>1111</v>
      </c>
      <c r="F619" s="1" t="e">
        <f t="shared" si="71"/>
        <v>#N/A</v>
      </c>
      <c r="G619" s="1" t="e">
        <f t="shared" si="72"/>
        <v>#N/A</v>
      </c>
      <c r="H619" s="1" t="str">
        <f t="shared" si="73"/>
        <v>00001111</v>
      </c>
      <c r="I619" t="str">
        <f t="shared" si="69"/>
        <v xml:space="preserve">    .byte %11101000 %00001111</v>
      </c>
    </row>
    <row r="620" spans="1:9" x14ac:dyDescent="0.25">
      <c r="A620" t="s">
        <v>88</v>
      </c>
      <c r="B620" t="s">
        <v>2</v>
      </c>
      <c r="C620">
        <v>7</v>
      </c>
      <c r="D620" s="7">
        <f>IF(B620="ZMIEŃ GŁOŚNOŚĆ NA 0","N/D",IF(B620="ZMIEŃ GŁOŚNOŚĆ NA 15","N/D",VLOOKUP(A620,Dane!$A$3:$D$110,4,FALSE)))</f>
        <v>11101110</v>
      </c>
      <c r="E620" s="3" t="str">
        <f t="shared" si="70"/>
        <v>111</v>
      </c>
      <c r="F620" s="1" t="str">
        <f t="shared" si="71"/>
        <v>00000000</v>
      </c>
      <c r="G620" s="1" t="str">
        <f t="shared" si="72"/>
        <v>11101110</v>
      </c>
      <c r="H620" s="1" t="str">
        <f t="shared" si="73"/>
        <v>00000111</v>
      </c>
      <c r="I620" t="str">
        <f t="shared" si="69"/>
        <v xml:space="preserve">    .byte %00000000, %11101110, %00000111</v>
      </c>
    </row>
    <row r="621" spans="1:9" x14ac:dyDescent="0.25">
      <c r="A621" t="s">
        <v>256</v>
      </c>
      <c r="B621" t="s">
        <v>2</v>
      </c>
      <c r="C621">
        <v>8</v>
      </c>
      <c r="D621" s="7" t="e">
        <f>IF(B621="ZMIEŃ GŁOŚNOŚĆ NA 0","N/D",IF(B621="ZMIEŃ GŁOŚNOŚĆ NA 15","N/D",VLOOKUP(A621,Dane!$A$3:$D$110,4,FALSE)))</f>
        <v>#N/A</v>
      </c>
      <c r="E621" s="3" t="str">
        <f t="shared" si="70"/>
        <v>1000</v>
      </c>
      <c r="F621" s="1" t="e">
        <f t="shared" si="71"/>
        <v>#N/A</v>
      </c>
      <c r="G621" s="1" t="e">
        <f t="shared" si="72"/>
        <v>#N/A</v>
      </c>
      <c r="H621" s="1" t="str">
        <f t="shared" si="73"/>
        <v>00001000</v>
      </c>
      <c r="I621" t="str">
        <f t="shared" si="69"/>
        <v xml:space="preserve">    .byte %11101000 %00001000</v>
      </c>
    </row>
    <row r="622" spans="1:9" x14ac:dyDescent="0.25">
      <c r="A622" t="s">
        <v>88</v>
      </c>
      <c r="B622" s="1" t="s">
        <v>2</v>
      </c>
      <c r="C622">
        <v>7</v>
      </c>
      <c r="D622" s="7">
        <f>IF(B622="ZMIEŃ GŁOŚNOŚĆ NA 0","N/D",IF(B622="ZMIEŃ GŁOŚNOŚĆ NA 15","N/D",VLOOKUP(A622,Dane!$A$3:$D$110,4,FALSE)))</f>
        <v>11101110</v>
      </c>
      <c r="E622" s="3" t="str">
        <f t="shared" si="70"/>
        <v>111</v>
      </c>
      <c r="F622" s="1" t="str">
        <f t="shared" si="71"/>
        <v>00000000</v>
      </c>
      <c r="G622" s="1" t="str">
        <f t="shared" si="72"/>
        <v>11101110</v>
      </c>
      <c r="H622" s="1" t="str">
        <f t="shared" si="73"/>
        <v>00000111</v>
      </c>
      <c r="I622" t="str">
        <f t="shared" si="69"/>
        <v xml:space="preserve">    .byte %00000000, %11101110, %00000111</v>
      </c>
    </row>
    <row r="623" spans="1:9" x14ac:dyDescent="0.25">
      <c r="A623" t="s">
        <v>80</v>
      </c>
      <c r="B623" t="s">
        <v>2</v>
      </c>
      <c r="C623">
        <v>8</v>
      </c>
      <c r="D623" s="7">
        <f>IF(B623="ZMIEŃ GŁOŚNOŚĆ NA 0","N/D",IF(B623="ZMIEŃ GŁOŚNOŚĆ NA 15","N/D",VLOOKUP(A623,Dane!$A$3:$D$110,4,FALSE)))</f>
        <v>10110011101</v>
      </c>
      <c r="E623" s="3" t="str">
        <f t="shared" si="70"/>
        <v>1000</v>
      </c>
      <c r="F623" s="1" t="str">
        <f t="shared" si="71"/>
        <v>00000101</v>
      </c>
      <c r="G623" s="1" t="str">
        <f t="shared" si="72"/>
        <v>10011101</v>
      </c>
      <c r="H623" s="1" t="str">
        <f t="shared" si="73"/>
        <v>00001000</v>
      </c>
      <c r="I623" t="str">
        <f t="shared" si="69"/>
        <v xml:space="preserve">    .byte %00000101, %10011101, %00001000</v>
      </c>
    </row>
    <row r="624" spans="1:9" x14ac:dyDescent="0.25">
      <c r="A624" t="s">
        <v>61</v>
      </c>
      <c r="B624" t="s">
        <v>161</v>
      </c>
      <c r="C624">
        <v>4</v>
      </c>
      <c r="D624" s="7">
        <f>IF(B624="ZMIEŃ GŁOŚNOŚĆ NA 0","N/D",IF(B624="ZMIEŃ GŁOŚNOŚĆ NA 15","N/D",VLOOKUP(A624,Dane!$A$3:$D$110,4,FALSE)))</f>
        <v>10100000000</v>
      </c>
      <c r="E624" s="3" t="str">
        <f t="shared" si="70"/>
        <v>100</v>
      </c>
      <c r="F624" s="1" t="str">
        <f t="shared" si="71"/>
        <v>00000101</v>
      </c>
      <c r="G624" s="1" t="str">
        <f t="shared" si="72"/>
        <v>00000000</v>
      </c>
      <c r="H624" s="1" t="str">
        <f t="shared" si="73"/>
        <v>00000100</v>
      </c>
      <c r="I624" t="str">
        <f t="shared" si="69"/>
        <v xml:space="preserve">    .byte %00000101, %00000000, %00000100</v>
      </c>
    </row>
    <row r="625" spans="1:9" x14ac:dyDescent="0.25">
      <c r="A625" t="s">
        <v>256</v>
      </c>
      <c r="B625" t="s">
        <v>161</v>
      </c>
      <c r="C625">
        <v>4</v>
      </c>
      <c r="D625" s="7" t="e">
        <f>IF(B625="ZMIEŃ GŁOŚNOŚĆ NA 0","N/D",IF(B625="ZMIEŃ GŁOŚNOŚĆ NA 15","N/D",VLOOKUP(A625,Dane!$A$3:$D$110,4,FALSE)))</f>
        <v>#N/A</v>
      </c>
      <c r="E625" s="3" t="str">
        <f t="shared" si="70"/>
        <v>100</v>
      </c>
      <c r="F625" s="1" t="e">
        <f t="shared" si="71"/>
        <v>#N/A</v>
      </c>
      <c r="G625" s="1" t="e">
        <f t="shared" si="72"/>
        <v>#N/A</v>
      </c>
      <c r="H625" s="1" t="str">
        <f t="shared" si="73"/>
        <v>00000100</v>
      </c>
      <c r="I625" t="str">
        <f t="shared" si="69"/>
        <v xml:space="preserve">    .byte %11101000 %00000100</v>
      </c>
    </row>
    <row r="626" spans="1:9" x14ac:dyDescent="0.25">
      <c r="A626" t="s">
        <v>61</v>
      </c>
      <c r="B626" t="s">
        <v>2</v>
      </c>
      <c r="C626">
        <v>7</v>
      </c>
      <c r="D626" s="7">
        <f>IF(B626="ZMIEŃ GŁOŚNOŚĆ NA 0","N/D",IF(B626="ZMIEŃ GŁOŚNOŚĆ NA 15","N/D",VLOOKUP(A626,Dane!$A$3:$D$110,4,FALSE)))</f>
        <v>10100000000</v>
      </c>
      <c r="E626" s="3" t="str">
        <f t="shared" si="70"/>
        <v>111</v>
      </c>
      <c r="F626" s="1" t="str">
        <f t="shared" si="71"/>
        <v>00000101</v>
      </c>
      <c r="G626" s="1" t="str">
        <f t="shared" si="72"/>
        <v>00000000</v>
      </c>
      <c r="H626" s="1" t="str">
        <f t="shared" si="73"/>
        <v>00000111</v>
      </c>
      <c r="I626" t="str">
        <f t="shared" si="69"/>
        <v xml:space="preserve">    .byte %00000101, %00000000, %00000111</v>
      </c>
    </row>
    <row r="627" spans="1:9" x14ac:dyDescent="0.25">
      <c r="A627" t="s">
        <v>64</v>
      </c>
      <c r="B627" t="s">
        <v>2</v>
      </c>
      <c r="C627">
        <v>7</v>
      </c>
      <c r="D627" s="7">
        <f>IF(B627="ZMIEŃ GŁOŚNOŚĆ NA 0","N/D",IF(B627="ZMIEŃ GŁOŚNOŚĆ NA 15","N/D",VLOOKUP(A627,Dane!$A$3:$D$110,4,FALSE)))</f>
        <v>10000110100</v>
      </c>
      <c r="E627" s="3" t="str">
        <f t="shared" si="70"/>
        <v>111</v>
      </c>
      <c r="F627" s="1" t="str">
        <f t="shared" si="71"/>
        <v>00000100</v>
      </c>
      <c r="G627" s="1" t="str">
        <f t="shared" si="72"/>
        <v>00110100</v>
      </c>
      <c r="H627" s="1" t="str">
        <f t="shared" si="73"/>
        <v>00000111</v>
      </c>
      <c r="I627" t="str">
        <f t="shared" si="69"/>
        <v xml:space="preserve">    .byte %00000100, %00110100, %00000111</v>
      </c>
    </row>
    <row r="628" spans="1:9" x14ac:dyDescent="0.25">
      <c r="A628" t="s">
        <v>81</v>
      </c>
      <c r="B628" t="s">
        <v>2</v>
      </c>
      <c r="C628">
        <v>8</v>
      </c>
      <c r="D628" s="7">
        <f>IF(B628="ZMIEŃ GŁOŚNOŚĆ NA 0","N/D",IF(B628="ZMIEŃ GŁOŚNOŚĆ NA 15","N/D",VLOOKUP(A628,Dane!$A$3:$D$110,4,FALSE)))</f>
        <v>1110111110</v>
      </c>
      <c r="E628" s="3" t="str">
        <f t="shared" si="70"/>
        <v>1000</v>
      </c>
      <c r="F628" s="1" t="str">
        <f t="shared" si="71"/>
        <v>00000011</v>
      </c>
      <c r="G628" s="1" t="str">
        <f t="shared" si="72"/>
        <v>10111110</v>
      </c>
      <c r="H628" s="1" t="str">
        <f t="shared" si="73"/>
        <v>00001000</v>
      </c>
      <c r="I628" t="str">
        <f t="shared" si="69"/>
        <v xml:space="preserve">    .byte %00000011, %10111110, %00001000</v>
      </c>
    </row>
    <row r="629" spans="1:9" x14ac:dyDescent="0.25">
      <c r="A629" t="s">
        <v>256</v>
      </c>
      <c r="B629" t="s">
        <v>2</v>
      </c>
      <c r="C629">
        <v>7</v>
      </c>
      <c r="D629" s="7" t="e">
        <f>IF(B629="ZMIEŃ GŁOŚNOŚĆ NA 0","N/D",IF(B629="ZMIEŃ GŁOŚNOŚĆ NA 15","N/D",VLOOKUP(A629,Dane!$A$3:$D$110,4,FALSE)))</f>
        <v>#N/A</v>
      </c>
      <c r="E629" s="3" t="str">
        <f t="shared" si="70"/>
        <v>111</v>
      </c>
      <c r="F629" s="1" t="e">
        <f t="shared" si="71"/>
        <v>#N/A</v>
      </c>
      <c r="G629" s="1" t="e">
        <f t="shared" si="72"/>
        <v>#N/A</v>
      </c>
      <c r="H629" s="1" t="str">
        <f t="shared" si="73"/>
        <v>00000111</v>
      </c>
      <c r="I629" t="str">
        <f t="shared" si="69"/>
        <v xml:space="preserve">    .byte %11101000 %00000111</v>
      </c>
    </row>
    <row r="630" spans="1:9" ht="15.75" thickBot="1" x14ac:dyDescent="0.3">
      <c r="A630" s="10" t="s">
        <v>81</v>
      </c>
      <c r="B630" s="10" t="s">
        <v>2</v>
      </c>
      <c r="C630">
        <v>8</v>
      </c>
      <c r="D630" s="7">
        <f>IF(B630="ZMIEŃ GŁOŚNOŚĆ NA 0","N/D",IF(B630="ZMIEŃ GŁOŚNOŚĆ NA 15","N/D",VLOOKUP(A630,Dane!$A$3:$D$110,4,FALSE)))</f>
        <v>1110111110</v>
      </c>
      <c r="E630" s="3" t="str">
        <f t="shared" si="70"/>
        <v>1000</v>
      </c>
      <c r="F630" s="1" t="str">
        <f t="shared" si="71"/>
        <v>00000011</v>
      </c>
      <c r="G630" s="1" t="str">
        <f t="shared" si="72"/>
        <v>10111110</v>
      </c>
      <c r="H630" s="1" t="str">
        <f t="shared" si="73"/>
        <v>00001000</v>
      </c>
      <c r="I630" t="str">
        <f t="shared" si="69"/>
        <v xml:space="preserve">    .byte %00000011, %10111110, %00001000</v>
      </c>
    </row>
    <row r="631" spans="1:9" ht="15.75" thickTop="1" x14ac:dyDescent="0.25">
      <c r="A631" t="s">
        <v>256</v>
      </c>
      <c r="B631" s="23" t="s">
        <v>132</v>
      </c>
      <c r="C631">
        <f>IF(B631="ZMIEŃ GŁOŚNOŚĆ NA 0","N/D",IF(B631="ZMIEŃ GŁOŚNOŚĆ NA 15","N/D",240/$B$2*60*VLOOKUP(B631,Dane!$F:$H,2,FALSE)))</f>
        <v>60</v>
      </c>
      <c r="D631" s="7" t="e">
        <f>IF(B631="ZMIEŃ GŁOŚNOŚĆ NA 0","N/D",IF(B631="ZMIEŃ GŁOŚNOŚĆ NA 15","N/D",VLOOKUP(A631,Dane!$A$3:$D$110,4,FALSE)))</f>
        <v>#N/A</v>
      </c>
      <c r="E631" s="3" t="str">
        <f t="shared" si="70"/>
        <v>111100</v>
      </c>
      <c r="F631" s="1" t="e">
        <f t="shared" si="71"/>
        <v>#N/A</v>
      </c>
      <c r="G631" s="1" t="e">
        <f t="shared" si="72"/>
        <v>#N/A</v>
      </c>
      <c r="H631" s="1" t="str">
        <f t="shared" si="73"/>
        <v>00111100</v>
      </c>
      <c r="I631" t="str">
        <f t="shared" si="69"/>
        <v xml:space="preserve">    .byte %11101000 %00111100</v>
      </c>
    </row>
    <row r="632" spans="1:9" x14ac:dyDescent="0.25">
      <c r="A632" t="s">
        <v>256</v>
      </c>
      <c r="B632" s="23" t="s">
        <v>2</v>
      </c>
      <c r="C632">
        <v>7</v>
      </c>
      <c r="D632" s="7" t="e">
        <f>IF(B632="ZMIEŃ GŁOŚNOŚĆ NA 0","N/D",IF(B632="ZMIEŃ GŁOŚNOŚĆ NA 15","N/D",VLOOKUP(A632,Dane!$A$3:$D$110,4,FALSE)))</f>
        <v>#N/A</v>
      </c>
      <c r="E632" s="3" t="str">
        <f t="shared" si="70"/>
        <v>111</v>
      </c>
      <c r="F632" s="1" t="e">
        <f t="shared" si="71"/>
        <v>#N/A</v>
      </c>
      <c r="G632" s="1" t="e">
        <f t="shared" si="72"/>
        <v>#N/A</v>
      </c>
      <c r="H632" s="1" t="str">
        <f t="shared" si="73"/>
        <v>00000111</v>
      </c>
      <c r="I632" t="str">
        <f t="shared" si="69"/>
        <v xml:space="preserve">    .byte %11101000 %00000111</v>
      </c>
    </row>
    <row r="633" spans="1:9" x14ac:dyDescent="0.25">
      <c r="A633" t="s">
        <v>81</v>
      </c>
      <c r="B633" t="s">
        <v>161</v>
      </c>
      <c r="C633">
        <v>4</v>
      </c>
      <c r="D633" s="7">
        <f>IF(B633="ZMIEŃ GŁOŚNOŚĆ NA 0","N/D",IF(B633="ZMIEŃ GŁOŚNOŚĆ NA 15","N/D",VLOOKUP(A633,Dane!$A$3:$D$110,4,FALSE)))</f>
        <v>1110111110</v>
      </c>
      <c r="E633" s="3" t="str">
        <f t="shared" si="70"/>
        <v>100</v>
      </c>
      <c r="F633" s="1" t="str">
        <f t="shared" si="71"/>
        <v>00000011</v>
      </c>
      <c r="G633" s="1" t="str">
        <f t="shared" si="72"/>
        <v>10111110</v>
      </c>
      <c r="H633" s="1" t="str">
        <f t="shared" si="73"/>
        <v>00000100</v>
      </c>
      <c r="I633" t="str">
        <f t="shared" si="69"/>
        <v xml:space="preserve">    .byte %00000011, %10111110, %00000100</v>
      </c>
    </row>
    <row r="634" spans="1:9" x14ac:dyDescent="0.25">
      <c r="A634" t="s">
        <v>256</v>
      </c>
      <c r="B634" t="s">
        <v>161</v>
      </c>
      <c r="C634">
        <v>4</v>
      </c>
      <c r="D634" s="7" t="e">
        <f>IF(B634="ZMIEŃ GŁOŚNOŚĆ NA 0","N/D",IF(B634="ZMIEŃ GŁOŚNOŚĆ NA 15","N/D",VLOOKUP(A634,Dane!$A$3:$D$110,4,FALSE)))</f>
        <v>#N/A</v>
      </c>
      <c r="E634" s="3" t="str">
        <f t="shared" si="70"/>
        <v>100</v>
      </c>
      <c r="F634" s="1" t="e">
        <f t="shared" si="71"/>
        <v>#N/A</v>
      </c>
      <c r="G634" s="1" t="e">
        <f t="shared" si="72"/>
        <v>#N/A</v>
      </c>
      <c r="H634" s="1" t="str">
        <f t="shared" si="73"/>
        <v>00000100</v>
      </c>
      <c r="I634" t="str">
        <f t="shared" si="69"/>
        <v xml:space="preserve">    .byte %11101000 %00000100</v>
      </c>
    </row>
    <row r="635" spans="1:9" x14ac:dyDescent="0.25">
      <c r="A635" t="s">
        <v>81</v>
      </c>
      <c r="B635" t="s">
        <v>161</v>
      </c>
      <c r="C635">
        <v>4</v>
      </c>
      <c r="D635" s="7">
        <f>IF(B635="ZMIEŃ GŁOŚNOŚĆ NA 0","N/D",IF(B635="ZMIEŃ GŁOŚNOŚĆ NA 15","N/D",VLOOKUP(A635,Dane!$A$3:$D$110,4,FALSE)))</f>
        <v>1110111110</v>
      </c>
      <c r="E635" s="3" t="str">
        <f t="shared" si="70"/>
        <v>100</v>
      </c>
      <c r="F635" s="1" t="str">
        <f t="shared" si="71"/>
        <v>00000011</v>
      </c>
      <c r="G635" s="1" t="str">
        <f t="shared" si="72"/>
        <v>10111110</v>
      </c>
      <c r="H635" s="1" t="str">
        <f t="shared" si="73"/>
        <v>00000100</v>
      </c>
      <c r="I635" t="str">
        <f t="shared" si="69"/>
        <v xml:space="preserve">    .byte %00000011, %10111110, %00000100</v>
      </c>
    </row>
    <row r="636" spans="1:9" x14ac:dyDescent="0.25">
      <c r="A636" t="s">
        <v>256</v>
      </c>
      <c r="B636" t="s">
        <v>161</v>
      </c>
      <c r="C636">
        <v>4</v>
      </c>
      <c r="D636" s="7" t="e">
        <f>IF(B636="ZMIEŃ GŁOŚNOŚĆ NA 0","N/D",IF(B636="ZMIEŃ GŁOŚNOŚĆ NA 15","N/D",VLOOKUP(A636,Dane!$A$3:$D$110,4,FALSE)))</f>
        <v>#N/A</v>
      </c>
      <c r="E636" s="3" t="str">
        <f t="shared" si="70"/>
        <v>100</v>
      </c>
      <c r="F636" s="1" t="e">
        <f t="shared" si="71"/>
        <v>#N/A</v>
      </c>
      <c r="G636" s="1" t="e">
        <f t="shared" si="72"/>
        <v>#N/A</v>
      </c>
      <c r="H636" s="1" t="str">
        <f t="shared" si="73"/>
        <v>00000100</v>
      </c>
      <c r="I636" t="str">
        <f t="shared" si="69"/>
        <v xml:space="preserve">    .byte %11101000 %00000100</v>
      </c>
    </row>
    <row r="637" spans="1:9" x14ac:dyDescent="0.25">
      <c r="A637" t="s">
        <v>81</v>
      </c>
      <c r="B637" t="s">
        <v>2</v>
      </c>
      <c r="C637">
        <v>7</v>
      </c>
      <c r="D637" s="7">
        <f>IF(B637="ZMIEŃ GŁOŚNOŚĆ NA 0","N/D",IF(B637="ZMIEŃ GŁOŚNOŚĆ NA 15","N/D",VLOOKUP(A637,Dane!$A$3:$D$110,4,FALSE)))</f>
        <v>1110111110</v>
      </c>
      <c r="E637" s="3" t="str">
        <f t="shared" si="70"/>
        <v>111</v>
      </c>
      <c r="F637" s="1" t="str">
        <f t="shared" si="71"/>
        <v>00000011</v>
      </c>
      <c r="G637" s="1" t="str">
        <f t="shared" si="72"/>
        <v>10111110</v>
      </c>
      <c r="H637" s="1" t="str">
        <f t="shared" si="73"/>
        <v>00000111</v>
      </c>
      <c r="I637" t="str">
        <f t="shared" si="69"/>
        <v xml:space="preserve">    .byte %00000011, %10111110, %00000111</v>
      </c>
    </row>
    <row r="638" spans="1:9" x14ac:dyDescent="0.25">
      <c r="A638" t="s">
        <v>68</v>
      </c>
      <c r="B638" t="s">
        <v>2</v>
      </c>
      <c r="C638">
        <v>7</v>
      </c>
      <c r="D638" s="7">
        <f>IF(B638="ZMIEŃ GŁOŚNOŚĆ NA 0","N/D",IF(B638="ZMIEŃ GŁOŚNOŚĆ NA 15","N/D",VLOOKUP(A638,Dane!$A$3:$D$110,4,FALSE)))</f>
        <v>1100100110</v>
      </c>
      <c r="E638" s="3" t="str">
        <f t="shared" si="70"/>
        <v>111</v>
      </c>
      <c r="F638" s="1" t="str">
        <f t="shared" si="71"/>
        <v>00000011</v>
      </c>
      <c r="G638" s="1" t="str">
        <f t="shared" si="72"/>
        <v>00100110</v>
      </c>
      <c r="H638" s="1" t="str">
        <f t="shared" si="73"/>
        <v>00000111</v>
      </c>
      <c r="I638" t="str">
        <f t="shared" si="69"/>
        <v xml:space="preserve">    .byte %00000011, %00100110, %00000111</v>
      </c>
    </row>
    <row r="639" spans="1:9" x14ac:dyDescent="0.25">
      <c r="A639" t="s">
        <v>82</v>
      </c>
      <c r="B639" t="s">
        <v>2</v>
      </c>
      <c r="C639">
        <v>8</v>
      </c>
      <c r="D639" s="7">
        <f>IF(B639="ZMIEŃ GŁOŚNOŚĆ NA 0","N/D",IF(B639="ZMIEŃ GŁOŚNOŚĆ NA 15","N/D",VLOOKUP(A639,Dane!$A$3:$D$110,4,FALSE)))</f>
        <v>1011001110</v>
      </c>
      <c r="E639" s="3" t="str">
        <f t="shared" si="70"/>
        <v>1000</v>
      </c>
      <c r="F639" s="1" t="str">
        <f t="shared" si="71"/>
        <v>00000010</v>
      </c>
      <c r="G639" s="1" t="str">
        <f t="shared" si="72"/>
        <v>11001110</v>
      </c>
      <c r="H639" s="1" t="str">
        <f t="shared" si="73"/>
        <v>00001000</v>
      </c>
      <c r="I639" t="str">
        <f t="shared" si="69"/>
        <v xml:space="preserve">    .byte %00000010, %11001110, %00001000</v>
      </c>
    </row>
    <row r="640" spans="1:9" x14ac:dyDescent="0.25">
      <c r="A640" t="s">
        <v>256</v>
      </c>
      <c r="B640" t="s">
        <v>2</v>
      </c>
      <c r="C640">
        <v>7</v>
      </c>
      <c r="D640" s="7" t="e">
        <f>IF(B640="ZMIEŃ GŁOŚNOŚĆ NA 0","N/D",IF(B640="ZMIEŃ GŁOŚNOŚĆ NA 15","N/D",VLOOKUP(A640,Dane!$A$3:$D$110,4,FALSE)))</f>
        <v>#N/A</v>
      </c>
      <c r="E640" s="3" t="str">
        <f t="shared" si="70"/>
        <v>111</v>
      </c>
      <c r="F640" s="1" t="e">
        <f t="shared" si="71"/>
        <v>#N/A</v>
      </c>
      <c r="G640" s="1" t="e">
        <f t="shared" si="72"/>
        <v>#N/A</v>
      </c>
      <c r="H640" s="1" t="str">
        <f t="shared" si="73"/>
        <v>00000111</v>
      </c>
      <c r="I640" t="str">
        <f t="shared" si="69"/>
        <v xml:space="preserve">    .byte %11101000 %00000111</v>
      </c>
    </row>
    <row r="641" spans="1:9" ht="15.75" thickBot="1" x14ac:dyDescent="0.3">
      <c r="A641" s="10" t="s">
        <v>82</v>
      </c>
      <c r="B641" s="10" t="s">
        <v>2</v>
      </c>
      <c r="C641">
        <v>8</v>
      </c>
      <c r="D641" s="7">
        <f>IF(B641="ZMIEŃ GŁOŚNOŚĆ NA 0","N/D",IF(B641="ZMIEŃ GŁOŚNOŚĆ NA 15","N/D",VLOOKUP(A641,Dane!$A$3:$D$110,4,FALSE)))</f>
        <v>1011001110</v>
      </c>
      <c r="E641" s="3" t="str">
        <f t="shared" si="70"/>
        <v>1000</v>
      </c>
      <c r="F641" s="1" t="str">
        <f t="shared" si="71"/>
        <v>00000010</v>
      </c>
      <c r="G641" s="1" t="str">
        <f t="shared" si="72"/>
        <v>11001110</v>
      </c>
      <c r="H641" s="1" t="str">
        <f t="shared" si="73"/>
        <v>00001000</v>
      </c>
      <c r="I641" t="str">
        <f t="shared" si="69"/>
        <v xml:space="preserve">    .byte %00000010, %11001110, %00001000</v>
      </c>
    </row>
    <row r="642" spans="1:9" ht="15.75" thickTop="1" x14ac:dyDescent="0.25">
      <c r="A642" t="s">
        <v>88</v>
      </c>
      <c r="B642" s="16" t="s">
        <v>0</v>
      </c>
      <c r="C642">
        <f>IF(B642="ZMIEŃ GŁOŚNOŚĆ NA 0","N/D",IF(B642="ZMIEŃ GŁOŚNOŚĆ NA 15","N/D",240/$B$2*60*VLOOKUP(B642,Dane!$F:$H,2,FALSE)))</f>
        <v>15</v>
      </c>
      <c r="D642" s="7">
        <f>IF(B642="ZMIEŃ GŁOŚNOŚĆ NA 0","N/D",IF(B642="ZMIEŃ GŁOŚNOŚĆ NA 15","N/D",VLOOKUP(A642,Dane!$A$3:$D$110,4,FALSE)))</f>
        <v>11101110</v>
      </c>
      <c r="E642" s="3" t="str">
        <f t="shared" si="70"/>
        <v>1111</v>
      </c>
      <c r="F642" s="1" t="str">
        <f t="shared" si="71"/>
        <v>00000000</v>
      </c>
      <c r="G642" s="1" t="str">
        <f t="shared" si="72"/>
        <v>11101110</v>
      </c>
      <c r="H642" s="1" t="str">
        <f t="shared" si="73"/>
        <v>00001111</v>
      </c>
      <c r="I642" t="str">
        <f t="shared" si="69"/>
        <v xml:space="preserve">    .byte %00000000, %11101110, %00001111</v>
      </c>
    </row>
    <row r="643" spans="1:9" x14ac:dyDescent="0.25">
      <c r="A643" t="s">
        <v>256</v>
      </c>
      <c r="B643" t="s">
        <v>2</v>
      </c>
      <c r="C643">
        <v>7</v>
      </c>
      <c r="D643" s="7" t="e">
        <f>IF(B643="ZMIEŃ GŁOŚNOŚĆ NA 0","N/D",IF(B643="ZMIEŃ GŁOŚNOŚĆ NA 15","N/D",VLOOKUP(A643,Dane!$A$3:$D$110,4,FALSE)))</f>
        <v>#N/A</v>
      </c>
      <c r="E643" s="3" t="str">
        <f t="shared" si="70"/>
        <v>111</v>
      </c>
      <c r="F643" s="1" t="e">
        <f t="shared" si="71"/>
        <v>#N/A</v>
      </c>
      <c r="G643" s="1" t="e">
        <f t="shared" si="72"/>
        <v>#N/A</v>
      </c>
      <c r="H643" s="1" t="str">
        <f t="shared" si="73"/>
        <v>00000111</v>
      </c>
      <c r="I643" t="str">
        <f t="shared" si="69"/>
        <v xml:space="preserve">    .byte %11101000 %00000111</v>
      </c>
    </row>
    <row r="644" spans="1:9" x14ac:dyDescent="0.25">
      <c r="A644" t="s">
        <v>88</v>
      </c>
      <c r="B644" t="s">
        <v>2</v>
      </c>
      <c r="C644">
        <v>8</v>
      </c>
      <c r="D644" s="7">
        <f>IF(B644="ZMIEŃ GŁOŚNOŚĆ NA 0","N/D",IF(B644="ZMIEŃ GŁOŚNOŚĆ NA 15","N/D",VLOOKUP(A644,Dane!$A$3:$D$110,4,FALSE)))</f>
        <v>11101110</v>
      </c>
      <c r="E644" s="3" t="str">
        <f t="shared" si="70"/>
        <v>1000</v>
      </c>
      <c r="F644" s="1" t="str">
        <f t="shared" si="71"/>
        <v>00000000</v>
      </c>
      <c r="G644" s="1" t="str">
        <f t="shared" si="72"/>
        <v>11101110</v>
      </c>
      <c r="H644" s="1" t="str">
        <f t="shared" si="73"/>
        <v>00001000</v>
      </c>
      <c r="I644" t="str">
        <f t="shared" si="69"/>
        <v xml:space="preserve">    .byte %00000000, %11101110, %00001000</v>
      </c>
    </row>
    <row r="645" spans="1:9" x14ac:dyDescent="0.25">
      <c r="A645" t="s">
        <v>256</v>
      </c>
      <c r="B645" t="s">
        <v>0</v>
      </c>
      <c r="C645">
        <f>IF(B645="ZMIEŃ GŁOŚNOŚĆ NA 0","N/D",IF(B645="ZMIEŃ GŁOŚNOŚĆ NA 15","N/D",240/$B$2*60*VLOOKUP(B645,Dane!$F:$H,2,FALSE)))</f>
        <v>15</v>
      </c>
      <c r="D645" s="7" t="e">
        <f>IF(B645="ZMIEŃ GŁOŚNOŚĆ NA 0","N/D",IF(B645="ZMIEŃ GŁOŚNOŚĆ NA 15","N/D",VLOOKUP(A645,Dane!$A$3:$D$110,4,FALSE)))</f>
        <v>#N/A</v>
      </c>
      <c r="E645" s="3" t="str">
        <f t="shared" ref="E645:E682" si="74">IF(B645="ZMIEŃ GŁOŚNOŚĆ NA 0","N/D",IF(B645="ZMIEŃ GŁOŚNOŚĆ NA 15","N/D",DEC2BIN(C645)))</f>
        <v>1111</v>
      </c>
      <c r="F645" s="1" t="e">
        <f t="shared" ref="F645:F682" si="75">IF(B645="ZMIEŃ GŁOŚNOŚĆ NA 0","N/D",IF(B645="ZMIEŃ GŁOŚNOŚĆ NA 15","N/D",IF(LEN(D645)&lt;8,"00000000",_xlfn.CONCAT(REPT("0",8-LEN(LEFT(D645,LEN(D645)-8))),LEFT(D645,LEN(D645)-8)))))</f>
        <v>#N/A</v>
      </c>
      <c r="G645" s="1" t="e">
        <f t="shared" ref="G645:G682" si="76">IF(B645="ZMIEŃ GŁOŚNOŚĆ NA 0","N/D",IF(B645="ZMIEŃ GŁOŚNOŚĆ NA 15","N/D",IF(LEN(D645)&lt;8,_xlfn.CONCAT(REPT("0",8-LEN(D645)),RIGHT(D645,8)),RIGHT(D645,8))))</f>
        <v>#N/A</v>
      </c>
      <c r="H645" s="1" t="str">
        <f t="shared" ref="H645:H682" si="77">IF(B645="ZMIEŃ GŁOŚNOŚĆ NA 0","N/D",IF(B645="ZMIEŃ GŁOŚNOŚĆ NA 15","N/D",_xlfn.CONCAT(REPT("0",8-LEN(E645)),E645)))</f>
        <v>00001111</v>
      </c>
      <c r="I645" t="str">
        <f t="shared" si="69"/>
        <v xml:space="preserve">    .byte %11101000 %00001111</v>
      </c>
    </row>
    <row r="646" spans="1:9" x14ac:dyDescent="0.25">
      <c r="A646" t="s">
        <v>88</v>
      </c>
      <c r="B646" t="s">
        <v>2</v>
      </c>
      <c r="C646">
        <v>7</v>
      </c>
      <c r="D646" s="7">
        <f>IF(B646="ZMIEŃ GŁOŚNOŚĆ NA 0","N/D",IF(B646="ZMIEŃ GŁOŚNOŚĆ NA 15","N/D",VLOOKUP(A646,Dane!$A$3:$D$110,4,FALSE)))</f>
        <v>11101110</v>
      </c>
      <c r="E646" s="3" t="str">
        <f t="shared" si="74"/>
        <v>111</v>
      </c>
      <c r="F646" s="1" t="str">
        <f t="shared" si="75"/>
        <v>00000000</v>
      </c>
      <c r="G646" s="1" t="str">
        <f t="shared" si="76"/>
        <v>11101110</v>
      </c>
      <c r="H646" s="1" t="str">
        <f t="shared" si="77"/>
        <v>00000111</v>
      </c>
      <c r="I646" t="str">
        <f t="shared" si="69"/>
        <v xml:space="preserve">    .byte %00000000, %11101110, %00000111</v>
      </c>
    </row>
    <row r="647" spans="1:9" x14ac:dyDescent="0.25">
      <c r="A647" t="s">
        <v>256</v>
      </c>
      <c r="B647" t="s">
        <v>2</v>
      </c>
      <c r="C647">
        <v>8</v>
      </c>
      <c r="D647" s="7" t="e">
        <f>IF(B647="ZMIEŃ GŁOŚNOŚĆ NA 0","N/D",IF(B647="ZMIEŃ GŁOŚNOŚĆ NA 15","N/D",VLOOKUP(A647,Dane!$A$3:$D$110,4,FALSE)))</f>
        <v>#N/A</v>
      </c>
      <c r="E647" s="3" t="str">
        <f t="shared" si="74"/>
        <v>1000</v>
      </c>
      <c r="F647" s="1" t="e">
        <f t="shared" si="75"/>
        <v>#N/A</v>
      </c>
      <c r="G647" s="1" t="e">
        <f t="shared" si="76"/>
        <v>#N/A</v>
      </c>
      <c r="H647" s="1" t="str">
        <f t="shared" si="77"/>
        <v>00001000</v>
      </c>
      <c r="I647" t="str">
        <f t="shared" si="69"/>
        <v xml:space="preserve">    .byte %11101000 %00001000</v>
      </c>
    </row>
    <row r="648" spans="1:9" x14ac:dyDescent="0.25">
      <c r="A648" t="s">
        <v>88</v>
      </c>
      <c r="B648" s="1" t="s">
        <v>2</v>
      </c>
      <c r="C648">
        <v>7</v>
      </c>
      <c r="D648" s="7">
        <f>IF(B648="ZMIEŃ GŁOŚNOŚĆ NA 0","N/D",IF(B648="ZMIEŃ GŁOŚNOŚĆ NA 15","N/D",VLOOKUP(A648,Dane!$A$3:$D$110,4,FALSE)))</f>
        <v>11101110</v>
      </c>
      <c r="E648" s="3" t="str">
        <f t="shared" si="74"/>
        <v>111</v>
      </c>
      <c r="F648" s="1" t="str">
        <f t="shared" si="75"/>
        <v>00000000</v>
      </c>
      <c r="G648" s="1" t="str">
        <f t="shared" si="76"/>
        <v>11101110</v>
      </c>
      <c r="H648" s="1" t="str">
        <f t="shared" si="77"/>
        <v>00000111</v>
      </c>
      <c r="I648" t="str">
        <f t="shared" ref="I648:I711" si="78">IF(A648="pauza",_xlfn.CONCAT("    .byte %11101000 %",DEC2BIN(C648,8)),IF(B648="ZMIEŃ GŁOŚNOŚĆ NA 0","    .byte %10101000, %00000000",IF(B648="ZMIEŃ GŁOŚNOŚĆ NA 15","    .byte %10101000, %11111111",_xlfn.CONCAT("    .byte %",F648,", %",G648,", %",H648))))</f>
        <v xml:space="preserve">    .byte %00000000, %11101110, %00000111</v>
      </c>
    </row>
    <row r="649" spans="1:9" x14ac:dyDescent="0.25">
      <c r="A649" t="s">
        <v>80</v>
      </c>
      <c r="B649" t="s">
        <v>2</v>
      </c>
      <c r="C649">
        <v>8</v>
      </c>
      <c r="D649" s="7">
        <f>IF(B649="ZMIEŃ GŁOŚNOŚĆ NA 0","N/D",IF(B649="ZMIEŃ GŁOŚNOŚĆ NA 15","N/D",VLOOKUP(A649,Dane!$A$3:$D$110,4,FALSE)))</f>
        <v>10110011101</v>
      </c>
      <c r="E649" s="3" t="str">
        <f t="shared" si="74"/>
        <v>1000</v>
      </c>
      <c r="F649" s="1" t="str">
        <f t="shared" si="75"/>
        <v>00000101</v>
      </c>
      <c r="G649" s="1" t="str">
        <f t="shared" si="76"/>
        <v>10011101</v>
      </c>
      <c r="H649" s="1" t="str">
        <f t="shared" si="77"/>
        <v>00001000</v>
      </c>
      <c r="I649" t="str">
        <f t="shared" si="78"/>
        <v xml:space="preserve">    .byte %00000101, %10011101, %00001000</v>
      </c>
    </row>
    <row r="650" spans="1:9" x14ac:dyDescent="0.25">
      <c r="A650" t="s">
        <v>61</v>
      </c>
      <c r="B650" t="s">
        <v>161</v>
      </c>
      <c r="C650">
        <v>4</v>
      </c>
      <c r="D650" s="7">
        <f>IF(B650="ZMIEŃ GŁOŚNOŚĆ NA 0","N/D",IF(B650="ZMIEŃ GŁOŚNOŚĆ NA 15","N/D",VLOOKUP(A650,Dane!$A$3:$D$110,4,FALSE)))</f>
        <v>10100000000</v>
      </c>
      <c r="E650" s="3" t="str">
        <f t="shared" si="74"/>
        <v>100</v>
      </c>
      <c r="F650" s="1" t="str">
        <f t="shared" si="75"/>
        <v>00000101</v>
      </c>
      <c r="G650" s="1" t="str">
        <f t="shared" si="76"/>
        <v>00000000</v>
      </c>
      <c r="H650" s="1" t="str">
        <f t="shared" si="77"/>
        <v>00000100</v>
      </c>
      <c r="I650" t="str">
        <f t="shared" si="78"/>
        <v xml:space="preserve">    .byte %00000101, %00000000, %00000100</v>
      </c>
    </row>
    <row r="651" spans="1:9" x14ac:dyDescent="0.25">
      <c r="A651" t="s">
        <v>256</v>
      </c>
      <c r="B651" t="s">
        <v>161</v>
      </c>
      <c r="C651">
        <v>4</v>
      </c>
      <c r="D651" s="7" t="e">
        <f>IF(B651="ZMIEŃ GŁOŚNOŚĆ NA 0","N/D",IF(B651="ZMIEŃ GŁOŚNOŚĆ NA 15","N/D",VLOOKUP(A651,Dane!$A$3:$D$110,4,FALSE)))</f>
        <v>#N/A</v>
      </c>
      <c r="E651" s="3" t="str">
        <f t="shared" si="74"/>
        <v>100</v>
      </c>
      <c r="F651" s="1" t="e">
        <f t="shared" si="75"/>
        <v>#N/A</v>
      </c>
      <c r="G651" s="1" t="e">
        <f t="shared" si="76"/>
        <v>#N/A</v>
      </c>
      <c r="H651" s="1" t="str">
        <f t="shared" si="77"/>
        <v>00000100</v>
      </c>
      <c r="I651" t="str">
        <f t="shared" si="78"/>
        <v xml:space="preserve">    .byte %11101000 %00000100</v>
      </c>
    </row>
    <row r="652" spans="1:9" x14ac:dyDescent="0.25">
      <c r="A652" t="s">
        <v>61</v>
      </c>
      <c r="B652" t="s">
        <v>2</v>
      </c>
      <c r="C652">
        <v>7</v>
      </c>
      <c r="D652" s="7">
        <f>IF(B652="ZMIEŃ GŁOŚNOŚĆ NA 0","N/D",IF(B652="ZMIEŃ GŁOŚNOŚĆ NA 15","N/D",VLOOKUP(A652,Dane!$A$3:$D$110,4,FALSE)))</f>
        <v>10100000000</v>
      </c>
      <c r="E652" s="3" t="str">
        <f t="shared" si="74"/>
        <v>111</v>
      </c>
      <c r="F652" s="1" t="str">
        <f t="shared" si="75"/>
        <v>00000101</v>
      </c>
      <c r="G652" s="1" t="str">
        <f t="shared" si="76"/>
        <v>00000000</v>
      </c>
      <c r="H652" s="1" t="str">
        <f t="shared" si="77"/>
        <v>00000111</v>
      </c>
      <c r="I652" t="str">
        <f t="shared" si="78"/>
        <v xml:space="preserve">    .byte %00000101, %00000000, %00000111</v>
      </c>
    </row>
    <row r="653" spans="1:9" x14ac:dyDescent="0.25">
      <c r="A653" t="s">
        <v>64</v>
      </c>
      <c r="B653" t="s">
        <v>2</v>
      </c>
      <c r="C653">
        <v>7</v>
      </c>
      <c r="D653" s="7">
        <f>IF(B653="ZMIEŃ GŁOŚNOŚĆ NA 0","N/D",IF(B653="ZMIEŃ GŁOŚNOŚĆ NA 15","N/D",VLOOKUP(A653,Dane!$A$3:$D$110,4,FALSE)))</f>
        <v>10000110100</v>
      </c>
      <c r="E653" s="3" t="str">
        <f t="shared" si="74"/>
        <v>111</v>
      </c>
      <c r="F653" s="1" t="str">
        <f t="shared" si="75"/>
        <v>00000100</v>
      </c>
      <c r="G653" s="1" t="str">
        <f t="shared" si="76"/>
        <v>00110100</v>
      </c>
      <c r="H653" s="1" t="str">
        <f t="shared" si="77"/>
        <v>00000111</v>
      </c>
      <c r="I653" t="str">
        <f t="shared" si="78"/>
        <v xml:space="preserve">    .byte %00000100, %00110100, %00000111</v>
      </c>
    </row>
    <row r="654" spans="1:9" x14ac:dyDescent="0.25">
      <c r="A654" t="s">
        <v>81</v>
      </c>
      <c r="B654" t="s">
        <v>2</v>
      </c>
      <c r="C654">
        <v>8</v>
      </c>
      <c r="D654" s="7">
        <f>IF(B654="ZMIEŃ GŁOŚNOŚĆ NA 0","N/D",IF(B654="ZMIEŃ GŁOŚNOŚĆ NA 15","N/D",VLOOKUP(A654,Dane!$A$3:$D$110,4,FALSE)))</f>
        <v>1110111110</v>
      </c>
      <c r="E654" s="3" t="str">
        <f t="shared" si="74"/>
        <v>1000</v>
      </c>
      <c r="F654" s="1" t="str">
        <f t="shared" si="75"/>
        <v>00000011</v>
      </c>
      <c r="G654" s="1" t="str">
        <f t="shared" si="76"/>
        <v>10111110</v>
      </c>
      <c r="H654" s="1" t="str">
        <f t="shared" si="77"/>
        <v>00001000</v>
      </c>
      <c r="I654" t="str">
        <f t="shared" si="78"/>
        <v xml:space="preserve">    .byte %00000011, %10111110, %00001000</v>
      </c>
    </row>
    <row r="655" spans="1:9" x14ac:dyDescent="0.25">
      <c r="A655" t="s">
        <v>256</v>
      </c>
      <c r="B655" t="s">
        <v>2</v>
      </c>
      <c r="C655">
        <v>7</v>
      </c>
      <c r="D655" s="7" t="e">
        <f>IF(B655="ZMIEŃ GŁOŚNOŚĆ NA 0","N/D",IF(B655="ZMIEŃ GŁOŚNOŚĆ NA 15","N/D",VLOOKUP(A655,Dane!$A$3:$D$110,4,FALSE)))</f>
        <v>#N/A</v>
      </c>
      <c r="E655" s="3" t="str">
        <f t="shared" si="74"/>
        <v>111</v>
      </c>
      <c r="F655" s="1" t="e">
        <f t="shared" si="75"/>
        <v>#N/A</v>
      </c>
      <c r="G655" s="1" t="e">
        <f t="shared" si="76"/>
        <v>#N/A</v>
      </c>
      <c r="H655" s="1" t="str">
        <f t="shared" si="77"/>
        <v>00000111</v>
      </c>
      <c r="I655" t="str">
        <f t="shared" si="78"/>
        <v xml:space="preserve">    .byte %11101000 %00000111</v>
      </c>
    </row>
    <row r="656" spans="1:9" ht="15.75" thickBot="1" x14ac:dyDescent="0.3">
      <c r="A656" s="10" t="s">
        <v>81</v>
      </c>
      <c r="B656" s="10" t="s">
        <v>2</v>
      </c>
      <c r="C656">
        <v>8</v>
      </c>
      <c r="D656" s="7">
        <f>IF(B656="ZMIEŃ GŁOŚNOŚĆ NA 0","N/D",IF(B656="ZMIEŃ GŁOŚNOŚĆ NA 15","N/D",VLOOKUP(A656,Dane!$A$3:$D$110,4,FALSE)))</f>
        <v>1110111110</v>
      </c>
      <c r="E656" s="3" t="str">
        <f t="shared" si="74"/>
        <v>1000</v>
      </c>
      <c r="F656" s="1" t="str">
        <f t="shared" si="75"/>
        <v>00000011</v>
      </c>
      <c r="G656" s="1" t="str">
        <f t="shared" si="76"/>
        <v>10111110</v>
      </c>
      <c r="H656" s="1" t="str">
        <f t="shared" si="77"/>
        <v>00001000</v>
      </c>
      <c r="I656" t="str">
        <f t="shared" si="78"/>
        <v xml:space="preserve">    .byte %00000011, %10111110, %00001000</v>
      </c>
    </row>
    <row r="657" spans="1:9" ht="15.75" thickTop="1" x14ac:dyDescent="0.25">
      <c r="A657" t="s">
        <v>256</v>
      </c>
      <c r="B657" s="23" t="s">
        <v>132</v>
      </c>
      <c r="C657">
        <f>IF(B657="ZMIEŃ GŁOŚNOŚĆ NA 0","N/D",IF(B657="ZMIEŃ GŁOŚNOŚĆ NA 15","N/D",240/$B$2*60*VLOOKUP(B657,Dane!$F:$H,2,FALSE)))</f>
        <v>60</v>
      </c>
      <c r="D657" s="7" t="e">
        <f>IF(B657="ZMIEŃ GŁOŚNOŚĆ NA 0","N/D",IF(B657="ZMIEŃ GŁOŚNOŚĆ NA 15","N/D",VLOOKUP(A657,Dane!$A$3:$D$110,4,FALSE)))</f>
        <v>#N/A</v>
      </c>
      <c r="E657" s="3" t="str">
        <f t="shared" si="74"/>
        <v>111100</v>
      </c>
      <c r="F657" s="1" t="e">
        <f t="shared" si="75"/>
        <v>#N/A</v>
      </c>
      <c r="G657" s="1" t="e">
        <f t="shared" si="76"/>
        <v>#N/A</v>
      </c>
      <c r="H657" s="1" t="str">
        <f t="shared" si="77"/>
        <v>00111100</v>
      </c>
      <c r="I657" t="str">
        <f t="shared" si="78"/>
        <v xml:space="preserve">    .byte %11101000 %00111100</v>
      </c>
    </row>
    <row r="658" spans="1:9" x14ac:dyDescent="0.25">
      <c r="A658" t="s">
        <v>256</v>
      </c>
      <c r="B658" s="23" t="s">
        <v>2</v>
      </c>
      <c r="C658">
        <v>7</v>
      </c>
      <c r="D658" s="7" t="e">
        <f>IF(B658="ZMIEŃ GŁOŚNOŚĆ NA 0","N/D",IF(B658="ZMIEŃ GŁOŚNOŚĆ NA 15","N/D",VLOOKUP(A658,Dane!$A$3:$D$110,4,FALSE)))</f>
        <v>#N/A</v>
      </c>
      <c r="E658" s="3" t="str">
        <f t="shared" si="74"/>
        <v>111</v>
      </c>
      <c r="F658" s="1" t="e">
        <f t="shared" si="75"/>
        <v>#N/A</v>
      </c>
      <c r="G658" s="1" t="e">
        <f t="shared" si="76"/>
        <v>#N/A</v>
      </c>
      <c r="H658" s="1" t="str">
        <f t="shared" si="77"/>
        <v>00000111</v>
      </c>
      <c r="I658" t="str">
        <f t="shared" si="78"/>
        <v xml:space="preserve">    .byte %11101000 %00000111</v>
      </c>
    </row>
    <row r="659" spans="1:9" x14ac:dyDescent="0.25">
      <c r="A659" t="s">
        <v>81</v>
      </c>
      <c r="B659" t="s">
        <v>161</v>
      </c>
      <c r="C659">
        <v>4</v>
      </c>
      <c r="D659" s="7">
        <f>IF(B659="ZMIEŃ GŁOŚNOŚĆ NA 0","N/D",IF(B659="ZMIEŃ GŁOŚNOŚĆ NA 15","N/D",VLOOKUP(A659,Dane!$A$3:$D$110,4,FALSE)))</f>
        <v>1110111110</v>
      </c>
      <c r="E659" s="3" t="str">
        <f t="shared" si="74"/>
        <v>100</v>
      </c>
      <c r="F659" s="1" t="str">
        <f t="shared" si="75"/>
        <v>00000011</v>
      </c>
      <c r="G659" s="1" t="str">
        <f t="shared" si="76"/>
        <v>10111110</v>
      </c>
      <c r="H659" s="1" t="str">
        <f t="shared" si="77"/>
        <v>00000100</v>
      </c>
      <c r="I659" t="str">
        <f t="shared" si="78"/>
        <v xml:space="preserve">    .byte %00000011, %10111110, %00000100</v>
      </c>
    </row>
    <row r="660" spans="1:9" x14ac:dyDescent="0.25">
      <c r="A660" t="s">
        <v>256</v>
      </c>
      <c r="B660" t="s">
        <v>161</v>
      </c>
      <c r="C660">
        <v>4</v>
      </c>
      <c r="D660" s="7" t="e">
        <f>IF(B660="ZMIEŃ GŁOŚNOŚĆ NA 0","N/D",IF(B660="ZMIEŃ GŁOŚNOŚĆ NA 15","N/D",VLOOKUP(A660,Dane!$A$3:$D$110,4,FALSE)))</f>
        <v>#N/A</v>
      </c>
      <c r="E660" s="3" t="str">
        <f t="shared" si="74"/>
        <v>100</v>
      </c>
      <c r="F660" s="1" t="e">
        <f t="shared" si="75"/>
        <v>#N/A</v>
      </c>
      <c r="G660" s="1" t="e">
        <f t="shared" si="76"/>
        <v>#N/A</v>
      </c>
      <c r="H660" s="1" t="str">
        <f t="shared" si="77"/>
        <v>00000100</v>
      </c>
      <c r="I660" t="str">
        <f t="shared" si="78"/>
        <v xml:space="preserve">    .byte %11101000 %00000100</v>
      </c>
    </row>
    <row r="661" spans="1:9" x14ac:dyDescent="0.25">
      <c r="A661" t="s">
        <v>81</v>
      </c>
      <c r="B661" t="s">
        <v>161</v>
      </c>
      <c r="C661">
        <v>4</v>
      </c>
      <c r="D661" s="7">
        <f>IF(B661="ZMIEŃ GŁOŚNOŚĆ NA 0","N/D",IF(B661="ZMIEŃ GŁOŚNOŚĆ NA 15","N/D",VLOOKUP(A661,Dane!$A$3:$D$110,4,FALSE)))</f>
        <v>1110111110</v>
      </c>
      <c r="E661" s="3" t="str">
        <f t="shared" si="74"/>
        <v>100</v>
      </c>
      <c r="F661" s="1" t="str">
        <f t="shared" si="75"/>
        <v>00000011</v>
      </c>
      <c r="G661" s="1" t="str">
        <f t="shared" si="76"/>
        <v>10111110</v>
      </c>
      <c r="H661" s="1" t="str">
        <f t="shared" si="77"/>
        <v>00000100</v>
      </c>
      <c r="I661" t="str">
        <f t="shared" si="78"/>
        <v xml:space="preserve">    .byte %00000011, %10111110, %00000100</v>
      </c>
    </row>
    <row r="662" spans="1:9" x14ac:dyDescent="0.25">
      <c r="A662" t="s">
        <v>256</v>
      </c>
      <c r="B662" t="s">
        <v>161</v>
      </c>
      <c r="C662">
        <v>4</v>
      </c>
      <c r="D662" s="7" t="e">
        <f>IF(B662="ZMIEŃ GŁOŚNOŚĆ NA 0","N/D",IF(B662="ZMIEŃ GŁOŚNOŚĆ NA 15","N/D",VLOOKUP(A662,Dane!$A$3:$D$110,4,FALSE)))</f>
        <v>#N/A</v>
      </c>
      <c r="E662" s="3" t="str">
        <f t="shared" si="74"/>
        <v>100</v>
      </c>
      <c r="F662" s="1" t="e">
        <f t="shared" si="75"/>
        <v>#N/A</v>
      </c>
      <c r="G662" s="1" t="e">
        <f t="shared" si="76"/>
        <v>#N/A</v>
      </c>
      <c r="H662" s="1" t="str">
        <f t="shared" si="77"/>
        <v>00000100</v>
      </c>
      <c r="I662" t="str">
        <f t="shared" si="78"/>
        <v xml:space="preserve">    .byte %11101000 %00000100</v>
      </c>
    </row>
    <row r="663" spans="1:9" x14ac:dyDescent="0.25">
      <c r="A663" t="s">
        <v>81</v>
      </c>
      <c r="B663" t="s">
        <v>2</v>
      </c>
      <c r="C663">
        <v>7</v>
      </c>
      <c r="D663" s="7">
        <f>IF(B663="ZMIEŃ GŁOŚNOŚĆ NA 0","N/D",IF(B663="ZMIEŃ GŁOŚNOŚĆ NA 15","N/D",VLOOKUP(A663,Dane!$A$3:$D$110,4,FALSE)))</f>
        <v>1110111110</v>
      </c>
      <c r="E663" s="3" t="str">
        <f t="shared" si="74"/>
        <v>111</v>
      </c>
      <c r="F663" s="1" t="str">
        <f t="shared" si="75"/>
        <v>00000011</v>
      </c>
      <c r="G663" s="1" t="str">
        <f t="shared" si="76"/>
        <v>10111110</v>
      </c>
      <c r="H663" s="1" t="str">
        <f t="shared" si="77"/>
        <v>00000111</v>
      </c>
      <c r="I663" t="str">
        <f t="shared" si="78"/>
        <v xml:space="preserve">    .byte %00000011, %10111110, %00000111</v>
      </c>
    </row>
    <row r="664" spans="1:9" x14ac:dyDescent="0.25">
      <c r="A664" t="s">
        <v>68</v>
      </c>
      <c r="B664" t="s">
        <v>2</v>
      </c>
      <c r="C664">
        <v>7</v>
      </c>
      <c r="D664" s="7">
        <f>IF(B664="ZMIEŃ GŁOŚNOŚĆ NA 0","N/D",IF(B664="ZMIEŃ GŁOŚNOŚĆ NA 15","N/D",VLOOKUP(A664,Dane!$A$3:$D$110,4,FALSE)))</f>
        <v>1100100110</v>
      </c>
      <c r="E664" s="3" t="str">
        <f t="shared" si="74"/>
        <v>111</v>
      </c>
      <c r="F664" s="1" t="str">
        <f t="shared" si="75"/>
        <v>00000011</v>
      </c>
      <c r="G664" s="1" t="str">
        <f t="shared" si="76"/>
        <v>00100110</v>
      </c>
      <c r="H664" s="1" t="str">
        <f t="shared" si="77"/>
        <v>00000111</v>
      </c>
      <c r="I664" t="str">
        <f t="shared" si="78"/>
        <v xml:space="preserve">    .byte %00000011, %00100110, %00000111</v>
      </c>
    </row>
    <row r="665" spans="1:9" x14ac:dyDescent="0.25">
      <c r="A665" t="s">
        <v>82</v>
      </c>
      <c r="B665" t="s">
        <v>2</v>
      </c>
      <c r="C665">
        <v>8</v>
      </c>
      <c r="D665" s="7">
        <f>IF(B665="ZMIEŃ GŁOŚNOŚĆ NA 0","N/D",IF(B665="ZMIEŃ GŁOŚNOŚĆ NA 15","N/D",VLOOKUP(A665,Dane!$A$3:$D$110,4,FALSE)))</f>
        <v>1011001110</v>
      </c>
      <c r="E665" s="3" t="str">
        <f t="shared" si="74"/>
        <v>1000</v>
      </c>
      <c r="F665" s="1" t="str">
        <f t="shared" si="75"/>
        <v>00000010</v>
      </c>
      <c r="G665" s="1" t="str">
        <f t="shared" si="76"/>
        <v>11001110</v>
      </c>
      <c r="H665" s="1" t="str">
        <f t="shared" si="77"/>
        <v>00001000</v>
      </c>
      <c r="I665" t="str">
        <f t="shared" si="78"/>
        <v xml:space="preserve">    .byte %00000010, %11001110, %00001000</v>
      </c>
    </row>
    <row r="666" spans="1:9" x14ac:dyDescent="0.25">
      <c r="A666" t="s">
        <v>256</v>
      </c>
      <c r="B666" t="s">
        <v>2</v>
      </c>
      <c r="C666">
        <v>7</v>
      </c>
      <c r="D666" s="7" t="e">
        <f>IF(B666="ZMIEŃ GŁOŚNOŚĆ NA 0","N/D",IF(B666="ZMIEŃ GŁOŚNOŚĆ NA 15","N/D",VLOOKUP(A666,Dane!$A$3:$D$110,4,FALSE)))</f>
        <v>#N/A</v>
      </c>
      <c r="E666" s="3" t="str">
        <f t="shared" si="74"/>
        <v>111</v>
      </c>
      <c r="F666" s="1" t="e">
        <f t="shared" si="75"/>
        <v>#N/A</v>
      </c>
      <c r="G666" s="1" t="e">
        <f t="shared" si="76"/>
        <v>#N/A</v>
      </c>
      <c r="H666" s="1" t="str">
        <f t="shared" si="77"/>
        <v>00000111</v>
      </c>
      <c r="I666" t="str">
        <f t="shared" si="78"/>
        <v xml:space="preserve">    .byte %11101000 %00000111</v>
      </c>
    </row>
    <row r="667" spans="1:9" ht="15.75" thickBot="1" x14ac:dyDescent="0.3">
      <c r="A667" s="10" t="s">
        <v>82</v>
      </c>
      <c r="B667" s="10" t="s">
        <v>2</v>
      </c>
      <c r="C667">
        <v>8</v>
      </c>
      <c r="D667" s="7">
        <f>IF(B667="ZMIEŃ GŁOŚNOŚĆ NA 0","N/D",IF(B667="ZMIEŃ GŁOŚNOŚĆ NA 15","N/D",VLOOKUP(A667,Dane!$A$3:$D$110,4,FALSE)))</f>
        <v>1011001110</v>
      </c>
      <c r="E667" s="3" t="str">
        <f t="shared" si="74"/>
        <v>1000</v>
      </c>
      <c r="F667" s="1" t="str">
        <f t="shared" si="75"/>
        <v>00000010</v>
      </c>
      <c r="G667" s="1" t="str">
        <f t="shared" si="76"/>
        <v>11001110</v>
      </c>
      <c r="H667" s="1" t="str">
        <f t="shared" si="77"/>
        <v>00001000</v>
      </c>
      <c r="I667" t="str">
        <f t="shared" si="78"/>
        <v xml:space="preserve">    .byte %00000010, %11001110, %00001000</v>
      </c>
    </row>
    <row r="668" spans="1:9" ht="16.5" thickTop="1" thickBot="1" x14ac:dyDescent="0.3">
      <c r="A668" s="10" t="s">
        <v>256</v>
      </c>
      <c r="B668" s="26" t="s">
        <v>3</v>
      </c>
      <c r="C668">
        <f>IF(B668="ZMIEŃ GŁOŚNOŚĆ NA 0","N/D",IF(B668="ZMIEŃ GŁOŚNOŚĆ NA 15","N/D",240/$B$2*60*VLOOKUP(B668,Dane!$F:$H,2,FALSE)))</f>
        <v>120</v>
      </c>
      <c r="D668" s="7" t="e">
        <f>IF(B668="ZMIEŃ GŁOŚNOŚĆ NA 0","N/D",IF(B668="ZMIEŃ GŁOŚNOŚĆ NA 15","N/D",VLOOKUP(A668,Dane!$A$3:$D$110,4,FALSE)))</f>
        <v>#N/A</v>
      </c>
      <c r="E668" s="3" t="str">
        <f t="shared" si="74"/>
        <v>1111000</v>
      </c>
      <c r="F668" s="1" t="e">
        <f t="shared" si="75"/>
        <v>#N/A</v>
      </c>
      <c r="G668" s="1" t="e">
        <f t="shared" si="76"/>
        <v>#N/A</v>
      </c>
      <c r="H668" s="1" t="str">
        <f t="shared" si="77"/>
        <v>01111000</v>
      </c>
      <c r="I668" t="str">
        <f t="shared" si="78"/>
        <v xml:space="preserve">    .byte %11101000 %01111000</v>
      </c>
    </row>
    <row r="669" spans="1:9" ht="16.5" thickTop="1" thickBot="1" x14ac:dyDescent="0.3">
      <c r="A669" s="32" t="s">
        <v>256</v>
      </c>
      <c r="B669" s="31" t="s">
        <v>3</v>
      </c>
      <c r="C669">
        <f>IF(B669="ZMIEŃ GŁOŚNOŚĆ NA 0","N/D",IF(B669="ZMIEŃ GŁOŚNOŚĆ NA 15","N/D",240/$B$2*60*VLOOKUP(B669,Dane!$F:$H,2,FALSE)))</f>
        <v>120</v>
      </c>
      <c r="D669" s="7" t="e">
        <f>IF(B669="ZMIEŃ GŁOŚNOŚĆ NA 0","N/D",IF(B669="ZMIEŃ GŁOŚNOŚĆ NA 15","N/D",VLOOKUP(A669,Dane!$A$3:$D$110,4,FALSE)))</f>
        <v>#N/A</v>
      </c>
      <c r="E669" s="3" t="str">
        <f t="shared" si="74"/>
        <v>1111000</v>
      </c>
      <c r="F669" s="1" t="e">
        <f t="shared" si="75"/>
        <v>#N/A</v>
      </c>
      <c r="G669" s="1" t="e">
        <f t="shared" si="76"/>
        <v>#N/A</v>
      </c>
      <c r="H669" s="1" t="str">
        <f t="shared" si="77"/>
        <v>01111000</v>
      </c>
      <c r="I669" t="str">
        <f t="shared" si="78"/>
        <v xml:space="preserve">    .byte %11101000 %01111000</v>
      </c>
    </row>
    <row r="670" spans="1:9" ht="15.75" thickTop="1" x14ac:dyDescent="0.25">
      <c r="A670" s="20" t="s">
        <v>256</v>
      </c>
      <c r="B670" s="16" t="s">
        <v>3</v>
      </c>
      <c r="C670">
        <f>IF(B670="ZMIEŃ GŁOŚNOŚĆ NA 0","N/D",IF(B670="ZMIEŃ GŁOŚNOŚĆ NA 15","N/D",240/$B$2*60*VLOOKUP(B670,Dane!$F:$H,2,FALSE)))</f>
        <v>120</v>
      </c>
      <c r="D670" s="7" t="e">
        <f>IF(B670="ZMIEŃ GŁOŚNOŚĆ NA 0","N/D",IF(B670="ZMIEŃ GŁOŚNOŚĆ NA 15","N/D",VLOOKUP(A670,Dane!$A$3:$D$110,4,FALSE)))</f>
        <v>#N/A</v>
      </c>
      <c r="E670" s="3" t="str">
        <f t="shared" si="74"/>
        <v>1111000</v>
      </c>
      <c r="F670" s="1" t="e">
        <f t="shared" si="75"/>
        <v>#N/A</v>
      </c>
      <c r="G670" s="1" t="e">
        <f t="shared" si="76"/>
        <v>#N/A</v>
      </c>
      <c r="H670" s="1" t="str">
        <f t="shared" si="77"/>
        <v>01111000</v>
      </c>
      <c r="I670" t="str">
        <f t="shared" si="78"/>
        <v xml:space="preserve">    .byte %11101000 %01111000</v>
      </c>
    </row>
    <row r="671" spans="1:9" x14ac:dyDescent="0.25">
      <c r="A671" s="23" t="s">
        <v>35</v>
      </c>
      <c r="B671" s="16" t="s">
        <v>1</v>
      </c>
      <c r="C671">
        <f>IF(B671="ZMIEŃ GŁOŚNOŚĆ NA 0","N/D",IF(B671="ZMIEŃ GŁOŚNOŚĆ NA 15","N/D",240/$B$2*60*VLOOKUP(B671,Dane!$F:$H,2,FALSE)))</f>
        <v>30</v>
      </c>
      <c r="D671" s="7">
        <f>IF(B671="ZMIEŃ GŁOŚNOŚĆ NA 0","N/D",IF(B671="ZMIEŃ GŁOŚNOŚĆ NA 15","N/D",VLOOKUP(A671,Dane!$A$3:$D$110,4,FALSE)))</f>
        <v>10011111</v>
      </c>
      <c r="E671" s="3" t="str">
        <f t="shared" si="74"/>
        <v>11110</v>
      </c>
      <c r="F671" s="1" t="str">
        <f t="shared" si="75"/>
        <v>00000000</v>
      </c>
      <c r="G671" s="1" t="str">
        <f t="shared" si="76"/>
        <v>10011111</v>
      </c>
      <c r="H671" s="1" t="str">
        <f t="shared" si="77"/>
        <v>00011110</v>
      </c>
      <c r="I671" t="str">
        <f t="shared" si="78"/>
        <v xml:space="preserve">    .byte %00000000, %10011111, %00011110</v>
      </c>
    </row>
    <row r="672" spans="1:9" x14ac:dyDescent="0.25">
      <c r="A672" t="s">
        <v>256</v>
      </c>
      <c r="B672" t="s">
        <v>0</v>
      </c>
      <c r="C672">
        <f>IF(B672="ZMIEŃ GŁOŚNOŚĆ NA 0","N/D",IF(B672="ZMIEŃ GŁOŚNOŚĆ NA 15","N/D",240/$B$2*60*VLOOKUP(B672,Dane!$F:$H,2,FALSE)))</f>
        <v>15</v>
      </c>
      <c r="D672" s="7" t="e">
        <f>IF(B672="ZMIEŃ GŁOŚNOŚĆ NA 0","N/D",IF(B672="ZMIEŃ GŁOŚNOŚĆ NA 15","N/D",VLOOKUP(A672,Dane!$A$3:$D$110,4,FALSE)))</f>
        <v>#N/A</v>
      </c>
      <c r="E672" s="3" t="str">
        <f t="shared" si="74"/>
        <v>1111</v>
      </c>
      <c r="F672" s="1" t="e">
        <f t="shared" si="75"/>
        <v>#N/A</v>
      </c>
      <c r="G672" s="1" t="e">
        <f t="shared" si="76"/>
        <v>#N/A</v>
      </c>
      <c r="H672" s="1" t="str">
        <f t="shared" si="77"/>
        <v>00001111</v>
      </c>
      <c r="I672" t="str">
        <f t="shared" si="78"/>
        <v xml:space="preserve">    .byte %11101000 %00001111</v>
      </c>
    </row>
    <row r="673" spans="1:9" x14ac:dyDescent="0.25">
      <c r="A673" t="s">
        <v>90</v>
      </c>
      <c r="B673" t="s">
        <v>132</v>
      </c>
      <c r="C673">
        <f>IF(B673="ZMIEŃ GŁOŚNOŚĆ NA 0","N/D",IF(B673="ZMIEŃ GŁOŚNOŚĆ NA 15","N/D",240/$B$2*60*VLOOKUP(B673,Dane!$F:$H,2,FALSE)))</f>
        <v>60</v>
      </c>
      <c r="D673" s="7">
        <f>IF(B673="ZMIEŃ GŁOŚNOŚĆ NA 0","N/D",IF(B673="ZMIEŃ GŁOŚNOŚĆ NA 15","N/D",VLOOKUP(A673,Dane!$A$3:$D$110,4,FALSE)))</f>
        <v>10110010</v>
      </c>
      <c r="E673" s="3" t="str">
        <f t="shared" si="74"/>
        <v>111100</v>
      </c>
      <c r="F673" s="1" t="str">
        <f t="shared" si="75"/>
        <v>00000000</v>
      </c>
      <c r="G673" s="1" t="str">
        <f t="shared" si="76"/>
        <v>10110010</v>
      </c>
      <c r="H673" s="1" t="str">
        <f t="shared" si="77"/>
        <v>00111100</v>
      </c>
      <c r="I673" t="str">
        <f t="shared" si="78"/>
        <v xml:space="preserve">    .byte %00000000, %10110010, %00111100</v>
      </c>
    </row>
    <row r="674" spans="1:9" ht="15.75" thickBot="1" x14ac:dyDescent="0.3">
      <c r="A674" s="10" t="s">
        <v>256</v>
      </c>
      <c r="B674" s="10" t="s">
        <v>0</v>
      </c>
      <c r="C674">
        <f>IF(B674="ZMIEŃ GŁOŚNOŚĆ NA 0","N/D",IF(B674="ZMIEŃ GŁOŚNOŚĆ NA 15","N/D",240/$B$2*60*VLOOKUP(B674,Dane!$F:$H,2,FALSE)))</f>
        <v>15</v>
      </c>
      <c r="D674" s="7" t="e">
        <f>IF(B674="ZMIEŃ GŁOŚNOŚĆ NA 0","N/D",IF(B674="ZMIEŃ GŁOŚNOŚĆ NA 15","N/D",VLOOKUP(A674,Dane!$A$3:$D$110,4,FALSE)))</f>
        <v>#N/A</v>
      </c>
      <c r="E674" s="3" t="str">
        <f t="shared" si="74"/>
        <v>1111</v>
      </c>
      <c r="F674" s="1" t="e">
        <f t="shared" si="75"/>
        <v>#N/A</v>
      </c>
      <c r="G674" s="1" t="e">
        <f t="shared" si="76"/>
        <v>#N/A</v>
      </c>
      <c r="H674" s="1" t="str">
        <f t="shared" si="77"/>
        <v>00001111</v>
      </c>
      <c r="I674" t="str">
        <f t="shared" si="78"/>
        <v xml:space="preserve">    .byte %11101000 %00001111</v>
      </c>
    </row>
    <row r="675" spans="1:9" ht="16.5" thickTop="1" thickBot="1" x14ac:dyDescent="0.3">
      <c r="A675" s="32" t="s">
        <v>256</v>
      </c>
      <c r="B675" s="31" t="s">
        <v>3</v>
      </c>
      <c r="C675">
        <f>IF(B675="ZMIEŃ GŁOŚNOŚĆ NA 0","N/D",IF(B675="ZMIEŃ GŁOŚNOŚĆ NA 15","N/D",240/$B$2*60*VLOOKUP(B675,Dane!$F:$H,2,FALSE)))</f>
        <v>120</v>
      </c>
      <c r="D675" s="7" t="e">
        <f>IF(B675="ZMIEŃ GŁOŚNOŚĆ NA 0","N/D",IF(B675="ZMIEŃ GŁOŚNOŚĆ NA 15","N/D",VLOOKUP(A675,Dane!$A$3:$D$110,4,FALSE)))</f>
        <v>#N/A</v>
      </c>
      <c r="E675" s="3" t="str">
        <f t="shared" si="74"/>
        <v>1111000</v>
      </c>
      <c r="F675" s="1" t="e">
        <f t="shared" si="75"/>
        <v>#N/A</v>
      </c>
      <c r="G675" s="1" t="e">
        <f t="shared" si="76"/>
        <v>#N/A</v>
      </c>
      <c r="H675" s="1" t="str">
        <f t="shared" si="77"/>
        <v>01111000</v>
      </c>
      <c r="I675" t="str">
        <f t="shared" si="78"/>
        <v xml:space="preserve">    .byte %11101000 %01111000</v>
      </c>
    </row>
    <row r="676" spans="1:9" ht="16.5" thickTop="1" thickBot="1" x14ac:dyDescent="0.3">
      <c r="A676" s="32" t="s">
        <v>256</v>
      </c>
      <c r="B676" s="31" t="s">
        <v>3</v>
      </c>
      <c r="C676">
        <f>IF(B676="ZMIEŃ GŁOŚNOŚĆ NA 0","N/D",IF(B676="ZMIEŃ GŁOŚNOŚĆ NA 15","N/D",240/$B$2*60*VLOOKUP(B676,Dane!$F:$H,2,FALSE)))</f>
        <v>120</v>
      </c>
      <c r="D676" s="7" t="e">
        <f>IF(B676="ZMIEŃ GŁOŚNOŚĆ NA 0","N/D",IF(B676="ZMIEŃ GŁOŚNOŚĆ NA 15","N/D",VLOOKUP(A676,Dane!$A$3:$D$110,4,FALSE)))</f>
        <v>#N/A</v>
      </c>
      <c r="E676" s="3" t="str">
        <f t="shared" si="74"/>
        <v>1111000</v>
      </c>
      <c r="F676" s="1" t="e">
        <f t="shared" si="75"/>
        <v>#N/A</v>
      </c>
      <c r="G676" s="1" t="e">
        <f t="shared" si="76"/>
        <v>#N/A</v>
      </c>
      <c r="H676" s="1" t="str">
        <f t="shared" si="77"/>
        <v>01111000</v>
      </c>
      <c r="I676" t="str">
        <f t="shared" si="78"/>
        <v xml:space="preserve">    .byte %11101000 %01111000</v>
      </c>
    </row>
    <row r="677" spans="1:9" ht="15.75" thickTop="1" x14ac:dyDescent="0.25">
      <c r="A677" s="23" t="s">
        <v>256</v>
      </c>
      <c r="B677" s="16" t="s">
        <v>3</v>
      </c>
      <c r="C677">
        <f>IF(B677="ZMIEŃ GŁOŚNOŚĆ NA 0","N/D",IF(B677="ZMIEŃ GŁOŚNOŚĆ NA 15","N/D",240/$B$2*60*VLOOKUP(B677,Dane!$F:$H,2,FALSE)))</f>
        <v>120</v>
      </c>
      <c r="D677" s="7" t="e">
        <f>IF(B677="ZMIEŃ GŁOŚNOŚĆ NA 0","N/D",IF(B677="ZMIEŃ GŁOŚNOŚĆ NA 15","N/D",VLOOKUP(A677,Dane!$A$3:$D$110,4,FALSE)))</f>
        <v>#N/A</v>
      </c>
      <c r="E677" s="3" t="str">
        <f t="shared" si="74"/>
        <v>1111000</v>
      </c>
      <c r="F677" s="1" t="e">
        <f t="shared" si="75"/>
        <v>#N/A</v>
      </c>
      <c r="G677" s="1" t="e">
        <f t="shared" si="76"/>
        <v>#N/A</v>
      </c>
      <c r="H677" s="1" t="str">
        <f t="shared" si="77"/>
        <v>01111000</v>
      </c>
      <c r="I677" t="str">
        <f t="shared" si="78"/>
        <v xml:space="preserve">    .byte %11101000 %01111000</v>
      </c>
    </row>
    <row r="678" spans="1:9" x14ac:dyDescent="0.25">
      <c r="A678" s="23" t="s">
        <v>35</v>
      </c>
      <c r="B678" s="16" t="s">
        <v>1</v>
      </c>
      <c r="C678">
        <f>IF(B678="ZMIEŃ GŁOŚNOŚĆ NA 0","N/D",IF(B678="ZMIEŃ GŁOŚNOŚĆ NA 15","N/D",240/$B$2*60*VLOOKUP(B678,Dane!$F:$H,2,FALSE)))</f>
        <v>30</v>
      </c>
      <c r="D678" s="7">
        <f>IF(B678="ZMIEŃ GŁOŚNOŚĆ NA 0","N/D",IF(B678="ZMIEŃ GŁOŚNOŚĆ NA 15","N/D",VLOOKUP(A678,Dane!$A$3:$D$110,4,FALSE)))</f>
        <v>10011111</v>
      </c>
      <c r="E678" s="3" t="str">
        <f t="shared" si="74"/>
        <v>11110</v>
      </c>
      <c r="F678" s="1" t="str">
        <f t="shared" si="75"/>
        <v>00000000</v>
      </c>
      <c r="G678" s="1" t="str">
        <f t="shared" si="76"/>
        <v>10011111</v>
      </c>
      <c r="H678" s="1" t="str">
        <f t="shared" si="77"/>
        <v>00011110</v>
      </c>
      <c r="I678" t="str">
        <f t="shared" si="78"/>
        <v xml:space="preserve">    .byte %00000000, %10011111, %00011110</v>
      </c>
    </row>
    <row r="679" spans="1:9" x14ac:dyDescent="0.25">
      <c r="A679" t="s">
        <v>256</v>
      </c>
      <c r="B679" t="s">
        <v>0</v>
      </c>
      <c r="C679">
        <f>IF(B679="ZMIEŃ GŁOŚNOŚĆ NA 0","N/D",IF(B679="ZMIEŃ GŁOŚNOŚĆ NA 15","N/D",240/$B$2*60*VLOOKUP(B679,Dane!$F:$H,2,FALSE)))</f>
        <v>15</v>
      </c>
      <c r="D679" s="7" t="e">
        <f>IF(B679="ZMIEŃ GŁOŚNOŚĆ NA 0","N/D",IF(B679="ZMIEŃ GŁOŚNOŚĆ NA 15","N/D",VLOOKUP(A679,Dane!$A$3:$D$110,4,FALSE)))</f>
        <v>#N/A</v>
      </c>
      <c r="E679" s="3" t="str">
        <f t="shared" si="74"/>
        <v>1111</v>
      </c>
      <c r="F679" s="1" t="e">
        <f t="shared" si="75"/>
        <v>#N/A</v>
      </c>
      <c r="G679" s="1" t="e">
        <f t="shared" si="76"/>
        <v>#N/A</v>
      </c>
      <c r="H679" s="1" t="str">
        <f t="shared" si="77"/>
        <v>00001111</v>
      </c>
      <c r="I679" t="str">
        <f t="shared" si="78"/>
        <v xml:space="preserve">    .byte %11101000 %00001111</v>
      </c>
    </row>
    <row r="680" spans="1:9" x14ac:dyDescent="0.25">
      <c r="A680" t="s">
        <v>90</v>
      </c>
      <c r="B680" t="s">
        <v>132</v>
      </c>
      <c r="C680">
        <f>IF(B680="ZMIEŃ GŁOŚNOŚĆ NA 0","N/D",IF(B680="ZMIEŃ GŁOŚNOŚĆ NA 15","N/D",240/$B$2*60*VLOOKUP(B680,Dane!$F:$H,2,FALSE)))</f>
        <v>60</v>
      </c>
      <c r="D680" s="7">
        <f>IF(B680="ZMIEŃ GŁOŚNOŚĆ NA 0","N/D",IF(B680="ZMIEŃ GŁOŚNOŚĆ NA 15","N/D",VLOOKUP(A680,Dane!$A$3:$D$110,4,FALSE)))</f>
        <v>10110010</v>
      </c>
      <c r="E680" s="3" t="str">
        <f t="shared" si="74"/>
        <v>111100</v>
      </c>
      <c r="F680" s="1" t="str">
        <f t="shared" si="75"/>
        <v>00000000</v>
      </c>
      <c r="G680" s="1" t="str">
        <f t="shared" si="76"/>
        <v>10110010</v>
      </c>
      <c r="H680" s="1" t="str">
        <f t="shared" si="77"/>
        <v>00111100</v>
      </c>
      <c r="I680" t="str">
        <f t="shared" si="78"/>
        <v xml:space="preserve">    .byte %00000000, %10110010, %00111100</v>
      </c>
    </row>
    <row r="681" spans="1:9" ht="15.75" thickBot="1" x14ac:dyDescent="0.3">
      <c r="A681" s="10" t="s">
        <v>256</v>
      </c>
      <c r="B681" s="10" t="s">
        <v>0</v>
      </c>
      <c r="C681">
        <f>IF(B681="ZMIEŃ GŁOŚNOŚĆ NA 0","N/D",IF(B681="ZMIEŃ GŁOŚNOŚĆ NA 15","N/D",240/$B$2*60*VLOOKUP(B681,Dane!$F:$H,2,FALSE)))</f>
        <v>15</v>
      </c>
      <c r="D681" s="7" t="e">
        <f>IF(B681="ZMIEŃ GŁOŚNOŚĆ NA 0","N/D",IF(B681="ZMIEŃ GŁOŚNOŚĆ NA 15","N/D",VLOOKUP(A681,Dane!$A$3:$D$110,4,FALSE)))</f>
        <v>#N/A</v>
      </c>
      <c r="E681" s="3" t="str">
        <f t="shared" si="74"/>
        <v>1111</v>
      </c>
      <c r="F681" s="1" t="e">
        <f t="shared" si="75"/>
        <v>#N/A</v>
      </c>
      <c r="G681" s="1" t="e">
        <f t="shared" si="76"/>
        <v>#N/A</v>
      </c>
      <c r="H681" s="1" t="str">
        <f t="shared" si="77"/>
        <v>00001111</v>
      </c>
      <c r="I681" t="str">
        <f t="shared" si="78"/>
        <v xml:space="preserve">    .byte %11101000 %00001111</v>
      </c>
    </row>
    <row r="682" spans="1:9" ht="15.75" thickTop="1" x14ac:dyDescent="0.25">
      <c r="A682" t="s">
        <v>83</v>
      </c>
      <c r="B682" s="1" t="s">
        <v>2</v>
      </c>
      <c r="C682">
        <v>7</v>
      </c>
      <c r="D682" s="7">
        <f>IF(B682="ZMIEŃ GŁOŚNOŚĆ NA 0","N/D",IF(B682="ZMIEŃ GŁOŚNOŚĆ NA 15","N/D",VLOOKUP(A682,Dane!$A$3:$D$110,4,FALSE)))</f>
        <v>111011110</v>
      </c>
      <c r="E682" s="3" t="str">
        <f t="shared" si="74"/>
        <v>111</v>
      </c>
      <c r="F682" s="1" t="str">
        <f t="shared" si="75"/>
        <v>00000001</v>
      </c>
      <c r="G682" s="1" t="str">
        <f t="shared" si="76"/>
        <v>11011110</v>
      </c>
      <c r="H682" s="1" t="str">
        <f t="shared" si="77"/>
        <v>00000111</v>
      </c>
      <c r="I682" t="str">
        <f t="shared" si="78"/>
        <v xml:space="preserve">    .byte %00000001, %11011110, %00000111</v>
      </c>
    </row>
    <row r="683" spans="1:9" x14ac:dyDescent="0.25">
      <c r="A683" t="s">
        <v>256</v>
      </c>
      <c r="B683" t="s">
        <v>2</v>
      </c>
      <c r="C683">
        <v>8</v>
      </c>
      <c r="D683" s="7" t="e">
        <f>IF(B683="ZMIEŃ GŁOŚNOŚĆ NA 0","N/D",IF(B683="ZMIEŃ GŁOŚNOŚĆ NA 15","N/D",VLOOKUP(A683,Dane!$A$3:$D$110,4,FALSE)))</f>
        <v>#N/A</v>
      </c>
      <c r="E683" s="3" t="str">
        <f t="shared" ref="E683:E719" si="79">IF(B683="ZMIEŃ GŁOŚNOŚĆ NA 0","N/D",IF(B683="ZMIEŃ GŁOŚNOŚĆ NA 15","N/D",DEC2BIN(C683)))</f>
        <v>1000</v>
      </c>
      <c r="F683" s="1" t="e">
        <f t="shared" ref="F683:F719" si="80">IF(B683="ZMIEŃ GŁOŚNOŚĆ NA 0","N/D",IF(B683="ZMIEŃ GŁOŚNOŚĆ NA 15","N/D",IF(LEN(D683)&lt;8,"00000000",_xlfn.CONCAT(REPT("0",8-LEN(LEFT(D683,LEN(D683)-8))),LEFT(D683,LEN(D683)-8)))))</f>
        <v>#N/A</v>
      </c>
      <c r="G683" s="1" t="e">
        <f t="shared" ref="G683:G719" si="81">IF(B683="ZMIEŃ GŁOŚNOŚĆ NA 0","N/D",IF(B683="ZMIEŃ GŁOŚNOŚĆ NA 15","N/D",IF(LEN(D683)&lt;8,_xlfn.CONCAT(REPT("0",8-LEN(D683)),RIGHT(D683,8)),RIGHT(D683,8))))</f>
        <v>#N/A</v>
      </c>
      <c r="H683" s="1" t="str">
        <f t="shared" ref="H683:H719" si="82">IF(B683="ZMIEŃ GŁOŚNOŚĆ NA 0","N/D",IF(B683="ZMIEŃ GŁOŚNOŚĆ NA 15","N/D",_xlfn.CONCAT(REPT("0",8-LEN(E683)),E683)))</f>
        <v>00001000</v>
      </c>
      <c r="I683" t="str">
        <f t="shared" si="78"/>
        <v xml:space="preserve">    .byte %11101000 %00001000</v>
      </c>
    </row>
    <row r="684" spans="1:9" x14ac:dyDescent="0.25">
      <c r="A684" t="s">
        <v>83</v>
      </c>
      <c r="B684" t="s">
        <v>161</v>
      </c>
      <c r="C684">
        <v>4</v>
      </c>
      <c r="D684" s="7">
        <f>IF(B684="ZMIEŃ GŁOŚNOŚĆ NA 0","N/D",IF(B684="ZMIEŃ GŁOŚNOŚĆ NA 15","N/D",VLOOKUP(A684,Dane!$A$3:$D$110,4,FALSE)))</f>
        <v>111011110</v>
      </c>
      <c r="E684" s="3" t="str">
        <f t="shared" si="79"/>
        <v>100</v>
      </c>
      <c r="F684" s="1" t="str">
        <f t="shared" si="80"/>
        <v>00000001</v>
      </c>
      <c r="G684" s="1" t="str">
        <f t="shared" si="81"/>
        <v>11011110</v>
      </c>
      <c r="H684" s="1" t="str">
        <f t="shared" si="82"/>
        <v>00000100</v>
      </c>
      <c r="I684" t="str">
        <f t="shared" si="78"/>
        <v xml:space="preserve">    .byte %00000001, %11011110, %00000100</v>
      </c>
    </row>
    <row r="685" spans="1:9" x14ac:dyDescent="0.25">
      <c r="A685" t="s">
        <v>256</v>
      </c>
      <c r="B685" t="s">
        <v>161</v>
      </c>
      <c r="C685">
        <v>4</v>
      </c>
      <c r="D685" s="7" t="e">
        <f>IF(B685="ZMIEŃ GŁOŚNOŚĆ NA 0","N/D",IF(B685="ZMIEŃ GŁOŚNOŚĆ NA 15","N/D",VLOOKUP(A685,Dane!$A$3:$D$110,4,FALSE)))</f>
        <v>#N/A</v>
      </c>
      <c r="E685" s="3" t="str">
        <f t="shared" si="79"/>
        <v>100</v>
      </c>
      <c r="F685" s="1" t="e">
        <f t="shared" si="80"/>
        <v>#N/A</v>
      </c>
      <c r="G685" s="1" t="e">
        <f t="shared" si="81"/>
        <v>#N/A</v>
      </c>
      <c r="H685" s="1" t="str">
        <f t="shared" si="82"/>
        <v>00000100</v>
      </c>
      <c r="I685" t="str">
        <f t="shared" si="78"/>
        <v xml:space="preserve">    .byte %11101000 %00000100</v>
      </c>
    </row>
    <row r="686" spans="1:9" x14ac:dyDescent="0.25">
      <c r="A686" t="s">
        <v>83</v>
      </c>
      <c r="B686" t="s">
        <v>2</v>
      </c>
      <c r="C686">
        <v>7</v>
      </c>
      <c r="D686" s="7">
        <f>IF(B686="ZMIEŃ GŁOŚNOŚĆ NA 0","N/D",IF(B686="ZMIEŃ GŁOŚNOŚĆ NA 15","N/D",VLOOKUP(A686,Dane!$A$3:$D$110,4,FALSE)))</f>
        <v>111011110</v>
      </c>
      <c r="E686" s="3" t="str">
        <f t="shared" si="79"/>
        <v>111</v>
      </c>
      <c r="F686" s="1" t="str">
        <f t="shared" si="80"/>
        <v>00000001</v>
      </c>
      <c r="G686" s="1" t="str">
        <f t="shared" si="81"/>
        <v>11011110</v>
      </c>
      <c r="H686" s="1" t="str">
        <f t="shared" si="82"/>
        <v>00000111</v>
      </c>
      <c r="I686" t="str">
        <f t="shared" si="78"/>
        <v xml:space="preserve">    .byte %00000001, %11011110, %00000111</v>
      </c>
    </row>
    <row r="687" spans="1:9" x14ac:dyDescent="0.25">
      <c r="A687" t="s">
        <v>256</v>
      </c>
      <c r="B687" t="s">
        <v>2</v>
      </c>
      <c r="C687">
        <v>7</v>
      </c>
      <c r="D687" s="7" t="e">
        <f>IF(B687="ZMIEŃ GŁOŚNOŚĆ NA 0","N/D",IF(B687="ZMIEŃ GŁOŚNOŚĆ NA 15","N/D",VLOOKUP(A687,Dane!$A$3:$D$110,4,FALSE)))</f>
        <v>#N/A</v>
      </c>
      <c r="E687" s="3" t="str">
        <f t="shared" si="79"/>
        <v>111</v>
      </c>
      <c r="F687" s="1" t="e">
        <f t="shared" si="80"/>
        <v>#N/A</v>
      </c>
      <c r="G687" s="1" t="e">
        <f t="shared" si="81"/>
        <v>#N/A</v>
      </c>
      <c r="H687" s="1" t="str">
        <f t="shared" si="82"/>
        <v>00000111</v>
      </c>
      <c r="I687" t="str">
        <f t="shared" si="78"/>
        <v xml:space="preserve">    .byte %11101000 %00000111</v>
      </c>
    </row>
    <row r="688" spans="1:9" x14ac:dyDescent="0.25">
      <c r="A688" t="s">
        <v>84</v>
      </c>
      <c r="B688" t="s">
        <v>2</v>
      </c>
      <c r="C688">
        <v>8</v>
      </c>
      <c r="D688" s="7">
        <f>IF(B688="ZMIEŃ GŁOŚNOŚĆ NA 0","N/D",IF(B688="ZMIEŃ GŁOŚNOŚĆ NA 15","N/D",VLOOKUP(A688,Dane!$A$3:$D$110,4,FALSE)))</f>
        <v>110010010</v>
      </c>
      <c r="E688" s="3" t="str">
        <f t="shared" si="79"/>
        <v>1000</v>
      </c>
      <c r="F688" s="1" t="str">
        <f t="shared" si="80"/>
        <v>00000001</v>
      </c>
      <c r="G688" s="1" t="str">
        <f t="shared" si="81"/>
        <v>10010010</v>
      </c>
      <c r="H688" s="1" t="str">
        <f t="shared" si="82"/>
        <v>00001000</v>
      </c>
      <c r="I688" t="str">
        <f t="shared" si="78"/>
        <v xml:space="preserve">    .byte %00000001, %10010010, %00001000</v>
      </c>
    </row>
    <row r="689" spans="1:9" x14ac:dyDescent="0.25">
      <c r="A689" t="s">
        <v>16</v>
      </c>
      <c r="B689" t="s">
        <v>2</v>
      </c>
      <c r="C689">
        <v>7</v>
      </c>
      <c r="D689" s="7">
        <f>IF(B689="ZMIEŃ GŁOŚNOŚĆ NA 0","N/D",IF(B689="ZMIEŃ GŁOŚNOŚĆ NA 15","N/D",VLOOKUP(A689,Dane!$A$3:$D$110,4,FALSE)))</f>
        <v>110101010</v>
      </c>
      <c r="E689" s="3" t="str">
        <f t="shared" si="79"/>
        <v>111</v>
      </c>
      <c r="F689" s="1" t="str">
        <f t="shared" si="80"/>
        <v>00000001</v>
      </c>
      <c r="G689" s="1" t="str">
        <f t="shared" si="81"/>
        <v>10101010</v>
      </c>
      <c r="H689" s="1" t="str">
        <f t="shared" si="82"/>
        <v>00000111</v>
      </c>
      <c r="I689" t="str">
        <f t="shared" si="78"/>
        <v xml:space="preserve">    .byte %00000001, %10101010, %00000111</v>
      </c>
    </row>
    <row r="690" spans="1:9" x14ac:dyDescent="0.25">
      <c r="A690" t="s">
        <v>256</v>
      </c>
      <c r="B690" t="s">
        <v>2</v>
      </c>
      <c r="C690">
        <v>8</v>
      </c>
      <c r="D690" s="7" t="e">
        <f>IF(B690="ZMIEŃ GŁOŚNOŚĆ NA 0","N/D",IF(B690="ZMIEŃ GŁOŚNOŚĆ NA 15","N/D",VLOOKUP(A690,Dane!$A$3:$D$110,4,FALSE)))</f>
        <v>#N/A</v>
      </c>
      <c r="E690" s="3" t="str">
        <f t="shared" si="79"/>
        <v>1000</v>
      </c>
      <c r="F690" s="1" t="e">
        <f t="shared" si="80"/>
        <v>#N/A</v>
      </c>
      <c r="G690" s="1" t="e">
        <f t="shared" si="81"/>
        <v>#N/A</v>
      </c>
      <c r="H690" s="1" t="str">
        <f t="shared" si="82"/>
        <v>00001000</v>
      </c>
      <c r="I690" t="str">
        <f t="shared" si="78"/>
        <v xml:space="preserve">    .byte %11101000 %00001000</v>
      </c>
    </row>
    <row r="691" spans="1:9" x14ac:dyDescent="0.25">
      <c r="A691" t="s">
        <v>73</v>
      </c>
      <c r="B691" t="s">
        <v>2</v>
      </c>
      <c r="C691">
        <v>7</v>
      </c>
      <c r="D691" s="7">
        <f>IF(B691="ZMIEŃ GŁOŚNOŚĆ NA 0","N/D",IF(B691="ZMIEŃ GŁOŚNOŚĆ NA 15","N/D",VLOOKUP(A691,Dane!$A$3:$D$110,4,FALSE)))</f>
        <v>1000011001</v>
      </c>
      <c r="E691" s="3" t="str">
        <f t="shared" si="79"/>
        <v>111</v>
      </c>
      <c r="F691" s="1" t="str">
        <f t="shared" si="80"/>
        <v>00000010</v>
      </c>
      <c r="G691" s="1" t="str">
        <f t="shared" si="81"/>
        <v>00011001</v>
      </c>
      <c r="H691" s="1" t="str">
        <f t="shared" si="82"/>
        <v>00000111</v>
      </c>
      <c r="I691" t="str">
        <f t="shared" si="78"/>
        <v xml:space="preserve">    .byte %00000010, %00011001, %00000111</v>
      </c>
    </row>
    <row r="692" spans="1:9" x14ac:dyDescent="0.25">
      <c r="A692" t="s">
        <v>256</v>
      </c>
      <c r="B692" t="s">
        <v>2</v>
      </c>
      <c r="C692">
        <v>8</v>
      </c>
      <c r="D692" s="7" t="e">
        <f>IF(B692="ZMIEŃ GŁOŚNOŚĆ NA 0","N/D",IF(B692="ZMIEŃ GŁOŚNOŚĆ NA 15","N/D",VLOOKUP(A692,Dane!$A$3:$D$110,4,FALSE)))</f>
        <v>#N/A</v>
      </c>
      <c r="E692" s="3" t="str">
        <f t="shared" si="79"/>
        <v>1000</v>
      </c>
      <c r="F692" s="1" t="e">
        <f t="shared" si="80"/>
        <v>#N/A</v>
      </c>
      <c r="G692" s="1" t="e">
        <f t="shared" si="81"/>
        <v>#N/A</v>
      </c>
      <c r="H692" s="1" t="str">
        <f t="shared" si="82"/>
        <v>00001000</v>
      </c>
      <c r="I692" t="str">
        <f t="shared" si="78"/>
        <v xml:space="preserve">    .byte %11101000 %00001000</v>
      </c>
    </row>
    <row r="693" spans="1:9" x14ac:dyDescent="0.25">
      <c r="A693" t="s">
        <v>83</v>
      </c>
      <c r="B693" t="s">
        <v>2</v>
      </c>
      <c r="C693">
        <v>7</v>
      </c>
      <c r="D693" s="7">
        <f>IF(B693="ZMIEŃ GŁOŚNOŚĆ NA 0","N/D",IF(B693="ZMIEŃ GŁOŚNOŚĆ NA 15","N/D",VLOOKUP(A693,Dane!$A$3:$D$110,4,FALSE)))</f>
        <v>111011110</v>
      </c>
      <c r="E693" s="3" t="str">
        <f t="shared" si="79"/>
        <v>111</v>
      </c>
      <c r="F693" s="1" t="str">
        <f t="shared" si="80"/>
        <v>00000001</v>
      </c>
      <c r="G693" s="1" t="str">
        <f t="shared" si="81"/>
        <v>11011110</v>
      </c>
      <c r="H693" s="1" t="str">
        <f t="shared" si="82"/>
        <v>00000111</v>
      </c>
      <c r="I693" t="str">
        <f t="shared" si="78"/>
        <v xml:space="preserve">    .byte %00000001, %11011110, %00000111</v>
      </c>
    </row>
    <row r="694" spans="1:9" x14ac:dyDescent="0.25">
      <c r="A694" t="s">
        <v>256</v>
      </c>
      <c r="B694" t="s">
        <v>30</v>
      </c>
      <c r="C694">
        <v>23</v>
      </c>
      <c r="D694" s="7" t="e">
        <f>IF(B694="ZMIEŃ GŁOŚNOŚĆ NA 0","N/D",IF(B694="ZMIEŃ GŁOŚNOŚĆ NA 15","N/D",VLOOKUP(A694,Dane!$A$3:$D$110,4,FALSE)))</f>
        <v>#N/A</v>
      </c>
      <c r="E694" s="3" t="str">
        <f t="shared" si="79"/>
        <v>10111</v>
      </c>
      <c r="F694" s="1" t="e">
        <f t="shared" si="80"/>
        <v>#N/A</v>
      </c>
      <c r="G694" s="1" t="e">
        <f t="shared" si="81"/>
        <v>#N/A</v>
      </c>
      <c r="H694" s="1" t="str">
        <f t="shared" si="82"/>
        <v>00010111</v>
      </c>
      <c r="I694" t="str">
        <f t="shared" si="78"/>
        <v xml:space="preserve">    .byte %11101000 %00010111</v>
      </c>
    </row>
    <row r="695" spans="1:9" ht="15.75" thickBot="1" x14ac:dyDescent="0.3">
      <c r="A695" s="10" t="s">
        <v>99</v>
      </c>
      <c r="B695" s="9" t="s">
        <v>0</v>
      </c>
      <c r="C695">
        <f>IF(B695="ZMIEŃ GŁOŚNOŚĆ NA 0","N/D",IF(B695="ZMIEŃ GŁOŚNOŚĆ NA 15","N/D",240/$B$2*60*VLOOKUP(B695,Dane!$F:$H,2,FALSE)))</f>
        <v>15</v>
      </c>
      <c r="D695" s="7">
        <f>IF(B695="ZMIEŃ GŁOŚNOŚĆ NA 0","N/D",IF(B695="ZMIEŃ GŁOŚNOŚĆ NA 15","N/D",VLOOKUP(A695,Dane!$A$3:$D$110,4,FALSE)))</f>
        <v>1011000</v>
      </c>
      <c r="E695" s="3" t="str">
        <f t="shared" si="79"/>
        <v>1111</v>
      </c>
      <c r="F695" s="1" t="str">
        <f t="shared" si="80"/>
        <v>00000000</v>
      </c>
      <c r="G695" s="1" t="str">
        <f t="shared" si="81"/>
        <v>01011000</v>
      </c>
      <c r="H695" s="1" t="str">
        <f t="shared" si="82"/>
        <v>00001111</v>
      </c>
      <c r="I695" t="str">
        <f t="shared" si="78"/>
        <v xml:space="preserve">    .byte %00000000, %01011000, %00001111</v>
      </c>
    </row>
    <row r="696" spans="1:9" ht="15.75" thickTop="1" x14ac:dyDescent="0.25">
      <c r="A696" s="23" t="s">
        <v>99</v>
      </c>
      <c r="B696" s="16" t="s">
        <v>132</v>
      </c>
      <c r="C696">
        <f>IF(B696="ZMIEŃ GŁOŚNOŚĆ NA 0","N/D",IF(B696="ZMIEŃ GŁOŚNOŚĆ NA 15","N/D",240/$B$2*60*VLOOKUP(B696,Dane!$F:$H,2,FALSE)))</f>
        <v>60</v>
      </c>
      <c r="D696" s="7">
        <f>IF(B696="ZMIEŃ GŁOŚNOŚĆ NA 0","N/D",IF(B696="ZMIEŃ GŁOŚNOŚĆ NA 15","N/D",VLOOKUP(A696,Dane!$A$3:$D$110,4,FALSE)))</f>
        <v>1011000</v>
      </c>
      <c r="E696" s="3" t="str">
        <f t="shared" si="79"/>
        <v>111100</v>
      </c>
      <c r="F696" s="1" t="str">
        <f t="shared" si="80"/>
        <v>00000000</v>
      </c>
      <c r="G696" s="1" t="str">
        <f t="shared" si="81"/>
        <v>01011000</v>
      </c>
      <c r="H696" s="1" t="str">
        <f t="shared" si="82"/>
        <v>00111100</v>
      </c>
      <c r="I696" t="str">
        <f t="shared" si="78"/>
        <v xml:space="preserve">    .byte %00000000, %01011000, %00111100</v>
      </c>
    </row>
    <row r="697" spans="1:9" x14ac:dyDescent="0.25">
      <c r="A697" s="23" t="s">
        <v>101</v>
      </c>
      <c r="B697" s="16" t="s">
        <v>29</v>
      </c>
      <c r="C697">
        <f>IF(B697="ZMIEŃ GŁOŚNOŚĆ NA 0","N/D",IF(B697="ZMIEŃ GŁOŚNOŚĆ NA 15","N/D",240/$B$2*60*VLOOKUP(B697,Dane!$F:$H,2,FALSE)))</f>
        <v>45</v>
      </c>
      <c r="D697" s="7">
        <f>IF(B697="ZMIEŃ GŁOŚNOŚĆ NA 0","N/D",IF(B697="ZMIEŃ GŁOŚNOŚĆ NA 15","N/D",VLOOKUP(A697,Dane!$A$3:$D$110,4,FALSE)))</f>
        <v>1001111</v>
      </c>
      <c r="E697" s="3" t="str">
        <f t="shared" si="79"/>
        <v>101101</v>
      </c>
      <c r="F697" s="1" t="str">
        <f t="shared" si="80"/>
        <v>00000000</v>
      </c>
      <c r="G697" s="1" t="str">
        <f t="shared" si="81"/>
        <v>01001111</v>
      </c>
      <c r="H697" s="1" t="str">
        <f t="shared" si="82"/>
        <v>00101101</v>
      </c>
      <c r="I697" t="str">
        <f t="shared" si="78"/>
        <v xml:space="preserve">    .byte %00000000, %01001111, %00101101</v>
      </c>
    </row>
    <row r="698" spans="1:9" x14ac:dyDescent="0.25">
      <c r="A698" s="23" t="s">
        <v>70</v>
      </c>
      <c r="B698" s="16" t="s">
        <v>2</v>
      </c>
      <c r="C698">
        <v>7</v>
      </c>
      <c r="D698" s="7">
        <f>IF(B698="ZMIEŃ GŁOŚNOŚĆ NA 0","N/D",IF(B698="ZMIEŃ GŁOŚNOŚĆ NA 15","N/D",VLOOKUP(A698,Dane!$A$3:$D$110,4,FALSE)))</f>
        <v>1001111111</v>
      </c>
      <c r="E698" s="3" t="str">
        <f t="shared" si="79"/>
        <v>111</v>
      </c>
      <c r="F698" s="1" t="str">
        <f t="shared" si="80"/>
        <v>00000010</v>
      </c>
      <c r="G698" s="1" t="str">
        <f t="shared" si="81"/>
        <v>01111111</v>
      </c>
      <c r="H698" s="1" t="str">
        <f t="shared" si="82"/>
        <v>00000111</v>
      </c>
      <c r="I698" t="str">
        <f t="shared" si="78"/>
        <v xml:space="preserve">    .byte %00000010, %01111111, %00000111</v>
      </c>
    </row>
    <row r="699" spans="1:9" x14ac:dyDescent="0.25">
      <c r="A699" s="23" t="s">
        <v>83</v>
      </c>
      <c r="B699" s="16" t="s">
        <v>161</v>
      </c>
      <c r="C699">
        <v>4</v>
      </c>
      <c r="D699" s="7">
        <f>IF(B699="ZMIEŃ GŁOŚNOŚĆ NA 0","N/D",IF(B699="ZMIEŃ GŁOŚNOŚĆ NA 15","N/D",VLOOKUP(A699,Dane!$A$3:$D$110,4,FALSE)))</f>
        <v>111011110</v>
      </c>
      <c r="E699" s="3" t="str">
        <f t="shared" si="79"/>
        <v>100</v>
      </c>
      <c r="F699" s="1" t="str">
        <f t="shared" si="80"/>
        <v>00000001</v>
      </c>
      <c r="G699" s="1" t="str">
        <f t="shared" si="81"/>
        <v>11011110</v>
      </c>
      <c r="H699" s="1" t="str">
        <f t="shared" si="82"/>
        <v>00000100</v>
      </c>
      <c r="I699" t="str">
        <f t="shared" si="78"/>
        <v xml:space="preserve">    .byte %00000001, %11011110, %00000100</v>
      </c>
    </row>
    <row r="700" spans="1:9" x14ac:dyDescent="0.25">
      <c r="A700" t="s">
        <v>256</v>
      </c>
      <c r="B700" t="s">
        <v>161</v>
      </c>
      <c r="C700">
        <v>4</v>
      </c>
      <c r="D700" s="7" t="e">
        <f>IF(B700="ZMIEŃ GŁOŚNOŚĆ NA 0","N/D",IF(B700="ZMIEŃ GŁOŚNOŚĆ NA 15","N/D",VLOOKUP(A700,Dane!$A$3:$D$110,4,FALSE)))</f>
        <v>#N/A</v>
      </c>
      <c r="E700" s="3" t="str">
        <f t="shared" si="79"/>
        <v>100</v>
      </c>
      <c r="F700" s="1" t="e">
        <f t="shared" si="80"/>
        <v>#N/A</v>
      </c>
      <c r="G700" s="1" t="e">
        <f t="shared" si="81"/>
        <v>#N/A</v>
      </c>
      <c r="H700" s="1" t="str">
        <f t="shared" si="82"/>
        <v>00000100</v>
      </c>
      <c r="I700" t="str">
        <f t="shared" si="78"/>
        <v xml:space="preserve">    .byte %11101000 %00000100</v>
      </c>
    </row>
    <row r="701" spans="1:9" x14ac:dyDescent="0.25">
      <c r="A701" s="23" t="s">
        <v>83</v>
      </c>
      <c r="B701" s="16" t="s">
        <v>2</v>
      </c>
      <c r="C701">
        <v>7</v>
      </c>
      <c r="D701" s="7">
        <f>IF(B701="ZMIEŃ GŁOŚNOŚĆ NA 0","N/D",IF(B701="ZMIEŃ GŁOŚNOŚĆ NA 15","N/D",VLOOKUP(A701,Dane!$A$3:$D$110,4,FALSE)))</f>
        <v>111011110</v>
      </c>
      <c r="E701" s="3" t="str">
        <f t="shared" si="79"/>
        <v>111</v>
      </c>
      <c r="F701" s="1" t="str">
        <f t="shared" si="80"/>
        <v>00000001</v>
      </c>
      <c r="G701" s="1" t="str">
        <f t="shared" si="81"/>
        <v>11011110</v>
      </c>
      <c r="H701" s="1" t="str">
        <f t="shared" si="82"/>
        <v>00000111</v>
      </c>
      <c r="I701" t="str">
        <f t="shared" si="78"/>
        <v xml:space="preserve">    .byte %00000001, %11011110, %00000111</v>
      </c>
    </row>
    <row r="702" spans="1:9" x14ac:dyDescent="0.25">
      <c r="A702" t="s">
        <v>256</v>
      </c>
      <c r="B702" t="s">
        <v>2</v>
      </c>
      <c r="C702">
        <v>8</v>
      </c>
      <c r="D702" s="7" t="e">
        <f>IF(B702="ZMIEŃ GŁOŚNOŚĆ NA 0","N/D",IF(B702="ZMIEŃ GŁOŚNOŚĆ NA 15","N/D",VLOOKUP(A702,Dane!$A$3:$D$110,4,FALSE)))</f>
        <v>#N/A</v>
      </c>
      <c r="E702" s="3" t="str">
        <f t="shared" si="79"/>
        <v>1000</v>
      </c>
      <c r="F702" s="1" t="e">
        <f t="shared" si="80"/>
        <v>#N/A</v>
      </c>
      <c r="G702" s="1" t="e">
        <f t="shared" si="81"/>
        <v>#N/A</v>
      </c>
      <c r="H702" s="1" t="str">
        <f t="shared" si="82"/>
        <v>00001000</v>
      </c>
      <c r="I702" t="str">
        <f t="shared" si="78"/>
        <v xml:space="preserve">    .byte %11101000 %00001000</v>
      </c>
    </row>
    <row r="703" spans="1:9" x14ac:dyDescent="0.25">
      <c r="A703" t="s">
        <v>73</v>
      </c>
      <c r="B703" t="s">
        <v>2</v>
      </c>
      <c r="C703">
        <v>7</v>
      </c>
      <c r="D703" s="7">
        <f>IF(B703="ZMIEŃ GŁOŚNOŚĆ NA 0","N/D",IF(B703="ZMIEŃ GŁOŚNOŚĆ NA 15","N/D",VLOOKUP(A703,Dane!$A$3:$D$110,4,FALSE)))</f>
        <v>1000011001</v>
      </c>
      <c r="E703" s="3" t="str">
        <f t="shared" si="79"/>
        <v>111</v>
      </c>
      <c r="F703" s="1" t="str">
        <f t="shared" si="80"/>
        <v>00000010</v>
      </c>
      <c r="G703" s="1" t="str">
        <f t="shared" si="81"/>
        <v>00011001</v>
      </c>
      <c r="H703" s="1" t="str">
        <f t="shared" si="82"/>
        <v>00000111</v>
      </c>
      <c r="I703" t="str">
        <f t="shared" si="78"/>
        <v xml:space="preserve">    .byte %00000010, %00011001, %00000111</v>
      </c>
    </row>
    <row r="704" spans="1:9" x14ac:dyDescent="0.25">
      <c r="A704" t="s">
        <v>83</v>
      </c>
      <c r="B704" t="s">
        <v>2</v>
      </c>
      <c r="C704">
        <v>8</v>
      </c>
      <c r="D704" s="7">
        <f>IF(B704="ZMIEŃ GŁOŚNOŚĆ NA 0","N/D",IF(B704="ZMIEŃ GŁOŚNOŚĆ NA 15","N/D",VLOOKUP(A704,Dane!$A$3:$D$110,4,FALSE)))</f>
        <v>111011110</v>
      </c>
      <c r="E704" s="3" t="str">
        <f t="shared" si="79"/>
        <v>1000</v>
      </c>
      <c r="F704" s="1" t="str">
        <f t="shared" si="80"/>
        <v>00000001</v>
      </c>
      <c r="G704" s="1" t="str">
        <f t="shared" si="81"/>
        <v>11011110</v>
      </c>
      <c r="H704" s="1" t="str">
        <f t="shared" si="82"/>
        <v>00001000</v>
      </c>
      <c r="I704" t="str">
        <f t="shared" si="78"/>
        <v xml:space="preserve">    .byte %00000001, %11011110, %00001000</v>
      </c>
    </row>
    <row r="705" spans="1:9" x14ac:dyDescent="0.25">
      <c r="A705" t="s">
        <v>256</v>
      </c>
      <c r="B705" t="s">
        <v>2</v>
      </c>
      <c r="C705">
        <v>7</v>
      </c>
      <c r="D705" s="7" t="e">
        <f>IF(B705="ZMIEŃ GŁOŚNOŚĆ NA 0","N/D",IF(B705="ZMIEŃ GŁOŚNOŚĆ NA 15","N/D",VLOOKUP(A705,Dane!$A$3:$D$110,4,FALSE)))</f>
        <v>#N/A</v>
      </c>
      <c r="E705" s="3" t="str">
        <f t="shared" si="79"/>
        <v>111</v>
      </c>
      <c r="F705" s="1" t="e">
        <f t="shared" si="80"/>
        <v>#N/A</v>
      </c>
      <c r="G705" s="1" t="e">
        <f t="shared" si="81"/>
        <v>#N/A</v>
      </c>
      <c r="H705" s="1" t="str">
        <f t="shared" si="82"/>
        <v>00000111</v>
      </c>
      <c r="I705" t="str">
        <f t="shared" si="78"/>
        <v xml:space="preserve">    .byte %11101000 %00000111</v>
      </c>
    </row>
    <row r="706" spans="1:9" x14ac:dyDescent="0.25">
      <c r="A706" t="s">
        <v>84</v>
      </c>
      <c r="B706" t="s">
        <v>2</v>
      </c>
      <c r="C706">
        <v>8</v>
      </c>
      <c r="D706" s="7">
        <f>IF(B706="ZMIEŃ GŁOŚNOŚĆ NA 0","N/D",IF(B706="ZMIEŃ GŁOŚNOŚĆ NA 15","N/D",VLOOKUP(A706,Dane!$A$3:$D$110,4,FALSE)))</f>
        <v>110010010</v>
      </c>
      <c r="E706" s="3" t="str">
        <f t="shared" si="79"/>
        <v>1000</v>
      </c>
      <c r="F706" s="1" t="str">
        <f t="shared" si="80"/>
        <v>00000001</v>
      </c>
      <c r="G706" s="1" t="str">
        <f t="shared" si="81"/>
        <v>10010010</v>
      </c>
      <c r="H706" s="1" t="str">
        <f t="shared" si="82"/>
        <v>00001000</v>
      </c>
      <c r="I706" t="str">
        <f t="shared" si="78"/>
        <v xml:space="preserve">    .byte %00000001, %10010010, %00001000</v>
      </c>
    </row>
    <row r="707" spans="1:9" x14ac:dyDescent="0.25">
      <c r="A707" t="s">
        <v>16</v>
      </c>
      <c r="B707" t="s">
        <v>2</v>
      </c>
      <c r="C707">
        <v>7</v>
      </c>
      <c r="D707" s="7">
        <f>IF(B707="ZMIEŃ GŁOŚNOŚĆ NA 0","N/D",IF(B707="ZMIEŃ GŁOŚNOŚĆ NA 15","N/D",VLOOKUP(A707,Dane!$A$3:$D$110,4,FALSE)))</f>
        <v>110101010</v>
      </c>
      <c r="E707" s="3" t="str">
        <f t="shared" si="79"/>
        <v>111</v>
      </c>
      <c r="F707" s="1" t="str">
        <f t="shared" si="80"/>
        <v>00000001</v>
      </c>
      <c r="G707" s="1" t="str">
        <f t="shared" si="81"/>
        <v>10101010</v>
      </c>
      <c r="H707" s="1" t="str">
        <f t="shared" si="82"/>
        <v>00000111</v>
      </c>
      <c r="I707" t="str">
        <f t="shared" si="78"/>
        <v xml:space="preserve">    .byte %00000001, %10101010, %00000111</v>
      </c>
    </row>
    <row r="708" spans="1:9" x14ac:dyDescent="0.25">
      <c r="A708" t="s">
        <v>256</v>
      </c>
      <c r="B708" t="s">
        <v>2</v>
      </c>
      <c r="C708">
        <v>8</v>
      </c>
      <c r="D708" s="7" t="e">
        <f>IF(B708="ZMIEŃ GŁOŚNOŚĆ NA 0","N/D",IF(B708="ZMIEŃ GŁOŚNOŚĆ NA 15","N/D",VLOOKUP(A708,Dane!$A$3:$D$110,4,FALSE)))</f>
        <v>#N/A</v>
      </c>
      <c r="E708" s="3" t="str">
        <f t="shared" si="79"/>
        <v>1000</v>
      </c>
      <c r="F708" s="1" t="e">
        <f t="shared" si="80"/>
        <v>#N/A</v>
      </c>
      <c r="G708" s="1" t="e">
        <f t="shared" si="81"/>
        <v>#N/A</v>
      </c>
      <c r="H708" s="1" t="str">
        <f t="shared" si="82"/>
        <v>00001000</v>
      </c>
      <c r="I708" t="str">
        <f t="shared" si="78"/>
        <v xml:space="preserve">    .byte %11101000 %00001000</v>
      </c>
    </row>
    <row r="709" spans="1:9" x14ac:dyDescent="0.25">
      <c r="A709" t="s">
        <v>73</v>
      </c>
      <c r="B709" t="s">
        <v>2</v>
      </c>
      <c r="C709">
        <v>7</v>
      </c>
      <c r="D709" s="7">
        <f>IF(B709="ZMIEŃ GŁOŚNOŚĆ NA 0","N/D",IF(B709="ZMIEŃ GŁOŚNOŚĆ NA 15","N/D",VLOOKUP(A709,Dane!$A$3:$D$110,4,FALSE)))</f>
        <v>1000011001</v>
      </c>
      <c r="E709" s="3" t="str">
        <f t="shared" si="79"/>
        <v>111</v>
      </c>
      <c r="F709" s="1" t="str">
        <f t="shared" si="80"/>
        <v>00000010</v>
      </c>
      <c r="G709" s="1" t="str">
        <f t="shared" si="81"/>
        <v>00011001</v>
      </c>
      <c r="H709" s="1" t="str">
        <f t="shared" si="82"/>
        <v>00000111</v>
      </c>
      <c r="I709" t="str">
        <f t="shared" si="78"/>
        <v xml:space="preserve">    .byte %00000010, %00011001, %00000111</v>
      </c>
    </row>
    <row r="710" spans="1:9" x14ac:dyDescent="0.25">
      <c r="A710" t="s">
        <v>256</v>
      </c>
      <c r="B710" t="s">
        <v>2</v>
      </c>
      <c r="C710">
        <v>8</v>
      </c>
      <c r="D710" s="7" t="e">
        <f>IF(B710="ZMIEŃ GŁOŚNOŚĆ NA 0","N/D",IF(B710="ZMIEŃ GŁOŚNOŚĆ NA 15","N/D",VLOOKUP(A710,Dane!$A$3:$D$110,4,FALSE)))</f>
        <v>#N/A</v>
      </c>
      <c r="E710" s="3" t="str">
        <f t="shared" si="79"/>
        <v>1000</v>
      </c>
      <c r="F710" s="1" t="e">
        <f t="shared" si="80"/>
        <v>#N/A</v>
      </c>
      <c r="G710" s="1" t="e">
        <f t="shared" si="81"/>
        <v>#N/A</v>
      </c>
      <c r="H710" s="1" t="str">
        <f t="shared" si="82"/>
        <v>00001000</v>
      </c>
      <c r="I710" t="str">
        <f t="shared" si="78"/>
        <v xml:space="preserve">    .byte %11101000 %00001000</v>
      </c>
    </row>
    <row r="711" spans="1:9" x14ac:dyDescent="0.25">
      <c r="A711" t="s">
        <v>83</v>
      </c>
      <c r="B711" t="s">
        <v>2</v>
      </c>
      <c r="C711">
        <v>7</v>
      </c>
      <c r="D711" s="7">
        <f>IF(B711="ZMIEŃ GŁOŚNOŚĆ NA 0","N/D",IF(B711="ZMIEŃ GŁOŚNOŚĆ NA 15","N/D",VLOOKUP(A711,Dane!$A$3:$D$110,4,FALSE)))</f>
        <v>111011110</v>
      </c>
      <c r="E711" s="3" t="str">
        <f t="shared" si="79"/>
        <v>111</v>
      </c>
      <c r="F711" s="1" t="str">
        <f t="shared" si="80"/>
        <v>00000001</v>
      </c>
      <c r="G711" s="1" t="str">
        <f t="shared" si="81"/>
        <v>11011110</v>
      </c>
      <c r="H711" s="1" t="str">
        <f t="shared" si="82"/>
        <v>00000111</v>
      </c>
      <c r="I711" t="str">
        <f t="shared" si="78"/>
        <v xml:space="preserve">    .byte %00000001, %11011110, %00000111</v>
      </c>
    </row>
    <row r="712" spans="1:9" x14ac:dyDescent="0.25">
      <c r="A712" t="s">
        <v>256</v>
      </c>
      <c r="B712" t="s">
        <v>30</v>
      </c>
      <c r="C712">
        <v>23</v>
      </c>
      <c r="D712" s="7" t="e">
        <f>IF(B712="ZMIEŃ GŁOŚNOŚĆ NA 0","N/D",IF(B712="ZMIEŃ GŁOŚNOŚĆ NA 15","N/D",VLOOKUP(A712,Dane!$A$3:$D$110,4,FALSE)))</f>
        <v>#N/A</v>
      </c>
      <c r="E712" s="3" t="str">
        <f t="shared" si="79"/>
        <v>10111</v>
      </c>
      <c r="F712" s="1" t="e">
        <f t="shared" si="80"/>
        <v>#N/A</v>
      </c>
      <c r="G712" s="1" t="e">
        <f t="shared" si="81"/>
        <v>#N/A</v>
      </c>
      <c r="H712" s="1" t="str">
        <f t="shared" si="82"/>
        <v>00010111</v>
      </c>
      <c r="I712" t="str">
        <f t="shared" ref="I712:I775" si="83">IF(A712="pauza",_xlfn.CONCAT("    .byte %11101000 %",DEC2BIN(C712,8)),IF(B712="ZMIEŃ GŁOŚNOŚĆ NA 0","    .byte %10101000, %00000000",IF(B712="ZMIEŃ GŁOŚNOŚĆ NA 15","    .byte %10101000, %11111111",_xlfn.CONCAT("    .byte %",F712,", %",G712,", %",H712))))</f>
        <v xml:space="preserve">    .byte %11101000 %00010111</v>
      </c>
    </row>
    <row r="713" spans="1:9" x14ac:dyDescent="0.25">
      <c r="A713" t="s">
        <v>70</v>
      </c>
      <c r="B713" t="s">
        <v>2</v>
      </c>
      <c r="C713">
        <v>7</v>
      </c>
      <c r="D713" s="7">
        <f>IF(B713="ZMIEŃ GŁOŚNOŚĆ NA 0","N/D",IF(B713="ZMIEŃ GŁOŚNOŚĆ NA 15","N/D",VLOOKUP(A713,Dane!$A$3:$D$110,4,FALSE)))</f>
        <v>1001111111</v>
      </c>
      <c r="E713" s="3" t="str">
        <f t="shared" si="79"/>
        <v>111</v>
      </c>
      <c r="F713" s="1" t="str">
        <f t="shared" si="80"/>
        <v>00000010</v>
      </c>
      <c r="G713" s="1" t="str">
        <f t="shared" si="81"/>
        <v>01111111</v>
      </c>
      <c r="H713" s="1" t="str">
        <f t="shared" si="82"/>
        <v>00000111</v>
      </c>
      <c r="I713" t="str">
        <f t="shared" si="83"/>
        <v xml:space="preserve">    .byte %00000010, %01111111, %00000111</v>
      </c>
    </row>
    <row r="714" spans="1:9" ht="15.75" thickBot="1" x14ac:dyDescent="0.3">
      <c r="A714" s="10" t="s">
        <v>83</v>
      </c>
      <c r="B714" s="10" t="s">
        <v>2</v>
      </c>
      <c r="C714">
        <v>8</v>
      </c>
      <c r="D714" s="7">
        <f>IF(B714="ZMIEŃ GŁOŚNOŚĆ NA 0","N/D",IF(B714="ZMIEŃ GŁOŚNOŚĆ NA 15","N/D",VLOOKUP(A714,Dane!$A$3:$D$110,4,FALSE)))</f>
        <v>111011110</v>
      </c>
      <c r="E714" s="3" t="str">
        <f t="shared" si="79"/>
        <v>1000</v>
      </c>
      <c r="F714" s="1" t="str">
        <f t="shared" si="80"/>
        <v>00000001</v>
      </c>
      <c r="G714" s="1" t="str">
        <f t="shared" si="81"/>
        <v>11011110</v>
      </c>
      <c r="H714" s="1" t="str">
        <f t="shared" si="82"/>
        <v>00001000</v>
      </c>
      <c r="I714" t="str">
        <f t="shared" si="83"/>
        <v xml:space="preserve">    .byte %00000001, %11011110, %00001000</v>
      </c>
    </row>
    <row r="715" spans="1:9" ht="15.75" thickTop="1" x14ac:dyDescent="0.25">
      <c r="A715" s="23" t="s">
        <v>94</v>
      </c>
      <c r="B715" s="23" t="s">
        <v>2</v>
      </c>
      <c r="C715">
        <v>7</v>
      </c>
      <c r="D715" s="7">
        <f>IF(B715="ZMIEŃ GŁOŚNOŚĆ NA 0","N/D",IF(B715="ZMIEŃ GŁOŚNOŚĆ NA 15","N/D",VLOOKUP(A715,Dane!$A$3:$D$110,4,FALSE)))</f>
        <v>1110110</v>
      </c>
      <c r="E715" s="3" t="str">
        <f t="shared" si="79"/>
        <v>111</v>
      </c>
      <c r="F715" s="1" t="str">
        <f t="shared" si="80"/>
        <v>00000000</v>
      </c>
      <c r="G715" s="1" t="str">
        <f t="shared" si="81"/>
        <v>01110110</v>
      </c>
      <c r="H715" s="1" t="str">
        <f t="shared" si="82"/>
        <v>00000111</v>
      </c>
      <c r="I715" t="str">
        <f t="shared" si="83"/>
        <v xml:space="preserve">    .byte %00000000, %01110110, %00000111</v>
      </c>
    </row>
    <row r="716" spans="1:9" x14ac:dyDescent="0.25">
      <c r="A716" t="s">
        <v>256</v>
      </c>
      <c r="B716" t="s">
        <v>2</v>
      </c>
      <c r="C716">
        <v>8</v>
      </c>
      <c r="D716" s="7" t="e">
        <f>IF(B716="ZMIEŃ GŁOŚNOŚĆ NA 0","N/D",IF(B716="ZMIEŃ GŁOŚNOŚĆ NA 15","N/D",VLOOKUP(A716,Dane!$A$3:$D$110,4,FALSE)))</f>
        <v>#N/A</v>
      </c>
      <c r="E716" s="3" t="str">
        <f t="shared" si="79"/>
        <v>1000</v>
      </c>
      <c r="F716" s="1" t="e">
        <f t="shared" si="80"/>
        <v>#N/A</v>
      </c>
      <c r="G716" s="1" t="e">
        <f t="shared" si="81"/>
        <v>#N/A</v>
      </c>
      <c r="H716" s="1" t="str">
        <f t="shared" si="82"/>
        <v>00001000</v>
      </c>
      <c r="I716" t="str">
        <f t="shared" si="83"/>
        <v xml:space="preserve">    .byte %11101000 %00001000</v>
      </c>
    </row>
    <row r="717" spans="1:9" x14ac:dyDescent="0.25">
      <c r="A717" t="s">
        <v>73</v>
      </c>
      <c r="B717" t="s">
        <v>2</v>
      </c>
      <c r="C717">
        <v>7</v>
      </c>
      <c r="D717" s="7">
        <f>IF(B717="ZMIEŃ GŁOŚNOŚĆ NA 0","N/D",IF(B717="ZMIEŃ GŁOŚNOŚĆ NA 15","N/D",VLOOKUP(A717,Dane!$A$3:$D$110,4,FALSE)))</f>
        <v>1000011001</v>
      </c>
      <c r="E717" s="3" t="str">
        <f t="shared" si="79"/>
        <v>111</v>
      </c>
      <c r="F717" s="1" t="str">
        <f t="shared" si="80"/>
        <v>00000010</v>
      </c>
      <c r="G717" s="1" t="str">
        <f t="shared" si="81"/>
        <v>00011001</v>
      </c>
      <c r="H717" s="1" t="str">
        <f t="shared" si="82"/>
        <v>00000111</v>
      </c>
      <c r="I717" t="str">
        <f t="shared" si="83"/>
        <v xml:space="preserve">    .byte %00000010, %00011001, %00000111</v>
      </c>
    </row>
    <row r="718" spans="1:9" x14ac:dyDescent="0.25">
      <c r="A718" t="s">
        <v>94</v>
      </c>
      <c r="B718" t="s">
        <v>2</v>
      </c>
      <c r="C718">
        <v>8</v>
      </c>
      <c r="D718" s="7">
        <f>IF(B718="ZMIEŃ GŁOŚNOŚĆ NA 0","N/D",IF(B718="ZMIEŃ GŁOŚNOŚĆ NA 15","N/D",VLOOKUP(A718,Dane!$A$3:$D$110,4,FALSE)))</f>
        <v>1110110</v>
      </c>
      <c r="E718" s="3" t="str">
        <f t="shared" si="79"/>
        <v>1000</v>
      </c>
      <c r="F718" s="1" t="str">
        <f t="shared" si="80"/>
        <v>00000000</v>
      </c>
      <c r="G718" s="1" t="str">
        <f t="shared" si="81"/>
        <v>01110110</v>
      </c>
      <c r="H718" s="1" t="str">
        <f t="shared" si="82"/>
        <v>00001000</v>
      </c>
      <c r="I718" t="str">
        <f t="shared" si="83"/>
        <v xml:space="preserve">    .byte %00000000, %01110110, %00001000</v>
      </c>
    </row>
    <row r="719" spans="1:9" x14ac:dyDescent="0.25">
      <c r="A719" t="s">
        <v>256</v>
      </c>
      <c r="B719" t="s">
        <v>2</v>
      </c>
      <c r="C719">
        <v>7</v>
      </c>
      <c r="D719" s="7" t="e">
        <f>IF(B719="ZMIEŃ GŁOŚNOŚĆ NA 0","N/D",IF(B719="ZMIEŃ GŁOŚNOŚĆ NA 15","N/D",VLOOKUP(A719,Dane!$A$3:$D$110,4,FALSE)))</f>
        <v>#N/A</v>
      </c>
      <c r="E719" s="3" t="str">
        <f t="shared" si="79"/>
        <v>111</v>
      </c>
      <c r="F719" s="1" t="e">
        <f t="shared" si="80"/>
        <v>#N/A</v>
      </c>
      <c r="G719" s="1" t="e">
        <f t="shared" si="81"/>
        <v>#N/A</v>
      </c>
      <c r="H719" s="1" t="str">
        <f t="shared" si="82"/>
        <v>00000111</v>
      </c>
      <c r="I719" t="str">
        <f t="shared" si="83"/>
        <v xml:space="preserve">    .byte %11101000 %00000111</v>
      </c>
    </row>
    <row r="720" spans="1:9" x14ac:dyDescent="0.25">
      <c r="A720" t="s">
        <v>84</v>
      </c>
      <c r="B720" t="s">
        <v>2</v>
      </c>
      <c r="C720">
        <v>8</v>
      </c>
      <c r="D720" s="7">
        <f>IF(B720="ZMIEŃ GŁOŚNOŚĆ NA 0","N/D",IF(B720="ZMIEŃ GŁOŚNOŚĆ NA 15","N/D",VLOOKUP(A720,Dane!$A$3:$D$110,4,FALSE)))</f>
        <v>110010010</v>
      </c>
      <c r="E720" s="3" t="str">
        <f t="shared" ref="E720:E772" si="84">IF(B720="ZMIEŃ GŁOŚNOŚĆ NA 0","N/D",IF(B720="ZMIEŃ GŁOŚNOŚĆ NA 15","N/D",DEC2BIN(C720)))</f>
        <v>1000</v>
      </c>
      <c r="F720" s="1" t="str">
        <f t="shared" ref="F720:F772" si="85">IF(B720="ZMIEŃ GŁOŚNOŚĆ NA 0","N/D",IF(B720="ZMIEŃ GŁOŚNOŚĆ NA 15","N/D",IF(LEN(D720)&lt;8,"00000000",_xlfn.CONCAT(REPT("0",8-LEN(LEFT(D720,LEN(D720)-8))),LEFT(D720,LEN(D720)-8)))))</f>
        <v>00000001</v>
      </c>
      <c r="G720" s="1" t="str">
        <f t="shared" ref="G720:G772" si="86">IF(B720="ZMIEŃ GŁOŚNOŚĆ NA 0","N/D",IF(B720="ZMIEŃ GŁOŚNOŚĆ NA 15","N/D",IF(LEN(D720)&lt;8,_xlfn.CONCAT(REPT("0",8-LEN(D720)),RIGHT(D720,8)),RIGHT(D720,8))))</f>
        <v>10010010</v>
      </c>
      <c r="H720" s="1" t="str">
        <f t="shared" ref="H720:H772" si="87">IF(B720="ZMIEŃ GŁOŚNOŚĆ NA 0","N/D",IF(B720="ZMIEŃ GŁOŚNOŚĆ NA 15","N/D",_xlfn.CONCAT(REPT("0",8-LEN(E720)),E720)))</f>
        <v>00001000</v>
      </c>
      <c r="I720" t="str">
        <f t="shared" si="83"/>
        <v xml:space="preserve">    .byte %00000001, %10010010, %00001000</v>
      </c>
    </row>
    <row r="721" spans="1:10" x14ac:dyDescent="0.25">
      <c r="A721" t="s">
        <v>87</v>
      </c>
      <c r="B721" t="s">
        <v>1</v>
      </c>
      <c r="C721">
        <f>IF(B721="ZMIEŃ GŁOŚNOŚĆ NA 0","N/D",IF(B721="ZMIEŃ GŁOŚNOŚĆ NA 15","N/D",240/$B$2*60*VLOOKUP(B721,Dane!$F:$H,2,FALSE)))</f>
        <v>30</v>
      </c>
      <c r="D721" s="7">
        <f>IF(B721="ZMIEŃ GŁOŚNOŚĆ NA 0","N/D",IF(B721="ZMIEŃ GŁOŚNOŚĆ NA 15","N/D",VLOOKUP(A721,Dane!$A$3:$D$110,4,FALSE)))</f>
        <v>100001100</v>
      </c>
      <c r="E721" s="3" t="str">
        <f t="shared" si="84"/>
        <v>11110</v>
      </c>
      <c r="F721" s="1" t="str">
        <f t="shared" si="85"/>
        <v>00000001</v>
      </c>
      <c r="G721" s="1" t="str">
        <f t="shared" si="86"/>
        <v>00001100</v>
      </c>
      <c r="H721" s="1" t="str">
        <f t="shared" si="87"/>
        <v>00011110</v>
      </c>
      <c r="I721" t="str">
        <f t="shared" si="83"/>
        <v xml:space="preserve">    .byte %00000001, %00001100, %00011110</v>
      </c>
    </row>
    <row r="722" spans="1:10" x14ac:dyDescent="0.25">
      <c r="A722" t="s">
        <v>256</v>
      </c>
      <c r="B722" t="s">
        <v>1</v>
      </c>
      <c r="C722">
        <f>IF(B722="ZMIEŃ GŁOŚNOŚĆ NA 0","N/D",IF(B722="ZMIEŃ GŁOŚNOŚĆ NA 15","N/D",240/$B$2*60*VLOOKUP(B722,Dane!$F:$H,2,FALSE)))</f>
        <v>30</v>
      </c>
      <c r="D722" s="7" t="e">
        <f>IF(B722="ZMIEŃ GŁOŚNOŚĆ NA 0","N/D",IF(B722="ZMIEŃ GŁOŚNOŚĆ NA 15","N/D",VLOOKUP(A722,Dane!$A$3:$D$110,4,FALSE)))</f>
        <v>#N/A</v>
      </c>
      <c r="E722" s="3" t="str">
        <f t="shared" si="84"/>
        <v>11110</v>
      </c>
      <c r="F722" s="1" t="e">
        <f t="shared" si="85"/>
        <v>#N/A</v>
      </c>
      <c r="G722" s="1" t="e">
        <f t="shared" si="86"/>
        <v>#N/A</v>
      </c>
      <c r="H722" s="1" t="str">
        <f t="shared" si="87"/>
        <v>00011110</v>
      </c>
      <c r="I722" t="str">
        <f t="shared" si="83"/>
        <v xml:space="preserve">    .byte %11101000 %00011110</v>
      </c>
    </row>
    <row r="723" spans="1:10" x14ac:dyDescent="0.25">
      <c r="A723" t="s">
        <v>70</v>
      </c>
      <c r="B723" t="s">
        <v>2</v>
      </c>
      <c r="C723">
        <v>7</v>
      </c>
      <c r="D723" s="7">
        <f>IF(B723="ZMIEŃ GŁOŚNOŚĆ NA 0","N/D",IF(B723="ZMIEŃ GŁOŚNOŚĆ NA 15","N/D",VLOOKUP(A723,Dane!$A$3:$D$110,4,FALSE)))</f>
        <v>1001111111</v>
      </c>
      <c r="E723" s="3" t="str">
        <f t="shared" si="84"/>
        <v>111</v>
      </c>
      <c r="F723" s="1" t="str">
        <f t="shared" si="85"/>
        <v>00000010</v>
      </c>
      <c r="G723" s="1" t="str">
        <f t="shared" si="86"/>
        <v>01111111</v>
      </c>
      <c r="H723" s="1" t="str">
        <f t="shared" si="87"/>
        <v>00000111</v>
      </c>
      <c r="I723" t="str">
        <f t="shared" si="83"/>
        <v xml:space="preserve">    .byte %00000010, %01111111, %00000111</v>
      </c>
    </row>
    <row r="724" spans="1:10" ht="15.75" thickBot="1" x14ac:dyDescent="0.3">
      <c r="A724" s="10" t="s">
        <v>73</v>
      </c>
      <c r="B724" s="10" t="s">
        <v>2</v>
      </c>
      <c r="C724">
        <v>8</v>
      </c>
      <c r="D724" s="7">
        <f>IF(B724="ZMIEŃ GŁOŚNOŚĆ NA 0","N/D",IF(B724="ZMIEŃ GŁOŚNOŚĆ NA 15","N/D",VLOOKUP(A724,Dane!$A$3:$D$110,4,FALSE)))</f>
        <v>1000011001</v>
      </c>
      <c r="E724" s="3" t="str">
        <f t="shared" si="84"/>
        <v>1000</v>
      </c>
      <c r="F724" s="1" t="str">
        <f t="shared" si="85"/>
        <v>00000010</v>
      </c>
      <c r="G724" s="1" t="str">
        <f t="shared" si="86"/>
        <v>00011001</v>
      </c>
      <c r="H724" s="1" t="str">
        <f t="shared" si="87"/>
        <v>00001000</v>
      </c>
      <c r="I724" t="str">
        <f t="shared" si="83"/>
        <v xml:space="preserve">    .byte %00000010, %00011001, %00001000</v>
      </c>
    </row>
    <row r="725" spans="1:10" ht="15.75" thickTop="1" x14ac:dyDescent="0.25">
      <c r="A725" s="23" t="s">
        <v>97</v>
      </c>
      <c r="B725" s="23" t="s">
        <v>0</v>
      </c>
      <c r="C725">
        <f>IF(B725="ZMIEŃ GŁOŚNOŚĆ NA 0","N/D",IF(B725="ZMIEŃ GŁOŚNOŚĆ NA 15","N/D",240/$B$2*60*VLOOKUP(B725,Dane!$F:$H,2,FALSE)))</f>
        <v>15</v>
      </c>
      <c r="D725" s="7">
        <f>IF(B725="ZMIEŃ GŁOŚNOŚĆ NA 0","N/D",IF(B725="ZMIEŃ GŁOŚNOŚĆ NA 15","N/D",VLOOKUP(A725,Dane!$A$3:$D$110,4,FALSE)))</f>
        <v>1100011</v>
      </c>
      <c r="E725" s="3" t="str">
        <f t="shared" si="84"/>
        <v>1111</v>
      </c>
      <c r="F725" s="1" t="str">
        <f t="shared" si="85"/>
        <v>00000000</v>
      </c>
      <c r="G725" s="1" t="str">
        <f t="shared" si="86"/>
        <v>01100011</v>
      </c>
      <c r="H725" s="1" t="str">
        <f t="shared" si="87"/>
        <v>00001111</v>
      </c>
      <c r="I725" t="str">
        <f t="shared" si="83"/>
        <v xml:space="preserve">    .byte %00000000, %01100011, %00001111</v>
      </c>
      <c r="J725" t="s">
        <v>252</v>
      </c>
    </row>
    <row r="726" spans="1:10" x14ac:dyDescent="0.25">
      <c r="A726" s="23" t="s">
        <v>89</v>
      </c>
      <c r="B726" s="23" t="s">
        <v>2</v>
      </c>
      <c r="C726">
        <v>7</v>
      </c>
      <c r="D726" s="7">
        <f>IF(B726="ZMIEŃ GŁOŚNOŚĆ NA 0","N/D",IF(B726="ZMIEŃ GŁOŚNOŚĆ NA 15","N/D",VLOOKUP(A726,Dane!$A$3:$D$110,4,FALSE)))</f>
        <v>11001000</v>
      </c>
      <c r="E726" s="3" t="str">
        <f t="shared" si="84"/>
        <v>111</v>
      </c>
      <c r="F726" s="1" t="str">
        <f t="shared" si="85"/>
        <v>00000000</v>
      </c>
      <c r="G726" s="1" t="str">
        <f t="shared" si="86"/>
        <v>11001000</v>
      </c>
      <c r="H726" s="1" t="str">
        <f t="shared" si="87"/>
        <v>00000111</v>
      </c>
      <c r="I726" t="str">
        <f t="shared" si="83"/>
        <v xml:space="preserve">    .byte %00000000, %11001000, %00000111</v>
      </c>
    </row>
    <row r="727" spans="1:10" x14ac:dyDescent="0.25">
      <c r="A727" s="23" t="s">
        <v>97</v>
      </c>
      <c r="B727" s="23" t="s">
        <v>30</v>
      </c>
      <c r="C727">
        <v>23</v>
      </c>
      <c r="D727" s="7">
        <f>IF(B727="ZMIEŃ GŁOŚNOŚĆ NA 0","N/D",IF(B727="ZMIEŃ GŁOŚNOŚĆ NA 15","N/D",VLOOKUP(A727,Dane!$A$3:$D$110,4,FALSE)))</f>
        <v>1100011</v>
      </c>
      <c r="E727" s="3" t="str">
        <f t="shared" si="84"/>
        <v>10111</v>
      </c>
      <c r="F727" s="1" t="str">
        <f t="shared" si="85"/>
        <v>00000000</v>
      </c>
      <c r="G727" s="1" t="str">
        <f t="shared" si="86"/>
        <v>01100011</v>
      </c>
      <c r="H727" s="1" t="str">
        <f t="shared" si="87"/>
        <v>00010111</v>
      </c>
      <c r="I727" t="str">
        <f t="shared" si="83"/>
        <v xml:space="preserve">    .byte %00000000, %01100011, %00010111</v>
      </c>
    </row>
    <row r="728" spans="1:10" x14ac:dyDescent="0.25">
      <c r="A728" s="23" t="s">
        <v>96</v>
      </c>
      <c r="B728" s="23" t="s">
        <v>0</v>
      </c>
      <c r="C728">
        <f>IF(B728="ZMIEŃ GŁOŚNOŚĆ NA 0","N/D",IF(B728="ZMIEŃ GŁOŚNOŚĆ NA 15","N/D",240/$B$2*60*VLOOKUP(B728,Dane!$F:$H,2,FALSE)))</f>
        <v>15</v>
      </c>
      <c r="D728" s="7">
        <f>IF(B728="ZMIEŃ GŁOŚNOŚĆ NA 0","N/D",IF(B728="ZMIEŃ GŁOŚNOŚĆ NA 15","N/D",VLOOKUP(A728,Dane!$A$3:$D$110,4,FALSE)))</f>
        <v>1101001</v>
      </c>
      <c r="E728" s="3" t="str">
        <f t="shared" si="84"/>
        <v>1111</v>
      </c>
      <c r="F728" s="1" t="str">
        <f t="shared" si="85"/>
        <v>00000000</v>
      </c>
      <c r="G728" s="1" t="str">
        <f t="shared" si="86"/>
        <v>01101001</v>
      </c>
      <c r="H728" s="1" t="str">
        <f t="shared" si="87"/>
        <v>00001111</v>
      </c>
      <c r="I728" t="str">
        <f t="shared" si="83"/>
        <v xml:space="preserve">    .byte %00000000, %01101001, %00001111</v>
      </c>
    </row>
    <row r="729" spans="1:10" x14ac:dyDescent="0.25">
      <c r="A729" s="23" t="s">
        <v>90</v>
      </c>
      <c r="B729" s="23" t="s">
        <v>1</v>
      </c>
      <c r="C729">
        <f>IF(B729="ZMIEŃ GŁOŚNOŚĆ NA 0","N/D",IF(B729="ZMIEŃ GŁOŚNOŚĆ NA 15","N/D",240/$B$2*60*VLOOKUP(B729,Dane!$F:$H,2,FALSE)))</f>
        <v>30</v>
      </c>
      <c r="D729" s="7">
        <f>IF(B729="ZMIEŃ GŁOŚNOŚĆ NA 0","N/D",IF(B729="ZMIEŃ GŁOŚNOŚĆ NA 15","N/D",VLOOKUP(A729,Dane!$A$3:$D$110,4,FALSE)))</f>
        <v>10110010</v>
      </c>
      <c r="E729" s="3" t="str">
        <f t="shared" si="84"/>
        <v>11110</v>
      </c>
      <c r="F729" s="1" t="str">
        <f t="shared" si="85"/>
        <v>00000000</v>
      </c>
      <c r="G729" s="1" t="str">
        <f t="shared" si="86"/>
        <v>10110010</v>
      </c>
      <c r="H729" s="1" t="str">
        <f t="shared" si="87"/>
        <v>00011110</v>
      </c>
      <c r="I729" t="str">
        <f t="shared" si="83"/>
        <v xml:space="preserve">    .byte %00000000, %10110010, %00011110</v>
      </c>
    </row>
    <row r="730" spans="1:10" ht="15.75" thickBot="1" x14ac:dyDescent="0.3">
      <c r="A730" s="26" t="s">
        <v>87</v>
      </c>
      <c r="B730" s="26" t="s">
        <v>1</v>
      </c>
      <c r="C730">
        <f>IF(B730="ZMIEŃ GŁOŚNOŚĆ NA 0","N/D",IF(B730="ZMIEŃ GŁOŚNOŚĆ NA 15","N/D",240/$B$2*60*VLOOKUP(B730,Dane!$F:$H,2,FALSE)))</f>
        <v>30</v>
      </c>
      <c r="D730" s="7">
        <f>IF(B730="ZMIEŃ GŁOŚNOŚĆ NA 0","N/D",IF(B730="ZMIEŃ GŁOŚNOŚĆ NA 15","N/D",VLOOKUP(A730,Dane!$A$3:$D$110,4,FALSE)))</f>
        <v>100001100</v>
      </c>
      <c r="E730" s="3" t="str">
        <f t="shared" si="84"/>
        <v>11110</v>
      </c>
      <c r="F730" s="1" t="str">
        <f t="shared" si="85"/>
        <v>00000001</v>
      </c>
      <c r="G730" s="1" t="str">
        <f t="shared" si="86"/>
        <v>00001100</v>
      </c>
      <c r="H730" s="1" t="str">
        <f t="shared" si="87"/>
        <v>00011110</v>
      </c>
      <c r="I730" t="str">
        <f t="shared" si="83"/>
        <v xml:space="preserve">    .byte %00000001, %00001100, %00011110</v>
      </c>
    </row>
    <row r="731" spans="1:10" ht="15.75" thickTop="1" x14ac:dyDescent="0.25">
      <c r="A731" s="23" t="s">
        <v>97</v>
      </c>
      <c r="B731" s="23" t="s">
        <v>0</v>
      </c>
      <c r="C731">
        <f>IF(B731="ZMIEŃ GŁOŚNOŚĆ NA 0","N/D",IF(B731="ZMIEŃ GŁOŚNOŚĆ NA 15","N/D",240/$B$2*60*VLOOKUP(B731,Dane!$F:$H,2,FALSE)))</f>
        <v>15</v>
      </c>
      <c r="D731" s="7">
        <f>IF(B731="ZMIEŃ GŁOŚNOŚĆ NA 0","N/D",IF(B731="ZMIEŃ GŁOŚNOŚĆ NA 15","N/D",VLOOKUP(A731,Dane!$A$3:$D$110,4,FALSE)))</f>
        <v>1100011</v>
      </c>
      <c r="E731" s="3" t="str">
        <f t="shared" si="84"/>
        <v>1111</v>
      </c>
      <c r="F731" s="1" t="str">
        <f t="shared" si="85"/>
        <v>00000000</v>
      </c>
      <c r="G731" s="1" t="str">
        <f t="shared" si="86"/>
        <v>01100011</v>
      </c>
      <c r="H731" s="1" t="str">
        <f t="shared" si="87"/>
        <v>00001111</v>
      </c>
      <c r="I731" t="str">
        <f t="shared" si="83"/>
        <v xml:space="preserve">    .byte %00000000, %01100011, %00001111</v>
      </c>
    </row>
    <row r="732" spans="1:10" x14ac:dyDescent="0.25">
      <c r="A732" s="23" t="s">
        <v>90</v>
      </c>
      <c r="B732" s="23" t="s">
        <v>2</v>
      </c>
      <c r="C732">
        <v>7</v>
      </c>
      <c r="D732" s="7">
        <f>IF(B732="ZMIEŃ GŁOŚNOŚĆ NA 0","N/D",IF(B732="ZMIEŃ GŁOŚNOŚĆ NA 15","N/D",VLOOKUP(A732,Dane!$A$3:$D$110,4,FALSE)))</f>
        <v>10110010</v>
      </c>
      <c r="E732" s="3" t="str">
        <f t="shared" si="84"/>
        <v>111</v>
      </c>
      <c r="F732" s="1" t="str">
        <f t="shared" si="85"/>
        <v>00000000</v>
      </c>
      <c r="G732" s="1" t="str">
        <f t="shared" si="86"/>
        <v>10110010</v>
      </c>
      <c r="H732" s="1" t="str">
        <f t="shared" si="87"/>
        <v>00000111</v>
      </c>
      <c r="I732" t="str">
        <f t="shared" si="83"/>
        <v xml:space="preserve">    .byte %00000000, %10110010, %00000111</v>
      </c>
    </row>
    <row r="733" spans="1:10" x14ac:dyDescent="0.25">
      <c r="A733" s="23" t="s">
        <v>96</v>
      </c>
      <c r="B733" s="23" t="s">
        <v>30</v>
      </c>
      <c r="C733">
        <v>23</v>
      </c>
      <c r="D733" s="7">
        <f>IF(B733="ZMIEŃ GŁOŚNOŚĆ NA 0","N/D",IF(B733="ZMIEŃ GŁOŚNOŚĆ NA 15","N/D",VLOOKUP(A733,Dane!$A$3:$D$110,4,FALSE)))</f>
        <v>1101001</v>
      </c>
      <c r="E733" s="3" t="str">
        <f t="shared" si="84"/>
        <v>10111</v>
      </c>
      <c r="F733" s="1" t="str">
        <f t="shared" si="85"/>
        <v>00000000</v>
      </c>
      <c r="G733" s="1" t="str">
        <f t="shared" si="86"/>
        <v>01101001</v>
      </c>
      <c r="H733" s="1" t="str">
        <f t="shared" si="87"/>
        <v>00010111</v>
      </c>
      <c r="I733" t="str">
        <f t="shared" si="83"/>
        <v xml:space="preserve">    .byte %00000000, %01101001, %00010111</v>
      </c>
    </row>
    <row r="734" spans="1:10" x14ac:dyDescent="0.25">
      <c r="A734" s="23" t="s">
        <v>94</v>
      </c>
      <c r="B734" s="23" t="s">
        <v>1</v>
      </c>
      <c r="C734">
        <f>IF(B734="ZMIEŃ GŁOŚNOŚĆ NA 0","N/D",IF(B734="ZMIEŃ GŁOŚNOŚĆ NA 15","N/D",240/$B$2*60*VLOOKUP(B734,Dane!$F:$H,2,FALSE)))</f>
        <v>30</v>
      </c>
      <c r="D734" s="7">
        <f>IF(B734="ZMIEŃ GŁOŚNOŚĆ NA 0","N/D",IF(B734="ZMIEŃ GŁOŚNOŚĆ NA 15","N/D",VLOOKUP(A734,Dane!$A$3:$D$110,4,FALSE)))</f>
        <v>1110110</v>
      </c>
      <c r="E734" s="3" t="str">
        <f t="shared" si="84"/>
        <v>11110</v>
      </c>
      <c r="F734" s="1" t="str">
        <f t="shared" si="85"/>
        <v>00000000</v>
      </c>
      <c r="G734" s="1" t="str">
        <f t="shared" si="86"/>
        <v>01110110</v>
      </c>
      <c r="H734" s="1" t="str">
        <f t="shared" si="87"/>
        <v>00011110</v>
      </c>
      <c r="I734" t="str">
        <f t="shared" si="83"/>
        <v xml:space="preserve">    .byte %00000000, %01110110, %00011110</v>
      </c>
    </row>
    <row r="735" spans="1:10" x14ac:dyDescent="0.25">
      <c r="A735" s="23" t="s">
        <v>35</v>
      </c>
      <c r="B735" s="23" t="s">
        <v>0</v>
      </c>
      <c r="C735">
        <f>IF(B735="ZMIEŃ GŁOŚNOŚĆ NA 0","N/D",IF(B735="ZMIEŃ GŁOŚNOŚĆ NA 15","N/D",240/$B$2*60*VLOOKUP(B735,Dane!$F:$H,2,FALSE)))</f>
        <v>15</v>
      </c>
      <c r="D735" s="7">
        <f>IF(B735="ZMIEŃ GŁOŚNOŚĆ NA 0","N/D",IF(B735="ZMIEŃ GŁOŚNOŚĆ NA 15","N/D",VLOOKUP(A735,Dane!$A$3:$D$110,4,FALSE)))</f>
        <v>10011111</v>
      </c>
      <c r="E735" s="3" t="str">
        <f t="shared" si="84"/>
        <v>1111</v>
      </c>
      <c r="F735" s="1" t="str">
        <f t="shared" si="85"/>
        <v>00000000</v>
      </c>
      <c r="G735" s="1" t="str">
        <f t="shared" si="86"/>
        <v>10011111</v>
      </c>
      <c r="H735" s="1" t="str">
        <f t="shared" si="87"/>
        <v>00001111</v>
      </c>
      <c r="I735" t="str">
        <f t="shared" si="83"/>
        <v xml:space="preserve">    .byte %00000000, %10011111, %00001111</v>
      </c>
    </row>
    <row r="736" spans="1:10" ht="15.75" thickBot="1" x14ac:dyDescent="0.3">
      <c r="A736" s="26" t="s">
        <v>89</v>
      </c>
      <c r="B736" s="26" t="s">
        <v>1</v>
      </c>
      <c r="C736">
        <f>IF(B736="ZMIEŃ GŁOŚNOŚĆ NA 0","N/D",IF(B736="ZMIEŃ GŁOŚNOŚĆ NA 15","N/D",240/$B$2*60*VLOOKUP(B736,Dane!$F:$H,2,FALSE)))</f>
        <v>30</v>
      </c>
      <c r="D736" s="7">
        <f>IF(B736="ZMIEŃ GŁOŚNOŚĆ NA 0","N/D",IF(B736="ZMIEŃ GŁOŚNOŚĆ NA 15","N/D",VLOOKUP(A736,Dane!$A$3:$D$110,4,FALSE)))</f>
        <v>11001000</v>
      </c>
      <c r="E736" s="3" t="str">
        <f t="shared" si="84"/>
        <v>11110</v>
      </c>
      <c r="F736" s="1" t="str">
        <f t="shared" si="85"/>
        <v>00000000</v>
      </c>
      <c r="G736" s="1" t="str">
        <f t="shared" si="86"/>
        <v>11001000</v>
      </c>
      <c r="H736" s="1" t="str">
        <f t="shared" si="87"/>
        <v>00011110</v>
      </c>
      <c r="I736" t="str">
        <f t="shared" si="83"/>
        <v xml:space="preserve">    .byte %00000000, %11001000, %00011110</v>
      </c>
    </row>
    <row r="737" spans="1:9" ht="15.75" thickTop="1" x14ac:dyDescent="0.25">
      <c r="A737" s="23" t="s">
        <v>89</v>
      </c>
      <c r="B737" s="23" t="s">
        <v>29</v>
      </c>
      <c r="C737">
        <f>IF(B737="ZMIEŃ GŁOŚNOŚĆ NA 0","N/D",IF(B737="ZMIEŃ GŁOŚNOŚĆ NA 15","N/D",240/$B$2*60*VLOOKUP(B737,Dane!$F:$H,2,FALSE)))</f>
        <v>45</v>
      </c>
      <c r="D737" s="7">
        <f>IF(B737="ZMIEŃ GŁOŚNOŚĆ NA 0","N/D",IF(B737="ZMIEŃ GŁOŚNOŚĆ NA 15","N/D",VLOOKUP(A737,Dane!$A$3:$D$110,4,FALSE)))</f>
        <v>11001000</v>
      </c>
      <c r="E737" s="3" t="str">
        <f t="shared" si="84"/>
        <v>101101</v>
      </c>
      <c r="F737" s="1" t="str">
        <f t="shared" si="85"/>
        <v>00000000</v>
      </c>
      <c r="G737" s="1" t="str">
        <f t="shared" si="86"/>
        <v>11001000</v>
      </c>
      <c r="H737" s="1" t="str">
        <f t="shared" si="87"/>
        <v>00101101</v>
      </c>
      <c r="I737" t="str">
        <f t="shared" si="83"/>
        <v xml:space="preserve">    .byte %00000000, %11001000, %00101101</v>
      </c>
    </row>
    <row r="738" spans="1:9" x14ac:dyDescent="0.25">
      <c r="A738" s="23" t="s">
        <v>90</v>
      </c>
      <c r="B738" s="23" t="s">
        <v>29</v>
      </c>
      <c r="C738">
        <f>IF(B738="ZMIEŃ GŁOŚNOŚĆ NA 0","N/D",IF(B738="ZMIEŃ GŁOŚNOŚĆ NA 15","N/D",240/$B$2*60*VLOOKUP(B738,Dane!$F:$H,2,FALSE)))</f>
        <v>45</v>
      </c>
      <c r="D738" s="7">
        <f>IF(B738="ZMIEŃ GŁOŚNOŚĆ NA 0","N/D",IF(B738="ZMIEŃ GŁOŚNOŚĆ NA 15","N/D",VLOOKUP(A738,Dane!$A$3:$D$110,4,FALSE)))</f>
        <v>10110010</v>
      </c>
      <c r="E738" s="3" t="str">
        <f t="shared" si="84"/>
        <v>101101</v>
      </c>
      <c r="F738" s="1" t="str">
        <f t="shared" si="85"/>
        <v>00000000</v>
      </c>
      <c r="G738" s="1" t="str">
        <f t="shared" si="86"/>
        <v>10110010</v>
      </c>
      <c r="H738" s="1" t="str">
        <f t="shared" si="87"/>
        <v>00101101</v>
      </c>
      <c r="I738" t="str">
        <f t="shared" si="83"/>
        <v xml:space="preserve">    .byte %00000000, %10110010, %00101101</v>
      </c>
    </row>
    <row r="739" spans="1:9" ht="15.75" thickBot="1" x14ac:dyDescent="0.3">
      <c r="A739" s="26" t="s">
        <v>87</v>
      </c>
      <c r="B739" s="26" t="s">
        <v>1</v>
      </c>
      <c r="C739">
        <f>IF(B739="ZMIEŃ GŁOŚNOŚĆ NA 0","N/D",IF(B739="ZMIEŃ GŁOŚNOŚĆ NA 15","N/D",240/$B$2*60*VLOOKUP(B739,Dane!$F:$H,2,FALSE)))</f>
        <v>30</v>
      </c>
      <c r="D739" s="7">
        <f>IF(B739="ZMIEŃ GŁOŚNOŚĆ NA 0","N/D",IF(B739="ZMIEŃ GŁOŚNOŚĆ NA 15","N/D",VLOOKUP(A739,Dane!$A$3:$D$110,4,FALSE)))</f>
        <v>100001100</v>
      </c>
      <c r="E739" s="3" t="str">
        <f t="shared" si="84"/>
        <v>11110</v>
      </c>
      <c r="F739" s="1" t="str">
        <f t="shared" si="85"/>
        <v>00000001</v>
      </c>
      <c r="G739" s="1" t="str">
        <f t="shared" si="86"/>
        <v>00001100</v>
      </c>
      <c r="H739" s="1" t="str">
        <f t="shared" si="87"/>
        <v>00011110</v>
      </c>
      <c r="I739" t="str">
        <f t="shared" si="83"/>
        <v xml:space="preserve">    .byte %00000001, %00001100, %00011110</v>
      </c>
    </row>
    <row r="740" spans="1:9" ht="15.75" thickTop="1" x14ac:dyDescent="0.25">
      <c r="A740" s="23" t="s">
        <v>96</v>
      </c>
      <c r="B740" s="23" t="s">
        <v>0</v>
      </c>
      <c r="C740">
        <f>IF(B740="ZMIEŃ GŁOŚNOŚĆ NA 0","N/D",IF(B740="ZMIEŃ GŁOŚNOŚĆ NA 15","N/D",240/$B$2*60*VLOOKUP(B740,Dane!$F:$H,2,FALSE)))</f>
        <v>15</v>
      </c>
      <c r="D740" s="7">
        <f>IF(B740="ZMIEŃ GŁOŚNOŚĆ NA 0","N/D",IF(B740="ZMIEŃ GŁOŚNOŚĆ NA 15","N/D",VLOOKUP(A740,Dane!$A$3:$D$110,4,FALSE)))</f>
        <v>1101001</v>
      </c>
      <c r="E740" s="3" t="str">
        <f t="shared" si="84"/>
        <v>1111</v>
      </c>
      <c r="F740" s="1" t="str">
        <f t="shared" si="85"/>
        <v>00000000</v>
      </c>
      <c r="G740" s="1" t="str">
        <f t="shared" si="86"/>
        <v>01101001</v>
      </c>
      <c r="H740" s="1" t="str">
        <f t="shared" si="87"/>
        <v>00001111</v>
      </c>
      <c r="I740" t="str">
        <f t="shared" si="83"/>
        <v xml:space="preserve">    .byte %00000000, %01101001, %00001111</v>
      </c>
    </row>
    <row r="741" spans="1:9" x14ac:dyDescent="0.25">
      <c r="A741" s="23" t="s">
        <v>90</v>
      </c>
      <c r="B741" s="23" t="s">
        <v>0</v>
      </c>
      <c r="C741">
        <f>IF(B741="ZMIEŃ GŁOŚNOŚĆ NA 0","N/D",IF(B741="ZMIEŃ GŁOŚNOŚĆ NA 15","N/D",240/$B$2*60*VLOOKUP(B741,Dane!$F:$H,2,FALSE)))</f>
        <v>15</v>
      </c>
      <c r="D741" s="7">
        <f>IF(B741="ZMIEŃ GŁOŚNOŚĆ NA 0","N/D",IF(B741="ZMIEŃ GŁOŚNOŚĆ NA 15","N/D",VLOOKUP(A741,Dane!$A$3:$D$110,4,FALSE)))</f>
        <v>10110010</v>
      </c>
      <c r="E741" s="3" t="str">
        <f t="shared" si="84"/>
        <v>1111</v>
      </c>
      <c r="F741" s="1" t="str">
        <f t="shared" si="85"/>
        <v>00000000</v>
      </c>
      <c r="G741" s="1" t="str">
        <f t="shared" si="86"/>
        <v>10110010</v>
      </c>
      <c r="H741" s="1" t="str">
        <f t="shared" si="87"/>
        <v>00001111</v>
      </c>
      <c r="I741" t="str">
        <f t="shared" si="83"/>
        <v xml:space="preserve">    .byte %00000000, %10110010, %00001111</v>
      </c>
    </row>
    <row r="742" spans="1:9" x14ac:dyDescent="0.25">
      <c r="A742" s="23" t="s">
        <v>97</v>
      </c>
      <c r="B742" s="23" t="s">
        <v>29</v>
      </c>
      <c r="C742">
        <f>IF(B742="ZMIEŃ GŁOŚNOŚĆ NA 0","N/D",IF(B742="ZMIEŃ GŁOŚNOŚĆ NA 15","N/D",240/$B$2*60*VLOOKUP(B742,Dane!$F:$H,2,FALSE)))</f>
        <v>45</v>
      </c>
      <c r="D742" s="7">
        <f>IF(B742="ZMIEŃ GŁOŚNOŚĆ NA 0","N/D",IF(B742="ZMIEŃ GŁOŚNOŚĆ NA 15","N/D",VLOOKUP(A742,Dane!$A$3:$D$110,4,FALSE)))</f>
        <v>1100011</v>
      </c>
      <c r="E742" s="3" t="str">
        <f t="shared" si="84"/>
        <v>101101</v>
      </c>
      <c r="F742" s="1" t="str">
        <f t="shared" si="85"/>
        <v>00000000</v>
      </c>
      <c r="G742" s="1" t="str">
        <f t="shared" si="86"/>
        <v>01100011</v>
      </c>
      <c r="H742" s="1" t="str">
        <f t="shared" si="87"/>
        <v>00101101</v>
      </c>
      <c r="I742" t="str">
        <f t="shared" si="83"/>
        <v xml:space="preserve">    .byte %00000000, %01100011, %00101101</v>
      </c>
    </row>
    <row r="743" spans="1:9" x14ac:dyDescent="0.25">
      <c r="A743" s="23" t="s">
        <v>104</v>
      </c>
      <c r="B743" s="23" t="s">
        <v>161</v>
      </c>
      <c r="C743">
        <v>4</v>
      </c>
      <c r="D743" s="7">
        <f>IF(B743="ZMIEŃ GŁOŚNOŚĆ NA 0","N/D",IF(B743="ZMIEŃ GŁOŚNOŚĆ NA 15","N/D",VLOOKUP(A743,Dane!$A$3:$D$110,4,FALSE)))</f>
        <v>1000010</v>
      </c>
      <c r="E743" s="3" t="str">
        <f t="shared" si="84"/>
        <v>100</v>
      </c>
      <c r="F743" s="1" t="str">
        <f t="shared" si="85"/>
        <v>00000000</v>
      </c>
      <c r="G743" s="1" t="str">
        <f t="shared" si="86"/>
        <v>01000010</v>
      </c>
      <c r="H743" s="1" t="str">
        <f t="shared" si="87"/>
        <v>00000100</v>
      </c>
      <c r="I743" t="str">
        <f t="shared" si="83"/>
        <v xml:space="preserve">    .byte %00000000, %01000010, %00000100</v>
      </c>
    </row>
    <row r="744" spans="1:9" x14ac:dyDescent="0.25">
      <c r="A744" t="s">
        <v>256</v>
      </c>
      <c r="B744" s="23" t="s">
        <v>161</v>
      </c>
      <c r="C744">
        <v>4</v>
      </c>
      <c r="D744" s="7" t="e">
        <f>IF(B744="ZMIEŃ GŁOŚNOŚĆ NA 0","N/D",IF(B744="ZMIEŃ GŁOŚNOŚĆ NA 15","N/D",VLOOKUP(A744,Dane!$A$3:$D$110,4,FALSE)))</f>
        <v>#N/A</v>
      </c>
      <c r="E744" s="3" t="str">
        <f t="shared" si="84"/>
        <v>100</v>
      </c>
      <c r="F744" s="1" t="e">
        <f t="shared" si="85"/>
        <v>#N/A</v>
      </c>
      <c r="G744" s="1" t="e">
        <f t="shared" si="86"/>
        <v>#N/A</v>
      </c>
      <c r="H744" s="1" t="str">
        <f t="shared" si="87"/>
        <v>00000100</v>
      </c>
      <c r="I744" t="str">
        <f t="shared" si="83"/>
        <v xml:space="preserve">    .byte %11101000 %00000100</v>
      </c>
    </row>
    <row r="745" spans="1:9" x14ac:dyDescent="0.25">
      <c r="A745" t="s">
        <v>104</v>
      </c>
      <c r="B745" s="23" t="s">
        <v>2</v>
      </c>
      <c r="C745">
        <v>7</v>
      </c>
      <c r="D745" s="7">
        <f>IF(B745="ZMIEŃ GŁOŚNOŚĆ NA 0","N/D",IF(B745="ZMIEŃ GŁOŚNOŚĆ NA 15","N/D",VLOOKUP(A745,Dane!$A$3:$D$110,4,FALSE)))</f>
        <v>1000010</v>
      </c>
      <c r="E745" s="3" t="str">
        <f t="shared" si="84"/>
        <v>111</v>
      </c>
      <c r="F745" s="1" t="str">
        <f t="shared" si="85"/>
        <v>00000000</v>
      </c>
      <c r="G745" s="1" t="str">
        <f t="shared" si="86"/>
        <v>01000010</v>
      </c>
      <c r="H745" s="1" t="str">
        <f t="shared" si="87"/>
        <v>00000111</v>
      </c>
      <c r="I745" t="str">
        <f t="shared" si="83"/>
        <v xml:space="preserve">    .byte %00000000, %01000010, %00000111</v>
      </c>
    </row>
    <row r="746" spans="1:9" x14ac:dyDescent="0.25">
      <c r="A746" t="s">
        <v>106</v>
      </c>
      <c r="B746" s="23" t="s">
        <v>2</v>
      </c>
      <c r="C746">
        <v>7</v>
      </c>
      <c r="D746" s="7">
        <f>IF(B746="ZMIEŃ GŁOŚNOŚĆ NA 0","N/D",IF(B746="ZMIEŃ GŁOŚNOŚĆ NA 15","N/D",VLOOKUP(A746,Dane!$A$3:$D$110,4,FALSE)))</f>
        <v>111010</v>
      </c>
      <c r="E746" s="3" t="str">
        <f t="shared" si="84"/>
        <v>111</v>
      </c>
      <c r="F746" s="1" t="str">
        <f t="shared" si="85"/>
        <v>00000000</v>
      </c>
      <c r="G746" s="1" t="str">
        <f t="shared" si="86"/>
        <v>00111010</v>
      </c>
      <c r="H746" s="1" t="str">
        <f t="shared" si="87"/>
        <v>00000111</v>
      </c>
      <c r="I746" t="str">
        <f t="shared" si="83"/>
        <v xml:space="preserve">    .byte %00000000, %00111010, %00000111</v>
      </c>
    </row>
    <row r="747" spans="1:9" x14ac:dyDescent="0.25">
      <c r="A747" t="s">
        <v>109</v>
      </c>
      <c r="B747" s="23" t="s">
        <v>2</v>
      </c>
      <c r="C747">
        <v>8</v>
      </c>
      <c r="D747" s="7">
        <f>IF(B747="ZMIEŃ GŁOŚNOŚĆ NA 0","N/D",IF(B747="ZMIEŃ GŁOŚNOŚĆ NA 15","N/D",VLOOKUP(A747,Dane!$A$3:$D$110,4,FALSE)))</f>
        <v>110001</v>
      </c>
      <c r="E747" s="3" t="str">
        <f t="shared" si="84"/>
        <v>1000</v>
      </c>
      <c r="F747" s="1" t="str">
        <f t="shared" si="85"/>
        <v>00000000</v>
      </c>
      <c r="G747" s="1" t="str">
        <f t="shared" si="86"/>
        <v>00110001</v>
      </c>
      <c r="H747" s="1" t="str">
        <f t="shared" si="87"/>
        <v>00001000</v>
      </c>
      <c r="I747" t="str">
        <f t="shared" si="83"/>
        <v xml:space="preserve">    .byte %00000000, %00110001, %00001000</v>
      </c>
    </row>
    <row r="748" spans="1:9" x14ac:dyDescent="0.25">
      <c r="A748" t="s">
        <v>106</v>
      </c>
      <c r="B748" s="23" t="s">
        <v>2</v>
      </c>
      <c r="C748">
        <v>7</v>
      </c>
      <c r="D748" s="7">
        <f>IF(B748="ZMIEŃ GŁOŚNOŚĆ NA 0","N/D",IF(B748="ZMIEŃ GŁOŚNOŚĆ NA 15","N/D",VLOOKUP(A748,Dane!$A$3:$D$110,4,FALSE)))</f>
        <v>111010</v>
      </c>
      <c r="E748" s="3" t="str">
        <f t="shared" si="84"/>
        <v>111</v>
      </c>
      <c r="F748" s="1" t="str">
        <f t="shared" si="85"/>
        <v>00000000</v>
      </c>
      <c r="G748" s="1" t="str">
        <f t="shared" si="86"/>
        <v>00111010</v>
      </c>
      <c r="H748" s="1" t="str">
        <f t="shared" si="87"/>
        <v>00000111</v>
      </c>
      <c r="I748" t="str">
        <f t="shared" si="83"/>
        <v xml:space="preserve">    .byte %00000000, %00111010, %00000111</v>
      </c>
    </row>
    <row r="749" spans="1:9" ht="15.75" thickBot="1" x14ac:dyDescent="0.3">
      <c r="A749" s="10" t="s">
        <v>109</v>
      </c>
      <c r="B749" s="26" t="s">
        <v>2</v>
      </c>
      <c r="C749">
        <v>8</v>
      </c>
      <c r="D749" s="7">
        <f>IF(B749="ZMIEŃ GŁOŚNOŚĆ NA 0","N/D",IF(B749="ZMIEŃ GŁOŚNOŚĆ NA 15","N/D",VLOOKUP(A749,Dane!$A$3:$D$110,4,FALSE)))</f>
        <v>110001</v>
      </c>
      <c r="E749" s="3" t="str">
        <f t="shared" si="84"/>
        <v>1000</v>
      </c>
      <c r="F749" s="1" t="str">
        <f t="shared" si="85"/>
        <v>00000000</v>
      </c>
      <c r="G749" s="1" t="str">
        <f t="shared" si="86"/>
        <v>00110001</v>
      </c>
      <c r="H749" s="1" t="str">
        <f t="shared" si="87"/>
        <v>00001000</v>
      </c>
      <c r="I749" t="str">
        <f t="shared" si="83"/>
        <v xml:space="preserve">    .byte %00000000, %00110001, %00001000</v>
      </c>
    </row>
    <row r="750" spans="1:9" ht="15.75" thickTop="1" x14ac:dyDescent="0.25">
      <c r="A750" s="23" t="s">
        <v>97</v>
      </c>
      <c r="B750" s="23" t="s">
        <v>0</v>
      </c>
      <c r="C750">
        <f>IF(B750="ZMIEŃ GŁOŚNOŚĆ NA 0","N/D",IF(B750="ZMIEŃ GŁOŚNOŚĆ NA 15","N/D",240/$B$2*60*VLOOKUP(B750,Dane!$F:$H,2,FALSE)))</f>
        <v>15</v>
      </c>
      <c r="D750" s="7">
        <f>IF(B750="ZMIEŃ GŁOŚNOŚĆ NA 0","N/D",IF(B750="ZMIEŃ GŁOŚNOŚĆ NA 15","N/D",VLOOKUP(A750,Dane!$A$3:$D$110,4,FALSE)))</f>
        <v>1100011</v>
      </c>
      <c r="E750" s="3" t="str">
        <f t="shared" si="84"/>
        <v>1111</v>
      </c>
      <c r="F750" s="1" t="str">
        <f t="shared" si="85"/>
        <v>00000000</v>
      </c>
      <c r="G750" s="1" t="str">
        <f t="shared" si="86"/>
        <v>01100011</v>
      </c>
      <c r="H750" s="1" t="str">
        <f t="shared" si="87"/>
        <v>00001111</v>
      </c>
      <c r="I750" t="str">
        <f t="shared" si="83"/>
        <v xml:space="preserve">    .byte %00000000, %01100011, %00001111</v>
      </c>
    </row>
    <row r="751" spans="1:9" x14ac:dyDescent="0.25">
      <c r="A751" s="23" t="s">
        <v>89</v>
      </c>
      <c r="B751" s="23" t="s">
        <v>2</v>
      </c>
      <c r="C751">
        <v>7</v>
      </c>
      <c r="D751" s="7">
        <f>IF(B751="ZMIEŃ GŁOŚNOŚĆ NA 0","N/D",IF(B751="ZMIEŃ GŁOŚNOŚĆ NA 15","N/D",VLOOKUP(A751,Dane!$A$3:$D$110,4,FALSE)))</f>
        <v>11001000</v>
      </c>
      <c r="E751" s="3" t="str">
        <f t="shared" si="84"/>
        <v>111</v>
      </c>
      <c r="F751" s="1" t="str">
        <f t="shared" si="85"/>
        <v>00000000</v>
      </c>
      <c r="G751" s="1" t="str">
        <f t="shared" si="86"/>
        <v>11001000</v>
      </c>
      <c r="H751" s="1" t="str">
        <f t="shared" si="87"/>
        <v>00000111</v>
      </c>
      <c r="I751" t="str">
        <f t="shared" si="83"/>
        <v xml:space="preserve">    .byte %00000000, %11001000, %00000111</v>
      </c>
    </row>
    <row r="752" spans="1:9" x14ac:dyDescent="0.25">
      <c r="A752" s="23" t="s">
        <v>97</v>
      </c>
      <c r="B752" s="23" t="s">
        <v>0</v>
      </c>
      <c r="C752">
        <f>IF(B752="ZMIEŃ GŁOŚNOŚĆ NA 0","N/D",IF(B752="ZMIEŃ GŁOŚNOŚĆ NA 15","N/D",240/$B$2*60*VLOOKUP(B752,Dane!$F:$H,2,FALSE)))</f>
        <v>15</v>
      </c>
      <c r="D752" s="7">
        <f>IF(B752="ZMIEŃ GŁOŚNOŚĆ NA 0","N/D",IF(B752="ZMIEŃ GŁOŚNOŚĆ NA 15","N/D",VLOOKUP(A752,Dane!$A$3:$D$110,4,FALSE)))</f>
        <v>1100011</v>
      </c>
      <c r="E752" s="3" t="str">
        <f t="shared" si="84"/>
        <v>1111</v>
      </c>
      <c r="F752" s="1" t="str">
        <f t="shared" si="85"/>
        <v>00000000</v>
      </c>
      <c r="G752" s="1" t="str">
        <f t="shared" si="86"/>
        <v>01100011</v>
      </c>
      <c r="H752" s="1" t="str">
        <f t="shared" si="87"/>
        <v>00001111</v>
      </c>
      <c r="I752" t="str">
        <f t="shared" si="83"/>
        <v xml:space="preserve">    .byte %00000000, %01100011, %00001111</v>
      </c>
    </row>
    <row r="753" spans="1:9" x14ac:dyDescent="0.25">
      <c r="A753" t="s">
        <v>256</v>
      </c>
      <c r="B753" t="s">
        <v>2</v>
      </c>
      <c r="C753">
        <v>8</v>
      </c>
      <c r="D753" s="7" t="e">
        <f>IF(B753="ZMIEŃ GŁOŚNOŚĆ NA 0","N/D",IF(B753="ZMIEŃ GŁOŚNOŚĆ NA 15","N/D",VLOOKUP(A753,Dane!$A$3:$D$110,4,FALSE)))</f>
        <v>#N/A</v>
      </c>
      <c r="E753" s="3" t="str">
        <f t="shared" si="84"/>
        <v>1000</v>
      </c>
      <c r="F753" s="1" t="e">
        <f t="shared" si="85"/>
        <v>#N/A</v>
      </c>
      <c r="G753" s="1" t="e">
        <f t="shared" si="86"/>
        <v>#N/A</v>
      </c>
      <c r="H753" s="1" t="str">
        <f t="shared" si="87"/>
        <v>00001000</v>
      </c>
      <c r="I753" t="str">
        <f t="shared" si="83"/>
        <v xml:space="preserve">    .byte %11101000 %00001000</v>
      </c>
    </row>
    <row r="754" spans="1:9" x14ac:dyDescent="0.25">
      <c r="A754" t="s">
        <v>97</v>
      </c>
      <c r="B754" t="s">
        <v>1</v>
      </c>
      <c r="C754">
        <f>IF(B754="ZMIEŃ GŁOŚNOŚĆ NA 0","N/D",IF(B754="ZMIEŃ GŁOŚNOŚĆ NA 15","N/D",240/$B$2*60*VLOOKUP(B754,Dane!$F:$H,2,FALSE)))</f>
        <v>30</v>
      </c>
      <c r="D754" s="7">
        <f>IF(B754="ZMIEŃ GŁOŚNOŚĆ NA 0","N/D",IF(B754="ZMIEŃ GŁOŚNOŚĆ NA 15","N/D",VLOOKUP(A754,Dane!$A$3:$D$110,4,FALSE)))</f>
        <v>1100011</v>
      </c>
      <c r="E754" s="3" t="str">
        <f t="shared" si="84"/>
        <v>11110</v>
      </c>
      <c r="F754" s="1" t="str">
        <f t="shared" si="85"/>
        <v>00000000</v>
      </c>
      <c r="G754" s="1" t="str">
        <f t="shared" si="86"/>
        <v>01100011</v>
      </c>
      <c r="H754" s="1" t="str">
        <f t="shared" si="87"/>
        <v>00011110</v>
      </c>
      <c r="I754" t="str">
        <f t="shared" si="83"/>
        <v xml:space="preserve">    .byte %00000000, %01100011, %00011110</v>
      </c>
    </row>
    <row r="755" spans="1:9" x14ac:dyDescent="0.25">
      <c r="A755" t="s">
        <v>90</v>
      </c>
      <c r="B755" t="s">
        <v>0</v>
      </c>
      <c r="C755">
        <f>IF(B755="ZMIEŃ GŁOŚNOŚĆ NA 0","N/D",IF(B755="ZMIEŃ GŁOŚNOŚĆ NA 15","N/D",240/$B$2*60*VLOOKUP(B755,Dane!$F:$H,2,FALSE)))</f>
        <v>15</v>
      </c>
      <c r="D755" s="7">
        <f>IF(B755="ZMIEŃ GŁOŚNOŚĆ NA 0","N/D",IF(B755="ZMIEŃ GŁOŚNOŚĆ NA 15","N/D",VLOOKUP(A755,Dane!$A$3:$D$110,4,FALSE)))</f>
        <v>10110010</v>
      </c>
      <c r="E755" s="3" t="str">
        <f t="shared" si="84"/>
        <v>1111</v>
      </c>
      <c r="F755" s="1" t="str">
        <f t="shared" si="85"/>
        <v>00000000</v>
      </c>
      <c r="G755" s="1" t="str">
        <f t="shared" si="86"/>
        <v>10110010</v>
      </c>
      <c r="H755" s="1" t="str">
        <f t="shared" si="87"/>
        <v>00001111</v>
      </c>
      <c r="I755" t="str">
        <f t="shared" si="83"/>
        <v xml:space="preserve">    .byte %00000000, %10110010, %00001111</v>
      </c>
    </row>
    <row r="756" spans="1:9" ht="15.75" thickBot="1" x14ac:dyDescent="0.3">
      <c r="A756" s="10" t="s">
        <v>87</v>
      </c>
      <c r="B756" s="10" t="s">
        <v>1</v>
      </c>
      <c r="C756">
        <f>IF(B756="ZMIEŃ GŁOŚNOŚĆ NA 0","N/D",IF(B756="ZMIEŃ GŁOŚNOŚĆ NA 15","N/D",240/$B$2*60*VLOOKUP(B756,Dane!$F:$H,2,FALSE)))</f>
        <v>30</v>
      </c>
      <c r="D756" s="7">
        <f>IF(B756="ZMIEŃ GŁOŚNOŚĆ NA 0","N/D",IF(B756="ZMIEŃ GŁOŚNOŚĆ NA 15","N/D",VLOOKUP(A756,Dane!$A$3:$D$110,4,FALSE)))</f>
        <v>100001100</v>
      </c>
      <c r="E756" s="3" t="str">
        <f t="shared" si="84"/>
        <v>11110</v>
      </c>
      <c r="F756" s="1" t="str">
        <f t="shared" si="85"/>
        <v>00000001</v>
      </c>
      <c r="G756" s="1" t="str">
        <f t="shared" si="86"/>
        <v>00001100</v>
      </c>
      <c r="H756" s="1" t="str">
        <f t="shared" si="87"/>
        <v>00011110</v>
      </c>
      <c r="I756" t="str">
        <f t="shared" si="83"/>
        <v xml:space="preserve">    .byte %00000001, %00001100, %00011110</v>
      </c>
    </row>
    <row r="757" spans="1:9" ht="15.75" thickTop="1" x14ac:dyDescent="0.25">
      <c r="A757" s="23" t="s">
        <v>97</v>
      </c>
      <c r="B757" s="23" t="s">
        <v>0</v>
      </c>
      <c r="C757">
        <f>IF(B757="ZMIEŃ GŁOŚNOŚĆ NA 0","N/D",IF(B757="ZMIEŃ GŁOŚNOŚĆ NA 15","N/D",240/$B$2*60*VLOOKUP(B757,Dane!$F:$H,2,FALSE)))</f>
        <v>15</v>
      </c>
      <c r="D757" s="7">
        <f>IF(B757="ZMIEŃ GŁOŚNOŚĆ NA 0","N/D",IF(B757="ZMIEŃ GŁOŚNOŚĆ NA 15","N/D",VLOOKUP(A757,Dane!$A$3:$D$110,4,FALSE)))</f>
        <v>1100011</v>
      </c>
      <c r="E757" s="3" t="str">
        <f t="shared" si="84"/>
        <v>1111</v>
      </c>
      <c r="F757" s="1" t="str">
        <f t="shared" si="85"/>
        <v>00000000</v>
      </c>
      <c r="G757" s="1" t="str">
        <f t="shared" si="86"/>
        <v>01100011</v>
      </c>
      <c r="H757" s="1" t="str">
        <f t="shared" si="87"/>
        <v>00001111</v>
      </c>
      <c r="I757" t="str">
        <f t="shared" si="83"/>
        <v xml:space="preserve">    .byte %00000000, %01100011, %00001111</v>
      </c>
    </row>
    <row r="758" spans="1:9" x14ac:dyDescent="0.25">
      <c r="A758" t="s">
        <v>256</v>
      </c>
      <c r="B758" s="23" t="s">
        <v>0</v>
      </c>
      <c r="C758">
        <f>IF(B758="ZMIEŃ GŁOŚNOŚĆ NA 0","N/D",IF(B758="ZMIEŃ GŁOŚNOŚĆ NA 15","N/D",240/$B$2*60*VLOOKUP(B758,Dane!$F:$H,2,FALSE)))</f>
        <v>15</v>
      </c>
      <c r="D758" s="7" t="e">
        <f>IF(B758="ZMIEŃ GŁOŚNOŚĆ NA 0","N/D",IF(B758="ZMIEŃ GŁOŚNOŚĆ NA 15","N/D",VLOOKUP(A758,Dane!$A$3:$D$110,4,FALSE)))</f>
        <v>#N/A</v>
      </c>
      <c r="E758" s="3" t="str">
        <f t="shared" si="84"/>
        <v>1111</v>
      </c>
      <c r="F758" s="1" t="e">
        <f t="shared" si="85"/>
        <v>#N/A</v>
      </c>
      <c r="G758" s="1" t="e">
        <f t="shared" si="86"/>
        <v>#N/A</v>
      </c>
      <c r="H758" s="1" t="str">
        <f t="shared" si="87"/>
        <v>00001111</v>
      </c>
      <c r="I758" t="str">
        <f t="shared" si="83"/>
        <v xml:space="preserve">    .byte %11101000 %00001111</v>
      </c>
    </row>
    <row r="759" spans="1:9" x14ac:dyDescent="0.25">
      <c r="A759" t="s">
        <v>97</v>
      </c>
      <c r="B759" s="23" t="s">
        <v>0</v>
      </c>
      <c r="C759">
        <f>IF(B759="ZMIEŃ GŁOŚNOŚĆ NA 0","N/D",IF(B759="ZMIEŃ GŁOŚNOŚĆ NA 15","N/D",240/$B$2*60*VLOOKUP(B759,Dane!$F:$H,2,FALSE)))</f>
        <v>15</v>
      </c>
      <c r="D759" s="7">
        <f>IF(B759="ZMIEŃ GŁOŚNOŚĆ NA 0","N/D",IF(B759="ZMIEŃ GŁOŚNOŚĆ NA 15","N/D",VLOOKUP(A759,Dane!$A$3:$D$110,4,FALSE)))</f>
        <v>1100011</v>
      </c>
      <c r="E759" s="3" t="str">
        <f t="shared" si="84"/>
        <v>1111</v>
      </c>
      <c r="F759" s="1" t="str">
        <f t="shared" si="85"/>
        <v>00000000</v>
      </c>
      <c r="G759" s="1" t="str">
        <f t="shared" si="86"/>
        <v>01100011</v>
      </c>
      <c r="H759" s="1" t="str">
        <f t="shared" si="87"/>
        <v>00001111</v>
      </c>
      <c r="I759" t="str">
        <f t="shared" si="83"/>
        <v xml:space="preserve">    .byte %00000000, %01100011, %00001111</v>
      </c>
    </row>
    <row r="760" spans="1:9" x14ac:dyDescent="0.25">
      <c r="A760" t="s">
        <v>94</v>
      </c>
      <c r="B760" s="23" t="s">
        <v>1</v>
      </c>
      <c r="C760">
        <f>IF(B760="ZMIEŃ GŁOŚNOŚĆ NA 0","N/D",IF(B760="ZMIEŃ GŁOŚNOŚĆ NA 15","N/D",240/$B$2*60*VLOOKUP(B760,Dane!$F:$H,2,FALSE)))</f>
        <v>30</v>
      </c>
      <c r="D760" s="7">
        <f>IF(B760="ZMIEŃ GŁOŚNOŚĆ NA 0","N/D",IF(B760="ZMIEŃ GŁOŚNOŚĆ NA 15","N/D",VLOOKUP(A760,Dane!$A$3:$D$110,4,FALSE)))</f>
        <v>1110110</v>
      </c>
      <c r="E760" s="3" t="str">
        <f t="shared" si="84"/>
        <v>11110</v>
      </c>
      <c r="F760" s="1" t="str">
        <f t="shared" si="85"/>
        <v>00000000</v>
      </c>
      <c r="G760" s="1" t="str">
        <f t="shared" si="86"/>
        <v>01110110</v>
      </c>
      <c r="H760" s="1" t="str">
        <f t="shared" si="87"/>
        <v>00011110</v>
      </c>
      <c r="I760" t="str">
        <f t="shared" si="83"/>
        <v xml:space="preserve">    .byte %00000000, %01110110, %00011110</v>
      </c>
    </row>
    <row r="761" spans="1:9" x14ac:dyDescent="0.25">
      <c r="A761" t="s">
        <v>35</v>
      </c>
      <c r="B761" s="23" t="s">
        <v>0</v>
      </c>
      <c r="C761">
        <f>IF(B761="ZMIEŃ GŁOŚNOŚĆ NA 0","N/D",IF(B761="ZMIEŃ GŁOŚNOŚĆ NA 15","N/D",240/$B$2*60*VLOOKUP(B761,Dane!$F:$H,2,FALSE)))</f>
        <v>15</v>
      </c>
      <c r="D761" s="7">
        <f>IF(B761="ZMIEŃ GŁOŚNOŚĆ NA 0","N/D",IF(B761="ZMIEŃ GŁOŚNOŚĆ NA 15","N/D",VLOOKUP(A761,Dane!$A$3:$D$110,4,FALSE)))</f>
        <v>10011111</v>
      </c>
      <c r="E761" s="3" t="str">
        <f t="shared" si="84"/>
        <v>1111</v>
      </c>
      <c r="F761" s="1" t="str">
        <f t="shared" si="85"/>
        <v>00000000</v>
      </c>
      <c r="G761" s="1" t="str">
        <f t="shared" si="86"/>
        <v>10011111</v>
      </c>
      <c r="H761" s="1" t="str">
        <f t="shared" si="87"/>
        <v>00001111</v>
      </c>
      <c r="I761" t="str">
        <f t="shared" si="83"/>
        <v xml:space="preserve">    .byte %00000000, %10011111, %00001111</v>
      </c>
    </row>
    <row r="762" spans="1:9" ht="15.75" thickBot="1" x14ac:dyDescent="0.3">
      <c r="A762" s="10" t="s">
        <v>89</v>
      </c>
      <c r="B762" s="26" t="s">
        <v>1</v>
      </c>
      <c r="C762">
        <f>IF(B762="ZMIEŃ GŁOŚNOŚĆ NA 0","N/D",IF(B762="ZMIEŃ GŁOŚNOŚĆ NA 15","N/D",240/$B$2*60*VLOOKUP(B762,Dane!$F:$H,2,FALSE)))</f>
        <v>30</v>
      </c>
      <c r="D762" s="7">
        <f>IF(B762="ZMIEŃ GŁOŚNOŚĆ NA 0","N/D",IF(B762="ZMIEŃ GŁOŚNOŚĆ NA 15","N/D",VLOOKUP(A762,Dane!$A$3:$D$110,4,FALSE)))</f>
        <v>11001000</v>
      </c>
      <c r="E762" s="3" t="str">
        <f t="shared" si="84"/>
        <v>11110</v>
      </c>
      <c r="F762" s="1" t="str">
        <f t="shared" si="85"/>
        <v>00000000</v>
      </c>
      <c r="G762" s="1" t="str">
        <f t="shared" si="86"/>
        <v>11001000</v>
      </c>
      <c r="H762" s="1" t="str">
        <f t="shared" si="87"/>
        <v>00011110</v>
      </c>
      <c r="I762" t="str">
        <f t="shared" si="83"/>
        <v xml:space="preserve">    .byte %00000000, %11001000, %00011110</v>
      </c>
    </row>
    <row r="763" spans="1:9" ht="15.75" thickTop="1" x14ac:dyDescent="0.25">
      <c r="A763" s="23" t="s">
        <v>97</v>
      </c>
      <c r="B763" s="23" t="s">
        <v>29</v>
      </c>
      <c r="C763">
        <f>IF(B763="ZMIEŃ GŁOŚNOŚĆ NA 0","N/D",IF(B763="ZMIEŃ GŁOŚNOŚĆ NA 15","N/D",240/$B$2*60*VLOOKUP(B763,Dane!$F:$H,2,FALSE)))</f>
        <v>45</v>
      </c>
      <c r="D763" s="7">
        <f>IF(B763="ZMIEŃ GŁOŚNOŚĆ NA 0","N/D",IF(B763="ZMIEŃ GŁOŚNOŚĆ NA 15","N/D",VLOOKUP(A763,Dane!$A$3:$D$110,4,FALSE)))</f>
        <v>1100011</v>
      </c>
      <c r="E763" s="3" t="str">
        <f t="shared" si="84"/>
        <v>101101</v>
      </c>
      <c r="F763" s="1" t="str">
        <f t="shared" si="85"/>
        <v>00000000</v>
      </c>
      <c r="G763" s="1" t="str">
        <f t="shared" si="86"/>
        <v>01100011</v>
      </c>
      <c r="H763" s="1" t="str">
        <f t="shared" si="87"/>
        <v>00101101</v>
      </c>
      <c r="I763" t="str">
        <f t="shared" si="83"/>
        <v xml:space="preserve">    .byte %00000000, %01100011, %00101101</v>
      </c>
    </row>
    <row r="764" spans="1:9" x14ac:dyDescent="0.25">
      <c r="A764" s="23" t="s">
        <v>90</v>
      </c>
      <c r="B764" s="23" t="s">
        <v>29</v>
      </c>
      <c r="C764">
        <f>IF(B764="ZMIEŃ GŁOŚNOŚĆ NA 0","N/D",IF(B764="ZMIEŃ GŁOŚNOŚĆ NA 15","N/D",240/$B$2*60*VLOOKUP(B764,Dane!$F:$H,2,FALSE)))</f>
        <v>45</v>
      </c>
      <c r="D764" s="7">
        <f>IF(B764="ZMIEŃ GŁOŚNOŚĆ NA 0","N/D",IF(B764="ZMIEŃ GŁOŚNOŚĆ NA 15","N/D",VLOOKUP(A764,Dane!$A$3:$D$110,4,FALSE)))</f>
        <v>10110010</v>
      </c>
      <c r="E764" s="3" t="str">
        <f t="shared" si="84"/>
        <v>101101</v>
      </c>
      <c r="F764" s="1" t="str">
        <f t="shared" si="85"/>
        <v>00000000</v>
      </c>
      <c r="G764" s="1" t="str">
        <f t="shared" si="86"/>
        <v>10110010</v>
      </c>
      <c r="H764" s="1" t="str">
        <f t="shared" si="87"/>
        <v>00101101</v>
      </c>
      <c r="I764" t="str">
        <f t="shared" si="83"/>
        <v xml:space="preserve">    .byte %00000000, %10110010, %00101101</v>
      </c>
    </row>
    <row r="765" spans="1:9" x14ac:dyDescent="0.25">
      <c r="A765" s="23" t="s">
        <v>87</v>
      </c>
      <c r="B765" s="23" t="s">
        <v>0</v>
      </c>
      <c r="C765">
        <f>IF(B765="ZMIEŃ GŁOŚNOŚĆ NA 0","N/D",IF(B765="ZMIEŃ GŁOŚNOŚĆ NA 15","N/D",240/$B$2*60*VLOOKUP(B765,Dane!$F:$H,2,FALSE)))</f>
        <v>15</v>
      </c>
      <c r="D765" s="7">
        <f>IF(B765="ZMIEŃ GŁOŚNOŚĆ NA 0","N/D",IF(B765="ZMIEŃ GŁOŚNOŚĆ NA 15","N/D",VLOOKUP(A765,Dane!$A$3:$D$110,4,FALSE)))</f>
        <v>100001100</v>
      </c>
      <c r="E765" s="3" t="str">
        <f t="shared" si="84"/>
        <v>1111</v>
      </c>
      <c r="F765" s="1" t="str">
        <f t="shared" si="85"/>
        <v>00000001</v>
      </c>
      <c r="G765" s="1" t="str">
        <f t="shared" si="86"/>
        <v>00001100</v>
      </c>
      <c r="H765" s="1" t="str">
        <f t="shared" si="87"/>
        <v>00001111</v>
      </c>
      <c r="I765" t="str">
        <f t="shared" si="83"/>
        <v xml:space="preserve">    .byte %00000001, %00001100, %00001111</v>
      </c>
    </row>
    <row r="766" spans="1:9" ht="15.75" thickBot="1" x14ac:dyDescent="0.3">
      <c r="A766" s="26" t="s">
        <v>90</v>
      </c>
      <c r="B766" s="26" t="s">
        <v>0</v>
      </c>
      <c r="C766">
        <f>IF(B766="ZMIEŃ GŁOŚNOŚĆ NA 0","N/D",IF(B766="ZMIEŃ GŁOŚNOŚĆ NA 15","N/D",240/$B$2*60*VLOOKUP(B766,Dane!$F:$H,2,FALSE)))</f>
        <v>15</v>
      </c>
      <c r="D766" s="7">
        <f>IF(B766="ZMIEŃ GŁOŚNOŚĆ NA 0","N/D",IF(B766="ZMIEŃ GŁOŚNOŚĆ NA 15","N/D",VLOOKUP(A766,Dane!$A$3:$D$110,4,FALSE)))</f>
        <v>10110010</v>
      </c>
      <c r="E766" s="3" t="str">
        <f t="shared" si="84"/>
        <v>1111</v>
      </c>
      <c r="F766" s="1" t="str">
        <f t="shared" si="85"/>
        <v>00000000</v>
      </c>
      <c r="G766" s="1" t="str">
        <f t="shared" si="86"/>
        <v>10110010</v>
      </c>
      <c r="H766" s="1" t="str">
        <f t="shared" si="87"/>
        <v>00001111</v>
      </c>
      <c r="I766" t="str">
        <f t="shared" si="83"/>
        <v xml:space="preserve">    .byte %00000000, %10110010, %00001111</v>
      </c>
    </row>
    <row r="767" spans="1:9" ht="15.75" thickTop="1" x14ac:dyDescent="0.25">
      <c r="A767" s="23" t="s">
        <v>96</v>
      </c>
      <c r="B767" s="23" t="s">
        <v>0</v>
      </c>
      <c r="C767">
        <f>IF(B767="ZMIEŃ GŁOŚNOŚĆ NA 0","N/D",IF(B767="ZMIEŃ GŁOŚNOŚĆ NA 15","N/D",240/$B$2*60*VLOOKUP(B767,Dane!$F:$H,2,FALSE)))</f>
        <v>15</v>
      </c>
      <c r="D767" s="7">
        <f>IF(B767="ZMIEŃ GŁOŚNOŚĆ NA 0","N/D",IF(B767="ZMIEŃ GŁOŚNOŚĆ NA 15","N/D",VLOOKUP(A767,Dane!$A$3:$D$110,4,FALSE)))</f>
        <v>1101001</v>
      </c>
      <c r="E767" s="3" t="str">
        <f t="shared" si="84"/>
        <v>1111</v>
      </c>
      <c r="F767" s="1" t="str">
        <f t="shared" si="85"/>
        <v>00000000</v>
      </c>
      <c r="G767" s="1" t="str">
        <f t="shared" si="86"/>
        <v>01101001</v>
      </c>
      <c r="H767" s="1" t="str">
        <f t="shared" si="87"/>
        <v>00001111</v>
      </c>
      <c r="I767" t="str">
        <f t="shared" si="83"/>
        <v xml:space="preserve">    .byte %00000000, %01101001, %00001111</v>
      </c>
    </row>
    <row r="768" spans="1:9" x14ac:dyDescent="0.25">
      <c r="A768" s="23" t="s">
        <v>89</v>
      </c>
      <c r="B768" s="23" t="s">
        <v>0</v>
      </c>
      <c r="C768">
        <f>IF(B768="ZMIEŃ GŁOŚNOŚĆ NA 0","N/D",IF(B768="ZMIEŃ GŁOŚNOŚĆ NA 15","N/D",240/$B$2*60*VLOOKUP(B768,Dane!$F:$H,2,FALSE)))</f>
        <v>15</v>
      </c>
      <c r="D768" s="7">
        <f>IF(B768="ZMIEŃ GŁOŚNOŚĆ NA 0","N/D",IF(B768="ZMIEŃ GŁOŚNOŚĆ NA 15","N/D",VLOOKUP(A768,Dane!$A$3:$D$110,4,FALSE)))</f>
        <v>11001000</v>
      </c>
      <c r="E768" s="3" t="str">
        <f t="shared" si="84"/>
        <v>1111</v>
      </c>
      <c r="F768" s="1" t="str">
        <f t="shared" si="85"/>
        <v>00000000</v>
      </c>
      <c r="G768" s="1" t="str">
        <f t="shared" si="86"/>
        <v>11001000</v>
      </c>
      <c r="H768" s="1" t="str">
        <f t="shared" si="87"/>
        <v>00001111</v>
      </c>
      <c r="I768" t="str">
        <f t="shared" si="83"/>
        <v xml:space="preserve">    .byte %00000000, %11001000, %00001111</v>
      </c>
    </row>
    <row r="769" spans="1:9" x14ac:dyDescent="0.25">
      <c r="A769" s="23" t="s">
        <v>97</v>
      </c>
      <c r="B769" s="23" t="s">
        <v>1</v>
      </c>
      <c r="C769">
        <f>IF(B769="ZMIEŃ GŁOŚNOŚĆ NA 0","N/D",IF(B769="ZMIEŃ GŁOŚNOŚĆ NA 15","N/D",240/$B$2*60*VLOOKUP(B769,Dane!$F:$H,2,FALSE)))</f>
        <v>30</v>
      </c>
      <c r="D769" s="7">
        <f>IF(B769="ZMIEŃ GŁOŚNOŚĆ NA 0","N/D",IF(B769="ZMIEŃ GŁOŚNOŚĆ NA 15","N/D",VLOOKUP(A769,Dane!$A$3:$D$110,4,FALSE)))</f>
        <v>1100011</v>
      </c>
      <c r="E769" s="3" t="str">
        <f t="shared" si="84"/>
        <v>11110</v>
      </c>
      <c r="F769" s="1" t="str">
        <f t="shared" si="85"/>
        <v>00000000</v>
      </c>
      <c r="G769" s="1" t="str">
        <f t="shared" si="86"/>
        <v>01100011</v>
      </c>
      <c r="H769" s="1" t="str">
        <f t="shared" si="87"/>
        <v>00011110</v>
      </c>
      <c r="I769" t="str">
        <f t="shared" si="83"/>
        <v xml:space="preserve">    .byte %00000000, %01100011, %00011110</v>
      </c>
    </row>
    <row r="770" spans="1:9" x14ac:dyDescent="0.25">
      <c r="A770" s="23" t="s">
        <v>109</v>
      </c>
      <c r="B770" s="23" t="s">
        <v>161</v>
      </c>
      <c r="C770">
        <v>3</v>
      </c>
      <c r="D770" s="7">
        <f>IF(B770="ZMIEŃ GŁOŚNOŚĆ NA 0","N/D",IF(B770="ZMIEŃ GŁOŚNOŚĆ NA 15","N/D",VLOOKUP(A770,Dane!$A$3:$D$110,4,FALSE)))</f>
        <v>110001</v>
      </c>
      <c r="E770" s="3" t="str">
        <f t="shared" si="84"/>
        <v>11</v>
      </c>
      <c r="F770" s="1" t="str">
        <f t="shared" si="85"/>
        <v>00000000</v>
      </c>
      <c r="G770" s="1" t="str">
        <f t="shared" si="86"/>
        <v>00110001</v>
      </c>
      <c r="H770" s="1" t="str">
        <f t="shared" si="87"/>
        <v>00000011</v>
      </c>
      <c r="I770" t="str">
        <f t="shared" si="83"/>
        <v xml:space="preserve">    .byte %00000000, %00110001, %00000011</v>
      </c>
    </row>
    <row r="771" spans="1:9" x14ac:dyDescent="0.25">
      <c r="A771" t="s">
        <v>256</v>
      </c>
      <c r="B771" s="23" t="s">
        <v>161</v>
      </c>
      <c r="C771">
        <v>4</v>
      </c>
      <c r="D771" s="7" t="e">
        <f>IF(B771="ZMIEŃ GŁOŚNOŚĆ NA 0","N/D",IF(B771="ZMIEŃ GŁOŚNOŚĆ NA 15","N/D",VLOOKUP(A771,Dane!$A$3:$D$110,4,FALSE)))</f>
        <v>#N/A</v>
      </c>
      <c r="E771" s="3" t="str">
        <f t="shared" si="84"/>
        <v>100</v>
      </c>
      <c r="F771" s="1" t="e">
        <f t="shared" si="85"/>
        <v>#N/A</v>
      </c>
      <c r="G771" s="1" t="e">
        <f t="shared" si="86"/>
        <v>#N/A</v>
      </c>
      <c r="H771" s="1" t="str">
        <f t="shared" si="87"/>
        <v>00000100</v>
      </c>
      <c r="I771" t="str">
        <f t="shared" si="83"/>
        <v xml:space="preserve">    .byte %11101000 %00000100</v>
      </c>
    </row>
    <row r="772" spans="1:9" x14ac:dyDescent="0.25">
      <c r="A772" s="23" t="s">
        <v>109</v>
      </c>
      <c r="B772" s="23" t="s">
        <v>161</v>
      </c>
      <c r="C772">
        <v>4</v>
      </c>
      <c r="D772" s="7">
        <f>IF(B772="ZMIEŃ GŁOŚNOŚĆ NA 0","N/D",IF(B772="ZMIEŃ GŁOŚNOŚĆ NA 15","N/D",VLOOKUP(A772,Dane!$A$3:$D$110,4,FALSE)))</f>
        <v>110001</v>
      </c>
      <c r="E772" s="3" t="str">
        <f t="shared" si="84"/>
        <v>100</v>
      </c>
      <c r="F772" s="1" t="str">
        <f t="shared" si="85"/>
        <v>00000000</v>
      </c>
      <c r="G772" s="1" t="str">
        <f t="shared" si="86"/>
        <v>00110001</v>
      </c>
      <c r="H772" s="1" t="str">
        <f t="shared" si="87"/>
        <v>00000100</v>
      </c>
      <c r="I772" t="str">
        <f t="shared" si="83"/>
        <v xml:space="preserve">    .byte %00000000, %00110001, %00000100</v>
      </c>
    </row>
    <row r="773" spans="1:9" x14ac:dyDescent="0.25">
      <c r="A773" t="s">
        <v>256</v>
      </c>
      <c r="B773" s="23" t="s">
        <v>161</v>
      </c>
      <c r="C773">
        <v>4</v>
      </c>
      <c r="D773" s="7" t="e">
        <f>IF(B773="ZMIEŃ GŁOŚNOŚĆ NA 0","N/D",IF(B773="ZMIEŃ GŁOŚNOŚĆ NA 15","N/D",VLOOKUP(A773,Dane!$A$3:$D$110,4,FALSE)))</f>
        <v>#N/A</v>
      </c>
      <c r="E773" s="3" t="str">
        <f t="shared" ref="E773:E818" si="88">IF(B773="ZMIEŃ GŁOŚNOŚĆ NA 0","N/D",IF(B773="ZMIEŃ GŁOŚNOŚĆ NA 15","N/D",DEC2BIN(C773)))</f>
        <v>100</v>
      </c>
      <c r="F773" s="1" t="e">
        <f t="shared" ref="F773:F818" si="89">IF(B773="ZMIEŃ GŁOŚNOŚĆ NA 0","N/D",IF(B773="ZMIEŃ GŁOŚNOŚĆ NA 15","N/D",IF(LEN(D773)&lt;8,"00000000",_xlfn.CONCAT(REPT("0",8-LEN(LEFT(D773,LEN(D773)-8))),LEFT(D773,LEN(D773)-8)))))</f>
        <v>#N/A</v>
      </c>
      <c r="G773" s="1" t="e">
        <f t="shared" ref="G773:G818" si="90">IF(B773="ZMIEŃ GŁOŚNOŚĆ NA 0","N/D",IF(B773="ZMIEŃ GŁOŚNOŚĆ NA 15","N/D",IF(LEN(D773)&lt;8,_xlfn.CONCAT(REPT("0",8-LEN(D773)),RIGHT(D773,8)),RIGHT(D773,8))))</f>
        <v>#N/A</v>
      </c>
      <c r="H773" s="1" t="str">
        <f t="shared" ref="H773:H818" si="91">IF(B773="ZMIEŃ GŁOŚNOŚĆ NA 0","N/D",IF(B773="ZMIEŃ GŁOŚNOŚĆ NA 15","N/D",_xlfn.CONCAT(REPT("0",8-LEN(E773)),E773)))</f>
        <v>00000100</v>
      </c>
      <c r="I773" t="str">
        <f t="shared" si="83"/>
        <v xml:space="preserve">    .byte %11101000 %00000100</v>
      </c>
    </row>
    <row r="774" spans="1:9" x14ac:dyDescent="0.25">
      <c r="A774" s="23" t="s">
        <v>109</v>
      </c>
      <c r="B774" s="23" t="s">
        <v>161</v>
      </c>
      <c r="C774">
        <v>3</v>
      </c>
      <c r="D774" s="7">
        <f>IF(B774="ZMIEŃ GŁOŚNOŚĆ NA 0","N/D",IF(B774="ZMIEŃ GŁOŚNOŚĆ NA 15","N/D",VLOOKUP(A774,Dane!$A$3:$D$110,4,FALSE)))</f>
        <v>110001</v>
      </c>
      <c r="E774" s="3" t="str">
        <f t="shared" si="88"/>
        <v>11</v>
      </c>
      <c r="F774" s="1" t="str">
        <f t="shared" si="89"/>
        <v>00000000</v>
      </c>
      <c r="G774" s="1" t="str">
        <f t="shared" si="90"/>
        <v>00110001</v>
      </c>
      <c r="H774" s="1" t="str">
        <f t="shared" si="91"/>
        <v>00000011</v>
      </c>
      <c r="I774" t="str">
        <f t="shared" si="83"/>
        <v xml:space="preserve">    .byte %00000000, %00110001, %00000011</v>
      </c>
    </row>
    <row r="775" spans="1:9" x14ac:dyDescent="0.25">
      <c r="A775" t="s">
        <v>256</v>
      </c>
      <c r="B775" s="23" t="s">
        <v>161</v>
      </c>
      <c r="C775">
        <v>4</v>
      </c>
      <c r="D775" s="7" t="e">
        <f>IF(B775="ZMIEŃ GŁOŚNOŚĆ NA 0","N/D",IF(B775="ZMIEŃ GŁOŚNOŚĆ NA 15","N/D",VLOOKUP(A775,Dane!$A$3:$D$110,4,FALSE)))</f>
        <v>#N/A</v>
      </c>
      <c r="E775" s="3" t="str">
        <f t="shared" si="88"/>
        <v>100</v>
      </c>
      <c r="F775" s="1" t="e">
        <f t="shared" si="89"/>
        <v>#N/A</v>
      </c>
      <c r="G775" s="1" t="e">
        <f t="shared" si="90"/>
        <v>#N/A</v>
      </c>
      <c r="H775" s="1" t="str">
        <f t="shared" si="91"/>
        <v>00000100</v>
      </c>
      <c r="I775" t="str">
        <f t="shared" si="83"/>
        <v xml:space="preserve">    .byte %11101000 %00000100</v>
      </c>
    </row>
    <row r="776" spans="1:9" x14ac:dyDescent="0.25">
      <c r="A776" s="23" t="s">
        <v>109</v>
      </c>
      <c r="B776" s="23" t="s">
        <v>161</v>
      </c>
      <c r="C776">
        <v>4</v>
      </c>
      <c r="D776" s="7">
        <f>IF(B776="ZMIEŃ GŁOŚNOŚĆ NA 0","N/D",IF(B776="ZMIEŃ GŁOŚNOŚĆ NA 15","N/D",VLOOKUP(A776,Dane!$A$3:$D$110,4,FALSE)))</f>
        <v>110001</v>
      </c>
      <c r="E776" s="3" t="str">
        <f t="shared" si="88"/>
        <v>100</v>
      </c>
      <c r="F776" s="1" t="str">
        <f t="shared" si="89"/>
        <v>00000000</v>
      </c>
      <c r="G776" s="1" t="str">
        <f t="shared" si="90"/>
        <v>00110001</v>
      </c>
      <c r="H776" s="1" t="str">
        <f t="shared" si="91"/>
        <v>00000100</v>
      </c>
      <c r="I776" t="str">
        <f t="shared" ref="I776:I839" si="92">IF(A776="pauza",_xlfn.CONCAT("    .byte %11101000 %",DEC2BIN(C776,8)),IF(B776="ZMIEŃ GŁOŚNOŚĆ NA 0","    .byte %10101000, %00000000",IF(B776="ZMIEŃ GŁOŚNOŚĆ NA 15","    .byte %10101000, %11111111",_xlfn.CONCAT("    .byte %",F776,", %",G776,", %",H776))))</f>
        <v xml:space="preserve">    .byte %00000000, %00110001, %00000100</v>
      </c>
    </row>
    <row r="777" spans="1:9" x14ac:dyDescent="0.25">
      <c r="A777" t="s">
        <v>256</v>
      </c>
      <c r="B777" s="23" t="s">
        <v>161</v>
      </c>
      <c r="C777">
        <v>4</v>
      </c>
      <c r="D777" s="7" t="e">
        <f>IF(B777="ZMIEŃ GŁOŚNOŚĆ NA 0","N/D",IF(B777="ZMIEŃ GŁOŚNOŚĆ NA 15","N/D",VLOOKUP(A777,Dane!$A$3:$D$110,4,FALSE)))</f>
        <v>#N/A</v>
      </c>
      <c r="E777" s="3" t="str">
        <f t="shared" si="88"/>
        <v>100</v>
      </c>
      <c r="F777" s="1" t="e">
        <f t="shared" si="89"/>
        <v>#N/A</v>
      </c>
      <c r="G777" s="1" t="e">
        <f t="shared" si="90"/>
        <v>#N/A</v>
      </c>
      <c r="H777" s="1" t="str">
        <f t="shared" si="91"/>
        <v>00000100</v>
      </c>
      <c r="I777" t="str">
        <f t="shared" si="92"/>
        <v xml:space="preserve">    .byte %11101000 %00000100</v>
      </c>
    </row>
    <row r="778" spans="1:9" x14ac:dyDescent="0.25">
      <c r="A778" s="23" t="s">
        <v>109</v>
      </c>
      <c r="B778" s="23" t="s">
        <v>161</v>
      </c>
      <c r="C778">
        <v>3</v>
      </c>
      <c r="D778" s="7">
        <f>IF(B778="ZMIEŃ GŁOŚNOŚĆ NA 0","N/D",IF(B778="ZMIEŃ GŁOŚNOŚĆ NA 15","N/D",VLOOKUP(A778,Dane!$A$3:$D$110,4,FALSE)))</f>
        <v>110001</v>
      </c>
      <c r="E778" s="3" t="str">
        <f t="shared" si="88"/>
        <v>11</v>
      </c>
      <c r="F778" s="1" t="str">
        <f t="shared" si="89"/>
        <v>00000000</v>
      </c>
      <c r="G778" s="1" t="str">
        <f t="shared" si="90"/>
        <v>00110001</v>
      </c>
      <c r="H778" s="1" t="str">
        <f t="shared" si="91"/>
        <v>00000011</v>
      </c>
      <c r="I778" t="str">
        <f t="shared" si="92"/>
        <v xml:space="preserve">    .byte %00000000, %00110001, %00000011</v>
      </c>
    </row>
    <row r="779" spans="1:9" x14ac:dyDescent="0.25">
      <c r="A779" t="s">
        <v>256</v>
      </c>
      <c r="B779" s="23" t="s">
        <v>161</v>
      </c>
      <c r="C779">
        <v>4</v>
      </c>
      <c r="D779" s="7" t="e">
        <f>IF(B779="ZMIEŃ GŁOŚNOŚĆ NA 0","N/D",IF(B779="ZMIEŃ GŁOŚNOŚĆ NA 15","N/D",VLOOKUP(A779,Dane!$A$3:$D$110,4,FALSE)))</f>
        <v>#N/A</v>
      </c>
      <c r="E779" s="3" t="str">
        <f t="shared" si="88"/>
        <v>100</v>
      </c>
      <c r="F779" s="1" t="e">
        <f t="shared" si="89"/>
        <v>#N/A</v>
      </c>
      <c r="G779" s="1" t="e">
        <f t="shared" si="90"/>
        <v>#N/A</v>
      </c>
      <c r="H779" s="1" t="str">
        <f t="shared" si="91"/>
        <v>00000100</v>
      </c>
      <c r="I779" t="str">
        <f t="shared" si="92"/>
        <v xml:space="preserve">    .byte %11101000 %00000100</v>
      </c>
    </row>
    <row r="780" spans="1:9" x14ac:dyDescent="0.25">
      <c r="A780" s="23" t="s">
        <v>109</v>
      </c>
      <c r="B780" s="23" t="s">
        <v>161</v>
      </c>
      <c r="C780">
        <v>4</v>
      </c>
      <c r="D780" s="7">
        <f>IF(B780="ZMIEŃ GŁOŚNOŚĆ NA 0","N/D",IF(B780="ZMIEŃ GŁOŚNOŚĆ NA 15","N/D",VLOOKUP(A780,Dane!$A$3:$D$110,4,FALSE)))</f>
        <v>110001</v>
      </c>
      <c r="E780" s="3" t="str">
        <f t="shared" si="88"/>
        <v>100</v>
      </c>
      <c r="F780" s="1" t="str">
        <f t="shared" si="89"/>
        <v>00000000</v>
      </c>
      <c r="G780" s="1" t="str">
        <f t="shared" si="90"/>
        <v>00110001</v>
      </c>
      <c r="H780" s="1" t="str">
        <f t="shared" si="91"/>
        <v>00000100</v>
      </c>
      <c r="I780" t="str">
        <f t="shared" si="92"/>
        <v xml:space="preserve">    .byte %00000000, %00110001, %00000100</v>
      </c>
    </row>
    <row r="781" spans="1:9" x14ac:dyDescent="0.25">
      <c r="A781" t="s">
        <v>256</v>
      </c>
      <c r="B781" s="23" t="s">
        <v>161</v>
      </c>
      <c r="C781">
        <v>4</v>
      </c>
      <c r="D781" s="7" t="e">
        <f>IF(B781="ZMIEŃ GŁOŚNOŚĆ NA 0","N/D",IF(B781="ZMIEŃ GŁOŚNOŚĆ NA 15","N/D",VLOOKUP(A781,Dane!$A$3:$D$110,4,FALSE)))</f>
        <v>#N/A</v>
      </c>
      <c r="E781" s="3" t="str">
        <f t="shared" si="88"/>
        <v>100</v>
      </c>
      <c r="F781" s="1" t="e">
        <f t="shared" si="89"/>
        <v>#N/A</v>
      </c>
      <c r="G781" s="1" t="e">
        <f t="shared" si="90"/>
        <v>#N/A</v>
      </c>
      <c r="H781" s="1" t="str">
        <f t="shared" si="91"/>
        <v>00000100</v>
      </c>
      <c r="I781" t="str">
        <f t="shared" si="92"/>
        <v xml:space="preserve">    .byte %11101000 %00000100</v>
      </c>
    </row>
    <row r="782" spans="1:9" x14ac:dyDescent="0.25">
      <c r="A782" s="23" t="s">
        <v>109</v>
      </c>
      <c r="B782" s="23" t="s">
        <v>161</v>
      </c>
      <c r="C782">
        <v>3</v>
      </c>
      <c r="D782" s="7">
        <f>IF(B782="ZMIEŃ GŁOŚNOŚĆ NA 0","N/D",IF(B782="ZMIEŃ GŁOŚNOŚĆ NA 15","N/D",VLOOKUP(A782,Dane!$A$3:$D$110,4,FALSE)))</f>
        <v>110001</v>
      </c>
      <c r="E782" s="3" t="str">
        <f t="shared" si="88"/>
        <v>11</v>
      </c>
      <c r="F782" s="1" t="str">
        <f t="shared" si="89"/>
        <v>00000000</v>
      </c>
      <c r="G782" s="1" t="str">
        <f t="shared" si="90"/>
        <v>00110001</v>
      </c>
      <c r="H782" s="1" t="str">
        <f t="shared" si="91"/>
        <v>00000011</v>
      </c>
      <c r="I782" t="str">
        <f t="shared" si="92"/>
        <v xml:space="preserve">    .byte %00000000, %00110001, %00000011</v>
      </c>
    </row>
    <row r="783" spans="1:9" x14ac:dyDescent="0.25">
      <c r="A783" t="s">
        <v>256</v>
      </c>
      <c r="B783" s="23" t="s">
        <v>161</v>
      </c>
      <c r="C783">
        <v>4</v>
      </c>
      <c r="D783" s="7" t="e">
        <f>IF(B783="ZMIEŃ GŁOŚNOŚĆ NA 0","N/D",IF(B783="ZMIEŃ GŁOŚNOŚĆ NA 15","N/D",VLOOKUP(A783,Dane!$A$3:$D$110,4,FALSE)))</f>
        <v>#N/A</v>
      </c>
      <c r="E783" s="3" t="str">
        <f t="shared" si="88"/>
        <v>100</v>
      </c>
      <c r="F783" s="1" t="e">
        <f t="shared" si="89"/>
        <v>#N/A</v>
      </c>
      <c r="G783" s="1" t="e">
        <f t="shared" si="90"/>
        <v>#N/A</v>
      </c>
      <c r="H783" s="1" t="str">
        <f t="shared" si="91"/>
        <v>00000100</v>
      </c>
      <c r="I783" t="str">
        <f t="shared" si="92"/>
        <v xml:space="preserve">    .byte %11101000 %00000100</v>
      </c>
    </row>
    <row r="784" spans="1:9" x14ac:dyDescent="0.25">
      <c r="A784" s="23" t="s">
        <v>109</v>
      </c>
      <c r="B784" s="23" t="s">
        <v>161</v>
      </c>
      <c r="C784">
        <v>4</v>
      </c>
      <c r="D784" s="7">
        <f>IF(B784="ZMIEŃ GŁOŚNOŚĆ NA 0","N/D",IF(B784="ZMIEŃ GŁOŚNOŚĆ NA 15","N/D",VLOOKUP(A784,Dane!$A$3:$D$110,4,FALSE)))</f>
        <v>110001</v>
      </c>
      <c r="E784" s="3" t="str">
        <f t="shared" si="88"/>
        <v>100</v>
      </c>
      <c r="F784" s="1" t="str">
        <f t="shared" si="89"/>
        <v>00000000</v>
      </c>
      <c r="G784" s="1" t="str">
        <f t="shared" si="90"/>
        <v>00110001</v>
      </c>
      <c r="H784" s="1" t="str">
        <f t="shared" si="91"/>
        <v>00000100</v>
      </c>
      <c r="I784" t="str">
        <f t="shared" si="92"/>
        <v xml:space="preserve">    .byte %00000000, %00110001, %00000100</v>
      </c>
    </row>
    <row r="785" spans="1:9" x14ac:dyDescent="0.25">
      <c r="A785" t="s">
        <v>256</v>
      </c>
      <c r="B785" s="23" t="s">
        <v>161</v>
      </c>
      <c r="C785">
        <v>4</v>
      </c>
      <c r="D785" s="7" t="e">
        <f>IF(B785="ZMIEŃ GŁOŚNOŚĆ NA 0","N/D",IF(B785="ZMIEŃ GŁOŚNOŚĆ NA 15","N/D",VLOOKUP(A785,Dane!$A$3:$D$110,4,FALSE)))</f>
        <v>#N/A</v>
      </c>
      <c r="E785" s="3" t="str">
        <f t="shared" si="88"/>
        <v>100</v>
      </c>
      <c r="F785" s="1" t="e">
        <f t="shared" si="89"/>
        <v>#N/A</v>
      </c>
      <c r="G785" s="1" t="e">
        <f t="shared" si="90"/>
        <v>#N/A</v>
      </c>
      <c r="H785" s="1" t="str">
        <f t="shared" si="91"/>
        <v>00000100</v>
      </c>
      <c r="I785" t="str">
        <f t="shared" si="92"/>
        <v xml:space="preserve">    .byte %11101000 %00000100</v>
      </c>
    </row>
    <row r="786" spans="1:9" x14ac:dyDescent="0.25">
      <c r="A786" s="23" t="s">
        <v>97</v>
      </c>
      <c r="B786" s="23" t="s">
        <v>0</v>
      </c>
      <c r="C786">
        <f>IF(B786="ZMIEŃ GŁOŚNOŚĆ NA 0","N/D",IF(B786="ZMIEŃ GŁOŚNOŚĆ NA 15","N/D",240/$B$2*60*VLOOKUP(B786,Dane!$F:$H,2,FALSE)))</f>
        <v>15</v>
      </c>
      <c r="D786" s="7">
        <f>IF(B786="ZMIEŃ GŁOŚNOŚĆ NA 0","N/D",IF(B786="ZMIEŃ GŁOŚNOŚĆ NA 15","N/D",VLOOKUP(A786,Dane!$A$3:$D$110,4,FALSE)))</f>
        <v>1100011</v>
      </c>
      <c r="E786" s="3" t="str">
        <f t="shared" si="88"/>
        <v>1111</v>
      </c>
      <c r="F786" s="1" t="str">
        <f t="shared" si="89"/>
        <v>00000000</v>
      </c>
      <c r="G786" s="1" t="str">
        <f t="shared" si="90"/>
        <v>01100011</v>
      </c>
      <c r="H786" s="1" t="str">
        <f t="shared" si="91"/>
        <v>00001111</v>
      </c>
      <c r="I786" t="str">
        <f t="shared" si="92"/>
        <v xml:space="preserve">    .byte %00000000, %01100011, %00001111</v>
      </c>
    </row>
    <row r="787" spans="1:9" x14ac:dyDescent="0.25">
      <c r="A787" s="23" t="s">
        <v>89</v>
      </c>
      <c r="B787" s="23" t="s">
        <v>2</v>
      </c>
      <c r="C787">
        <v>7</v>
      </c>
      <c r="D787" s="7">
        <f>IF(B787="ZMIEŃ GŁOŚNOŚĆ NA 0","N/D",IF(B787="ZMIEŃ GŁOŚNOŚĆ NA 15","N/D",VLOOKUP(A787,Dane!$A$3:$D$110,4,FALSE)))</f>
        <v>11001000</v>
      </c>
      <c r="E787" s="3" t="str">
        <f t="shared" si="88"/>
        <v>111</v>
      </c>
      <c r="F787" s="1" t="str">
        <f t="shared" si="89"/>
        <v>00000000</v>
      </c>
      <c r="G787" s="1" t="str">
        <f t="shared" si="90"/>
        <v>11001000</v>
      </c>
      <c r="H787" s="1" t="str">
        <f t="shared" si="91"/>
        <v>00000111</v>
      </c>
      <c r="I787" t="str">
        <f t="shared" si="92"/>
        <v xml:space="preserve">    .byte %00000000, %11001000, %00000111</v>
      </c>
    </row>
    <row r="788" spans="1:9" x14ac:dyDescent="0.25">
      <c r="A788" s="23" t="s">
        <v>97</v>
      </c>
      <c r="B788" s="23" t="s">
        <v>30</v>
      </c>
      <c r="C788">
        <v>23</v>
      </c>
      <c r="D788" s="7">
        <f>IF(B788="ZMIEŃ GŁOŚNOŚĆ NA 0","N/D",IF(B788="ZMIEŃ GŁOŚNOŚĆ NA 15","N/D",VLOOKUP(A788,Dane!$A$3:$D$110,4,FALSE)))</f>
        <v>1100011</v>
      </c>
      <c r="E788" s="3" t="str">
        <f t="shared" si="88"/>
        <v>10111</v>
      </c>
      <c r="F788" s="1" t="str">
        <f t="shared" si="89"/>
        <v>00000000</v>
      </c>
      <c r="G788" s="1" t="str">
        <f t="shared" si="90"/>
        <v>01100011</v>
      </c>
      <c r="H788" s="1" t="str">
        <f t="shared" si="91"/>
        <v>00010111</v>
      </c>
      <c r="I788" t="str">
        <f t="shared" si="92"/>
        <v xml:space="preserve">    .byte %00000000, %01100011, %00010111</v>
      </c>
    </row>
    <row r="789" spans="1:9" x14ac:dyDescent="0.25">
      <c r="A789" s="23" t="s">
        <v>96</v>
      </c>
      <c r="B789" s="23" t="s">
        <v>0</v>
      </c>
      <c r="C789">
        <f>IF(B789="ZMIEŃ GŁOŚNOŚĆ NA 0","N/D",IF(B789="ZMIEŃ GŁOŚNOŚĆ NA 15","N/D",240/$B$2*60*VLOOKUP(B789,Dane!$F:$H,2,FALSE)))</f>
        <v>15</v>
      </c>
      <c r="D789" s="7">
        <f>IF(B789="ZMIEŃ GŁOŚNOŚĆ NA 0","N/D",IF(B789="ZMIEŃ GŁOŚNOŚĆ NA 15","N/D",VLOOKUP(A789,Dane!$A$3:$D$110,4,FALSE)))</f>
        <v>1101001</v>
      </c>
      <c r="E789" s="3" t="str">
        <f t="shared" si="88"/>
        <v>1111</v>
      </c>
      <c r="F789" s="1" t="str">
        <f t="shared" si="89"/>
        <v>00000000</v>
      </c>
      <c r="G789" s="1" t="str">
        <f t="shared" si="90"/>
        <v>01101001</v>
      </c>
      <c r="H789" s="1" t="str">
        <f t="shared" si="91"/>
        <v>00001111</v>
      </c>
      <c r="I789" t="str">
        <f t="shared" si="92"/>
        <v xml:space="preserve">    .byte %00000000, %01101001, %00001111</v>
      </c>
    </row>
    <row r="790" spans="1:9" x14ac:dyDescent="0.25">
      <c r="A790" s="23" t="s">
        <v>90</v>
      </c>
      <c r="B790" s="23" t="s">
        <v>1</v>
      </c>
      <c r="C790">
        <f>IF(B790="ZMIEŃ GŁOŚNOŚĆ NA 0","N/D",IF(B790="ZMIEŃ GŁOŚNOŚĆ NA 15","N/D",240/$B$2*60*VLOOKUP(B790,Dane!$F:$H,2,FALSE)))</f>
        <v>30</v>
      </c>
      <c r="D790" s="7">
        <f>IF(B790="ZMIEŃ GŁOŚNOŚĆ NA 0","N/D",IF(B790="ZMIEŃ GŁOŚNOŚĆ NA 15","N/D",VLOOKUP(A790,Dane!$A$3:$D$110,4,FALSE)))</f>
        <v>10110010</v>
      </c>
      <c r="E790" s="3" t="str">
        <f t="shared" si="88"/>
        <v>11110</v>
      </c>
      <c r="F790" s="1" t="str">
        <f t="shared" si="89"/>
        <v>00000000</v>
      </c>
      <c r="G790" s="1" t="str">
        <f t="shared" si="90"/>
        <v>10110010</v>
      </c>
      <c r="H790" s="1" t="str">
        <f t="shared" si="91"/>
        <v>00011110</v>
      </c>
      <c r="I790" t="str">
        <f t="shared" si="92"/>
        <v xml:space="preserve">    .byte %00000000, %10110010, %00011110</v>
      </c>
    </row>
    <row r="791" spans="1:9" ht="15.75" thickBot="1" x14ac:dyDescent="0.3">
      <c r="A791" s="26" t="s">
        <v>87</v>
      </c>
      <c r="B791" s="26" t="s">
        <v>1</v>
      </c>
      <c r="C791">
        <f>IF(B791="ZMIEŃ GŁOŚNOŚĆ NA 0","N/D",IF(B791="ZMIEŃ GŁOŚNOŚĆ NA 15","N/D",240/$B$2*60*VLOOKUP(B791,Dane!$F:$H,2,FALSE)))</f>
        <v>30</v>
      </c>
      <c r="D791" s="7">
        <f>IF(B791="ZMIEŃ GŁOŚNOŚĆ NA 0","N/D",IF(B791="ZMIEŃ GŁOŚNOŚĆ NA 15","N/D",VLOOKUP(A791,Dane!$A$3:$D$110,4,FALSE)))</f>
        <v>100001100</v>
      </c>
      <c r="E791" s="3" t="str">
        <f t="shared" si="88"/>
        <v>11110</v>
      </c>
      <c r="F791" s="1" t="str">
        <f t="shared" si="89"/>
        <v>00000001</v>
      </c>
      <c r="G791" s="1" t="str">
        <f t="shared" si="90"/>
        <v>00001100</v>
      </c>
      <c r="H791" s="1" t="str">
        <f t="shared" si="91"/>
        <v>00011110</v>
      </c>
      <c r="I791" t="str">
        <f t="shared" si="92"/>
        <v xml:space="preserve">    .byte %00000001, %00001100, %00011110</v>
      </c>
    </row>
    <row r="792" spans="1:9" ht="15.75" thickTop="1" x14ac:dyDescent="0.25">
      <c r="A792" s="23" t="s">
        <v>97</v>
      </c>
      <c r="B792" s="23" t="s">
        <v>0</v>
      </c>
      <c r="C792">
        <f>IF(B792="ZMIEŃ GŁOŚNOŚĆ NA 0","N/D",IF(B792="ZMIEŃ GŁOŚNOŚĆ NA 15","N/D",240/$B$2*60*VLOOKUP(B792,Dane!$F:$H,2,FALSE)))</f>
        <v>15</v>
      </c>
      <c r="D792" s="7">
        <f>IF(B792="ZMIEŃ GŁOŚNOŚĆ NA 0","N/D",IF(B792="ZMIEŃ GŁOŚNOŚĆ NA 15","N/D",VLOOKUP(A792,Dane!$A$3:$D$110,4,FALSE)))</f>
        <v>1100011</v>
      </c>
      <c r="E792" s="3" t="str">
        <f t="shared" si="88"/>
        <v>1111</v>
      </c>
      <c r="F792" s="1" t="str">
        <f t="shared" si="89"/>
        <v>00000000</v>
      </c>
      <c r="G792" s="1" t="str">
        <f t="shared" si="90"/>
        <v>01100011</v>
      </c>
      <c r="H792" s="1" t="str">
        <f t="shared" si="91"/>
        <v>00001111</v>
      </c>
      <c r="I792" t="str">
        <f t="shared" si="92"/>
        <v xml:space="preserve">    .byte %00000000, %01100011, %00001111</v>
      </c>
    </row>
    <row r="793" spans="1:9" x14ac:dyDescent="0.25">
      <c r="A793" s="23" t="s">
        <v>90</v>
      </c>
      <c r="B793" s="23" t="s">
        <v>2</v>
      </c>
      <c r="C793">
        <v>7</v>
      </c>
      <c r="D793" s="7">
        <f>IF(B793="ZMIEŃ GŁOŚNOŚĆ NA 0","N/D",IF(B793="ZMIEŃ GŁOŚNOŚĆ NA 15","N/D",VLOOKUP(A793,Dane!$A$3:$D$110,4,FALSE)))</f>
        <v>10110010</v>
      </c>
      <c r="E793" s="3" t="str">
        <f t="shared" si="88"/>
        <v>111</v>
      </c>
      <c r="F793" s="1" t="str">
        <f t="shared" si="89"/>
        <v>00000000</v>
      </c>
      <c r="G793" s="1" t="str">
        <f t="shared" si="90"/>
        <v>10110010</v>
      </c>
      <c r="H793" s="1" t="str">
        <f t="shared" si="91"/>
        <v>00000111</v>
      </c>
      <c r="I793" t="str">
        <f t="shared" si="92"/>
        <v xml:space="preserve">    .byte %00000000, %10110010, %00000111</v>
      </c>
    </row>
    <row r="794" spans="1:9" x14ac:dyDescent="0.25">
      <c r="A794" s="23" t="s">
        <v>96</v>
      </c>
      <c r="B794" s="23" t="s">
        <v>30</v>
      </c>
      <c r="C794">
        <v>23</v>
      </c>
      <c r="D794" s="7">
        <f>IF(B794="ZMIEŃ GŁOŚNOŚĆ NA 0","N/D",IF(B794="ZMIEŃ GŁOŚNOŚĆ NA 15","N/D",VLOOKUP(A794,Dane!$A$3:$D$110,4,FALSE)))</f>
        <v>1101001</v>
      </c>
      <c r="E794" s="3" t="str">
        <f t="shared" si="88"/>
        <v>10111</v>
      </c>
      <c r="F794" s="1" t="str">
        <f t="shared" si="89"/>
        <v>00000000</v>
      </c>
      <c r="G794" s="1" t="str">
        <f t="shared" si="90"/>
        <v>01101001</v>
      </c>
      <c r="H794" s="1" t="str">
        <f t="shared" si="91"/>
        <v>00010111</v>
      </c>
      <c r="I794" t="str">
        <f t="shared" si="92"/>
        <v xml:space="preserve">    .byte %00000000, %01101001, %00010111</v>
      </c>
    </row>
    <row r="795" spans="1:9" x14ac:dyDescent="0.25">
      <c r="A795" s="23" t="s">
        <v>94</v>
      </c>
      <c r="B795" s="23" t="s">
        <v>1</v>
      </c>
      <c r="C795">
        <f>IF(B795="ZMIEŃ GŁOŚNOŚĆ NA 0","N/D",IF(B795="ZMIEŃ GŁOŚNOŚĆ NA 15","N/D",240/$B$2*60*VLOOKUP(B795,Dane!$F:$H,2,FALSE)))</f>
        <v>30</v>
      </c>
      <c r="D795" s="7">
        <f>IF(B795="ZMIEŃ GŁOŚNOŚĆ NA 0","N/D",IF(B795="ZMIEŃ GŁOŚNOŚĆ NA 15","N/D",VLOOKUP(A795,Dane!$A$3:$D$110,4,FALSE)))</f>
        <v>1110110</v>
      </c>
      <c r="E795" s="3" t="str">
        <f t="shared" si="88"/>
        <v>11110</v>
      </c>
      <c r="F795" s="1" t="str">
        <f t="shared" si="89"/>
        <v>00000000</v>
      </c>
      <c r="G795" s="1" t="str">
        <f t="shared" si="90"/>
        <v>01110110</v>
      </c>
      <c r="H795" s="1" t="str">
        <f t="shared" si="91"/>
        <v>00011110</v>
      </c>
      <c r="I795" t="str">
        <f t="shared" si="92"/>
        <v xml:space="preserve">    .byte %00000000, %01110110, %00011110</v>
      </c>
    </row>
    <row r="796" spans="1:9" x14ac:dyDescent="0.25">
      <c r="A796" s="23" t="s">
        <v>35</v>
      </c>
      <c r="B796" s="23" t="s">
        <v>0</v>
      </c>
      <c r="C796">
        <f>IF(B796="ZMIEŃ GŁOŚNOŚĆ NA 0","N/D",IF(B796="ZMIEŃ GŁOŚNOŚĆ NA 15","N/D",240/$B$2*60*VLOOKUP(B796,Dane!$F:$H,2,FALSE)))</f>
        <v>15</v>
      </c>
      <c r="D796" s="7">
        <f>IF(B796="ZMIEŃ GŁOŚNOŚĆ NA 0","N/D",IF(B796="ZMIEŃ GŁOŚNOŚĆ NA 15","N/D",VLOOKUP(A796,Dane!$A$3:$D$110,4,FALSE)))</f>
        <v>10011111</v>
      </c>
      <c r="E796" s="3" t="str">
        <f t="shared" si="88"/>
        <v>1111</v>
      </c>
      <c r="F796" s="1" t="str">
        <f t="shared" si="89"/>
        <v>00000000</v>
      </c>
      <c r="G796" s="1" t="str">
        <f t="shared" si="90"/>
        <v>10011111</v>
      </c>
      <c r="H796" s="1" t="str">
        <f t="shared" si="91"/>
        <v>00001111</v>
      </c>
      <c r="I796" t="str">
        <f t="shared" si="92"/>
        <v xml:space="preserve">    .byte %00000000, %10011111, %00001111</v>
      </c>
    </row>
    <row r="797" spans="1:9" ht="15.75" thickBot="1" x14ac:dyDescent="0.3">
      <c r="A797" s="26" t="s">
        <v>89</v>
      </c>
      <c r="B797" s="26" t="s">
        <v>1</v>
      </c>
      <c r="C797">
        <f>IF(B797="ZMIEŃ GŁOŚNOŚĆ NA 0","N/D",IF(B797="ZMIEŃ GŁOŚNOŚĆ NA 15","N/D",240/$B$2*60*VLOOKUP(B797,Dane!$F:$H,2,FALSE)))</f>
        <v>30</v>
      </c>
      <c r="D797" s="7">
        <f>IF(B797="ZMIEŃ GŁOŚNOŚĆ NA 0","N/D",IF(B797="ZMIEŃ GŁOŚNOŚĆ NA 15","N/D",VLOOKUP(A797,Dane!$A$3:$D$110,4,FALSE)))</f>
        <v>11001000</v>
      </c>
      <c r="E797" s="3" t="str">
        <f t="shared" si="88"/>
        <v>11110</v>
      </c>
      <c r="F797" s="1" t="str">
        <f t="shared" si="89"/>
        <v>00000000</v>
      </c>
      <c r="G797" s="1" t="str">
        <f t="shared" si="90"/>
        <v>11001000</v>
      </c>
      <c r="H797" s="1" t="str">
        <f t="shared" si="91"/>
        <v>00011110</v>
      </c>
      <c r="I797" t="str">
        <f t="shared" si="92"/>
        <v xml:space="preserve">    .byte %00000000, %11001000, %00011110</v>
      </c>
    </row>
    <row r="798" spans="1:9" ht="15.75" thickTop="1" x14ac:dyDescent="0.25">
      <c r="A798" s="23" t="s">
        <v>89</v>
      </c>
      <c r="B798" s="23" t="s">
        <v>29</v>
      </c>
      <c r="C798">
        <f>IF(B798="ZMIEŃ GŁOŚNOŚĆ NA 0","N/D",IF(B798="ZMIEŃ GŁOŚNOŚĆ NA 15","N/D",240/$B$2*60*VLOOKUP(B798,Dane!$F:$H,2,FALSE)))</f>
        <v>45</v>
      </c>
      <c r="D798" s="7">
        <f>IF(B798="ZMIEŃ GŁOŚNOŚĆ NA 0","N/D",IF(B798="ZMIEŃ GŁOŚNOŚĆ NA 15","N/D",VLOOKUP(A798,Dane!$A$3:$D$110,4,FALSE)))</f>
        <v>11001000</v>
      </c>
      <c r="E798" s="3" t="str">
        <f t="shared" si="88"/>
        <v>101101</v>
      </c>
      <c r="F798" s="1" t="str">
        <f t="shared" si="89"/>
        <v>00000000</v>
      </c>
      <c r="G798" s="1" t="str">
        <f t="shared" si="90"/>
        <v>11001000</v>
      </c>
      <c r="H798" s="1" t="str">
        <f t="shared" si="91"/>
        <v>00101101</v>
      </c>
      <c r="I798" t="str">
        <f t="shared" si="92"/>
        <v xml:space="preserve">    .byte %00000000, %11001000, %00101101</v>
      </c>
    </row>
    <row r="799" spans="1:9" x14ac:dyDescent="0.25">
      <c r="A799" s="23" t="s">
        <v>90</v>
      </c>
      <c r="B799" s="23" t="s">
        <v>29</v>
      </c>
      <c r="C799">
        <f>IF(B799="ZMIEŃ GŁOŚNOŚĆ NA 0","N/D",IF(B799="ZMIEŃ GŁOŚNOŚĆ NA 15","N/D",240/$B$2*60*VLOOKUP(B799,Dane!$F:$H,2,FALSE)))</f>
        <v>45</v>
      </c>
      <c r="D799" s="7">
        <f>IF(B799="ZMIEŃ GŁOŚNOŚĆ NA 0","N/D",IF(B799="ZMIEŃ GŁOŚNOŚĆ NA 15","N/D",VLOOKUP(A799,Dane!$A$3:$D$110,4,FALSE)))</f>
        <v>10110010</v>
      </c>
      <c r="E799" s="3" t="str">
        <f t="shared" si="88"/>
        <v>101101</v>
      </c>
      <c r="F799" s="1" t="str">
        <f t="shared" si="89"/>
        <v>00000000</v>
      </c>
      <c r="G799" s="1" t="str">
        <f t="shared" si="90"/>
        <v>10110010</v>
      </c>
      <c r="H799" s="1" t="str">
        <f t="shared" si="91"/>
        <v>00101101</v>
      </c>
      <c r="I799" t="str">
        <f t="shared" si="92"/>
        <v xml:space="preserve">    .byte %00000000, %10110010, %00101101</v>
      </c>
    </row>
    <row r="800" spans="1:9" ht="15.75" thickBot="1" x14ac:dyDescent="0.3">
      <c r="A800" s="26" t="s">
        <v>87</v>
      </c>
      <c r="B800" s="26" t="s">
        <v>1</v>
      </c>
      <c r="C800">
        <f>IF(B800="ZMIEŃ GŁOŚNOŚĆ NA 0","N/D",IF(B800="ZMIEŃ GŁOŚNOŚĆ NA 15","N/D",240/$B$2*60*VLOOKUP(B800,Dane!$F:$H,2,FALSE)))</f>
        <v>30</v>
      </c>
      <c r="D800" s="7">
        <f>IF(B800="ZMIEŃ GŁOŚNOŚĆ NA 0","N/D",IF(B800="ZMIEŃ GŁOŚNOŚĆ NA 15","N/D",VLOOKUP(A800,Dane!$A$3:$D$110,4,FALSE)))</f>
        <v>100001100</v>
      </c>
      <c r="E800" s="3" t="str">
        <f t="shared" si="88"/>
        <v>11110</v>
      </c>
      <c r="F800" s="1" t="str">
        <f t="shared" si="89"/>
        <v>00000001</v>
      </c>
      <c r="G800" s="1" t="str">
        <f t="shared" si="90"/>
        <v>00001100</v>
      </c>
      <c r="H800" s="1" t="str">
        <f t="shared" si="91"/>
        <v>00011110</v>
      </c>
      <c r="I800" t="str">
        <f t="shared" si="92"/>
        <v xml:space="preserve">    .byte %00000001, %00001100, %00011110</v>
      </c>
    </row>
    <row r="801" spans="1:9" ht="15.75" thickTop="1" x14ac:dyDescent="0.25">
      <c r="A801" s="23" t="s">
        <v>96</v>
      </c>
      <c r="B801" s="23" t="s">
        <v>0</v>
      </c>
      <c r="C801">
        <f>IF(B801="ZMIEŃ GŁOŚNOŚĆ NA 0","N/D",IF(B801="ZMIEŃ GŁOŚNOŚĆ NA 15","N/D",240/$B$2*60*VLOOKUP(B801,Dane!$F:$H,2,FALSE)))</f>
        <v>15</v>
      </c>
      <c r="D801" s="7">
        <f>IF(B801="ZMIEŃ GŁOŚNOŚĆ NA 0","N/D",IF(B801="ZMIEŃ GŁOŚNOŚĆ NA 15","N/D",VLOOKUP(A801,Dane!$A$3:$D$110,4,FALSE)))</f>
        <v>1101001</v>
      </c>
      <c r="E801" s="3" t="str">
        <f t="shared" si="88"/>
        <v>1111</v>
      </c>
      <c r="F801" s="1" t="str">
        <f t="shared" si="89"/>
        <v>00000000</v>
      </c>
      <c r="G801" s="1" t="str">
        <f t="shared" si="90"/>
        <v>01101001</v>
      </c>
      <c r="H801" s="1" t="str">
        <f t="shared" si="91"/>
        <v>00001111</v>
      </c>
      <c r="I801" t="str">
        <f t="shared" si="92"/>
        <v xml:space="preserve">    .byte %00000000, %01101001, %00001111</v>
      </c>
    </row>
    <row r="802" spans="1:9" x14ac:dyDescent="0.25">
      <c r="A802" s="23" t="s">
        <v>90</v>
      </c>
      <c r="B802" s="23" t="s">
        <v>0</v>
      </c>
      <c r="C802">
        <f>IF(B802="ZMIEŃ GŁOŚNOŚĆ NA 0","N/D",IF(B802="ZMIEŃ GŁOŚNOŚĆ NA 15","N/D",240/$B$2*60*VLOOKUP(B802,Dane!$F:$H,2,FALSE)))</f>
        <v>15</v>
      </c>
      <c r="D802" s="7">
        <f>IF(B802="ZMIEŃ GŁOŚNOŚĆ NA 0","N/D",IF(B802="ZMIEŃ GŁOŚNOŚĆ NA 15","N/D",VLOOKUP(A802,Dane!$A$3:$D$110,4,FALSE)))</f>
        <v>10110010</v>
      </c>
      <c r="E802" s="3" t="str">
        <f t="shared" si="88"/>
        <v>1111</v>
      </c>
      <c r="F802" s="1" t="str">
        <f t="shared" si="89"/>
        <v>00000000</v>
      </c>
      <c r="G802" s="1" t="str">
        <f t="shared" si="90"/>
        <v>10110010</v>
      </c>
      <c r="H802" s="1" t="str">
        <f t="shared" si="91"/>
        <v>00001111</v>
      </c>
      <c r="I802" t="str">
        <f t="shared" si="92"/>
        <v xml:space="preserve">    .byte %00000000, %10110010, %00001111</v>
      </c>
    </row>
    <row r="803" spans="1:9" x14ac:dyDescent="0.25">
      <c r="A803" s="23" t="s">
        <v>97</v>
      </c>
      <c r="B803" s="23" t="s">
        <v>29</v>
      </c>
      <c r="C803">
        <f>IF(B803="ZMIEŃ GŁOŚNOŚĆ NA 0","N/D",IF(B803="ZMIEŃ GŁOŚNOŚĆ NA 15","N/D",240/$B$2*60*VLOOKUP(B803,Dane!$F:$H,2,FALSE)))</f>
        <v>45</v>
      </c>
      <c r="D803" s="7">
        <f>IF(B803="ZMIEŃ GŁOŚNOŚĆ NA 0","N/D",IF(B803="ZMIEŃ GŁOŚNOŚĆ NA 15","N/D",VLOOKUP(A803,Dane!$A$3:$D$110,4,FALSE)))</f>
        <v>1100011</v>
      </c>
      <c r="E803" s="3" t="str">
        <f t="shared" si="88"/>
        <v>101101</v>
      </c>
      <c r="F803" s="1" t="str">
        <f t="shared" si="89"/>
        <v>00000000</v>
      </c>
      <c r="G803" s="1" t="str">
        <f t="shared" si="90"/>
        <v>01100011</v>
      </c>
      <c r="H803" s="1" t="str">
        <f t="shared" si="91"/>
        <v>00101101</v>
      </c>
      <c r="I803" t="str">
        <f t="shared" si="92"/>
        <v xml:space="preserve">    .byte %00000000, %01100011, %00101101</v>
      </c>
    </row>
    <row r="804" spans="1:9" x14ac:dyDescent="0.25">
      <c r="A804" s="23" t="s">
        <v>104</v>
      </c>
      <c r="B804" s="23" t="s">
        <v>161</v>
      </c>
      <c r="C804">
        <v>4</v>
      </c>
      <c r="D804" s="7">
        <f>IF(B804="ZMIEŃ GŁOŚNOŚĆ NA 0","N/D",IF(B804="ZMIEŃ GŁOŚNOŚĆ NA 15","N/D",VLOOKUP(A804,Dane!$A$3:$D$110,4,FALSE)))</f>
        <v>1000010</v>
      </c>
      <c r="E804" s="3" t="str">
        <f t="shared" si="88"/>
        <v>100</v>
      </c>
      <c r="F804" s="1" t="str">
        <f t="shared" si="89"/>
        <v>00000000</v>
      </c>
      <c r="G804" s="1" t="str">
        <f t="shared" si="90"/>
        <v>01000010</v>
      </c>
      <c r="H804" s="1" t="str">
        <f t="shared" si="91"/>
        <v>00000100</v>
      </c>
      <c r="I804" t="str">
        <f t="shared" si="92"/>
        <v xml:space="preserve">    .byte %00000000, %01000010, %00000100</v>
      </c>
    </row>
    <row r="805" spans="1:9" x14ac:dyDescent="0.25">
      <c r="A805" t="s">
        <v>256</v>
      </c>
      <c r="B805" s="23" t="s">
        <v>161</v>
      </c>
      <c r="C805">
        <v>4</v>
      </c>
      <c r="D805" s="7" t="e">
        <f>IF(B805="ZMIEŃ GŁOŚNOŚĆ NA 0","N/D",IF(B805="ZMIEŃ GŁOŚNOŚĆ NA 15","N/D",VLOOKUP(A805,Dane!$A$3:$D$110,4,FALSE)))</f>
        <v>#N/A</v>
      </c>
      <c r="E805" s="3" t="str">
        <f t="shared" si="88"/>
        <v>100</v>
      </c>
      <c r="F805" s="1" t="e">
        <f t="shared" si="89"/>
        <v>#N/A</v>
      </c>
      <c r="G805" s="1" t="e">
        <f t="shared" si="90"/>
        <v>#N/A</v>
      </c>
      <c r="H805" s="1" t="str">
        <f t="shared" si="91"/>
        <v>00000100</v>
      </c>
      <c r="I805" t="str">
        <f t="shared" si="92"/>
        <v xml:space="preserve">    .byte %11101000 %00000100</v>
      </c>
    </row>
    <row r="806" spans="1:9" x14ac:dyDescent="0.25">
      <c r="A806" t="s">
        <v>104</v>
      </c>
      <c r="B806" s="23" t="s">
        <v>2</v>
      </c>
      <c r="C806">
        <v>7</v>
      </c>
      <c r="D806" s="7">
        <f>IF(B806="ZMIEŃ GŁOŚNOŚĆ NA 0","N/D",IF(B806="ZMIEŃ GŁOŚNOŚĆ NA 15","N/D",VLOOKUP(A806,Dane!$A$3:$D$110,4,FALSE)))</f>
        <v>1000010</v>
      </c>
      <c r="E806" s="3" t="str">
        <f t="shared" si="88"/>
        <v>111</v>
      </c>
      <c r="F806" s="1" t="str">
        <f t="shared" si="89"/>
        <v>00000000</v>
      </c>
      <c r="G806" s="1" t="str">
        <f t="shared" si="90"/>
        <v>01000010</v>
      </c>
      <c r="H806" s="1" t="str">
        <f t="shared" si="91"/>
        <v>00000111</v>
      </c>
      <c r="I806" t="str">
        <f t="shared" si="92"/>
        <v xml:space="preserve">    .byte %00000000, %01000010, %00000111</v>
      </c>
    </row>
    <row r="807" spans="1:9" x14ac:dyDescent="0.25">
      <c r="A807" t="s">
        <v>106</v>
      </c>
      <c r="B807" s="23" t="s">
        <v>2</v>
      </c>
      <c r="C807">
        <v>7</v>
      </c>
      <c r="D807" s="7">
        <f>IF(B807="ZMIEŃ GŁOŚNOŚĆ NA 0","N/D",IF(B807="ZMIEŃ GŁOŚNOŚĆ NA 15","N/D",VLOOKUP(A807,Dane!$A$3:$D$110,4,FALSE)))</f>
        <v>111010</v>
      </c>
      <c r="E807" s="3" t="str">
        <f t="shared" si="88"/>
        <v>111</v>
      </c>
      <c r="F807" s="1" t="str">
        <f t="shared" si="89"/>
        <v>00000000</v>
      </c>
      <c r="G807" s="1" t="str">
        <f t="shared" si="90"/>
        <v>00111010</v>
      </c>
      <c r="H807" s="1" t="str">
        <f t="shared" si="91"/>
        <v>00000111</v>
      </c>
      <c r="I807" t="str">
        <f t="shared" si="92"/>
        <v xml:space="preserve">    .byte %00000000, %00111010, %00000111</v>
      </c>
    </row>
    <row r="808" spans="1:9" x14ac:dyDescent="0.25">
      <c r="A808" t="s">
        <v>109</v>
      </c>
      <c r="B808" s="23" t="s">
        <v>2</v>
      </c>
      <c r="C808">
        <v>8</v>
      </c>
      <c r="D808" s="7">
        <f>IF(B808="ZMIEŃ GŁOŚNOŚĆ NA 0","N/D",IF(B808="ZMIEŃ GŁOŚNOŚĆ NA 15","N/D",VLOOKUP(A808,Dane!$A$3:$D$110,4,FALSE)))</f>
        <v>110001</v>
      </c>
      <c r="E808" s="3" t="str">
        <f t="shared" si="88"/>
        <v>1000</v>
      </c>
      <c r="F808" s="1" t="str">
        <f t="shared" si="89"/>
        <v>00000000</v>
      </c>
      <c r="G808" s="1" t="str">
        <f t="shared" si="90"/>
        <v>00110001</v>
      </c>
      <c r="H808" s="1" t="str">
        <f t="shared" si="91"/>
        <v>00001000</v>
      </c>
      <c r="I808" t="str">
        <f t="shared" si="92"/>
        <v xml:space="preserve">    .byte %00000000, %00110001, %00001000</v>
      </c>
    </row>
    <row r="809" spans="1:9" x14ac:dyDescent="0.25">
      <c r="A809" t="s">
        <v>106</v>
      </c>
      <c r="B809" s="23" t="s">
        <v>2</v>
      </c>
      <c r="C809">
        <v>7</v>
      </c>
      <c r="D809" s="7">
        <f>IF(B809="ZMIEŃ GŁOŚNOŚĆ NA 0","N/D",IF(B809="ZMIEŃ GŁOŚNOŚĆ NA 15","N/D",VLOOKUP(A809,Dane!$A$3:$D$110,4,FALSE)))</f>
        <v>111010</v>
      </c>
      <c r="E809" s="3" t="str">
        <f t="shared" si="88"/>
        <v>111</v>
      </c>
      <c r="F809" s="1" t="str">
        <f t="shared" si="89"/>
        <v>00000000</v>
      </c>
      <c r="G809" s="1" t="str">
        <f t="shared" si="90"/>
        <v>00111010</v>
      </c>
      <c r="H809" s="1" t="str">
        <f t="shared" si="91"/>
        <v>00000111</v>
      </c>
      <c r="I809" t="str">
        <f t="shared" si="92"/>
        <v xml:space="preserve">    .byte %00000000, %00111010, %00000111</v>
      </c>
    </row>
    <row r="810" spans="1:9" ht="15.75" thickBot="1" x14ac:dyDescent="0.3">
      <c r="A810" s="10" t="s">
        <v>109</v>
      </c>
      <c r="B810" s="26" t="s">
        <v>2</v>
      </c>
      <c r="C810">
        <v>8</v>
      </c>
      <c r="D810" s="7">
        <f>IF(B810="ZMIEŃ GŁOŚNOŚĆ NA 0","N/D",IF(B810="ZMIEŃ GŁOŚNOŚĆ NA 15","N/D",VLOOKUP(A810,Dane!$A$3:$D$110,4,FALSE)))</f>
        <v>110001</v>
      </c>
      <c r="E810" s="3" t="str">
        <f t="shared" si="88"/>
        <v>1000</v>
      </c>
      <c r="F810" s="1" t="str">
        <f t="shared" si="89"/>
        <v>00000000</v>
      </c>
      <c r="G810" s="1" t="str">
        <f t="shared" si="90"/>
        <v>00110001</v>
      </c>
      <c r="H810" s="1" t="str">
        <f t="shared" si="91"/>
        <v>00001000</v>
      </c>
      <c r="I810" t="str">
        <f t="shared" si="92"/>
        <v xml:space="preserve">    .byte %00000000, %00110001, %00001000</v>
      </c>
    </row>
    <row r="811" spans="1:9" ht="15.75" thickTop="1" x14ac:dyDescent="0.25">
      <c r="A811" s="23" t="s">
        <v>97</v>
      </c>
      <c r="B811" s="23" t="s">
        <v>0</v>
      </c>
      <c r="C811">
        <f>IF(B811="ZMIEŃ GŁOŚNOŚĆ NA 0","N/D",IF(B811="ZMIEŃ GŁOŚNOŚĆ NA 15","N/D",240/$B$2*60*VLOOKUP(B811,Dane!$F:$H,2,FALSE)))</f>
        <v>15</v>
      </c>
      <c r="D811" s="7">
        <f>IF(B811="ZMIEŃ GŁOŚNOŚĆ NA 0","N/D",IF(B811="ZMIEŃ GŁOŚNOŚĆ NA 15","N/D",VLOOKUP(A811,Dane!$A$3:$D$110,4,FALSE)))</f>
        <v>1100011</v>
      </c>
      <c r="E811" s="3" t="str">
        <f t="shared" si="88"/>
        <v>1111</v>
      </c>
      <c r="F811" s="1" t="str">
        <f t="shared" si="89"/>
        <v>00000000</v>
      </c>
      <c r="G811" s="1" t="str">
        <f t="shared" si="90"/>
        <v>01100011</v>
      </c>
      <c r="H811" s="1" t="str">
        <f t="shared" si="91"/>
        <v>00001111</v>
      </c>
      <c r="I811" t="str">
        <f t="shared" si="92"/>
        <v xml:space="preserve">    .byte %00000000, %01100011, %00001111</v>
      </c>
    </row>
    <row r="812" spans="1:9" x14ac:dyDescent="0.25">
      <c r="A812" s="23" t="s">
        <v>89</v>
      </c>
      <c r="B812" s="23" t="s">
        <v>2</v>
      </c>
      <c r="C812">
        <v>7</v>
      </c>
      <c r="D812" s="7">
        <f>IF(B812="ZMIEŃ GŁOŚNOŚĆ NA 0","N/D",IF(B812="ZMIEŃ GŁOŚNOŚĆ NA 15","N/D",VLOOKUP(A812,Dane!$A$3:$D$110,4,FALSE)))</f>
        <v>11001000</v>
      </c>
      <c r="E812" s="3" t="str">
        <f t="shared" si="88"/>
        <v>111</v>
      </c>
      <c r="F812" s="1" t="str">
        <f t="shared" si="89"/>
        <v>00000000</v>
      </c>
      <c r="G812" s="1" t="str">
        <f t="shared" si="90"/>
        <v>11001000</v>
      </c>
      <c r="H812" s="1" t="str">
        <f t="shared" si="91"/>
        <v>00000111</v>
      </c>
      <c r="I812" t="str">
        <f t="shared" si="92"/>
        <v xml:space="preserve">    .byte %00000000, %11001000, %00000111</v>
      </c>
    </row>
    <row r="813" spans="1:9" x14ac:dyDescent="0.25">
      <c r="A813" s="23" t="s">
        <v>97</v>
      </c>
      <c r="B813" s="23" t="s">
        <v>0</v>
      </c>
      <c r="C813">
        <f>IF(B813="ZMIEŃ GŁOŚNOŚĆ NA 0","N/D",IF(B813="ZMIEŃ GŁOŚNOŚĆ NA 15","N/D",240/$B$2*60*VLOOKUP(B813,Dane!$F:$H,2,FALSE)))</f>
        <v>15</v>
      </c>
      <c r="D813" s="7">
        <f>IF(B813="ZMIEŃ GŁOŚNOŚĆ NA 0","N/D",IF(B813="ZMIEŃ GŁOŚNOŚĆ NA 15","N/D",VLOOKUP(A813,Dane!$A$3:$D$110,4,FALSE)))</f>
        <v>1100011</v>
      </c>
      <c r="E813" s="3" t="str">
        <f t="shared" si="88"/>
        <v>1111</v>
      </c>
      <c r="F813" s="1" t="str">
        <f t="shared" si="89"/>
        <v>00000000</v>
      </c>
      <c r="G813" s="1" t="str">
        <f t="shared" si="90"/>
        <v>01100011</v>
      </c>
      <c r="H813" s="1" t="str">
        <f t="shared" si="91"/>
        <v>00001111</v>
      </c>
      <c r="I813" t="str">
        <f t="shared" si="92"/>
        <v xml:space="preserve">    .byte %00000000, %01100011, %00001111</v>
      </c>
    </row>
    <row r="814" spans="1:9" x14ac:dyDescent="0.25">
      <c r="A814" t="s">
        <v>256</v>
      </c>
      <c r="B814" t="s">
        <v>2</v>
      </c>
      <c r="C814">
        <v>8</v>
      </c>
      <c r="D814" s="7" t="e">
        <f>IF(B814="ZMIEŃ GŁOŚNOŚĆ NA 0","N/D",IF(B814="ZMIEŃ GŁOŚNOŚĆ NA 15","N/D",VLOOKUP(A814,Dane!$A$3:$D$110,4,FALSE)))</f>
        <v>#N/A</v>
      </c>
      <c r="E814" s="3" t="str">
        <f t="shared" si="88"/>
        <v>1000</v>
      </c>
      <c r="F814" s="1" t="e">
        <f t="shared" si="89"/>
        <v>#N/A</v>
      </c>
      <c r="G814" s="1" t="e">
        <f t="shared" si="90"/>
        <v>#N/A</v>
      </c>
      <c r="H814" s="1" t="str">
        <f t="shared" si="91"/>
        <v>00001000</v>
      </c>
      <c r="I814" t="str">
        <f t="shared" si="92"/>
        <v xml:space="preserve">    .byte %11101000 %00001000</v>
      </c>
    </row>
    <row r="815" spans="1:9" x14ac:dyDescent="0.25">
      <c r="A815" t="s">
        <v>97</v>
      </c>
      <c r="B815" t="s">
        <v>1</v>
      </c>
      <c r="C815">
        <f>IF(B815="ZMIEŃ GŁOŚNOŚĆ NA 0","N/D",IF(B815="ZMIEŃ GŁOŚNOŚĆ NA 15","N/D",240/$B$2*60*VLOOKUP(B815,Dane!$F:$H,2,FALSE)))</f>
        <v>30</v>
      </c>
      <c r="D815" s="7">
        <f>IF(B815="ZMIEŃ GŁOŚNOŚĆ NA 0","N/D",IF(B815="ZMIEŃ GŁOŚNOŚĆ NA 15","N/D",VLOOKUP(A815,Dane!$A$3:$D$110,4,FALSE)))</f>
        <v>1100011</v>
      </c>
      <c r="E815" s="3" t="str">
        <f t="shared" si="88"/>
        <v>11110</v>
      </c>
      <c r="F815" s="1" t="str">
        <f t="shared" si="89"/>
        <v>00000000</v>
      </c>
      <c r="G815" s="1" t="str">
        <f t="shared" si="90"/>
        <v>01100011</v>
      </c>
      <c r="H815" s="1" t="str">
        <f t="shared" si="91"/>
        <v>00011110</v>
      </c>
      <c r="I815" t="str">
        <f t="shared" si="92"/>
        <v xml:space="preserve">    .byte %00000000, %01100011, %00011110</v>
      </c>
    </row>
    <row r="816" spans="1:9" x14ac:dyDescent="0.25">
      <c r="A816" t="s">
        <v>90</v>
      </c>
      <c r="B816" t="s">
        <v>0</v>
      </c>
      <c r="C816">
        <f>IF(B816="ZMIEŃ GŁOŚNOŚĆ NA 0","N/D",IF(B816="ZMIEŃ GŁOŚNOŚĆ NA 15","N/D",240/$B$2*60*VLOOKUP(B816,Dane!$F:$H,2,FALSE)))</f>
        <v>15</v>
      </c>
      <c r="D816" s="7">
        <f>IF(B816="ZMIEŃ GŁOŚNOŚĆ NA 0","N/D",IF(B816="ZMIEŃ GŁOŚNOŚĆ NA 15","N/D",VLOOKUP(A816,Dane!$A$3:$D$110,4,FALSE)))</f>
        <v>10110010</v>
      </c>
      <c r="E816" s="3" t="str">
        <f t="shared" si="88"/>
        <v>1111</v>
      </c>
      <c r="F816" s="1" t="str">
        <f t="shared" si="89"/>
        <v>00000000</v>
      </c>
      <c r="G816" s="1" t="str">
        <f t="shared" si="90"/>
        <v>10110010</v>
      </c>
      <c r="H816" s="1" t="str">
        <f t="shared" si="91"/>
        <v>00001111</v>
      </c>
      <c r="I816" t="str">
        <f t="shared" si="92"/>
        <v xml:space="preserve">    .byte %00000000, %10110010, %00001111</v>
      </c>
    </row>
    <row r="817" spans="1:9" ht="15.75" thickBot="1" x14ac:dyDescent="0.3">
      <c r="A817" s="10" t="s">
        <v>87</v>
      </c>
      <c r="B817" s="10" t="s">
        <v>1</v>
      </c>
      <c r="C817">
        <f>IF(B817="ZMIEŃ GŁOŚNOŚĆ NA 0","N/D",IF(B817="ZMIEŃ GŁOŚNOŚĆ NA 15","N/D",240/$B$2*60*VLOOKUP(B817,Dane!$F:$H,2,FALSE)))</f>
        <v>30</v>
      </c>
      <c r="D817" s="7">
        <f>IF(B817="ZMIEŃ GŁOŚNOŚĆ NA 0","N/D",IF(B817="ZMIEŃ GŁOŚNOŚĆ NA 15","N/D",VLOOKUP(A817,Dane!$A$3:$D$110,4,FALSE)))</f>
        <v>100001100</v>
      </c>
      <c r="E817" s="3" t="str">
        <f t="shared" si="88"/>
        <v>11110</v>
      </c>
      <c r="F817" s="1" t="str">
        <f t="shared" si="89"/>
        <v>00000001</v>
      </c>
      <c r="G817" s="1" t="str">
        <f t="shared" si="90"/>
        <v>00001100</v>
      </c>
      <c r="H817" s="1" t="str">
        <f t="shared" si="91"/>
        <v>00011110</v>
      </c>
      <c r="I817" t="str">
        <f t="shared" si="92"/>
        <v xml:space="preserve">    .byte %00000001, %00001100, %00011110</v>
      </c>
    </row>
    <row r="818" spans="1:9" ht="15.75" thickTop="1" x14ac:dyDescent="0.25">
      <c r="A818" s="23" t="s">
        <v>97</v>
      </c>
      <c r="B818" s="23" t="s">
        <v>0</v>
      </c>
      <c r="C818">
        <f>IF(B818="ZMIEŃ GŁOŚNOŚĆ NA 0","N/D",IF(B818="ZMIEŃ GŁOŚNOŚĆ NA 15","N/D",240/$B$2*60*VLOOKUP(B818,Dane!$F:$H,2,FALSE)))</f>
        <v>15</v>
      </c>
      <c r="D818" s="7">
        <f>IF(B818="ZMIEŃ GŁOŚNOŚĆ NA 0","N/D",IF(B818="ZMIEŃ GŁOŚNOŚĆ NA 15","N/D",VLOOKUP(A818,Dane!$A$3:$D$110,4,FALSE)))</f>
        <v>1100011</v>
      </c>
      <c r="E818" s="3" t="str">
        <f t="shared" si="88"/>
        <v>1111</v>
      </c>
      <c r="F818" s="1" t="str">
        <f t="shared" si="89"/>
        <v>00000000</v>
      </c>
      <c r="G818" s="1" t="str">
        <f t="shared" si="90"/>
        <v>01100011</v>
      </c>
      <c r="H818" s="1" t="str">
        <f t="shared" si="91"/>
        <v>00001111</v>
      </c>
      <c r="I818" t="str">
        <f t="shared" si="92"/>
        <v xml:space="preserve">    .byte %00000000, %01100011, %00001111</v>
      </c>
    </row>
    <row r="819" spans="1:9" x14ac:dyDescent="0.25">
      <c r="A819" t="s">
        <v>256</v>
      </c>
      <c r="B819" s="23" t="s">
        <v>0</v>
      </c>
      <c r="C819">
        <f>IF(B819="ZMIEŃ GŁOŚNOŚĆ NA 0","N/D",IF(B819="ZMIEŃ GŁOŚNOŚĆ NA 15","N/D",240/$B$2*60*VLOOKUP(B819,Dane!$F:$H,2,FALSE)))</f>
        <v>15</v>
      </c>
      <c r="D819" s="7" t="e">
        <f>IF(B819="ZMIEŃ GŁOŚNOŚĆ NA 0","N/D",IF(B819="ZMIEŃ GŁOŚNOŚĆ NA 15","N/D",VLOOKUP(A819,Dane!$A$3:$D$110,4,FALSE)))</f>
        <v>#N/A</v>
      </c>
      <c r="E819" s="3" t="str">
        <f t="shared" ref="E819:E850" si="93">IF(B819="ZMIEŃ GŁOŚNOŚĆ NA 0","N/D",IF(B819="ZMIEŃ GŁOŚNOŚĆ NA 15","N/D",DEC2BIN(C819)))</f>
        <v>1111</v>
      </c>
      <c r="F819" s="1" t="e">
        <f t="shared" ref="F819:F850" si="94">IF(B819="ZMIEŃ GŁOŚNOŚĆ NA 0","N/D",IF(B819="ZMIEŃ GŁOŚNOŚĆ NA 15","N/D",IF(LEN(D819)&lt;8,"00000000",_xlfn.CONCAT(REPT("0",8-LEN(LEFT(D819,LEN(D819)-8))),LEFT(D819,LEN(D819)-8)))))</f>
        <v>#N/A</v>
      </c>
      <c r="G819" s="1" t="e">
        <f t="shared" ref="G819:G850" si="95">IF(B819="ZMIEŃ GŁOŚNOŚĆ NA 0","N/D",IF(B819="ZMIEŃ GŁOŚNOŚĆ NA 15","N/D",IF(LEN(D819)&lt;8,_xlfn.CONCAT(REPT("0",8-LEN(D819)),RIGHT(D819,8)),RIGHT(D819,8))))</f>
        <v>#N/A</v>
      </c>
      <c r="H819" s="1" t="str">
        <f t="shared" ref="H819:H850" si="96">IF(B819="ZMIEŃ GŁOŚNOŚĆ NA 0","N/D",IF(B819="ZMIEŃ GŁOŚNOŚĆ NA 15","N/D",_xlfn.CONCAT(REPT("0",8-LEN(E819)),E819)))</f>
        <v>00001111</v>
      </c>
      <c r="I819" t="str">
        <f t="shared" si="92"/>
        <v xml:space="preserve">    .byte %11101000 %00001111</v>
      </c>
    </row>
    <row r="820" spans="1:9" x14ac:dyDescent="0.25">
      <c r="A820" t="s">
        <v>97</v>
      </c>
      <c r="B820" s="23" t="s">
        <v>0</v>
      </c>
      <c r="C820">
        <f>IF(B820="ZMIEŃ GŁOŚNOŚĆ NA 0","N/D",IF(B820="ZMIEŃ GŁOŚNOŚĆ NA 15","N/D",240/$B$2*60*VLOOKUP(B820,Dane!$F:$H,2,FALSE)))</f>
        <v>15</v>
      </c>
      <c r="D820" s="7">
        <f>IF(B820="ZMIEŃ GŁOŚNOŚĆ NA 0","N/D",IF(B820="ZMIEŃ GŁOŚNOŚĆ NA 15","N/D",VLOOKUP(A820,Dane!$A$3:$D$110,4,FALSE)))</f>
        <v>1100011</v>
      </c>
      <c r="E820" s="3" t="str">
        <f t="shared" si="93"/>
        <v>1111</v>
      </c>
      <c r="F820" s="1" t="str">
        <f t="shared" si="94"/>
        <v>00000000</v>
      </c>
      <c r="G820" s="1" t="str">
        <f t="shared" si="95"/>
        <v>01100011</v>
      </c>
      <c r="H820" s="1" t="str">
        <f t="shared" si="96"/>
        <v>00001111</v>
      </c>
      <c r="I820" t="str">
        <f t="shared" si="92"/>
        <v xml:space="preserve">    .byte %00000000, %01100011, %00001111</v>
      </c>
    </row>
    <row r="821" spans="1:9" x14ac:dyDescent="0.25">
      <c r="A821" t="s">
        <v>94</v>
      </c>
      <c r="B821" s="23" t="s">
        <v>1</v>
      </c>
      <c r="C821">
        <f>IF(B821="ZMIEŃ GŁOŚNOŚĆ NA 0","N/D",IF(B821="ZMIEŃ GŁOŚNOŚĆ NA 15","N/D",240/$B$2*60*VLOOKUP(B821,Dane!$F:$H,2,FALSE)))</f>
        <v>30</v>
      </c>
      <c r="D821" s="7">
        <f>IF(B821="ZMIEŃ GŁOŚNOŚĆ NA 0","N/D",IF(B821="ZMIEŃ GŁOŚNOŚĆ NA 15","N/D",VLOOKUP(A821,Dane!$A$3:$D$110,4,FALSE)))</f>
        <v>1110110</v>
      </c>
      <c r="E821" s="3" t="str">
        <f t="shared" si="93"/>
        <v>11110</v>
      </c>
      <c r="F821" s="1" t="str">
        <f t="shared" si="94"/>
        <v>00000000</v>
      </c>
      <c r="G821" s="1" t="str">
        <f t="shared" si="95"/>
        <v>01110110</v>
      </c>
      <c r="H821" s="1" t="str">
        <f t="shared" si="96"/>
        <v>00011110</v>
      </c>
      <c r="I821" t="str">
        <f t="shared" si="92"/>
        <v xml:space="preserve">    .byte %00000000, %01110110, %00011110</v>
      </c>
    </row>
    <row r="822" spans="1:9" x14ac:dyDescent="0.25">
      <c r="A822" t="s">
        <v>35</v>
      </c>
      <c r="B822" s="23" t="s">
        <v>0</v>
      </c>
      <c r="C822">
        <f>IF(B822="ZMIEŃ GŁOŚNOŚĆ NA 0","N/D",IF(B822="ZMIEŃ GŁOŚNOŚĆ NA 15","N/D",240/$B$2*60*VLOOKUP(B822,Dane!$F:$H,2,FALSE)))</f>
        <v>15</v>
      </c>
      <c r="D822" s="7">
        <f>IF(B822="ZMIEŃ GŁOŚNOŚĆ NA 0","N/D",IF(B822="ZMIEŃ GŁOŚNOŚĆ NA 15","N/D",VLOOKUP(A822,Dane!$A$3:$D$110,4,FALSE)))</f>
        <v>10011111</v>
      </c>
      <c r="E822" s="3" t="str">
        <f t="shared" si="93"/>
        <v>1111</v>
      </c>
      <c r="F822" s="1" t="str">
        <f t="shared" si="94"/>
        <v>00000000</v>
      </c>
      <c r="G822" s="1" t="str">
        <f t="shared" si="95"/>
        <v>10011111</v>
      </c>
      <c r="H822" s="1" t="str">
        <f t="shared" si="96"/>
        <v>00001111</v>
      </c>
      <c r="I822" t="str">
        <f t="shared" si="92"/>
        <v xml:space="preserve">    .byte %00000000, %10011111, %00001111</v>
      </c>
    </row>
    <row r="823" spans="1:9" ht="15.75" thickBot="1" x14ac:dyDescent="0.3">
      <c r="A823" s="10" t="s">
        <v>89</v>
      </c>
      <c r="B823" s="26" t="s">
        <v>1</v>
      </c>
      <c r="C823">
        <f>IF(B823="ZMIEŃ GŁOŚNOŚĆ NA 0","N/D",IF(B823="ZMIEŃ GŁOŚNOŚĆ NA 15","N/D",240/$B$2*60*VLOOKUP(B823,Dane!$F:$H,2,FALSE)))</f>
        <v>30</v>
      </c>
      <c r="D823" s="7">
        <f>IF(B823="ZMIEŃ GŁOŚNOŚĆ NA 0","N/D",IF(B823="ZMIEŃ GŁOŚNOŚĆ NA 15","N/D",VLOOKUP(A823,Dane!$A$3:$D$110,4,FALSE)))</f>
        <v>11001000</v>
      </c>
      <c r="E823" s="3" t="str">
        <f t="shared" si="93"/>
        <v>11110</v>
      </c>
      <c r="F823" s="1" t="str">
        <f t="shared" si="94"/>
        <v>00000000</v>
      </c>
      <c r="G823" s="1" t="str">
        <f t="shared" si="95"/>
        <v>11001000</v>
      </c>
      <c r="H823" s="1" t="str">
        <f t="shared" si="96"/>
        <v>00011110</v>
      </c>
      <c r="I823" t="str">
        <f t="shared" si="92"/>
        <v xml:space="preserve">    .byte %00000000, %11001000, %00011110</v>
      </c>
    </row>
    <row r="824" spans="1:9" ht="15.75" thickTop="1" x14ac:dyDescent="0.25">
      <c r="A824" s="23" t="s">
        <v>97</v>
      </c>
      <c r="B824" s="23" t="s">
        <v>29</v>
      </c>
      <c r="C824">
        <f>IF(B824="ZMIEŃ GŁOŚNOŚĆ NA 0","N/D",IF(B824="ZMIEŃ GŁOŚNOŚĆ NA 15","N/D",240/$B$2*60*VLOOKUP(B824,Dane!$F:$H,2,FALSE)))</f>
        <v>45</v>
      </c>
      <c r="D824" s="7">
        <f>IF(B824="ZMIEŃ GŁOŚNOŚĆ NA 0","N/D",IF(B824="ZMIEŃ GŁOŚNOŚĆ NA 15","N/D",VLOOKUP(A824,Dane!$A$3:$D$110,4,FALSE)))</f>
        <v>1100011</v>
      </c>
      <c r="E824" s="3" t="str">
        <f t="shared" si="93"/>
        <v>101101</v>
      </c>
      <c r="F824" s="1" t="str">
        <f t="shared" si="94"/>
        <v>00000000</v>
      </c>
      <c r="G824" s="1" t="str">
        <f t="shared" si="95"/>
        <v>01100011</v>
      </c>
      <c r="H824" s="1" t="str">
        <f t="shared" si="96"/>
        <v>00101101</v>
      </c>
      <c r="I824" t="str">
        <f t="shared" si="92"/>
        <v xml:space="preserve">    .byte %00000000, %01100011, %00101101</v>
      </c>
    </row>
    <row r="825" spans="1:9" x14ac:dyDescent="0.25">
      <c r="A825" s="23" t="s">
        <v>90</v>
      </c>
      <c r="B825" s="23" t="s">
        <v>29</v>
      </c>
      <c r="C825">
        <f>IF(B825="ZMIEŃ GŁOŚNOŚĆ NA 0","N/D",IF(B825="ZMIEŃ GŁOŚNOŚĆ NA 15","N/D",240/$B$2*60*VLOOKUP(B825,Dane!$F:$H,2,FALSE)))</f>
        <v>45</v>
      </c>
      <c r="D825" s="7">
        <f>IF(B825="ZMIEŃ GŁOŚNOŚĆ NA 0","N/D",IF(B825="ZMIEŃ GŁOŚNOŚĆ NA 15","N/D",VLOOKUP(A825,Dane!$A$3:$D$110,4,FALSE)))</f>
        <v>10110010</v>
      </c>
      <c r="E825" s="3" t="str">
        <f t="shared" si="93"/>
        <v>101101</v>
      </c>
      <c r="F825" s="1" t="str">
        <f t="shared" si="94"/>
        <v>00000000</v>
      </c>
      <c r="G825" s="1" t="str">
        <f t="shared" si="95"/>
        <v>10110010</v>
      </c>
      <c r="H825" s="1" t="str">
        <f t="shared" si="96"/>
        <v>00101101</v>
      </c>
      <c r="I825" t="str">
        <f t="shared" si="92"/>
        <v xml:space="preserve">    .byte %00000000, %10110010, %00101101</v>
      </c>
    </row>
    <row r="826" spans="1:9" x14ac:dyDescent="0.25">
      <c r="A826" s="23" t="s">
        <v>87</v>
      </c>
      <c r="B826" s="23" t="s">
        <v>0</v>
      </c>
      <c r="C826">
        <f>IF(B826="ZMIEŃ GŁOŚNOŚĆ NA 0","N/D",IF(B826="ZMIEŃ GŁOŚNOŚĆ NA 15","N/D",240/$B$2*60*VLOOKUP(B826,Dane!$F:$H,2,FALSE)))</f>
        <v>15</v>
      </c>
      <c r="D826" s="7">
        <f>IF(B826="ZMIEŃ GŁOŚNOŚĆ NA 0","N/D",IF(B826="ZMIEŃ GŁOŚNOŚĆ NA 15","N/D",VLOOKUP(A826,Dane!$A$3:$D$110,4,FALSE)))</f>
        <v>100001100</v>
      </c>
      <c r="E826" s="3" t="str">
        <f t="shared" si="93"/>
        <v>1111</v>
      </c>
      <c r="F826" s="1" t="str">
        <f t="shared" si="94"/>
        <v>00000001</v>
      </c>
      <c r="G826" s="1" t="str">
        <f t="shared" si="95"/>
        <v>00001100</v>
      </c>
      <c r="H826" s="1" t="str">
        <f t="shared" si="96"/>
        <v>00001111</v>
      </c>
      <c r="I826" t="str">
        <f t="shared" si="92"/>
        <v xml:space="preserve">    .byte %00000001, %00001100, %00001111</v>
      </c>
    </row>
    <row r="827" spans="1:9" ht="15.75" thickBot="1" x14ac:dyDescent="0.3">
      <c r="A827" s="26" t="s">
        <v>90</v>
      </c>
      <c r="B827" s="26" t="s">
        <v>0</v>
      </c>
      <c r="C827">
        <f>IF(B827="ZMIEŃ GŁOŚNOŚĆ NA 0","N/D",IF(B827="ZMIEŃ GŁOŚNOŚĆ NA 15","N/D",240/$B$2*60*VLOOKUP(B827,Dane!$F:$H,2,FALSE)))</f>
        <v>15</v>
      </c>
      <c r="D827" s="7">
        <f>IF(B827="ZMIEŃ GŁOŚNOŚĆ NA 0","N/D",IF(B827="ZMIEŃ GŁOŚNOŚĆ NA 15","N/D",VLOOKUP(A827,Dane!$A$3:$D$110,4,FALSE)))</f>
        <v>10110010</v>
      </c>
      <c r="E827" s="3" t="str">
        <f t="shared" si="93"/>
        <v>1111</v>
      </c>
      <c r="F827" s="1" t="str">
        <f t="shared" si="94"/>
        <v>00000000</v>
      </c>
      <c r="G827" s="1" t="str">
        <f t="shared" si="95"/>
        <v>10110010</v>
      </c>
      <c r="H827" s="1" t="str">
        <f t="shared" si="96"/>
        <v>00001111</v>
      </c>
      <c r="I827" t="str">
        <f t="shared" si="92"/>
        <v xml:space="preserve">    .byte %00000000, %10110010, %00001111</v>
      </c>
    </row>
    <row r="828" spans="1:9" ht="15.75" thickTop="1" x14ac:dyDescent="0.25">
      <c r="A828" s="23" t="s">
        <v>96</v>
      </c>
      <c r="B828" s="23" t="s">
        <v>0</v>
      </c>
      <c r="C828">
        <f>IF(B828="ZMIEŃ GŁOŚNOŚĆ NA 0","N/D",IF(B828="ZMIEŃ GŁOŚNOŚĆ NA 15","N/D",240/$B$2*60*VLOOKUP(B828,Dane!$F:$H,2,FALSE)))</f>
        <v>15</v>
      </c>
      <c r="D828" s="7">
        <f>IF(B828="ZMIEŃ GŁOŚNOŚĆ NA 0","N/D",IF(B828="ZMIEŃ GŁOŚNOŚĆ NA 15","N/D",VLOOKUP(A828,Dane!$A$3:$D$110,4,FALSE)))</f>
        <v>1101001</v>
      </c>
      <c r="E828" s="3" t="str">
        <f t="shared" si="93"/>
        <v>1111</v>
      </c>
      <c r="F828" s="1" t="str">
        <f t="shared" si="94"/>
        <v>00000000</v>
      </c>
      <c r="G828" s="1" t="str">
        <f t="shared" si="95"/>
        <v>01101001</v>
      </c>
      <c r="H828" s="1" t="str">
        <f t="shared" si="96"/>
        <v>00001111</v>
      </c>
      <c r="I828" t="str">
        <f t="shared" si="92"/>
        <v xml:space="preserve">    .byte %00000000, %01101001, %00001111</v>
      </c>
    </row>
    <row r="829" spans="1:9" x14ac:dyDescent="0.25">
      <c r="A829" s="23" t="s">
        <v>89</v>
      </c>
      <c r="B829" s="23" t="s">
        <v>0</v>
      </c>
      <c r="C829">
        <f>IF(B829="ZMIEŃ GŁOŚNOŚĆ NA 0","N/D",IF(B829="ZMIEŃ GŁOŚNOŚĆ NA 15","N/D",240/$B$2*60*VLOOKUP(B829,Dane!$F:$H,2,FALSE)))</f>
        <v>15</v>
      </c>
      <c r="D829" s="7">
        <f>IF(B829="ZMIEŃ GŁOŚNOŚĆ NA 0","N/D",IF(B829="ZMIEŃ GŁOŚNOŚĆ NA 15","N/D",VLOOKUP(A829,Dane!$A$3:$D$110,4,FALSE)))</f>
        <v>11001000</v>
      </c>
      <c r="E829" s="3" t="str">
        <f t="shared" si="93"/>
        <v>1111</v>
      </c>
      <c r="F829" s="1" t="str">
        <f t="shared" si="94"/>
        <v>00000000</v>
      </c>
      <c r="G829" s="1" t="str">
        <f t="shared" si="95"/>
        <v>11001000</v>
      </c>
      <c r="H829" s="1" t="str">
        <f t="shared" si="96"/>
        <v>00001111</v>
      </c>
      <c r="I829" t="str">
        <f t="shared" si="92"/>
        <v xml:space="preserve">    .byte %00000000, %11001000, %00001111</v>
      </c>
    </row>
    <row r="830" spans="1:9" x14ac:dyDescent="0.25">
      <c r="A830" s="23" t="s">
        <v>97</v>
      </c>
      <c r="B830" s="23" t="s">
        <v>1</v>
      </c>
      <c r="C830">
        <f>IF(B830="ZMIEŃ GŁOŚNOŚĆ NA 0","N/D",IF(B830="ZMIEŃ GŁOŚNOŚĆ NA 15","N/D",240/$B$2*60*VLOOKUP(B830,Dane!$F:$H,2,FALSE)))</f>
        <v>30</v>
      </c>
      <c r="D830" s="7">
        <f>IF(B830="ZMIEŃ GŁOŚNOŚĆ NA 0","N/D",IF(B830="ZMIEŃ GŁOŚNOŚĆ NA 15","N/D",VLOOKUP(A830,Dane!$A$3:$D$110,4,FALSE)))</f>
        <v>1100011</v>
      </c>
      <c r="E830" s="3" t="str">
        <f t="shared" si="93"/>
        <v>11110</v>
      </c>
      <c r="F830" s="1" t="str">
        <f t="shared" si="94"/>
        <v>00000000</v>
      </c>
      <c r="G830" s="1" t="str">
        <f t="shared" si="95"/>
        <v>01100011</v>
      </c>
      <c r="H830" s="1" t="str">
        <f t="shared" si="96"/>
        <v>00011110</v>
      </c>
      <c r="I830" t="str">
        <f t="shared" si="92"/>
        <v xml:space="preserve">    .byte %00000000, %01100011, %00011110</v>
      </c>
    </row>
    <row r="831" spans="1:9" x14ac:dyDescent="0.25">
      <c r="A831" s="23" t="s">
        <v>109</v>
      </c>
      <c r="B831" s="23" t="s">
        <v>161</v>
      </c>
      <c r="C831">
        <v>3</v>
      </c>
      <c r="D831" s="7">
        <f>IF(B831="ZMIEŃ GŁOŚNOŚĆ NA 0","N/D",IF(B831="ZMIEŃ GŁOŚNOŚĆ NA 15","N/D",VLOOKUP(A831,Dane!$A$3:$D$110,4,FALSE)))</f>
        <v>110001</v>
      </c>
      <c r="E831" s="3" t="str">
        <f t="shared" si="93"/>
        <v>11</v>
      </c>
      <c r="F831" s="1" t="str">
        <f t="shared" si="94"/>
        <v>00000000</v>
      </c>
      <c r="G831" s="1" t="str">
        <f t="shared" si="95"/>
        <v>00110001</v>
      </c>
      <c r="H831" s="1" t="str">
        <f t="shared" si="96"/>
        <v>00000011</v>
      </c>
      <c r="I831" t="str">
        <f t="shared" si="92"/>
        <v xml:space="preserve">    .byte %00000000, %00110001, %00000011</v>
      </c>
    </row>
    <row r="832" spans="1:9" x14ac:dyDescent="0.25">
      <c r="A832" t="s">
        <v>256</v>
      </c>
      <c r="B832" s="23" t="s">
        <v>161</v>
      </c>
      <c r="C832">
        <v>4</v>
      </c>
      <c r="D832" s="7" t="e">
        <f>IF(B832="ZMIEŃ GŁOŚNOŚĆ NA 0","N/D",IF(B832="ZMIEŃ GŁOŚNOŚĆ NA 15","N/D",VLOOKUP(A832,Dane!$A$3:$D$110,4,FALSE)))</f>
        <v>#N/A</v>
      </c>
      <c r="E832" s="3" t="str">
        <f t="shared" si="93"/>
        <v>100</v>
      </c>
      <c r="F832" s="1" t="e">
        <f t="shared" si="94"/>
        <v>#N/A</v>
      </c>
      <c r="G832" s="1" t="e">
        <f t="shared" si="95"/>
        <v>#N/A</v>
      </c>
      <c r="H832" s="1" t="str">
        <f t="shared" si="96"/>
        <v>00000100</v>
      </c>
      <c r="I832" t="str">
        <f t="shared" si="92"/>
        <v xml:space="preserve">    .byte %11101000 %00000100</v>
      </c>
    </row>
    <row r="833" spans="1:9" x14ac:dyDescent="0.25">
      <c r="A833" s="23" t="s">
        <v>109</v>
      </c>
      <c r="B833" s="23" t="s">
        <v>161</v>
      </c>
      <c r="C833">
        <v>4</v>
      </c>
      <c r="D833" s="7">
        <f>IF(B833="ZMIEŃ GŁOŚNOŚĆ NA 0","N/D",IF(B833="ZMIEŃ GŁOŚNOŚĆ NA 15","N/D",VLOOKUP(A833,Dane!$A$3:$D$110,4,FALSE)))</f>
        <v>110001</v>
      </c>
      <c r="E833" s="3" t="str">
        <f t="shared" si="93"/>
        <v>100</v>
      </c>
      <c r="F833" s="1" t="str">
        <f t="shared" si="94"/>
        <v>00000000</v>
      </c>
      <c r="G833" s="1" t="str">
        <f t="shared" si="95"/>
        <v>00110001</v>
      </c>
      <c r="H833" s="1" t="str">
        <f t="shared" si="96"/>
        <v>00000100</v>
      </c>
      <c r="I833" t="str">
        <f t="shared" si="92"/>
        <v xml:space="preserve">    .byte %00000000, %00110001, %00000100</v>
      </c>
    </row>
    <row r="834" spans="1:9" x14ac:dyDescent="0.25">
      <c r="A834" t="s">
        <v>256</v>
      </c>
      <c r="B834" s="23" t="s">
        <v>161</v>
      </c>
      <c r="C834">
        <v>4</v>
      </c>
      <c r="D834" s="7" t="e">
        <f>IF(B834="ZMIEŃ GŁOŚNOŚĆ NA 0","N/D",IF(B834="ZMIEŃ GŁOŚNOŚĆ NA 15","N/D",VLOOKUP(A834,Dane!$A$3:$D$110,4,FALSE)))</f>
        <v>#N/A</v>
      </c>
      <c r="E834" s="3" t="str">
        <f t="shared" si="93"/>
        <v>100</v>
      </c>
      <c r="F834" s="1" t="e">
        <f t="shared" si="94"/>
        <v>#N/A</v>
      </c>
      <c r="G834" s="1" t="e">
        <f t="shared" si="95"/>
        <v>#N/A</v>
      </c>
      <c r="H834" s="1" t="str">
        <f t="shared" si="96"/>
        <v>00000100</v>
      </c>
      <c r="I834" t="str">
        <f t="shared" si="92"/>
        <v xml:space="preserve">    .byte %11101000 %00000100</v>
      </c>
    </row>
    <row r="835" spans="1:9" x14ac:dyDescent="0.25">
      <c r="A835" s="23" t="s">
        <v>109</v>
      </c>
      <c r="B835" s="23" t="s">
        <v>161</v>
      </c>
      <c r="C835">
        <v>3</v>
      </c>
      <c r="D835" s="7">
        <f>IF(B835="ZMIEŃ GŁOŚNOŚĆ NA 0","N/D",IF(B835="ZMIEŃ GŁOŚNOŚĆ NA 15","N/D",VLOOKUP(A835,Dane!$A$3:$D$110,4,FALSE)))</f>
        <v>110001</v>
      </c>
      <c r="E835" s="3" t="str">
        <f t="shared" si="93"/>
        <v>11</v>
      </c>
      <c r="F835" s="1" t="str">
        <f t="shared" si="94"/>
        <v>00000000</v>
      </c>
      <c r="G835" s="1" t="str">
        <f t="shared" si="95"/>
        <v>00110001</v>
      </c>
      <c r="H835" s="1" t="str">
        <f t="shared" si="96"/>
        <v>00000011</v>
      </c>
      <c r="I835" t="str">
        <f t="shared" si="92"/>
        <v xml:space="preserve">    .byte %00000000, %00110001, %00000011</v>
      </c>
    </row>
    <row r="836" spans="1:9" x14ac:dyDescent="0.25">
      <c r="A836" t="s">
        <v>256</v>
      </c>
      <c r="B836" s="23" t="s">
        <v>161</v>
      </c>
      <c r="C836">
        <v>4</v>
      </c>
      <c r="D836" s="7" t="e">
        <f>IF(B836="ZMIEŃ GŁOŚNOŚĆ NA 0","N/D",IF(B836="ZMIEŃ GŁOŚNOŚĆ NA 15","N/D",VLOOKUP(A836,Dane!$A$3:$D$110,4,FALSE)))</f>
        <v>#N/A</v>
      </c>
      <c r="E836" s="3" t="str">
        <f t="shared" si="93"/>
        <v>100</v>
      </c>
      <c r="F836" s="1" t="e">
        <f t="shared" si="94"/>
        <v>#N/A</v>
      </c>
      <c r="G836" s="1" t="e">
        <f t="shared" si="95"/>
        <v>#N/A</v>
      </c>
      <c r="H836" s="1" t="str">
        <f t="shared" si="96"/>
        <v>00000100</v>
      </c>
      <c r="I836" t="str">
        <f t="shared" si="92"/>
        <v xml:space="preserve">    .byte %11101000 %00000100</v>
      </c>
    </row>
    <row r="837" spans="1:9" x14ac:dyDescent="0.25">
      <c r="A837" s="23" t="s">
        <v>109</v>
      </c>
      <c r="B837" s="23" t="s">
        <v>161</v>
      </c>
      <c r="C837">
        <v>4</v>
      </c>
      <c r="D837" s="7">
        <f>IF(B837="ZMIEŃ GŁOŚNOŚĆ NA 0","N/D",IF(B837="ZMIEŃ GŁOŚNOŚĆ NA 15","N/D",VLOOKUP(A837,Dane!$A$3:$D$110,4,FALSE)))</f>
        <v>110001</v>
      </c>
      <c r="E837" s="3" t="str">
        <f t="shared" si="93"/>
        <v>100</v>
      </c>
      <c r="F837" s="1" t="str">
        <f t="shared" si="94"/>
        <v>00000000</v>
      </c>
      <c r="G837" s="1" t="str">
        <f t="shared" si="95"/>
        <v>00110001</v>
      </c>
      <c r="H837" s="1" t="str">
        <f t="shared" si="96"/>
        <v>00000100</v>
      </c>
      <c r="I837" t="str">
        <f t="shared" si="92"/>
        <v xml:space="preserve">    .byte %00000000, %00110001, %00000100</v>
      </c>
    </row>
    <row r="838" spans="1:9" x14ac:dyDescent="0.25">
      <c r="A838" t="s">
        <v>256</v>
      </c>
      <c r="B838" s="23" t="s">
        <v>161</v>
      </c>
      <c r="C838">
        <v>4</v>
      </c>
      <c r="D838" s="7" t="e">
        <f>IF(B838="ZMIEŃ GŁOŚNOŚĆ NA 0","N/D",IF(B838="ZMIEŃ GŁOŚNOŚĆ NA 15","N/D",VLOOKUP(A838,Dane!$A$3:$D$110,4,FALSE)))</f>
        <v>#N/A</v>
      </c>
      <c r="E838" s="3" t="str">
        <f t="shared" si="93"/>
        <v>100</v>
      </c>
      <c r="F838" s="1" t="e">
        <f t="shared" si="94"/>
        <v>#N/A</v>
      </c>
      <c r="G838" s="1" t="e">
        <f t="shared" si="95"/>
        <v>#N/A</v>
      </c>
      <c r="H838" s="1" t="str">
        <f t="shared" si="96"/>
        <v>00000100</v>
      </c>
      <c r="I838" t="str">
        <f t="shared" si="92"/>
        <v xml:space="preserve">    .byte %11101000 %00000100</v>
      </c>
    </row>
    <row r="839" spans="1:9" x14ac:dyDescent="0.25">
      <c r="A839" s="23" t="s">
        <v>109</v>
      </c>
      <c r="B839" s="23" t="s">
        <v>161</v>
      </c>
      <c r="C839">
        <v>3</v>
      </c>
      <c r="D839" s="7">
        <f>IF(B839="ZMIEŃ GŁOŚNOŚĆ NA 0","N/D",IF(B839="ZMIEŃ GŁOŚNOŚĆ NA 15","N/D",VLOOKUP(A839,Dane!$A$3:$D$110,4,FALSE)))</f>
        <v>110001</v>
      </c>
      <c r="E839" s="3" t="str">
        <f t="shared" si="93"/>
        <v>11</v>
      </c>
      <c r="F839" s="1" t="str">
        <f t="shared" si="94"/>
        <v>00000000</v>
      </c>
      <c r="G839" s="1" t="str">
        <f t="shared" si="95"/>
        <v>00110001</v>
      </c>
      <c r="H839" s="1" t="str">
        <f t="shared" si="96"/>
        <v>00000011</v>
      </c>
      <c r="I839" t="str">
        <f t="shared" si="92"/>
        <v xml:space="preserve">    .byte %00000000, %00110001, %00000011</v>
      </c>
    </row>
    <row r="840" spans="1:9" x14ac:dyDescent="0.25">
      <c r="A840" t="s">
        <v>256</v>
      </c>
      <c r="B840" s="23" t="s">
        <v>161</v>
      </c>
      <c r="C840">
        <v>4</v>
      </c>
      <c r="D840" s="7" t="e">
        <f>IF(B840="ZMIEŃ GŁOŚNOŚĆ NA 0","N/D",IF(B840="ZMIEŃ GŁOŚNOŚĆ NA 15","N/D",VLOOKUP(A840,Dane!$A$3:$D$110,4,FALSE)))</f>
        <v>#N/A</v>
      </c>
      <c r="E840" s="3" t="str">
        <f t="shared" si="93"/>
        <v>100</v>
      </c>
      <c r="F840" s="1" t="e">
        <f t="shared" si="94"/>
        <v>#N/A</v>
      </c>
      <c r="G840" s="1" t="e">
        <f t="shared" si="95"/>
        <v>#N/A</v>
      </c>
      <c r="H840" s="1" t="str">
        <f t="shared" si="96"/>
        <v>00000100</v>
      </c>
      <c r="I840" t="str">
        <f t="shared" ref="I840:I850" si="97">IF(A840="pauza",_xlfn.CONCAT("    .byte %11101000 %",DEC2BIN(C840,8)),IF(B840="ZMIEŃ GŁOŚNOŚĆ NA 0","    .byte %10101000, %00000000",IF(B840="ZMIEŃ GŁOŚNOŚĆ NA 15","    .byte %10101000, %11111111",_xlfn.CONCAT("    .byte %",F840,", %",G840,", %",H840))))</f>
        <v xml:space="preserve">    .byte %11101000 %00000100</v>
      </c>
    </row>
    <row r="841" spans="1:9" x14ac:dyDescent="0.25">
      <c r="A841" s="23" t="s">
        <v>109</v>
      </c>
      <c r="B841" s="23" t="s">
        <v>161</v>
      </c>
      <c r="C841">
        <v>4</v>
      </c>
      <c r="D841" s="7">
        <f>IF(B841="ZMIEŃ GŁOŚNOŚĆ NA 0","N/D",IF(B841="ZMIEŃ GŁOŚNOŚĆ NA 15","N/D",VLOOKUP(A841,Dane!$A$3:$D$110,4,FALSE)))</f>
        <v>110001</v>
      </c>
      <c r="E841" s="3" t="str">
        <f t="shared" si="93"/>
        <v>100</v>
      </c>
      <c r="F841" s="1" t="str">
        <f t="shared" si="94"/>
        <v>00000000</v>
      </c>
      <c r="G841" s="1" t="str">
        <f t="shared" si="95"/>
        <v>00110001</v>
      </c>
      <c r="H841" s="1" t="str">
        <f t="shared" si="96"/>
        <v>00000100</v>
      </c>
      <c r="I841" t="str">
        <f t="shared" si="97"/>
        <v xml:space="preserve">    .byte %00000000, %00110001, %00000100</v>
      </c>
    </row>
    <row r="842" spans="1:9" x14ac:dyDescent="0.25">
      <c r="A842" t="s">
        <v>256</v>
      </c>
      <c r="B842" s="23" t="s">
        <v>161</v>
      </c>
      <c r="C842">
        <v>4</v>
      </c>
      <c r="D842" s="7" t="e">
        <f>IF(B842="ZMIEŃ GŁOŚNOŚĆ NA 0","N/D",IF(B842="ZMIEŃ GŁOŚNOŚĆ NA 15","N/D",VLOOKUP(A842,Dane!$A$3:$D$110,4,FALSE)))</f>
        <v>#N/A</v>
      </c>
      <c r="E842" s="3" t="str">
        <f t="shared" si="93"/>
        <v>100</v>
      </c>
      <c r="F842" s="1" t="e">
        <f t="shared" si="94"/>
        <v>#N/A</v>
      </c>
      <c r="G842" s="1" t="e">
        <f t="shared" si="95"/>
        <v>#N/A</v>
      </c>
      <c r="H842" s="1" t="str">
        <f t="shared" si="96"/>
        <v>00000100</v>
      </c>
      <c r="I842" t="str">
        <f t="shared" si="97"/>
        <v xml:space="preserve">    .byte %11101000 %00000100</v>
      </c>
    </row>
    <row r="843" spans="1:9" x14ac:dyDescent="0.25">
      <c r="A843" s="23" t="s">
        <v>109</v>
      </c>
      <c r="B843" s="23" t="s">
        <v>161</v>
      </c>
      <c r="C843">
        <v>3</v>
      </c>
      <c r="D843" s="7">
        <f>IF(B843="ZMIEŃ GŁOŚNOŚĆ NA 0","N/D",IF(B843="ZMIEŃ GŁOŚNOŚĆ NA 15","N/D",VLOOKUP(A843,Dane!$A$3:$D$110,4,FALSE)))</f>
        <v>110001</v>
      </c>
      <c r="E843" s="3" t="str">
        <f t="shared" si="93"/>
        <v>11</v>
      </c>
      <c r="F843" s="1" t="str">
        <f t="shared" si="94"/>
        <v>00000000</v>
      </c>
      <c r="G843" s="1" t="str">
        <f t="shared" si="95"/>
        <v>00110001</v>
      </c>
      <c r="H843" s="1" t="str">
        <f t="shared" si="96"/>
        <v>00000011</v>
      </c>
      <c r="I843" t="str">
        <f t="shared" si="97"/>
        <v xml:space="preserve">    .byte %00000000, %00110001, %00000011</v>
      </c>
    </row>
    <row r="844" spans="1:9" x14ac:dyDescent="0.25">
      <c r="A844" t="s">
        <v>256</v>
      </c>
      <c r="B844" s="23" t="s">
        <v>161</v>
      </c>
      <c r="C844">
        <v>4</v>
      </c>
      <c r="D844" s="7" t="e">
        <f>IF(B844="ZMIEŃ GŁOŚNOŚĆ NA 0","N/D",IF(B844="ZMIEŃ GŁOŚNOŚĆ NA 15","N/D",VLOOKUP(A844,Dane!$A$3:$D$110,4,FALSE)))</f>
        <v>#N/A</v>
      </c>
      <c r="E844" s="3" t="str">
        <f t="shared" si="93"/>
        <v>100</v>
      </c>
      <c r="F844" s="1" t="e">
        <f t="shared" si="94"/>
        <v>#N/A</v>
      </c>
      <c r="G844" s="1" t="e">
        <f t="shared" si="95"/>
        <v>#N/A</v>
      </c>
      <c r="H844" s="1" t="str">
        <f t="shared" si="96"/>
        <v>00000100</v>
      </c>
      <c r="I844" t="str">
        <f t="shared" si="97"/>
        <v xml:space="preserve">    .byte %11101000 %00000100</v>
      </c>
    </row>
    <row r="845" spans="1:9" x14ac:dyDescent="0.25">
      <c r="A845" s="23" t="s">
        <v>109</v>
      </c>
      <c r="B845" s="23" t="s">
        <v>161</v>
      </c>
      <c r="C845">
        <v>4</v>
      </c>
      <c r="D845" s="7">
        <f>IF(B845="ZMIEŃ GŁOŚNOŚĆ NA 0","N/D",IF(B845="ZMIEŃ GŁOŚNOŚĆ NA 15","N/D",VLOOKUP(A845,Dane!$A$3:$D$110,4,FALSE)))</f>
        <v>110001</v>
      </c>
      <c r="E845" s="3" t="str">
        <f t="shared" si="93"/>
        <v>100</v>
      </c>
      <c r="F845" s="1" t="str">
        <f t="shared" si="94"/>
        <v>00000000</v>
      </c>
      <c r="G845" s="1" t="str">
        <f t="shared" si="95"/>
        <v>00110001</v>
      </c>
      <c r="H845" s="1" t="str">
        <f t="shared" si="96"/>
        <v>00000100</v>
      </c>
      <c r="I845" t="str">
        <f t="shared" si="97"/>
        <v xml:space="preserve">    .byte %00000000, %00110001, %00000100</v>
      </c>
    </row>
    <row r="846" spans="1:9" ht="15.75" thickBot="1" x14ac:dyDescent="0.3">
      <c r="A846" s="10" t="s">
        <v>256</v>
      </c>
      <c r="B846" s="26" t="s">
        <v>161</v>
      </c>
      <c r="C846">
        <v>4</v>
      </c>
      <c r="D846" s="7" t="e">
        <f>IF(B846="ZMIEŃ GŁOŚNOŚĆ NA 0","N/D",IF(B846="ZMIEŃ GŁOŚNOŚĆ NA 15","N/D",VLOOKUP(A846,Dane!$A$3:$D$110,4,FALSE)))</f>
        <v>#N/A</v>
      </c>
      <c r="E846" s="3" t="str">
        <f t="shared" si="93"/>
        <v>100</v>
      </c>
      <c r="F846" s="1" t="e">
        <f t="shared" si="94"/>
        <v>#N/A</v>
      </c>
      <c r="G846" s="1" t="e">
        <f t="shared" si="95"/>
        <v>#N/A</v>
      </c>
      <c r="H846" s="1" t="str">
        <f t="shared" si="96"/>
        <v>00000100</v>
      </c>
      <c r="I846" t="str">
        <f t="shared" si="97"/>
        <v xml:space="preserve">    .byte %11101000 %00000100</v>
      </c>
    </row>
    <row r="847" spans="1:9" ht="15.75" thickTop="1" x14ac:dyDescent="0.25">
      <c r="A847" s="23" t="s">
        <v>256</v>
      </c>
      <c r="B847" s="23" t="s">
        <v>3</v>
      </c>
      <c r="C847">
        <f>IF(B847="ZMIEŃ GŁOŚNOŚĆ NA 0","N/D",IF(B847="ZMIEŃ GŁOŚNOŚĆ NA 15","N/D",240/$B$2*60*VLOOKUP(B847,Dane!$F:$H,2,FALSE)))</f>
        <v>120</v>
      </c>
      <c r="D847" s="7" t="e">
        <f>IF(B847="ZMIEŃ GŁOŚNOŚĆ NA 0","N/D",IF(B847="ZMIEŃ GŁOŚNOŚĆ NA 15","N/D",VLOOKUP(A847,Dane!$A$3:$D$110,4,FALSE)))</f>
        <v>#N/A</v>
      </c>
      <c r="E847" s="3" t="str">
        <f t="shared" si="93"/>
        <v>1111000</v>
      </c>
      <c r="F847" s="1" t="e">
        <f t="shared" si="94"/>
        <v>#N/A</v>
      </c>
      <c r="G847" s="1" t="e">
        <f t="shared" si="95"/>
        <v>#N/A</v>
      </c>
      <c r="H847" s="1" t="str">
        <f t="shared" si="96"/>
        <v>01111000</v>
      </c>
      <c r="I847" t="str">
        <f t="shared" si="97"/>
        <v xml:space="preserve">    .byte %11101000 %01111000</v>
      </c>
    </row>
    <row r="848" spans="1:9" x14ac:dyDescent="0.25">
      <c r="A848" s="23" t="s">
        <v>256</v>
      </c>
      <c r="B848" s="23" t="s">
        <v>3</v>
      </c>
      <c r="C848">
        <f>IF(B848="ZMIEŃ GŁOŚNOŚĆ NA 0","N/D",IF(B848="ZMIEŃ GŁOŚNOŚĆ NA 15","N/D",240/$B$2*60*VLOOKUP(B848,Dane!$F:$H,2,FALSE)))</f>
        <v>120</v>
      </c>
      <c r="D848" s="7" t="e">
        <f>IF(B848="ZMIEŃ GŁOŚNOŚĆ NA 0","N/D",IF(B848="ZMIEŃ GŁOŚNOŚĆ NA 15","N/D",VLOOKUP(A848,Dane!$A$3:$D$110,4,FALSE)))</f>
        <v>#N/A</v>
      </c>
      <c r="E848" s="3" t="str">
        <f t="shared" si="93"/>
        <v>1111000</v>
      </c>
      <c r="F848" s="1" t="e">
        <f t="shared" si="94"/>
        <v>#N/A</v>
      </c>
      <c r="G848" s="1" t="e">
        <f t="shared" si="95"/>
        <v>#N/A</v>
      </c>
      <c r="H848" s="1" t="str">
        <f t="shared" si="96"/>
        <v>01111000</v>
      </c>
      <c r="I848" t="str">
        <f t="shared" si="97"/>
        <v xml:space="preserve">    .byte %11101000 %01111000</v>
      </c>
    </row>
    <row r="849" spans="1:9" x14ac:dyDescent="0.25">
      <c r="A849" s="23" t="s">
        <v>256</v>
      </c>
      <c r="B849" s="23" t="s">
        <v>3</v>
      </c>
      <c r="C849">
        <f>IF(B849="ZMIEŃ GŁOŚNOŚĆ NA 0","N/D",IF(B849="ZMIEŃ GŁOŚNOŚĆ NA 15","N/D",240/$B$2*60*VLOOKUP(B849,Dane!$F:$H,2,FALSE)))</f>
        <v>120</v>
      </c>
      <c r="D849" s="7" t="e">
        <f>IF(B849="ZMIEŃ GŁOŚNOŚĆ NA 0","N/D",IF(B849="ZMIEŃ GŁOŚNOŚĆ NA 15","N/D",VLOOKUP(A849,Dane!$A$3:$D$110,4,FALSE)))</f>
        <v>#N/A</v>
      </c>
      <c r="E849" s="3" t="str">
        <f t="shared" si="93"/>
        <v>1111000</v>
      </c>
      <c r="F849" s="1" t="e">
        <f t="shared" si="94"/>
        <v>#N/A</v>
      </c>
      <c r="G849" s="1" t="e">
        <f t="shared" si="95"/>
        <v>#N/A</v>
      </c>
      <c r="H849" s="1" t="str">
        <f t="shared" si="96"/>
        <v>01111000</v>
      </c>
      <c r="I849" t="str">
        <f t="shared" si="97"/>
        <v xml:space="preserve">    .byte %11101000 %01111000</v>
      </c>
    </row>
    <row r="850" spans="1:9" x14ac:dyDescent="0.25">
      <c r="A850" s="23" t="s">
        <v>256</v>
      </c>
      <c r="B850" s="23" t="s">
        <v>3</v>
      </c>
      <c r="C850">
        <f>IF(B850="ZMIEŃ GŁOŚNOŚĆ NA 0","N/D",IF(B850="ZMIEŃ GŁOŚNOŚĆ NA 15","N/D",240/$B$2*60*VLOOKUP(B850,Dane!$F:$H,2,FALSE)))</f>
        <v>120</v>
      </c>
      <c r="D850" s="7" t="e">
        <f>IF(B850="ZMIEŃ GŁOŚNOŚĆ NA 0","N/D",IF(B850="ZMIEŃ GŁOŚNOŚĆ NA 15","N/D",VLOOKUP(A850,Dane!$A$3:$D$110,4,FALSE)))</f>
        <v>#N/A</v>
      </c>
      <c r="E850" s="3" t="str">
        <f t="shared" si="93"/>
        <v>1111000</v>
      </c>
      <c r="F850" s="1" t="e">
        <f t="shared" si="94"/>
        <v>#N/A</v>
      </c>
      <c r="G850" s="1" t="e">
        <f t="shared" si="95"/>
        <v>#N/A</v>
      </c>
      <c r="H850" s="1" t="str">
        <f t="shared" si="96"/>
        <v>01111000</v>
      </c>
      <c r="I850" t="str">
        <f t="shared" si="97"/>
        <v xml:space="preserve">    .byte %11101000 %01111000</v>
      </c>
    </row>
    <row r="851" spans="1:9" x14ac:dyDescent="0.25">
      <c r="D851" s="7"/>
      <c r="E851" s="3"/>
      <c r="F851" s="1"/>
      <c r="G851" s="1"/>
      <c r="H851" s="1"/>
    </row>
    <row r="852" spans="1:9" x14ac:dyDescent="0.25">
      <c r="D852" s="7"/>
      <c r="E852" s="3"/>
      <c r="F852" s="1"/>
      <c r="G852" s="1"/>
      <c r="H852" s="1"/>
    </row>
    <row r="853" spans="1:9" x14ac:dyDescent="0.25">
      <c r="D853" s="7"/>
      <c r="E853" s="3"/>
      <c r="F853" s="1"/>
      <c r="G853" s="1"/>
      <c r="H853" s="1"/>
    </row>
    <row r="854" spans="1:9" x14ac:dyDescent="0.25">
      <c r="D854" s="7"/>
      <c r="E854" s="3"/>
      <c r="F854" s="1"/>
      <c r="G854" s="1"/>
      <c r="H854" s="1"/>
    </row>
    <row r="855" spans="1:9" x14ac:dyDescent="0.25">
      <c r="D855" s="7"/>
      <c r="E855" s="3"/>
      <c r="F855" s="1"/>
      <c r="G855" s="1"/>
      <c r="H855" s="1"/>
    </row>
    <row r="856" spans="1:9" x14ac:dyDescent="0.25">
      <c r="D856" s="7"/>
      <c r="E856" s="3"/>
      <c r="F856" s="1"/>
      <c r="G856" s="1"/>
      <c r="H856" s="1"/>
    </row>
    <row r="857" spans="1:9" x14ac:dyDescent="0.25">
      <c r="D857" s="7"/>
      <c r="E857" s="3"/>
      <c r="F857" s="1"/>
      <c r="G857" s="1"/>
      <c r="H857" s="1"/>
    </row>
    <row r="858" spans="1:9" x14ac:dyDescent="0.25">
      <c r="D858" s="7"/>
      <c r="E858" s="3"/>
      <c r="F858" s="1"/>
      <c r="G858" s="1"/>
      <c r="H858" s="1"/>
    </row>
    <row r="859" spans="1:9" x14ac:dyDescent="0.25">
      <c r="D859" s="7"/>
      <c r="E859" s="3"/>
      <c r="F859" s="1"/>
      <c r="G859" s="1"/>
      <c r="H859" s="1"/>
    </row>
    <row r="860" spans="1:9" x14ac:dyDescent="0.25">
      <c r="D860" s="7"/>
      <c r="E860" s="3"/>
      <c r="F860" s="1"/>
      <c r="G860" s="1"/>
      <c r="H860" s="1"/>
    </row>
    <row r="861" spans="1:9" x14ac:dyDescent="0.25">
      <c r="D861" s="7"/>
      <c r="E861" s="3"/>
      <c r="F861" s="1"/>
      <c r="G861" s="1"/>
      <c r="H861" s="1"/>
    </row>
    <row r="862" spans="1:9" x14ac:dyDescent="0.25">
      <c r="D862" s="7"/>
      <c r="E862" s="3"/>
      <c r="F862" s="1"/>
      <c r="G862" s="1"/>
      <c r="H862" s="1"/>
    </row>
    <row r="863" spans="1:9" x14ac:dyDescent="0.25">
      <c r="D863" s="7"/>
      <c r="E863" s="3"/>
      <c r="F863" s="1"/>
      <c r="G863" s="1"/>
      <c r="H863" s="1"/>
    </row>
    <row r="864" spans="1:9" x14ac:dyDescent="0.25">
      <c r="D864" s="7"/>
      <c r="E864" s="3"/>
      <c r="F864" s="1"/>
      <c r="G864" s="1"/>
      <c r="H864" s="1"/>
    </row>
    <row r="865" spans="4:8" x14ac:dyDescent="0.25">
      <c r="D865" s="7"/>
      <c r="E865" s="3"/>
      <c r="F865" s="1"/>
      <c r="G865" s="1"/>
      <c r="H865" s="1"/>
    </row>
    <row r="866" spans="4:8" x14ac:dyDescent="0.25">
      <c r="D866" s="7"/>
      <c r="E866" s="3"/>
      <c r="F866" s="1"/>
      <c r="G866" s="1"/>
      <c r="H866" s="1"/>
    </row>
    <row r="867" spans="4:8" x14ac:dyDescent="0.25">
      <c r="D867" s="7"/>
      <c r="E867" s="3"/>
      <c r="F867" s="1"/>
      <c r="G867" s="1"/>
      <c r="H867" s="1"/>
    </row>
    <row r="868" spans="4:8" x14ac:dyDescent="0.25">
      <c r="D868" s="7"/>
      <c r="E868" s="3"/>
      <c r="F868" s="1"/>
      <c r="G868" s="1"/>
      <c r="H868" s="1"/>
    </row>
    <row r="869" spans="4:8" x14ac:dyDescent="0.25">
      <c r="D869" s="7"/>
      <c r="E869" s="3"/>
      <c r="F869" s="1"/>
      <c r="G869" s="1"/>
      <c r="H869" s="1"/>
    </row>
    <row r="870" spans="4:8" x14ac:dyDescent="0.25">
      <c r="D870" s="7"/>
      <c r="E870" s="3"/>
      <c r="F870" s="1"/>
      <c r="G870" s="1"/>
      <c r="H870" s="1"/>
    </row>
    <row r="871" spans="4:8" x14ac:dyDescent="0.25">
      <c r="D871" s="7"/>
      <c r="E871" s="3"/>
      <c r="F871" s="1"/>
      <c r="G871" s="1"/>
      <c r="H871" s="1"/>
    </row>
    <row r="872" spans="4:8" x14ac:dyDescent="0.25">
      <c r="D872" s="7"/>
      <c r="E872" s="3"/>
      <c r="F872" s="1"/>
      <c r="G872" s="1"/>
      <c r="H872" s="1"/>
    </row>
    <row r="873" spans="4:8" x14ac:dyDescent="0.25">
      <c r="D873" s="7"/>
      <c r="E873" s="3"/>
      <c r="F873" s="1"/>
      <c r="G873" s="1"/>
      <c r="H873" s="1"/>
    </row>
    <row r="874" spans="4:8" x14ac:dyDescent="0.25">
      <c r="D874" s="7"/>
      <c r="E874" s="3"/>
      <c r="F874" s="1"/>
      <c r="G874" s="1"/>
      <c r="H874" s="1"/>
    </row>
    <row r="875" spans="4:8" x14ac:dyDescent="0.25">
      <c r="D875" s="7"/>
      <c r="E875" s="3"/>
      <c r="F875" s="1"/>
      <c r="G875" s="1"/>
      <c r="H875" s="1"/>
    </row>
    <row r="876" spans="4:8" x14ac:dyDescent="0.25">
      <c r="D876" s="7"/>
      <c r="E876" s="3"/>
      <c r="F876" s="1"/>
      <c r="G876" s="1"/>
      <c r="H876" s="1"/>
    </row>
    <row r="877" spans="4:8" x14ac:dyDescent="0.25">
      <c r="D877" s="7"/>
      <c r="E877" s="3"/>
      <c r="F877" s="1"/>
      <c r="G877" s="1"/>
      <c r="H877" s="1"/>
    </row>
    <row r="878" spans="4:8" x14ac:dyDescent="0.25">
      <c r="D878" s="7"/>
      <c r="E878" s="3"/>
      <c r="F878" s="1"/>
      <c r="G878" s="1"/>
      <c r="H878" s="1"/>
    </row>
    <row r="879" spans="4:8" x14ac:dyDescent="0.25">
      <c r="D879" s="7"/>
      <c r="E879" s="3"/>
      <c r="F879" s="1"/>
      <c r="G879" s="1"/>
      <c r="H879" s="1"/>
    </row>
    <row r="880" spans="4:8" x14ac:dyDescent="0.25">
      <c r="D880" s="7"/>
      <c r="E880" s="3"/>
      <c r="F880" s="1"/>
      <c r="G880" s="1"/>
      <c r="H880" s="1"/>
    </row>
    <row r="881" spans="4:8" x14ac:dyDescent="0.25">
      <c r="D881" s="7"/>
      <c r="E881" s="3"/>
      <c r="F881" s="1"/>
      <c r="G881" s="1"/>
      <c r="H881" s="1"/>
    </row>
    <row r="882" spans="4:8" x14ac:dyDescent="0.25">
      <c r="D882" s="7"/>
      <c r="E882" s="3"/>
      <c r="F882" s="1"/>
      <c r="G882" s="1"/>
      <c r="H882" s="1"/>
    </row>
    <row r="883" spans="4:8" x14ac:dyDescent="0.25">
      <c r="D883" s="7"/>
      <c r="E883" s="3"/>
      <c r="F883" s="1"/>
      <c r="G883" s="1"/>
      <c r="H883" s="1"/>
    </row>
    <row r="884" spans="4:8" x14ac:dyDescent="0.25">
      <c r="D884" s="7"/>
      <c r="E884" s="3"/>
      <c r="F884" s="1"/>
      <c r="G884" s="1"/>
      <c r="H884" s="1"/>
    </row>
    <row r="885" spans="4:8" x14ac:dyDescent="0.25">
      <c r="D885" s="7"/>
      <c r="E885" s="3"/>
      <c r="F885" s="1"/>
      <c r="G885" s="1"/>
      <c r="H885" s="1"/>
    </row>
    <row r="886" spans="4:8" x14ac:dyDescent="0.25">
      <c r="D886" s="7"/>
      <c r="E886" s="3"/>
      <c r="F886" s="1"/>
      <c r="G886" s="1"/>
      <c r="H886" s="1"/>
    </row>
    <row r="887" spans="4:8" x14ac:dyDescent="0.25">
      <c r="D887" s="7"/>
      <c r="E887" s="3"/>
      <c r="F887" s="1"/>
      <c r="G887" s="1"/>
      <c r="H887" s="1"/>
    </row>
    <row r="888" spans="4:8" x14ac:dyDescent="0.25">
      <c r="D888" s="7"/>
      <c r="E888" s="3"/>
      <c r="F888" s="1"/>
      <c r="G888" s="1"/>
      <c r="H888" s="1"/>
    </row>
    <row r="889" spans="4:8" x14ac:dyDescent="0.25">
      <c r="D889" s="7"/>
      <c r="E889" s="3"/>
      <c r="F889" s="1"/>
      <c r="G889" s="1"/>
      <c r="H889" s="1"/>
    </row>
    <row r="890" spans="4:8" x14ac:dyDescent="0.25">
      <c r="D890" s="7"/>
      <c r="E890" s="3"/>
      <c r="F890" s="1"/>
      <c r="G890" s="1"/>
      <c r="H890" s="1"/>
    </row>
    <row r="891" spans="4:8" x14ac:dyDescent="0.25">
      <c r="D891" s="7"/>
      <c r="E891" s="3"/>
      <c r="F891" s="1"/>
      <c r="G891" s="1"/>
      <c r="H891" s="1"/>
    </row>
    <row r="892" spans="4:8" x14ac:dyDescent="0.25">
      <c r="D892" s="7"/>
      <c r="E892" s="3"/>
      <c r="F892" s="1"/>
      <c r="G892" s="1"/>
      <c r="H892" s="1"/>
    </row>
    <row r="893" spans="4:8" x14ac:dyDescent="0.25">
      <c r="D893" s="7"/>
      <c r="E893" s="3"/>
      <c r="F893" s="1"/>
      <c r="G893" s="1"/>
      <c r="H893" s="1"/>
    </row>
    <row r="894" spans="4:8" x14ac:dyDescent="0.25">
      <c r="D894" s="7"/>
      <c r="E894" s="3"/>
      <c r="F894" s="1"/>
      <c r="G894" s="1"/>
      <c r="H894" s="1"/>
    </row>
    <row r="895" spans="4:8" x14ac:dyDescent="0.25">
      <c r="D895" s="7"/>
      <c r="E895" s="3"/>
      <c r="F895" s="1"/>
      <c r="G895" s="1"/>
      <c r="H895" s="1"/>
    </row>
    <row r="896" spans="4:8" x14ac:dyDescent="0.25">
      <c r="D896" s="7"/>
      <c r="E896" s="3"/>
      <c r="F896" s="1"/>
      <c r="G896" s="1"/>
      <c r="H896" s="1"/>
    </row>
    <row r="897" spans="4:8" x14ac:dyDescent="0.25">
      <c r="D897" s="7"/>
      <c r="E897" s="3"/>
      <c r="F897" s="1"/>
      <c r="G897" s="1"/>
      <c r="H897" s="1"/>
    </row>
    <row r="898" spans="4:8" x14ac:dyDescent="0.25">
      <c r="D898" s="7"/>
      <c r="E898" s="3"/>
      <c r="F898" s="1"/>
      <c r="G898" s="1"/>
      <c r="H898" s="1"/>
    </row>
    <row r="899" spans="4:8" x14ac:dyDescent="0.25">
      <c r="D899" s="7"/>
      <c r="E899" s="3"/>
      <c r="F899" s="1"/>
      <c r="G899" s="1"/>
      <c r="H899" s="1"/>
    </row>
    <row r="900" spans="4:8" x14ac:dyDescent="0.25">
      <c r="D900" s="7"/>
      <c r="E900" s="3"/>
      <c r="F900" s="1"/>
      <c r="G900" s="1"/>
      <c r="H900" s="1"/>
    </row>
    <row r="901" spans="4:8" x14ac:dyDescent="0.25">
      <c r="D901" s="7"/>
      <c r="E901" s="3"/>
      <c r="F901" s="1"/>
      <c r="G901" s="1"/>
      <c r="H901" s="1"/>
    </row>
    <row r="902" spans="4:8" x14ac:dyDescent="0.25">
      <c r="D902" s="7"/>
      <c r="E902" s="3"/>
      <c r="F902" s="1"/>
      <c r="G902" s="1"/>
      <c r="H902" s="1"/>
    </row>
    <row r="903" spans="4:8" x14ac:dyDescent="0.25">
      <c r="D903" s="7"/>
      <c r="E903" s="3"/>
      <c r="F903" s="1"/>
      <c r="G903" s="1"/>
      <c r="H903" s="1"/>
    </row>
    <row r="904" spans="4:8" x14ac:dyDescent="0.25">
      <c r="D904" s="7"/>
      <c r="E904" s="3"/>
      <c r="F904" s="1"/>
      <c r="G904" s="1"/>
      <c r="H904" s="1"/>
    </row>
    <row r="905" spans="4:8" x14ac:dyDescent="0.25">
      <c r="D905" s="7"/>
      <c r="E905" s="3"/>
      <c r="F905" s="1"/>
      <c r="G905" s="1"/>
      <c r="H905" s="1"/>
    </row>
    <row r="906" spans="4:8" x14ac:dyDescent="0.25">
      <c r="D906" s="7"/>
      <c r="E906" s="3"/>
      <c r="F906" s="1"/>
      <c r="G906" s="1"/>
      <c r="H906" s="1"/>
    </row>
    <row r="907" spans="4:8" x14ac:dyDescent="0.25">
      <c r="D907" s="7"/>
      <c r="E907" s="3"/>
      <c r="F907" s="1"/>
      <c r="G907" s="1"/>
      <c r="H907" s="1"/>
    </row>
    <row r="908" spans="4:8" x14ac:dyDescent="0.25">
      <c r="D908" s="7"/>
      <c r="E908" s="3"/>
      <c r="F908" s="1"/>
      <c r="G908" s="1"/>
      <c r="H908" s="1"/>
    </row>
    <row r="909" spans="4:8" x14ac:dyDescent="0.25">
      <c r="D909" s="7"/>
      <c r="E909" s="3"/>
      <c r="F909" s="1"/>
      <c r="G909" s="1"/>
      <c r="H909" s="1"/>
    </row>
    <row r="910" spans="4:8" x14ac:dyDescent="0.25">
      <c r="D910" s="7"/>
      <c r="E910" s="3"/>
      <c r="F910" s="1"/>
      <c r="G910" s="1"/>
      <c r="H910" s="1"/>
    </row>
    <row r="911" spans="4:8" x14ac:dyDescent="0.25">
      <c r="D911" s="7"/>
      <c r="E911" s="3"/>
      <c r="F911" s="1"/>
      <c r="G911" s="1"/>
      <c r="H911" s="1"/>
    </row>
    <row r="912" spans="4:8" x14ac:dyDescent="0.25">
      <c r="D912" s="7"/>
      <c r="E912" s="3"/>
      <c r="F912" s="1"/>
      <c r="G912" s="1"/>
      <c r="H912" s="1"/>
    </row>
    <row r="913" spans="4:8" x14ac:dyDescent="0.25">
      <c r="D913" s="7"/>
      <c r="E913" s="3"/>
      <c r="F913" s="1"/>
      <c r="G913" s="1"/>
      <c r="H913" s="1"/>
    </row>
    <row r="914" spans="4:8" x14ac:dyDescent="0.25">
      <c r="D914" s="7"/>
      <c r="E914" s="3"/>
      <c r="F914" s="1"/>
      <c r="G914" s="1"/>
      <c r="H914" s="1"/>
    </row>
    <row r="915" spans="4:8" x14ac:dyDescent="0.25">
      <c r="D915" s="7"/>
      <c r="E915" s="3"/>
      <c r="F915" s="1"/>
      <c r="G915" s="1"/>
      <c r="H915" s="1"/>
    </row>
    <row r="916" spans="4:8" x14ac:dyDescent="0.25">
      <c r="D916" s="7"/>
      <c r="E916" s="3"/>
      <c r="F916" s="1"/>
      <c r="G916" s="1"/>
      <c r="H916" s="1"/>
    </row>
    <row r="917" spans="4:8" x14ac:dyDescent="0.25">
      <c r="D917" s="7"/>
      <c r="E917" s="3"/>
      <c r="F917" s="1"/>
      <c r="G917" s="1"/>
      <c r="H917" s="1"/>
    </row>
    <row r="918" spans="4:8" x14ac:dyDescent="0.25">
      <c r="D918" s="7"/>
      <c r="E918" s="3"/>
      <c r="F918" s="1"/>
      <c r="G918" s="1"/>
      <c r="H918" s="1"/>
    </row>
    <row r="919" spans="4:8" x14ac:dyDescent="0.25">
      <c r="D919" s="7"/>
      <c r="E919" s="3"/>
      <c r="F919" s="1"/>
      <c r="G919" s="1"/>
      <c r="H919" s="1"/>
    </row>
    <row r="920" spans="4:8" x14ac:dyDescent="0.25">
      <c r="D920" s="7"/>
      <c r="E920" s="3"/>
      <c r="F920" s="1"/>
      <c r="G920" s="1"/>
      <c r="H920" s="1"/>
    </row>
    <row r="921" spans="4:8" x14ac:dyDescent="0.25">
      <c r="D921" s="7"/>
      <c r="E921" s="3"/>
      <c r="F921" s="1"/>
      <c r="G921" s="1"/>
      <c r="H921" s="1"/>
    </row>
    <row r="922" spans="4:8" x14ac:dyDescent="0.25">
      <c r="D922" s="7"/>
      <c r="E922" s="3"/>
      <c r="F922" s="1"/>
      <c r="G922" s="1"/>
      <c r="H922" s="1"/>
    </row>
    <row r="923" spans="4:8" x14ac:dyDescent="0.25">
      <c r="D923" s="7"/>
      <c r="E923" s="3"/>
      <c r="F923" s="1"/>
      <c r="G923" s="1"/>
      <c r="H923" s="1"/>
    </row>
    <row r="924" spans="4:8" x14ac:dyDescent="0.25">
      <c r="D924" s="7"/>
      <c r="E924" s="3"/>
      <c r="F924" s="1"/>
      <c r="G924" s="1"/>
      <c r="H924" s="1"/>
    </row>
    <row r="925" spans="4:8" x14ac:dyDescent="0.25">
      <c r="D925" s="7"/>
      <c r="E925" s="3"/>
      <c r="F925" s="1"/>
      <c r="G925" s="1"/>
      <c r="H925" s="1"/>
    </row>
    <row r="926" spans="4:8" x14ac:dyDescent="0.25">
      <c r="D926" s="7"/>
      <c r="E926" s="3"/>
      <c r="F926" s="1"/>
      <c r="G926" s="1"/>
      <c r="H926" s="1"/>
    </row>
    <row r="927" spans="4:8" x14ac:dyDescent="0.25">
      <c r="D927" s="7"/>
      <c r="E927" s="3"/>
      <c r="F927" s="1"/>
      <c r="G927" s="1"/>
      <c r="H927" s="1"/>
    </row>
    <row r="928" spans="4:8" x14ac:dyDescent="0.25">
      <c r="D928" s="7"/>
      <c r="E928" s="3"/>
      <c r="F928" s="1"/>
      <c r="G928" s="1"/>
      <c r="H928" s="1"/>
    </row>
    <row r="929" spans="4:8" x14ac:dyDescent="0.25">
      <c r="D929" s="7"/>
      <c r="E929" s="3"/>
      <c r="F929" s="1"/>
      <c r="G929" s="1"/>
      <c r="H929" s="1"/>
    </row>
    <row r="930" spans="4:8" x14ac:dyDescent="0.25">
      <c r="D930" s="7"/>
      <c r="E930" s="3"/>
      <c r="F930" s="1"/>
      <c r="G930" s="1"/>
      <c r="H930" s="1"/>
    </row>
    <row r="931" spans="4:8" x14ac:dyDescent="0.25">
      <c r="D931" s="7"/>
      <c r="E931" s="3"/>
      <c r="F931" s="1"/>
      <c r="G931" s="1"/>
      <c r="H931" s="1"/>
    </row>
    <row r="932" spans="4:8" x14ac:dyDescent="0.25">
      <c r="D932" s="7"/>
      <c r="E932" s="3"/>
      <c r="F932" s="1"/>
      <c r="G932" s="1"/>
      <c r="H932" s="1"/>
    </row>
    <row r="933" spans="4:8" x14ac:dyDescent="0.25">
      <c r="D933" s="7"/>
      <c r="E933" s="3"/>
      <c r="F933" s="1"/>
      <c r="G933" s="1"/>
      <c r="H933" s="1"/>
    </row>
    <row r="934" spans="4:8" x14ac:dyDescent="0.25">
      <c r="D934" s="7"/>
      <c r="E934" s="3"/>
      <c r="F934" s="1"/>
      <c r="G934" s="1"/>
      <c r="H934" s="1"/>
    </row>
    <row r="935" spans="4:8" x14ac:dyDescent="0.25">
      <c r="D935" s="7"/>
      <c r="E935" s="3"/>
      <c r="F935" s="1"/>
      <c r="G935" s="1"/>
      <c r="H935" s="1"/>
    </row>
    <row r="936" spans="4:8" x14ac:dyDescent="0.25">
      <c r="D936" s="7"/>
      <c r="E936" s="3"/>
      <c r="F936" s="1"/>
      <c r="G936" s="1"/>
      <c r="H936" s="1"/>
    </row>
    <row r="937" spans="4:8" x14ac:dyDescent="0.25">
      <c r="D937" s="7"/>
      <c r="E937" s="3"/>
      <c r="F937" s="1"/>
      <c r="G937" s="1"/>
      <c r="H937" s="1"/>
    </row>
    <row r="938" spans="4:8" x14ac:dyDescent="0.25">
      <c r="D938" s="7"/>
      <c r="E938" s="3"/>
      <c r="F938" s="1"/>
      <c r="G938" s="1"/>
      <c r="H938" s="1"/>
    </row>
    <row r="939" spans="4:8" x14ac:dyDescent="0.25">
      <c r="D939" s="7"/>
      <c r="E939" s="3"/>
      <c r="F939" s="1"/>
      <c r="G939" s="1"/>
      <c r="H939" s="1"/>
    </row>
    <row r="940" spans="4:8" x14ac:dyDescent="0.25">
      <c r="D940" s="7"/>
      <c r="E940" s="3"/>
      <c r="F940" s="1"/>
      <c r="G940" s="1"/>
      <c r="H940" s="1"/>
    </row>
    <row r="941" spans="4:8" x14ac:dyDescent="0.25">
      <c r="D941" s="7"/>
      <c r="E941" s="3"/>
      <c r="F941" s="1"/>
      <c r="G941" s="1"/>
      <c r="H941" s="1"/>
    </row>
    <row r="942" spans="4:8" x14ac:dyDescent="0.25">
      <c r="D942" s="7"/>
      <c r="E942" s="3"/>
      <c r="F942" s="1"/>
      <c r="G942" s="1"/>
      <c r="H942" s="1"/>
    </row>
    <row r="943" spans="4:8" x14ac:dyDescent="0.25">
      <c r="D943" s="7"/>
      <c r="E943" s="3"/>
      <c r="F943" s="1"/>
      <c r="G943" s="1"/>
      <c r="H943" s="1"/>
    </row>
    <row r="944" spans="4:8" x14ac:dyDescent="0.25">
      <c r="D944" s="7"/>
      <c r="E944" s="3"/>
      <c r="F944" s="1"/>
      <c r="G944" s="1"/>
      <c r="H944" s="1"/>
    </row>
    <row r="945" spans="4:8" x14ac:dyDescent="0.25">
      <c r="D945" s="7"/>
      <c r="E945" s="3"/>
      <c r="F945" s="1"/>
      <c r="G945" s="1"/>
      <c r="H945" s="1"/>
    </row>
    <row r="946" spans="4:8" x14ac:dyDescent="0.25">
      <c r="D946" s="7"/>
      <c r="E946" s="3"/>
      <c r="F946" s="1"/>
      <c r="G946" s="1"/>
      <c r="H946" s="1"/>
    </row>
    <row r="947" spans="4:8" x14ac:dyDescent="0.25">
      <c r="D947" s="7"/>
      <c r="E947" s="3"/>
      <c r="F947" s="1"/>
      <c r="G947" s="1"/>
      <c r="H947" s="1"/>
    </row>
    <row r="948" spans="4:8" x14ac:dyDescent="0.25">
      <c r="D948" s="7"/>
      <c r="E948" s="3"/>
      <c r="F948" s="1"/>
      <c r="G948" s="1"/>
      <c r="H948" s="1"/>
    </row>
    <row r="949" spans="4:8" x14ac:dyDescent="0.25">
      <c r="D949" s="7"/>
      <c r="E949" s="3"/>
      <c r="F949" s="1"/>
      <c r="G949" s="1"/>
      <c r="H949" s="1"/>
    </row>
    <row r="950" spans="4:8" x14ac:dyDescent="0.25">
      <c r="D950" s="7"/>
      <c r="E950" s="3"/>
      <c r="F950" s="1"/>
      <c r="G950" s="1"/>
      <c r="H950" s="1"/>
    </row>
    <row r="951" spans="4:8" x14ac:dyDescent="0.25">
      <c r="D951" s="7"/>
      <c r="E951" s="3"/>
      <c r="F951" s="1"/>
      <c r="G951" s="1"/>
      <c r="H951" s="1"/>
    </row>
    <row r="952" spans="4:8" x14ac:dyDescent="0.25">
      <c r="D952" s="7"/>
      <c r="E952" s="3"/>
      <c r="F952" s="1"/>
      <c r="G952" s="1"/>
      <c r="H952" s="1"/>
    </row>
    <row r="953" spans="4:8" x14ac:dyDescent="0.25">
      <c r="D953" s="7"/>
      <c r="E953" s="3"/>
      <c r="F953" s="1"/>
      <c r="G953" s="1"/>
      <c r="H953" s="1"/>
    </row>
    <row r="954" spans="4:8" x14ac:dyDescent="0.25">
      <c r="D954" s="7"/>
      <c r="E954" s="3"/>
      <c r="F954" s="1"/>
      <c r="G954" s="1"/>
      <c r="H954" s="1"/>
    </row>
    <row r="955" spans="4:8" x14ac:dyDescent="0.25">
      <c r="D955" s="7"/>
      <c r="E955" s="3"/>
      <c r="F955" s="1"/>
      <c r="G955" s="1"/>
      <c r="H955" s="1"/>
    </row>
    <row r="956" spans="4:8" x14ac:dyDescent="0.25">
      <c r="D956" s="7"/>
      <c r="E956" s="3"/>
      <c r="F956" s="1"/>
      <c r="G956" s="1"/>
      <c r="H956" s="1"/>
    </row>
    <row r="957" spans="4:8" x14ac:dyDescent="0.25">
      <c r="D957" s="7"/>
      <c r="E957" s="3"/>
      <c r="F957" s="1"/>
      <c r="G957" s="1"/>
      <c r="H957" s="1"/>
    </row>
    <row r="958" spans="4:8" x14ac:dyDescent="0.25">
      <c r="D958" s="7"/>
      <c r="E958" s="3"/>
      <c r="F958" s="1"/>
      <c r="G958" s="1"/>
      <c r="H958" s="1"/>
    </row>
    <row r="959" spans="4:8" x14ac:dyDescent="0.25">
      <c r="D959" s="7"/>
      <c r="E959" s="3"/>
      <c r="F959" s="1"/>
      <c r="G959" s="1"/>
      <c r="H959" s="1"/>
    </row>
    <row r="960" spans="4:8" x14ac:dyDescent="0.25">
      <c r="D960" s="7"/>
      <c r="E960" s="3"/>
      <c r="F960" s="1"/>
      <c r="G960" s="1"/>
      <c r="H960" s="1"/>
    </row>
    <row r="961" spans="4:8" x14ac:dyDescent="0.25">
      <c r="D961" s="7"/>
      <c r="E961" s="3"/>
      <c r="F961" s="1"/>
      <c r="G961" s="1"/>
      <c r="H961" s="1"/>
    </row>
    <row r="962" spans="4:8" x14ac:dyDescent="0.25">
      <c r="D962" s="7"/>
      <c r="E962" s="3"/>
      <c r="F962" s="1"/>
      <c r="G962" s="1"/>
      <c r="H962" s="1"/>
    </row>
    <row r="963" spans="4:8" x14ac:dyDescent="0.25">
      <c r="D963" s="7"/>
      <c r="E963" s="3"/>
      <c r="F963" s="1"/>
      <c r="G963" s="1"/>
      <c r="H963" s="1"/>
    </row>
    <row r="964" spans="4:8" x14ac:dyDescent="0.25">
      <c r="D964" s="7"/>
      <c r="E964" s="3"/>
      <c r="F964" s="1"/>
      <c r="G964" s="1"/>
      <c r="H964" s="1"/>
    </row>
    <row r="965" spans="4:8" x14ac:dyDescent="0.25">
      <c r="D965" s="7"/>
      <c r="E965" s="3"/>
      <c r="F965" s="1"/>
      <c r="G965" s="1"/>
      <c r="H965" s="1"/>
    </row>
    <row r="966" spans="4:8" x14ac:dyDescent="0.25">
      <c r="D966" s="7"/>
      <c r="E966" s="3"/>
      <c r="F966" s="1"/>
      <c r="G966" s="1"/>
      <c r="H966" s="1"/>
    </row>
    <row r="967" spans="4:8" x14ac:dyDescent="0.25">
      <c r="D967" s="7"/>
      <c r="E967" s="3"/>
      <c r="F967" s="1"/>
      <c r="G967" s="1"/>
      <c r="H967" s="1"/>
    </row>
    <row r="968" spans="4:8" x14ac:dyDescent="0.25">
      <c r="D968" s="7"/>
      <c r="E968" s="3"/>
      <c r="F968" s="1"/>
      <c r="G968" s="1"/>
      <c r="H968" s="1"/>
    </row>
    <row r="969" spans="4:8" x14ac:dyDescent="0.25">
      <c r="D969" s="7"/>
      <c r="E969" s="3"/>
      <c r="F969" s="1"/>
      <c r="G969" s="1"/>
      <c r="H969" s="1"/>
    </row>
    <row r="970" spans="4:8" x14ac:dyDescent="0.25">
      <c r="D970" s="7"/>
      <c r="E970" s="3"/>
      <c r="F970" s="1"/>
      <c r="G970" s="1"/>
      <c r="H970" s="1"/>
    </row>
    <row r="971" spans="4:8" x14ac:dyDescent="0.25">
      <c r="D971" s="7"/>
      <c r="E971" s="3"/>
      <c r="F971" s="1"/>
      <c r="G971" s="1"/>
      <c r="H971" s="1"/>
    </row>
    <row r="972" spans="4:8" x14ac:dyDescent="0.25">
      <c r="D972" s="7"/>
      <c r="E972" s="3"/>
      <c r="F972" s="1"/>
      <c r="G972" s="1"/>
      <c r="H972" s="1"/>
    </row>
    <row r="973" spans="4:8" x14ac:dyDescent="0.25">
      <c r="D973" s="7"/>
      <c r="E973" s="3"/>
      <c r="F973" s="1"/>
      <c r="G973" s="1"/>
      <c r="H973" s="1"/>
    </row>
    <row r="974" spans="4:8" x14ac:dyDescent="0.25">
      <c r="D974" s="7"/>
      <c r="E974" s="3"/>
      <c r="F974" s="1"/>
      <c r="G974" s="1"/>
      <c r="H974" s="1"/>
    </row>
    <row r="975" spans="4:8" x14ac:dyDescent="0.25">
      <c r="D975" s="7"/>
      <c r="E975" s="3"/>
      <c r="F975" s="1"/>
      <c r="G975" s="1"/>
      <c r="H975" s="1"/>
    </row>
    <row r="976" spans="4:8" x14ac:dyDescent="0.25">
      <c r="D976" s="7"/>
      <c r="E976" s="3"/>
      <c r="F976" s="1"/>
      <c r="G976" s="1"/>
      <c r="H976" s="1"/>
    </row>
    <row r="977" spans="4:8" x14ac:dyDescent="0.25">
      <c r="D977" s="7"/>
      <c r="E977" s="3"/>
      <c r="F977" s="1"/>
      <c r="G977" s="1"/>
      <c r="H977" s="1"/>
    </row>
    <row r="978" spans="4:8" x14ac:dyDescent="0.25">
      <c r="D978" s="7"/>
      <c r="E978" s="3"/>
      <c r="F978" s="1"/>
      <c r="G978" s="1"/>
      <c r="H978" s="1"/>
    </row>
    <row r="979" spans="4:8" x14ac:dyDescent="0.25">
      <c r="D979" s="7"/>
      <c r="E979" s="3"/>
      <c r="F979" s="1"/>
      <c r="G979" s="1"/>
      <c r="H979" s="1"/>
    </row>
    <row r="980" spans="4:8" x14ac:dyDescent="0.25">
      <c r="D980" s="7"/>
      <c r="E980" s="3"/>
      <c r="F980" s="1"/>
      <c r="G980" s="1"/>
      <c r="H980" s="1"/>
    </row>
    <row r="981" spans="4:8" x14ac:dyDescent="0.25">
      <c r="D981" s="7"/>
      <c r="E981" s="3"/>
      <c r="F981" s="1"/>
      <c r="G981" s="1"/>
      <c r="H981" s="1"/>
    </row>
    <row r="982" spans="4:8" x14ac:dyDescent="0.25">
      <c r="D982" s="7"/>
      <c r="E982" s="3"/>
      <c r="F982" s="1"/>
      <c r="G982" s="1"/>
      <c r="H982" s="1"/>
    </row>
    <row r="983" spans="4:8" x14ac:dyDescent="0.25">
      <c r="D983" s="7"/>
      <c r="E983" s="3"/>
      <c r="F983" s="1"/>
      <c r="G983" s="1"/>
      <c r="H983" s="1"/>
    </row>
    <row r="984" spans="4:8" x14ac:dyDescent="0.25">
      <c r="D984" s="7"/>
      <c r="E984" s="3"/>
      <c r="F984" s="1"/>
      <c r="G984" s="1"/>
      <c r="H984" s="1"/>
    </row>
    <row r="985" spans="4:8" x14ac:dyDescent="0.25">
      <c r="D985" s="7"/>
      <c r="E985" s="3"/>
      <c r="F985" s="1"/>
      <c r="G985" s="1"/>
      <c r="H985" s="1"/>
    </row>
    <row r="986" spans="4:8" x14ac:dyDescent="0.25">
      <c r="D986" s="7"/>
      <c r="E986" s="3"/>
      <c r="F986" s="1"/>
      <c r="G986" s="1"/>
      <c r="H986" s="1"/>
    </row>
    <row r="987" spans="4:8" x14ac:dyDescent="0.25">
      <c r="D987" s="7"/>
      <c r="E987" s="3"/>
      <c r="F987" s="1"/>
      <c r="G987" s="1"/>
      <c r="H987" s="1"/>
    </row>
    <row r="988" spans="4:8" x14ac:dyDescent="0.25">
      <c r="D988" s="7"/>
      <c r="E988" s="3"/>
      <c r="F988" s="1"/>
      <c r="G988" s="1"/>
      <c r="H988" s="1"/>
    </row>
    <row r="989" spans="4:8" x14ac:dyDescent="0.25">
      <c r="D989" s="7"/>
      <c r="E989" s="3"/>
      <c r="F989" s="1"/>
      <c r="G989" s="1"/>
      <c r="H989" s="1"/>
    </row>
    <row r="990" spans="4:8" x14ac:dyDescent="0.25">
      <c r="D990" s="7"/>
      <c r="E990" s="3"/>
      <c r="F990" s="1"/>
      <c r="G990" s="1"/>
      <c r="H990" s="1"/>
    </row>
    <row r="991" spans="4:8" x14ac:dyDescent="0.25">
      <c r="D991" s="7"/>
      <c r="E991" s="3"/>
      <c r="F991" s="1"/>
      <c r="G991" s="1"/>
      <c r="H991" s="1"/>
    </row>
    <row r="992" spans="4:8" x14ac:dyDescent="0.25">
      <c r="D992" s="7"/>
      <c r="E992" s="3"/>
      <c r="F992" s="1"/>
      <c r="G992" s="1"/>
      <c r="H992" s="1"/>
    </row>
    <row r="993" spans="4:8" x14ac:dyDescent="0.25">
      <c r="D993" s="7"/>
      <c r="E993" s="3"/>
      <c r="F993" s="1"/>
      <c r="G993" s="1"/>
      <c r="H993" s="1"/>
    </row>
    <row r="994" spans="4:8" x14ac:dyDescent="0.25">
      <c r="D994" s="7"/>
      <c r="E994" s="3"/>
      <c r="F994" s="1"/>
      <c r="G994" s="1"/>
      <c r="H994" s="1"/>
    </row>
    <row r="995" spans="4:8" x14ac:dyDescent="0.25">
      <c r="D995" s="7"/>
      <c r="E995" s="3"/>
      <c r="F995" s="1"/>
      <c r="G995" s="1"/>
      <c r="H995" s="1"/>
    </row>
    <row r="996" spans="4:8" x14ac:dyDescent="0.25">
      <c r="D996" s="7"/>
      <c r="E996" s="3"/>
      <c r="F996" s="1"/>
      <c r="G996" s="1"/>
      <c r="H996" s="1"/>
    </row>
    <row r="997" spans="4:8" x14ac:dyDescent="0.25">
      <c r="D997" s="7"/>
      <c r="E997" s="3"/>
      <c r="F997" s="1"/>
      <c r="G997" s="1"/>
      <c r="H997" s="1"/>
    </row>
    <row r="998" spans="4:8" x14ac:dyDescent="0.25">
      <c r="D998" s="7"/>
      <c r="E998" s="3"/>
      <c r="F998" s="1"/>
      <c r="G998" s="1"/>
      <c r="H998" s="1"/>
    </row>
    <row r="999" spans="4:8" x14ac:dyDescent="0.25">
      <c r="D999" s="7"/>
      <c r="E999" s="3"/>
      <c r="F999" s="1"/>
      <c r="G999" s="1"/>
      <c r="H999" s="1"/>
    </row>
    <row r="1000" spans="4:8" x14ac:dyDescent="0.25">
      <c r="D1000" s="7"/>
      <c r="E1000" s="3"/>
      <c r="F1000" s="1"/>
      <c r="G1000" s="1"/>
      <c r="H1000" s="1"/>
    </row>
    <row r="1001" spans="4:8" x14ac:dyDescent="0.25">
      <c r="D1001" s="7"/>
      <c r="E1001" s="3"/>
      <c r="F1001" s="1"/>
      <c r="G1001" s="1"/>
      <c r="H1001" s="1"/>
    </row>
    <row r="1002" spans="4:8" x14ac:dyDescent="0.25">
      <c r="D1002" s="7"/>
      <c r="E1002" s="3"/>
      <c r="F1002" s="1"/>
      <c r="G1002" s="1"/>
      <c r="H1002" s="1"/>
    </row>
    <row r="1003" spans="4:8" x14ac:dyDescent="0.25">
      <c r="D1003" s="7"/>
      <c r="E1003" s="3"/>
      <c r="F1003" s="1"/>
      <c r="G1003" s="1"/>
      <c r="H1003" s="1"/>
    </row>
    <row r="1004" spans="4:8" x14ac:dyDescent="0.25">
      <c r="D1004" s="7"/>
      <c r="E1004" s="3"/>
      <c r="F1004" s="1"/>
      <c r="G1004" s="1"/>
      <c r="H1004" s="1"/>
    </row>
    <row r="1005" spans="4:8" x14ac:dyDescent="0.25">
      <c r="D1005" s="7"/>
      <c r="E1005" s="3"/>
      <c r="F1005" s="1"/>
      <c r="G1005" s="1"/>
      <c r="H1005" s="1"/>
    </row>
    <row r="1006" spans="4:8" x14ac:dyDescent="0.25">
      <c r="D1006" s="7"/>
      <c r="E1006" s="3"/>
      <c r="F1006" s="1"/>
      <c r="G1006" s="1"/>
      <c r="H1006" s="1"/>
    </row>
    <row r="1007" spans="4:8" x14ac:dyDescent="0.25">
      <c r="D1007" s="7"/>
      <c r="E1007" s="3"/>
      <c r="F1007" s="1"/>
      <c r="G1007" s="1"/>
      <c r="H1007" s="1"/>
    </row>
    <row r="1008" spans="4:8" x14ac:dyDescent="0.25">
      <c r="D1008" s="7"/>
      <c r="E1008" s="3"/>
      <c r="F1008" s="1"/>
      <c r="G1008" s="1"/>
      <c r="H1008" s="1"/>
    </row>
    <row r="1009" spans="4:8" x14ac:dyDescent="0.25">
      <c r="D1009" s="7"/>
      <c r="E1009" s="3"/>
      <c r="F1009" s="1"/>
      <c r="G1009" s="1"/>
      <c r="H1009" s="1"/>
    </row>
    <row r="1010" spans="4:8" x14ac:dyDescent="0.25">
      <c r="D1010" s="7"/>
      <c r="E1010" s="3"/>
      <c r="F1010" s="1"/>
      <c r="G1010" s="1"/>
      <c r="H1010" s="1"/>
    </row>
    <row r="1011" spans="4:8" x14ac:dyDescent="0.25">
      <c r="D1011" s="7"/>
      <c r="E1011" s="3"/>
      <c r="F1011" s="1"/>
      <c r="G1011" s="1"/>
      <c r="H1011" s="1"/>
    </row>
    <row r="1012" spans="4:8" x14ac:dyDescent="0.25">
      <c r="D1012" s="7"/>
      <c r="E1012" s="3"/>
      <c r="F1012" s="1"/>
      <c r="G1012" s="1"/>
      <c r="H1012" s="1"/>
    </row>
    <row r="1013" spans="4:8" x14ac:dyDescent="0.25">
      <c r="D1013" s="7"/>
      <c r="E1013" s="3"/>
      <c r="F1013" s="1"/>
      <c r="G1013" s="1"/>
      <c r="H1013" s="1"/>
    </row>
    <row r="1014" spans="4:8" x14ac:dyDescent="0.25">
      <c r="D1014" s="7"/>
      <c r="E1014" s="3"/>
      <c r="F1014" s="1"/>
      <c r="G1014" s="1"/>
      <c r="H1014" s="1"/>
    </row>
    <row r="1015" spans="4:8" x14ac:dyDescent="0.25">
      <c r="D1015" s="7"/>
      <c r="E1015" s="3"/>
      <c r="F1015" s="1"/>
      <c r="G1015" s="1"/>
      <c r="H1015" s="1"/>
    </row>
    <row r="1016" spans="4:8" x14ac:dyDescent="0.25">
      <c r="D1016" s="7"/>
      <c r="E1016" s="3"/>
      <c r="F1016" s="1"/>
      <c r="G1016" s="1"/>
      <c r="H1016" s="1"/>
    </row>
    <row r="1017" spans="4:8" x14ac:dyDescent="0.25">
      <c r="D1017" s="7"/>
      <c r="E1017" s="3"/>
      <c r="F1017" s="1"/>
      <c r="G1017" s="1"/>
      <c r="H1017" s="1"/>
    </row>
    <row r="1018" spans="4:8" x14ac:dyDescent="0.25">
      <c r="D1018" s="7"/>
      <c r="E1018" s="3"/>
      <c r="F1018" s="1"/>
      <c r="G1018" s="1"/>
      <c r="H1018" s="1"/>
    </row>
    <row r="1019" spans="4:8" x14ac:dyDescent="0.25">
      <c r="D1019" s="7"/>
      <c r="E1019" s="3"/>
      <c r="F1019" s="1"/>
      <c r="G1019" s="1"/>
      <c r="H1019" s="1"/>
    </row>
    <row r="1020" spans="4:8" x14ac:dyDescent="0.25">
      <c r="D1020" s="7"/>
      <c r="E1020" s="3"/>
      <c r="F1020" s="1"/>
      <c r="G1020" s="1"/>
      <c r="H1020" s="1"/>
    </row>
    <row r="1021" spans="4:8" x14ac:dyDescent="0.25">
      <c r="D1021" s="7"/>
      <c r="E1021" s="3"/>
      <c r="F1021" s="1"/>
      <c r="G1021" s="1"/>
      <c r="H1021" s="1"/>
    </row>
    <row r="1022" spans="4:8" x14ac:dyDescent="0.25">
      <c r="D1022" s="7"/>
      <c r="E1022" s="3"/>
      <c r="F1022" s="1"/>
      <c r="G1022" s="1"/>
      <c r="H1022" s="1"/>
    </row>
    <row r="1023" spans="4:8" x14ac:dyDescent="0.25">
      <c r="D1023" s="7"/>
      <c r="E1023" s="3"/>
      <c r="F1023" s="1"/>
      <c r="G1023" s="1"/>
      <c r="H1023" s="1"/>
    </row>
    <row r="1024" spans="4:8" x14ac:dyDescent="0.25">
      <c r="D1024" s="7"/>
      <c r="E1024" s="3"/>
      <c r="F1024" s="1"/>
      <c r="G1024" s="1"/>
      <c r="H1024" s="1"/>
    </row>
    <row r="1025" spans="4:8" x14ac:dyDescent="0.25">
      <c r="D1025" s="7"/>
      <c r="E1025" s="3"/>
      <c r="F1025" s="1"/>
      <c r="G1025" s="1"/>
      <c r="H1025" s="1"/>
    </row>
    <row r="1026" spans="4:8" x14ac:dyDescent="0.25">
      <c r="D1026" s="7"/>
      <c r="E1026" s="3"/>
      <c r="F1026" s="1"/>
      <c r="G1026" s="1"/>
      <c r="H1026" s="1"/>
    </row>
    <row r="1027" spans="4:8" x14ac:dyDescent="0.25">
      <c r="D1027" s="7"/>
      <c r="E1027" s="3"/>
      <c r="F1027" s="1"/>
      <c r="G1027" s="1"/>
      <c r="H1027" s="1"/>
    </row>
    <row r="1028" spans="4:8" x14ac:dyDescent="0.25">
      <c r="D1028" s="7"/>
      <c r="E1028" s="3"/>
      <c r="F1028" s="1"/>
      <c r="G1028" s="1"/>
      <c r="H1028" s="1"/>
    </row>
    <row r="1029" spans="4:8" x14ac:dyDescent="0.25">
      <c r="D1029" s="7"/>
      <c r="E1029" s="3"/>
      <c r="F1029" s="1"/>
      <c r="G1029" s="1"/>
      <c r="H1029" s="1"/>
    </row>
    <row r="1030" spans="4:8" x14ac:dyDescent="0.25">
      <c r="D1030" s="7"/>
      <c r="E1030" s="3"/>
      <c r="F1030" s="1"/>
      <c r="G1030" s="1"/>
      <c r="H1030" s="1"/>
    </row>
    <row r="1031" spans="4:8" x14ac:dyDescent="0.25">
      <c r="D1031" s="7"/>
      <c r="E1031" s="3"/>
      <c r="F1031" s="1"/>
      <c r="G1031" s="1"/>
      <c r="H1031" s="1"/>
    </row>
    <row r="1032" spans="4:8" x14ac:dyDescent="0.25">
      <c r="D1032" s="7"/>
      <c r="E1032" s="3"/>
      <c r="F1032" s="1"/>
      <c r="G1032" s="1"/>
      <c r="H1032" s="1"/>
    </row>
    <row r="1033" spans="4:8" x14ac:dyDescent="0.25">
      <c r="D1033" s="7"/>
      <c r="E1033" s="3"/>
      <c r="F1033" s="1"/>
      <c r="G1033" s="1"/>
      <c r="H1033" s="1"/>
    </row>
    <row r="1034" spans="4:8" x14ac:dyDescent="0.25">
      <c r="D1034" s="7"/>
      <c r="E1034" s="3"/>
      <c r="F1034" s="1"/>
      <c r="G1034" s="1"/>
      <c r="H1034" s="1"/>
    </row>
    <row r="1035" spans="4:8" x14ac:dyDescent="0.25">
      <c r="D1035" s="7"/>
      <c r="E1035" s="3"/>
      <c r="F1035" s="1"/>
      <c r="G1035" s="1"/>
      <c r="H1035" s="1"/>
    </row>
    <row r="1036" spans="4:8" x14ac:dyDescent="0.25">
      <c r="D1036" s="7"/>
      <c r="E1036" s="3"/>
      <c r="F1036" s="1"/>
      <c r="G1036" s="1"/>
      <c r="H1036" s="1"/>
    </row>
    <row r="1037" spans="4:8" x14ac:dyDescent="0.25">
      <c r="D1037" s="7"/>
      <c r="E1037" s="3"/>
      <c r="F1037" s="1"/>
      <c r="G1037" s="1"/>
      <c r="H1037" s="1"/>
    </row>
    <row r="1038" spans="4:8" x14ac:dyDescent="0.25">
      <c r="D1038" s="7"/>
      <c r="E1038" s="3"/>
      <c r="F1038" s="1"/>
      <c r="G1038" s="1"/>
      <c r="H1038" s="1"/>
    </row>
    <row r="1039" spans="4:8" x14ac:dyDescent="0.25">
      <c r="D1039" s="7"/>
      <c r="E1039" s="3"/>
      <c r="F1039" s="1"/>
      <c r="G1039" s="1"/>
      <c r="H1039" s="1"/>
    </row>
    <row r="1040" spans="4:8" x14ac:dyDescent="0.25">
      <c r="D1040" s="7"/>
      <c r="E1040" s="3"/>
      <c r="F1040" s="1"/>
      <c r="G1040" s="1"/>
      <c r="H1040" s="1"/>
    </row>
    <row r="1041" spans="4:8" x14ac:dyDescent="0.25">
      <c r="D1041" s="7"/>
      <c r="E1041" s="3"/>
      <c r="F1041" s="1"/>
      <c r="G1041" s="1"/>
      <c r="H1041" s="1"/>
    </row>
    <row r="1042" spans="4:8" x14ac:dyDescent="0.25">
      <c r="D1042" s="7"/>
      <c r="E1042" s="3"/>
      <c r="F1042" s="1"/>
      <c r="G1042" s="1"/>
      <c r="H1042" s="1"/>
    </row>
    <row r="1043" spans="4:8" x14ac:dyDescent="0.25">
      <c r="D1043" s="7"/>
      <c r="E1043" s="3"/>
      <c r="F1043" s="1"/>
      <c r="G1043" s="1"/>
      <c r="H1043" s="1"/>
    </row>
    <row r="1044" spans="4:8" x14ac:dyDescent="0.25">
      <c r="D1044" s="7"/>
      <c r="E1044" s="3"/>
      <c r="F1044" s="1"/>
      <c r="G1044" s="1"/>
      <c r="H1044" s="1"/>
    </row>
    <row r="1045" spans="4:8" x14ac:dyDescent="0.25">
      <c r="D1045" s="7"/>
      <c r="E1045" s="3"/>
      <c r="F1045" s="1"/>
      <c r="G1045" s="1"/>
      <c r="H1045" s="1"/>
    </row>
    <row r="1046" spans="4:8" x14ac:dyDescent="0.25">
      <c r="D1046" s="7"/>
      <c r="E1046" s="3"/>
      <c r="F1046" s="1"/>
      <c r="G1046" s="1"/>
      <c r="H1046" s="1"/>
    </row>
    <row r="1047" spans="4:8" x14ac:dyDescent="0.25">
      <c r="D1047" s="7"/>
      <c r="E1047" s="3"/>
      <c r="F1047" s="1"/>
      <c r="G1047" s="1"/>
      <c r="H1047" s="1"/>
    </row>
    <row r="1048" spans="4:8" x14ac:dyDescent="0.25">
      <c r="D1048" s="7"/>
      <c r="E1048" s="3"/>
      <c r="F1048" s="1"/>
      <c r="G1048" s="1"/>
      <c r="H1048" s="1"/>
    </row>
    <row r="1049" spans="4:8" x14ac:dyDescent="0.25">
      <c r="D1049" s="7"/>
      <c r="E1049" s="3"/>
      <c r="F1049" s="1"/>
      <c r="G1049" s="1"/>
      <c r="H1049" s="1"/>
    </row>
    <row r="1050" spans="4:8" x14ac:dyDescent="0.25">
      <c r="D1050" s="7"/>
      <c r="E1050" s="3"/>
      <c r="F1050" s="1"/>
      <c r="G1050" s="1"/>
      <c r="H1050" s="1"/>
    </row>
    <row r="1051" spans="4:8" x14ac:dyDescent="0.25">
      <c r="D1051" s="7"/>
      <c r="E1051" s="3"/>
      <c r="F1051" s="1"/>
      <c r="G1051" s="1"/>
      <c r="H1051" s="1"/>
    </row>
    <row r="1052" spans="4:8" x14ac:dyDescent="0.25">
      <c r="D1052" s="7"/>
      <c r="E1052" s="3"/>
      <c r="F1052" s="1"/>
      <c r="G1052" s="1"/>
      <c r="H1052" s="1"/>
    </row>
    <row r="1053" spans="4:8" x14ac:dyDescent="0.25">
      <c r="D1053" s="7"/>
      <c r="E1053" s="3"/>
      <c r="F1053" s="1"/>
      <c r="G1053" s="1"/>
      <c r="H1053" s="1"/>
    </row>
    <row r="1054" spans="4:8" x14ac:dyDescent="0.25">
      <c r="D1054" s="7"/>
      <c r="E1054" s="3"/>
      <c r="F1054" s="1"/>
      <c r="G1054" s="1"/>
      <c r="H1054" s="1"/>
    </row>
    <row r="1055" spans="4:8" x14ac:dyDescent="0.25">
      <c r="D1055" s="7"/>
      <c r="E1055" s="3"/>
      <c r="F1055" s="1"/>
      <c r="G1055" s="1"/>
      <c r="H1055" s="1"/>
    </row>
    <row r="1056" spans="4:8" x14ac:dyDescent="0.25">
      <c r="D1056" s="7"/>
      <c r="E1056" s="3"/>
      <c r="F1056" s="1"/>
      <c r="G1056" s="1"/>
      <c r="H1056" s="1"/>
    </row>
    <row r="1057" spans="4:8" x14ac:dyDescent="0.25">
      <c r="D1057" s="7"/>
      <c r="E1057" s="3"/>
      <c r="F1057" s="1"/>
      <c r="G1057" s="1"/>
      <c r="H1057" s="1"/>
    </row>
    <row r="1058" spans="4:8" x14ac:dyDescent="0.25">
      <c r="D1058" s="7"/>
      <c r="E1058" s="3"/>
      <c r="F1058" s="1"/>
      <c r="G1058" s="1"/>
      <c r="H1058" s="1"/>
    </row>
    <row r="1059" spans="4:8" x14ac:dyDescent="0.25">
      <c r="D1059" s="7"/>
      <c r="E1059" s="3"/>
      <c r="F1059" s="1"/>
      <c r="G1059" s="1"/>
      <c r="H1059" s="1"/>
    </row>
    <row r="1060" spans="4:8" x14ac:dyDescent="0.25">
      <c r="D1060" s="7"/>
      <c r="E1060" s="3"/>
      <c r="F1060" s="1"/>
      <c r="G1060" s="1"/>
      <c r="H1060" s="1"/>
    </row>
    <row r="1061" spans="4:8" x14ac:dyDescent="0.25">
      <c r="D1061" s="7"/>
      <c r="E1061" s="3"/>
      <c r="F1061" s="1"/>
      <c r="G1061" s="1"/>
      <c r="H1061" s="1"/>
    </row>
    <row r="1062" spans="4:8" x14ac:dyDescent="0.25">
      <c r="D1062" s="7"/>
      <c r="E1062" s="3"/>
      <c r="F1062" s="1"/>
      <c r="G1062" s="1"/>
      <c r="H1062" s="1"/>
    </row>
    <row r="1063" spans="4:8" x14ac:dyDescent="0.25">
      <c r="D1063" s="7"/>
      <c r="E1063" s="3"/>
      <c r="F1063" s="1"/>
      <c r="G1063" s="1"/>
      <c r="H1063" s="1"/>
    </row>
    <row r="1064" spans="4:8" x14ac:dyDescent="0.25">
      <c r="D1064" s="7"/>
      <c r="E1064" s="3"/>
      <c r="F1064" s="1"/>
      <c r="G1064" s="1"/>
      <c r="H1064" s="1"/>
    </row>
    <row r="1065" spans="4:8" x14ac:dyDescent="0.25">
      <c r="D1065" s="7"/>
      <c r="E1065" s="3"/>
      <c r="F1065" s="1"/>
      <c r="G1065" s="1"/>
      <c r="H1065" s="1"/>
    </row>
    <row r="1066" spans="4:8" x14ac:dyDescent="0.25">
      <c r="D1066" s="7"/>
      <c r="E1066" s="3"/>
      <c r="F1066" s="1"/>
      <c r="G1066" s="1"/>
      <c r="H1066" s="1"/>
    </row>
    <row r="1067" spans="4:8" x14ac:dyDescent="0.25">
      <c r="D1067" s="7"/>
      <c r="E1067" s="3"/>
      <c r="F1067" s="1"/>
      <c r="G1067" s="1"/>
      <c r="H1067" s="1"/>
    </row>
    <row r="1068" spans="4:8" x14ac:dyDescent="0.25">
      <c r="D1068" s="7"/>
      <c r="E1068" s="3"/>
      <c r="F1068" s="1"/>
      <c r="G1068" s="1"/>
      <c r="H1068" s="1"/>
    </row>
    <row r="1069" spans="4:8" x14ac:dyDescent="0.25">
      <c r="D1069" s="7"/>
      <c r="E1069" s="3"/>
      <c r="F1069" s="1"/>
      <c r="G1069" s="1"/>
      <c r="H1069" s="1"/>
    </row>
    <row r="1070" spans="4:8" x14ac:dyDescent="0.25">
      <c r="D1070" s="7"/>
      <c r="E1070" s="3"/>
      <c r="F1070" s="1"/>
      <c r="G1070" s="1"/>
      <c r="H1070" s="1"/>
    </row>
    <row r="1071" spans="4:8" x14ac:dyDescent="0.25">
      <c r="D1071" s="7"/>
      <c r="E1071" s="3"/>
      <c r="F1071" s="1"/>
      <c r="G1071" s="1"/>
      <c r="H1071" s="1"/>
    </row>
    <row r="1072" spans="4:8" x14ac:dyDescent="0.25">
      <c r="D1072" s="7"/>
      <c r="E1072" s="3"/>
      <c r="F1072" s="1"/>
      <c r="G1072" s="1"/>
      <c r="H1072" s="1"/>
    </row>
    <row r="1073" spans="4:8" x14ac:dyDescent="0.25">
      <c r="D1073" s="7"/>
      <c r="E1073" s="3"/>
      <c r="F1073" s="1"/>
      <c r="G1073" s="1"/>
      <c r="H1073" s="1"/>
    </row>
    <row r="1074" spans="4:8" x14ac:dyDescent="0.25">
      <c r="D1074" s="7"/>
      <c r="E1074" s="3"/>
      <c r="F1074" s="1"/>
      <c r="G1074" s="1"/>
      <c r="H1074" s="1"/>
    </row>
    <row r="1075" spans="4:8" x14ac:dyDescent="0.25">
      <c r="D1075" s="7"/>
      <c r="E1075" s="3"/>
      <c r="F1075" s="1"/>
      <c r="G1075" s="1"/>
      <c r="H1075" s="1"/>
    </row>
    <row r="1076" spans="4:8" x14ac:dyDescent="0.25">
      <c r="D1076" s="7"/>
      <c r="E1076" s="3"/>
      <c r="F1076" s="1"/>
      <c r="G1076" s="1"/>
      <c r="H1076" s="1"/>
    </row>
    <row r="1077" spans="4:8" x14ac:dyDescent="0.25">
      <c r="D1077" s="7"/>
      <c r="E1077" s="3"/>
      <c r="F1077" s="1"/>
      <c r="G1077" s="1"/>
      <c r="H1077" s="1"/>
    </row>
    <row r="1078" spans="4:8" x14ac:dyDescent="0.25">
      <c r="D1078" s="7"/>
      <c r="E1078" s="3"/>
      <c r="F1078" s="1"/>
      <c r="G1078" s="1"/>
      <c r="H1078" s="1"/>
    </row>
    <row r="1079" spans="4:8" x14ac:dyDescent="0.25">
      <c r="D1079" s="7"/>
      <c r="E1079" s="3"/>
      <c r="F1079" s="1"/>
      <c r="G1079" s="1"/>
      <c r="H1079" s="1"/>
    </row>
    <row r="1080" spans="4:8" x14ac:dyDescent="0.25">
      <c r="D1080" s="7"/>
      <c r="E1080" s="3"/>
      <c r="F1080" s="1"/>
      <c r="G1080" s="1"/>
      <c r="H1080" s="1"/>
    </row>
    <row r="1081" spans="4:8" x14ac:dyDescent="0.25">
      <c r="D1081" s="7"/>
      <c r="E1081" s="3"/>
      <c r="F1081" s="1"/>
      <c r="G1081" s="1"/>
      <c r="H1081" s="1"/>
    </row>
    <row r="1082" spans="4:8" x14ac:dyDescent="0.25">
      <c r="D1082" s="7"/>
      <c r="E1082" s="3"/>
      <c r="F1082" s="1"/>
      <c r="G1082" s="1"/>
      <c r="H1082" s="1"/>
    </row>
    <row r="1083" spans="4:8" x14ac:dyDescent="0.25">
      <c r="D1083" s="7"/>
      <c r="E1083" s="3"/>
      <c r="F1083" s="1"/>
      <c r="G1083" s="1"/>
      <c r="H1083" s="1"/>
    </row>
    <row r="1084" spans="4:8" x14ac:dyDescent="0.25">
      <c r="D1084" s="7"/>
      <c r="E1084" s="3"/>
      <c r="F1084" s="1"/>
      <c r="G1084" s="1"/>
      <c r="H1084" s="1"/>
    </row>
    <row r="1085" spans="4:8" x14ac:dyDescent="0.25">
      <c r="D1085" s="7"/>
      <c r="E1085" s="3"/>
      <c r="F1085" s="1"/>
      <c r="G1085" s="1"/>
      <c r="H1085" s="1"/>
    </row>
    <row r="1086" spans="4:8" x14ac:dyDescent="0.25">
      <c r="D1086" s="7"/>
      <c r="E1086" s="3"/>
      <c r="F1086" s="1"/>
      <c r="G1086" s="1"/>
      <c r="H1086" s="1"/>
    </row>
    <row r="1087" spans="4:8" x14ac:dyDescent="0.25">
      <c r="D1087" s="7"/>
      <c r="E1087" s="3"/>
      <c r="F1087" s="1"/>
      <c r="G1087" s="1"/>
      <c r="H1087" s="1"/>
    </row>
    <row r="1088" spans="4:8" x14ac:dyDescent="0.25">
      <c r="D1088" s="7"/>
      <c r="E1088" s="3"/>
      <c r="F1088" s="1"/>
      <c r="G1088" s="1"/>
      <c r="H1088" s="1"/>
    </row>
    <row r="1089" spans="4:8" x14ac:dyDescent="0.25">
      <c r="D1089" s="7"/>
      <c r="E1089" s="3"/>
      <c r="F1089" s="1"/>
      <c r="G1089" s="1"/>
      <c r="H1089" s="1"/>
    </row>
    <row r="1090" spans="4:8" x14ac:dyDescent="0.25">
      <c r="D1090" s="7"/>
      <c r="E1090" s="3"/>
      <c r="F1090" s="1"/>
      <c r="G1090" s="1"/>
      <c r="H1090" s="1"/>
    </row>
    <row r="1091" spans="4:8" x14ac:dyDescent="0.25">
      <c r="D1091" s="7"/>
      <c r="E1091" s="3"/>
      <c r="F1091" s="1"/>
      <c r="G1091" s="1"/>
      <c r="H1091" s="1"/>
    </row>
    <row r="1092" spans="4:8" x14ac:dyDescent="0.25">
      <c r="D1092" s="7"/>
      <c r="E1092" s="3"/>
      <c r="F1092" s="1"/>
      <c r="G1092" s="1"/>
      <c r="H1092" s="1"/>
    </row>
    <row r="1093" spans="4:8" x14ac:dyDescent="0.25">
      <c r="D1093" s="7"/>
      <c r="E1093" s="3"/>
      <c r="F1093" s="1"/>
      <c r="G1093" s="1"/>
      <c r="H1093" s="1"/>
    </row>
    <row r="1094" spans="4:8" x14ac:dyDescent="0.25">
      <c r="D1094" s="7"/>
      <c r="E1094" s="3"/>
      <c r="F1094" s="1"/>
      <c r="G1094" s="1"/>
      <c r="H1094" s="1"/>
    </row>
    <row r="1095" spans="4:8" x14ac:dyDescent="0.25">
      <c r="D1095" s="7"/>
      <c r="E1095" s="3"/>
      <c r="F1095" s="1"/>
      <c r="G1095" s="1"/>
      <c r="H1095" s="1"/>
    </row>
    <row r="1096" spans="4:8" x14ac:dyDescent="0.25">
      <c r="D1096" s="7"/>
      <c r="E1096" s="3"/>
      <c r="F1096" s="1"/>
      <c r="G1096" s="1"/>
      <c r="H1096" s="1"/>
    </row>
    <row r="1097" spans="4:8" x14ac:dyDescent="0.25">
      <c r="D1097" s="7"/>
      <c r="E1097" s="3"/>
      <c r="F1097" s="1"/>
      <c r="G1097" s="1"/>
      <c r="H1097" s="1"/>
    </row>
    <row r="1098" spans="4:8" x14ac:dyDescent="0.25">
      <c r="D1098" s="7"/>
      <c r="E1098" s="3"/>
      <c r="F1098" s="1"/>
      <c r="G1098" s="1"/>
      <c r="H1098" s="1"/>
    </row>
    <row r="1099" spans="4:8" x14ac:dyDescent="0.25">
      <c r="D1099" s="7"/>
      <c r="E1099" s="3"/>
      <c r="F1099" s="1"/>
      <c r="G1099" s="1"/>
      <c r="H1099" s="1"/>
    </row>
    <row r="1100" spans="4:8" x14ac:dyDescent="0.25">
      <c r="D1100" s="7"/>
      <c r="E1100" s="3"/>
      <c r="F1100" s="1"/>
      <c r="G1100" s="1"/>
      <c r="H1100" s="1"/>
    </row>
    <row r="1101" spans="4:8" x14ac:dyDescent="0.25">
      <c r="D1101" s="7"/>
      <c r="E1101" s="3"/>
      <c r="F1101" s="1"/>
      <c r="G1101" s="1"/>
      <c r="H1101" s="1"/>
    </row>
    <row r="1102" spans="4:8" x14ac:dyDescent="0.25">
      <c r="D1102" s="7"/>
      <c r="E1102" s="3"/>
      <c r="F1102" s="1"/>
      <c r="G1102" s="1"/>
      <c r="H1102" s="1"/>
    </row>
    <row r="1103" spans="4:8" x14ac:dyDescent="0.25">
      <c r="D1103" s="7"/>
      <c r="E1103" s="3"/>
      <c r="F1103" s="1"/>
      <c r="G1103" s="1"/>
      <c r="H1103" s="1"/>
    </row>
    <row r="1104" spans="4:8" x14ac:dyDescent="0.25">
      <c r="D1104" s="7"/>
      <c r="E1104" s="3"/>
      <c r="F1104" s="1"/>
      <c r="G1104" s="1"/>
      <c r="H1104" s="1"/>
    </row>
    <row r="1105" spans="4:8" x14ac:dyDescent="0.25">
      <c r="D1105" s="7"/>
      <c r="E1105" s="3"/>
      <c r="F1105" s="1"/>
      <c r="G1105" s="1"/>
      <c r="H1105" s="1"/>
    </row>
    <row r="1106" spans="4:8" x14ac:dyDescent="0.25">
      <c r="D1106" s="7"/>
      <c r="E1106" s="3"/>
      <c r="F1106" s="1"/>
      <c r="G1106" s="1"/>
      <c r="H1106" s="1"/>
    </row>
    <row r="1107" spans="4:8" x14ac:dyDescent="0.25">
      <c r="D1107" s="7"/>
      <c r="E1107" s="3"/>
      <c r="F1107" s="1"/>
      <c r="G1107" s="1"/>
      <c r="H1107" s="1"/>
    </row>
    <row r="1108" spans="4:8" x14ac:dyDescent="0.25">
      <c r="D1108" s="7"/>
      <c r="E1108" s="3"/>
      <c r="F1108" s="1"/>
      <c r="G1108" s="1"/>
      <c r="H1108" s="1"/>
    </row>
    <row r="1109" spans="4:8" x14ac:dyDescent="0.25">
      <c r="D1109" s="7"/>
      <c r="E1109" s="3"/>
      <c r="F1109" s="1"/>
      <c r="G1109" s="1"/>
      <c r="H1109" s="1"/>
    </row>
    <row r="1110" spans="4:8" x14ac:dyDescent="0.25">
      <c r="D1110" s="7"/>
      <c r="E1110" s="3"/>
      <c r="F1110" s="1"/>
      <c r="G1110" s="1"/>
      <c r="H1110" s="1"/>
    </row>
    <row r="1111" spans="4:8" x14ac:dyDescent="0.25">
      <c r="D1111" s="7"/>
      <c r="E1111" s="3"/>
      <c r="F1111" s="1"/>
      <c r="G1111" s="1"/>
      <c r="H1111" s="1"/>
    </row>
    <row r="1112" spans="4:8" x14ac:dyDescent="0.25">
      <c r="D1112" s="7"/>
      <c r="E1112" s="3"/>
      <c r="F1112" s="1"/>
      <c r="G1112" s="1"/>
      <c r="H1112" s="1"/>
    </row>
    <row r="1113" spans="4:8" x14ac:dyDescent="0.25">
      <c r="D1113" s="7"/>
      <c r="E1113" s="3"/>
      <c r="F1113" s="1"/>
      <c r="G1113" s="1"/>
      <c r="H1113" s="1"/>
    </row>
    <row r="1114" spans="4:8" x14ac:dyDescent="0.25">
      <c r="D1114" s="7"/>
      <c r="E1114" s="3"/>
      <c r="F1114" s="1"/>
      <c r="G1114" s="1"/>
      <c r="H1114" s="1"/>
    </row>
    <row r="1115" spans="4:8" x14ac:dyDescent="0.25">
      <c r="D1115" s="7"/>
      <c r="E1115" s="3"/>
      <c r="F1115" s="1"/>
      <c r="G1115" s="1"/>
      <c r="H1115" s="1"/>
    </row>
    <row r="1116" spans="4:8" x14ac:dyDescent="0.25">
      <c r="D1116" s="7"/>
      <c r="E1116" s="3"/>
      <c r="F1116" s="1"/>
      <c r="G1116" s="1"/>
      <c r="H1116" s="1"/>
    </row>
    <row r="1117" spans="4:8" x14ac:dyDescent="0.25">
      <c r="D1117" s="7"/>
      <c r="E1117" s="3"/>
      <c r="F1117" s="1"/>
      <c r="G1117" s="1"/>
      <c r="H1117" s="1"/>
    </row>
    <row r="1118" spans="4:8" x14ac:dyDescent="0.25">
      <c r="D1118" s="7"/>
      <c r="E1118" s="3"/>
      <c r="F1118" s="1"/>
      <c r="G1118" s="1"/>
      <c r="H1118" s="1"/>
    </row>
    <row r="1119" spans="4:8" x14ac:dyDescent="0.25">
      <c r="D1119" s="7"/>
      <c r="E1119" s="3"/>
      <c r="F1119" s="1"/>
      <c r="G1119" s="1"/>
      <c r="H1119" s="1"/>
    </row>
    <row r="1120" spans="4:8" x14ac:dyDescent="0.25">
      <c r="D1120" s="7"/>
      <c r="E1120" s="3"/>
      <c r="F1120" s="1"/>
      <c r="G1120" s="1"/>
      <c r="H1120" s="1"/>
    </row>
    <row r="1121" spans="4:8" x14ac:dyDescent="0.25">
      <c r="D1121" s="7"/>
      <c r="E1121" s="3"/>
      <c r="F1121" s="1"/>
      <c r="G1121" s="1"/>
      <c r="H1121" s="1"/>
    </row>
    <row r="1122" spans="4:8" x14ac:dyDescent="0.25">
      <c r="D1122" s="7"/>
      <c r="E1122" s="3"/>
      <c r="F1122" s="1"/>
      <c r="G1122" s="1"/>
      <c r="H1122" s="1"/>
    </row>
    <row r="1123" spans="4:8" x14ac:dyDescent="0.25">
      <c r="D1123" s="7"/>
      <c r="E1123" s="3"/>
      <c r="F1123" s="1"/>
      <c r="G1123" s="1"/>
      <c r="H1123" s="1"/>
    </row>
    <row r="1124" spans="4:8" x14ac:dyDescent="0.25">
      <c r="D1124" s="7"/>
      <c r="E1124" s="3"/>
      <c r="F1124" s="1"/>
      <c r="G1124" s="1"/>
      <c r="H1124" s="1"/>
    </row>
    <row r="1125" spans="4:8" x14ac:dyDescent="0.25">
      <c r="D1125" s="7"/>
      <c r="E1125" s="3"/>
      <c r="F1125" s="1"/>
      <c r="G1125" s="1"/>
      <c r="H1125" s="1"/>
    </row>
    <row r="1126" spans="4:8" x14ac:dyDescent="0.25">
      <c r="D1126" s="7"/>
      <c r="E1126" s="3"/>
      <c r="F1126" s="1"/>
      <c r="G1126" s="1"/>
      <c r="H1126" s="1"/>
    </row>
    <row r="1127" spans="4:8" x14ac:dyDescent="0.25">
      <c r="D1127" s="7"/>
      <c r="E1127" s="3"/>
      <c r="F1127" s="1"/>
      <c r="G1127" s="1"/>
      <c r="H1127" s="1"/>
    </row>
    <row r="1128" spans="4:8" x14ac:dyDescent="0.25">
      <c r="D1128" s="7"/>
      <c r="E1128" s="3"/>
      <c r="F1128" s="1"/>
      <c r="G1128" s="1"/>
      <c r="H1128" s="1"/>
    </row>
    <row r="1129" spans="4:8" x14ac:dyDescent="0.25">
      <c r="D1129" s="7"/>
      <c r="E1129" s="3"/>
      <c r="F1129" s="1"/>
      <c r="G1129" s="1"/>
      <c r="H1129" s="1"/>
    </row>
    <row r="1130" spans="4:8" x14ac:dyDescent="0.25">
      <c r="D1130" s="7"/>
      <c r="E1130" s="3"/>
      <c r="F1130" s="1"/>
      <c r="G1130" s="1"/>
      <c r="H1130" s="1"/>
    </row>
    <row r="1131" spans="4:8" x14ac:dyDescent="0.25">
      <c r="D1131" s="7"/>
      <c r="E1131" s="3"/>
      <c r="F1131" s="1"/>
      <c r="G1131" s="1"/>
      <c r="H1131" s="1"/>
    </row>
    <row r="1132" spans="4:8" x14ac:dyDescent="0.25">
      <c r="D1132" s="7"/>
      <c r="E1132" s="3"/>
      <c r="F1132" s="1"/>
      <c r="G1132" s="1"/>
      <c r="H1132" s="1"/>
    </row>
    <row r="1133" spans="4:8" x14ac:dyDescent="0.25">
      <c r="D1133" s="7"/>
      <c r="E1133" s="3"/>
      <c r="F1133" s="1"/>
      <c r="G1133" s="1"/>
      <c r="H1133" s="1"/>
    </row>
    <row r="1134" spans="4:8" x14ac:dyDescent="0.25">
      <c r="D1134" s="7"/>
      <c r="E1134" s="3"/>
      <c r="F1134" s="1"/>
      <c r="G1134" s="1"/>
      <c r="H1134" s="1"/>
    </row>
    <row r="1135" spans="4:8" x14ac:dyDescent="0.25">
      <c r="D1135" s="7"/>
      <c r="E1135" s="3"/>
      <c r="F1135" s="1"/>
      <c r="G1135" s="1"/>
      <c r="H1135" s="1"/>
    </row>
    <row r="1136" spans="4:8" x14ac:dyDescent="0.25">
      <c r="D1136" s="7"/>
      <c r="E1136" s="3"/>
      <c r="F1136" s="1"/>
      <c r="G1136" s="1"/>
      <c r="H1136" s="1"/>
    </row>
    <row r="1137" spans="4:8" x14ac:dyDescent="0.25">
      <c r="D1137" s="7"/>
      <c r="E1137" s="3"/>
      <c r="F1137" s="1"/>
      <c r="G1137" s="1"/>
      <c r="H1137" s="1"/>
    </row>
    <row r="1138" spans="4:8" x14ac:dyDescent="0.25">
      <c r="D1138" s="7"/>
      <c r="E1138" s="3"/>
      <c r="F1138" s="1"/>
      <c r="G1138" s="1"/>
      <c r="H1138" s="1"/>
    </row>
    <row r="1139" spans="4:8" x14ac:dyDescent="0.25">
      <c r="D1139" s="7"/>
      <c r="E1139" s="3"/>
      <c r="F1139" s="1"/>
      <c r="G1139" s="1"/>
      <c r="H1139" s="1"/>
    </row>
    <row r="1140" spans="4:8" x14ac:dyDescent="0.25">
      <c r="D1140" s="7"/>
      <c r="E1140" s="3"/>
      <c r="F1140" s="1"/>
      <c r="G1140" s="1"/>
      <c r="H1140" s="1"/>
    </row>
    <row r="1141" spans="4:8" x14ac:dyDescent="0.25">
      <c r="D1141" s="7"/>
      <c r="E1141" s="3"/>
      <c r="F1141" s="1"/>
      <c r="G1141" s="1"/>
      <c r="H1141" s="1"/>
    </row>
    <row r="1142" spans="4:8" x14ac:dyDescent="0.25">
      <c r="D1142" s="7"/>
      <c r="E1142" s="3"/>
      <c r="F1142" s="1"/>
      <c r="G1142" s="1"/>
      <c r="H1142" s="1"/>
    </row>
    <row r="1143" spans="4:8" x14ac:dyDescent="0.25">
      <c r="D1143" s="7"/>
      <c r="E1143" s="3"/>
      <c r="F1143" s="1"/>
      <c r="G1143" s="1"/>
      <c r="H1143" s="1"/>
    </row>
    <row r="1144" spans="4:8" x14ac:dyDescent="0.25">
      <c r="D1144" s="7"/>
      <c r="E1144" s="3"/>
      <c r="F1144" s="1"/>
      <c r="G1144" s="1"/>
      <c r="H1144" s="1"/>
    </row>
    <row r="1145" spans="4:8" x14ac:dyDescent="0.25">
      <c r="D1145" s="7"/>
      <c r="E1145" s="3"/>
      <c r="F1145" s="1"/>
      <c r="G1145" s="1"/>
      <c r="H1145" s="1"/>
    </row>
    <row r="1146" spans="4:8" x14ac:dyDescent="0.25">
      <c r="D1146" s="7"/>
      <c r="E1146" s="3"/>
      <c r="F1146" s="1"/>
      <c r="G1146" s="1"/>
      <c r="H1146" s="1"/>
    </row>
    <row r="1147" spans="4:8" x14ac:dyDescent="0.25">
      <c r="D1147" s="7"/>
      <c r="E1147" s="3"/>
      <c r="F1147" s="1"/>
      <c r="G1147" s="1"/>
      <c r="H1147" s="1"/>
    </row>
    <row r="1148" spans="4:8" x14ac:dyDescent="0.25">
      <c r="D1148" s="7"/>
      <c r="E1148" s="3"/>
      <c r="F1148" s="1"/>
      <c r="G1148" s="1"/>
      <c r="H1148" s="1"/>
    </row>
    <row r="1149" spans="4:8" x14ac:dyDescent="0.25">
      <c r="D1149" s="7"/>
      <c r="E1149" s="3"/>
      <c r="F1149" s="1"/>
      <c r="G1149" s="1"/>
      <c r="H1149" s="1"/>
    </row>
    <row r="1150" spans="4:8" x14ac:dyDescent="0.25">
      <c r="D1150" s="7"/>
      <c r="E1150" s="3"/>
      <c r="F1150" s="1"/>
      <c r="G1150" s="1"/>
      <c r="H1150" s="1"/>
    </row>
    <row r="1151" spans="4:8" x14ac:dyDescent="0.25">
      <c r="D1151" s="7"/>
      <c r="E1151" s="3"/>
      <c r="F1151" s="1"/>
      <c r="G1151" s="1"/>
      <c r="H1151" s="1"/>
    </row>
    <row r="1152" spans="4:8" x14ac:dyDescent="0.25">
      <c r="D1152" s="7"/>
      <c r="E1152" s="3"/>
      <c r="F1152" s="1"/>
      <c r="G1152" s="1"/>
      <c r="H1152" s="1"/>
    </row>
    <row r="1153" spans="4:8" x14ac:dyDescent="0.25">
      <c r="D1153" s="7"/>
      <c r="E1153" s="3"/>
      <c r="F1153" s="1"/>
      <c r="G1153" s="1"/>
      <c r="H1153" s="1"/>
    </row>
    <row r="1154" spans="4:8" x14ac:dyDescent="0.25">
      <c r="D1154" s="7"/>
      <c r="E1154" s="3"/>
      <c r="F1154" s="1"/>
      <c r="G1154" s="1"/>
      <c r="H1154" s="1"/>
    </row>
    <row r="1155" spans="4:8" x14ac:dyDescent="0.25">
      <c r="D1155" s="7"/>
      <c r="E1155" s="3"/>
      <c r="F1155" s="1"/>
      <c r="G1155" s="1"/>
      <c r="H1155" s="1"/>
    </row>
    <row r="1156" spans="4:8" x14ac:dyDescent="0.25">
      <c r="D1156" s="7"/>
      <c r="E1156" s="3"/>
      <c r="F1156" s="1"/>
      <c r="G1156" s="1"/>
      <c r="H1156" s="1"/>
    </row>
    <row r="1157" spans="4:8" x14ac:dyDescent="0.25">
      <c r="D1157" s="7"/>
      <c r="E1157" s="3"/>
      <c r="F1157" s="1"/>
      <c r="G1157" s="1"/>
      <c r="H1157" s="1"/>
    </row>
    <row r="1158" spans="4:8" x14ac:dyDescent="0.25">
      <c r="D1158" s="7"/>
      <c r="E1158" s="3"/>
      <c r="F1158" s="1"/>
      <c r="G1158" s="1"/>
      <c r="H1158" s="1"/>
    </row>
    <row r="1159" spans="4:8" x14ac:dyDescent="0.25">
      <c r="D1159" s="7"/>
      <c r="E1159" s="3"/>
      <c r="F1159" s="1"/>
      <c r="G1159" s="1"/>
      <c r="H1159" s="1"/>
    </row>
    <row r="1160" spans="4:8" x14ac:dyDescent="0.25">
      <c r="D1160" s="7"/>
      <c r="E1160" s="3"/>
      <c r="F1160" s="1"/>
      <c r="G1160" s="1"/>
      <c r="H1160" s="1"/>
    </row>
    <row r="1161" spans="4:8" x14ac:dyDescent="0.25">
      <c r="D1161" s="7"/>
      <c r="E1161" s="3"/>
      <c r="F1161" s="1"/>
      <c r="G1161" s="1"/>
      <c r="H1161" s="1"/>
    </row>
    <row r="1162" spans="4:8" x14ac:dyDescent="0.25">
      <c r="D1162" s="7"/>
      <c r="E1162" s="3"/>
      <c r="F1162" s="1"/>
      <c r="G1162" s="1"/>
      <c r="H1162" s="1"/>
    </row>
    <row r="1163" spans="4:8" x14ac:dyDescent="0.25">
      <c r="D1163" s="7"/>
      <c r="E1163" s="3"/>
      <c r="F1163" s="1"/>
      <c r="G1163" s="1"/>
      <c r="H1163" s="1"/>
    </row>
    <row r="1164" spans="4:8" x14ac:dyDescent="0.25">
      <c r="D1164" s="7"/>
      <c r="E1164" s="3"/>
      <c r="F1164" s="1"/>
      <c r="G1164" s="1"/>
      <c r="H1164" s="1"/>
    </row>
    <row r="1165" spans="4:8" x14ac:dyDescent="0.25">
      <c r="D1165" s="7"/>
      <c r="E1165" s="3"/>
      <c r="F1165" s="1"/>
      <c r="G1165" s="1"/>
      <c r="H1165" s="1"/>
    </row>
    <row r="1166" spans="4:8" x14ac:dyDescent="0.25">
      <c r="D1166" s="7"/>
      <c r="E1166" s="3"/>
      <c r="F1166" s="1"/>
      <c r="G1166" s="1"/>
      <c r="H1166" s="1"/>
    </row>
    <row r="1167" spans="4:8" x14ac:dyDescent="0.25">
      <c r="D1167" s="7"/>
      <c r="E1167" s="3"/>
      <c r="F1167" s="1"/>
      <c r="G1167" s="1"/>
      <c r="H1167" s="1"/>
    </row>
    <row r="1168" spans="4:8" x14ac:dyDescent="0.25">
      <c r="D1168" s="7"/>
      <c r="E1168" s="3"/>
      <c r="F1168" s="1"/>
      <c r="G1168" s="1"/>
      <c r="H1168" s="1"/>
    </row>
    <row r="1169" spans="4:8" x14ac:dyDescent="0.25">
      <c r="D1169" s="7"/>
      <c r="E1169" s="3"/>
      <c r="F1169" s="1"/>
      <c r="G1169" s="1"/>
      <c r="H1169" s="1"/>
    </row>
    <row r="1170" spans="4:8" x14ac:dyDescent="0.25">
      <c r="D1170" s="7"/>
      <c r="E1170" s="3"/>
      <c r="F1170" s="1"/>
      <c r="G1170" s="1"/>
      <c r="H1170" s="1"/>
    </row>
    <row r="1171" spans="4:8" x14ac:dyDescent="0.25">
      <c r="D1171" s="7"/>
      <c r="E1171" s="3"/>
      <c r="F1171" s="1"/>
      <c r="G1171" s="1"/>
      <c r="H1171" s="1"/>
    </row>
    <row r="1172" spans="4:8" x14ac:dyDescent="0.25">
      <c r="D1172" s="7"/>
      <c r="E1172" s="3"/>
      <c r="F1172" s="1"/>
      <c r="G1172" s="1"/>
      <c r="H1172" s="1"/>
    </row>
    <row r="1173" spans="4:8" x14ac:dyDescent="0.25">
      <c r="D1173" s="7"/>
      <c r="E1173" s="3"/>
      <c r="F1173" s="1"/>
      <c r="G1173" s="1"/>
      <c r="H1173" s="1"/>
    </row>
    <row r="1174" spans="4:8" x14ac:dyDescent="0.25">
      <c r="D1174" s="7"/>
      <c r="E1174" s="3"/>
      <c r="F1174" s="1"/>
      <c r="G1174" s="1"/>
      <c r="H1174" s="1"/>
    </row>
    <row r="1175" spans="4:8" x14ac:dyDescent="0.25">
      <c r="D1175" s="7"/>
      <c r="E1175" s="3"/>
      <c r="F1175" s="1"/>
      <c r="G1175" s="1"/>
      <c r="H1175" s="1"/>
    </row>
    <row r="1176" spans="4:8" x14ac:dyDescent="0.25">
      <c r="D1176" s="7"/>
      <c r="E1176" s="3"/>
      <c r="F1176" s="1"/>
      <c r="G1176" s="1"/>
      <c r="H1176" s="1"/>
    </row>
    <row r="1177" spans="4:8" x14ac:dyDescent="0.25">
      <c r="D1177" s="7"/>
      <c r="E1177" s="3"/>
      <c r="F1177" s="1"/>
      <c r="G1177" s="1"/>
      <c r="H1177" s="1"/>
    </row>
    <row r="1178" spans="4:8" x14ac:dyDescent="0.25">
      <c r="D1178" s="7"/>
      <c r="E1178" s="3"/>
      <c r="F1178" s="1"/>
      <c r="G1178" s="1"/>
      <c r="H1178" s="1"/>
    </row>
    <row r="1179" spans="4:8" x14ac:dyDescent="0.25">
      <c r="D1179" s="7"/>
      <c r="E1179" s="3"/>
      <c r="F1179" s="1"/>
      <c r="G1179" s="1"/>
      <c r="H1179" s="1"/>
    </row>
    <row r="1180" spans="4:8" x14ac:dyDescent="0.25">
      <c r="D1180" s="7"/>
      <c r="E1180" s="3"/>
      <c r="F1180" s="1"/>
      <c r="G1180" s="1"/>
      <c r="H1180" s="1"/>
    </row>
    <row r="1181" spans="4:8" x14ac:dyDescent="0.25">
      <c r="D1181" s="7"/>
      <c r="E1181" s="3"/>
      <c r="F1181" s="1"/>
      <c r="G1181" s="1"/>
      <c r="H1181" s="1"/>
    </row>
    <row r="1182" spans="4:8" x14ac:dyDescent="0.25">
      <c r="D1182" s="7"/>
      <c r="E1182" s="3"/>
      <c r="F1182" s="1"/>
      <c r="G1182" s="1"/>
      <c r="H1182" s="1"/>
    </row>
    <row r="1183" spans="4:8" x14ac:dyDescent="0.25">
      <c r="D1183" s="7"/>
      <c r="E1183" s="3"/>
      <c r="F1183" s="1"/>
      <c r="G1183" s="1"/>
      <c r="H1183" s="1"/>
    </row>
    <row r="1184" spans="4:8" x14ac:dyDescent="0.25">
      <c r="D1184" s="7"/>
      <c r="E1184" s="3"/>
      <c r="F1184" s="1"/>
      <c r="G1184" s="1"/>
      <c r="H1184" s="1"/>
    </row>
    <row r="1185" spans="4:8" x14ac:dyDescent="0.25">
      <c r="D1185" s="7"/>
      <c r="E1185" s="3"/>
      <c r="F1185" s="1"/>
      <c r="G1185" s="1"/>
      <c r="H1185" s="1"/>
    </row>
    <row r="1186" spans="4:8" x14ac:dyDescent="0.25">
      <c r="D1186" s="7"/>
      <c r="E1186" s="3"/>
      <c r="F1186" s="1"/>
      <c r="G1186" s="1"/>
      <c r="H1186" s="1"/>
    </row>
    <row r="1187" spans="4:8" x14ac:dyDescent="0.25">
      <c r="D1187" s="7"/>
      <c r="E1187" s="3"/>
      <c r="F1187" s="1"/>
      <c r="G1187" s="1"/>
      <c r="H1187" s="1"/>
    </row>
    <row r="1188" spans="4:8" x14ac:dyDescent="0.25">
      <c r="D1188" s="7"/>
      <c r="E1188" s="3"/>
      <c r="F1188" s="1"/>
      <c r="G1188" s="1"/>
      <c r="H1188" s="1"/>
    </row>
    <row r="1189" spans="4:8" x14ac:dyDescent="0.25">
      <c r="D1189" s="7"/>
      <c r="E1189" s="3"/>
      <c r="F1189" s="1"/>
      <c r="G1189" s="1"/>
      <c r="H1189" s="1"/>
    </row>
    <row r="1190" spans="4:8" x14ac:dyDescent="0.25">
      <c r="D1190" s="7"/>
      <c r="E1190" s="3"/>
      <c r="F1190" s="1"/>
      <c r="G1190" s="1"/>
      <c r="H1190" s="1"/>
    </row>
    <row r="1191" spans="4:8" x14ac:dyDescent="0.25">
      <c r="D1191" s="7"/>
      <c r="E1191" s="3"/>
      <c r="F1191" s="1"/>
      <c r="G1191" s="1"/>
      <c r="H1191" s="1"/>
    </row>
    <row r="1192" spans="4:8" x14ac:dyDescent="0.25">
      <c r="D1192" s="7"/>
      <c r="E1192" s="3"/>
      <c r="F1192" s="1"/>
      <c r="G1192" s="1"/>
      <c r="H1192" s="1"/>
    </row>
    <row r="1193" spans="4:8" x14ac:dyDescent="0.25">
      <c r="D1193" s="7"/>
      <c r="E1193" s="3"/>
      <c r="F1193" s="1"/>
      <c r="G1193" s="1"/>
      <c r="H1193" s="1"/>
    </row>
    <row r="1194" spans="4:8" x14ac:dyDescent="0.25">
      <c r="D1194" s="7"/>
      <c r="E1194" s="3"/>
      <c r="F1194" s="1"/>
      <c r="G1194" s="1"/>
      <c r="H1194" s="1"/>
    </row>
    <row r="1195" spans="4:8" x14ac:dyDescent="0.25">
      <c r="D1195" s="7"/>
      <c r="E1195" s="3"/>
      <c r="F1195" s="1"/>
      <c r="G1195" s="1"/>
      <c r="H1195" s="1"/>
    </row>
    <row r="1196" spans="4:8" x14ac:dyDescent="0.25">
      <c r="D1196" s="7"/>
      <c r="E1196" s="3"/>
      <c r="F1196" s="1"/>
      <c r="G1196" s="1"/>
      <c r="H1196" s="1"/>
    </row>
    <row r="1197" spans="4:8" x14ac:dyDescent="0.25">
      <c r="D1197" s="7"/>
      <c r="E1197" s="3"/>
      <c r="F1197" s="1"/>
      <c r="G1197" s="1"/>
      <c r="H1197" s="1"/>
    </row>
    <row r="1198" spans="4:8" x14ac:dyDescent="0.25">
      <c r="D1198" s="7"/>
      <c r="E1198" s="3"/>
      <c r="F1198" s="1"/>
      <c r="G1198" s="1"/>
      <c r="H1198" s="1"/>
    </row>
    <row r="1199" spans="4:8" x14ac:dyDescent="0.25">
      <c r="D1199" s="7"/>
      <c r="E1199" s="3"/>
      <c r="F1199" s="1"/>
      <c r="G1199" s="1"/>
      <c r="H1199" s="1"/>
    </row>
    <row r="1200" spans="4:8" x14ac:dyDescent="0.25">
      <c r="D1200" s="7"/>
      <c r="E1200" s="3"/>
      <c r="F1200" s="1"/>
      <c r="G1200" s="1"/>
      <c r="H1200" s="1"/>
    </row>
    <row r="1201" spans="4:8" x14ac:dyDescent="0.25">
      <c r="D1201" s="7"/>
      <c r="E1201" s="3"/>
      <c r="F1201" s="1"/>
      <c r="G1201" s="1"/>
      <c r="H1201" s="1"/>
    </row>
    <row r="1202" spans="4:8" x14ac:dyDescent="0.25">
      <c r="D1202" s="7"/>
      <c r="E1202" s="3"/>
      <c r="F1202" s="1"/>
      <c r="G1202" s="1"/>
      <c r="H1202" s="1"/>
    </row>
    <row r="1203" spans="4:8" x14ac:dyDescent="0.25">
      <c r="D1203" s="7"/>
      <c r="E1203" s="3"/>
      <c r="F1203" s="1"/>
      <c r="G1203" s="1"/>
      <c r="H1203" s="1"/>
    </row>
    <row r="1204" spans="4:8" x14ac:dyDescent="0.25">
      <c r="D1204" s="7"/>
      <c r="E1204" s="3"/>
      <c r="F1204" s="1"/>
      <c r="G1204" s="1"/>
      <c r="H1204" s="1"/>
    </row>
    <row r="1205" spans="4:8" x14ac:dyDescent="0.25">
      <c r="D1205" s="7"/>
      <c r="E1205" s="3"/>
      <c r="F1205" s="1"/>
      <c r="G1205" s="1"/>
      <c r="H1205" s="1"/>
    </row>
    <row r="1206" spans="4:8" x14ac:dyDescent="0.25">
      <c r="D1206" s="7"/>
      <c r="E1206" s="3"/>
      <c r="F1206" s="1"/>
      <c r="G1206" s="1"/>
      <c r="H1206" s="1"/>
    </row>
    <row r="1207" spans="4:8" x14ac:dyDescent="0.25">
      <c r="D1207" s="7"/>
      <c r="E1207" s="3"/>
      <c r="F1207" s="1"/>
      <c r="G1207" s="1"/>
      <c r="H1207" s="1"/>
    </row>
    <row r="1208" spans="4:8" x14ac:dyDescent="0.25">
      <c r="D1208" s="7"/>
      <c r="E1208" s="3"/>
      <c r="F1208" s="1"/>
      <c r="G1208" s="1"/>
      <c r="H1208" s="1"/>
    </row>
    <row r="1209" spans="4:8" x14ac:dyDescent="0.25">
      <c r="D1209" s="7"/>
      <c r="E1209" s="3"/>
      <c r="F1209" s="1"/>
      <c r="G1209" s="1"/>
      <c r="H1209" s="1"/>
    </row>
    <row r="1210" spans="4:8" x14ac:dyDescent="0.25">
      <c r="D1210" s="7"/>
      <c r="E1210" s="3"/>
      <c r="F1210" s="1"/>
      <c r="G1210" s="1"/>
      <c r="H1210" s="1"/>
    </row>
    <row r="1211" spans="4:8" x14ac:dyDescent="0.25">
      <c r="D1211" s="7"/>
      <c r="E1211" s="3"/>
      <c r="F1211" s="1"/>
      <c r="G1211" s="1"/>
      <c r="H1211" s="1"/>
    </row>
    <row r="1212" spans="4:8" x14ac:dyDescent="0.25">
      <c r="D1212" s="7"/>
      <c r="E1212" s="3"/>
      <c r="F1212" s="1"/>
      <c r="G1212" s="1"/>
      <c r="H1212" s="1"/>
    </row>
    <row r="1213" spans="4:8" x14ac:dyDescent="0.25">
      <c r="D1213" s="7"/>
      <c r="E1213" s="3"/>
      <c r="F1213" s="1"/>
      <c r="G1213" s="1"/>
      <c r="H1213" s="1"/>
    </row>
    <row r="1214" spans="4:8" x14ac:dyDescent="0.25">
      <c r="D1214" s="7"/>
      <c r="E1214" s="3"/>
      <c r="F1214" s="1"/>
      <c r="G1214" s="1"/>
      <c r="H1214" s="1"/>
    </row>
    <row r="1215" spans="4:8" x14ac:dyDescent="0.25">
      <c r="D1215" s="7"/>
      <c r="E1215" s="3"/>
      <c r="F1215" s="1"/>
      <c r="G1215" s="1"/>
      <c r="H1215" s="1"/>
    </row>
    <row r="1216" spans="4:8" x14ac:dyDescent="0.25">
      <c r="D1216" s="7"/>
      <c r="E1216" s="3"/>
      <c r="F1216" s="1"/>
      <c r="G1216" s="1"/>
      <c r="H1216" s="1"/>
    </row>
    <row r="1217" spans="4:8" x14ac:dyDescent="0.25">
      <c r="D1217" s="7"/>
      <c r="E1217" s="3"/>
      <c r="F1217" s="1"/>
      <c r="G1217" s="1"/>
      <c r="H1217" s="1"/>
    </row>
    <row r="1218" spans="4:8" x14ac:dyDescent="0.25">
      <c r="D1218" s="7"/>
      <c r="E1218" s="3"/>
      <c r="F1218" s="1"/>
      <c r="G1218" s="1"/>
      <c r="H1218" s="1"/>
    </row>
    <row r="1219" spans="4:8" x14ac:dyDescent="0.25">
      <c r="D1219" s="7"/>
      <c r="E1219" s="3"/>
      <c r="F1219" s="1"/>
      <c r="G1219" s="1"/>
      <c r="H1219" s="1"/>
    </row>
    <row r="1220" spans="4:8" x14ac:dyDescent="0.25">
      <c r="D1220" s="7"/>
      <c r="E1220" s="3"/>
      <c r="F1220" s="1"/>
      <c r="G1220" s="1"/>
      <c r="H1220" s="1"/>
    </row>
    <row r="1221" spans="4:8" x14ac:dyDescent="0.25">
      <c r="D1221" s="7"/>
      <c r="E1221" s="3"/>
      <c r="F1221" s="1"/>
      <c r="G1221" s="1"/>
      <c r="H1221" s="1"/>
    </row>
    <row r="1222" spans="4:8" x14ac:dyDescent="0.25">
      <c r="D1222" s="7"/>
      <c r="E1222" s="3"/>
      <c r="F1222" s="1"/>
      <c r="G1222" s="1"/>
      <c r="H1222" s="1"/>
    </row>
    <row r="1223" spans="4:8" x14ac:dyDescent="0.25">
      <c r="D1223" s="7"/>
      <c r="E1223" s="3"/>
      <c r="F1223" s="1"/>
      <c r="G1223" s="1"/>
      <c r="H1223" s="1"/>
    </row>
    <row r="1224" spans="4:8" x14ac:dyDescent="0.25">
      <c r="D1224" s="7"/>
      <c r="E1224" s="3"/>
      <c r="F1224" s="1"/>
      <c r="G1224" s="1"/>
      <c r="H1224" s="1"/>
    </row>
    <row r="1225" spans="4:8" x14ac:dyDescent="0.25">
      <c r="D1225" s="7"/>
      <c r="E1225" s="3"/>
      <c r="F1225" s="1"/>
      <c r="G1225" s="1"/>
      <c r="H1225" s="1"/>
    </row>
    <row r="1226" spans="4:8" x14ac:dyDescent="0.25">
      <c r="D1226" s="7"/>
      <c r="E1226" s="3"/>
      <c r="F1226" s="1"/>
      <c r="G1226" s="1"/>
      <c r="H1226" s="1"/>
    </row>
    <row r="1227" spans="4:8" x14ac:dyDescent="0.25">
      <c r="D1227" s="7"/>
      <c r="E1227" s="3"/>
      <c r="F1227" s="1"/>
      <c r="G1227" s="1"/>
      <c r="H1227" s="1"/>
    </row>
    <row r="1228" spans="4:8" x14ac:dyDescent="0.25">
      <c r="D1228" s="7"/>
      <c r="E1228" s="3"/>
      <c r="F1228" s="1"/>
      <c r="G1228" s="1"/>
      <c r="H1228" s="1"/>
    </row>
    <row r="1229" spans="4:8" x14ac:dyDescent="0.25">
      <c r="D1229" s="7"/>
      <c r="E1229" s="3"/>
      <c r="F1229" s="1"/>
      <c r="G1229" s="1"/>
      <c r="H1229" s="1"/>
    </row>
    <row r="1230" spans="4:8" x14ac:dyDescent="0.25">
      <c r="D1230" s="7"/>
      <c r="E1230" s="3"/>
      <c r="F1230" s="1"/>
      <c r="G1230" s="1"/>
      <c r="H1230" s="1"/>
    </row>
    <row r="1231" spans="4:8" x14ac:dyDescent="0.25">
      <c r="D1231" s="7"/>
      <c r="E1231" s="3"/>
      <c r="F1231" s="1"/>
      <c r="G1231" s="1"/>
      <c r="H1231" s="1"/>
    </row>
    <row r="1232" spans="4:8" x14ac:dyDescent="0.25">
      <c r="D1232" s="7"/>
      <c r="E1232" s="3"/>
      <c r="F1232" s="1"/>
      <c r="G1232" s="1"/>
      <c r="H1232" s="1"/>
    </row>
    <row r="1233" spans="4:8" x14ac:dyDescent="0.25">
      <c r="D1233" s="7"/>
      <c r="E1233" s="3"/>
      <c r="F1233" s="1"/>
      <c r="G1233" s="1"/>
      <c r="H1233" s="1"/>
    </row>
    <row r="1234" spans="4:8" x14ac:dyDescent="0.25">
      <c r="D1234" s="7"/>
      <c r="E1234" s="3"/>
      <c r="F1234" s="1"/>
      <c r="G1234" s="1"/>
      <c r="H1234" s="1"/>
    </row>
    <row r="1235" spans="4:8" x14ac:dyDescent="0.25">
      <c r="D1235" s="7"/>
      <c r="E1235" s="3"/>
      <c r="F1235" s="1"/>
      <c r="G1235" s="1"/>
      <c r="H1235" s="1"/>
    </row>
    <row r="1236" spans="4:8" x14ac:dyDescent="0.25">
      <c r="D1236" s="7"/>
      <c r="E1236" s="3"/>
      <c r="F1236" s="1"/>
      <c r="G1236" s="1"/>
      <c r="H1236" s="1"/>
    </row>
    <row r="1237" spans="4:8" x14ac:dyDescent="0.25">
      <c r="D1237" s="7"/>
      <c r="E1237" s="3"/>
      <c r="F1237" s="1"/>
      <c r="G1237" s="1"/>
      <c r="H1237" s="1"/>
    </row>
    <row r="1238" spans="4:8" x14ac:dyDescent="0.25">
      <c r="D1238" s="7"/>
      <c r="E1238" s="3"/>
      <c r="F1238" s="1"/>
      <c r="G1238" s="1"/>
      <c r="H1238" s="1"/>
    </row>
    <row r="1239" spans="4:8" x14ac:dyDescent="0.25">
      <c r="D1239" s="7"/>
      <c r="E1239" s="3"/>
      <c r="F1239" s="1"/>
      <c r="G1239" s="1"/>
      <c r="H1239" s="1"/>
    </row>
    <row r="1240" spans="4:8" x14ac:dyDescent="0.25">
      <c r="D1240" s="7"/>
      <c r="E1240" s="3"/>
      <c r="F1240" s="1"/>
      <c r="G1240" s="1"/>
      <c r="H1240" s="1"/>
    </row>
    <row r="1241" spans="4:8" x14ac:dyDescent="0.25">
      <c r="D1241" s="7"/>
      <c r="E1241" s="3"/>
      <c r="F1241" s="1"/>
      <c r="G1241" s="1"/>
      <c r="H1241" s="1"/>
    </row>
    <row r="1242" spans="4:8" x14ac:dyDescent="0.25">
      <c r="D1242" s="7"/>
      <c r="E1242" s="3"/>
      <c r="F1242" s="1"/>
      <c r="G1242" s="1"/>
      <c r="H1242" s="1"/>
    </row>
    <row r="1243" spans="4:8" x14ac:dyDescent="0.25">
      <c r="D1243" s="7"/>
      <c r="E1243" s="3"/>
      <c r="F1243" s="1"/>
      <c r="G1243" s="1"/>
      <c r="H1243" s="1"/>
    </row>
    <row r="1244" spans="4:8" x14ac:dyDescent="0.25">
      <c r="D1244" s="7"/>
      <c r="E1244" s="3"/>
      <c r="F1244" s="1"/>
      <c r="G1244" s="1"/>
      <c r="H1244" s="1"/>
    </row>
    <row r="1245" spans="4:8" x14ac:dyDescent="0.25">
      <c r="D1245" s="7"/>
      <c r="E1245" s="3"/>
      <c r="F1245" s="1"/>
      <c r="G1245" s="1"/>
      <c r="H1245" s="1"/>
    </row>
    <row r="1246" spans="4:8" x14ac:dyDescent="0.25">
      <c r="D1246" s="7"/>
      <c r="E1246" s="3"/>
      <c r="F1246" s="1"/>
      <c r="G1246" s="1"/>
      <c r="H1246" s="1"/>
    </row>
    <row r="1247" spans="4:8" x14ac:dyDescent="0.25">
      <c r="D1247" s="7"/>
      <c r="E1247" s="3"/>
      <c r="F1247" s="1"/>
      <c r="G1247" s="1"/>
      <c r="H1247" s="1"/>
    </row>
    <row r="1248" spans="4:8" x14ac:dyDescent="0.25">
      <c r="D1248" s="7"/>
      <c r="E1248" s="3"/>
      <c r="F1248" s="1"/>
      <c r="G1248" s="1"/>
      <c r="H1248" s="1"/>
    </row>
    <row r="1249" spans="4:8" x14ac:dyDescent="0.25">
      <c r="D1249" s="7"/>
      <c r="E1249" s="3"/>
      <c r="F1249" s="1"/>
      <c r="G1249" s="1"/>
      <c r="H1249" s="1"/>
    </row>
    <row r="1250" spans="4:8" x14ac:dyDescent="0.25">
      <c r="D1250" s="7"/>
      <c r="E1250" s="3"/>
      <c r="F1250" s="1"/>
      <c r="G1250" s="1"/>
      <c r="H1250" s="1"/>
    </row>
    <row r="1251" spans="4:8" x14ac:dyDescent="0.25">
      <c r="D1251" s="7"/>
      <c r="E1251" s="3"/>
      <c r="F1251" s="1"/>
      <c r="G1251" s="1"/>
      <c r="H1251" s="1"/>
    </row>
    <row r="1252" spans="4:8" x14ac:dyDescent="0.25">
      <c r="D1252" s="7"/>
      <c r="E1252" s="3"/>
      <c r="F1252" s="1"/>
      <c r="G1252" s="1"/>
      <c r="H1252" s="1"/>
    </row>
    <row r="1253" spans="4:8" x14ac:dyDescent="0.25">
      <c r="D1253" s="7"/>
      <c r="E1253" s="3"/>
      <c r="F1253" s="1"/>
      <c r="G1253" s="1"/>
      <c r="H1253" s="1"/>
    </row>
    <row r="1254" spans="4:8" x14ac:dyDescent="0.25">
      <c r="D1254" s="7"/>
      <c r="E1254" s="3"/>
      <c r="F1254" s="1"/>
      <c r="G1254" s="1"/>
      <c r="H1254" s="1"/>
    </row>
    <row r="1255" spans="4:8" x14ac:dyDescent="0.25">
      <c r="D1255" s="7"/>
      <c r="E1255" s="3"/>
      <c r="F1255" s="1"/>
      <c r="G1255" s="1"/>
      <c r="H1255" s="1"/>
    </row>
    <row r="1256" spans="4:8" x14ac:dyDescent="0.25">
      <c r="D1256" s="7"/>
      <c r="E1256" s="3"/>
      <c r="F1256" s="1"/>
      <c r="G1256" s="1"/>
      <c r="H1256" s="1"/>
    </row>
    <row r="1257" spans="4:8" x14ac:dyDescent="0.25">
      <c r="D1257" s="7"/>
      <c r="E1257" s="3"/>
      <c r="F1257" s="1"/>
      <c r="G1257" s="1"/>
      <c r="H1257" s="1"/>
    </row>
    <row r="1258" spans="4:8" x14ac:dyDescent="0.25">
      <c r="D1258" s="7"/>
      <c r="E1258" s="3"/>
      <c r="F1258" s="1"/>
      <c r="G1258" s="1"/>
      <c r="H1258" s="1"/>
    </row>
    <row r="1259" spans="4:8" x14ac:dyDescent="0.25">
      <c r="D1259" s="7"/>
      <c r="E1259" s="3"/>
      <c r="F1259" s="1"/>
      <c r="G1259" s="1"/>
      <c r="H1259" s="1"/>
    </row>
    <row r="1260" spans="4:8" x14ac:dyDescent="0.25">
      <c r="D1260" s="7"/>
      <c r="E1260" s="3"/>
      <c r="F1260" s="1"/>
      <c r="G1260" s="1"/>
      <c r="H1260" s="1"/>
    </row>
    <row r="1261" spans="4:8" x14ac:dyDescent="0.25">
      <c r="D1261" s="7"/>
      <c r="E1261" s="3"/>
      <c r="F1261" s="1"/>
      <c r="G1261" s="1"/>
      <c r="H1261" s="1"/>
    </row>
    <row r="1262" spans="4:8" x14ac:dyDescent="0.25">
      <c r="D1262" s="7"/>
      <c r="E1262" s="3"/>
      <c r="F1262" s="1"/>
      <c r="G1262" s="1"/>
      <c r="H1262" s="1"/>
    </row>
    <row r="1263" spans="4:8" x14ac:dyDescent="0.25">
      <c r="D1263" s="7"/>
      <c r="E1263" s="3"/>
      <c r="F1263" s="1"/>
      <c r="G1263" s="1"/>
      <c r="H1263" s="1"/>
    </row>
    <row r="1264" spans="4:8" x14ac:dyDescent="0.25">
      <c r="D1264" s="7"/>
      <c r="E1264" s="3"/>
      <c r="F1264" s="1"/>
      <c r="G1264" s="1"/>
      <c r="H1264" s="1"/>
    </row>
    <row r="1265" spans="4:8" x14ac:dyDescent="0.25">
      <c r="D1265" s="7"/>
      <c r="E1265" s="3"/>
      <c r="F1265" s="1"/>
      <c r="G1265" s="1"/>
      <c r="H1265" s="1"/>
    </row>
    <row r="1266" spans="4:8" x14ac:dyDescent="0.25">
      <c r="D1266" s="7"/>
      <c r="E1266" s="3"/>
      <c r="F1266" s="1"/>
      <c r="G1266" s="1"/>
      <c r="H1266" s="1"/>
    </row>
    <row r="1267" spans="4:8" x14ac:dyDescent="0.25">
      <c r="D1267" s="7"/>
      <c r="E1267" s="3"/>
      <c r="F1267" s="1"/>
      <c r="G1267" s="1"/>
      <c r="H1267" s="1"/>
    </row>
    <row r="1268" spans="4:8" x14ac:dyDescent="0.25">
      <c r="D1268" s="7"/>
      <c r="E1268" s="3"/>
      <c r="F1268" s="1"/>
      <c r="G1268" s="1"/>
      <c r="H1268" s="1"/>
    </row>
    <row r="1269" spans="4:8" x14ac:dyDescent="0.25">
      <c r="D1269" s="7"/>
      <c r="E1269" s="3"/>
      <c r="F1269" s="1"/>
      <c r="G1269" s="1"/>
      <c r="H1269" s="1"/>
    </row>
    <row r="1270" spans="4:8" x14ac:dyDescent="0.25">
      <c r="D1270" s="7"/>
      <c r="E1270" s="3"/>
      <c r="F1270" s="1"/>
      <c r="G1270" s="1"/>
      <c r="H1270" s="1"/>
    </row>
    <row r="1271" spans="4:8" x14ac:dyDescent="0.25">
      <c r="D1271" s="7"/>
      <c r="E1271" s="3"/>
      <c r="F1271" s="1"/>
      <c r="G1271" s="1"/>
      <c r="H1271" s="1"/>
    </row>
    <row r="1272" spans="4:8" x14ac:dyDescent="0.25">
      <c r="D1272" s="7"/>
      <c r="E1272" s="3"/>
      <c r="F1272" s="1"/>
      <c r="G1272" s="1"/>
      <c r="H1272" s="1"/>
    </row>
    <row r="1273" spans="4:8" x14ac:dyDescent="0.25">
      <c r="D1273" s="7"/>
      <c r="E1273" s="3"/>
      <c r="F1273" s="1"/>
      <c r="G1273" s="1"/>
      <c r="H1273" s="1"/>
    </row>
    <row r="1274" spans="4:8" x14ac:dyDescent="0.25">
      <c r="D1274" s="7"/>
      <c r="E1274" s="3"/>
      <c r="F1274" s="1"/>
      <c r="G1274" s="1"/>
      <c r="H1274" s="1"/>
    </row>
    <row r="1275" spans="4:8" x14ac:dyDescent="0.25">
      <c r="D1275" s="7"/>
      <c r="E1275" s="3"/>
      <c r="F1275" s="1"/>
      <c r="G1275" s="1"/>
      <c r="H1275" s="1"/>
    </row>
    <row r="1276" spans="4:8" x14ac:dyDescent="0.25">
      <c r="D1276" s="7"/>
      <c r="E1276" s="3"/>
      <c r="F1276" s="1"/>
      <c r="G1276" s="1"/>
      <c r="H1276" s="1"/>
    </row>
    <row r="1277" spans="4:8" x14ac:dyDescent="0.25">
      <c r="D1277" s="7"/>
      <c r="E1277" s="3"/>
      <c r="F1277" s="1"/>
      <c r="G1277" s="1"/>
      <c r="H1277" s="1"/>
    </row>
    <row r="1278" spans="4:8" x14ac:dyDescent="0.25">
      <c r="D1278" s="7"/>
      <c r="E1278" s="3"/>
      <c r="F1278" s="1"/>
      <c r="G1278" s="1"/>
      <c r="H1278" s="1"/>
    </row>
    <row r="1279" spans="4:8" x14ac:dyDescent="0.25">
      <c r="D1279" s="7"/>
      <c r="E1279" s="3"/>
      <c r="F1279" s="1"/>
      <c r="G1279" s="1"/>
      <c r="H1279" s="1"/>
    </row>
    <row r="1280" spans="4:8" x14ac:dyDescent="0.25">
      <c r="D1280" s="7"/>
      <c r="E1280" s="3"/>
      <c r="F1280" s="1"/>
      <c r="G1280" s="1"/>
      <c r="H1280" s="1"/>
    </row>
    <row r="1281" spans="4:8" x14ac:dyDescent="0.25">
      <c r="D1281" s="7"/>
      <c r="E1281" s="3"/>
      <c r="F1281" s="1"/>
      <c r="G1281" s="1"/>
      <c r="H1281" s="1"/>
    </row>
    <row r="1282" spans="4:8" x14ac:dyDescent="0.25">
      <c r="D1282" s="7"/>
      <c r="E1282" s="3"/>
      <c r="F1282" s="1"/>
      <c r="G1282" s="1"/>
      <c r="H1282" s="1"/>
    </row>
    <row r="1283" spans="4:8" x14ac:dyDescent="0.25">
      <c r="D1283" s="7"/>
      <c r="E1283" s="3"/>
      <c r="F1283" s="1"/>
      <c r="G1283" s="1"/>
      <c r="H1283" s="1"/>
    </row>
    <row r="1284" spans="4:8" x14ac:dyDescent="0.25">
      <c r="D1284" s="7"/>
      <c r="E1284" s="3"/>
      <c r="F1284" s="1"/>
      <c r="G1284" s="1"/>
      <c r="H1284" s="1"/>
    </row>
    <row r="1285" spans="4:8" x14ac:dyDescent="0.25">
      <c r="D1285" s="7"/>
      <c r="E1285" s="3"/>
      <c r="F1285" s="1"/>
      <c r="G1285" s="1"/>
      <c r="H1285" s="1"/>
    </row>
    <row r="1286" spans="4:8" x14ac:dyDescent="0.25">
      <c r="D1286" s="7"/>
      <c r="E1286" s="3"/>
      <c r="F1286" s="1"/>
      <c r="G1286" s="1"/>
      <c r="H1286" s="1"/>
    </row>
    <row r="1287" spans="4:8" x14ac:dyDescent="0.25">
      <c r="D1287" s="7"/>
      <c r="E1287" s="3"/>
      <c r="F1287" s="1"/>
      <c r="G1287" s="1"/>
      <c r="H1287" s="1"/>
    </row>
    <row r="1288" spans="4:8" x14ac:dyDescent="0.25">
      <c r="D1288" s="7"/>
      <c r="E1288" s="3"/>
      <c r="F1288" s="1"/>
      <c r="G1288" s="1"/>
      <c r="H1288" s="1"/>
    </row>
    <row r="1289" spans="4:8" x14ac:dyDescent="0.25">
      <c r="D1289" s="7"/>
      <c r="E1289" s="3"/>
      <c r="F1289" s="1"/>
      <c r="G1289" s="1"/>
      <c r="H1289" s="1"/>
    </row>
    <row r="1290" spans="4:8" x14ac:dyDescent="0.25">
      <c r="D1290" s="7"/>
      <c r="E1290" s="3"/>
      <c r="F1290" s="1"/>
      <c r="G1290" s="1"/>
      <c r="H1290" s="1"/>
    </row>
    <row r="1291" spans="4:8" x14ac:dyDescent="0.25">
      <c r="D1291" s="7"/>
      <c r="E1291" s="3"/>
      <c r="F1291" s="1"/>
      <c r="G1291" s="1"/>
      <c r="H1291" s="1"/>
    </row>
    <row r="1292" spans="4:8" x14ac:dyDescent="0.25">
      <c r="D1292" s="7"/>
      <c r="E1292" s="3"/>
      <c r="F1292" s="1"/>
      <c r="G1292" s="1"/>
      <c r="H1292" s="1"/>
    </row>
    <row r="1293" spans="4:8" x14ac:dyDescent="0.25">
      <c r="D1293" s="7"/>
      <c r="E1293" s="3"/>
      <c r="F1293" s="1"/>
      <c r="G1293" s="1"/>
      <c r="H1293" s="1"/>
    </row>
    <row r="1294" spans="4:8" x14ac:dyDescent="0.25">
      <c r="D1294" s="7"/>
      <c r="E1294" s="3"/>
      <c r="F1294" s="1"/>
      <c r="G1294" s="1"/>
      <c r="H1294" s="1"/>
    </row>
    <row r="1295" spans="4:8" x14ac:dyDescent="0.25">
      <c r="D1295" s="7"/>
      <c r="E1295" s="3"/>
      <c r="F1295" s="1"/>
      <c r="G1295" s="1"/>
      <c r="H1295" s="1"/>
    </row>
    <row r="1296" spans="4:8" x14ac:dyDescent="0.25">
      <c r="D1296" s="7"/>
      <c r="E1296" s="3"/>
      <c r="F1296" s="1"/>
      <c r="G1296" s="1"/>
      <c r="H1296" s="1"/>
    </row>
    <row r="1297" spans="4:8" x14ac:dyDescent="0.25">
      <c r="D1297" s="7"/>
      <c r="E1297" s="3"/>
      <c r="F1297" s="1"/>
      <c r="G1297" s="1"/>
      <c r="H1297" s="1"/>
    </row>
    <row r="1298" spans="4:8" x14ac:dyDescent="0.25">
      <c r="D1298" s="7"/>
      <c r="E1298" s="3"/>
      <c r="F1298" s="1"/>
      <c r="G1298" s="1"/>
      <c r="H1298" s="1"/>
    </row>
    <row r="1299" spans="4:8" x14ac:dyDescent="0.25">
      <c r="D1299" s="7"/>
      <c r="E1299" s="3"/>
      <c r="F1299" s="1"/>
      <c r="G1299" s="1"/>
      <c r="H1299" s="1"/>
    </row>
    <row r="1300" spans="4:8" x14ac:dyDescent="0.25">
      <c r="D1300" s="7"/>
      <c r="E1300" s="3"/>
      <c r="F1300" s="1"/>
      <c r="G1300" s="1"/>
      <c r="H1300" s="1"/>
    </row>
    <row r="1301" spans="4:8" x14ac:dyDescent="0.25">
      <c r="D1301" s="7"/>
      <c r="E1301" s="3"/>
      <c r="F1301" s="1"/>
      <c r="G1301" s="1"/>
      <c r="H1301" s="1"/>
    </row>
    <row r="1302" spans="4:8" x14ac:dyDescent="0.25">
      <c r="D1302" s="7"/>
      <c r="E1302" s="3"/>
      <c r="F1302" s="1"/>
      <c r="G1302" s="1"/>
      <c r="H1302" s="1"/>
    </row>
    <row r="1303" spans="4:8" x14ac:dyDescent="0.25">
      <c r="D1303" s="7"/>
      <c r="E1303" s="3"/>
      <c r="F1303" s="1"/>
      <c r="G1303" s="1"/>
      <c r="H1303" s="1"/>
    </row>
    <row r="1304" spans="4:8" x14ac:dyDescent="0.25">
      <c r="D1304" s="7"/>
      <c r="E1304" s="3"/>
      <c r="F1304" s="1"/>
      <c r="G1304" s="1"/>
      <c r="H1304" s="1"/>
    </row>
    <row r="1305" spans="4:8" x14ac:dyDescent="0.25">
      <c r="D1305" s="7"/>
      <c r="E1305" s="3"/>
      <c r="F1305" s="1"/>
      <c r="G1305" s="1"/>
      <c r="H1305" s="1"/>
    </row>
    <row r="1306" spans="4:8" x14ac:dyDescent="0.25">
      <c r="D1306" s="7"/>
      <c r="E1306" s="3"/>
      <c r="F1306" s="1"/>
      <c r="G1306" s="1"/>
      <c r="H1306" s="1"/>
    </row>
    <row r="1307" spans="4:8" x14ac:dyDescent="0.25">
      <c r="D1307" s="7"/>
      <c r="E1307" s="3"/>
      <c r="F1307" s="1"/>
      <c r="G1307" s="1"/>
      <c r="H1307" s="1"/>
    </row>
    <row r="1308" spans="4:8" x14ac:dyDescent="0.25">
      <c r="D1308" s="7"/>
      <c r="E1308" s="3"/>
      <c r="F1308" s="1"/>
      <c r="G1308" s="1"/>
      <c r="H1308" s="1"/>
    </row>
    <row r="1309" spans="4:8" x14ac:dyDescent="0.25">
      <c r="D1309" s="7"/>
      <c r="E1309" s="3"/>
      <c r="F1309" s="1"/>
      <c r="G1309" s="1"/>
      <c r="H1309" s="1"/>
    </row>
    <row r="1310" spans="4:8" x14ac:dyDescent="0.25">
      <c r="D1310" s="7"/>
      <c r="E1310" s="3"/>
      <c r="F1310" s="1"/>
      <c r="G1310" s="1"/>
      <c r="H1310" s="1"/>
    </row>
    <row r="1311" spans="4:8" x14ac:dyDescent="0.25">
      <c r="D1311" s="7"/>
      <c r="E1311" s="3"/>
      <c r="F1311" s="1"/>
      <c r="G1311" s="1"/>
      <c r="H1311" s="1"/>
    </row>
    <row r="1312" spans="4:8" x14ac:dyDescent="0.25">
      <c r="D1312" s="7"/>
      <c r="E1312" s="3"/>
      <c r="F1312" s="1"/>
      <c r="G1312" s="1"/>
      <c r="H1312" s="1"/>
    </row>
    <row r="1313" spans="4:8" x14ac:dyDescent="0.25">
      <c r="D1313" s="7"/>
      <c r="E1313" s="3"/>
      <c r="F1313" s="1"/>
      <c r="G1313" s="1"/>
      <c r="H1313" s="1"/>
    </row>
    <row r="1314" spans="4:8" x14ac:dyDescent="0.25">
      <c r="D1314" s="7"/>
      <c r="E1314" s="3"/>
      <c r="F1314" s="1"/>
      <c r="G1314" s="1"/>
      <c r="H1314" s="1"/>
    </row>
    <row r="1315" spans="4:8" x14ac:dyDescent="0.25">
      <c r="D1315" s="7"/>
      <c r="E1315" s="3"/>
      <c r="F1315" s="1"/>
      <c r="G1315" s="1"/>
      <c r="H1315" s="1"/>
    </row>
    <row r="1316" spans="4:8" x14ac:dyDescent="0.25">
      <c r="D1316" s="7"/>
      <c r="E1316" s="3"/>
      <c r="F1316" s="1"/>
      <c r="G1316" s="1"/>
      <c r="H1316" s="1"/>
    </row>
    <row r="1317" spans="4:8" x14ac:dyDescent="0.25">
      <c r="D1317" s="7"/>
      <c r="E1317" s="3"/>
      <c r="F1317" s="1"/>
      <c r="G1317" s="1"/>
      <c r="H1317" s="1"/>
    </row>
    <row r="1318" spans="4:8" x14ac:dyDescent="0.25">
      <c r="D1318" s="7"/>
      <c r="E1318" s="3"/>
      <c r="F1318" s="1"/>
      <c r="G1318" s="1"/>
      <c r="H1318" s="1"/>
    </row>
    <row r="1319" spans="4:8" x14ac:dyDescent="0.25">
      <c r="D1319" s="7"/>
      <c r="E1319" s="3"/>
      <c r="F1319" s="1"/>
      <c r="G1319" s="1"/>
      <c r="H1319" s="1"/>
    </row>
    <row r="1320" spans="4:8" x14ac:dyDescent="0.25">
      <c r="D1320" s="7"/>
      <c r="E1320" s="3"/>
      <c r="F1320" s="1"/>
      <c r="G1320" s="1"/>
      <c r="H1320" s="1"/>
    </row>
    <row r="1321" spans="4:8" x14ac:dyDescent="0.25">
      <c r="D1321" s="7"/>
      <c r="E1321" s="3"/>
      <c r="F1321" s="1"/>
      <c r="G1321" s="1"/>
      <c r="H1321" s="1"/>
    </row>
    <row r="1322" spans="4:8" x14ac:dyDescent="0.25">
      <c r="D1322" s="7"/>
      <c r="E1322" s="3"/>
      <c r="F1322" s="1"/>
      <c r="G1322" s="1"/>
      <c r="H1322" s="1"/>
    </row>
    <row r="1323" spans="4:8" x14ac:dyDescent="0.25">
      <c r="D1323" s="7"/>
      <c r="E1323" s="3"/>
      <c r="F1323" s="1"/>
      <c r="G1323" s="1"/>
      <c r="H1323" s="1"/>
    </row>
    <row r="1324" spans="4:8" x14ac:dyDescent="0.25">
      <c r="D1324" s="7"/>
      <c r="E1324" s="3"/>
      <c r="F1324" s="1"/>
      <c r="G1324" s="1"/>
      <c r="H1324" s="1"/>
    </row>
    <row r="1325" spans="4:8" x14ac:dyDescent="0.25">
      <c r="D1325" s="7"/>
      <c r="E1325" s="3"/>
      <c r="F1325" s="1"/>
      <c r="G1325" s="1"/>
      <c r="H1325" s="1"/>
    </row>
    <row r="1326" spans="4:8" x14ac:dyDescent="0.25">
      <c r="D1326" s="7"/>
      <c r="E1326" s="3"/>
      <c r="F1326" s="1"/>
      <c r="G1326" s="1"/>
      <c r="H1326" s="1"/>
    </row>
    <row r="1327" spans="4:8" x14ac:dyDescent="0.25">
      <c r="D1327" s="7"/>
      <c r="E1327" s="3"/>
      <c r="F1327" s="1"/>
      <c r="G1327" s="1"/>
      <c r="H1327" s="1"/>
    </row>
    <row r="1328" spans="4:8" x14ac:dyDescent="0.25">
      <c r="D1328" s="7"/>
      <c r="E1328" s="3"/>
      <c r="F1328" s="1"/>
      <c r="G1328" s="1"/>
      <c r="H1328" s="1"/>
    </row>
    <row r="1329" spans="4:8" x14ac:dyDescent="0.25">
      <c r="D1329" s="7"/>
      <c r="E1329" s="3"/>
      <c r="F1329" s="1"/>
      <c r="G1329" s="1"/>
      <c r="H1329" s="1"/>
    </row>
    <row r="1330" spans="4:8" x14ac:dyDescent="0.25">
      <c r="D1330" s="7"/>
      <c r="E1330" s="3"/>
      <c r="F1330" s="1"/>
      <c r="G1330" s="1"/>
      <c r="H1330" s="1"/>
    </row>
    <row r="1331" spans="4:8" x14ac:dyDescent="0.25">
      <c r="D1331" s="7"/>
      <c r="E1331" s="3"/>
      <c r="F1331" s="1"/>
      <c r="G1331" s="1"/>
      <c r="H1331" s="1"/>
    </row>
    <row r="1332" spans="4:8" x14ac:dyDescent="0.25">
      <c r="D1332" s="7"/>
      <c r="E1332" s="3"/>
      <c r="F1332" s="1"/>
      <c r="G1332" s="1"/>
      <c r="H1332" s="1"/>
    </row>
    <row r="1333" spans="4:8" x14ac:dyDescent="0.25">
      <c r="D1333" s="7"/>
      <c r="E1333" s="3"/>
      <c r="F1333" s="1"/>
      <c r="G1333" s="1"/>
      <c r="H1333" s="1"/>
    </row>
    <row r="1334" spans="4:8" x14ac:dyDescent="0.25">
      <c r="D1334" s="7"/>
      <c r="E1334" s="3"/>
      <c r="F1334" s="1"/>
      <c r="G1334" s="1"/>
      <c r="H1334" s="1"/>
    </row>
    <row r="1335" spans="4:8" x14ac:dyDescent="0.25">
      <c r="D1335" s="7"/>
      <c r="E1335" s="3"/>
      <c r="F1335" s="1"/>
      <c r="G1335" s="1"/>
      <c r="H1335" s="1"/>
    </row>
    <row r="1336" spans="4:8" x14ac:dyDescent="0.25">
      <c r="D1336" s="7"/>
      <c r="E1336" s="3"/>
      <c r="F1336" s="1"/>
      <c r="G1336" s="1"/>
      <c r="H1336" s="1"/>
    </row>
    <row r="1337" spans="4:8" x14ac:dyDescent="0.25">
      <c r="D1337" s="7"/>
      <c r="E1337" s="3"/>
      <c r="F1337" s="1"/>
      <c r="G1337" s="1"/>
      <c r="H1337" s="1"/>
    </row>
    <row r="1338" spans="4:8" x14ac:dyDescent="0.25">
      <c r="D1338" s="7"/>
      <c r="E1338" s="3"/>
      <c r="F1338" s="1"/>
      <c r="G1338" s="1"/>
      <c r="H1338" s="1"/>
    </row>
    <row r="1339" spans="4:8" x14ac:dyDescent="0.25">
      <c r="D1339" s="7"/>
      <c r="E1339" s="3"/>
      <c r="F1339" s="1"/>
      <c r="G1339" s="1"/>
      <c r="H1339" s="1"/>
    </row>
    <row r="1340" spans="4:8" x14ac:dyDescent="0.25">
      <c r="D1340" s="7"/>
      <c r="E1340" s="3"/>
      <c r="F1340" s="1"/>
      <c r="G1340" s="1"/>
      <c r="H1340" s="1"/>
    </row>
    <row r="1341" spans="4:8" x14ac:dyDescent="0.25">
      <c r="D1341" s="7"/>
      <c r="E1341" s="3"/>
      <c r="F1341" s="1"/>
      <c r="G1341" s="1"/>
      <c r="H1341" s="1"/>
    </row>
    <row r="1342" spans="4:8" x14ac:dyDescent="0.25">
      <c r="D1342" s="7"/>
      <c r="E1342" s="3"/>
      <c r="F1342" s="1"/>
      <c r="G1342" s="1"/>
      <c r="H1342" s="1"/>
    </row>
    <row r="1343" spans="4:8" x14ac:dyDescent="0.25">
      <c r="D1343" s="7"/>
      <c r="E1343" s="3"/>
      <c r="F1343" s="1"/>
      <c r="G1343" s="1"/>
      <c r="H1343" s="1"/>
    </row>
    <row r="1344" spans="4:8" x14ac:dyDescent="0.25">
      <c r="D1344" s="7"/>
      <c r="E1344" s="3"/>
      <c r="F1344" s="1"/>
      <c r="G1344" s="1"/>
      <c r="H1344" s="1"/>
    </row>
    <row r="1345" spans="4:8" x14ac:dyDescent="0.25">
      <c r="D1345" s="7"/>
      <c r="E1345" s="3"/>
      <c r="F1345" s="1"/>
      <c r="G1345" s="1"/>
      <c r="H1345" s="1"/>
    </row>
    <row r="1346" spans="4:8" x14ac:dyDescent="0.25">
      <c r="D1346" s="7"/>
      <c r="E1346" s="3"/>
      <c r="F1346" s="1"/>
      <c r="G1346" s="1"/>
      <c r="H1346" s="1"/>
    </row>
    <row r="1347" spans="4:8" x14ac:dyDescent="0.25">
      <c r="D1347" s="7"/>
      <c r="E1347" s="3"/>
      <c r="F1347" s="1"/>
      <c r="G1347" s="1"/>
      <c r="H1347" s="1"/>
    </row>
    <row r="1348" spans="4:8" x14ac:dyDescent="0.25">
      <c r="D1348" s="7"/>
      <c r="E1348" s="3"/>
      <c r="F1348" s="1"/>
      <c r="G1348" s="1"/>
      <c r="H1348" s="1"/>
    </row>
    <row r="1349" spans="4:8" x14ac:dyDescent="0.25">
      <c r="D1349" s="7"/>
      <c r="E1349" s="3"/>
      <c r="F1349" s="1"/>
      <c r="G1349" s="1"/>
      <c r="H1349" s="1"/>
    </row>
    <row r="1350" spans="4:8" x14ac:dyDescent="0.25">
      <c r="D1350" s="7"/>
      <c r="E1350" s="3"/>
      <c r="F1350" s="1"/>
      <c r="G1350" s="1"/>
      <c r="H1350" s="1"/>
    </row>
    <row r="1351" spans="4:8" x14ac:dyDescent="0.25">
      <c r="D1351" s="7"/>
      <c r="E1351" s="3"/>
      <c r="F1351" s="1"/>
      <c r="G1351" s="1"/>
      <c r="H1351" s="1"/>
    </row>
    <row r="1352" spans="4:8" x14ac:dyDescent="0.25">
      <c r="D1352" s="7"/>
      <c r="E1352" s="3"/>
      <c r="F1352" s="1"/>
      <c r="G1352" s="1"/>
      <c r="H1352" s="1"/>
    </row>
    <row r="1353" spans="4:8" x14ac:dyDescent="0.25">
      <c r="D1353" s="7"/>
      <c r="E1353" s="3"/>
      <c r="F1353" s="1"/>
      <c r="G1353" s="1"/>
      <c r="H1353" s="1"/>
    </row>
    <row r="1354" spans="4:8" x14ac:dyDescent="0.25">
      <c r="D1354" s="7"/>
      <c r="E1354" s="3"/>
      <c r="F1354" s="1"/>
      <c r="G1354" s="1"/>
      <c r="H1354" s="1"/>
    </row>
    <row r="1355" spans="4:8" x14ac:dyDescent="0.25">
      <c r="D1355" s="7"/>
      <c r="E1355" s="3"/>
      <c r="F1355" s="1"/>
      <c r="G1355" s="1"/>
      <c r="H1355" s="1"/>
    </row>
    <row r="1356" spans="4:8" x14ac:dyDescent="0.25">
      <c r="D1356" s="7"/>
      <c r="E1356" s="3"/>
      <c r="F1356" s="1"/>
      <c r="G1356" s="1"/>
      <c r="H1356" s="1"/>
    </row>
    <row r="1357" spans="4:8" x14ac:dyDescent="0.25">
      <c r="D1357" s="7"/>
      <c r="E1357" s="3"/>
      <c r="F1357" s="1"/>
      <c r="G1357" s="1"/>
      <c r="H1357" s="1"/>
    </row>
    <row r="1358" spans="4:8" x14ac:dyDescent="0.25">
      <c r="D1358" s="7"/>
      <c r="E1358" s="3"/>
      <c r="F1358" s="1"/>
      <c r="G1358" s="1"/>
      <c r="H1358" s="1"/>
    </row>
    <row r="1359" spans="4:8" x14ac:dyDescent="0.25">
      <c r="D1359" s="7"/>
      <c r="E1359" s="3"/>
      <c r="F1359" s="1"/>
      <c r="G1359" s="1"/>
      <c r="H1359" s="1"/>
    </row>
    <row r="1360" spans="4:8" x14ac:dyDescent="0.25">
      <c r="D1360" s="7"/>
      <c r="E1360" s="3"/>
      <c r="F1360" s="1"/>
      <c r="G1360" s="1"/>
      <c r="H1360" s="1"/>
    </row>
    <row r="1361" spans="4:8" x14ac:dyDescent="0.25">
      <c r="D1361" s="7"/>
      <c r="E1361" s="3"/>
      <c r="F1361" s="1"/>
      <c r="G1361" s="1"/>
      <c r="H1361" s="1"/>
    </row>
    <row r="1362" spans="4:8" x14ac:dyDescent="0.25">
      <c r="D1362" s="7"/>
      <c r="E1362" s="3"/>
      <c r="F1362" s="1"/>
      <c r="G1362" s="1"/>
      <c r="H1362" s="1"/>
    </row>
    <row r="1363" spans="4:8" x14ac:dyDescent="0.25">
      <c r="D1363" s="7"/>
      <c r="E1363" s="3"/>
      <c r="F1363" s="1"/>
      <c r="G1363" s="1"/>
      <c r="H1363" s="1"/>
    </row>
    <row r="1364" spans="4:8" x14ac:dyDescent="0.25">
      <c r="D1364" s="7"/>
      <c r="E1364" s="3"/>
      <c r="F1364" s="1"/>
      <c r="G1364" s="1"/>
      <c r="H1364" s="1"/>
    </row>
    <row r="1365" spans="4:8" x14ac:dyDescent="0.25">
      <c r="D1365" s="7"/>
      <c r="E1365" s="3"/>
      <c r="F1365" s="1"/>
      <c r="G1365" s="1"/>
      <c r="H1365" s="1"/>
    </row>
    <row r="1366" spans="4:8" x14ac:dyDescent="0.25">
      <c r="D1366" s="7"/>
      <c r="E1366" s="3"/>
      <c r="F1366" s="1"/>
      <c r="G1366" s="1"/>
      <c r="H1366" s="1"/>
    </row>
    <row r="1367" spans="4:8" x14ac:dyDescent="0.25">
      <c r="D1367" s="7"/>
      <c r="E1367" s="3"/>
      <c r="F1367" s="1"/>
      <c r="G1367" s="1"/>
      <c r="H1367" s="1"/>
    </row>
    <row r="1368" spans="4:8" x14ac:dyDescent="0.25">
      <c r="D1368" s="7"/>
      <c r="E1368" s="3"/>
      <c r="F1368" s="1"/>
      <c r="G1368" s="1"/>
      <c r="H1368" s="1"/>
    </row>
    <row r="1369" spans="4:8" x14ac:dyDescent="0.25">
      <c r="D1369" s="7"/>
      <c r="E1369" s="3"/>
      <c r="F1369" s="1"/>
      <c r="G1369" s="1"/>
      <c r="H1369" s="1"/>
    </row>
    <row r="1370" spans="4:8" x14ac:dyDescent="0.25">
      <c r="D1370" s="7"/>
      <c r="E1370" s="3"/>
      <c r="F1370" s="1"/>
      <c r="G1370" s="1"/>
      <c r="H1370" s="1"/>
    </row>
    <row r="1371" spans="4:8" x14ac:dyDescent="0.25">
      <c r="D1371" s="7"/>
      <c r="E1371" s="3"/>
      <c r="F1371" s="1"/>
      <c r="G1371" s="1"/>
      <c r="H1371" s="1"/>
    </row>
    <row r="1372" spans="4:8" x14ac:dyDescent="0.25">
      <c r="D1372" s="7"/>
      <c r="E1372" s="3"/>
      <c r="F1372" s="1"/>
      <c r="G1372" s="1"/>
      <c r="H1372" s="1"/>
    </row>
    <row r="1373" spans="4:8" x14ac:dyDescent="0.25">
      <c r="D1373" s="7"/>
      <c r="E1373" s="3"/>
      <c r="F1373" s="1"/>
      <c r="G1373" s="1"/>
      <c r="H1373" s="1"/>
    </row>
    <row r="1374" spans="4:8" x14ac:dyDescent="0.25">
      <c r="D1374" s="7"/>
      <c r="E1374" s="3"/>
      <c r="F1374" s="1"/>
      <c r="G1374" s="1"/>
      <c r="H1374" s="1"/>
    </row>
    <row r="1375" spans="4:8" x14ac:dyDescent="0.25">
      <c r="D1375" s="7"/>
      <c r="E1375" s="3"/>
      <c r="F1375" s="1"/>
      <c r="G1375" s="1"/>
      <c r="H1375" s="1"/>
    </row>
    <row r="1376" spans="4:8" x14ac:dyDescent="0.25">
      <c r="D1376" s="7"/>
      <c r="E1376" s="3"/>
      <c r="F1376" s="1"/>
      <c r="G1376" s="1"/>
      <c r="H1376" s="1"/>
    </row>
    <row r="1377" spans="4:8" x14ac:dyDescent="0.25">
      <c r="D1377" s="7"/>
      <c r="E1377" s="3"/>
      <c r="F1377" s="1"/>
      <c r="G1377" s="1"/>
      <c r="H1377" s="1"/>
    </row>
    <row r="1378" spans="4:8" x14ac:dyDescent="0.25">
      <c r="D1378" s="7"/>
      <c r="E1378" s="3"/>
      <c r="F1378" s="1"/>
      <c r="G1378" s="1"/>
      <c r="H1378" s="1"/>
    </row>
    <row r="1379" spans="4:8" x14ac:dyDescent="0.25">
      <c r="D1379" s="7"/>
      <c r="E1379" s="3"/>
      <c r="F1379" s="1"/>
      <c r="G1379" s="1"/>
      <c r="H1379" s="1"/>
    </row>
    <row r="1380" spans="4:8" x14ac:dyDescent="0.25">
      <c r="D1380" s="7"/>
      <c r="E1380" s="3"/>
      <c r="F1380" s="1"/>
      <c r="G1380" s="1"/>
      <c r="H1380" s="1"/>
    </row>
    <row r="1381" spans="4:8" x14ac:dyDescent="0.25">
      <c r="D1381" s="7"/>
      <c r="E1381" s="3"/>
      <c r="F1381" s="1"/>
      <c r="G1381" s="1"/>
      <c r="H1381" s="1"/>
    </row>
    <row r="1382" spans="4:8" x14ac:dyDescent="0.25">
      <c r="D1382" s="7"/>
      <c r="E1382" s="3"/>
      <c r="F1382" s="1"/>
      <c r="G1382" s="1"/>
      <c r="H1382" s="1"/>
    </row>
    <row r="1383" spans="4:8" x14ac:dyDescent="0.25">
      <c r="D1383" s="7"/>
      <c r="E1383" s="3"/>
      <c r="F1383" s="1"/>
      <c r="G1383" s="1"/>
      <c r="H1383" s="1"/>
    </row>
    <row r="1384" spans="4:8" x14ac:dyDescent="0.25">
      <c r="D1384" s="7"/>
      <c r="E1384" s="3"/>
      <c r="F1384" s="1"/>
      <c r="G1384" s="1"/>
      <c r="H1384" s="1"/>
    </row>
    <row r="1385" spans="4:8" x14ac:dyDescent="0.25">
      <c r="D1385" s="7"/>
      <c r="E1385" s="3"/>
      <c r="F1385" s="1"/>
      <c r="G1385" s="1"/>
      <c r="H1385" s="1"/>
    </row>
    <row r="1386" spans="4:8" x14ac:dyDescent="0.25">
      <c r="D1386" s="7"/>
      <c r="E1386" s="3"/>
      <c r="F1386" s="1"/>
      <c r="G1386" s="1"/>
      <c r="H1386" s="1"/>
    </row>
    <row r="1387" spans="4:8" x14ac:dyDescent="0.25">
      <c r="D1387" s="7"/>
      <c r="E1387" s="3"/>
      <c r="F1387" s="1"/>
      <c r="G1387" s="1"/>
      <c r="H1387" s="1"/>
    </row>
    <row r="1388" spans="4:8" x14ac:dyDescent="0.25">
      <c r="D1388" s="7"/>
      <c r="E1388" s="3"/>
      <c r="F1388" s="1"/>
      <c r="G1388" s="1"/>
      <c r="H1388" s="1"/>
    </row>
    <row r="1389" spans="4:8" x14ac:dyDescent="0.25">
      <c r="D1389" s="7"/>
      <c r="E1389" s="3"/>
      <c r="F1389" s="1"/>
      <c r="G1389" s="1"/>
      <c r="H1389" s="1"/>
    </row>
    <row r="1390" spans="4:8" x14ac:dyDescent="0.25">
      <c r="D1390" s="7"/>
      <c r="E1390" s="3"/>
      <c r="F1390" s="1"/>
      <c r="G1390" s="1"/>
      <c r="H1390" s="1"/>
    </row>
    <row r="1391" spans="4:8" x14ac:dyDescent="0.25">
      <c r="D1391" s="7"/>
      <c r="E1391" s="3"/>
      <c r="F1391" s="1"/>
      <c r="G1391" s="1"/>
      <c r="H1391" s="1"/>
    </row>
    <row r="1392" spans="4:8" x14ac:dyDescent="0.25">
      <c r="D1392" s="7"/>
      <c r="E1392" s="3"/>
      <c r="F1392" s="1"/>
      <c r="G1392" s="1"/>
      <c r="H1392" s="1"/>
    </row>
    <row r="1393" spans="4:8" x14ac:dyDescent="0.25">
      <c r="D1393" s="7"/>
      <c r="E1393" s="3"/>
      <c r="F1393" s="1"/>
      <c r="G1393" s="1"/>
      <c r="H1393" s="1"/>
    </row>
    <row r="1394" spans="4:8" x14ac:dyDescent="0.25">
      <c r="D1394" s="7"/>
      <c r="E1394" s="3"/>
      <c r="F1394" s="1"/>
      <c r="G1394" s="1"/>
      <c r="H1394" s="1"/>
    </row>
    <row r="1395" spans="4:8" x14ac:dyDescent="0.25">
      <c r="D1395" s="7"/>
      <c r="E1395" s="3"/>
      <c r="F1395" s="1"/>
      <c r="G1395" s="1"/>
      <c r="H1395" s="1"/>
    </row>
    <row r="1396" spans="4:8" x14ac:dyDescent="0.25">
      <c r="D1396" s="7"/>
      <c r="E1396" s="3"/>
      <c r="F1396" s="1"/>
      <c r="G1396" s="1"/>
      <c r="H1396" s="1"/>
    </row>
    <row r="1397" spans="4:8" x14ac:dyDescent="0.25">
      <c r="D1397" s="7"/>
      <c r="E1397" s="3"/>
      <c r="F1397" s="1"/>
      <c r="G1397" s="1"/>
      <c r="H1397" s="1"/>
    </row>
    <row r="1398" spans="4:8" x14ac:dyDescent="0.25">
      <c r="D1398" s="7"/>
      <c r="E1398" s="3"/>
      <c r="F1398" s="1"/>
      <c r="G1398" s="1"/>
      <c r="H1398" s="1"/>
    </row>
    <row r="1399" spans="4:8" x14ac:dyDescent="0.25">
      <c r="D1399" s="7"/>
      <c r="E1399" s="3"/>
      <c r="F1399" s="1"/>
      <c r="G1399" s="1"/>
      <c r="H1399" s="1"/>
    </row>
    <row r="1400" spans="4:8" x14ac:dyDescent="0.25">
      <c r="D1400" s="7"/>
      <c r="E1400" s="3"/>
      <c r="F1400" s="1"/>
      <c r="G1400" s="1"/>
      <c r="H1400" s="1"/>
    </row>
    <row r="1401" spans="4:8" x14ac:dyDescent="0.25">
      <c r="D1401" s="7"/>
      <c r="E1401" s="3"/>
      <c r="F1401" s="1"/>
      <c r="G1401" s="1"/>
      <c r="H1401" s="1"/>
    </row>
    <row r="1402" spans="4:8" x14ac:dyDescent="0.25">
      <c r="D1402" s="7"/>
      <c r="E1402" s="3"/>
      <c r="F1402" s="1"/>
      <c r="G1402" s="1"/>
      <c r="H1402" s="1"/>
    </row>
    <row r="1403" spans="4:8" x14ac:dyDescent="0.25">
      <c r="D1403" s="7"/>
      <c r="E1403" s="3"/>
      <c r="F1403" s="1"/>
      <c r="G1403" s="1"/>
      <c r="H1403" s="1"/>
    </row>
    <row r="1404" spans="4:8" x14ac:dyDescent="0.25">
      <c r="D1404" s="7"/>
      <c r="E1404" s="3"/>
      <c r="F1404" s="1"/>
      <c r="G1404" s="1"/>
      <c r="H1404" s="1"/>
    </row>
    <row r="1405" spans="4:8" x14ac:dyDescent="0.25">
      <c r="D1405" s="7"/>
      <c r="E1405" s="3"/>
      <c r="F1405" s="1"/>
      <c r="G1405" s="1"/>
      <c r="H1405" s="1"/>
    </row>
    <row r="1406" spans="4:8" x14ac:dyDescent="0.25">
      <c r="D1406" s="7"/>
      <c r="E1406" s="3"/>
      <c r="F1406" s="1"/>
      <c r="G1406" s="1"/>
      <c r="H1406" s="1"/>
    </row>
    <row r="1407" spans="4:8" x14ac:dyDescent="0.25">
      <c r="D1407" s="7"/>
      <c r="E1407" s="3"/>
      <c r="F1407" s="1"/>
      <c r="G1407" s="1"/>
      <c r="H1407" s="1"/>
    </row>
    <row r="1408" spans="4:8" x14ac:dyDescent="0.25">
      <c r="D1408" s="7"/>
      <c r="E1408" s="3"/>
      <c r="F1408" s="1"/>
      <c r="G1408" s="1"/>
      <c r="H1408" s="1"/>
    </row>
    <row r="1409" spans="4:8" x14ac:dyDescent="0.25">
      <c r="D1409" s="7"/>
      <c r="E1409" s="3"/>
      <c r="F1409" s="1"/>
      <c r="G1409" s="1"/>
      <c r="H1409" s="1"/>
    </row>
    <row r="1410" spans="4:8" x14ac:dyDescent="0.25">
      <c r="D1410" s="7"/>
      <c r="E1410" s="3"/>
      <c r="F1410" s="1"/>
      <c r="G1410" s="1"/>
      <c r="H1410" s="1"/>
    </row>
    <row r="1411" spans="4:8" x14ac:dyDescent="0.25">
      <c r="D1411" s="7"/>
      <c r="E1411" s="3"/>
      <c r="F1411" s="1"/>
      <c r="G1411" s="1"/>
      <c r="H1411" s="1"/>
    </row>
    <row r="1412" spans="4:8" x14ac:dyDescent="0.25">
      <c r="D1412" s="7"/>
      <c r="E1412" s="3"/>
      <c r="F1412" s="1"/>
      <c r="G1412" s="1"/>
      <c r="H1412" s="1"/>
    </row>
    <row r="1413" spans="4:8" x14ac:dyDescent="0.25">
      <c r="D1413" s="7"/>
      <c r="E1413" s="3"/>
      <c r="F1413" s="1"/>
      <c r="G1413" s="1"/>
      <c r="H1413" s="1"/>
    </row>
    <row r="1414" spans="4:8" x14ac:dyDescent="0.25">
      <c r="D1414" s="7"/>
      <c r="E1414" s="3"/>
      <c r="F1414" s="1"/>
      <c r="G1414" s="1"/>
      <c r="H1414" s="1"/>
    </row>
    <row r="1415" spans="4:8" x14ac:dyDescent="0.25">
      <c r="D1415" s="7"/>
      <c r="E1415" s="3"/>
      <c r="F1415" s="1"/>
      <c r="G1415" s="1"/>
      <c r="H1415" s="1"/>
    </row>
    <row r="1416" spans="4:8" x14ac:dyDescent="0.25">
      <c r="D1416" s="7"/>
      <c r="E1416" s="3"/>
      <c r="F1416" s="1"/>
      <c r="G1416" s="1"/>
      <c r="H1416" s="1"/>
    </row>
    <row r="1417" spans="4:8" x14ac:dyDescent="0.25">
      <c r="D1417" s="7"/>
      <c r="E1417" s="3"/>
      <c r="F1417" s="1"/>
      <c r="G1417" s="1"/>
      <c r="H1417" s="1"/>
    </row>
    <row r="1418" spans="4:8" x14ac:dyDescent="0.25">
      <c r="D1418" s="7"/>
      <c r="E1418" s="3"/>
      <c r="F1418" s="1"/>
      <c r="G1418" s="1"/>
      <c r="H1418" s="1"/>
    </row>
    <row r="1419" spans="4:8" x14ac:dyDescent="0.25">
      <c r="D1419" s="7"/>
      <c r="E1419" s="3"/>
      <c r="F1419" s="1"/>
      <c r="G1419" s="1"/>
      <c r="H1419" s="1"/>
    </row>
    <row r="1420" spans="4:8" x14ac:dyDescent="0.25">
      <c r="D1420" s="7"/>
      <c r="E1420" s="3"/>
      <c r="F1420" s="1"/>
      <c r="G1420" s="1"/>
      <c r="H1420" s="1"/>
    </row>
    <row r="1421" spans="4:8" x14ac:dyDescent="0.25">
      <c r="D1421" s="7"/>
      <c r="E1421" s="3"/>
      <c r="F1421" s="1"/>
      <c r="G1421" s="1"/>
      <c r="H1421" s="1"/>
    </row>
    <row r="1422" spans="4:8" x14ac:dyDescent="0.25">
      <c r="D1422" s="7"/>
      <c r="E1422" s="3"/>
      <c r="F1422" s="1"/>
      <c r="G1422" s="1"/>
      <c r="H1422" s="1"/>
    </row>
    <row r="1423" spans="4:8" x14ac:dyDescent="0.25">
      <c r="D1423" s="7"/>
      <c r="E1423" s="3"/>
      <c r="F1423" s="1"/>
      <c r="G1423" s="1"/>
      <c r="H1423" s="1"/>
    </row>
    <row r="1424" spans="4:8" x14ac:dyDescent="0.25">
      <c r="D1424" s="7"/>
      <c r="E1424" s="3"/>
      <c r="F1424" s="1"/>
      <c r="G1424" s="1"/>
      <c r="H1424" s="1"/>
    </row>
    <row r="1425" spans="4:8" x14ac:dyDescent="0.25">
      <c r="D1425" s="7"/>
      <c r="E1425" s="3"/>
      <c r="F1425" s="1"/>
      <c r="G1425" s="1"/>
      <c r="H1425" s="1"/>
    </row>
    <row r="1426" spans="4:8" x14ac:dyDescent="0.25">
      <c r="D1426" s="7"/>
      <c r="E1426" s="3"/>
      <c r="F1426" s="1"/>
      <c r="G1426" s="1"/>
      <c r="H1426" s="1"/>
    </row>
    <row r="1427" spans="4:8" x14ac:dyDescent="0.25">
      <c r="D1427" s="7"/>
      <c r="E1427" s="3"/>
      <c r="F1427" s="1"/>
      <c r="G1427" s="1"/>
      <c r="H1427" s="1"/>
    </row>
    <row r="1428" spans="4:8" x14ac:dyDescent="0.25">
      <c r="D1428" s="7"/>
      <c r="E1428" s="3"/>
      <c r="F1428" s="1"/>
      <c r="G1428" s="1"/>
      <c r="H1428" s="1"/>
    </row>
    <row r="1429" spans="4:8" x14ac:dyDescent="0.25">
      <c r="D1429" s="7"/>
      <c r="E1429" s="3"/>
      <c r="F1429" s="1"/>
      <c r="G1429" s="1"/>
      <c r="H1429" s="1"/>
    </row>
    <row r="1430" spans="4:8" x14ac:dyDescent="0.25">
      <c r="D1430" s="7"/>
      <c r="E1430" s="3"/>
      <c r="F1430" s="1"/>
      <c r="G1430" s="1"/>
      <c r="H1430" s="1"/>
    </row>
    <row r="1431" spans="4:8" x14ac:dyDescent="0.25">
      <c r="D1431" s="7"/>
      <c r="E1431" s="3"/>
      <c r="F1431" s="1"/>
      <c r="G1431" s="1"/>
      <c r="H1431" s="1"/>
    </row>
    <row r="1432" spans="4:8" x14ac:dyDescent="0.25">
      <c r="D1432" s="7"/>
      <c r="E1432" s="3"/>
      <c r="F1432" s="1"/>
      <c r="G1432" s="1"/>
      <c r="H1432" s="1"/>
    </row>
    <row r="1433" spans="4:8" x14ac:dyDescent="0.25">
      <c r="D1433" s="7"/>
      <c r="E1433" s="3"/>
      <c r="F1433" s="1"/>
      <c r="G1433" s="1"/>
      <c r="H1433" s="1"/>
    </row>
    <row r="1434" spans="4:8" x14ac:dyDescent="0.25">
      <c r="D1434" s="7"/>
      <c r="E1434" s="3"/>
      <c r="F1434" s="1"/>
      <c r="G1434" s="1"/>
      <c r="H1434" s="1"/>
    </row>
    <row r="1435" spans="4:8" x14ac:dyDescent="0.25">
      <c r="D1435" s="7"/>
      <c r="E1435" s="3"/>
      <c r="F1435" s="1"/>
      <c r="G1435" s="1"/>
      <c r="H1435" s="1"/>
    </row>
    <row r="1436" spans="4:8" x14ac:dyDescent="0.25">
      <c r="D1436" s="7"/>
      <c r="E1436" s="3"/>
      <c r="F1436" s="1"/>
      <c r="G1436" s="1"/>
      <c r="H1436" s="1"/>
    </row>
    <row r="1437" spans="4:8" x14ac:dyDescent="0.25">
      <c r="D1437" s="7"/>
      <c r="E1437" s="3"/>
      <c r="F1437" s="1"/>
      <c r="G1437" s="1"/>
      <c r="H1437" s="1"/>
    </row>
    <row r="1438" spans="4:8" x14ac:dyDescent="0.25">
      <c r="D1438" s="7"/>
      <c r="E1438" s="3"/>
      <c r="F1438" s="1"/>
      <c r="G1438" s="1"/>
      <c r="H1438" s="1"/>
    </row>
    <row r="1439" spans="4:8" x14ac:dyDescent="0.25">
      <c r="D1439" s="7"/>
      <c r="E1439" s="3"/>
      <c r="F1439" s="1"/>
      <c r="G1439" s="1"/>
      <c r="H1439" s="1"/>
    </row>
    <row r="1440" spans="4:8" x14ac:dyDescent="0.25">
      <c r="D1440" s="7"/>
      <c r="E1440" s="3"/>
      <c r="F1440" s="1"/>
      <c r="G1440" s="1"/>
      <c r="H1440" s="1"/>
    </row>
    <row r="1441" spans="4:8" x14ac:dyDescent="0.25">
      <c r="D1441" s="7"/>
      <c r="E1441" s="3"/>
      <c r="F1441" s="1"/>
      <c r="G1441" s="1"/>
      <c r="H1441" s="1"/>
    </row>
    <row r="1442" spans="4:8" x14ac:dyDescent="0.25">
      <c r="D1442" s="7"/>
      <c r="E1442" s="3"/>
      <c r="F1442" s="1"/>
      <c r="G1442" s="1"/>
      <c r="H1442" s="1"/>
    </row>
    <row r="1443" spans="4:8" x14ac:dyDescent="0.25">
      <c r="D1443" s="7"/>
      <c r="E1443" s="3"/>
      <c r="F1443" s="1"/>
      <c r="G1443" s="1"/>
      <c r="H1443" s="1"/>
    </row>
    <row r="1444" spans="4:8" x14ac:dyDescent="0.25">
      <c r="D1444" s="7"/>
      <c r="E1444" s="3"/>
      <c r="F1444" s="1"/>
      <c r="G1444" s="1"/>
      <c r="H1444" s="1"/>
    </row>
    <row r="1445" spans="4:8" x14ac:dyDescent="0.25">
      <c r="D1445" s="7"/>
      <c r="E1445" s="3"/>
      <c r="F1445" s="1"/>
      <c r="G1445" s="1"/>
      <c r="H1445" s="1"/>
    </row>
    <row r="1446" spans="4:8" x14ac:dyDescent="0.25">
      <c r="D1446" s="7"/>
      <c r="E1446" s="3"/>
      <c r="F1446" s="1"/>
      <c r="G1446" s="1"/>
      <c r="H1446" s="1"/>
    </row>
    <row r="1447" spans="4:8" x14ac:dyDescent="0.25">
      <c r="D1447" s="7"/>
      <c r="E1447" s="3"/>
      <c r="F1447" s="1"/>
      <c r="G1447" s="1"/>
      <c r="H1447" s="1"/>
    </row>
    <row r="1448" spans="4:8" x14ac:dyDescent="0.25">
      <c r="D1448" s="7"/>
      <c r="E1448" s="3"/>
      <c r="F1448" s="1"/>
      <c r="G1448" s="1"/>
      <c r="H1448" s="1"/>
    </row>
    <row r="1449" spans="4:8" x14ac:dyDescent="0.25">
      <c r="D1449" s="7"/>
      <c r="E1449" s="3"/>
      <c r="F1449" s="1"/>
      <c r="G1449" s="1"/>
      <c r="H1449" s="1"/>
    </row>
    <row r="1450" spans="4:8" x14ac:dyDescent="0.25">
      <c r="D1450" s="7"/>
      <c r="E1450" s="3"/>
      <c r="F1450" s="1"/>
      <c r="G1450" s="1"/>
      <c r="H1450" s="1"/>
    </row>
    <row r="1451" spans="4:8" x14ac:dyDescent="0.25">
      <c r="D1451" s="7"/>
      <c r="E1451" s="3"/>
      <c r="F1451" s="1"/>
      <c r="G1451" s="1"/>
      <c r="H1451" s="1"/>
    </row>
    <row r="1452" spans="4:8" x14ac:dyDescent="0.25">
      <c r="D1452" s="7"/>
      <c r="E1452" s="3"/>
      <c r="F1452" s="1"/>
      <c r="G1452" s="1"/>
      <c r="H1452" s="1"/>
    </row>
    <row r="1453" spans="4:8" x14ac:dyDescent="0.25">
      <c r="D1453" s="7"/>
      <c r="E1453" s="3"/>
      <c r="F1453" s="1"/>
      <c r="G1453" s="1"/>
      <c r="H1453" s="1"/>
    </row>
    <row r="1454" spans="4:8" x14ac:dyDescent="0.25">
      <c r="D1454" s="7"/>
      <c r="E1454" s="3"/>
      <c r="F1454" s="1"/>
      <c r="G1454" s="1"/>
      <c r="H1454" s="1"/>
    </row>
    <row r="1455" spans="4:8" x14ac:dyDescent="0.25">
      <c r="D1455" s="7"/>
      <c r="E1455" s="3"/>
      <c r="F1455" s="1"/>
      <c r="G1455" s="1"/>
      <c r="H1455" s="1"/>
    </row>
    <row r="1456" spans="4:8" x14ac:dyDescent="0.25">
      <c r="D1456" s="7"/>
      <c r="E1456" s="3"/>
      <c r="F1456" s="1"/>
      <c r="G1456" s="1"/>
      <c r="H1456" s="1"/>
    </row>
    <row r="1457" spans="4:8" x14ac:dyDescent="0.25">
      <c r="D1457" s="7"/>
      <c r="E1457" s="3"/>
      <c r="F1457" s="1"/>
      <c r="G1457" s="1"/>
      <c r="H1457" s="1"/>
    </row>
    <row r="1458" spans="4:8" x14ac:dyDescent="0.25">
      <c r="D1458" s="7"/>
      <c r="E1458" s="3"/>
      <c r="F1458" s="1"/>
      <c r="G1458" s="1"/>
      <c r="H1458" s="1"/>
    </row>
    <row r="1459" spans="4:8" x14ac:dyDescent="0.25">
      <c r="D1459" s="7"/>
      <c r="E1459" s="3"/>
      <c r="F1459" s="1"/>
      <c r="G1459" s="1"/>
      <c r="H1459" s="1"/>
    </row>
    <row r="1460" spans="4:8" x14ac:dyDescent="0.25">
      <c r="D1460" s="7"/>
      <c r="E1460" s="3"/>
      <c r="F1460" s="1"/>
      <c r="G1460" s="1"/>
      <c r="H1460" s="1"/>
    </row>
    <row r="1461" spans="4:8" x14ac:dyDescent="0.25">
      <c r="D1461" s="7"/>
      <c r="E1461" s="3"/>
      <c r="F1461" s="1"/>
      <c r="G1461" s="1"/>
      <c r="H1461" s="1"/>
    </row>
    <row r="1462" spans="4:8" x14ac:dyDescent="0.25">
      <c r="D1462" s="7"/>
      <c r="E1462" s="3"/>
      <c r="F1462" s="1"/>
      <c r="G1462" s="1"/>
      <c r="H1462" s="1"/>
    </row>
    <row r="1463" spans="4:8" x14ac:dyDescent="0.25">
      <c r="D1463" s="7"/>
      <c r="E1463" s="3"/>
      <c r="F1463" s="1"/>
      <c r="G1463" s="1"/>
      <c r="H1463" s="1"/>
    </row>
    <row r="1464" spans="4:8" x14ac:dyDescent="0.25">
      <c r="D1464" s="7"/>
      <c r="E1464" s="3"/>
      <c r="F1464" s="1"/>
      <c r="G1464" s="1"/>
      <c r="H1464" s="1"/>
    </row>
    <row r="1465" spans="4:8" x14ac:dyDescent="0.25">
      <c r="D1465" s="7"/>
      <c r="E1465" s="3"/>
      <c r="F1465" s="1"/>
      <c r="G1465" s="1"/>
      <c r="H1465" s="1"/>
    </row>
    <row r="1466" spans="4:8" x14ac:dyDescent="0.25">
      <c r="D1466" s="7"/>
      <c r="E1466" s="3"/>
      <c r="F1466" s="1"/>
      <c r="G1466" s="1"/>
      <c r="H1466" s="1"/>
    </row>
    <row r="1467" spans="4:8" x14ac:dyDescent="0.25">
      <c r="D1467" s="7"/>
      <c r="E1467" s="3"/>
      <c r="F1467" s="1"/>
      <c r="G1467" s="1"/>
      <c r="H1467" s="1"/>
    </row>
    <row r="1468" spans="4:8" x14ac:dyDescent="0.25">
      <c r="D1468" s="7"/>
      <c r="E1468" s="3"/>
      <c r="F1468" s="1"/>
      <c r="G1468" s="1"/>
      <c r="H1468" s="1"/>
    </row>
    <row r="1469" spans="4:8" x14ac:dyDescent="0.25">
      <c r="D1469" s="7"/>
      <c r="E1469" s="3"/>
      <c r="F1469" s="1"/>
      <c r="G1469" s="1"/>
      <c r="H1469" s="1"/>
    </row>
    <row r="1470" spans="4:8" x14ac:dyDescent="0.25">
      <c r="D1470" s="7"/>
      <c r="E1470" s="3"/>
      <c r="F1470" s="1"/>
      <c r="G1470" s="1"/>
      <c r="H1470" s="1"/>
    </row>
    <row r="1471" spans="4:8" x14ac:dyDescent="0.25">
      <c r="D1471" s="7"/>
      <c r="E1471" s="3"/>
      <c r="F1471" s="1"/>
      <c r="G1471" s="1"/>
      <c r="H1471" s="1"/>
    </row>
    <row r="1472" spans="4:8" x14ac:dyDescent="0.25">
      <c r="D1472" s="7"/>
      <c r="E1472" s="3"/>
      <c r="F1472" s="1"/>
      <c r="G1472" s="1"/>
      <c r="H1472" s="1"/>
    </row>
    <row r="1473" spans="4:8" x14ac:dyDescent="0.25">
      <c r="D1473" s="7"/>
      <c r="E1473" s="3"/>
      <c r="F1473" s="1"/>
      <c r="G1473" s="1"/>
      <c r="H1473" s="1"/>
    </row>
  </sheetData>
  <mergeCells count="1">
    <mergeCell ref="A4:I4"/>
  </mergeCells>
  <conditionalFormatting sqref="B1">
    <cfRule type="expression" dxfId="4" priority="1">
      <formula>ROUNDDOWN(B1,0)-B1&lt;&gt;0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E690-55FA-40BA-BCB5-8B56DBAE6C36}">
  <dimension ref="A1:N506"/>
  <sheetViews>
    <sheetView topLeftCell="A477" workbookViewId="0">
      <selection activeCell="A507" sqref="A507"/>
    </sheetView>
  </sheetViews>
  <sheetFormatPr defaultRowHeight="15" x14ac:dyDescent="0.25"/>
  <cols>
    <col min="1" max="1" width="9.140625" style="20"/>
    <col min="2" max="2" width="24.140625" style="20" customWidth="1"/>
    <col min="3" max="3" width="9.140625" style="20"/>
    <col min="4" max="4" width="39.5703125" style="20" customWidth="1"/>
    <col min="5" max="5" width="28" customWidth="1"/>
    <col min="6" max="6" width="12.42578125" customWidth="1"/>
    <col min="7" max="7" width="18.7109375" customWidth="1"/>
    <col min="8" max="8" width="9" customWidth="1"/>
    <col min="9" max="9" width="40.85546875" customWidth="1"/>
    <col min="10" max="10" width="11.42578125" customWidth="1"/>
  </cols>
  <sheetData>
    <row r="1" spans="1:11" x14ac:dyDescent="0.25">
      <c r="A1" s="36"/>
      <c r="B1" s="36"/>
      <c r="C1" s="36"/>
      <c r="D1" s="36"/>
    </row>
    <row r="2" spans="1:11" x14ac:dyDescent="0.25">
      <c r="K2" t="s">
        <v>310</v>
      </c>
    </row>
    <row r="3" spans="1:11" x14ac:dyDescent="0.25">
      <c r="A3" s="38" t="s">
        <v>310</v>
      </c>
      <c r="B3" s="36"/>
      <c r="C3" s="36"/>
      <c r="D3" s="36"/>
      <c r="K3" t="s">
        <v>386</v>
      </c>
    </row>
    <row r="4" spans="1:11" x14ac:dyDescent="0.25">
      <c r="B4" s="36" t="s">
        <v>140</v>
      </c>
      <c r="C4" s="36"/>
      <c r="D4" s="36" t="s">
        <v>323</v>
      </c>
      <c r="K4" t="s">
        <v>387</v>
      </c>
    </row>
    <row r="5" spans="1:11" x14ac:dyDescent="0.25">
      <c r="A5" s="36" t="s">
        <v>256</v>
      </c>
      <c r="B5" s="36" t="s">
        <v>132</v>
      </c>
      <c r="C5" s="37">
        <v>60</v>
      </c>
      <c r="D5" s="36" t="s">
        <v>324</v>
      </c>
      <c r="K5" t="s">
        <v>386</v>
      </c>
    </row>
    <row r="6" spans="1:11" x14ac:dyDescent="0.25">
      <c r="A6" s="36" t="s">
        <v>256</v>
      </c>
      <c r="B6" s="36" t="s">
        <v>0</v>
      </c>
      <c r="C6" s="37">
        <v>15</v>
      </c>
      <c r="D6" s="36" t="s">
        <v>325</v>
      </c>
      <c r="K6" t="s">
        <v>311</v>
      </c>
    </row>
    <row r="7" spans="1:11" x14ac:dyDescent="0.25">
      <c r="A7" s="36"/>
      <c r="B7" s="36"/>
      <c r="C7" s="37"/>
      <c r="D7" s="36"/>
      <c r="K7" t="s">
        <v>381</v>
      </c>
    </row>
    <row r="8" spans="1:11" x14ac:dyDescent="0.25">
      <c r="A8" s="40" t="s">
        <v>311</v>
      </c>
      <c r="K8" t="s">
        <v>382</v>
      </c>
    </row>
    <row r="9" spans="1:11" x14ac:dyDescent="0.25">
      <c r="A9" s="36" t="s">
        <v>92</v>
      </c>
      <c r="B9" s="36" t="s">
        <v>132</v>
      </c>
      <c r="C9" s="37">
        <v>60</v>
      </c>
      <c r="D9" s="36" t="s">
        <v>388</v>
      </c>
      <c r="K9" t="s">
        <v>381</v>
      </c>
    </row>
    <row r="10" spans="1:11" x14ac:dyDescent="0.25">
      <c r="A10" s="36" t="s">
        <v>97</v>
      </c>
      <c r="B10" s="36" t="s">
        <v>161</v>
      </c>
      <c r="C10" s="37">
        <v>3</v>
      </c>
      <c r="D10" s="36" t="s">
        <v>333</v>
      </c>
      <c r="E10" s="34"/>
      <c r="F10" s="34"/>
      <c r="G10" s="35"/>
      <c r="H10" s="34"/>
      <c r="K10" t="s">
        <v>383</v>
      </c>
    </row>
    <row r="11" spans="1:11" x14ac:dyDescent="0.25">
      <c r="A11" s="36" t="s">
        <v>256</v>
      </c>
      <c r="B11" s="36" t="s">
        <v>161</v>
      </c>
      <c r="C11" s="37">
        <v>4</v>
      </c>
      <c r="D11" s="36" t="s">
        <v>334</v>
      </c>
      <c r="E11" s="34"/>
      <c r="F11" s="34"/>
      <c r="G11" s="35"/>
      <c r="H11" s="34"/>
      <c r="K11" t="s">
        <v>381</v>
      </c>
    </row>
    <row r="12" spans="1:11" x14ac:dyDescent="0.25">
      <c r="A12" s="36" t="s">
        <v>97</v>
      </c>
      <c r="B12" s="36" t="s">
        <v>161</v>
      </c>
      <c r="C12" s="37">
        <v>4</v>
      </c>
      <c r="D12" s="36" t="s">
        <v>335</v>
      </c>
      <c r="E12" s="36"/>
      <c r="F12" s="36"/>
      <c r="G12" s="37"/>
      <c r="H12" s="34"/>
      <c r="K12" t="s">
        <v>384</v>
      </c>
    </row>
    <row r="13" spans="1:11" x14ac:dyDescent="0.25">
      <c r="A13" s="36" t="s">
        <v>256</v>
      </c>
      <c r="B13" s="36" t="s">
        <v>161</v>
      </c>
      <c r="C13" s="37">
        <v>4</v>
      </c>
      <c r="D13" s="36" t="s">
        <v>334</v>
      </c>
      <c r="E13" s="36"/>
      <c r="F13" s="36"/>
      <c r="G13" s="37"/>
      <c r="H13" s="34"/>
      <c r="K13" t="s">
        <v>386</v>
      </c>
    </row>
    <row r="14" spans="1:11" x14ac:dyDescent="0.25">
      <c r="A14" s="36" t="s">
        <v>97</v>
      </c>
      <c r="B14" s="36" t="s">
        <v>161</v>
      </c>
      <c r="C14" s="37">
        <v>3</v>
      </c>
      <c r="D14" s="36" t="s">
        <v>333</v>
      </c>
      <c r="E14" s="36"/>
      <c r="F14" s="36"/>
      <c r="G14" s="37"/>
      <c r="H14" s="34"/>
      <c r="K14" t="s">
        <v>387</v>
      </c>
    </row>
    <row r="15" spans="1:11" x14ac:dyDescent="0.25">
      <c r="A15" s="36" t="s">
        <v>256</v>
      </c>
      <c r="B15" s="36" t="s">
        <v>161</v>
      </c>
      <c r="C15" s="37">
        <v>4</v>
      </c>
      <c r="D15" s="36" t="s">
        <v>334</v>
      </c>
      <c r="E15" s="36"/>
      <c r="F15" s="36"/>
      <c r="G15" s="37"/>
      <c r="H15" s="34"/>
      <c r="K15" t="s">
        <v>386</v>
      </c>
    </row>
    <row r="16" spans="1:11" x14ac:dyDescent="0.25">
      <c r="A16" s="36" t="s">
        <v>97</v>
      </c>
      <c r="B16" s="36" t="s">
        <v>161</v>
      </c>
      <c r="C16" s="37">
        <v>4</v>
      </c>
      <c r="D16" s="36" t="s">
        <v>335</v>
      </c>
      <c r="E16" s="36"/>
      <c r="F16" s="36"/>
      <c r="G16" s="37"/>
      <c r="H16" s="34"/>
      <c r="K16" t="s">
        <v>385</v>
      </c>
    </row>
    <row r="17" spans="1:11" x14ac:dyDescent="0.25">
      <c r="A17" s="36" t="s">
        <v>256</v>
      </c>
      <c r="B17" s="36" t="s">
        <v>161</v>
      </c>
      <c r="C17" s="37">
        <v>4</v>
      </c>
      <c r="D17" s="36" t="s">
        <v>334</v>
      </c>
      <c r="E17" s="36"/>
      <c r="F17" s="36"/>
      <c r="G17" s="37"/>
      <c r="H17" s="34"/>
      <c r="K17" t="s">
        <v>381</v>
      </c>
    </row>
    <row r="18" spans="1:11" x14ac:dyDescent="0.25">
      <c r="A18" s="36" t="s">
        <v>97</v>
      </c>
      <c r="B18" s="36" t="s">
        <v>161</v>
      </c>
      <c r="C18" s="37">
        <v>3</v>
      </c>
      <c r="D18" s="36" t="s">
        <v>333</v>
      </c>
      <c r="E18" s="36"/>
      <c r="F18" s="36"/>
      <c r="G18" s="37"/>
      <c r="H18" s="34"/>
      <c r="K18" t="s">
        <v>382</v>
      </c>
    </row>
    <row r="19" spans="1:11" x14ac:dyDescent="0.25">
      <c r="A19" s="36" t="s">
        <v>256</v>
      </c>
      <c r="B19" s="36" t="s">
        <v>161</v>
      </c>
      <c r="C19" s="37">
        <v>4</v>
      </c>
      <c r="D19" s="36" t="s">
        <v>334</v>
      </c>
      <c r="E19" s="36"/>
      <c r="F19" s="36"/>
      <c r="G19" s="37"/>
      <c r="H19" s="34"/>
      <c r="K19" t="s">
        <v>381</v>
      </c>
    </row>
    <row r="20" spans="1:11" x14ac:dyDescent="0.25">
      <c r="A20" s="36" t="s">
        <v>97</v>
      </c>
      <c r="B20" s="36" t="s">
        <v>161</v>
      </c>
      <c r="C20" s="37">
        <v>4</v>
      </c>
      <c r="D20" s="36" t="s">
        <v>335</v>
      </c>
      <c r="E20" s="36"/>
      <c r="F20" s="36"/>
      <c r="G20" s="37"/>
      <c r="H20" s="34"/>
      <c r="K20" t="s">
        <v>382</v>
      </c>
    </row>
    <row r="21" spans="1:11" x14ac:dyDescent="0.25">
      <c r="A21" s="36" t="s">
        <v>256</v>
      </c>
      <c r="B21" s="36" t="s">
        <v>161</v>
      </c>
      <c r="C21" s="37">
        <v>4</v>
      </c>
      <c r="D21" s="36" t="s">
        <v>334</v>
      </c>
      <c r="E21" s="36"/>
      <c r="F21" s="36"/>
      <c r="G21" s="37"/>
      <c r="H21" s="34"/>
      <c r="K21" t="s">
        <v>381</v>
      </c>
    </row>
    <row r="22" spans="1:11" x14ac:dyDescent="0.25">
      <c r="A22" s="36" t="s">
        <v>97</v>
      </c>
      <c r="B22" s="36" t="s">
        <v>2</v>
      </c>
      <c r="C22" s="37">
        <v>7</v>
      </c>
      <c r="D22" s="36" t="s">
        <v>336</v>
      </c>
      <c r="E22" s="36"/>
      <c r="F22" s="36"/>
      <c r="G22" s="37"/>
      <c r="H22" s="34"/>
      <c r="K22" t="s">
        <v>389</v>
      </c>
    </row>
    <row r="23" spans="1:11" x14ac:dyDescent="0.25">
      <c r="A23" s="36" t="s">
        <v>256</v>
      </c>
      <c r="B23" s="36" t="s">
        <v>2</v>
      </c>
      <c r="C23" s="37">
        <v>8</v>
      </c>
      <c r="D23" s="36" t="s">
        <v>337</v>
      </c>
      <c r="E23" s="36"/>
      <c r="F23" s="36"/>
      <c r="G23" s="37"/>
      <c r="H23" s="34"/>
    </row>
    <row r="25" spans="1:11" x14ac:dyDescent="0.25">
      <c r="A25" s="41" t="s">
        <v>380</v>
      </c>
    </row>
    <row r="26" spans="1:11" x14ac:dyDescent="0.25">
      <c r="A26" s="36" t="s">
        <v>83</v>
      </c>
      <c r="B26" s="36" t="s">
        <v>2</v>
      </c>
      <c r="C26" s="37">
        <v>7</v>
      </c>
      <c r="D26" s="36" t="s">
        <v>338</v>
      </c>
      <c r="F26" s="36"/>
      <c r="G26" s="36"/>
      <c r="H26" s="37"/>
      <c r="I26" s="36"/>
    </row>
    <row r="27" spans="1:11" x14ac:dyDescent="0.25">
      <c r="A27" s="36" t="s">
        <v>256</v>
      </c>
      <c r="B27" s="36" t="s">
        <v>2</v>
      </c>
      <c r="C27" s="37">
        <v>8</v>
      </c>
      <c r="D27" s="36" t="s">
        <v>337</v>
      </c>
      <c r="F27" s="36"/>
      <c r="G27" s="36"/>
      <c r="H27" s="37"/>
      <c r="I27" s="36"/>
    </row>
    <row r="28" spans="1:11" x14ac:dyDescent="0.25">
      <c r="A28" s="36" t="s">
        <v>83</v>
      </c>
      <c r="B28" s="36" t="s">
        <v>161</v>
      </c>
      <c r="C28" s="37">
        <v>3</v>
      </c>
      <c r="D28" s="36" t="s">
        <v>339</v>
      </c>
      <c r="F28" s="36"/>
      <c r="G28" s="36"/>
      <c r="H28" s="37"/>
      <c r="I28" s="36"/>
    </row>
    <row r="29" spans="1:11" x14ac:dyDescent="0.25">
      <c r="A29" s="36" t="s">
        <v>256</v>
      </c>
      <c r="B29" s="36" t="s">
        <v>161</v>
      </c>
      <c r="C29" s="37">
        <v>4</v>
      </c>
      <c r="D29" s="36" t="s">
        <v>334</v>
      </c>
      <c r="F29" s="36"/>
      <c r="G29" s="36"/>
      <c r="H29" s="37"/>
      <c r="I29" s="36"/>
    </row>
    <row r="30" spans="1:11" x14ac:dyDescent="0.25">
      <c r="A30" s="36" t="s">
        <v>83</v>
      </c>
      <c r="B30" s="36" t="s">
        <v>2</v>
      </c>
      <c r="C30" s="37">
        <v>8</v>
      </c>
      <c r="D30" s="36" t="s">
        <v>340</v>
      </c>
      <c r="F30" s="36"/>
      <c r="G30" s="36"/>
      <c r="H30" s="37"/>
      <c r="I30" s="36"/>
    </row>
    <row r="31" spans="1:11" x14ac:dyDescent="0.25">
      <c r="A31" s="36" t="s">
        <v>256</v>
      </c>
      <c r="B31" s="36" t="s">
        <v>2</v>
      </c>
      <c r="C31" s="37">
        <v>7</v>
      </c>
      <c r="D31" s="36" t="s">
        <v>341</v>
      </c>
      <c r="F31" s="36"/>
      <c r="G31" s="36"/>
      <c r="H31" s="37"/>
      <c r="I31" s="36"/>
    </row>
    <row r="32" spans="1:11" x14ac:dyDescent="0.25">
      <c r="A32" s="36" t="s">
        <v>84</v>
      </c>
      <c r="B32" s="36" t="s">
        <v>2</v>
      </c>
      <c r="C32" s="37">
        <v>8</v>
      </c>
      <c r="D32" s="36" t="s">
        <v>342</v>
      </c>
      <c r="F32" s="36"/>
      <c r="G32" s="36"/>
      <c r="H32" s="37"/>
      <c r="I32" s="36"/>
    </row>
    <row r="33" spans="1:9" x14ac:dyDescent="0.25">
      <c r="A33" s="36" t="s">
        <v>16</v>
      </c>
      <c r="B33" s="36" t="s">
        <v>2</v>
      </c>
      <c r="C33" s="37">
        <v>7</v>
      </c>
      <c r="D33" s="36" t="s">
        <v>343</v>
      </c>
      <c r="F33" s="36"/>
      <c r="G33" s="36"/>
      <c r="H33" s="37"/>
      <c r="I33" s="36"/>
    </row>
    <row r="34" spans="1:9" x14ac:dyDescent="0.25">
      <c r="A34" s="36" t="s">
        <v>256</v>
      </c>
      <c r="B34" s="36" t="s">
        <v>2</v>
      </c>
      <c r="C34" s="37">
        <v>8</v>
      </c>
      <c r="D34" s="36" t="s">
        <v>337</v>
      </c>
      <c r="F34" s="36"/>
      <c r="G34" s="36"/>
      <c r="H34" s="37"/>
      <c r="I34" s="36"/>
    </row>
    <row r="35" spans="1:9" x14ac:dyDescent="0.25">
      <c r="A35" s="36" t="s">
        <v>73</v>
      </c>
      <c r="B35" s="36" t="s">
        <v>2</v>
      </c>
      <c r="C35" s="37">
        <v>7</v>
      </c>
      <c r="D35" s="36" t="s">
        <v>344</v>
      </c>
      <c r="F35" s="36"/>
      <c r="G35" s="36"/>
      <c r="H35" s="37"/>
      <c r="I35" s="36"/>
    </row>
    <row r="36" spans="1:9" x14ac:dyDescent="0.25">
      <c r="A36" s="36" t="s">
        <v>256</v>
      </c>
      <c r="B36" s="36" t="s">
        <v>2</v>
      </c>
      <c r="C36" s="37">
        <v>8</v>
      </c>
      <c r="D36" s="36" t="s">
        <v>337</v>
      </c>
      <c r="F36" s="36"/>
      <c r="G36" s="36"/>
      <c r="H36" s="37"/>
      <c r="I36" s="36"/>
    </row>
    <row r="37" spans="1:9" x14ac:dyDescent="0.25">
      <c r="A37" s="36" t="s">
        <v>83</v>
      </c>
      <c r="B37" s="36" t="s">
        <v>2</v>
      </c>
      <c r="C37" s="37">
        <v>7</v>
      </c>
      <c r="D37" s="36" t="s">
        <v>338</v>
      </c>
      <c r="F37" s="36"/>
      <c r="G37" s="36"/>
      <c r="H37" s="37"/>
      <c r="I37" s="36"/>
    </row>
    <row r="38" spans="1:9" x14ac:dyDescent="0.25">
      <c r="A38" s="36" t="s">
        <v>256</v>
      </c>
      <c r="B38" s="36" t="s">
        <v>30</v>
      </c>
      <c r="C38" s="37">
        <v>23</v>
      </c>
      <c r="D38" s="36" t="s">
        <v>345</v>
      </c>
      <c r="F38" s="36"/>
      <c r="G38" s="36"/>
      <c r="H38" s="37"/>
      <c r="I38" s="36"/>
    </row>
    <row r="39" spans="1:9" x14ac:dyDescent="0.25">
      <c r="A39" s="36" t="s">
        <v>70</v>
      </c>
      <c r="B39" s="36" t="s">
        <v>2</v>
      </c>
      <c r="C39" s="37">
        <v>7</v>
      </c>
      <c r="D39" s="36" t="s">
        <v>346</v>
      </c>
      <c r="F39" s="36"/>
      <c r="G39" s="36"/>
      <c r="H39" s="37"/>
      <c r="I39" s="36"/>
    </row>
    <row r="40" spans="1:9" x14ac:dyDescent="0.25">
      <c r="A40" s="36" t="s">
        <v>83</v>
      </c>
      <c r="B40" s="36" t="s">
        <v>161</v>
      </c>
      <c r="C40" s="37">
        <v>4</v>
      </c>
      <c r="D40" s="36" t="s">
        <v>347</v>
      </c>
      <c r="F40" s="36"/>
      <c r="G40" s="36"/>
      <c r="H40" s="37"/>
      <c r="I40" s="36"/>
    </row>
    <row r="41" spans="1:9" x14ac:dyDescent="0.25">
      <c r="A41" s="36" t="s">
        <v>256</v>
      </c>
      <c r="B41" s="36" t="s">
        <v>161</v>
      </c>
      <c r="C41" s="37">
        <v>4</v>
      </c>
      <c r="D41" s="36" t="s">
        <v>334</v>
      </c>
      <c r="F41" s="36"/>
      <c r="G41" s="36"/>
      <c r="H41" s="37"/>
      <c r="I41" s="36"/>
    </row>
    <row r="42" spans="1:9" x14ac:dyDescent="0.25">
      <c r="A42" s="36" t="s">
        <v>83</v>
      </c>
      <c r="B42" s="36" t="s">
        <v>2</v>
      </c>
      <c r="C42" s="37">
        <v>7</v>
      </c>
      <c r="D42" s="36" t="s">
        <v>338</v>
      </c>
      <c r="F42" s="36"/>
      <c r="G42" s="36"/>
      <c r="H42" s="37"/>
      <c r="I42" s="36"/>
    </row>
    <row r="43" spans="1:9" x14ac:dyDescent="0.25">
      <c r="A43" s="36" t="s">
        <v>256</v>
      </c>
      <c r="B43" s="36" t="s">
        <v>2</v>
      </c>
      <c r="C43" s="37">
        <v>8</v>
      </c>
      <c r="D43" s="36" t="s">
        <v>337</v>
      </c>
      <c r="F43" s="36"/>
      <c r="G43" s="36"/>
      <c r="H43" s="37"/>
      <c r="I43" s="36"/>
    </row>
    <row r="44" spans="1:9" x14ac:dyDescent="0.25">
      <c r="A44" s="36" t="s">
        <v>73</v>
      </c>
      <c r="B44" s="36" t="s">
        <v>2</v>
      </c>
      <c r="C44" s="37">
        <v>7</v>
      </c>
      <c r="D44" s="36" t="s">
        <v>344</v>
      </c>
      <c r="F44" s="36"/>
      <c r="G44" s="36"/>
      <c r="H44" s="37"/>
      <c r="I44" s="36"/>
    </row>
    <row r="45" spans="1:9" x14ac:dyDescent="0.25">
      <c r="A45" s="36" t="s">
        <v>83</v>
      </c>
      <c r="B45" s="36" t="s">
        <v>2</v>
      </c>
      <c r="C45" s="37">
        <v>8</v>
      </c>
      <c r="D45" s="36" t="s">
        <v>340</v>
      </c>
      <c r="F45" s="36"/>
      <c r="G45" s="36"/>
      <c r="H45" s="37"/>
      <c r="I45" s="36"/>
    </row>
    <row r="46" spans="1:9" x14ac:dyDescent="0.25">
      <c r="A46" s="36" t="s">
        <v>256</v>
      </c>
      <c r="B46" s="36" t="s">
        <v>2</v>
      </c>
      <c r="C46" s="37">
        <v>7</v>
      </c>
      <c r="D46" s="36" t="s">
        <v>341</v>
      </c>
      <c r="F46" s="36"/>
      <c r="G46" s="36"/>
      <c r="H46" s="37"/>
      <c r="I46" s="36"/>
    </row>
    <row r="47" spans="1:9" x14ac:dyDescent="0.25">
      <c r="A47" s="36" t="s">
        <v>84</v>
      </c>
      <c r="B47" s="36" t="s">
        <v>2</v>
      </c>
      <c r="C47" s="37">
        <v>8</v>
      </c>
      <c r="D47" s="36" t="s">
        <v>342</v>
      </c>
      <c r="F47" s="36"/>
      <c r="G47" s="36"/>
      <c r="H47" s="37"/>
      <c r="I47" s="36"/>
    </row>
    <row r="48" spans="1:9" x14ac:dyDescent="0.25">
      <c r="A48" s="36" t="s">
        <v>16</v>
      </c>
      <c r="B48" s="36" t="s">
        <v>2</v>
      </c>
      <c r="C48" s="37">
        <v>7</v>
      </c>
      <c r="D48" s="36" t="s">
        <v>343</v>
      </c>
      <c r="F48" s="36"/>
      <c r="G48" s="36"/>
      <c r="H48" s="37"/>
      <c r="I48" s="36"/>
    </row>
    <row r="49" spans="1:14" x14ac:dyDescent="0.25">
      <c r="A49" s="36" t="s">
        <v>256</v>
      </c>
      <c r="B49" s="36" t="s">
        <v>2</v>
      </c>
      <c r="C49" s="37">
        <v>8</v>
      </c>
      <c r="D49" s="36" t="s">
        <v>337</v>
      </c>
      <c r="F49" s="36"/>
      <c r="G49" s="36"/>
      <c r="H49" s="37"/>
      <c r="I49" s="36"/>
    </row>
    <row r="50" spans="1:14" x14ac:dyDescent="0.25">
      <c r="A50" s="36" t="s">
        <v>256</v>
      </c>
      <c r="B50" s="36" t="s">
        <v>29</v>
      </c>
      <c r="C50" s="37">
        <v>45</v>
      </c>
      <c r="D50" s="36" t="s">
        <v>348</v>
      </c>
      <c r="F50" s="36"/>
      <c r="G50" s="36"/>
      <c r="H50" s="37"/>
      <c r="I50" s="36"/>
    </row>
    <row r="51" spans="1:14" x14ac:dyDescent="0.25">
      <c r="A51" s="36" t="s">
        <v>70</v>
      </c>
      <c r="B51" s="36" t="s">
        <v>2</v>
      </c>
      <c r="C51" s="37">
        <v>7</v>
      </c>
      <c r="D51" s="36" t="s">
        <v>346</v>
      </c>
      <c r="F51" s="36"/>
      <c r="G51" s="36"/>
      <c r="H51" s="37"/>
      <c r="I51" s="36"/>
    </row>
    <row r="52" spans="1:14" x14ac:dyDescent="0.25">
      <c r="A52" s="36" t="s">
        <v>83</v>
      </c>
      <c r="B52" s="36" t="s">
        <v>161</v>
      </c>
      <c r="C52" s="37">
        <v>4</v>
      </c>
      <c r="D52" s="36" t="s">
        <v>347</v>
      </c>
      <c r="F52" s="36"/>
      <c r="G52" s="36"/>
      <c r="H52" s="37"/>
      <c r="I52" s="36"/>
    </row>
    <row r="53" spans="1:14" x14ac:dyDescent="0.25">
      <c r="A53" s="36" t="s">
        <v>256</v>
      </c>
      <c r="B53" s="36" t="s">
        <v>161</v>
      </c>
      <c r="C53" s="37">
        <v>4</v>
      </c>
      <c r="D53" s="36" t="s">
        <v>334</v>
      </c>
      <c r="F53" s="36"/>
      <c r="G53" s="36"/>
      <c r="H53" s="37"/>
      <c r="I53" s="36"/>
    </row>
    <row r="54" spans="1:14" x14ac:dyDescent="0.25">
      <c r="A54" s="36" t="s">
        <v>83</v>
      </c>
      <c r="B54" s="36" t="s">
        <v>2</v>
      </c>
      <c r="C54" s="37">
        <v>7</v>
      </c>
      <c r="D54" s="36" t="s">
        <v>338</v>
      </c>
      <c r="F54" s="36"/>
      <c r="G54" s="36"/>
      <c r="H54" s="37"/>
      <c r="I54" s="36"/>
    </row>
    <row r="55" spans="1:14" x14ac:dyDescent="0.25">
      <c r="A55" s="36" t="s">
        <v>256</v>
      </c>
      <c r="B55" s="36" t="s">
        <v>2</v>
      </c>
      <c r="C55" s="37">
        <v>8</v>
      </c>
      <c r="D55" s="36" t="s">
        <v>337</v>
      </c>
      <c r="E55" s="34"/>
      <c r="F55" s="36"/>
      <c r="G55" s="36"/>
      <c r="H55" s="37"/>
      <c r="I55" s="36"/>
      <c r="K55" s="36"/>
      <c r="L55" s="36"/>
      <c r="M55" s="37"/>
      <c r="N55" s="36"/>
    </row>
    <row r="56" spans="1:14" x14ac:dyDescent="0.25">
      <c r="A56" s="36" t="s">
        <v>73</v>
      </c>
      <c r="B56" s="36" t="s">
        <v>2</v>
      </c>
      <c r="C56" s="37">
        <v>7</v>
      </c>
      <c r="D56" s="36" t="s">
        <v>344</v>
      </c>
      <c r="E56" s="34"/>
      <c r="F56" s="36"/>
      <c r="G56" s="36"/>
      <c r="H56" s="37"/>
      <c r="I56" s="36"/>
      <c r="K56" s="36"/>
      <c r="L56" s="36"/>
      <c r="M56" s="37"/>
      <c r="N56" s="36"/>
    </row>
    <row r="57" spans="1:14" x14ac:dyDescent="0.25">
      <c r="A57" s="36" t="s">
        <v>83</v>
      </c>
      <c r="B57" s="36" t="s">
        <v>2</v>
      </c>
      <c r="C57" s="37">
        <v>8</v>
      </c>
      <c r="D57" s="36" t="s">
        <v>340</v>
      </c>
      <c r="F57" s="36"/>
      <c r="G57" s="36"/>
      <c r="H57" s="37"/>
      <c r="I57" s="36"/>
      <c r="K57" s="36"/>
      <c r="L57" s="36"/>
      <c r="M57" s="37"/>
      <c r="N57" s="36"/>
    </row>
    <row r="58" spans="1:14" x14ac:dyDescent="0.25">
      <c r="A58" s="36" t="s">
        <v>256</v>
      </c>
      <c r="B58" s="36" t="s">
        <v>2</v>
      </c>
      <c r="C58" s="37">
        <v>7</v>
      </c>
      <c r="D58" s="36" t="s">
        <v>341</v>
      </c>
      <c r="F58" s="36"/>
      <c r="G58" s="36"/>
      <c r="H58" s="37"/>
      <c r="I58" s="36"/>
      <c r="K58" s="36"/>
      <c r="L58" s="36"/>
      <c r="M58" s="37"/>
      <c r="N58" s="36"/>
    </row>
    <row r="59" spans="1:14" x14ac:dyDescent="0.25">
      <c r="A59" s="36" t="s">
        <v>84</v>
      </c>
      <c r="B59" s="36" t="s">
        <v>2</v>
      </c>
      <c r="C59" s="37">
        <v>8</v>
      </c>
      <c r="D59" s="36" t="s">
        <v>342</v>
      </c>
      <c r="F59" s="36"/>
      <c r="G59" s="36"/>
      <c r="H59" s="37"/>
      <c r="I59" s="36"/>
      <c r="K59" s="36"/>
      <c r="L59" s="36"/>
      <c r="M59" s="37"/>
      <c r="N59" s="36"/>
    </row>
    <row r="60" spans="1:14" x14ac:dyDescent="0.25">
      <c r="A60" s="36" t="s">
        <v>16</v>
      </c>
      <c r="B60" s="36" t="s">
        <v>2</v>
      </c>
      <c r="C60" s="37">
        <v>7</v>
      </c>
      <c r="D60" s="36" t="s">
        <v>343</v>
      </c>
      <c r="F60" s="36"/>
      <c r="G60" s="36"/>
      <c r="H60" s="37"/>
      <c r="I60" s="36"/>
      <c r="K60" s="36"/>
      <c r="L60" s="36"/>
      <c r="M60" s="37"/>
      <c r="N60" s="36"/>
    </row>
    <row r="61" spans="1:14" x14ac:dyDescent="0.25">
      <c r="A61" s="36" t="s">
        <v>256</v>
      </c>
      <c r="B61" s="36" t="s">
        <v>2</v>
      </c>
      <c r="C61" s="37">
        <v>8</v>
      </c>
      <c r="D61" s="36" t="s">
        <v>337</v>
      </c>
      <c r="F61" s="36"/>
      <c r="G61" s="36"/>
      <c r="H61" s="37"/>
      <c r="I61" s="36"/>
      <c r="K61" s="36"/>
      <c r="L61" s="36"/>
      <c r="M61" s="37"/>
      <c r="N61" s="36"/>
    </row>
    <row r="62" spans="1:14" x14ac:dyDescent="0.25">
      <c r="A62" s="36" t="s">
        <v>73</v>
      </c>
      <c r="B62" s="36" t="s">
        <v>2</v>
      </c>
      <c r="C62" s="37">
        <v>7</v>
      </c>
      <c r="D62" s="36" t="s">
        <v>344</v>
      </c>
      <c r="F62" s="36"/>
      <c r="G62" s="36"/>
      <c r="H62" s="37"/>
      <c r="I62" s="36"/>
      <c r="K62" s="36"/>
      <c r="L62" s="36"/>
      <c r="M62" s="37"/>
      <c r="N62" s="36"/>
    </row>
    <row r="63" spans="1:14" x14ac:dyDescent="0.25">
      <c r="A63" s="36" t="s">
        <v>256</v>
      </c>
      <c r="B63" s="36" t="s">
        <v>2</v>
      </c>
      <c r="C63" s="37">
        <v>8</v>
      </c>
      <c r="D63" s="36" t="s">
        <v>337</v>
      </c>
      <c r="F63" s="36"/>
      <c r="G63" s="36"/>
      <c r="H63" s="37"/>
      <c r="I63" s="36"/>
      <c r="K63" s="36"/>
      <c r="L63" s="36"/>
      <c r="M63" s="37"/>
      <c r="N63" s="36"/>
    </row>
    <row r="64" spans="1:14" x14ac:dyDescent="0.25">
      <c r="A64" s="36" t="s">
        <v>83</v>
      </c>
      <c r="B64" s="36" t="s">
        <v>2</v>
      </c>
      <c r="C64" s="37">
        <v>7</v>
      </c>
      <c r="D64" s="36" t="s">
        <v>338</v>
      </c>
      <c r="F64" s="36"/>
      <c r="G64" s="36"/>
      <c r="H64" s="37"/>
      <c r="I64" s="36"/>
      <c r="K64" s="36"/>
      <c r="L64" s="36"/>
      <c r="M64" s="37"/>
      <c r="N64" s="36"/>
    </row>
    <row r="65" spans="1:14" x14ac:dyDescent="0.25">
      <c r="A65" s="36" t="s">
        <v>256</v>
      </c>
      <c r="B65" s="36" t="s">
        <v>30</v>
      </c>
      <c r="C65" s="37">
        <v>23</v>
      </c>
      <c r="D65" s="36" t="s">
        <v>345</v>
      </c>
      <c r="F65" s="36"/>
      <c r="G65" s="36"/>
      <c r="H65" s="37"/>
      <c r="I65" s="36"/>
      <c r="K65" s="36"/>
      <c r="L65" s="36"/>
      <c r="M65" s="37"/>
      <c r="N65" s="36"/>
    </row>
    <row r="66" spans="1:14" x14ac:dyDescent="0.25">
      <c r="A66" s="36" t="s">
        <v>83</v>
      </c>
      <c r="B66" s="36" t="s">
        <v>161</v>
      </c>
      <c r="C66" s="37">
        <v>4</v>
      </c>
      <c r="D66" s="36" t="s">
        <v>347</v>
      </c>
      <c r="F66" s="36"/>
      <c r="G66" s="36"/>
      <c r="H66" s="37"/>
      <c r="I66" s="36"/>
      <c r="K66" s="36"/>
      <c r="L66" s="36"/>
      <c r="M66" s="37"/>
      <c r="N66" s="36"/>
    </row>
    <row r="67" spans="1:14" x14ac:dyDescent="0.25">
      <c r="A67" s="36" t="s">
        <v>256</v>
      </c>
      <c r="B67" s="36" t="s">
        <v>161</v>
      </c>
      <c r="C67" s="37">
        <v>4</v>
      </c>
      <c r="D67" s="36" t="s">
        <v>334</v>
      </c>
      <c r="F67" s="36"/>
      <c r="G67" s="36"/>
      <c r="H67" s="37"/>
      <c r="I67" s="36"/>
      <c r="K67" s="36"/>
      <c r="L67" s="36"/>
      <c r="M67" s="37"/>
      <c r="N67" s="36"/>
    </row>
    <row r="68" spans="1:14" x14ac:dyDescent="0.25">
      <c r="A68" s="36" t="s">
        <v>83</v>
      </c>
      <c r="B68" s="36" t="s">
        <v>2</v>
      </c>
      <c r="C68" s="37">
        <v>7</v>
      </c>
      <c r="D68" s="36" t="s">
        <v>338</v>
      </c>
      <c r="F68" s="36"/>
      <c r="G68" s="36"/>
      <c r="H68" s="37"/>
      <c r="I68" s="36"/>
      <c r="K68" s="36"/>
      <c r="L68" s="36"/>
      <c r="M68" s="37"/>
      <c r="N68" s="36"/>
    </row>
    <row r="69" spans="1:14" x14ac:dyDescent="0.25">
      <c r="F69" s="36"/>
      <c r="G69" s="36"/>
      <c r="H69" s="37"/>
      <c r="I69" s="36"/>
      <c r="K69" s="36"/>
      <c r="L69" s="36"/>
      <c r="M69" s="37"/>
      <c r="N69" s="36"/>
    </row>
    <row r="70" spans="1:14" x14ac:dyDescent="0.25">
      <c r="A70" s="38" t="s">
        <v>382</v>
      </c>
      <c r="B70" s="36"/>
      <c r="C70" s="37"/>
      <c r="D70" s="36"/>
      <c r="F70" s="36"/>
      <c r="G70" s="36"/>
      <c r="H70" s="37"/>
      <c r="I70" s="36"/>
      <c r="K70" s="36"/>
      <c r="L70" s="36"/>
      <c r="M70" s="37"/>
      <c r="N70" s="36"/>
    </row>
    <row r="71" spans="1:14" x14ac:dyDescent="0.25">
      <c r="A71" s="36" t="s">
        <v>82</v>
      </c>
      <c r="B71" s="36" t="s">
        <v>2</v>
      </c>
      <c r="C71" s="37">
        <v>7</v>
      </c>
      <c r="D71" s="36" t="s">
        <v>349</v>
      </c>
      <c r="F71" s="36"/>
      <c r="G71" s="36"/>
      <c r="H71" s="37"/>
      <c r="I71" s="36"/>
      <c r="K71" s="36"/>
      <c r="L71" s="36"/>
      <c r="M71" s="37"/>
      <c r="N71" s="36"/>
    </row>
    <row r="72" spans="1:14" x14ac:dyDescent="0.25">
      <c r="A72" s="36" t="s">
        <v>256</v>
      </c>
      <c r="B72" s="36" t="s">
        <v>2</v>
      </c>
      <c r="C72" s="37">
        <v>8</v>
      </c>
      <c r="D72" s="36" t="s">
        <v>337</v>
      </c>
      <c r="F72" s="36"/>
      <c r="G72" s="36"/>
      <c r="H72" s="37"/>
      <c r="I72" s="36"/>
      <c r="K72" s="36"/>
      <c r="L72" s="36"/>
      <c r="M72" s="37"/>
      <c r="N72" s="36"/>
    </row>
    <row r="73" spans="1:14" x14ac:dyDescent="0.25">
      <c r="A73" s="36" t="s">
        <v>82</v>
      </c>
      <c r="B73" s="36" t="s">
        <v>161</v>
      </c>
      <c r="C73" s="37">
        <v>4</v>
      </c>
      <c r="D73" s="36" t="s">
        <v>350</v>
      </c>
      <c r="F73" s="36"/>
      <c r="G73" s="36"/>
      <c r="H73" s="37"/>
      <c r="I73" s="36"/>
      <c r="K73" s="36"/>
      <c r="L73" s="36"/>
      <c r="M73" s="37"/>
      <c r="N73" s="36"/>
    </row>
    <row r="74" spans="1:14" x14ac:dyDescent="0.25">
      <c r="A74" s="36" t="s">
        <v>256</v>
      </c>
      <c r="B74" s="36" t="s">
        <v>161</v>
      </c>
      <c r="C74" s="37">
        <v>4</v>
      </c>
      <c r="D74" s="36" t="s">
        <v>334</v>
      </c>
      <c r="F74" s="36"/>
      <c r="G74" s="36"/>
      <c r="H74" s="37"/>
      <c r="I74" s="36"/>
      <c r="K74" s="36"/>
      <c r="L74" s="36"/>
      <c r="M74" s="37"/>
      <c r="N74" s="36"/>
    </row>
    <row r="75" spans="1:14" x14ac:dyDescent="0.25">
      <c r="A75" s="36" t="s">
        <v>82</v>
      </c>
      <c r="B75" s="36" t="s">
        <v>2</v>
      </c>
      <c r="C75" s="37">
        <v>7</v>
      </c>
      <c r="D75" s="36" t="s">
        <v>349</v>
      </c>
      <c r="F75" s="36"/>
      <c r="G75" s="36"/>
      <c r="H75" s="37"/>
      <c r="I75" s="36"/>
      <c r="K75" s="36"/>
      <c r="L75" s="36"/>
      <c r="M75" s="37"/>
      <c r="N75" s="36"/>
    </row>
    <row r="76" spans="1:14" x14ac:dyDescent="0.25">
      <c r="A76" s="36" t="s">
        <v>256</v>
      </c>
      <c r="B76" s="36" t="s">
        <v>2</v>
      </c>
      <c r="C76" s="37">
        <v>7</v>
      </c>
      <c r="D76" s="36" t="s">
        <v>341</v>
      </c>
      <c r="F76" s="36"/>
      <c r="G76" s="36"/>
      <c r="H76" s="37"/>
      <c r="I76" s="36"/>
      <c r="K76" s="36"/>
      <c r="L76" s="36"/>
      <c r="M76" s="37"/>
      <c r="N76" s="36"/>
    </row>
    <row r="77" spans="1:14" x14ac:dyDescent="0.25">
      <c r="A77" s="36" t="s">
        <v>82</v>
      </c>
      <c r="B77" s="36" t="s">
        <v>2</v>
      </c>
      <c r="C77" s="37">
        <v>8</v>
      </c>
      <c r="D77" s="36" t="s">
        <v>351</v>
      </c>
      <c r="F77" s="36"/>
      <c r="G77" s="36"/>
      <c r="H77" s="37"/>
      <c r="I77" s="36"/>
      <c r="K77" s="36"/>
      <c r="L77" s="36"/>
      <c r="M77" s="37"/>
      <c r="N77" s="36"/>
    </row>
    <row r="78" spans="1:14" x14ac:dyDescent="0.25">
      <c r="A78" s="36" t="s">
        <v>73</v>
      </c>
      <c r="B78" s="36" t="s">
        <v>2</v>
      </c>
      <c r="C78" s="37">
        <v>7</v>
      </c>
      <c r="D78" s="36" t="s">
        <v>344</v>
      </c>
      <c r="F78" s="36"/>
      <c r="G78" s="36"/>
      <c r="H78" s="37"/>
      <c r="I78" s="36"/>
      <c r="K78" s="36"/>
      <c r="L78" s="36"/>
      <c r="M78" s="37"/>
      <c r="N78" s="36"/>
    </row>
    <row r="79" spans="1:14" x14ac:dyDescent="0.25">
      <c r="A79" s="36" t="s">
        <v>256</v>
      </c>
      <c r="B79" s="36" t="s">
        <v>30</v>
      </c>
      <c r="C79" s="37">
        <v>23</v>
      </c>
      <c r="D79" s="36" t="s">
        <v>345</v>
      </c>
      <c r="F79" s="36"/>
      <c r="G79" s="36"/>
      <c r="H79" s="37"/>
      <c r="I79" s="36"/>
      <c r="K79" s="36"/>
      <c r="L79" s="36"/>
      <c r="M79" s="37"/>
      <c r="N79" s="36"/>
    </row>
    <row r="80" spans="1:14" x14ac:dyDescent="0.25">
      <c r="A80" s="36" t="s">
        <v>73</v>
      </c>
      <c r="B80" s="36" t="s">
        <v>161</v>
      </c>
      <c r="C80" s="37">
        <v>4</v>
      </c>
      <c r="D80" s="36" t="s">
        <v>352</v>
      </c>
      <c r="F80" s="36"/>
      <c r="G80" s="36"/>
      <c r="H80" s="37"/>
      <c r="I80" s="36"/>
      <c r="K80" s="36"/>
      <c r="L80" s="36"/>
      <c r="M80" s="37"/>
      <c r="N80" s="36"/>
    </row>
    <row r="81" spans="1:14" x14ac:dyDescent="0.25">
      <c r="A81" s="36" t="s">
        <v>256</v>
      </c>
      <c r="B81" s="36" t="s">
        <v>161</v>
      </c>
      <c r="C81" s="37">
        <v>4</v>
      </c>
      <c r="D81" s="36" t="s">
        <v>334</v>
      </c>
      <c r="F81" s="36"/>
      <c r="G81" s="36"/>
      <c r="H81" s="37"/>
      <c r="I81" s="36"/>
      <c r="K81" s="36"/>
      <c r="L81" s="36"/>
      <c r="M81" s="37"/>
      <c r="N81" s="36"/>
    </row>
    <row r="82" spans="1:14" x14ac:dyDescent="0.25">
      <c r="A82" s="36" t="s">
        <v>73</v>
      </c>
      <c r="B82" s="36" t="s">
        <v>2</v>
      </c>
      <c r="C82" s="37">
        <v>7</v>
      </c>
      <c r="D82" s="36" t="s">
        <v>344</v>
      </c>
      <c r="F82" s="36"/>
      <c r="G82" s="36"/>
      <c r="H82" s="37"/>
      <c r="I82" s="36"/>
      <c r="K82" s="36"/>
      <c r="L82" s="36"/>
      <c r="M82" s="37"/>
      <c r="N82" s="36"/>
    </row>
    <row r="83" spans="1:14" x14ac:dyDescent="0.25">
      <c r="A83" s="36" t="s">
        <v>256</v>
      </c>
      <c r="B83" s="36" t="s">
        <v>0</v>
      </c>
      <c r="C83" s="37">
        <v>15</v>
      </c>
      <c r="D83" s="36" t="s">
        <v>325</v>
      </c>
      <c r="F83" s="36"/>
      <c r="G83" s="36"/>
      <c r="H83" s="37"/>
      <c r="I83" s="36"/>
      <c r="K83" s="36"/>
      <c r="L83" s="36"/>
      <c r="M83" s="37"/>
      <c r="N83" s="36"/>
    </row>
    <row r="84" spans="1:14" x14ac:dyDescent="0.25">
      <c r="A84" s="36" t="s">
        <v>70</v>
      </c>
      <c r="B84" s="36" t="s">
        <v>2</v>
      </c>
      <c r="C84" s="37">
        <v>7</v>
      </c>
      <c r="D84" s="36" t="s">
        <v>346</v>
      </c>
      <c r="F84" s="36"/>
      <c r="G84" s="36"/>
      <c r="H84" s="37"/>
      <c r="I84" s="36"/>
      <c r="K84" s="36"/>
      <c r="L84" s="36"/>
      <c r="M84" s="37"/>
      <c r="N84" s="36"/>
    </row>
    <row r="85" spans="1:14" x14ac:dyDescent="0.25">
      <c r="A85" s="36" t="s">
        <v>73</v>
      </c>
      <c r="B85" s="36" t="s">
        <v>2</v>
      </c>
      <c r="C85" s="37">
        <v>8</v>
      </c>
      <c r="D85" s="36" t="s">
        <v>353</v>
      </c>
      <c r="F85" s="36"/>
      <c r="G85" s="36"/>
      <c r="H85" s="37"/>
      <c r="I85" s="36"/>
      <c r="K85" s="36"/>
      <c r="L85" s="36"/>
      <c r="M85" s="37"/>
      <c r="N85" s="36"/>
    </row>
    <row r="86" spans="1:14" x14ac:dyDescent="0.25">
      <c r="F86" s="36"/>
      <c r="G86" s="36"/>
      <c r="H86" s="37"/>
      <c r="I86" s="36"/>
      <c r="K86" s="36"/>
      <c r="L86" s="36"/>
      <c r="M86" s="37"/>
      <c r="N86" s="36"/>
    </row>
    <row r="87" spans="1:14" x14ac:dyDescent="0.25">
      <c r="A87" s="38" t="s">
        <v>383</v>
      </c>
      <c r="B87" s="36"/>
      <c r="C87" s="37"/>
      <c r="D87" s="36"/>
      <c r="F87" s="36"/>
      <c r="G87" s="36"/>
      <c r="H87" s="37"/>
      <c r="I87" s="36"/>
      <c r="K87" s="36"/>
      <c r="L87" s="36"/>
      <c r="M87" s="37"/>
      <c r="N87" s="36"/>
    </row>
    <row r="88" spans="1:14" x14ac:dyDescent="0.25">
      <c r="A88" s="36" t="s">
        <v>82</v>
      </c>
      <c r="B88" s="36" t="s">
        <v>2</v>
      </c>
      <c r="C88" s="37">
        <v>7</v>
      </c>
      <c r="D88" s="36" t="s">
        <v>349</v>
      </c>
      <c r="F88" s="36"/>
      <c r="G88" s="36"/>
      <c r="H88" s="37"/>
      <c r="I88" s="36"/>
      <c r="K88" s="36"/>
      <c r="L88" s="36"/>
      <c r="M88" s="37"/>
      <c r="N88" s="36"/>
    </row>
    <row r="89" spans="1:14" x14ac:dyDescent="0.25">
      <c r="A89" s="36" t="s">
        <v>256</v>
      </c>
      <c r="B89" s="36" t="s">
        <v>2</v>
      </c>
      <c r="C89" s="37">
        <v>8</v>
      </c>
      <c r="D89" s="36" t="s">
        <v>337</v>
      </c>
      <c r="F89" s="36"/>
      <c r="G89" s="36"/>
      <c r="H89" s="37"/>
      <c r="I89" s="36"/>
      <c r="K89" s="36"/>
      <c r="L89" s="36"/>
      <c r="M89" s="37"/>
      <c r="N89" s="36"/>
    </row>
    <row r="90" spans="1:14" x14ac:dyDescent="0.25">
      <c r="A90" s="36" t="s">
        <v>35</v>
      </c>
      <c r="B90" s="36" t="s">
        <v>2</v>
      </c>
      <c r="C90" s="37">
        <v>7</v>
      </c>
      <c r="D90" s="36" t="s">
        <v>293</v>
      </c>
      <c r="F90" s="36"/>
      <c r="G90" s="36"/>
      <c r="H90" s="37"/>
      <c r="I90" s="36"/>
      <c r="K90" s="36"/>
      <c r="L90" s="36"/>
      <c r="M90" s="37"/>
      <c r="N90" s="36"/>
    </row>
    <row r="91" spans="1:14" x14ac:dyDescent="0.25">
      <c r="A91" s="36" t="s">
        <v>256</v>
      </c>
      <c r="B91" s="36" t="s">
        <v>2</v>
      </c>
      <c r="C91" s="37">
        <v>8</v>
      </c>
      <c r="D91" s="36" t="s">
        <v>337</v>
      </c>
      <c r="F91" s="36"/>
      <c r="G91" s="36"/>
      <c r="H91" s="37"/>
      <c r="I91" s="36"/>
      <c r="K91" s="36"/>
      <c r="L91" s="36"/>
      <c r="M91" s="37"/>
      <c r="N91" s="36"/>
    </row>
    <row r="92" spans="1:14" x14ac:dyDescent="0.25">
      <c r="A92" s="36" t="s">
        <v>35</v>
      </c>
      <c r="B92" s="36" t="s">
        <v>0</v>
      </c>
      <c r="C92" s="37">
        <v>15</v>
      </c>
      <c r="D92" s="36" t="s">
        <v>288</v>
      </c>
      <c r="F92" s="36"/>
      <c r="G92" s="36"/>
      <c r="H92" s="37"/>
      <c r="I92" s="36"/>
      <c r="K92" s="36"/>
      <c r="L92" s="36"/>
      <c r="M92" s="37"/>
      <c r="N92" s="36"/>
    </row>
    <row r="93" spans="1:14" x14ac:dyDescent="0.25">
      <c r="A93" s="36" t="s">
        <v>90</v>
      </c>
      <c r="B93" s="36" t="s">
        <v>2</v>
      </c>
      <c r="C93" s="37">
        <v>7</v>
      </c>
      <c r="D93" s="36" t="s">
        <v>287</v>
      </c>
      <c r="F93" s="36"/>
      <c r="G93" s="36"/>
      <c r="H93" s="37"/>
      <c r="I93" s="36"/>
      <c r="K93" s="36"/>
      <c r="L93" s="36"/>
      <c r="M93" s="37"/>
      <c r="N93" s="36"/>
    </row>
    <row r="94" spans="1:14" x14ac:dyDescent="0.25">
      <c r="A94" s="36" t="s">
        <v>256</v>
      </c>
      <c r="B94" s="36" t="s">
        <v>2</v>
      </c>
      <c r="C94" s="37">
        <v>8</v>
      </c>
      <c r="D94" s="36" t="s">
        <v>337</v>
      </c>
      <c r="F94" s="36"/>
      <c r="G94" s="36"/>
      <c r="H94" s="37"/>
      <c r="I94" s="36"/>
      <c r="K94" s="36"/>
      <c r="L94" s="36"/>
      <c r="M94" s="37"/>
      <c r="N94" s="36"/>
    </row>
    <row r="95" spans="1:14" x14ac:dyDescent="0.25">
      <c r="A95" s="36" t="s">
        <v>90</v>
      </c>
      <c r="B95" s="36" t="s">
        <v>0</v>
      </c>
      <c r="C95" s="37">
        <v>15</v>
      </c>
      <c r="D95" s="36" t="s">
        <v>275</v>
      </c>
      <c r="F95" s="36"/>
      <c r="G95" s="36"/>
      <c r="H95" s="37"/>
      <c r="I95" s="36"/>
      <c r="K95" s="36"/>
      <c r="L95" s="36"/>
      <c r="M95" s="37"/>
      <c r="N95" s="36"/>
    </row>
    <row r="96" spans="1:14" x14ac:dyDescent="0.25">
      <c r="A96" s="36" t="s">
        <v>89</v>
      </c>
      <c r="B96" s="36" t="s">
        <v>2</v>
      </c>
      <c r="C96" s="37">
        <v>7</v>
      </c>
      <c r="D96" s="36" t="s">
        <v>274</v>
      </c>
      <c r="F96" s="36"/>
      <c r="G96" s="36"/>
      <c r="H96" s="37"/>
      <c r="I96" s="36"/>
      <c r="K96" s="36"/>
      <c r="L96" s="36"/>
      <c r="M96" s="37"/>
      <c r="N96" s="36"/>
    </row>
    <row r="97" spans="1:14" x14ac:dyDescent="0.25">
      <c r="A97" s="36" t="s">
        <v>256</v>
      </c>
      <c r="B97" s="36" t="s">
        <v>2</v>
      </c>
      <c r="C97" s="37">
        <v>8</v>
      </c>
      <c r="D97" s="36" t="s">
        <v>337</v>
      </c>
      <c r="F97" s="36"/>
      <c r="G97" s="36"/>
      <c r="H97" s="37"/>
      <c r="I97" s="36"/>
      <c r="K97" s="36"/>
      <c r="L97" s="36"/>
      <c r="M97" s="37"/>
      <c r="N97" s="36"/>
    </row>
    <row r="98" spans="1:14" x14ac:dyDescent="0.25">
      <c r="A98" s="36" t="s">
        <v>89</v>
      </c>
      <c r="B98" s="36" t="s">
        <v>0</v>
      </c>
      <c r="C98" s="37">
        <v>15</v>
      </c>
      <c r="D98" s="36" t="s">
        <v>281</v>
      </c>
      <c r="F98" s="36"/>
      <c r="G98" s="36"/>
      <c r="H98" s="37"/>
      <c r="I98" s="36"/>
      <c r="K98" s="36"/>
      <c r="L98" s="36"/>
      <c r="M98" s="37"/>
      <c r="N98" s="36"/>
    </row>
    <row r="99" spans="1:14" x14ac:dyDescent="0.25">
      <c r="A99" s="36" t="s">
        <v>88</v>
      </c>
      <c r="B99" s="36" t="s">
        <v>2</v>
      </c>
      <c r="C99" s="37">
        <v>7</v>
      </c>
      <c r="D99" s="36" t="s">
        <v>276</v>
      </c>
    </row>
    <row r="100" spans="1:14" x14ac:dyDescent="0.25">
      <c r="A100" s="36" t="s">
        <v>73</v>
      </c>
      <c r="B100" s="36" t="s">
        <v>2</v>
      </c>
      <c r="C100" s="37">
        <v>8</v>
      </c>
      <c r="D100" s="36" t="s">
        <v>353</v>
      </c>
      <c r="J100" s="34"/>
    </row>
    <row r="102" spans="1:14" x14ac:dyDescent="0.25">
      <c r="A102" s="38" t="s">
        <v>384</v>
      </c>
      <c r="B102" s="36"/>
      <c r="C102" s="37"/>
      <c r="D102" s="36"/>
      <c r="J102" s="34"/>
    </row>
    <row r="103" spans="1:14" x14ac:dyDescent="0.25">
      <c r="A103" s="36" t="s">
        <v>83</v>
      </c>
      <c r="B103" s="36" t="s">
        <v>2</v>
      </c>
      <c r="C103" s="37">
        <v>7</v>
      </c>
      <c r="D103" s="36" t="s">
        <v>338</v>
      </c>
    </row>
    <row r="104" spans="1:14" x14ac:dyDescent="0.25">
      <c r="A104" s="36" t="s">
        <v>256</v>
      </c>
      <c r="B104" s="36" t="s">
        <v>2</v>
      </c>
      <c r="C104" s="37">
        <v>8</v>
      </c>
      <c r="D104" s="36" t="s">
        <v>337</v>
      </c>
    </row>
    <row r="105" spans="1:14" x14ac:dyDescent="0.25">
      <c r="A105" s="36" t="s">
        <v>73</v>
      </c>
      <c r="B105" s="36" t="s">
        <v>2</v>
      </c>
      <c r="C105" s="37">
        <v>7</v>
      </c>
      <c r="D105" s="36" t="s">
        <v>344</v>
      </c>
    </row>
    <row r="106" spans="1:14" x14ac:dyDescent="0.25">
      <c r="A106" s="36" t="s">
        <v>83</v>
      </c>
      <c r="B106" s="36" t="s">
        <v>2</v>
      </c>
      <c r="C106" s="37">
        <v>8</v>
      </c>
      <c r="D106" s="36" t="s">
        <v>340</v>
      </c>
    </row>
    <row r="107" spans="1:14" x14ac:dyDescent="0.25">
      <c r="A107" s="36" t="s">
        <v>256</v>
      </c>
      <c r="B107" s="36" t="s">
        <v>2</v>
      </c>
      <c r="C107" s="37">
        <v>7</v>
      </c>
      <c r="D107" s="36" t="s">
        <v>341</v>
      </c>
    </row>
    <row r="108" spans="1:14" x14ac:dyDescent="0.25">
      <c r="A108" s="36" t="s">
        <v>68</v>
      </c>
      <c r="B108" s="36" t="s">
        <v>2</v>
      </c>
      <c r="C108" s="37">
        <v>8</v>
      </c>
      <c r="D108" s="36" t="s">
        <v>354</v>
      </c>
    </row>
    <row r="109" spans="1:14" x14ac:dyDescent="0.25">
      <c r="A109" s="36" t="s">
        <v>67</v>
      </c>
      <c r="B109" s="36" t="s">
        <v>2</v>
      </c>
      <c r="C109" s="37">
        <v>7</v>
      </c>
      <c r="D109" s="36" t="s">
        <v>355</v>
      </c>
    </row>
    <row r="110" spans="1:14" x14ac:dyDescent="0.25">
      <c r="A110" s="36" t="s">
        <v>256</v>
      </c>
      <c r="B110" s="36" t="s">
        <v>30</v>
      </c>
      <c r="C110" s="37">
        <v>23</v>
      </c>
      <c r="D110" s="36" t="s">
        <v>345</v>
      </c>
    </row>
    <row r="111" spans="1:14" x14ac:dyDescent="0.25">
      <c r="A111" s="36" t="s">
        <v>92</v>
      </c>
      <c r="B111" s="36" t="s">
        <v>161</v>
      </c>
      <c r="C111" s="37">
        <v>4</v>
      </c>
      <c r="D111" s="36" t="s">
        <v>356</v>
      </c>
    </row>
    <row r="112" spans="1:14" x14ac:dyDescent="0.25">
      <c r="A112" s="36" t="s">
        <v>256</v>
      </c>
      <c r="B112" s="36" t="s">
        <v>161</v>
      </c>
      <c r="C112" s="37">
        <v>4</v>
      </c>
      <c r="D112" s="36" t="s">
        <v>334</v>
      </c>
    </row>
    <row r="113" spans="1:4" x14ac:dyDescent="0.25">
      <c r="A113" s="36" t="s">
        <v>92</v>
      </c>
      <c r="B113" s="36" t="s">
        <v>2</v>
      </c>
      <c r="C113" s="37">
        <v>7</v>
      </c>
      <c r="D113" s="36" t="s">
        <v>266</v>
      </c>
    </row>
    <row r="114" spans="1:4" x14ac:dyDescent="0.25">
      <c r="A114" s="36" t="s">
        <v>94</v>
      </c>
      <c r="B114" s="36" t="s">
        <v>2</v>
      </c>
      <c r="C114" s="37">
        <v>7</v>
      </c>
      <c r="D114" s="36" t="s">
        <v>268</v>
      </c>
    </row>
    <row r="115" spans="1:4" x14ac:dyDescent="0.25">
      <c r="A115" s="36" t="s">
        <v>97</v>
      </c>
      <c r="B115" s="36" t="s">
        <v>2</v>
      </c>
      <c r="C115" s="37">
        <v>8</v>
      </c>
      <c r="D115" s="36" t="s">
        <v>269</v>
      </c>
    </row>
    <row r="116" spans="1:4" x14ac:dyDescent="0.25">
      <c r="A116" s="36" t="s">
        <v>94</v>
      </c>
      <c r="B116" s="36" t="s">
        <v>2</v>
      </c>
      <c r="C116" s="37">
        <v>7</v>
      </c>
      <c r="D116" s="36" t="s">
        <v>268</v>
      </c>
    </row>
    <row r="117" spans="1:4" x14ac:dyDescent="0.25">
      <c r="A117" s="36" t="s">
        <v>97</v>
      </c>
      <c r="B117" s="36" t="s">
        <v>2</v>
      </c>
      <c r="C117" s="37">
        <v>8</v>
      </c>
      <c r="D117" s="36" t="s">
        <v>269</v>
      </c>
    </row>
    <row r="119" spans="1:4" x14ac:dyDescent="0.25">
      <c r="A119" s="33" t="s">
        <v>386</v>
      </c>
      <c r="B119" s="36"/>
      <c r="C119" s="37"/>
      <c r="D119" s="36"/>
    </row>
    <row r="120" spans="1:4" x14ac:dyDescent="0.25">
      <c r="A120" s="36" t="s">
        <v>97</v>
      </c>
      <c r="B120" s="36" t="s">
        <v>29</v>
      </c>
      <c r="C120" s="37">
        <v>45</v>
      </c>
      <c r="D120" s="36" t="s">
        <v>326</v>
      </c>
    </row>
    <row r="121" spans="1:4" x14ac:dyDescent="0.25">
      <c r="A121" s="36" t="s">
        <v>99</v>
      </c>
      <c r="B121" s="36" t="s">
        <v>29</v>
      </c>
      <c r="C121" s="37">
        <v>45</v>
      </c>
      <c r="D121" s="36" t="s">
        <v>327</v>
      </c>
    </row>
    <row r="122" spans="1:4" x14ac:dyDescent="0.25">
      <c r="A122" s="36" t="s">
        <v>92</v>
      </c>
      <c r="B122" s="36" t="s">
        <v>1</v>
      </c>
      <c r="C122" s="37">
        <v>30</v>
      </c>
      <c r="D122" s="36" t="s">
        <v>301</v>
      </c>
    </row>
    <row r="123" spans="1:4" x14ac:dyDescent="0.25">
      <c r="A123" s="36" t="s">
        <v>99</v>
      </c>
      <c r="B123" s="36" t="s">
        <v>29</v>
      </c>
      <c r="C123" s="37">
        <v>45</v>
      </c>
      <c r="D123" s="36" t="s">
        <v>327</v>
      </c>
    </row>
    <row r="124" spans="1:4" x14ac:dyDescent="0.25">
      <c r="A124" s="36" t="s">
        <v>101</v>
      </c>
      <c r="B124" s="36" t="s">
        <v>29</v>
      </c>
      <c r="C124" s="37">
        <v>45</v>
      </c>
      <c r="D124" s="36" t="s">
        <v>328</v>
      </c>
    </row>
    <row r="125" spans="1:4" x14ac:dyDescent="0.25">
      <c r="A125" s="36" t="s">
        <v>104</v>
      </c>
      <c r="B125" s="36" t="s">
        <v>2</v>
      </c>
      <c r="C125" s="37">
        <v>7</v>
      </c>
      <c r="D125" s="36" t="s">
        <v>329</v>
      </c>
    </row>
    <row r="126" spans="1:4" x14ac:dyDescent="0.25">
      <c r="A126" s="36" t="s">
        <v>102</v>
      </c>
      <c r="B126" s="36" t="s">
        <v>2</v>
      </c>
      <c r="C126" s="37">
        <v>8</v>
      </c>
      <c r="D126" s="36" t="s">
        <v>330</v>
      </c>
    </row>
    <row r="127" spans="1:4" x14ac:dyDescent="0.25">
      <c r="A127" s="36" t="s">
        <v>101</v>
      </c>
      <c r="B127" s="36" t="s">
        <v>2</v>
      </c>
      <c r="C127" s="37">
        <v>7</v>
      </c>
      <c r="D127" s="36" t="s">
        <v>331</v>
      </c>
    </row>
    <row r="128" spans="1:4" x14ac:dyDescent="0.25">
      <c r="A128" s="36" t="s">
        <v>97</v>
      </c>
      <c r="B128" s="36" t="s">
        <v>2</v>
      </c>
      <c r="C128" s="37">
        <v>8</v>
      </c>
      <c r="D128" s="36" t="s">
        <v>269</v>
      </c>
    </row>
    <row r="129" spans="1:4" x14ac:dyDescent="0.25">
      <c r="A129" s="36" t="s">
        <v>97</v>
      </c>
      <c r="B129" s="36" t="s">
        <v>29</v>
      </c>
      <c r="C129" s="37">
        <v>45</v>
      </c>
      <c r="D129" s="36" t="s">
        <v>326</v>
      </c>
    </row>
    <row r="130" spans="1:4" x14ac:dyDescent="0.25">
      <c r="A130" s="36" t="s">
        <v>99</v>
      </c>
      <c r="B130" s="36" t="s">
        <v>29</v>
      </c>
      <c r="C130" s="37">
        <v>45</v>
      </c>
      <c r="D130" s="36" t="s">
        <v>327</v>
      </c>
    </row>
    <row r="131" spans="1:4" x14ac:dyDescent="0.25">
      <c r="A131" s="36" t="s">
        <v>92</v>
      </c>
      <c r="B131" s="36" t="s">
        <v>1</v>
      </c>
      <c r="C131" s="37">
        <v>30</v>
      </c>
      <c r="D131" s="36" t="s">
        <v>301</v>
      </c>
    </row>
    <row r="132" spans="1:4" x14ac:dyDescent="0.25">
      <c r="A132" s="36"/>
      <c r="B132" s="36"/>
      <c r="C132" s="37"/>
      <c r="D132" s="36"/>
    </row>
    <row r="133" spans="1:4" x14ac:dyDescent="0.25">
      <c r="A133" s="38" t="s">
        <v>387</v>
      </c>
      <c r="B133" s="36"/>
      <c r="C133" s="37"/>
      <c r="D133" s="36"/>
    </row>
    <row r="134" spans="1:4" x14ac:dyDescent="0.25">
      <c r="A134" s="36" t="s">
        <v>92</v>
      </c>
      <c r="B134" s="36" t="s">
        <v>132</v>
      </c>
      <c r="C134" s="37">
        <v>60</v>
      </c>
      <c r="D134" s="36" t="s">
        <v>388</v>
      </c>
    </row>
    <row r="135" spans="1:4" x14ac:dyDescent="0.25">
      <c r="A135" s="36" t="s">
        <v>256</v>
      </c>
      <c r="B135" s="36" t="s">
        <v>1</v>
      </c>
      <c r="C135" s="37">
        <v>30</v>
      </c>
      <c r="D135" s="36" t="s">
        <v>332</v>
      </c>
    </row>
    <row r="136" spans="1:4" x14ac:dyDescent="0.25">
      <c r="A136" s="36" t="s">
        <v>104</v>
      </c>
      <c r="B136" s="36" t="s">
        <v>2</v>
      </c>
      <c r="C136" s="37">
        <v>7</v>
      </c>
      <c r="D136" s="36" t="s">
        <v>329</v>
      </c>
    </row>
    <row r="137" spans="1:4" x14ac:dyDescent="0.25">
      <c r="A137" s="36" t="s">
        <v>102</v>
      </c>
      <c r="B137" s="36" t="s">
        <v>2</v>
      </c>
      <c r="C137" s="37">
        <v>8</v>
      </c>
      <c r="D137" s="36" t="s">
        <v>330</v>
      </c>
    </row>
    <row r="138" spans="1:4" x14ac:dyDescent="0.25">
      <c r="A138" s="36" t="s">
        <v>101</v>
      </c>
      <c r="B138" s="36" t="s">
        <v>2</v>
      </c>
      <c r="C138" s="37">
        <v>7</v>
      </c>
      <c r="D138" s="36" t="s">
        <v>331</v>
      </c>
    </row>
    <row r="139" spans="1:4" x14ac:dyDescent="0.25">
      <c r="A139" s="36" t="s">
        <v>97</v>
      </c>
      <c r="B139" s="36" t="s">
        <v>2</v>
      </c>
      <c r="C139" s="37">
        <v>8</v>
      </c>
      <c r="D139" s="36" t="s">
        <v>269</v>
      </c>
    </row>
    <row r="141" spans="1:4" x14ac:dyDescent="0.25">
      <c r="A141" s="40" t="s">
        <v>385</v>
      </c>
    </row>
    <row r="142" spans="1:4" x14ac:dyDescent="0.25">
      <c r="A142" s="36" t="s">
        <v>12</v>
      </c>
      <c r="B142" s="36" t="s">
        <v>1</v>
      </c>
      <c r="C142" s="37">
        <v>30</v>
      </c>
      <c r="D142" s="36" t="s">
        <v>300</v>
      </c>
    </row>
    <row r="143" spans="1:4" x14ac:dyDescent="0.25">
      <c r="A143" s="36" t="s">
        <v>89</v>
      </c>
      <c r="B143" s="36" t="s">
        <v>1</v>
      </c>
      <c r="C143" s="37">
        <v>30</v>
      </c>
      <c r="D143" s="36" t="s">
        <v>299</v>
      </c>
    </row>
    <row r="144" spans="1:4" x14ac:dyDescent="0.25">
      <c r="A144" s="36" t="s">
        <v>97</v>
      </c>
      <c r="B144" s="36" t="s">
        <v>161</v>
      </c>
      <c r="C144" s="37">
        <v>3</v>
      </c>
      <c r="D144" s="36" t="s">
        <v>333</v>
      </c>
    </row>
    <row r="145" spans="1:9" x14ac:dyDescent="0.25">
      <c r="A145" s="36" t="s">
        <v>256</v>
      </c>
      <c r="B145" s="36" t="s">
        <v>161</v>
      </c>
      <c r="C145" s="37">
        <v>4</v>
      </c>
      <c r="D145" s="36" t="s">
        <v>334</v>
      </c>
    </row>
    <row r="146" spans="1:9" x14ac:dyDescent="0.25">
      <c r="A146" s="36" t="s">
        <v>97</v>
      </c>
      <c r="B146" s="36" t="s">
        <v>161</v>
      </c>
      <c r="C146" s="37">
        <v>4</v>
      </c>
      <c r="D146" s="36" t="s">
        <v>335</v>
      </c>
    </row>
    <row r="147" spans="1:9" x14ac:dyDescent="0.25">
      <c r="A147" s="36" t="s">
        <v>256</v>
      </c>
      <c r="B147" s="36" t="s">
        <v>161</v>
      </c>
      <c r="C147" s="37">
        <v>4</v>
      </c>
      <c r="D147" s="36" t="s">
        <v>334</v>
      </c>
      <c r="F147" s="36"/>
      <c r="G147" s="36"/>
      <c r="H147" s="37"/>
      <c r="I147" s="36"/>
    </row>
    <row r="148" spans="1:9" x14ac:dyDescent="0.25">
      <c r="A148" s="36" t="s">
        <v>97</v>
      </c>
      <c r="B148" s="36" t="s">
        <v>161</v>
      </c>
      <c r="C148" s="37">
        <v>3</v>
      </c>
      <c r="D148" s="36" t="s">
        <v>333</v>
      </c>
      <c r="F148" s="36"/>
      <c r="G148" s="36"/>
      <c r="H148" s="37"/>
      <c r="I148" s="36"/>
    </row>
    <row r="149" spans="1:9" x14ac:dyDescent="0.25">
      <c r="A149" s="36" t="s">
        <v>256</v>
      </c>
      <c r="B149" s="36" t="s">
        <v>161</v>
      </c>
      <c r="C149" s="37">
        <v>4</v>
      </c>
      <c r="D149" s="36" t="s">
        <v>334</v>
      </c>
      <c r="F149" s="36"/>
      <c r="G149" s="36"/>
      <c r="H149" s="37"/>
      <c r="I149" s="36"/>
    </row>
    <row r="150" spans="1:9" x14ac:dyDescent="0.25">
      <c r="A150" s="36" t="s">
        <v>97</v>
      </c>
      <c r="B150" s="36" t="s">
        <v>161</v>
      </c>
      <c r="C150" s="37">
        <v>4</v>
      </c>
      <c r="D150" s="36" t="s">
        <v>335</v>
      </c>
      <c r="F150" s="36"/>
      <c r="G150" s="36"/>
      <c r="H150" s="37"/>
      <c r="I150" s="36"/>
    </row>
    <row r="151" spans="1:9" x14ac:dyDescent="0.25">
      <c r="A151" s="36" t="s">
        <v>256</v>
      </c>
      <c r="B151" s="36" t="s">
        <v>161</v>
      </c>
      <c r="C151" s="37">
        <v>4</v>
      </c>
      <c r="D151" s="36" t="s">
        <v>334</v>
      </c>
      <c r="F151" s="36"/>
      <c r="G151" s="36"/>
      <c r="H151" s="37"/>
      <c r="I151" s="36"/>
    </row>
    <row r="152" spans="1:9" x14ac:dyDescent="0.25">
      <c r="A152" s="36" t="s">
        <v>97</v>
      </c>
      <c r="B152" s="36" t="s">
        <v>161</v>
      </c>
      <c r="C152" s="37">
        <v>3</v>
      </c>
      <c r="D152" s="36" t="s">
        <v>333</v>
      </c>
      <c r="F152" s="36"/>
      <c r="G152" s="36"/>
      <c r="H152" s="37"/>
      <c r="I152" s="36"/>
    </row>
    <row r="153" spans="1:9" x14ac:dyDescent="0.25">
      <c r="A153" s="36" t="s">
        <v>256</v>
      </c>
      <c r="B153" s="36" t="s">
        <v>161</v>
      </c>
      <c r="C153" s="37">
        <v>4</v>
      </c>
      <c r="D153" s="36" t="s">
        <v>334</v>
      </c>
      <c r="F153" s="36"/>
      <c r="G153" s="36"/>
      <c r="H153" s="37"/>
      <c r="I153" s="36"/>
    </row>
    <row r="154" spans="1:9" x14ac:dyDescent="0.25">
      <c r="A154" s="36" t="s">
        <v>97</v>
      </c>
      <c r="B154" s="36" t="s">
        <v>161</v>
      </c>
      <c r="C154" s="37">
        <v>4</v>
      </c>
      <c r="D154" s="36" t="s">
        <v>335</v>
      </c>
      <c r="F154" s="36"/>
      <c r="G154" s="36"/>
      <c r="H154" s="37"/>
      <c r="I154" s="36"/>
    </row>
    <row r="155" spans="1:9" x14ac:dyDescent="0.25">
      <c r="A155" s="36" t="s">
        <v>256</v>
      </c>
      <c r="B155" s="36" t="s">
        <v>161</v>
      </c>
      <c r="C155" s="37">
        <v>4</v>
      </c>
      <c r="D155" s="36" t="s">
        <v>334</v>
      </c>
      <c r="F155" s="36"/>
      <c r="G155" s="36"/>
      <c r="H155" s="37"/>
      <c r="I155" s="36"/>
    </row>
    <row r="156" spans="1:9" x14ac:dyDescent="0.25">
      <c r="A156" s="36" t="s">
        <v>97</v>
      </c>
      <c r="B156" s="36" t="s">
        <v>161</v>
      </c>
      <c r="C156" s="37">
        <v>4</v>
      </c>
      <c r="D156" s="36" t="s">
        <v>335</v>
      </c>
      <c r="F156" s="36"/>
      <c r="G156" s="36"/>
      <c r="H156" s="37"/>
      <c r="I156" s="36"/>
    </row>
    <row r="157" spans="1:9" x14ac:dyDescent="0.25">
      <c r="A157" s="36" t="s">
        <v>256</v>
      </c>
      <c r="B157" s="36" t="s">
        <v>161</v>
      </c>
      <c r="C157" s="37">
        <v>4</v>
      </c>
      <c r="D157" s="36" t="s">
        <v>334</v>
      </c>
      <c r="F157" s="36"/>
      <c r="G157" s="36"/>
      <c r="H157" s="37"/>
      <c r="I157" s="36"/>
    </row>
    <row r="158" spans="1:9" x14ac:dyDescent="0.25">
      <c r="A158" s="36" t="s">
        <v>68</v>
      </c>
      <c r="B158" s="36" t="s">
        <v>2</v>
      </c>
      <c r="C158" s="37">
        <v>7</v>
      </c>
      <c r="D158" s="36" t="s">
        <v>357</v>
      </c>
      <c r="F158" s="36"/>
      <c r="G158" s="36"/>
      <c r="H158" s="37"/>
      <c r="I158" s="36"/>
    </row>
    <row r="159" spans="1:9" x14ac:dyDescent="0.25">
      <c r="A159" s="36"/>
      <c r="B159" s="36"/>
      <c r="C159" s="37"/>
      <c r="D159" s="36"/>
      <c r="F159" s="36"/>
      <c r="G159" s="36"/>
      <c r="H159" s="37"/>
      <c r="I159" s="36"/>
    </row>
    <row r="160" spans="1:9" x14ac:dyDescent="0.25">
      <c r="A160" s="40" t="s">
        <v>389</v>
      </c>
      <c r="F160" s="36"/>
      <c r="G160" s="36"/>
      <c r="H160" s="37"/>
      <c r="I160" s="36"/>
    </row>
    <row r="161" spans="1:6" x14ac:dyDescent="0.25">
      <c r="A161" s="36" t="s">
        <v>88</v>
      </c>
      <c r="B161" s="36" t="s">
        <v>2</v>
      </c>
      <c r="C161" s="37">
        <v>7</v>
      </c>
      <c r="D161" s="36" t="s">
        <v>276</v>
      </c>
    </row>
    <row r="162" spans="1:6" x14ac:dyDescent="0.25">
      <c r="A162" s="36" t="s">
        <v>256</v>
      </c>
      <c r="B162" s="36" t="s">
        <v>2</v>
      </c>
      <c r="C162" s="37">
        <v>8</v>
      </c>
      <c r="D162" s="36" t="s">
        <v>337</v>
      </c>
    </row>
    <row r="163" spans="1:6" x14ac:dyDescent="0.25">
      <c r="A163" s="36" t="s">
        <v>73</v>
      </c>
      <c r="B163" s="36" t="s">
        <v>2</v>
      </c>
      <c r="C163" s="37">
        <v>7</v>
      </c>
      <c r="D163" s="36" t="s">
        <v>344</v>
      </c>
    </row>
    <row r="164" spans="1:6" x14ac:dyDescent="0.25">
      <c r="A164" s="36" t="s">
        <v>88</v>
      </c>
      <c r="B164" s="36" t="s">
        <v>2</v>
      </c>
      <c r="C164" s="37">
        <v>8</v>
      </c>
      <c r="D164" s="36" t="s">
        <v>285</v>
      </c>
    </row>
    <row r="165" spans="1:6" x14ac:dyDescent="0.25">
      <c r="A165" s="36" t="s">
        <v>256</v>
      </c>
      <c r="B165" s="36" t="s">
        <v>2</v>
      </c>
      <c r="C165" s="37">
        <v>7</v>
      </c>
      <c r="D165" s="36" t="s">
        <v>341</v>
      </c>
    </row>
    <row r="166" spans="1:6" x14ac:dyDescent="0.25">
      <c r="A166" s="36" t="s">
        <v>84</v>
      </c>
      <c r="B166" s="36" t="s">
        <v>2</v>
      </c>
      <c r="C166" s="37">
        <v>8</v>
      </c>
      <c r="D166" s="36" t="s">
        <v>342</v>
      </c>
    </row>
    <row r="167" spans="1:6" x14ac:dyDescent="0.25">
      <c r="A167" s="36" t="s">
        <v>87</v>
      </c>
      <c r="B167" s="36" t="s">
        <v>1</v>
      </c>
      <c r="C167" s="37">
        <v>30</v>
      </c>
      <c r="D167" s="36" t="s">
        <v>262</v>
      </c>
    </row>
    <row r="168" spans="1:6" x14ac:dyDescent="0.25">
      <c r="A168" s="36" t="s">
        <v>92</v>
      </c>
      <c r="B168" s="36" t="s">
        <v>161</v>
      </c>
      <c r="C168" s="37">
        <v>4</v>
      </c>
      <c r="D168" s="36" t="s">
        <v>356</v>
      </c>
    </row>
    <row r="169" spans="1:6" x14ac:dyDescent="0.25">
      <c r="A169" s="36" t="s">
        <v>256</v>
      </c>
      <c r="B169" s="36" t="s">
        <v>161</v>
      </c>
      <c r="C169" s="37">
        <v>4</v>
      </c>
      <c r="D169" s="36" t="s">
        <v>334</v>
      </c>
    </row>
    <row r="170" spans="1:6" x14ac:dyDescent="0.25">
      <c r="A170" s="36" t="s">
        <v>92</v>
      </c>
      <c r="B170" s="36" t="s">
        <v>2</v>
      </c>
      <c r="C170" s="37">
        <v>7</v>
      </c>
      <c r="D170" s="36" t="s">
        <v>266</v>
      </c>
    </row>
    <row r="171" spans="1:6" x14ac:dyDescent="0.25">
      <c r="A171" s="36" t="s">
        <v>94</v>
      </c>
      <c r="B171" s="36" t="s">
        <v>2</v>
      </c>
      <c r="C171" s="37">
        <v>7</v>
      </c>
      <c r="D171" s="36" t="s">
        <v>268</v>
      </c>
      <c r="E171" s="44"/>
      <c r="F171" s="44"/>
    </row>
    <row r="172" spans="1:6" x14ac:dyDescent="0.25">
      <c r="A172" s="36" t="s">
        <v>97</v>
      </c>
      <c r="B172" s="36" t="s">
        <v>2</v>
      </c>
      <c r="C172" s="37">
        <v>8</v>
      </c>
      <c r="D172" s="36" t="s">
        <v>269</v>
      </c>
    </row>
    <row r="173" spans="1:6" x14ac:dyDescent="0.25">
      <c r="A173" s="36" t="s">
        <v>94</v>
      </c>
      <c r="B173" s="36" t="s">
        <v>2</v>
      </c>
      <c r="C173" s="37">
        <v>7</v>
      </c>
      <c r="D173" s="36" t="s">
        <v>268</v>
      </c>
    </row>
    <row r="174" spans="1:6" x14ac:dyDescent="0.25">
      <c r="A174" s="36" t="s">
        <v>97</v>
      </c>
      <c r="B174" s="36" t="s">
        <v>2</v>
      </c>
      <c r="C174" s="37">
        <v>8</v>
      </c>
      <c r="D174" s="36" t="s">
        <v>269</v>
      </c>
    </row>
    <row r="176" spans="1:6" x14ac:dyDescent="0.25">
      <c r="A176" s="40" t="s">
        <v>390</v>
      </c>
    </row>
    <row r="177" spans="1:4" x14ac:dyDescent="0.25">
      <c r="A177" s="36" t="s">
        <v>97</v>
      </c>
      <c r="B177" s="36" t="s">
        <v>0</v>
      </c>
      <c r="C177" s="37">
        <v>15</v>
      </c>
      <c r="D177" s="36" t="s">
        <v>358</v>
      </c>
    </row>
    <row r="178" spans="1:4" x14ac:dyDescent="0.25">
      <c r="A178" s="36" t="s">
        <v>89</v>
      </c>
      <c r="B178" s="36" t="s">
        <v>2</v>
      </c>
      <c r="C178" s="37">
        <v>7</v>
      </c>
      <c r="D178" s="36" t="s">
        <v>274</v>
      </c>
    </row>
    <row r="179" spans="1:4" x14ac:dyDescent="0.25">
      <c r="A179" s="36" t="s">
        <v>97</v>
      </c>
      <c r="B179" s="36" t="s">
        <v>30</v>
      </c>
      <c r="C179" s="37">
        <v>23</v>
      </c>
      <c r="D179" s="36" t="s">
        <v>359</v>
      </c>
    </row>
    <row r="180" spans="1:4" x14ac:dyDescent="0.25">
      <c r="A180" s="36" t="s">
        <v>96</v>
      </c>
      <c r="B180" s="36" t="s">
        <v>0</v>
      </c>
      <c r="C180" s="37">
        <v>15</v>
      </c>
      <c r="D180" s="36" t="s">
        <v>360</v>
      </c>
    </row>
    <row r="181" spans="1:4" x14ac:dyDescent="0.25">
      <c r="A181" s="36" t="s">
        <v>90</v>
      </c>
      <c r="B181" s="36" t="s">
        <v>1</v>
      </c>
      <c r="C181" s="37">
        <v>30</v>
      </c>
      <c r="D181" s="36" t="s">
        <v>289</v>
      </c>
    </row>
    <row r="182" spans="1:4" x14ac:dyDescent="0.25">
      <c r="A182" s="36" t="s">
        <v>87</v>
      </c>
      <c r="B182" s="36" t="s">
        <v>1</v>
      </c>
      <c r="C182" s="37">
        <v>30</v>
      </c>
      <c r="D182" s="36" t="s">
        <v>262</v>
      </c>
    </row>
    <row r="183" spans="1:4" x14ac:dyDescent="0.25">
      <c r="A183" s="36" t="s">
        <v>97</v>
      </c>
      <c r="B183" s="36" t="s">
        <v>0</v>
      </c>
      <c r="C183" s="37">
        <v>15</v>
      </c>
      <c r="D183" s="36" t="s">
        <v>358</v>
      </c>
    </row>
    <row r="184" spans="1:4" x14ac:dyDescent="0.25">
      <c r="A184" s="36" t="s">
        <v>90</v>
      </c>
      <c r="B184" s="36" t="s">
        <v>2</v>
      </c>
      <c r="C184" s="37">
        <v>7</v>
      </c>
      <c r="D184" s="36" t="s">
        <v>287</v>
      </c>
    </row>
    <row r="185" spans="1:4" x14ac:dyDescent="0.25">
      <c r="A185" s="36" t="s">
        <v>96</v>
      </c>
      <c r="B185" s="36" t="s">
        <v>30</v>
      </c>
      <c r="C185" s="37">
        <v>23</v>
      </c>
      <c r="D185" s="36" t="s">
        <v>361</v>
      </c>
    </row>
    <row r="186" spans="1:4" x14ac:dyDescent="0.25">
      <c r="A186" s="36" t="s">
        <v>94</v>
      </c>
      <c r="B186" s="36" t="s">
        <v>1</v>
      </c>
      <c r="C186" s="37">
        <v>30</v>
      </c>
      <c r="D186" s="36" t="s">
        <v>362</v>
      </c>
    </row>
    <row r="187" spans="1:4" x14ac:dyDescent="0.25">
      <c r="A187" s="36" t="s">
        <v>35</v>
      </c>
      <c r="B187" s="36" t="s">
        <v>0</v>
      </c>
      <c r="C187" s="37">
        <v>15</v>
      </c>
      <c r="D187" s="36" t="s">
        <v>288</v>
      </c>
    </row>
    <row r="188" spans="1:4" x14ac:dyDescent="0.25">
      <c r="A188" s="36" t="s">
        <v>89</v>
      </c>
      <c r="B188" s="36" t="s">
        <v>1</v>
      </c>
      <c r="C188" s="37">
        <v>30</v>
      </c>
      <c r="D188" s="36" t="s">
        <v>299</v>
      </c>
    </row>
    <row r="189" spans="1:4" x14ac:dyDescent="0.25">
      <c r="A189" s="36" t="s">
        <v>89</v>
      </c>
      <c r="B189" s="36" t="s">
        <v>29</v>
      </c>
      <c r="C189" s="37">
        <v>45</v>
      </c>
      <c r="D189" s="36" t="s">
        <v>260</v>
      </c>
    </row>
    <row r="190" spans="1:4" x14ac:dyDescent="0.25">
      <c r="A190" s="36" t="s">
        <v>90</v>
      </c>
      <c r="B190" s="36" t="s">
        <v>29</v>
      </c>
      <c r="C190" s="37">
        <v>45</v>
      </c>
      <c r="D190" s="36" t="s">
        <v>261</v>
      </c>
    </row>
    <row r="191" spans="1:4" x14ac:dyDescent="0.25">
      <c r="A191" s="36" t="s">
        <v>87</v>
      </c>
      <c r="B191" s="36" t="s">
        <v>1</v>
      </c>
      <c r="C191" s="37">
        <v>30</v>
      </c>
      <c r="D191" s="36" t="s">
        <v>262</v>
      </c>
    </row>
    <row r="193" spans="1:4" x14ac:dyDescent="0.25">
      <c r="A193" s="40" t="s">
        <v>391</v>
      </c>
      <c r="B193"/>
      <c r="C193"/>
      <c r="D193"/>
    </row>
    <row r="194" spans="1:4" x14ac:dyDescent="0.25">
      <c r="A194" s="36" t="s">
        <v>96</v>
      </c>
      <c r="B194" s="36" t="s">
        <v>0</v>
      </c>
      <c r="C194" s="37">
        <v>15</v>
      </c>
      <c r="D194" s="36" t="s">
        <v>360</v>
      </c>
    </row>
    <row r="195" spans="1:4" x14ac:dyDescent="0.25">
      <c r="A195" s="36" t="s">
        <v>90</v>
      </c>
      <c r="B195" s="36" t="s">
        <v>0</v>
      </c>
      <c r="C195" s="37">
        <v>15</v>
      </c>
      <c r="D195" s="36" t="s">
        <v>275</v>
      </c>
    </row>
    <row r="196" spans="1:4" x14ac:dyDescent="0.25">
      <c r="A196" s="36" t="s">
        <v>97</v>
      </c>
      <c r="B196" s="36" t="s">
        <v>29</v>
      </c>
      <c r="C196" s="37">
        <v>45</v>
      </c>
      <c r="D196" s="36" t="s">
        <v>326</v>
      </c>
    </row>
    <row r="197" spans="1:4" x14ac:dyDescent="0.25">
      <c r="A197" s="36" t="s">
        <v>104</v>
      </c>
      <c r="B197" s="36" t="s">
        <v>161</v>
      </c>
      <c r="C197" s="37">
        <v>4</v>
      </c>
      <c r="D197" s="36" t="s">
        <v>363</v>
      </c>
    </row>
    <row r="198" spans="1:4" x14ac:dyDescent="0.25">
      <c r="A198" s="36" t="s">
        <v>256</v>
      </c>
      <c r="B198" s="36" t="s">
        <v>161</v>
      </c>
      <c r="C198" s="37">
        <v>4</v>
      </c>
      <c r="D198" s="36" t="s">
        <v>334</v>
      </c>
    </row>
    <row r="199" spans="1:4" x14ac:dyDescent="0.25">
      <c r="A199" s="36" t="s">
        <v>104</v>
      </c>
      <c r="B199" s="36" t="s">
        <v>2</v>
      </c>
      <c r="C199" s="37">
        <v>7</v>
      </c>
      <c r="D199" s="36" t="s">
        <v>329</v>
      </c>
    </row>
    <row r="200" spans="1:4" x14ac:dyDescent="0.25">
      <c r="A200" s="36" t="s">
        <v>106</v>
      </c>
      <c r="B200" s="36" t="s">
        <v>2</v>
      </c>
      <c r="C200" s="37">
        <v>7</v>
      </c>
      <c r="D200" s="36" t="s">
        <v>364</v>
      </c>
    </row>
    <row r="201" spans="1:4" x14ac:dyDescent="0.25">
      <c r="A201" s="36" t="s">
        <v>109</v>
      </c>
      <c r="B201" s="36" t="s">
        <v>2</v>
      </c>
      <c r="C201" s="37">
        <v>8</v>
      </c>
      <c r="D201" s="36" t="s">
        <v>365</v>
      </c>
    </row>
    <row r="202" spans="1:4" x14ac:dyDescent="0.25">
      <c r="A202" s="36" t="s">
        <v>106</v>
      </c>
      <c r="B202" s="36" t="s">
        <v>2</v>
      </c>
      <c r="C202" s="37">
        <v>7</v>
      </c>
      <c r="D202" s="36" t="s">
        <v>364</v>
      </c>
    </row>
    <row r="203" spans="1:4" x14ac:dyDescent="0.25">
      <c r="A203" s="36" t="s">
        <v>109</v>
      </c>
      <c r="B203" s="36" t="s">
        <v>2</v>
      </c>
      <c r="C203" s="37">
        <v>8</v>
      </c>
      <c r="D203" s="36" t="s">
        <v>365</v>
      </c>
    </row>
    <row r="205" spans="1:4" x14ac:dyDescent="0.25">
      <c r="A205" s="40" t="s">
        <v>392</v>
      </c>
    </row>
    <row r="206" spans="1:4" x14ac:dyDescent="0.25">
      <c r="A206" s="36" t="s">
        <v>96</v>
      </c>
      <c r="B206" s="36" t="s">
        <v>0</v>
      </c>
      <c r="C206" s="37">
        <v>15</v>
      </c>
      <c r="D206" s="36" t="s">
        <v>360</v>
      </c>
    </row>
    <row r="207" spans="1:4" x14ac:dyDescent="0.25">
      <c r="A207" s="36" t="s">
        <v>89</v>
      </c>
      <c r="B207" s="36" t="s">
        <v>0</v>
      </c>
      <c r="C207" s="37">
        <v>15</v>
      </c>
      <c r="D207" s="36" t="s">
        <v>281</v>
      </c>
    </row>
    <row r="208" spans="1:4" x14ac:dyDescent="0.25">
      <c r="A208" s="36" t="s">
        <v>97</v>
      </c>
      <c r="B208" s="36" t="s">
        <v>1</v>
      </c>
      <c r="C208" s="37">
        <v>30</v>
      </c>
      <c r="D208" s="36" t="s">
        <v>366</v>
      </c>
    </row>
    <row r="209" spans="1:4" x14ac:dyDescent="0.25">
      <c r="A209" s="36" t="s">
        <v>109</v>
      </c>
      <c r="B209" s="36" t="s">
        <v>161</v>
      </c>
      <c r="C209" s="37">
        <v>3</v>
      </c>
      <c r="D209" s="36" t="s">
        <v>367</v>
      </c>
    </row>
    <row r="210" spans="1:4" x14ac:dyDescent="0.25">
      <c r="A210" s="36" t="s">
        <v>256</v>
      </c>
      <c r="B210" s="36" t="s">
        <v>161</v>
      </c>
      <c r="C210" s="37">
        <v>4</v>
      </c>
      <c r="D210" s="36" t="s">
        <v>334</v>
      </c>
    </row>
    <row r="211" spans="1:4" x14ac:dyDescent="0.25">
      <c r="A211" s="36" t="s">
        <v>109</v>
      </c>
      <c r="B211" s="36" t="s">
        <v>161</v>
      </c>
      <c r="C211" s="37">
        <v>4</v>
      </c>
      <c r="D211" s="36" t="s">
        <v>368</v>
      </c>
    </row>
    <row r="212" spans="1:4" x14ac:dyDescent="0.25">
      <c r="A212" s="36" t="s">
        <v>256</v>
      </c>
      <c r="B212" s="36" t="s">
        <v>161</v>
      </c>
      <c r="C212" s="37">
        <v>4</v>
      </c>
      <c r="D212" s="36" t="s">
        <v>334</v>
      </c>
    </row>
    <row r="213" spans="1:4" x14ac:dyDescent="0.25">
      <c r="A213" s="36" t="s">
        <v>109</v>
      </c>
      <c r="B213" s="36" t="s">
        <v>161</v>
      </c>
      <c r="C213" s="37">
        <v>3</v>
      </c>
      <c r="D213" s="36" t="s">
        <v>367</v>
      </c>
    </row>
    <row r="214" spans="1:4" x14ac:dyDescent="0.25">
      <c r="A214" s="36" t="s">
        <v>256</v>
      </c>
      <c r="B214" s="36" t="s">
        <v>161</v>
      </c>
      <c r="C214" s="37">
        <v>4</v>
      </c>
      <c r="D214" s="36" t="s">
        <v>334</v>
      </c>
    </row>
    <row r="215" spans="1:4" x14ac:dyDescent="0.25">
      <c r="A215" s="36" t="s">
        <v>109</v>
      </c>
      <c r="B215" s="36" t="s">
        <v>161</v>
      </c>
      <c r="C215" s="37">
        <v>4</v>
      </c>
      <c r="D215" s="36" t="s">
        <v>368</v>
      </c>
    </row>
    <row r="216" spans="1:4" x14ac:dyDescent="0.25">
      <c r="A216" s="36" t="s">
        <v>256</v>
      </c>
      <c r="B216" s="36" t="s">
        <v>161</v>
      </c>
      <c r="C216" s="37">
        <v>4</v>
      </c>
      <c r="D216" s="36" t="s">
        <v>334</v>
      </c>
    </row>
    <row r="217" spans="1:4" x14ac:dyDescent="0.25">
      <c r="A217" s="36" t="s">
        <v>109</v>
      </c>
      <c r="B217" s="36" t="s">
        <v>161</v>
      </c>
      <c r="C217" s="37">
        <v>3</v>
      </c>
      <c r="D217" s="36" t="s">
        <v>367</v>
      </c>
    </row>
    <row r="218" spans="1:4" x14ac:dyDescent="0.25">
      <c r="A218" s="36" t="s">
        <v>256</v>
      </c>
      <c r="B218" s="36" t="s">
        <v>161</v>
      </c>
      <c r="C218" s="37">
        <v>4</v>
      </c>
      <c r="D218" s="36" t="s">
        <v>334</v>
      </c>
    </row>
    <row r="219" spans="1:4" x14ac:dyDescent="0.25">
      <c r="A219" s="36" t="s">
        <v>109</v>
      </c>
      <c r="B219" s="36" t="s">
        <v>161</v>
      </c>
      <c r="C219" s="37">
        <v>4</v>
      </c>
      <c r="D219" s="36" t="s">
        <v>368</v>
      </c>
    </row>
    <row r="220" spans="1:4" x14ac:dyDescent="0.25">
      <c r="A220" s="36" t="s">
        <v>256</v>
      </c>
      <c r="B220" s="36" t="s">
        <v>161</v>
      </c>
      <c r="C220" s="37">
        <v>4</v>
      </c>
      <c r="D220" s="36" t="s">
        <v>334</v>
      </c>
    </row>
    <row r="221" spans="1:4" x14ac:dyDescent="0.25">
      <c r="A221" s="36" t="s">
        <v>109</v>
      </c>
      <c r="B221" s="36" t="s">
        <v>161</v>
      </c>
      <c r="C221" s="37">
        <v>3</v>
      </c>
      <c r="D221" s="36" t="s">
        <v>367</v>
      </c>
    </row>
    <row r="222" spans="1:4" x14ac:dyDescent="0.25">
      <c r="A222" s="36" t="s">
        <v>256</v>
      </c>
      <c r="B222" s="36" t="s">
        <v>161</v>
      </c>
      <c r="C222" s="37">
        <v>4</v>
      </c>
      <c r="D222" s="36" t="s">
        <v>334</v>
      </c>
    </row>
    <row r="223" spans="1:4" x14ac:dyDescent="0.25">
      <c r="A223" s="36" t="s">
        <v>109</v>
      </c>
      <c r="B223" s="36" t="s">
        <v>161</v>
      </c>
      <c r="C223" s="37">
        <v>4</v>
      </c>
      <c r="D223" s="36" t="s">
        <v>368</v>
      </c>
    </row>
    <row r="224" spans="1:4" x14ac:dyDescent="0.25">
      <c r="A224" s="36" t="s">
        <v>256</v>
      </c>
      <c r="B224" s="36" t="s">
        <v>161</v>
      </c>
      <c r="C224" s="37">
        <v>4</v>
      </c>
      <c r="D224" s="36" t="s">
        <v>334</v>
      </c>
    </row>
    <row r="227" spans="1:6" x14ac:dyDescent="0.25">
      <c r="A227" s="40" t="s">
        <v>393</v>
      </c>
    </row>
    <row r="228" spans="1:6" x14ac:dyDescent="0.25">
      <c r="A228" s="36" t="s">
        <v>97</v>
      </c>
      <c r="B228" s="36" t="s">
        <v>0</v>
      </c>
      <c r="C228" s="37">
        <v>15</v>
      </c>
      <c r="D228" s="36" t="s">
        <v>358</v>
      </c>
      <c r="E228" s="34" t="s">
        <v>202</v>
      </c>
    </row>
    <row r="229" spans="1:6" x14ac:dyDescent="0.25">
      <c r="A229" s="36" t="s">
        <v>89</v>
      </c>
      <c r="B229" s="36" t="s">
        <v>2</v>
      </c>
      <c r="C229" s="37">
        <v>7</v>
      </c>
      <c r="D229" s="36" t="s">
        <v>274</v>
      </c>
      <c r="E229" s="44" t="s">
        <v>203</v>
      </c>
      <c r="F229" s="44"/>
    </row>
    <row r="230" spans="1:6" x14ac:dyDescent="0.25">
      <c r="A230" s="36" t="s">
        <v>97</v>
      </c>
      <c r="B230" s="36" t="s">
        <v>30</v>
      </c>
      <c r="C230" s="37">
        <v>23</v>
      </c>
      <c r="D230" s="36" t="s">
        <v>359</v>
      </c>
    </row>
    <row r="231" spans="1:6" x14ac:dyDescent="0.25">
      <c r="A231" s="36" t="s">
        <v>96</v>
      </c>
      <c r="B231" s="36" t="s">
        <v>0</v>
      </c>
      <c r="C231" s="37">
        <v>15</v>
      </c>
      <c r="D231" s="36" t="s">
        <v>360</v>
      </c>
    </row>
    <row r="232" spans="1:6" x14ac:dyDescent="0.25">
      <c r="A232" s="36" t="s">
        <v>90</v>
      </c>
      <c r="B232" s="36" t="s">
        <v>1</v>
      </c>
      <c r="C232" s="37">
        <v>30</v>
      </c>
      <c r="D232" s="36" t="s">
        <v>289</v>
      </c>
    </row>
    <row r="233" spans="1:6" x14ac:dyDescent="0.25">
      <c r="A233" s="36" t="s">
        <v>87</v>
      </c>
      <c r="B233" s="36" t="s">
        <v>1</v>
      </c>
      <c r="C233" s="37">
        <v>30</v>
      </c>
      <c r="D233" s="36" t="s">
        <v>262</v>
      </c>
    </row>
    <row r="234" spans="1:6" x14ac:dyDescent="0.25">
      <c r="A234" s="36" t="s">
        <v>97</v>
      </c>
      <c r="B234" s="36" t="s">
        <v>0</v>
      </c>
      <c r="C234" s="37">
        <v>15</v>
      </c>
      <c r="D234" s="36" t="s">
        <v>358</v>
      </c>
    </row>
    <row r="235" spans="1:6" x14ac:dyDescent="0.25">
      <c r="A235" s="36" t="s">
        <v>90</v>
      </c>
      <c r="B235" s="36" t="s">
        <v>2</v>
      </c>
      <c r="C235" s="37">
        <v>7</v>
      </c>
      <c r="D235" s="36" t="s">
        <v>287</v>
      </c>
    </row>
    <row r="236" spans="1:6" x14ac:dyDescent="0.25">
      <c r="A236" s="36" t="s">
        <v>96</v>
      </c>
      <c r="B236" s="36" t="s">
        <v>30</v>
      </c>
      <c r="C236" s="37">
        <v>23</v>
      </c>
      <c r="D236" s="36" t="s">
        <v>361</v>
      </c>
    </row>
    <row r="237" spans="1:6" x14ac:dyDescent="0.25">
      <c r="A237" s="36" t="s">
        <v>94</v>
      </c>
      <c r="B237" s="36" t="s">
        <v>1</v>
      </c>
      <c r="C237" s="37">
        <v>30</v>
      </c>
      <c r="D237" s="36" t="s">
        <v>362</v>
      </c>
    </row>
    <row r="238" spans="1:6" x14ac:dyDescent="0.25">
      <c r="A238" s="36" t="s">
        <v>35</v>
      </c>
      <c r="B238" s="36" t="s">
        <v>0</v>
      </c>
      <c r="C238" s="37">
        <v>15</v>
      </c>
      <c r="D238" s="36" t="s">
        <v>288</v>
      </c>
    </row>
    <row r="239" spans="1:6" x14ac:dyDescent="0.25">
      <c r="A239" s="36" t="s">
        <v>89</v>
      </c>
      <c r="B239" s="36" t="s">
        <v>1</v>
      </c>
      <c r="C239" s="37">
        <v>30</v>
      </c>
      <c r="D239" s="36" t="s">
        <v>299</v>
      </c>
    </row>
    <row r="240" spans="1:6" x14ac:dyDescent="0.25">
      <c r="A240" s="36" t="s">
        <v>89</v>
      </c>
      <c r="B240" s="36" t="s">
        <v>29</v>
      </c>
      <c r="C240" s="37">
        <v>45</v>
      </c>
      <c r="D240" s="36" t="s">
        <v>260</v>
      </c>
    </row>
    <row r="241" spans="1:4" x14ac:dyDescent="0.25">
      <c r="A241" s="36" t="s">
        <v>90</v>
      </c>
      <c r="B241" s="36" t="s">
        <v>29</v>
      </c>
      <c r="C241" s="37">
        <v>45</v>
      </c>
      <c r="D241" s="36" t="s">
        <v>261</v>
      </c>
    </row>
    <row r="242" spans="1:4" x14ac:dyDescent="0.25">
      <c r="A242" s="36" t="s">
        <v>87</v>
      </c>
      <c r="B242" s="36" t="s">
        <v>1</v>
      </c>
      <c r="C242" s="37">
        <v>30</v>
      </c>
      <c r="D242" s="36" t="s">
        <v>262</v>
      </c>
    </row>
    <row r="243" spans="1:4" x14ac:dyDescent="0.25">
      <c r="A243" s="36" t="s">
        <v>96</v>
      </c>
      <c r="B243" s="36" t="s">
        <v>0</v>
      </c>
      <c r="C243" s="37">
        <v>15</v>
      </c>
      <c r="D243" s="36" t="s">
        <v>360</v>
      </c>
    </row>
    <row r="244" spans="1:4" x14ac:dyDescent="0.25">
      <c r="A244" s="36" t="s">
        <v>90</v>
      </c>
      <c r="B244" s="36" t="s">
        <v>0</v>
      </c>
      <c r="C244" s="37">
        <v>15</v>
      </c>
      <c r="D244" s="36" t="s">
        <v>275</v>
      </c>
    </row>
    <row r="245" spans="1:4" x14ac:dyDescent="0.25">
      <c r="A245" s="36" t="s">
        <v>97</v>
      </c>
      <c r="B245" s="36" t="s">
        <v>29</v>
      </c>
      <c r="C245" s="37">
        <v>45</v>
      </c>
      <c r="D245" s="36" t="s">
        <v>326</v>
      </c>
    </row>
    <row r="246" spans="1:4" x14ac:dyDescent="0.25">
      <c r="A246" s="36" t="s">
        <v>104</v>
      </c>
      <c r="B246" s="36" t="s">
        <v>161</v>
      </c>
      <c r="C246" s="37">
        <v>4</v>
      </c>
      <c r="D246" s="36" t="s">
        <v>363</v>
      </c>
    </row>
    <row r="247" spans="1:4" x14ac:dyDescent="0.25">
      <c r="A247" s="36" t="s">
        <v>256</v>
      </c>
      <c r="B247" s="36" t="s">
        <v>161</v>
      </c>
      <c r="C247" s="37">
        <v>4</v>
      </c>
      <c r="D247" s="36" t="s">
        <v>334</v>
      </c>
    </row>
    <row r="248" spans="1:4" x14ac:dyDescent="0.25">
      <c r="A248" s="36" t="s">
        <v>104</v>
      </c>
      <c r="B248" s="36" t="s">
        <v>2</v>
      </c>
      <c r="C248" s="37">
        <v>7</v>
      </c>
      <c r="D248" s="36" t="s">
        <v>329</v>
      </c>
    </row>
    <row r="249" spans="1:4" x14ac:dyDescent="0.25">
      <c r="A249" s="36" t="s">
        <v>106</v>
      </c>
      <c r="B249" s="36" t="s">
        <v>2</v>
      </c>
      <c r="C249" s="37">
        <v>7</v>
      </c>
      <c r="D249" s="36" t="s">
        <v>364</v>
      </c>
    </row>
    <row r="250" spans="1:4" x14ac:dyDescent="0.25">
      <c r="A250" s="36" t="s">
        <v>109</v>
      </c>
      <c r="B250" s="36" t="s">
        <v>2</v>
      </c>
      <c r="C250" s="37">
        <v>8</v>
      </c>
      <c r="D250" s="36" t="s">
        <v>365</v>
      </c>
    </row>
    <row r="251" spans="1:4" x14ac:dyDescent="0.25">
      <c r="A251" s="36" t="s">
        <v>106</v>
      </c>
      <c r="B251" s="36" t="s">
        <v>2</v>
      </c>
      <c r="C251" s="37">
        <v>7</v>
      </c>
      <c r="D251" s="36" t="s">
        <v>364</v>
      </c>
    </row>
    <row r="252" spans="1:4" x14ac:dyDescent="0.25">
      <c r="A252" s="36" t="s">
        <v>109</v>
      </c>
      <c r="B252" s="36" t="s">
        <v>2</v>
      </c>
      <c r="C252" s="37">
        <v>8</v>
      </c>
      <c r="D252" s="36" t="s">
        <v>365</v>
      </c>
    </row>
    <row r="253" spans="1:4" x14ac:dyDescent="0.25">
      <c r="A253" s="36" t="s">
        <v>97</v>
      </c>
      <c r="B253" s="36" t="s">
        <v>0</v>
      </c>
      <c r="C253" s="37">
        <v>15</v>
      </c>
      <c r="D253" s="36" t="s">
        <v>358</v>
      </c>
    </row>
    <row r="254" spans="1:4" x14ac:dyDescent="0.25">
      <c r="A254" s="36" t="s">
        <v>89</v>
      </c>
      <c r="B254" s="36" t="s">
        <v>2</v>
      </c>
      <c r="C254" s="37">
        <v>7</v>
      </c>
      <c r="D254" s="36" t="s">
        <v>274</v>
      </c>
    </row>
    <row r="255" spans="1:4" x14ac:dyDescent="0.25">
      <c r="A255" s="36" t="s">
        <v>97</v>
      </c>
      <c r="B255" s="36" t="s">
        <v>0</v>
      </c>
      <c r="C255" s="37">
        <v>15</v>
      </c>
      <c r="D255" s="36" t="s">
        <v>358</v>
      </c>
    </row>
    <row r="256" spans="1:4" x14ac:dyDescent="0.25">
      <c r="A256" s="36" t="s">
        <v>256</v>
      </c>
      <c r="B256" s="36" t="s">
        <v>2</v>
      </c>
      <c r="C256" s="37">
        <v>8</v>
      </c>
      <c r="D256" s="36" t="s">
        <v>337</v>
      </c>
    </row>
    <row r="257" spans="1:4" x14ac:dyDescent="0.25">
      <c r="A257" s="36" t="s">
        <v>97</v>
      </c>
      <c r="B257" s="36" t="s">
        <v>1</v>
      </c>
      <c r="C257" s="37">
        <v>30</v>
      </c>
      <c r="D257" s="36" t="s">
        <v>366</v>
      </c>
    </row>
    <row r="258" spans="1:4" x14ac:dyDescent="0.25">
      <c r="A258" s="36" t="s">
        <v>90</v>
      </c>
      <c r="B258" s="36" t="s">
        <v>0</v>
      </c>
      <c r="C258" s="37">
        <v>15</v>
      </c>
      <c r="D258" s="36" t="s">
        <v>275</v>
      </c>
    </row>
    <row r="259" spans="1:4" x14ac:dyDescent="0.25">
      <c r="A259" s="36" t="s">
        <v>87</v>
      </c>
      <c r="B259" s="36" t="s">
        <v>1</v>
      </c>
      <c r="C259" s="37">
        <v>30</v>
      </c>
      <c r="D259" s="36" t="s">
        <v>262</v>
      </c>
    </row>
    <row r="260" spans="1:4" x14ac:dyDescent="0.25">
      <c r="A260" s="36" t="s">
        <v>97</v>
      </c>
      <c r="B260" s="36" t="s">
        <v>0</v>
      </c>
      <c r="C260" s="37">
        <v>15</v>
      </c>
      <c r="D260" s="36" t="s">
        <v>358</v>
      </c>
    </row>
    <row r="261" spans="1:4" x14ac:dyDescent="0.25">
      <c r="A261" s="36" t="s">
        <v>256</v>
      </c>
      <c r="B261" s="36" t="s">
        <v>0</v>
      </c>
      <c r="C261" s="37">
        <v>15</v>
      </c>
      <c r="D261" s="36" t="s">
        <v>325</v>
      </c>
    </row>
    <row r="262" spans="1:4" x14ac:dyDescent="0.25">
      <c r="A262" s="36" t="s">
        <v>97</v>
      </c>
      <c r="B262" s="36" t="s">
        <v>0</v>
      </c>
      <c r="C262" s="37">
        <v>15</v>
      </c>
      <c r="D262" s="36" t="s">
        <v>358</v>
      </c>
    </row>
    <row r="263" spans="1:4" x14ac:dyDescent="0.25">
      <c r="A263" s="36" t="s">
        <v>94</v>
      </c>
      <c r="B263" s="36" t="s">
        <v>1</v>
      </c>
      <c r="C263" s="37">
        <v>30</v>
      </c>
      <c r="D263" s="36" t="s">
        <v>362</v>
      </c>
    </row>
    <row r="264" spans="1:4" x14ac:dyDescent="0.25">
      <c r="A264" s="36" t="s">
        <v>35</v>
      </c>
      <c r="B264" s="36" t="s">
        <v>0</v>
      </c>
      <c r="C264" s="37">
        <v>15</v>
      </c>
      <c r="D264" s="36" t="s">
        <v>288</v>
      </c>
    </row>
    <row r="265" spans="1:4" x14ac:dyDescent="0.25">
      <c r="A265" s="36" t="s">
        <v>89</v>
      </c>
      <c r="B265" s="36" t="s">
        <v>1</v>
      </c>
      <c r="C265" s="37">
        <v>30</v>
      </c>
      <c r="D265" s="36" t="s">
        <v>299</v>
      </c>
    </row>
    <row r="266" spans="1:4" x14ac:dyDescent="0.25">
      <c r="A266" s="36" t="s">
        <v>97</v>
      </c>
      <c r="B266" s="36" t="s">
        <v>29</v>
      </c>
      <c r="C266" s="37">
        <v>45</v>
      </c>
      <c r="D266" s="36" t="s">
        <v>326</v>
      </c>
    </row>
    <row r="267" spans="1:4" x14ac:dyDescent="0.25">
      <c r="A267" s="36" t="s">
        <v>90</v>
      </c>
      <c r="B267" s="36" t="s">
        <v>29</v>
      </c>
      <c r="C267" s="37">
        <v>45</v>
      </c>
      <c r="D267" s="36" t="s">
        <v>261</v>
      </c>
    </row>
    <row r="268" spans="1:4" x14ac:dyDescent="0.25">
      <c r="A268" s="36" t="s">
        <v>87</v>
      </c>
      <c r="B268" s="36" t="s">
        <v>0</v>
      </c>
      <c r="C268" s="37">
        <v>15</v>
      </c>
      <c r="D268" s="36" t="s">
        <v>282</v>
      </c>
    </row>
    <row r="269" spans="1:4" x14ac:dyDescent="0.25">
      <c r="A269" s="36" t="s">
        <v>90</v>
      </c>
      <c r="B269" s="36" t="s">
        <v>0</v>
      </c>
      <c r="C269" s="37">
        <v>15</v>
      </c>
      <c r="D269" s="36" t="s">
        <v>275</v>
      </c>
    </row>
    <row r="270" spans="1:4" x14ac:dyDescent="0.25">
      <c r="A270" s="36" t="s">
        <v>96</v>
      </c>
      <c r="B270" s="36" t="s">
        <v>0</v>
      </c>
      <c r="C270" s="37">
        <v>15</v>
      </c>
      <c r="D270" s="36" t="s">
        <v>360</v>
      </c>
    </row>
    <row r="271" spans="1:4" x14ac:dyDescent="0.25">
      <c r="A271" s="36" t="s">
        <v>89</v>
      </c>
      <c r="B271" s="36" t="s">
        <v>0</v>
      </c>
      <c r="C271" s="37">
        <v>15</v>
      </c>
      <c r="D271" s="36" t="s">
        <v>281</v>
      </c>
    </row>
    <row r="272" spans="1:4" x14ac:dyDescent="0.25">
      <c r="A272" s="36" t="s">
        <v>97</v>
      </c>
      <c r="B272" s="36" t="s">
        <v>1</v>
      </c>
      <c r="C272" s="37">
        <v>30</v>
      </c>
      <c r="D272" s="36" t="s">
        <v>366</v>
      </c>
    </row>
    <row r="273" spans="1:4" x14ac:dyDescent="0.25">
      <c r="A273" s="36" t="s">
        <v>109</v>
      </c>
      <c r="B273" s="36" t="s">
        <v>161</v>
      </c>
      <c r="C273" s="37">
        <v>3</v>
      </c>
      <c r="D273" s="36" t="s">
        <v>367</v>
      </c>
    </row>
    <row r="274" spans="1:4" x14ac:dyDescent="0.25">
      <c r="A274" s="36" t="s">
        <v>256</v>
      </c>
      <c r="B274" s="36" t="s">
        <v>161</v>
      </c>
      <c r="C274" s="37">
        <v>4</v>
      </c>
      <c r="D274" s="36" t="s">
        <v>334</v>
      </c>
    </row>
    <row r="275" spans="1:4" x14ac:dyDescent="0.25">
      <c r="A275" s="36" t="s">
        <v>109</v>
      </c>
      <c r="B275" s="36" t="s">
        <v>161</v>
      </c>
      <c r="C275" s="37">
        <v>4</v>
      </c>
      <c r="D275" s="36" t="s">
        <v>368</v>
      </c>
    </row>
    <row r="276" spans="1:4" x14ac:dyDescent="0.25">
      <c r="A276" s="36" t="s">
        <v>256</v>
      </c>
      <c r="B276" s="36" t="s">
        <v>161</v>
      </c>
      <c r="C276" s="37">
        <v>4</v>
      </c>
      <c r="D276" s="36" t="s">
        <v>334</v>
      </c>
    </row>
    <row r="277" spans="1:4" x14ac:dyDescent="0.25">
      <c r="A277" s="36" t="s">
        <v>109</v>
      </c>
      <c r="B277" s="36" t="s">
        <v>161</v>
      </c>
      <c r="C277" s="37">
        <v>3</v>
      </c>
      <c r="D277" s="36" t="s">
        <v>367</v>
      </c>
    </row>
    <row r="278" spans="1:4" x14ac:dyDescent="0.25">
      <c r="A278" s="36" t="s">
        <v>256</v>
      </c>
      <c r="B278" s="36" t="s">
        <v>161</v>
      </c>
      <c r="C278" s="37">
        <v>4</v>
      </c>
      <c r="D278" s="36" t="s">
        <v>334</v>
      </c>
    </row>
    <row r="279" spans="1:4" x14ac:dyDescent="0.25">
      <c r="A279" s="36" t="s">
        <v>109</v>
      </c>
      <c r="B279" s="36" t="s">
        <v>161</v>
      </c>
      <c r="C279" s="37">
        <v>4</v>
      </c>
      <c r="D279" s="36" t="s">
        <v>368</v>
      </c>
    </row>
    <row r="280" spans="1:4" x14ac:dyDescent="0.25">
      <c r="A280" s="36" t="s">
        <v>256</v>
      </c>
      <c r="B280" s="36" t="s">
        <v>161</v>
      </c>
      <c r="C280" s="37">
        <v>4</v>
      </c>
      <c r="D280" s="36" t="s">
        <v>334</v>
      </c>
    </row>
    <row r="281" spans="1:4" x14ac:dyDescent="0.25">
      <c r="A281" s="36" t="s">
        <v>109</v>
      </c>
      <c r="B281" s="36" t="s">
        <v>161</v>
      </c>
      <c r="C281" s="37">
        <v>3</v>
      </c>
      <c r="D281" s="36" t="s">
        <v>367</v>
      </c>
    </row>
    <row r="282" spans="1:4" x14ac:dyDescent="0.25">
      <c r="A282" s="36" t="s">
        <v>256</v>
      </c>
      <c r="B282" s="36" t="s">
        <v>161</v>
      </c>
      <c r="C282" s="37">
        <v>4</v>
      </c>
      <c r="D282" s="36" t="s">
        <v>334</v>
      </c>
    </row>
    <row r="283" spans="1:4" x14ac:dyDescent="0.25">
      <c r="A283" s="36" t="s">
        <v>109</v>
      </c>
      <c r="B283" s="36" t="s">
        <v>161</v>
      </c>
      <c r="C283" s="37">
        <v>4</v>
      </c>
      <c r="D283" s="36" t="s">
        <v>368</v>
      </c>
    </row>
    <row r="284" spans="1:4" x14ac:dyDescent="0.25">
      <c r="A284" s="36" t="s">
        <v>256</v>
      </c>
      <c r="B284" s="36" t="s">
        <v>161</v>
      </c>
      <c r="C284" s="37">
        <v>4</v>
      </c>
      <c r="D284" s="36" t="s">
        <v>334</v>
      </c>
    </row>
    <row r="285" spans="1:4" x14ac:dyDescent="0.25">
      <c r="A285" s="36" t="s">
        <v>109</v>
      </c>
      <c r="B285" s="36" t="s">
        <v>161</v>
      </c>
      <c r="C285" s="37">
        <v>3</v>
      </c>
      <c r="D285" s="36" t="s">
        <v>367</v>
      </c>
    </row>
    <row r="286" spans="1:4" x14ac:dyDescent="0.25">
      <c r="A286" s="36" t="s">
        <v>256</v>
      </c>
      <c r="B286" s="36" t="s">
        <v>161</v>
      </c>
      <c r="C286" s="37">
        <v>4</v>
      </c>
      <c r="D286" s="36" t="s">
        <v>334</v>
      </c>
    </row>
    <row r="287" spans="1:4" x14ac:dyDescent="0.25">
      <c r="A287" s="36" t="s">
        <v>109</v>
      </c>
      <c r="B287" s="36" t="s">
        <v>161</v>
      </c>
      <c r="C287" s="37">
        <v>4</v>
      </c>
      <c r="D287" s="36" t="s">
        <v>368</v>
      </c>
    </row>
    <row r="288" spans="1:4" x14ac:dyDescent="0.25">
      <c r="A288" s="36" t="s">
        <v>256</v>
      </c>
      <c r="B288" s="36" t="s">
        <v>161</v>
      </c>
      <c r="C288" s="37">
        <v>4</v>
      </c>
      <c r="D288" s="36" t="s">
        <v>334</v>
      </c>
    </row>
    <row r="290" spans="1:9" x14ac:dyDescent="0.25">
      <c r="A290" s="36"/>
      <c r="B290" s="36"/>
      <c r="C290" s="37"/>
      <c r="D290" s="36"/>
    </row>
    <row r="291" spans="1:9" x14ac:dyDescent="0.25">
      <c r="A291" s="38" t="s">
        <v>394</v>
      </c>
      <c r="B291" s="36"/>
      <c r="C291" s="37"/>
      <c r="D291" s="36"/>
    </row>
    <row r="292" spans="1:9" x14ac:dyDescent="0.25">
      <c r="A292" s="36" t="s">
        <v>88</v>
      </c>
      <c r="B292" s="36" t="s">
        <v>0</v>
      </c>
      <c r="C292" s="37">
        <v>15</v>
      </c>
      <c r="D292" s="36" t="s">
        <v>271</v>
      </c>
      <c r="E292" s="34"/>
      <c r="F292" s="36"/>
      <c r="G292" s="36"/>
      <c r="H292" s="37"/>
      <c r="I292" s="36"/>
    </row>
    <row r="293" spans="1:9" x14ac:dyDescent="0.25">
      <c r="A293" s="36" t="s">
        <v>256</v>
      </c>
      <c r="B293" s="36" t="s">
        <v>2</v>
      </c>
      <c r="C293" s="37">
        <v>7</v>
      </c>
      <c r="D293" s="36" t="s">
        <v>341</v>
      </c>
      <c r="F293" s="36"/>
      <c r="G293" s="36"/>
      <c r="H293" s="37"/>
      <c r="I293" s="36"/>
    </row>
    <row r="294" spans="1:9" x14ac:dyDescent="0.25">
      <c r="A294" s="36" t="s">
        <v>88</v>
      </c>
      <c r="B294" s="36" t="s">
        <v>2</v>
      </c>
      <c r="C294" s="37">
        <v>8</v>
      </c>
      <c r="D294" s="36" t="s">
        <v>285</v>
      </c>
      <c r="F294" s="36"/>
      <c r="G294" s="36"/>
      <c r="H294" s="37"/>
      <c r="I294" s="36"/>
    </row>
    <row r="295" spans="1:9" x14ac:dyDescent="0.25">
      <c r="A295" s="36" t="s">
        <v>256</v>
      </c>
      <c r="B295" s="36" t="s">
        <v>0</v>
      </c>
      <c r="C295" s="37">
        <v>15</v>
      </c>
      <c r="D295" s="36" t="s">
        <v>325</v>
      </c>
      <c r="F295" s="36"/>
      <c r="G295" s="36"/>
      <c r="H295" s="37"/>
      <c r="I295" s="36"/>
    </row>
    <row r="296" spans="1:9" x14ac:dyDescent="0.25">
      <c r="A296" s="36" t="s">
        <v>88</v>
      </c>
      <c r="B296" s="36" t="s">
        <v>2</v>
      </c>
      <c r="C296" s="37">
        <v>7</v>
      </c>
      <c r="D296" s="36" t="s">
        <v>276</v>
      </c>
      <c r="F296" s="36"/>
      <c r="G296" s="36"/>
      <c r="H296" s="37"/>
      <c r="I296" s="36"/>
    </row>
    <row r="297" spans="1:9" x14ac:dyDescent="0.25">
      <c r="A297" s="36" t="s">
        <v>256</v>
      </c>
      <c r="B297" s="36" t="s">
        <v>2</v>
      </c>
      <c r="C297" s="37">
        <v>8</v>
      </c>
      <c r="D297" s="36" t="s">
        <v>337</v>
      </c>
      <c r="F297" s="36"/>
      <c r="G297" s="36"/>
      <c r="H297" s="37"/>
      <c r="I297" s="36"/>
    </row>
    <row r="298" spans="1:9" x14ac:dyDescent="0.25">
      <c r="A298" s="36" t="s">
        <v>88</v>
      </c>
      <c r="B298" s="36" t="s">
        <v>2</v>
      </c>
      <c r="C298" s="37">
        <v>7</v>
      </c>
      <c r="D298" s="36" t="s">
        <v>276</v>
      </c>
      <c r="F298" s="36"/>
      <c r="G298" s="36"/>
      <c r="H298" s="37"/>
      <c r="I298" s="36"/>
    </row>
    <row r="299" spans="1:9" x14ac:dyDescent="0.25">
      <c r="A299" s="36" t="s">
        <v>80</v>
      </c>
      <c r="B299" s="36" t="s">
        <v>2</v>
      </c>
      <c r="C299" s="37">
        <v>8</v>
      </c>
      <c r="D299" s="36" t="s">
        <v>369</v>
      </c>
      <c r="F299" s="36"/>
      <c r="G299" s="36"/>
      <c r="H299" s="37"/>
      <c r="I299" s="36"/>
    </row>
    <row r="300" spans="1:9" x14ac:dyDescent="0.25">
      <c r="A300" s="36" t="s">
        <v>61</v>
      </c>
      <c r="B300" s="36" t="s">
        <v>161</v>
      </c>
      <c r="C300" s="37">
        <v>4</v>
      </c>
      <c r="D300" s="36" t="s">
        <v>370</v>
      </c>
      <c r="F300" s="36"/>
      <c r="G300" s="36"/>
      <c r="H300" s="37"/>
      <c r="I300" s="36"/>
    </row>
    <row r="301" spans="1:9" x14ac:dyDescent="0.25">
      <c r="A301" s="36" t="s">
        <v>256</v>
      </c>
      <c r="B301" s="36" t="s">
        <v>161</v>
      </c>
      <c r="C301" s="37">
        <v>4</v>
      </c>
      <c r="D301" s="36" t="s">
        <v>334</v>
      </c>
      <c r="F301" s="36"/>
      <c r="G301" s="36"/>
      <c r="H301" s="37"/>
      <c r="I301" s="36"/>
    </row>
    <row r="302" spans="1:9" x14ac:dyDescent="0.25">
      <c r="A302" s="36" t="s">
        <v>61</v>
      </c>
      <c r="B302" s="36" t="s">
        <v>2</v>
      </c>
      <c r="C302" s="37">
        <v>7</v>
      </c>
      <c r="D302" s="36" t="s">
        <v>371</v>
      </c>
      <c r="F302" s="36"/>
      <c r="G302" s="36"/>
      <c r="H302" s="37"/>
      <c r="I302" s="36"/>
    </row>
    <row r="303" spans="1:9" x14ac:dyDescent="0.25">
      <c r="A303" s="36" t="s">
        <v>64</v>
      </c>
      <c r="B303" s="36" t="s">
        <v>2</v>
      </c>
      <c r="C303" s="37">
        <v>7</v>
      </c>
      <c r="D303" s="36" t="s">
        <v>372</v>
      </c>
      <c r="F303" s="36"/>
      <c r="G303" s="36"/>
      <c r="H303" s="37"/>
      <c r="I303" s="36"/>
    </row>
    <row r="304" spans="1:9" x14ac:dyDescent="0.25">
      <c r="A304" s="36" t="s">
        <v>81</v>
      </c>
      <c r="B304" s="36" t="s">
        <v>2</v>
      </c>
      <c r="C304" s="37">
        <v>8</v>
      </c>
      <c r="D304" s="36" t="s">
        <v>373</v>
      </c>
      <c r="F304" s="36"/>
      <c r="G304" s="36"/>
      <c r="H304" s="37"/>
      <c r="I304" s="36"/>
    </row>
    <row r="305" spans="1:9" x14ac:dyDescent="0.25">
      <c r="A305" s="36" t="s">
        <v>256</v>
      </c>
      <c r="B305" s="36" t="s">
        <v>2</v>
      </c>
      <c r="C305" s="37">
        <v>7</v>
      </c>
      <c r="D305" s="36" t="s">
        <v>341</v>
      </c>
      <c r="F305" s="36"/>
      <c r="G305" s="36"/>
      <c r="H305" s="37"/>
      <c r="I305" s="36"/>
    </row>
    <row r="306" spans="1:9" x14ac:dyDescent="0.25">
      <c r="A306" s="36" t="s">
        <v>81</v>
      </c>
      <c r="B306" s="36" t="s">
        <v>2</v>
      </c>
      <c r="C306" s="37">
        <v>8</v>
      </c>
      <c r="D306" s="36" t="s">
        <v>373</v>
      </c>
      <c r="F306" s="36"/>
      <c r="G306" s="36"/>
      <c r="H306" s="37"/>
      <c r="I306" s="36"/>
    </row>
    <row r="307" spans="1:9" x14ac:dyDescent="0.25">
      <c r="A307" s="36" t="s">
        <v>256</v>
      </c>
      <c r="B307" s="36" t="s">
        <v>132</v>
      </c>
      <c r="C307" s="37">
        <v>60</v>
      </c>
      <c r="D307" s="36" t="s">
        <v>324</v>
      </c>
      <c r="F307" s="36"/>
      <c r="G307" s="36"/>
      <c r="H307" s="37"/>
      <c r="I307" s="36"/>
    </row>
    <row r="308" spans="1:9" x14ac:dyDescent="0.25">
      <c r="A308" s="36" t="s">
        <v>256</v>
      </c>
      <c r="B308" s="36" t="s">
        <v>2</v>
      </c>
      <c r="C308" s="37">
        <v>7</v>
      </c>
      <c r="D308" s="36" t="s">
        <v>341</v>
      </c>
      <c r="F308" s="36"/>
      <c r="G308" s="36"/>
      <c r="H308" s="37"/>
      <c r="I308" s="36"/>
    </row>
    <row r="309" spans="1:9" x14ac:dyDescent="0.25">
      <c r="A309" s="36" t="s">
        <v>81</v>
      </c>
      <c r="B309" s="36" t="s">
        <v>161</v>
      </c>
      <c r="C309" s="37">
        <v>4</v>
      </c>
      <c r="D309" s="36" t="s">
        <v>374</v>
      </c>
      <c r="F309" s="36"/>
      <c r="G309" s="36"/>
      <c r="H309" s="37"/>
      <c r="I309" s="36"/>
    </row>
    <row r="310" spans="1:9" x14ac:dyDescent="0.25">
      <c r="A310" s="36" t="s">
        <v>256</v>
      </c>
      <c r="B310" s="36" t="s">
        <v>161</v>
      </c>
      <c r="C310" s="37">
        <v>4</v>
      </c>
      <c r="D310" s="36" t="s">
        <v>334</v>
      </c>
      <c r="F310" s="36"/>
      <c r="G310" s="36"/>
      <c r="H310" s="37"/>
      <c r="I310" s="36"/>
    </row>
    <row r="311" spans="1:9" x14ac:dyDescent="0.25">
      <c r="A311" s="36" t="s">
        <v>81</v>
      </c>
      <c r="B311" s="36" t="s">
        <v>161</v>
      </c>
      <c r="C311" s="37">
        <v>4</v>
      </c>
      <c r="D311" s="36" t="s">
        <v>374</v>
      </c>
      <c r="F311" s="36"/>
      <c r="G311" s="36"/>
      <c r="H311" s="37"/>
      <c r="I311" s="36"/>
    </row>
    <row r="312" spans="1:9" x14ac:dyDescent="0.25">
      <c r="A312" s="36" t="s">
        <v>256</v>
      </c>
      <c r="B312" s="36" t="s">
        <v>161</v>
      </c>
      <c r="C312" s="37">
        <v>4</v>
      </c>
      <c r="D312" s="36" t="s">
        <v>334</v>
      </c>
      <c r="F312" s="36"/>
      <c r="G312" s="36"/>
      <c r="H312" s="37"/>
      <c r="I312" s="36"/>
    </row>
    <row r="313" spans="1:9" x14ac:dyDescent="0.25">
      <c r="A313" s="36" t="s">
        <v>81</v>
      </c>
      <c r="B313" s="36" t="s">
        <v>2</v>
      </c>
      <c r="C313" s="37">
        <v>7</v>
      </c>
      <c r="D313" s="36" t="s">
        <v>375</v>
      </c>
      <c r="F313" s="36"/>
      <c r="G313" s="36"/>
      <c r="H313" s="37"/>
      <c r="I313" s="36"/>
    </row>
    <row r="314" spans="1:9" x14ac:dyDescent="0.25">
      <c r="A314" s="36" t="s">
        <v>68</v>
      </c>
      <c r="B314" s="36" t="s">
        <v>2</v>
      </c>
      <c r="C314" s="37">
        <v>7</v>
      </c>
      <c r="D314" s="36" t="s">
        <v>357</v>
      </c>
      <c r="F314" s="36"/>
      <c r="G314" s="36"/>
      <c r="H314" s="37"/>
      <c r="I314" s="36"/>
    </row>
    <row r="315" spans="1:9" x14ac:dyDescent="0.25">
      <c r="A315" s="36" t="s">
        <v>82</v>
      </c>
      <c r="B315" s="36" t="s">
        <v>2</v>
      </c>
      <c r="C315" s="37">
        <v>8</v>
      </c>
      <c r="D315" s="36" t="s">
        <v>351</v>
      </c>
      <c r="F315" s="36"/>
      <c r="G315" s="36"/>
      <c r="H315" s="37"/>
      <c r="I315" s="36"/>
    </row>
    <row r="316" spans="1:9" x14ac:dyDescent="0.25">
      <c r="A316" s="36" t="s">
        <v>256</v>
      </c>
      <c r="B316" s="36" t="s">
        <v>2</v>
      </c>
      <c r="C316" s="37">
        <v>7</v>
      </c>
      <c r="D316" s="36" t="s">
        <v>341</v>
      </c>
      <c r="F316" s="36"/>
      <c r="G316" s="36"/>
      <c r="H316" s="37"/>
      <c r="I316" s="36"/>
    </row>
    <row r="317" spans="1:9" x14ac:dyDescent="0.25">
      <c r="A317" s="36" t="s">
        <v>82</v>
      </c>
      <c r="B317" s="36" t="s">
        <v>2</v>
      </c>
      <c r="C317" s="37">
        <v>8</v>
      </c>
      <c r="D317" s="36" t="s">
        <v>351</v>
      </c>
      <c r="F317" s="36"/>
      <c r="G317" s="36"/>
      <c r="H317" s="37"/>
      <c r="I317" s="36"/>
    </row>
    <row r="319" spans="1:9" x14ac:dyDescent="0.25">
      <c r="A319" s="38" t="s">
        <v>395</v>
      </c>
      <c r="B319" s="36"/>
      <c r="C319" s="37"/>
      <c r="D319" s="36"/>
    </row>
    <row r="320" spans="1:9" x14ac:dyDescent="0.25">
      <c r="A320" s="36" t="s">
        <v>256</v>
      </c>
      <c r="B320" s="36" t="s">
        <v>3</v>
      </c>
      <c r="C320" s="37">
        <v>120</v>
      </c>
      <c r="D320" s="36" t="s">
        <v>376</v>
      </c>
    </row>
    <row r="321" spans="1:4" x14ac:dyDescent="0.25">
      <c r="A321" s="36" t="s">
        <v>256</v>
      </c>
      <c r="B321" s="36" t="s">
        <v>3</v>
      </c>
      <c r="C321" s="37">
        <v>120</v>
      </c>
      <c r="D321" s="36" t="s">
        <v>376</v>
      </c>
    </row>
    <row r="322" spans="1:4" x14ac:dyDescent="0.25">
      <c r="A322" s="36" t="s">
        <v>256</v>
      </c>
      <c r="B322" s="36" t="s">
        <v>3</v>
      </c>
      <c r="C322" s="37">
        <v>120</v>
      </c>
      <c r="D322" s="36" t="s">
        <v>376</v>
      </c>
    </row>
    <row r="323" spans="1:4" x14ac:dyDescent="0.25">
      <c r="A323" s="36"/>
      <c r="B323" s="36"/>
      <c r="C323" s="37"/>
      <c r="D323" s="36"/>
    </row>
    <row r="324" spans="1:4" x14ac:dyDescent="0.25">
      <c r="A324" s="38" t="s">
        <v>396</v>
      </c>
      <c r="B324" s="36"/>
      <c r="C324" s="37"/>
      <c r="D324" s="36"/>
    </row>
    <row r="325" spans="1:4" x14ac:dyDescent="0.25">
      <c r="A325" s="36" t="s">
        <v>35</v>
      </c>
      <c r="B325" s="36" t="s">
        <v>1</v>
      </c>
      <c r="C325" s="37">
        <v>30</v>
      </c>
      <c r="D325" s="36" t="s">
        <v>305</v>
      </c>
    </row>
    <row r="326" spans="1:4" x14ac:dyDescent="0.25">
      <c r="A326" s="36" t="s">
        <v>256</v>
      </c>
      <c r="B326" s="36" t="s">
        <v>0</v>
      </c>
      <c r="C326" s="37">
        <v>15</v>
      </c>
      <c r="D326" s="36" t="s">
        <v>325</v>
      </c>
    </row>
    <row r="327" spans="1:4" x14ac:dyDescent="0.25">
      <c r="A327" s="36" t="s">
        <v>90</v>
      </c>
      <c r="B327" s="36" t="s">
        <v>132</v>
      </c>
      <c r="C327" s="37">
        <v>60</v>
      </c>
      <c r="D327" s="36" t="s">
        <v>284</v>
      </c>
    </row>
    <row r="328" spans="1:4" x14ac:dyDescent="0.25">
      <c r="A328" s="36" t="s">
        <v>256</v>
      </c>
      <c r="B328" s="36" t="s">
        <v>0</v>
      </c>
      <c r="C328" s="37">
        <v>15</v>
      </c>
      <c r="D328" s="36" t="s">
        <v>325</v>
      </c>
    </row>
    <row r="329" spans="1:4" x14ac:dyDescent="0.25">
      <c r="A329" s="36"/>
      <c r="B329" s="36"/>
      <c r="C329" s="37"/>
      <c r="D329" s="36"/>
    </row>
    <row r="330" spans="1:4" x14ac:dyDescent="0.25">
      <c r="A330" s="36"/>
      <c r="B330" s="36"/>
      <c r="C330" s="37"/>
      <c r="D330" s="36"/>
    </row>
    <row r="331" spans="1:4" x14ac:dyDescent="0.25">
      <c r="A331" s="36"/>
      <c r="B331" s="36"/>
      <c r="C331" s="37"/>
      <c r="D331" s="36"/>
    </row>
    <row r="332" spans="1:4" x14ac:dyDescent="0.25">
      <c r="A332" s="36"/>
      <c r="B332" s="36"/>
      <c r="C332" s="37"/>
      <c r="D332" s="36"/>
    </row>
    <row r="333" spans="1:4" x14ac:dyDescent="0.25">
      <c r="A333" s="36" t="s">
        <v>35</v>
      </c>
      <c r="B333" s="36" t="s">
        <v>1</v>
      </c>
      <c r="C333" s="37">
        <v>30</v>
      </c>
      <c r="D333" s="36" t="s">
        <v>305</v>
      </c>
    </row>
    <row r="334" spans="1:4" x14ac:dyDescent="0.25">
      <c r="A334" s="36" t="s">
        <v>256</v>
      </c>
      <c r="B334" s="36" t="s">
        <v>0</v>
      </c>
      <c r="C334" s="37">
        <v>15</v>
      </c>
      <c r="D334" s="36" t="s">
        <v>325</v>
      </c>
    </row>
    <row r="335" spans="1:4" x14ac:dyDescent="0.25">
      <c r="A335" s="36" t="s">
        <v>90</v>
      </c>
      <c r="B335" s="36" t="s">
        <v>132</v>
      </c>
      <c r="C335" s="37">
        <v>60</v>
      </c>
      <c r="D335" s="36" t="s">
        <v>284</v>
      </c>
    </row>
    <row r="336" spans="1:4" x14ac:dyDescent="0.25">
      <c r="A336" s="36" t="s">
        <v>256</v>
      </c>
      <c r="B336" s="36" t="s">
        <v>0</v>
      </c>
      <c r="C336" s="37">
        <v>15</v>
      </c>
      <c r="D336" s="36" t="s">
        <v>325</v>
      </c>
    </row>
    <row r="337" spans="1:4" x14ac:dyDescent="0.25">
      <c r="A337" s="36" t="s">
        <v>83</v>
      </c>
      <c r="B337" s="36" t="s">
        <v>2</v>
      </c>
      <c r="C337" s="37">
        <v>7</v>
      </c>
      <c r="D337" s="36" t="s">
        <v>338</v>
      </c>
    </row>
    <row r="338" spans="1:4" x14ac:dyDescent="0.25">
      <c r="A338" s="36" t="s">
        <v>256</v>
      </c>
      <c r="B338" s="36" t="s">
        <v>2</v>
      </c>
      <c r="C338" s="37">
        <v>8</v>
      </c>
      <c r="D338" s="36" t="s">
        <v>337</v>
      </c>
    </row>
    <row r="339" spans="1:4" x14ac:dyDescent="0.25">
      <c r="A339" s="36" t="s">
        <v>83</v>
      </c>
      <c r="B339" s="36" t="s">
        <v>161</v>
      </c>
      <c r="C339" s="37">
        <v>4</v>
      </c>
      <c r="D339" s="36" t="s">
        <v>347</v>
      </c>
    </row>
    <row r="340" spans="1:4" x14ac:dyDescent="0.25">
      <c r="A340" s="36" t="s">
        <v>256</v>
      </c>
      <c r="B340" s="36" t="s">
        <v>161</v>
      </c>
      <c r="C340" s="37">
        <v>4</v>
      </c>
      <c r="D340" s="36" t="s">
        <v>334</v>
      </c>
    </row>
    <row r="341" spans="1:4" x14ac:dyDescent="0.25">
      <c r="A341" s="36" t="s">
        <v>83</v>
      </c>
      <c r="B341" s="36" t="s">
        <v>2</v>
      </c>
      <c r="C341" s="37">
        <v>7</v>
      </c>
      <c r="D341" s="36" t="s">
        <v>338</v>
      </c>
    </row>
    <row r="342" spans="1:4" x14ac:dyDescent="0.25">
      <c r="A342" s="36" t="s">
        <v>256</v>
      </c>
      <c r="B342" s="36" t="s">
        <v>2</v>
      </c>
      <c r="C342" s="37">
        <v>7</v>
      </c>
      <c r="D342" s="36" t="s">
        <v>341</v>
      </c>
    </row>
    <row r="343" spans="1:4" x14ac:dyDescent="0.25">
      <c r="A343" s="36" t="s">
        <v>84</v>
      </c>
      <c r="B343" s="36" t="s">
        <v>2</v>
      </c>
      <c r="C343" s="37">
        <v>8</v>
      </c>
      <c r="D343" s="36" t="s">
        <v>342</v>
      </c>
    </row>
    <row r="344" spans="1:4" x14ac:dyDescent="0.25">
      <c r="A344" s="36" t="s">
        <v>16</v>
      </c>
      <c r="B344" s="36" t="s">
        <v>2</v>
      </c>
      <c r="C344" s="37">
        <v>7</v>
      </c>
      <c r="D344" s="36" t="s">
        <v>343</v>
      </c>
    </row>
    <row r="345" spans="1:4" x14ac:dyDescent="0.25">
      <c r="A345" s="36" t="s">
        <v>256</v>
      </c>
      <c r="B345" s="36" t="s">
        <v>2</v>
      </c>
      <c r="C345" s="37">
        <v>8</v>
      </c>
      <c r="D345" s="36" t="s">
        <v>337</v>
      </c>
    </row>
    <row r="346" spans="1:4" x14ac:dyDescent="0.25">
      <c r="A346" s="36" t="s">
        <v>73</v>
      </c>
      <c r="B346" s="36" t="s">
        <v>2</v>
      </c>
      <c r="C346" s="37">
        <v>7</v>
      </c>
      <c r="D346" s="36" t="s">
        <v>344</v>
      </c>
    </row>
    <row r="347" spans="1:4" x14ac:dyDescent="0.25">
      <c r="A347" s="36" t="s">
        <v>256</v>
      </c>
      <c r="B347" s="36" t="s">
        <v>2</v>
      </c>
      <c r="C347" s="37">
        <v>8</v>
      </c>
      <c r="D347" s="36" t="s">
        <v>337</v>
      </c>
    </row>
    <row r="348" spans="1:4" x14ac:dyDescent="0.25">
      <c r="A348" s="36" t="s">
        <v>83</v>
      </c>
      <c r="B348" s="36" t="s">
        <v>2</v>
      </c>
      <c r="C348" s="37">
        <v>7</v>
      </c>
      <c r="D348" s="36" t="s">
        <v>338</v>
      </c>
    </row>
    <row r="349" spans="1:4" x14ac:dyDescent="0.25">
      <c r="A349" s="36" t="s">
        <v>256</v>
      </c>
      <c r="B349" s="36" t="s">
        <v>30</v>
      </c>
      <c r="C349" s="37">
        <v>23</v>
      </c>
      <c r="D349" s="36" t="s">
        <v>345</v>
      </c>
    </row>
    <row r="350" spans="1:4" x14ac:dyDescent="0.25">
      <c r="A350" s="36" t="s">
        <v>99</v>
      </c>
      <c r="B350" s="36" t="s">
        <v>0</v>
      </c>
      <c r="C350" s="37">
        <v>15</v>
      </c>
      <c r="D350" s="36" t="s">
        <v>377</v>
      </c>
    </row>
    <row r="351" spans="1:4" x14ac:dyDescent="0.25">
      <c r="A351" s="36" t="s">
        <v>99</v>
      </c>
      <c r="B351" s="36" t="s">
        <v>132</v>
      </c>
      <c r="C351" s="37">
        <v>60</v>
      </c>
      <c r="D351" s="36" t="s">
        <v>378</v>
      </c>
    </row>
    <row r="352" spans="1:4" x14ac:dyDescent="0.25">
      <c r="A352" s="36" t="s">
        <v>101</v>
      </c>
      <c r="B352" s="36" t="s">
        <v>29</v>
      </c>
      <c r="C352" s="37">
        <v>45</v>
      </c>
      <c r="D352" s="36" t="s">
        <v>328</v>
      </c>
    </row>
    <row r="353" spans="1:4" x14ac:dyDescent="0.25">
      <c r="A353" s="36" t="s">
        <v>70</v>
      </c>
      <c r="B353" s="36" t="s">
        <v>2</v>
      </c>
      <c r="C353" s="37">
        <v>7</v>
      </c>
      <c r="D353" s="36" t="s">
        <v>346</v>
      </c>
    </row>
    <row r="354" spans="1:4" x14ac:dyDescent="0.25">
      <c r="A354" s="36" t="s">
        <v>83</v>
      </c>
      <c r="B354" s="36" t="s">
        <v>161</v>
      </c>
      <c r="C354" s="37">
        <v>4</v>
      </c>
      <c r="D354" s="36" t="s">
        <v>347</v>
      </c>
    </row>
    <row r="355" spans="1:4" x14ac:dyDescent="0.25">
      <c r="A355" s="36" t="s">
        <v>256</v>
      </c>
      <c r="B355" s="36" t="s">
        <v>161</v>
      </c>
      <c r="C355" s="37">
        <v>4</v>
      </c>
      <c r="D355" s="36" t="s">
        <v>334</v>
      </c>
    </row>
    <row r="356" spans="1:4" x14ac:dyDescent="0.25">
      <c r="A356" s="36" t="s">
        <v>83</v>
      </c>
      <c r="B356" s="36" t="s">
        <v>2</v>
      </c>
      <c r="C356" s="37">
        <v>7</v>
      </c>
      <c r="D356" s="36" t="s">
        <v>338</v>
      </c>
    </row>
    <row r="357" spans="1:4" x14ac:dyDescent="0.25">
      <c r="A357" s="36" t="s">
        <v>256</v>
      </c>
      <c r="B357" s="36" t="s">
        <v>2</v>
      </c>
      <c r="C357" s="37">
        <v>8</v>
      </c>
      <c r="D357" s="36" t="s">
        <v>337</v>
      </c>
    </row>
    <row r="358" spans="1:4" x14ac:dyDescent="0.25">
      <c r="A358" s="36" t="s">
        <v>73</v>
      </c>
      <c r="B358" s="36" t="s">
        <v>2</v>
      </c>
      <c r="C358" s="37">
        <v>7</v>
      </c>
      <c r="D358" s="36" t="s">
        <v>344</v>
      </c>
    </row>
    <row r="359" spans="1:4" x14ac:dyDescent="0.25">
      <c r="A359" s="36" t="s">
        <v>83</v>
      </c>
      <c r="B359" s="36" t="s">
        <v>2</v>
      </c>
      <c r="C359" s="37">
        <v>8</v>
      </c>
      <c r="D359" s="36" t="s">
        <v>340</v>
      </c>
    </row>
    <row r="360" spans="1:4" x14ac:dyDescent="0.25">
      <c r="A360" s="36" t="s">
        <v>256</v>
      </c>
      <c r="B360" s="36" t="s">
        <v>2</v>
      </c>
      <c r="C360" s="37">
        <v>7</v>
      </c>
      <c r="D360" s="36" t="s">
        <v>341</v>
      </c>
    </row>
    <row r="361" spans="1:4" x14ac:dyDescent="0.25">
      <c r="A361" s="36" t="s">
        <v>84</v>
      </c>
      <c r="B361" s="36" t="s">
        <v>2</v>
      </c>
      <c r="C361" s="37">
        <v>8</v>
      </c>
      <c r="D361" s="36" t="s">
        <v>342</v>
      </c>
    </row>
    <row r="362" spans="1:4" x14ac:dyDescent="0.25">
      <c r="A362" s="36" t="s">
        <v>16</v>
      </c>
      <c r="B362" s="36" t="s">
        <v>2</v>
      </c>
      <c r="C362" s="37">
        <v>7</v>
      </c>
      <c r="D362" s="36" t="s">
        <v>343</v>
      </c>
    </row>
    <row r="363" spans="1:4" x14ac:dyDescent="0.25">
      <c r="A363" s="36" t="s">
        <v>256</v>
      </c>
      <c r="B363" s="36" t="s">
        <v>2</v>
      </c>
      <c r="C363" s="37">
        <v>8</v>
      </c>
      <c r="D363" s="36" t="s">
        <v>337</v>
      </c>
    </row>
    <row r="364" spans="1:4" x14ac:dyDescent="0.25">
      <c r="A364" s="36" t="s">
        <v>73</v>
      </c>
      <c r="B364" s="36" t="s">
        <v>2</v>
      </c>
      <c r="C364" s="37">
        <v>7</v>
      </c>
      <c r="D364" s="36" t="s">
        <v>344</v>
      </c>
    </row>
    <row r="365" spans="1:4" x14ac:dyDescent="0.25">
      <c r="A365" s="36" t="s">
        <v>256</v>
      </c>
      <c r="B365" s="36" t="s">
        <v>2</v>
      </c>
      <c r="C365" s="37">
        <v>8</v>
      </c>
      <c r="D365" s="36" t="s">
        <v>337</v>
      </c>
    </row>
    <row r="366" spans="1:4" x14ac:dyDescent="0.25">
      <c r="A366" s="36" t="s">
        <v>83</v>
      </c>
      <c r="B366" s="36" t="s">
        <v>2</v>
      </c>
      <c r="C366" s="37">
        <v>7</v>
      </c>
      <c r="D366" s="36" t="s">
        <v>338</v>
      </c>
    </row>
    <row r="367" spans="1:4" x14ac:dyDescent="0.25">
      <c r="A367" s="36" t="s">
        <v>256</v>
      </c>
      <c r="B367" s="36" t="s">
        <v>30</v>
      </c>
      <c r="C367" s="37">
        <v>23</v>
      </c>
      <c r="D367" s="36" t="s">
        <v>345</v>
      </c>
    </row>
    <row r="368" spans="1:4" x14ac:dyDescent="0.25">
      <c r="A368" s="36" t="s">
        <v>70</v>
      </c>
      <c r="B368" s="36" t="s">
        <v>2</v>
      </c>
      <c r="C368" s="37">
        <v>7</v>
      </c>
      <c r="D368" s="36" t="s">
        <v>346</v>
      </c>
    </row>
    <row r="369" spans="1:5" x14ac:dyDescent="0.25">
      <c r="A369" s="36" t="s">
        <v>83</v>
      </c>
      <c r="B369" s="36" t="s">
        <v>2</v>
      </c>
      <c r="C369" s="37">
        <v>8</v>
      </c>
      <c r="D369" s="36" t="s">
        <v>340</v>
      </c>
    </row>
    <row r="370" spans="1:5" x14ac:dyDescent="0.25">
      <c r="A370" s="36" t="s">
        <v>94</v>
      </c>
      <c r="B370" s="36" t="s">
        <v>2</v>
      </c>
      <c r="C370" s="37">
        <v>7</v>
      </c>
      <c r="D370" s="36" t="s">
        <v>268</v>
      </c>
    </row>
    <row r="371" spans="1:5" x14ac:dyDescent="0.25">
      <c r="A371" s="36" t="s">
        <v>256</v>
      </c>
      <c r="B371" s="36" t="s">
        <v>2</v>
      </c>
      <c r="C371" s="37">
        <v>8</v>
      </c>
      <c r="D371" s="36" t="s">
        <v>337</v>
      </c>
    </row>
    <row r="372" spans="1:5" x14ac:dyDescent="0.25">
      <c r="A372" s="36" t="s">
        <v>73</v>
      </c>
      <c r="B372" s="36" t="s">
        <v>2</v>
      </c>
      <c r="C372" s="37">
        <v>7</v>
      </c>
      <c r="D372" s="36" t="s">
        <v>344</v>
      </c>
    </row>
    <row r="373" spans="1:5" x14ac:dyDescent="0.25">
      <c r="A373" s="36" t="s">
        <v>94</v>
      </c>
      <c r="B373" s="36" t="s">
        <v>2</v>
      </c>
      <c r="C373" s="37">
        <v>8</v>
      </c>
      <c r="D373" s="36" t="s">
        <v>379</v>
      </c>
    </row>
    <row r="374" spans="1:5" x14ac:dyDescent="0.25">
      <c r="A374" s="36" t="s">
        <v>256</v>
      </c>
      <c r="B374" s="36" t="s">
        <v>2</v>
      </c>
      <c r="C374" s="37">
        <v>7</v>
      </c>
      <c r="D374" s="36" t="s">
        <v>341</v>
      </c>
    </row>
    <row r="375" spans="1:5" x14ac:dyDescent="0.25">
      <c r="A375" s="36" t="s">
        <v>84</v>
      </c>
      <c r="B375" s="36" t="s">
        <v>2</v>
      </c>
      <c r="C375" s="37">
        <v>8</v>
      </c>
      <c r="D375" s="36" t="s">
        <v>342</v>
      </c>
    </row>
    <row r="376" spans="1:5" x14ac:dyDescent="0.25">
      <c r="A376" s="36" t="s">
        <v>87</v>
      </c>
      <c r="B376" s="36" t="s">
        <v>1</v>
      </c>
      <c r="C376" s="37">
        <v>30</v>
      </c>
      <c r="D376" s="36" t="s">
        <v>262</v>
      </c>
    </row>
    <row r="377" spans="1:5" x14ac:dyDescent="0.25">
      <c r="A377" s="36" t="s">
        <v>256</v>
      </c>
      <c r="B377" s="36" t="s">
        <v>1</v>
      </c>
      <c r="C377" s="37">
        <v>30</v>
      </c>
      <c r="D377" s="36" t="s">
        <v>332</v>
      </c>
    </row>
    <row r="378" spans="1:5" x14ac:dyDescent="0.25">
      <c r="A378" s="36" t="s">
        <v>70</v>
      </c>
      <c r="B378" s="36" t="s">
        <v>2</v>
      </c>
      <c r="C378" s="37">
        <v>7</v>
      </c>
      <c r="D378" s="36" t="s">
        <v>346</v>
      </c>
    </row>
    <row r="379" spans="1:5" x14ac:dyDescent="0.25">
      <c r="A379" s="36" t="s">
        <v>73</v>
      </c>
      <c r="B379" s="36" t="s">
        <v>2</v>
      </c>
      <c r="C379" s="37">
        <v>8</v>
      </c>
      <c r="D379" s="36" t="s">
        <v>353</v>
      </c>
    </row>
    <row r="380" spans="1:5" x14ac:dyDescent="0.25">
      <c r="A380" s="36" t="s">
        <v>97</v>
      </c>
      <c r="B380" s="36" t="s">
        <v>0</v>
      </c>
      <c r="C380" s="37">
        <v>15</v>
      </c>
      <c r="D380" s="36" t="s">
        <v>358</v>
      </c>
      <c r="E380" s="34" t="s">
        <v>252</v>
      </c>
    </row>
    <row r="381" spans="1:5" x14ac:dyDescent="0.25">
      <c r="A381" s="36" t="s">
        <v>89</v>
      </c>
      <c r="B381" s="36" t="s">
        <v>2</v>
      </c>
      <c r="C381" s="37">
        <v>7</v>
      </c>
      <c r="D381" s="36" t="s">
        <v>274</v>
      </c>
    </row>
    <row r="382" spans="1:5" x14ac:dyDescent="0.25">
      <c r="A382" s="36" t="s">
        <v>97</v>
      </c>
      <c r="B382" s="36" t="s">
        <v>30</v>
      </c>
      <c r="C382" s="37">
        <v>23</v>
      </c>
      <c r="D382" s="36" t="s">
        <v>359</v>
      </c>
    </row>
    <row r="383" spans="1:5" x14ac:dyDescent="0.25">
      <c r="A383" s="36" t="s">
        <v>96</v>
      </c>
      <c r="B383" s="36" t="s">
        <v>0</v>
      </c>
      <c r="C383" s="37">
        <v>15</v>
      </c>
      <c r="D383" s="36" t="s">
        <v>360</v>
      </c>
    </row>
    <row r="384" spans="1:5" x14ac:dyDescent="0.25">
      <c r="A384" s="36" t="s">
        <v>90</v>
      </c>
      <c r="B384" s="36" t="s">
        <v>1</v>
      </c>
      <c r="C384" s="37">
        <v>30</v>
      </c>
      <c r="D384" s="36" t="s">
        <v>289</v>
      </c>
    </row>
    <row r="385" spans="1:4" x14ac:dyDescent="0.25">
      <c r="A385" s="36" t="s">
        <v>87</v>
      </c>
      <c r="B385" s="36" t="s">
        <v>1</v>
      </c>
      <c r="C385" s="37">
        <v>30</v>
      </c>
      <c r="D385" s="36" t="s">
        <v>262</v>
      </c>
    </row>
    <row r="386" spans="1:4" x14ac:dyDescent="0.25">
      <c r="A386" s="36" t="s">
        <v>97</v>
      </c>
      <c r="B386" s="36" t="s">
        <v>0</v>
      </c>
      <c r="C386" s="37">
        <v>15</v>
      </c>
      <c r="D386" s="36" t="s">
        <v>358</v>
      </c>
    </row>
    <row r="387" spans="1:4" x14ac:dyDescent="0.25">
      <c r="A387" s="36" t="s">
        <v>90</v>
      </c>
      <c r="B387" s="36" t="s">
        <v>2</v>
      </c>
      <c r="C387" s="37">
        <v>7</v>
      </c>
      <c r="D387" s="36" t="s">
        <v>287</v>
      </c>
    </row>
    <row r="388" spans="1:4" x14ac:dyDescent="0.25">
      <c r="A388" s="36" t="s">
        <v>96</v>
      </c>
      <c r="B388" s="36" t="s">
        <v>30</v>
      </c>
      <c r="C388" s="37">
        <v>23</v>
      </c>
      <c r="D388" s="36" t="s">
        <v>361</v>
      </c>
    </row>
    <row r="389" spans="1:4" x14ac:dyDescent="0.25">
      <c r="A389" s="36" t="s">
        <v>94</v>
      </c>
      <c r="B389" s="36" t="s">
        <v>1</v>
      </c>
      <c r="C389" s="37">
        <v>30</v>
      </c>
      <c r="D389" s="36" t="s">
        <v>362</v>
      </c>
    </row>
    <row r="390" spans="1:4" x14ac:dyDescent="0.25">
      <c r="A390" s="36" t="s">
        <v>35</v>
      </c>
      <c r="B390" s="36" t="s">
        <v>0</v>
      </c>
      <c r="C390" s="37">
        <v>15</v>
      </c>
      <c r="D390" s="36" t="s">
        <v>288</v>
      </c>
    </row>
    <row r="391" spans="1:4" x14ac:dyDescent="0.25">
      <c r="A391" s="36" t="s">
        <v>89</v>
      </c>
      <c r="B391" s="36" t="s">
        <v>1</v>
      </c>
      <c r="C391" s="37">
        <v>30</v>
      </c>
      <c r="D391" s="36" t="s">
        <v>299</v>
      </c>
    </row>
    <row r="392" spans="1:4" x14ac:dyDescent="0.25">
      <c r="A392" s="36" t="s">
        <v>89</v>
      </c>
      <c r="B392" s="36" t="s">
        <v>29</v>
      </c>
      <c r="C392" s="37">
        <v>45</v>
      </c>
      <c r="D392" s="36" t="s">
        <v>260</v>
      </c>
    </row>
    <row r="393" spans="1:4" x14ac:dyDescent="0.25">
      <c r="A393" s="36" t="s">
        <v>90</v>
      </c>
      <c r="B393" s="36" t="s">
        <v>29</v>
      </c>
      <c r="C393" s="37">
        <v>45</v>
      </c>
      <c r="D393" s="36" t="s">
        <v>261</v>
      </c>
    </row>
    <row r="394" spans="1:4" x14ac:dyDescent="0.25">
      <c r="A394" s="36" t="s">
        <v>87</v>
      </c>
      <c r="B394" s="36" t="s">
        <v>1</v>
      </c>
      <c r="C394" s="37">
        <v>30</v>
      </c>
      <c r="D394" s="36" t="s">
        <v>262</v>
      </c>
    </row>
    <row r="395" spans="1:4" x14ac:dyDescent="0.25">
      <c r="A395" s="36" t="s">
        <v>96</v>
      </c>
      <c r="B395" s="36" t="s">
        <v>0</v>
      </c>
      <c r="C395" s="37">
        <v>15</v>
      </c>
      <c r="D395" s="36" t="s">
        <v>360</v>
      </c>
    </row>
    <row r="396" spans="1:4" x14ac:dyDescent="0.25">
      <c r="A396" s="36" t="s">
        <v>90</v>
      </c>
      <c r="B396" s="36" t="s">
        <v>0</v>
      </c>
      <c r="C396" s="37">
        <v>15</v>
      </c>
      <c r="D396" s="36" t="s">
        <v>275</v>
      </c>
    </row>
    <row r="397" spans="1:4" x14ac:dyDescent="0.25">
      <c r="A397" s="36" t="s">
        <v>97</v>
      </c>
      <c r="B397" s="36" t="s">
        <v>29</v>
      </c>
      <c r="C397" s="37">
        <v>45</v>
      </c>
      <c r="D397" s="36" t="s">
        <v>326</v>
      </c>
    </row>
    <row r="398" spans="1:4" x14ac:dyDescent="0.25">
      <c r="A398" s="36" t="s">
        <v>104</v>
      </c>
      <c r="B398" s="36" t="s">
        <v>161</v>
      </c>
      <c r="C398" s="37">
        <v>4</v>
      </c>
      <c r="D398" s="36" t="s">
        <v>363</v>
      </c>
    </row>
    <row r="399" spans="1:4" x14ac:dyDescent="0.25">
      <c r="A399" s="36" t="s">
        <v>256</v>
      </c>
      <c r="B399" s="36" t="s">
        <v>161</v>
      </c>
      <c r="C399" s="37">
        <v>4</v>
      </c>
      <c r="D399" s="36" t="s">
        <v>334</v>
      </c>
    </row>
    <row r="400" spans="1:4" x14ac:dyDescent="0.25">
      <c r="A400" s="36" t="s">
        <v>104</v>
      </c>
      <c r="B400" s="36" t="s">
        <v>2</v>
      </c>
      <c r="C400" s="37">
        <v>7</v>
      </c>
      <c r="D400" s="36" t="s">
        <v>329</v>
      </c>
    </row>
    <row r="401" spans="1:4" x14ac:dyDescent="0.25">
      <c r="A401" s="36" t="s">
        <v>106</v>
      </c>
      <c r="B401" s="36" t="s">
        <v>2</v>
      </c>
      <c r="C401" s="37">
        <v>7</v>
      </c>
      <c r="D401" s="36" t="s">
        <v>364</v>
      </c>
    </row>
    <row r="402" spans="1:4" x14ac:dyDescent="0.25">
      <c r="A402" s="36" t="s">
        <v>109</v>
      </c>
      <c r="B402" s="36" t="s">
        <v>2</v>
      </c>
      <c r="C402" s="37">
        <v>8</v>
      </c>
      <c r="D402" s="36" t="s">
        <v>365</v>
      </c>
    </row>
    <row r="403" spans="1:4" x14ac:dyDescent="0.25">
      <c r="A403" s="36" t="s">
        <v>106</v>
      </c>
      <c r="B403" s="36" t="s">
        <v>2</v>
      </c>
      <c r="C403" s="37">
        <v>7</v>
      </c>
      <c r="D403" s="36" t="s">
        <v>364</v>
      </c>
    </row>
    <row r="404" spans="1:4" x14ac:dyDescent="0.25">
      <c r="A404" s="36" t="s">
        <v>109</v>
      </c>
      <c r="B404" s="36" t="s">
        <v>2</v>
      </c>
      <c r="C404" s="37">
        <v>8</v>
      </c>
      <c r="D404" s="36" t="s">
        <v>365</v>
      </c>
    </row>
    <row r="405" spans="1:4" x14ac:dyDescent="0.25">
      <c r="A405" s="36" t="s">
        <v>97</v>
      </c>
      <c r="B405" s="36" t="s">
        <v>0</v>
      </c>
      <c r="C405" s="37">
        <v>15</v>
      </c>
      <c r="D405" s="36" t="s">
        <v>358</v>
      </c>
    </row>
    <row r="406" spans="1:4" x14ac:dyDescent="0.25">
      <c r="A406" s="36" t="s">
        <v>89</v>
      </c>
      <c r="B406" s="36" t="s">
        <v>2</v>
      </c>
      <c r="C406" s="37">
        <v>7</v>
      </c>
      <c r="D406" s="36" t="s">
        <v>274</v>
      </c>
    </row>
    <row r="407" spans="1:4" x14ac:dyDescent="0.25">
      <c r="A407" s="36" t="s">
        <v>97</v>
      </c>
      <c r="B407" s="36" t="s">
        <v>0</v>
      </c>
      <c r="C407" s="37">
        <v>15</v>
      </c>
      <c r="D407" s="36" t="s">
        <v>358</v>
      </c>
    </row>
    <row r="408" spans="1:4" x14ac:dyDescent="0.25">
      <c r="A408" s="36" t="s">
        <v>256</v>
      </c>
      <c r="B408" s="36" t="s">
        <v>2</v>
      </c>
      <c r="C408" s="37">
        <v>8</v>
      </c>
      <c r="D408" s="36" t="s">
        <v>337</v>
      </c>
    </row>
    <row r="409" spans="1:4" x14ac:dyDescent="0.25">
      <c r="A409" s="36" t="s">
        <v>97</v>
      </c>
      <c r="B409" s="36" t="s">
        <v>1</v>
      </c>
      <c r="C409" s="37">
        <v>30</v>
      </c>
      <c r="D409" s="36" t="s">
        <v>366</v>
      </c>
    </row>
    <row r="410" spans="1:4" x14ac:dyDescent="0.25">
      <c r="A410" s="36" t="s">
        <v>90</v>
      </c>
      <c r="B410" s="36" t="s">
        <v>0</v>
      </c>
      <c r="C410" s="37">
        <v>15</v>
      </c>
      <c r="D410" s="36" t="s">
        <v>275</v>
      </c>
    </row>
    <row r="411" spans="1:4" x14ac:dyDescent="0.25">
      <c r="A411" s="36" t="s">
        <v>87</v>
      </c>
      <c r="B411" s="36" t="s">
        <v>1</v>
      </c>
      <c r="C411" s="37">
        <v>30</v>
      </c>
      <c r="D411" s="36" t="s">
        <v>262</v>
      </c>
    </row>
    <row r="412" spans="1:4" x14ac:dyDescent="0.25">
      <c r="A412" s="36" t="s">
        <v>97</v>
      </c>
      <c r="B412" s="36" t="s">
        <v>0</v>
      </c>
      <c r="C412" s="37">
        <v>15</v>
      </c>
      <c r="D412" s="36" t="s">
        <v>358</v>
      </c>
    </row>
    <row r="413" spans="1:4" x14ac:dyDescent="0.25">
      <c r="A413" s="36" t="s">
        <v>256</v>
      </c>
      <c r="B413" s="36" t="s">
        <v>0</v>
      </c>
      <c r="C413" s="37">
        <v>15</v>
      </c>
      <c r="D413" s="36" t="s">
        <v>325</v>
      </c>
    </row>
    <row r="414" spans="1:4" x14ac:dyDescent="0.25">
      <c r="A414" s="36" t="s">
        <v>97</v>
      </c>
      <c r="B414" s="36" t="s">
        <v>0</v>
      </c>
      <c r="C414" s="37">
        <v>15</v>
      </c>
      <c r="D414" s="36" t="s">
        <v>358</v>
      </c>
    </row>
    <row r="415" spans="1:4" x14ac:dyDescent="0.25">
      <c r="A415" s="36" t="s">
        <v>94</v>
      </c>
      <c r="B415" s="36" t="s">
        <v>1</v>
      </c>
      <c r="C415" s="37">
        <v>30</v>
      </c>
      <c r="D415" s="36" t="s">
        <v>362</v>
      </c>
    </row>
    <row r="416" spans="1:4" x14ac:dyDescent="0.25">
      <c r="A416" s="36" t="s">
        <v>35</v>
      </c>
      <c r="B416" s="36" t="s">
        <v>0</v>
      </c>
      <c r="C416" s="37">
        <v>15</v>
      </c>
      <c r="D416" s="36" t="s">
        <v>288</v>
      </c>
    </row>
    <row r="417" spans="1:4" x14ac:dyDescent="0.25">
      <c r="A417" s="36" t="s">
        <v>89</v>
      </c>
      <c r="B417" s="36" t="s">
        <v>1</v>
      </c>
      <c r="C417" s="37">
        <v>30</v>
      </c>
      <c r="D417" s="36" t="s">
        <v>299</v>
      </c>
    </row>
    <row r="418" spans="1:4" x14ac:dyDescent="0.25">
      <c r="A418" s="36" t="s">
        <v>97</v>
      </c>
      <c r="B418" s="36" t="s">
        <v>29</v>
      </c>
      <c r="C418" s="37">
        <v>45</v>
      </c>
      <c r="D418" s="36" t="s">
        <v>326</v>
      </c>
    </row>
    <row r="419" spans="1:4" x14ac:dyDescent="0.25">
      <c r="A419" s="36" t="s">
        <v>90</v>
      </c>
      <c r="B419" s="36" t="s">
        <v>29</v>
      </c>
      <c r="C419" s="37">
        <v>45</v>
      </c>
      <c r="D419" s="36" t="s">
        <v>261</v>
      </c>
    </row>
    <row r="420" spans="1:4" x14ac:dyDescent="0.25">
      <c r="A420" s="36" t="s">
        <v>87</v>
      </c>
      <c r="B420" s="36" t="s">
        <v>0</v>
      </c>
      <c r="C420" s="37">
        <v>15</v>
      </c>
      <c r="D420" s="36" t="s">
        <v>282</v>
      </c>
    </row>
    <row r="421" spans="1:4" x14ac:dyDescent="0.25">
      <c r="A421" s="36" t="s">
        <v>90</v>
      </c>
      <c r="B421" s="36" t="s">
        <v>0</v>
      </c>
      <c r="C421" s="37">
        <v>15</v>
      </c>
      <c r="D421" s="36" t="s">
        <v>275</v>
      </c>
    </row>
    <row r="422" spans="1:4" x14ac:dyDescent="0.25">
      <c r="A422" s="36" t="s">
        <v>96</v>
      </c>
      <c r="B422" s="36" t="s">
        <v>0</v>
      </c>
      <c r="C422" s="37">
        <v>15</v>
      </c>
      <c r="D422" s="36" t="s">
        <v>360</v>
      </c>
    </row>
    <row r="423" spans="1:4" x14ac:dyDescent="0.25">
      <c r="A423" s="36" t="s">
        <v>89</v>
      </c>
      <c r="B423" s="36" t="s">
        <v>0</v>
      </c>
      <c r="C423" s="37">
        <v>15</v>
      </c>
      <c r="D423" s="36" t="s">
        <v>281</v>
      </c>
    </row>
    <row r="424" spans="1:4" x14ac:dyDescent="0.25">
      <c r="A424" s="36" t="s">
        <v>97</v>
      </c>
      <c r="B424" s="36" t="s">
        <v>1</v>
      </c>
      <c r="C424" s="37">
        <v>30</v>
      </c>
      <c r="D424" s="36" t="s">
        <v>366</v>
      </c>
    </row>
    <row r="425" spans="1:4" x14ac:dyDescent="0.25">
      <c r="A425" s="36" t="s">
        <v>109</v>
      </c>
      <c r="B425" s="36" t="s">
        <v>161</v>
      </c>
      <c r="C425" s="37">
        <v>3</v>
      </c>
      <c r="D425" s="36" t="s">
        <v>367</v>
      </c>
    </row>
    <row r="426" spans="1:4" x14ac:dyDescent="0.25">
      <c r="A426" s="36" t="s">
        <v>256</v>
      </c>
      <c r="B426" s="36" t="s">
        <v>161</v>
      </c>
      <c r="C426" s="37">
        <v>4</v>
      </c>
      <c r="D426" s="36" t="s">
        <v>334</v>
      </c>
    </row>
    <row r="427" spans="1:4" x14ac:dyDescent="0.25">
      <c r="A427" s="36" t="s">
        <v>109</v>
      </c>
      <c r="B427" s="36" t="s">
        <v>161</v>
      </c>
      <c r="C427" s="37">
        <v>4</v>
      </c>
      <c r="D427" s="36" t="s">
        <v>368</v>
      </c>
    </row>
    <row r="428" spans="1:4" x14ac:dyDescent="0.25">
      <c r="A428" s="36" t="s">
        <v>256</v>
      </c>
      <c r="B428" s="36" t="s">
        <v>161</v>
      </c>
      <c r="C428" s="37">
        <v>4</v>
      </c>
      <c r="D428" s="36" t="s">
        <v>334</v>
      </c>
    </row>
    <row r="429" spans="1:4" x14ac:dyDescent="0.25">
      <c r="A429" s="36" t="s">
        <v>109</v>
      </c>
      <c r="B429" s="36" t="s">
        <v>161</v>
      </c>
      <c r="C429" s="37">
        <v>3</v>
      </c>
      <c r="D429" s="36" t="s">
        <v>367</v>
      </c>
    </row>
    <row r="430" spans="1:4" x14ac:dyDescent="0.25">
      <c r="A430" s="36" t="s">
        <v>256</v>
      </c>
      <c r="B430" s="36" t="s">
        <v>161</v>
      </c>
      <c r="C430" s="37">
        <v>4</v>
      </c>
      <c r="D430" s="36" t="s">
        <v>334</v>
      </c>
    </row>
    <row r="431" spans="1:4" x14ac:dyDescent="0.25">
      <c r="A431" s="36" t="s">
        <v>109</v>
      </c>
      <c r="B431" s="36" t="s">
        <v>161</v>
      </c>
      <c r="C431" s="37">
        <v>4</v>
      </c>
      <c r="D431" s="36" t="s">
        <v>368</v>
      </c>
    </row>
    <row r="432" spans="1:4" x14ac:dyDescent="0.25">
      <c r="A432" s="36" t="s">
        <v>256</v>
      </c>
      <c r="B432" s="36" t="s">
        <v>161</v>
      </c>
      <c r="C432" s="37">
        <v>4</v>
      </c>
      <c r="D432" s="36" t="s">
        <v>334</v>
      </c>
    </row>
    <row r="433" spans="1:4" x14ac:dyDescent="0.25">
      <c r="A433" s="36" t="s">
        <v>109</v>
      </c>
      <c r="B433" s="36" t="s">
        <v>161</v>
      </c>
      <c r="C433" s="37">
        <v>3</v>
      </c>
      <c r="D433" s="36" t="s">
        <v>367</v>
      </c>
    </row>
    <row r="434" spans="1:4" x14ac:dyDescent="0.25">
      <c r="A434" s="36" t="s">
        <v>256</v>
      </c>
      <c r="B434" s="36" t="s">
        <v>161</v>
      </c>
      <c r="C434" s="37">
        <v>4</v>
      </c>
      <c r="D434" s="36" t="s">
        <v>334</v>
      </c>
    </row>
    <row r="435" spans="1:4" x14ac:dyDescent="0.25">
      <c r="A435" s="36" t="s">
        <v>109</v>
      </c>
      <c r="B435" s="36" t="s">
        <v>161</v>
      </c>
      <c r="C435" s="37">
        <v>4</v>
      </c>
      <c r="D435" s="36" t="s">
        <v>368</v>
      </c>
    </row>
    <row r="436" spans="1:4" x14ac:dyDescent="0.25">
      <c r="A436" s="36" t="s">
        <v>256</v>
      </c>
      <c r="B436" s="36" t="s">
        <v>161</v>
      </c>
      <c r="C436" s="37">
        <v>4</v>
      </c>
      <c r="D436" s="36" t="s">
        <v>334</v>
      </c>
    </row>
    <row r="437" spans="1:4" x14ac:dyDescent="0.25">
      <c r="A437" s="36" t="s">
        <v>109</v>
      </c>
      <c r="B437" s="36" t="s">
        <v>161</v>
      </c>
      <c r="C437" s="37">
        <v>3</v>
      </c>
      <c r="D437" s="36" t="s">
        <v>367</v>
      </c>
    </row>
    <row r="438" spans="1:4" x14ac:dyDescent="0.25">
      <c r="A438" s="36" t="s">
        <v>256</v>
      </c>
      <c r="B438" s="36" t="s">
        <v>161</v>
      </c>
      <c r="C438" s="37">
        <v>4</v>
      </c>
      <c r="D438" s="36" t="s">
        <v>334</v>
      </c>
    </row>
    <row r="439" spans="1:4" x14ac:dyDescent="0.25">
      <c r="A439" s="36" t="s">
        <v>109</v>
      </c>
      <c r="B439" s="36" t="s">
        <v>161</v>
      </c>
      <c r="C439" s="37">
        <v>4</v>
      </c>
      <c r="D439" s="36" t="s">
        <v>368</v>
      </c>
    </row>
    <row r="440" spans="1:4" x14ac:dyDescent="0.25">
      <c r="A440" s="36" t="s">
        <v>256</v>
      </c>
      <c r="B440" s="36" t="s">
        <v>161</v>
      </c>
      <c r="C440" s="37">
        <v>4</v>
      </c>
      <c r="D440" s="36" t="s">
        <v>334</v>
      </c>
    </row>
    <row r="441" spans="1:4" x14ac:dyDescent="0.25">
      <c r="A441" s="36" t="s">
        <v>97</v>
      </c>
      <c r="B441" s="36" t="s">
        <v>0</v>
      </c>
      <c r="C441" s="37">
        <v>15</v>
      </c>
      <c r="D441" s="36" t="s">
        <v>358</v>
      </c>
    </row>
    <row r="442" spans="1:4" x14ac:dyDescent="0.25">
      <c r="A442" s="36" t="s">
        <v>89</v>
      </c>
      <c r="B442" s="36" t="s">
        <v>2</v>
      </c>
      <c r="C442" s="37">
        <v>7</v>
      </c>
      <c r="D442" s="36" t="s">
        <v>274</v>
      </c>
    </row>
    <row r="443" spans="1:4" x14ac:dyDescent="0.25">
      <c r="A443" s="36" t="s">
        <v>97</v>
      </c>
      <c r="B443" s="36" t="s">
        <v>30</v>
      </c>
      <c r="C443" s="37">
        <v>23</v>
      </c>
      <c r="D443" s="36" t="s">
        <v>359</v>
      </c>
    </row>
    <row r="444" spans="1:4" x14ac:dyDescent="0.25">
      <c r="A444" s="36" t="s">
        <v>96</v>
      </c>
      <c r="B444" s="36" t="s">
        <v>0</v>
      </c>
      <c r="C444" s="37">
        <v>15</v>
      </c>
      <c r="D444" s="36" t="s">
        <v>360</v>
      </c>
    </row>
    <row r="445" spans="1:4" x14ac:dyDescent="0.25">
      <c r="A445" s="36" t="s">
        <v>90</v>
      </c>
      <c r="B445" s="36" t="s">
        <v>1</v>
      </c>
      <c r="C445" s="37">
        <v>30</v>
      </c>
      <c r="D445" s="36" t="s">
        <v>289</v>
      </c>
    </row>
    <row r="446" spans="1:4" x14ac:dyDescent="0.25">
      <c r="A446" s="36" t="s">
        <v>87</v>
      </c>
      <c r="B446" s="36" t="s">
        <v>1</v>
      </c>
      <c r="C446" s="37">
        <v>30</v>
      </c>
      <c r="D446" s="36" t="s">
        <v>262</v>
      </c>
    </row>
    <row r="447" spans="1:4" x14ac:dyDescent="0.25">
      <c r="A447" s="36" t="s">
        <v>97</v>
      </c>
      <c r="B447" s="36" t="s">
        <v>0</v>
      </c>
      <c r="C447" s="37">
        <v>15</v>
      </c>
      <c r="D447" s="36" t="s">
        <v>358</v>
      </c>
    </row>
    <row r="448" spans="1:4" x14ac:dyDescent="0.25">
      <c r="A448" s="36" t="s">
        <v>90</v>
      </c>
      <c r="B448" s="36" t="s">
        <v>2</v>
      </c>
      <c r="C448" s="37">
        <v>7</v>
      </c>
      <c r="D448" s="36" t="s">
        <v>287</v>
      </c>
    </row>
    <row r="449" spans="1:4" x14ac:dyDescent="0.25">
      <c r="A449" s="36" t="s">
        <v>96</v>
      </c>
      <c r="B449" s="36" t="s">
        <v>30</v>
      </c>
      <c r="C449" s="37">
        <v>23</v>
      </c>
      <c r="D449" s="36" t="s">
        <v>361</v>
      </c>
    </row>
    <row r="450" spans="1:4" x14ac:dyDescent="0.25">
      <c r="A450" s="36" t="s">
        <v>94</v>
      </c>
      <c r="B450" s="36" t="s">
        <v>1</v>
      </c>
      <c r="C450" s="37">
        <v>30</v>
      </c>
      <c r="D450" s="36" t="s">
        <v>362</v>
      </c>
    </row>
    <row r="451" spans="1:4" x14ac:dyDescent="0.25">
      <c r="A451" s="36" t="s">
        <v>35</v>
      </c>
      <c r="B451" s="36" t="s">
        <v>0</v>
      </c>
      <c r="C451" s="37">
        <v>15</v>
      </c>
      <c r="D451" s="36" t="s">
        <v>288</v>
      </c>
    </row>
    <row r="452" spans="1:4" x14ac:dyDescent="0.25">
      <c r="A452" s="36" t="s">
        <v>89</v>
      </c>
      <c r="B452" s="36" t="s">
        <v>1</v>
      </c>
      <c r="C452" s="37">
        <v>30</v>
      </c>
      <c r="D452" s="36" t="s">
        <v>299</v>
      </c>
    </row>
    <row r="453" spans="1:4" x14ac:dyDescent="0.25">
      <c r="A453" s="36" t="s">
        <v>89</v>
      </c>
      <c r="B453" s="36" t="s">
        <v>29</v>
      </c>
      <c r="C453" s="37">
        <v>45</v>
      </c>
      <c r="D453" s="36" t="s">
        <v>260</v>
      </c>
    </row>
    <row r="454" spans="1:4" x14ac:dyDescent="0.25">
      <c r="A454" s="36" t="s">
        <v>90</v>
      </c>
      <c r="B454" s="36" t="s">
        <v>29</v>
      </c>
      <c r="C454" s="37">
        <v>45</v>
      </c>
      <c r="D454" s="36" t="s">
        <v>261</v>
      </c>
    </row>
    <row r="455" spans="1:4" x14ac:dyDescent="0.25">
      <c r="A455" s="36" t="s">
        <v>87</v>
      </c>
      <c r="B455" s="36" t="s">
        <v>1</v>
      </c>
      <c r="C455" s="37">
        <v>30</v>
      </c>
      <c r="D455" s="36" t="s">
        <v>262</v>
      </c>
    </row>
    <row r="456" spans="1:4" x14ac:dyDescent="0.25">
      <c r="A456" s="36" t="s">
        <v>96</v>
      </c>
      <c r="B456" s="36" t="s">
        <v>0</v>
      </c>
      <c r="C456" s="37">
        <v>15</v>
      </c>
      <c r="D456" s="36" t="s">
        <v>360</v>
      </c>
    </row>
    <row r="457" spans="1:4" x14ac:dyDescent="0.25">
      <c r="A457" s="36" t="s">
        <v>90</v>
      </c>
      <c r="B457" s="36" t="s">
        <v>0</v>
      </c>
      <c r="C457" s="37">
        <v>15</v>
      </c>
      <c r="D457" s="36" t="s">
        <v>275</v>
      </c>
    </row>
    <row r="458" spans="1:4" x14ac:dyDescent="0.25">
      <c r="A458" s="36" t="s">
        <v>97</v>
      </c>
      <c r="B458" s="36" t="s">
        <v>29</v>
      </c>
      <c r="C458" s="37">
        <v>45</v>
      </c>
      <c r="D458" s="36" t="s">
        <v>326</v>
      </c>
    </row>
    <row r="459" spans="1:4" x14ac:dyDescent="0.25">
      <c r="A459" s="36" t="s">
        <v>104</v>
      </c>
      <c r="B459" s="36" t="s">
        <v>161</v>
      </c>
      <c r="C459" s="37">
        <v>4</v>
      </c>
      <c r="D459" s="36" t="s">
        <v>363</v>
      </c>
    </row>
    <row r="460" spans="1:4" x14ac:dyDescent="0.25">
      <c r="A460" s="36" t="s">
        <v>256</v>
      </c>
      <c r="B460" s="36" t="s">
        <v>161</v>
      </c>
      <c r="C460" s="37">
        <v>4</v>
      </c>
      <c r="D460" s="36" t="s">
        <v>334</v>
      </c>
    </row>
    <row r="461" spans="1:4" x14ac:dyDescent="0.25">
      <c r="A461" s="36" t="s">
        <v>104</v>
      </c>
      <c r="B461" s="36" t="s">
        <v>2</v>
      </c>
      <c r="C461" s="37">
        <v>7</v>
      </c>
      <c r="D461" s="36" t="s">
        <v>329</v>
      </c>
    </row>
    <row r="462" spans="1:4" x14ac:dyDescent="0.25">
      <c r="A462" s="36" t="s">
        <v>106</v>
      </c>
      <c r="B462" s="36" t="s">
        <v>2</v>
      </c>
      <c r="C462" s="37">
        <v>7</v>
      </c>
      <c r="D462" s="36" t="s">
        <v>364</v>
      </c>
    </row>
    <row r="463" spans="1:4" x14ac:dyDescent="0.25">
      <c r="A463" s="36" t="s">
        <v>109</v>
      </c>
      <c r="B463" s="36" t="s">
        <v>2</v>
      </c>
      <c r="C463" s="37">
        <v>8</v>
      </c>
      <c r="D463" s="36" t="s">
        <v>365</v>
      </c>
    </row>
    <row r="464" spans="1:4" x14ac:dyDescent="0.25">
      <c r="A464" s="36" t="s">
        <v>106</v>
      </c>
      <c r="B464" s="36" t="s">
        <v>2</v>
      </c>
      <c r="C464" s="37">
        <v>7</v>
      </c>
      <c r="D464" s="36" t="s">
        <v>364</v>
      </c>
    </row>
    <row r="465" spans="1:4" x14ac:dyDescent="0.25">
      <c r="A465" s="36" t="s">
        <v>109</v>
      </c>
      <c r="B465" s="36" t="s">
        <v>2</v>
      </c>
      <c r="C465" s="37">
        <v>8</v>
      </c>
      <c r="D465" s="36" t="s">
        <v>365</v>
      </c>
    </row>
    <row r="466" spans="1:4" x14ac:dyDescent="0.25">
      <c r="A466" s="36" t="s">
        <v>97</v>
      </c>
      <c r="B466" s="36" t="s">
        <v>0</v>
      </c>
      <c r="C466" s="37">
        <v>15</v>
      </c>
      <c r="D466" s="36" t="s">
        <v>358</v>
      </c>
    </row>
    <row r="467" spans="1:4" x14ac:dyDescent="0.25">
      <c r="A467" s="36" t="s">
        <v>89</v>
      </c>
      <c r="B467" s="36" t="s">
        <v>2</v>
      </c>
      <c r="C467" s="37">
        <v>7</v>
      </c>
      <c r="D467" s="36" t="s">
        <v>274</v>
      </c>
    </row>
    <row r="468" spans="1:4" x14ac:dyDescent="0.25">
      <c r="A468" s="36" t="s">
        <v>97</v>
      </c>
      <c r="B468" s="36" t="s">
        <v>0</v>
      </c>
      <c r="C468" s="37">
        <v>15</v>
      </c>
      <c r="D468" s="36" t="s">
        <v>358</v>
      </c>
    </row>
    <row r="469" spans="1:4" x14ac:dyDescent="0.25">
      <c r="A469" s="36" t="s">
        <v>256</v>
      </c>
      <c r="B469" s="36" t="s">
        <v>2</v>
      </c>
      <c r="C469" s="37">
        <v>8</v>
      </c>
      <c r="D469" s="36" t="s">
        <v>337</v>
      </c>
    </row>
    <row r="470" spans="1:4" x14ac:dyDescent="0.25">
      <c r="A470" s="36" t="s">
        <v>97</v>
      </c>
      <c r="B470" s="36" t="s">
        <v>1</v>
      </c>
      <c r="C470" s="37">
        <v>30</v>
      </c>
      <c r="D470" s="36" t="s">
        <v>366</v>
      </c>
    </row>
    <row r="471" spans="1:4" x14ac:dyDescent="0.25">
      <c r="A471" s="36" t="s">
        <v>90</v>
      </c>
      <c r="B471" s="36" t="s">
        <v>0</v>
      </c>
      <c r="C471" s="37">
        <v>15</v>
      </c>
      <c r="D471" s="36" t="s">
        <v>275</v>
      </c>
    </row>
    <row r="472" spans="1:4" x14ac:dyDescent="0.25">
      <c r="A472" s="36" t="s">
        <v>87</v>
      </c>
      <c r="B472" s="36" t="s">
        <v>1</v>
      </c>
      <c r="C472" s="37">
        <v>30</v>
      </c>
      <c r="D472" s="36" t="s">
        <v>262</v>
      </c>
    </row>
    <row r="473" spans="1:4" x14ac:dyDescent="0.25">
      <c r="A473" s="36" t="s">
        <v>97</v>
      </c>
      <c r="B473" s="36" t="s">
        <v>0</v>
      </c>
      <c r="C473" s="37">
        <v>15</v>
      </c>
      <c r="D473" s="36" t="s">
        <v>358</v>
      </c>
    </row>
    <row r="474" spans="1:4" x14ac:dyDescent="0.25">
      <c r="A474" s="36" t="s">
        <v>256</v>
      </c>
      <c r="B474" s="36" t="s">
        <v>0</v>
      </c>
      <c r="C474" s="37">
        <v>15</v>
      </c>
      <c r="D474" s="36" t="s">
        <v>325</v>
      </c>
    </row>
    <row r="475" spans="1:4" x14ac:dyDescent="0.25">
      <c r="A475" s="36" t="s">
        <v>97</v>
      </c>
      <c r="B475" s="36" t="s">
        <v>0</v>
      </c>
      <c r="C475" s="37">
        <v>15</v>
      </c>
      <c r="D475" s="36" t="s">
        <v>358</v>
      </c>
    </row>
    <row r="476" spans="1:4" x14ac:dyDescent="0.25">
      <c r="A476" s="36" t="s">
        <v>94</v>
      </c>
      <c r="B476" s="36" t="s">
        <v>1</v>
      </c>
      <c r="C476" s="37">
        <v>30</v>
      </c>
      <c r="D476" s="36" t="s">
        <v>362</v>
      </c>
    </row>
    <row r="477" spans="1:4" x14ac:dyDescent="0.25">
      <c r="A477" s="36" t="s">
        <v>35</v>
      </c>
      <c r="B477" s="36" t="s">
        <v>0</v>
      </c>
      <c r="C477" s="37">
        <v>15</v>
      </c>
      <c r="D477" s="36" t="s">
        <v>288</v>
      </c>
    </row>
    <row r="478" spans="1:4" x14ac:dyDescent="0.25">
      <c r="A478" s="36" t="s">
        <v>89</v>
      </c>
      <c r="B478" s="36" t="s">
        <v>1</v>
      </c>
      <c r="C478" s="37">
        <v>30</v>
      </c>
      <c r="D478" s="36" t="s">
        <v>299</v>
      </c>
    </row>
    <row r="479" spans="1:4" x14ac:dyDescent="0.25">
      <c r="A479" s="36" t="s">
        <v>97</v>
      </c>
      <c r="B479" s="36" t="s">
        <v>29</v>
      </c>
      <c r="C479" s="37">
        <v>45</v>
      </c>
      <c r="D479" s="36" t="s">
        <v>326</v>
      </c>
    </row>
    <row r="480" spans="1:4" x14ac:dyDescent="0.25">
      <c r="A480" s="36" t="s">
        <v>90</v>
      </c>
      <c r="B480" s="36" t="s">
        <v>29</v>
      </c>
      <c r="C480" s="37">
        <v>45</v>
      </c>
      <c r="D480" s="36" t="s">
        <v>261</v>
      </c>
    </row>
    <row r="481" spans="1:4" x14ac:dyDescent="0.25">
      <c r="A481" s="36" t="s">
        <v>87</v>
      </c>
      <c r="B481" s="36" t="s">
        <v>0</v>
      </c>
      <c r="C481" s="37">
        <v>15</v>
      </c>
      <c r="D481" s="36" t="s">
        <v>282</v>
      </c>
    </row>
    <row r="482" spans="1:4" x14ac:dyDescent="0.25">
      <c r="A482" s="36" t="s">
        <v>90</v>
      </c>
      <c r="B482" s="36" t="s">
        <v>0</v>
      </c>
      <c r="C482" s="37">
        <v>15</v>
      </c>
      <c r="D482" s="36" t="s">
        <v>275</v>
      </c>
    </row>
    <row r="483" spans="1:4" x14ac:dyDescent="0.25">
      <c r="A483" s="36" t="s">
        <v>96</v>
      </c>
      <c r="B483" s="36" t="s">
        <v>0</v>
      </c>
      <c r="C483" s="37">
        <v>15</v>
      </c>
      <c r="D483" s="36" t="s">
        <v>360</v>
      </c>
    </row>
    <row r="484" spans="1:4" x14ac:dyDescent="0.25">
      <c r="A484" s="36" t="s">
        <v>89</v>
      </c>
      <c r="B484" s="36" t="s">
        <v>0</v>
      </c>
      <c r="C484" s="37">
        <v>15</v>
      </c>
      <c r="D484" s="36" t="s">
        <v>281</v>
      </c>
    </row>
    <row r="485" spans="1:4" x14ac:dyDescent="0.25">
      <c r="A485" s="36" t="s">
        <v>97</v>
      </c>
      <c r="B485" s="36" t="s">
        <v>1</v>
      </c>
      <c r="C485" s="37">
        <v>30</v>
      </c>
      <c r="D485" s="36" t="s">
        <v>366</v>
      </c>
    </row>
    <row r="486" spans="1:4" x14ac:dyDescent="0.25">
      <c r="A486" s="36" t="s">
        <v>109</v>
      </c>
      <c r="B486" s="36" t="s">
        <v>161</v>
      </c>
      <c r="C486" s="37">
        <v>3</v>
      </c>
      <c r="D486" s="36" t="s">
        <v>367</v>
      </c>
    </row>
    <row r="487" spans="1:4" x14ac:dyDescent="0.25">
      <c r="A487" s="36" t="s">
        <v>256</v>
      </c>
      <c r="B487" s="36" t="s">
        <v>161</v>
      </c>
      <c r="C487" s="37">
        <v>4</v>
      </c>
      <c r="D487" s="36" t="s">
        <v>334</v>
      </c>
    </row>
    <row r="488" spans="1:4" x14ac:dyDescent="0.25">
      <c r="A488" s="36" t="s">
        <v>109</v>
      </c>
      <c r="B488" s="36" t="s">
        <v>161</v>
      </c>
      <c r="C488" s="37">
        <v>4</v>
      </c>
      <c r="D488" s="36" t="s">
        <v>368</v>
      </c>
    </row>
    <row r="489" spans="1:4" x14ac:dyDescent="0.25">
      <c r="A489" s="36" t="s">
        <v>256</v>
      </c>
      <c r="B489" s="36" t="s">
        <v>161</v>
      </c>
      <c r="C489" s="37">
        <v>4</v>
      </c>
      <c r="D489" s="36" t="s">
        <v>334</v>
      </c>
    </row>
    <row r="490" spans="1:4" x14ac:dyDescent="0.25">
      <c r="A490" s="36" t="s">
        <v>109</v>
      </c>
      <c r="B490" s="36" t="s">
        <v>161</v>
      </c>
      <c r="C490" s="37">
        <v>3</v>
      </c>
      <c r="D490" s="36" t="s">
        <v>367</v>
      </c>
    </row>
    <row r="491" spans="1:4" x14ac:dyDescent="0.25">
      <c r="A491" s="36" t="s">
        <v>256</v>
      </c>
      <c r="B491" s="36" t="s">
        <v>161</v>
      </c>
      <c r="C491" s="37">
        <v>4</v>
      </c>
      <c r="D491" s="36" t="s">
        <v>334</v>
      </c>
    </row>
    <row r="492" spans="1:4" x14ac:dyDescent="0.25">
      <c r="A492" s="36" t="s">
        <v>109</v>
      </c>
      <c r="B492" s="36" t="s">
        <v>161</v>
      </c>
      <c r="C492" s="37">
        <v>4</v>
      </c>
      <c r="D492" s="36" t="s">
        <v>368</v>
      </c>
    </row>
    <row r="493" spans="1:4" x14ac:dyDescent="0.25">
      <c r="A493" s="36" t="s">
        <v>256</v>
      </c>
      <c r="B493" s="36" t="s">
        <v>161</v>
      </c>
      <c r="C493" s="37">
        <v>4</v>
      </c>
      <c r="D493" s="36" t="s">
        <v>334</v>
      </c>
    </row>
    <row r="494" spans="1:4" x14ac:dyDescent="0.25">
      <c r="A494" s="36" t="s">
        <v>109</v>
      </c>
      <c r="B494" s="36" t="s">
        <v>161</v>
      </c>
      <c r="C494" s="37">
        <v>3</v>
      </c>
      <c r="D494" s="36" t="s">
        <v>367</v>
      </c>
    </row>
    <row r="495" spans="1:4" x14ac:dyDescent="0.25">
      <c r="A495" s="36" t="s">
        <v>256</v>
      </c>
      <c r="B495" s="36" t="s">
        <v>161</v>
      </c>
      <c r="C495" s="37">
        <v>4</v>
      </c>
      <c r="D495" s="36" t="s">
        <v>334</v>
      </c>
    </row>
    <row r="496" spans="1:4" x14ac:dyDescent="0.25">
      <c r="A496" s="36" t="s">
        <v>109</v>
      </c>
      <c r="B496" s="36" t="s">
        <v>161</v>
      </c>
      <c r="C496" s="37">
        <v>4</v>
      </c>
      <c r="D496" s="36" t="s">
        <v>368</v>
      </c>
    </row>
    <row r="497" spans="1:4" x14ac:dyDescent="0.25">
      <c r="A497" s="36" t="s">
        <v>256</v>
      </c>
      <c r="B497" s="36" t="s">
        <v>161</v>
      </c>
      <c r="C497" s="37">
        <v>4</v>
      </c>
      <c r="D497" s="36" t="s">
        <v>334</v>
      </c>
    </row>
    <row r="498" spans="1:4" x14ac:dyDescent="0.25">
      <c r="A498" s="36" t="s">
        <v>109</v>
      </c>
      <c r="B498" s="36" t="s">
        <v>161</v>
      </c>
      <c r="C498" s="37">
        <v>3</v>
      </c>
      <c r="D498" s="36" t="s">
        <v>367</v>
      </c>
    </row>
    <row r="499" spans="1:4" x14ac:dyDescent="0.25">
      <c r="A499" s="36" t="s">
        <v>256</v>
      </c>
      <c r="B499" s="36" t="s">
        <v>161</v>
      </c>
      <c r="C499" s="37">
        <v>4</v>
      </c>
      <c r="D499" s="36" t="s">
        <v>334</v>
      </c>
    </row>
    <row r="500" spans="1:4" x14ac:dyDescent="0.25">
      <c r="A500" s="36" t="s">
        <v>109</v>
      </c>
      <c r="B500" s="36" t="s">
        <v>161</v>
      </c>
      <c r="C500" s="37">
        <v>4</v>
      </c>
      <c r="D500" s="36" t="s">
        <v>368</v>
      </c>
    </row>
    <row r="501" spans="1:4" x14ac:dyDescent="0.25">
      <c r="A501" s="36" t="s">
        <v>256</v>
      </c>
      <c r="B501" s="36" t="s">
        <v>161</v>
      </c>
      <c r="C501" s="37">
        <v>4</v>
      </c>
      <c r="D501" s="36" t="s">
        <v>334</v>
      </c>
    </row>
    <row r="502" spans="1:4" x14ac:dyDescent="0.25">
      <c r="A502" s="36" t="s">
        <v>256</v>
      </c>
      <c r="B502" s="36" t="s">
        <v>3</v>
      </c>
      <c r="C502" s="37">
        <v>120</v>
      </c>
      <c r="D502" s="36" t="s">
        <v>376</v>
      </c>
    </row>
    <row r="503" spans="1:4" x14ac:dyDescent="0.25">
      <c r="A503" s="36" t="s">
        <v>256</v>
      </c>
      <c r="B503" s="36" t="s">
        <v>3</v>
      </c>
      <c r="C503" s="37">
        <v>120</v>
      </c>
      <c r="D503" s="36" t="s">
        <v>376</v>
      </c>
    </row>
    <row r="504" spans="1:4" x14ac:dyDescent="0.25">
      <c r="A504" s="36" t="s">
        <v>256</v>
      </c>
      <c r="B504" s="36" t="s">
        <v>3</v>
      </c>
      <c r="C504" s="37">
        <v>120</v>
      </c>
      <c r="D504" s="36" t="s">
        <v>376</v>
      </c>
    </row>
    <row r="505" spans="1:4" x14ac:dyDescent="0.25">
      <c r="A505" s="36" t="s">
        <v>256</v>
      </c>
      <c r="B505" s="36" t="s">
        <v>3</v>
      </c>
      <c r="C505" s="37">
        <v>120</v>
      </c>
      <c r="D505" s="36" t="s">
        <v>376</v>
      </c>
    </row>
    <row r="506" spans="1:4" x14ac:dyDescent="0.25">
      <c r="A506" s="39"/>
    </row>
  </sheetData>
  <mergeCells count="2">
    <mergeCell ref="E171:F171"/>
    <mergeCell ref="E229:F2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A7A0-93F3-46BB-AEBE-D299978DECFD}">
  <dimension ref="A1:J20"/>
  <sheetViews>
    <sheetView workbookViewId="0">
      <selection activeCell="I7" sqref="I7:I20"/>
    </sheetView>
  </sheetViews>
  <sheetFormatPr defaultRowHeight="15" x14ac:dyDescent="0.25"/>
  <cols>
    <col min="2" max="2" width="22.85546875" customWidth="1"/>
    <col min="3" max="3" width="19" customWidth="1"/>
    <col min="4" max="4" width="13.7109375" customWidth="1"/>
    <col min="9" max="9" width="41.5703125" customWidth="1"/>
    <col min="10" max="10" width="18" customWidth="1"/>
  </cols>
  <sheetData>
    <row r="1" spans="1:10" x14ac:dyDescent="0.25">
      <c r="B1">
        <f>(SUM(C:C)-C8-C9)/96</f>
        <v>1.40625</v>
      </c>
      <c r="C1" t="s">
        <v>222</v>
      </c>
      <c r="J1" s="13"/>
    </row>
    <row r="2" spans="1:10" x14ac:dyDescent="0.25">
      <c r="A2" s="2" t="s">
        <v>20</v>
      </c>
      <c r="B2">
        <v>120</v>
      </c>
      <c r="D2" s="7"/>
      <c r="J2" s="13"/>
    </row>
    <row r="3" spans="1:10" x14ac:dyDescent="0.25">
      <c r="A3" s="2"/>
      <c r="D3" s="7"/>
      <c r="J3" s="13"/>
    </row>
    <row r="4" spans="1:10" x14ac:dyDescent="0.25">
      <c r="A4" s="43" t="s">
        <v>134</v>
      </c>
      <c r="B4" s="43"/>
      <c r="C4" s="43"/>
      <c r="D4" s="43"/>
      <c r="E4" s="43"/>
      <c r="F4" s="43"/>
      <c r="G4" s="43"/>
      <c r="H4" s="43"/>
      <c r="I4" s="43"/>
      <c r="J4" s="13"/>
    </row>
    <row r="5" spans="1:10" x14ac:dyDescent="0.25">
      <c r="A5" s="2"/>
      <c r="D5" s="7" t="s">
        <v>137</v>
      </c>
      <c r="E5" t="s">
        <v>6</v>
      </c>
      <c r="F5" t="s">
        <v>4</v>
      </c>
      <c r="G5" t="s">
        <v>5</v>
      </c>
      <c r="H5" s="1" t="s">
        <v>6</v>
      </c>
      <c r="J5" s="13"/>
    </row>
    <row r="6" spans="1:10" x14ac:dyDescent="0.25">
      <c r="A6" s="2" t="s">
        <v>9</v>
      </c>
      <c r="B6" t="s">
        <v>8</v>
      </c>
      <c r="C6" t="s">
        <v>23</v>
      </c>
      <c r="D6" s="7" t="s">
        <v>24</v>
      </c>
      <c r="E6" t="s">
        <v>24</v>
      </c>
      <c r="F6" t="s">
        <v>7</v>
      </c>
      <c r="G6" t="s">
        <v>7</v>
      </c>
      <c r="H6" s="1" t="s">
        <v>8</v>
      </c>
      <c r="I6" s="1" t="s">
        <v>25</v>
      </c>
      <c r="J6" s="13" t="s">
        <v>143</v>
      </c>
    </row>
    <row r="7" spans="1:10" x14ac:dyDescent="0.25">
      <c r="A7" s="2"/>
      <c r="B7" t="s">
        <v>140</v>
      </c>
      <c r="C7" t="str">
        <f>IF(B7="ZMIEŃ GŁOŚNOŚĆ NA 0","N/D",IF(B7="ZMIEŃ GŁOŚNOŚĆ NA 15","N/D",240/$B$2*60*VLOOKUP(B7,Dane!$F:$H,2,FALSE)))</f>
        <v>N/D</v>
      </c>
      <c r="D7" s="7" t="str">
        <f>IF(B7="ZMIEŃ GŁOŚNOŚĆ NA 0","N/D",IF(B7="ZMIEŃ GŁOŚNOŚĆ NA 15","N/D",VLOOKUP(A7,Dane!$A$3:$D$110,4,FALSE)))</f>
        <v>N/D</v>
      </c>
      <c r="E7" s="3" t="str">
        <f>IF(B7="ZMIEŃ GŁOŚNOŚĆ NA 0","N/D",IF(B7="ZMIEŃ GŁOŚNOŚĆ NA 15","N/D",DEC2BIN(C7)))</f>
        <v>N/D</v>
      </c>
      <c r="F7" s="1" t="str">
        <f>IF(B7="ZMIEŃ GŁOŚNOŚĆ NA 0","N/D",IF(B7="ZMIEŃ GŁOŚNOŚĆ NA 15","N/D",IF(LEN(D7)&lt;8,"00000000",_xlfn.CONCAT(REPT("0",8-LEN(LEFT(D7,LEN(D7)-8))),LEFT(D7,LEN(D7)-8)))))</f>
        <v>N/D</v>
      </c>
      <c r="G7" s="1" t="str">
        <f>IF(B7="ZMIEŃ GŁOŚNOŚĆ NA 0","N/D",IF(B7="ZMIEŃ GŁOŚNOŚĆ NA 15","N/D",IF(LEN(D7)&lt;8,_xlfn.CONCAT(REPT("0",8-LEN(D7)),RIGHT(D7,8)),RIGHT(D7,8))))</f>
        <v>N/D</v>
      </c>
      <c r="H7" s="1" t="str">
        <f>IF(B7="ZMIEŃ GŁOŚNOŚĆ NA 0","N/D",IF(B7="ZMIEŃ GŁOŚNOŚĆ NA 15","N/D",_xlfn.CONCAT(REPT("0",8-LEN(E7)),E7)))</f>
        <v>N/D</v>
      </c>
      <c r="I7" t="str">
        <f>IF(B7="ZMIEŃ GŁOŚNOŚĆ NA 0","    .byte %10101000, %11110000, %00000000",IF(B7="ZMIEŃ GŁOŚNOŚĆ NA 15","    .byte %10101000, %11111111, %00000000",_xlfn.CONCAT("    .byte %",F7,", %",G7,", %",H7)))</f>
        <v xml:space="preserve">    .byte %10101000, %11111111, %00000000</v>
      </c>
      <c r="J7" s="13"/>
    </row>
    <row r="8" spans="1:10" x14ac:dyDescent="0.25">
      <c r="A8" s="6" t="s">
        <v>33</v>
      </c>
      <c r="B8" s="1" t="s">
        <v>2</v>
      </c>
      <c r="C8">
        <f>IF(B8="ZMIEŃ GŁOŚNOŚĆ NA 0","N/D",IF(B8="ZMIEŃ GŁOŚNOŚĆ NA 15","N/D",240/$B$2*60*VLOOKUP(B8,Dane!$F:$H,2,FALSE)))</f>
        <v>7.5</v>
      </c>
      <c r="D8" s="7">
        <f>IF(B8="ZMIEŃ GŁOŚNOŚĆ NA 0","N/D",IF(B8="ZMIEŃ GŁOŚNOŚĆ NA 15","N/D",VLOOKUP(A8,Dane!$A$3:$D$110,4,FALSE)))</f>
        <v>10101000</v>
      </c>
      <c r="E8" s="3" t="str">
        <f t="shared" ref="E8" si="0">IF(B8="ZMIEŃ GŁOŚNOŚĆ NA 0","N/D",IF(B8="ZMIEŃ GŁOŚNOŚĆ NA 15","N/D",DEC2BIN(C8)))</f>
        <v>111</v>
      </c>
      <c r="F8" s="1" t="str">
        <f t="shared" ref="F8" si="1">IF(B8="ZMIEŃ GŁOŚNOŚĆ NA 0","N/D",IF(B8="ZMIEŃ GŁOŚNOŚĆ NA 15","N/D",IF(LEN(D8)&lt;8,"00000000",_xlfn.CONCAT(REPT("0",8-LEN(LEFT(D8,LEN(D8)-8))),LEFT(D8,LEN(D8)-8)))))</f>
        <v>00000000</v>
      </c>
      <c r="G8" s="1" t="str">
        <f t="shared" ref="G8" si="2">IF(B8="ZMIEŃ GŁOŚNOŚĆ NA 0","N/D",IF(B8="ZMIEŃ GŁOŚNOŚĆ NA 15","N/D",IF(LEN(D8)&lt;8,_xlfn.CONCAT(REPT("0",8-LEN(D8)),RIGHT(D8,8)),RIGHT(D8,8))))</f>
        <v>10101000</v>
      </c>
      <c r="H8" s="1" t="str">
        <f t="shared" ref="H8" si="3">IF(B8="ZMIEŃ GŁOŚNOŚĆ NA 0","N/D",IF(B8="ZMIEŃ GŁOŚNOŚĆ NA 15","N/D",_xlfn.CONCAT(REPT("0",8-LEN(E8)),E8)))</f>
        <v>00000111</v>
      </c>
      <c r="I8" t="str">
        <f t="shared" ref="I8" si="4">IF(B8="ZMIEŃ GŁOŚNOŚĆ NA 0","    .byte %10101000, %11110000, %00000000",IF(B8="ZMIEŃ GŁOŚNOŚĆ NA 15","    .byte %10101000, %11111111, %00000000",_xlfn.CONCAT("    .byte %",F8,", %",G8,", %",H8)))</f>
        <v xml:space="preserve">    .byte %00000000, %10101000, %00000111</v>
      </c>
      <c r="J8" s="13"/>
    </row>
    <row r="9" spans="1:10" x14ac:dyDescent="0.25">
      <c r="A9" t="s">
        <v>34</v>
      </c>
      <c r="B9" s="1" t="s">
        <v>2</v>
      </c>
      <c r="C9">
        <f>IF(B9="ZMIEŃ GŁOŚNOŚĆ NA 0","N/D",IF(B9="ZMIEŃ GŁOŚNOŚĆ NA 15","N/D",240/$B$2*60*VLOOKUP(B9,Dane!$F:$H,2,FALSE)))</f>
        <v>7.5</v>
      </c>
      <c r="D9" s="7">
        <f>IF(B9="ZMIEŃ GŁOŚNOŚĆ NA 0","N/D",IF(B9="ZMIEŃ GŁOŚNOŚĆ NA 15","N/D",VLOOKUP(A9,Dane!$A$3:$D$110,4,FALSE)))</f>
        <v>10001101</v>
      </c>
      <c r="E9" s="3" t="str">
        <f t="shared" ref="E9:E16" si="5">IF(B9="ZMIEŃ GŁOŚNOŚĆ NA 0","N/D",IF(B9="ZMIEŃ GŁOŚNOŚĆ NA 15","N/D",DEC2BIN(C9)))</f>
        <v>111</v>
      </c>
      <c r="F9" s="1" t="str">
        <f t="shared" ref="F9:F16" si="6">IF(B9="ZMIEŃ GŁOŚNOŚĆ NA 0","N/D",IF(B9="ZMIEŃ GŁOŚNOŚĆ NA 15","N/D",IF(LEN(D9)&lt;8,"00000000",_xlfn.CONCAT(REPT("0",8-LEN(LEFT(D9,LEN(D9)-8))),LEFT(D9,LEN(D9)-8)))))</f>
        <v>00000000</v>
      </c>
      <c r="G9" s="1" t="str">
        <f t="shared" ref="G9:G16" si="7">IF(B9="ZMIEŃ GŁOŚNOŚĆ NA 0","N/D",IF(B9="ZMIEŃ GŁOŚNOŚĆ NA 15","N/D",IF(LEN(D9)&lt;8,_xlfn.CONCAT(REPT("0",8-LEN(D9)),RIGHT(D9,8)),RIGHT(D9,8))))</f>
        <v>10001101</v>
      </c>
      <c r="H9" s="1" t="str">
        <f t="shared" ref="H9:H16" si="8">IF(B9="ZMIEŃ GŁOŚNOŚĆ NA 0","N/D",IF(B9="ZMIEŃ GŁOŚNOŚĆ NA 15","N/D",_xlfn.CONCAT(REPT("0",8-LEN(E9)),E9)))</f>
        <v>00000111</v>
      </c>
      <c r="I9" t="str">
        <f t="shared" ref="I9:I16" si="9">IF(B9="ZMIEŃ GŁOŚNOŚĆ NA 0","    .byte %10101000, %11110000, %00000000",IF(B9="ZMIEŃ GŁOŚNOŚĆ NA 15","    .byte %10101000, %11111111, %00000000",_xlfn.CONCAT("    .byte %",F9,", %",G9,", %",H9)))</f>
        <v xml:space="preserve">    .byte %00000000, %10001101, %00000111</v>
      </c>
    </row>
    <row r="10" spans="1:10" x14ac:dyDescent="0.25">
      <c r="A10" t="s">
        <v>32</v>
      </c>
      <c r="B10" s="1" t="s">
        <v>2</v>
      </c>
      <c r="C10">
        <f>IF(B10="ZMIEŃ GŁOŚNOŚĆ NA 0","N/D",IF(B10="ZMIEŃ GŁOŚNOŚĆ NA 15","N/D",240/$B$2*60*VLOOKUP(B10,Dane!$F:$H,2,FALSE)))</f>
        <v>7.5</v>
      </c>
      <c r="D10" s="7">
        <f>IF(B10="ZMIEŃ GŁOŚNOŚĆ NA 0","N/D",IF(B10="ZMIEŃ GŁOŚNOŚĆ NA 15","N/D",VLOOKUP(A10,Dane!$A$3:$D$110,4,FALSE)))</f>
        <v>10111101</v>
      </c>
      <c r="E10" s="3" t="str">
        <f t="shared" si="5"/>
        <v>111</v>
      </c>
      <c r="F10" s="1" t="str">
        <f t="shared" si="6"/>
        <v>00000000</v>
      </c>
      <c r="G10" s="1" t="str">
        <f t="shared" si="7"/>
        <v>10111101</v>
      </c>
      <c r="H10" s="1" t="str">
        <f t="shared" si="8"/>
        <v>00000111</v>
      </c>
      <c r="I10" t="str">
        <f t="shared" si="9"/>
        <v xml:space="preserve">    .byte %00000000, %10111101, %00000111</v>
      </c>
    </row>
    <row r="11" spans="1:10" x14ac:dyDescent="0.25">
      <c r="A11" t="s">
        <v>35</v>
      </c>
      <c r="B11" s="1" t="s">
        <v>2</v>
      </c>
      <c r="C11">
        <f>IF(B11="ZMIEŃ GŁOŚNOŚĆ NA 0","N/D",IF(B11="ZMIEŃ GŁOŚNOŚĆ NA 15","N/D",240/$B$2*60*VLOOKUP(B11,Dane!$F:$H,2,FALSE)))</f>
        <v>7.5</v>
      </c>
      <c r="D11" s="7">
        <f>IF(B11="ZMIEŃ GŁOŚNOŚĆ NA 0","N/D",IF(B11="ZMIEŃ GŁOŚNOŚĆ NA 15","N/D",VLOOKUP(A11,Dane!$A$3:$D$110,4,FALSE)))</f>
        <v>10011111</v>
      </c>
      <c r="E11" s="3" t="str">
        <f t="shared" si="5"/>
        <v>111</v>
      </c>
      <c r="F11" s="1" t="str">
        <f t="shared" si="6"/>
        <v>00000000</v>
      </c>
      <c r="G11" s="1" t="str">
        <f t="shared" si="7"/>
        <v>10011111</v>
      </c>
      <c r="H11" s="1" t="str">
        <f t="shared" si="8"/>
        <v>00000111</v>
      </c>
      <c r="I11" t="str">
        <f t="shared" si="9"/>
        <v xml:space="preserve">    .byte %00000000, %10011111, %00000111</v>
      </c>
    </row>
    <row r="12" spans="1:10" x14ac:dyDescent="0.25">
      <c r="A12" t="s">
        <v>12</v>
      </c>
      <c r="B12" s="1" t="s">
        <v>2</v>
      </c>
      <c r="C12">
        <f>IF(B12="ZMIEŃ GŁOŚNOŚĆ NA 0","N/D",IF(B12="ZMIEŃ GŁOŚNOŚĆ NA 15","N/D",240/$B$2*60*VLOOKUP(B12,Dane!$F:$H,2,FALSE)))</f>
        <v>7.5</v>
      </c>
      <c r="D12" s="7">
        <f>IF(B12="ZMIEŃ GŁOŚNOŚĆ NA 0","N/D",IF(B12="ZMIEŃ GŁOŚNOŚĆ NA 15","N/D",VLOOKUP(A12,Dane!$A$3:$D$110,4,FALSE)))</f>
        <v>11010100</v>
      </c>
      <c r="E12" s="3" t="str">
        <f t="shared" si="5"/>
        <v>111</v>
      </c>
      <c r="F12" s="1" t="str">
        <f t="shared" si="6"/>
        <v>00000000</v>
      </c>
      <c r="G12" s="1" t="str">
        <f t="shared" si="7"/>
        <v>11010100</v>
      </c>
      <c r="H12" s="1" t="str">
        <f t="shared" si="8"/>
        <v>00000111</v>
      </c>
      <c r="I12" t="str">
        <f t="shared" si="9"/>
        <v xml:space="preserve">    .byte %00000000, %11010100, %00000111</v>
      </c>
    </row>
    <row r="13" spans="1:10" x14ac:dyDescent="0.25">
      <c r="A13" t="s">
        <v>33</v>
      </c>
      <c r="B13" s="1" t="s">
        <v>2</v>
      </c>
      <c r="C13">
        <f>IF(B13="ZMIEŃ GŁOŚNOŚĆ NA 0","N/D",IF(B13="ZMIEŃ GŁOŚNOŚĆ NA 15","N/D",240/$B$2*60*VLOOKUP(B13,Dane!$F:$H,2,FALSE)))</f>
        <v>7.5</v>
      </c>
      <c r="D13" s="7">
        <f>IF(B13="ZMIEŃ GŁOŚNOŚĆ NA 0","N/D",IF(B13="ZMIEŃ GŁOŚNOŚĆ NA 15","N/D",VLOOKUP(A13,Dane!$A$3:$D$110,4,FALSE)))</f>
        <v>10101000</v>
      </c>
      <c r="E13" s="3" t="str">
        <f t="shared" si="5"/>
        <v>111</v>
      </c>
      <c r="F13" s="1" t="str">
        <f t="shared" si="6"/>
        <v>00000000</v>
      </c>
      <c r="G13" s="1" t="str">
        <f t="shared" si="7"/>
        <v>10101000</v>
      </c>
      <c r="H13" s="1" t="str">
        <f t="shared" si="8"/>
        <v>00000111</v>
      </c>
      <c r="I13" t="str">
        <f t="shared" si="9"/>
        <v xml:space="preserve">    .byte %00000000, %10101000, %00000111</v>
      </c>
    </row>
    <row r="14" spans="1:10" x14ac:dyDescent="0.25">
      <c r="A14" t="s">
        <v>27</v>
      </c>
      <c r="B14" s="1" t="s">
        <v>2</v>
      </c>
      <c r="C14">
        <f>IF(B14="ZMIEŃ GŁOŚNOŚĆ NA 0","N/D",IF(B14="ZMIEŃ GŁOŚNOŚĆ NA 15","N/D",240/$B$2*60*VLOOKUP(B14,Dane!$F:$H,2,FALSE)))</f>
        <v>7.5</v>
      </c>
      <c r="D14" s="7">
        <f>IF(B14="ZMIEŃ GŁOŚNOŚĆ NA 0","N/D",IF(B14="ZMIEŃ GŁOŚNOŚĆ NA 15","N/D",VLOOKUP(A14,Dane!$A$3:$D$110,4,FALSE)))</f>
        <v>11100001</v>
      </c>
      <c r="E14" s="3" t="str">
        <f t="shared" si="5"/>
        <v>111</v>
      </c>
      <c r="F14" s="1" t="str">
        <f t="shared" si="6"/>
        <v>00000000</v>
      </c>
      <c r="G14" s="1" t="str">
        <f t="shared" si="7"/>
        <v>11100001</v>
      </c>
      <c r="H14" s="1" t="str">
        <f t="shared" si="8"/>
        <v>00000111</v>
      </c>
      <c r="I14" t="str">
        <f t="shared" si="9"/>
        <v xml:space="preserve">    .byte %00000000, %11100001, %00000111</v>
      </c>
    </row>
    <row r="15" spans="1:10" x14ac:dyDescent="0.25">
      <c r="A15" t="s">
        <v>32</v>
      </c>
      <c r="B15" s="1" t="s">
        <v>2</v>
      </c>
      <c r="C15">
        <f>IF(B15="ZMIEŃ GŁOŚNOŚĆ NA 0","N/D",IF(B15="ZMIEŃ GŁOŚNOŚĆ NA 15","N/D",240/$B$2*60*VLOOKUP(B15,Dane!$F:$H,2,FALSE)))</f>
        <v>7.5</v>
      </c>
      <c r="D15" s="7">
        <f>IF(B15="ZMIEŃ GŁOŚNOŚĆ NA 0","N/D",IF(B15="ZMIEŃ GŁOŚNOŚĆ NA 15","N/D",VLOOKUP(A15,Dane!$A$3:$D$110,4,FALSE)))</f>
        <v>10111101</v>
      </c>
      <c r="E15" s="3" t="str">
        <f t="shared" si="5"/>
        <v>111</v>
      </c>
      <c r="F15" s="1" t="str">
        <f t="shared" si="6"/>
        <v>00000000</v>
      </c>
      <c r="G15" s="1" t="str">
        <f t="shared" si="7"/>
        <v>10111101</v>
      </c>
      <c r="H15" s="1" t="str">
        <f t="shared" si="8"/>
        <v>00000111</v>
      </c>
      <c r="I15" t="str">
        <f t="shared" si="9"/>
        <v xml:space="preserve">    .byte %00000000, %10111101, %00000111</v>
      </c>
    </row>
    <row r="16" spans="1:10" x14ac:dyDescent="0.25">
      <c r="A16" t="s">
        <v>10</v>
      </c>
      <c r="B16" s="1" t="s">
        <v>2</v>
      </c>
      <c r="C16">
        <f>IF(B16="ZMIEŃ GŁOŚNOŚĆ NA 0","N/D",IF(B16="ZMIEŃ GŁOŚNOŚĆ NA 15","N/D",240/$B$2*60*VLOOKUP(B16,Dane!$F:$H,2,FALSE)))</f>
        <v>7.5</v>
      </c>
      <c r="D16" s="7">
        <f>IF(B16="ZMIEŃ GŁOŚNOŚĆ NA 0","N/D",IF(B16="ZMIEŃ GŁOŚNOŚĆ NA 15","N/D",VLOOKUP(A16,Dane!$A$3:$D$110,4,FALSE)))</f>
        <v>11111101</v>
      </c>
      <c r="E16" s="3" t="str">
        <f t="shared" si="5"/>
        <v>111</v>
      </c>
      <c r="F16" s="1" t="str">
        <f t="shared" si="6"/>
        <v>00000000</v>
      </c>
      <c r="G16" s="1" t="str">
        <f t="shared" si="7"/>
        <v>11111101</v>
      </c>
      <c r="H16" s="1" t="str">
        <f t="shared" si="8"/>
        <v>00000111</v>
      </c>
      <c r="I16" t="str">
        <f t="shared" si="9"/>
        <v xml:space="preserve">    .byte %00000000, %11111101, %00000111</v>
      </c>
    </row>
    <row r="17" spans="1:9" x14ac:dyDescent="0.25">
      <c r="A17" t="s">
        <v>12</v>
      </c>
      <c r="B17" s="1" t="s">
        <v>2</v>
      </c>
      <c r="C17">
        <f>IF(B17="ZMIEŃ GŁOŚNOŚĆ NA 0","N/D",IF(B17="ZMIEŃ GŁOŚNOŚĆ NA 15","N/D",240/$B$2*60*VLOOKUP(B17,Dane!$F:$H,2,FALSE)))</f>
        <v>7.5</v>
      </c>
      <c r="D17" s="7">
        <f>IF(B17="ZMIEŃ GŁOŚNOŚĆ NA 0","N/D",IF(B17="ZMIEŃ GŁOŚNOŚĆ NA 15","N/D",VLOOKUP(A17,Dane!$A$3:$D$110,4,FALSE)))</f>
        <v>11010100</v>
      </c>
      <c r="E17" s="3" t="str">
        <f t="shared" ref="E17:E20" si="10">IF(B17="ZMIEŃ GŁOŚNOŚĆ NA 0","N/D",IF(B17="ZMIEŃ GŁOŚNOŚĆ NA 15","N/D",DEC2BIN(C17)))</f>
        <v>111</v>
      </c>
      <c r="F17" s="1" t="str">
        <f t="shared" ref="F17:F20" si="11">IF(B17="ZMIEŃ GŁOŚNOŚĆ NA 0","N/D",IF(B17="ZMIEŃ GŁOŚNOŚĆ NA 15","N/D",IF(LEN(D17)&lt;8,"00000000",_xlfn.CONCAT(REPT("0",8-LEN(LEFT(D17,LEN(D17)-8))),LEFT(D17,LEN(D17)-8)))))</f>
        <v>00000000</v>
      </c>
      <c r="G17" s="1" t="str">
        <f t="shared" ref="G17:G20" si="12">IF(B17="ZMIEŃ GŁOŚNOŚĆ NA 0","N/D",IF(B17="ZMIEŃ GŁOŚNOŚĆ NA 15","N/D",IF(LEN(D17)&lt;8,_xlfn.CONCAT(REPT("0",8-LEN(D17)),RIGHT(D17,8)),RIGHT(D17,8))))</f>
        <v>11010100</v>
      </c>
      <c r="H17" s="1" t="str">
        <f t="shared" ref="H17:H20" si="13">IF(B17="ZMIEŃ GŁOŚNOŚĆ NA 0","N/D",IF(B17="ZMIEŃ GŁOŚNOŚĆ NA 15","N/D",_xlfn.CONCAT(REPT("0",8-LEN(E17)),E17)))</f>
        <v>00000111</v>
      </c>
      <c r="I17" t="str">
        <f t="shared" ref="I17:I20" si="14">IF(B17="ZMIEŃ GŁOŚNOŚĆ NA 0","    .byte %10101000, %11110000, %00000000",IF(B17="ZMIEŃ GŁOŚNOŚĆ NA 15","    .byte %10101000, %11111111, %00000000",_xlfn.CONCAT("    .byte %",F17,", %",G17,", %",H17)))</f>
        <v xml:space="preserve">    .byte %00000000, %11010100, %00000111</v>
      </c>
    </row>
    <row r="18" spans="1:9" x14ac:dyDescent="0.25">
      <c r="A18" t="s">
        <v>11</v>
      </c>
      <c r="B18" s="1" t="s">
        <v>2</v>
      </c>
      <c r="C18">
        <f>IF(B18="ZMIEŃ GŁOŚNOŚĆ NA 0","N/D",IF(B18="ZMIEŃ GŁOŚNOŚĆ NA 15","N/D",240/$B$2*60*VLOOKUP(B18,Dane!$F:$H,2,FALSE)))</f>
        <v>7.5</v>
      </c>
      <c r="D18" s="7">
        <f>IF(B18="ZMIEŃ GŁOŚNOŚĆ NA 0","N/D",IF(B18="ZMIEŃ GŁOŚNOŚĆ NA 15","N/D",VLOOKUP(A18,Dane!$A$3:$D$110,4,FALSE)))</f>
        <v>100011100</v>
      </c>
      <c r="E18" s="3" t="str">
        <f t="shared" si="10"/>
        <v>111</v>
      </c>
      <c r="F18" s="1" t="str">
        <f t="shared" si="11"/>
        <v>00000001</v>
      </c>
      <c r="G18" s="1" t="str">
        <f t="shared" si="12"/>
        <v>00011100</v>
      </c>
      <c r="H18" s="1" t="str">
        <f t="shared" si="13"/>
        <v>00000111</v>
      </c>
      <c r="I18" t="str">
        <f t="shared" si="14"/>
        <v xml:space="preserve">    .byte %00000001, %00011100, %00000111</v>
      </c>
    </row>
    <row r="19" spans="1:9" x14ac:dyDescent="0.25">
      <c r="A19" t="s">
        <v>27</v>
      </c>
      <c r="B19" s="1" t="s">
        <v>2</v>
      </c>
      <c r="C19">
        <f>IF(B19="ZMIEŃ GŁOŚNOŚĆ NA 0","N/D",IF(B19="ZMIEŃ GŁOŚNOŚĆ NA 15","N/D",240/$B$2*60*VLOOKUP(B19,Dane!$F:$H,2,FALSE)))</f>
        <v>7.5</v>
      </c>
      <c r="D19" s="7">
        <f>IF(B19="ZMIEŃ GŁOŚNOŚĆ NA 0","N/D",IF(B19="ZMIEŃ GŁOŚNOŚĆ NA 15","N/D",VLOOKUP(A19,Dane!$A$3:$D$110,4,FALSE)))</f>
        <v>11100001</v>
      </c>
      <c r="E19" s="3" t="str">
        <f t="shared" si="10"/>
        <v>111</v>
      </c>
      <c r="F19" s="1" t="str">
        <f t="shared" si="11"/>
        <v>00000000</v>
      </c>
      <c r="G19" s="1" t="str">
        <f t="shared" si="12"/>
        <v>11100001</v>
      </c>
      <c r="H19" s="1" t="str">
        <f t="shared" si="13"/>
        <v>00000111</v>
      </c>
      <c r="I19" t="str">
        <f t="shared" si="14"/>
        <v xml:space="preserve">    .byte %00000000, %11100001, %00000111</v>
      </c>
    </row>
    <row r="20" spans="1:9" x14ac:dyDescent="0.25">
      <c r="A20" t="s">
        <v>65</v>
      </c>
      <c r="B20" t="s">
        <v>132</v>
      </c>
      <c r="C20">
        <f>IF(B20="ZMIEŃ GŁOŚNOŚĆ NA 0","N/D",IF(B20="ZMIEŃ GŁOŚNOŚĆ NA 15","N/D",240/$B$2*60*VLOOKUP(B20,Dane!$F:$H,2,FALSE)))</f>
        <v>60</v>
      </c>
      <c r="D20" s="7">
        <f>IF(B20="ZMIEŃ GŁOŚNOŚĆ NA 0","N/D",IF(B20="ZMIEŃ GŁOŚNOŚĆ NA 15","N/D",VLOOKUP(A20,Dane!$A$3:$D$110,4,FALSE)))</f>
        <v>1111110111</v>
      </c>
      <c r="E20" s="3" t="str">
        <f t="shared" si="10"/>
        <v>111100</v>
      </c>
      <c r="F20" s="1" t="str">
        <f t="shared" si="11"/>
        <v>00000011</v>
      </c>
      <c r="G20" s="1" t="str">
        <f t="shared" si="12"/>
        <v>11110111</v>
      </c>
      <c r="H20" s="1" t="str">
        <f t="shared" si="13"/>
        <v>00111100</v>
      </c>
      <c r="I20" t="str">
        <f t="shared" si="14"/>
        <v xml:space="preserve">    .byte %00000011, %11110111, %00111100</v>
      </c>
    </row>
  </sheetData>
  <mergeCells count="1">
    <mergeCell ref="A4:I4"/>
  </mergeCells>
  <conditionalFormatting sqref="A1:B1">
    <cfRule type="expression" dxfId="3" priority="1">
      <formula>ROUNDDOWN(A1,0)-A1&lt;&gt;0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2C93-A3DA-4421-9828-0F0F4ACFEC94}">
  <dimension ref="A1:I16"/>
  <sheetViews>
    <sheetView workbookViewId="0">
      <selection activeCell="I7" sqref="I7:I16"/>
    </sheetView>
  </sheetViews>
  <sheetFormatPr defaultRowHeight="15" x14ac:dyDescent="0.25"/>
  <cols>
    <col min="2" max="2" width="25.140625" customWidth="1"/>
    <col min="3" max="3" width="19.140625" customWidth="1"/>
    <col min="4" max="4" width="15.42578125" customWidth="1"/>
    <col min="9" max="9" width="39.85546875" customWidth="1"/>
  </cols>
  <sheetData>
    <row r="1" spans="1:9" x14ac:dyDescent="0.25">
      <c r="B1">
        <f>(SUM(C:C)-C8-C9)/96</f>
        <v>1.09375</v>
      </c>
      <c r="C1" t="s">
        <v>222</v>
      </c>
    </row>
    <row r="2" spans="1:9" x14ac:dyDescent="0.25">
      <c r="A2" s="2" t="s">
        <v>20</v>
      </c>
      <c r="B2">
        <v>120</v>
      </c>
      <c r="D2" s="7"/>
    </row>
    <row r="3" spans="1:9" x14ac:dyDescent="0.25">
      <c r="A3" s="2"/>
      <c r="D3" s="7"/>
    </row>
    <row r="4" spans="1:9" x14ac:dyDescent="0.25">
      <c r="A4" s="43" t="s">
        <v>255</v>
      </c>
      <c r="B4" s="43"/>
      <c r="C4" s="43"/>
      <c r="D4" s="43"/>
      <c r="E4" s="43"/>
      <c r="F4" s="43"/>
      <c r="G4" s="43"/>
      <c r="H4" s="43"/>
      <c r="I4" s="43"/>
    </row>
    <row r="5" spans="1:9" x14ac:dyDescent="0.25">
      <c r="A5" s="2"/>
      <c r="D5" s="7" t="s">
        <v>137</v>
      </c>
      <c r="E5" t="s">
        <v>6</v>
      </c>
      <c r="F5" t="s">
        <v>4</v>
      </c>
      <c r="G5" t="s">
        <v>5</v>
      </c>
      <c r="H5" s="1" t="s">
        <v>6</v>
      </c>
    </row>
    <row r="6" spans="1:9" x14ac:dyDescent="0.25">
      <c r="A6" s="2" t="s">
        <v>9</v>
      </c>
      <c r="B6" t="s">
        <v>8</v>
      </c>
      <c r="C6" t="s">
        <v>23</v>
      </c>
      <c r="D6" s="7" t="s">
        <v>24</v>
      </c>
      <c r="E6" t="s">
        <v>24</v>
      </c>
      <c r="F6" t="s">
        <v>7</v>
      </c>
      <c r="G6" t="s">
        <v>7</v>
      </c>
      <c r="H6" s="1" t="s">
        <v>8</v>
      </c>
      <c r="I6" s="1" t="s">
        <v>25</v>
      </c>
    </row>
    <row r="7" spans="1:9" x14ac:dyDescent="0.25">
      <c r="B7" t="s">
        <v>139</v>
      </c>
      <c r="C7" t="str">
        <f>IF(B7="ZMIEŃ GŁOŚNOŚĆ NA 0","N/D",IF(B7="ZMIEŃ GŁOŚNOŚĆ NA 15","N/D",240/$B$2*60*VLOOKUP(B7,Dane!$F:$H,2,FALSE)))</f>
        <v>N/D</v>
      </c>
      <c r="D7" s="7" t="str">
        <f>IF(B7="ZMIEŃ GŁOŚNOŚĆ NA 0","N/D",IF(B7="ZMIEŃ GŁOŚNOŚĆ NA 15","N/D",VLOOKUP(A7,Dane!$A$3:$D$110,4,FALSE)))</f>
        <v>N/D</v>
      </c>
      <c r="E7" s="3" t="str">
        <f>IF(B7="ZMIEŃ GŁOŚNOŚĆ NA 0","N/D",IF(B7="ZMIEŃ GŁOŚNOŚĆ NA 15","N/D",DEC2BIN(C7)))</f>
        <v>N/D</v>
      </c>
      <c r="F7" s="1" t="str">
        <f>IF(B7="ZMIEŃ GŁOŚNOŚĆ NA 0","N/D",IF(B7="ZMIEŃ GŁOŚNOŚĆ NA 15","N/D",IF(LEN(D7)&lt;8,"00000000",_xlfn.CONCAT(REPT("0",8-LEN(LEFT(D7,LEN(D7)-8))),LEFT(D7,LEN(D7)-8)))))</f>
        <v>N/D</v>
      </c>
      <c r="G7" s="1" t="str">
        <f>IF(B7="ZMIEŃ GŁOŚNOŚĆ NA 0","N/D",IF(B7="ZMIEŃ GŁOŚNOŚĆ NA 15","N/D",IF(LEN(D7)&lt;8,_xlfn.CONCAT(REPT("0",8-LEN(D7)),RIGHT(D7,8)),RIGHT(D7,8))))</f>
        <v>N/D</v>
      </c>
      <c r="H7" s="1" t="str">
        <f>IF(B7="ZMIEŃ GŁOŚNOŚĆ NA 0","N/D",IF(B7="ZMIEŃ GŁOŚNOŚĆ NA 15","N/D",_xlfn.CONCAT(REPT("0",8-LEN(E7)),E7)))</f>
        <v>N/D</v>
      </c>
      <c r="I7" t="str">
        <f>IF(B7="ZMIEŃ GŁOŚNOŚĆ NA 0","    .byte %10101000, %00000000",IF(B7="ZMIEŃ GŁOŚNOŚĆ NA 15","    .byte %10101000, %11111111",_xlfn.CONCAT("    .byte %",F7,", %",G7,", %",H7)))</f>
        <v xml:space="preserve">    .byte %10101000, %00000000</v>
      </c>
    </row>
    <row r="8" spans="1:9" x14ac:dyDescent="0.25">
      <c r="A8" s="6" t="s">
        <v>14</v>
      </c>
      <c r="B8" s="1" t="s">
        <v>0</v>
      </c>
      <c r="C8">
        <f>IF(B8="ZMIEŃ GŁOŚNOŚĆ NA 0","N/D",IF(B8="ZMIEŃ GŁOŚNOŚĆ NA 15","N/D",240/$B$2*60*VLOOKUP(B8,Dane!$F:$H,2,FALSE)))</f>
        <v>15</v>
      </c>
      <c r="D8" s="7">
        <f>IF(B8="ZMIEŃ GŁOŚNOŚĆ NA 0","N/D",IF(B8="ZMIEŃ GŁOŚNOŚĆ NA 15","N/D",VLOOKUP(A8,Dane!$A$3:$D$110,4,FALSE)))</f>
        <v>101010010</v>
      </c>
      <c r="E8" s="3" t="str">
        <f t="shared" ref="E8" si="0">IF(B8="ZMIEŃ GŁOŚNOŚĆ NA 0","N/D",IF(B8="ZMIEŃ GŁOŚNOŚĆ NA 15","N/D",DEC2BIN(C8)))</f>
        <v>1111</v>
      </c>
      <c r="F8" s="1" t="str">
        <f t="shared" ref="F8" si="1">IF(B8="ZMIEŃ GŁOŚNOŚĆ NA 0","N/D",IF(B8="ZMIEŃ GŁOŚNOŚĆ NA 15","N/D",IF(LEN(D8)&lt;8,"00000000",_xlfn.CONCAT(REPT("0",8-LEN(LEFT(D8,LEN(D8)-8))),LEFT(D8,LEN(D8)-8)))))</f>
        <v>00000001</v>
      </c>
      <c r="G8" s="1" t="str">
        <f t="shared" ref="G8" si="2">IF(B8="ZMIEŃ GŁOŚNOŚĆ NA 0","N/D",IF(B8="ZMIEŃ GŁOŚNOŚĆ NA 15","N/D",IF(LEN(D8)&lt;8,_xlfn.CONCAT(REPT("0",8-LEN(D8)),RIGHT(D8,8)),RIGHT(D8,8))))</f>
        <v>01010010</v>
      </c>
      <c r="H8" s="1" t="str">
        <f t="shared" ref="H8" si="3">IF(B8="ZMIEŃ GŁOŚNOŚĆ NA 0","N/D",IF(B8="ZMIEŃ GŁOŚNOŚĆ NA 15","N/D",_xlfn.CONCAT(REPT("0",8-LEN(E8)),E8)))</f>
        <v>00001111</v>
      </c>
      <c r="I8" t="str">
        <f t="shared" ref="I8" si="4">IF(B8="ZMIEŃ GŁOŚNOŚĆ NA 0","    .byte %10101000, %00000000",IF(B8="ZMIEŃ GŁOŚNOŚĆ NA 15","    .byte %10101000, %11111111",_xlfn.CONCAT("    .byte %",F8,", %",G8,", %",H8)))</f>
        <v xml:space="preserve">    .byte %00000001, %01010010, %00001111</v>
      </c>
    </row>
    <row r="9" spans="1:9" x14ac:dyDescent="0.25">
      <c r="A9" t="s">
        <v>11</v>
      </c>
      <c r="B9" s="1" t="s">
        <v>0</v>
      </c>
      <c r="C9">
        <f>IF(B9="ZMIEŃ GŁOŚNOŚĆ NA 0","N/D",IF(B9="ZMIEŃ GŁOŚNOŚĆ NA 15","N/D",240/$B$2*60*VLOOKUP(B9,Dane!$F:$H,2,FALSE)))</f>
        <v>15</v>
      </c>
      <c r="D9" s="7">
        <f>IF(B9="ZMIEŃ GŁOŚNOŚĆ NA 0","N/D",IF(B9="ZMIEŃ GŁOŚNOŚĆ NA 15","N/D",VLOOKUP(A9,Dane!$A$3:$D$110,4,FALSE)))</f>
        <v>100011100</v>
      </c>
      <c r="E9" s="3" t="str">
        <f t="shared" ref="E9:E16" si="5">IF(B9="ZMIEŃ GŁOŚNOŚĆ NA 0","N/D",IF(B9="ZMIEŃ GŁOŚNOŚĆ NA 15","N/D",DEC2BIN(C9)))</f>
        <v>1111</v>
      </c>
      <c r="F9" s="1" t="str">
        <f t="shared" ref="F9:F16" si="6">IF(B9="ZMIEŃ GŁOŚNOŚĆ NA 0","N/D",IF(B9="ZMIEŃ GŁOŚNOŚĆ NA 15","N/D",IF(LEN(D9)&lt;8,"00000000",_xlfn.CONCAT(REPT("0",8-LEN(LEFT(D9,LEN(D9)-8))),LEFT(D9,LEN(D9)-8)))))</f>
        <v>00000001</v>
      </c>
      <c r="G9" s="1" t="str">
        <f t="shared" ref="G9:G16" si="7">IF(B9="ZMIEŃ GŁOŚNOŚĆ NA 0","N/D",IF(B9="ZMIEŃ GŁOŚNOŚĆ NA 15","N/D",IF(LEN(D9)&lt;8,_xlfn.CONCAT(REPT("0",8-LEN(D9)),RIGHT(D9,8)),RIGHT(D9,8))))</f>
        <v>00011100</v>
      </c>
      <c r="H9" s="1" t="str">
        <f t="shared" ref="H9:H16" si="8">IF(B9="ZMIEŃ GŁOŚNOŚĆ NA 0","N/D",IF(B9="ZMIEŃ GŁOŚNOŚĆ NA 15","N/D",_xlfn.CONCAT(REPT("0",8-LEN(E9)),E9)))</f>
        <v>00001111</v>
      </c>
      <c r="I9" t="str">
        <f t="shared" ref="I9:I16" si="9">IF(B9="ZMIEŃ GŁOŚNOŚĆ NA 0","    .byte %10101000, %00000000",IF(B9="ZMIEŃ GŁOŚNOŚĆ NA 15","    .byte %10101000, %11111111",_xlfn.CONCAT("    .byte %",F9,", %",G9,", %",H9)))</f>
        <v xml:space="preserve">    .byte %00000001, %00011100, %00001111</v>
      </c>
    </row>
    <row r="10" spans="1:9" x14ac:dyDescent="0.25">
      <c r="A10" t="s">
        <v>15</v>
      </c>
      <c r="B10" s="1" t="s">
        <v>0</v>
      </c>
      <c r="C10">
        <f>IF(B10="ZMIEŃ GŁOŚNOŚĆ NA 0","N/D",IF(B10="ZMIEŃ GŁOŚNOŚĆ NA 15","N/D",240/$B$2*60*VLOOKUP(B10,Dane!$F:$H,2,FALSE)))</f>
        <v>15</v>
      </c>
      <c r="D10" s="7">
        <f>IF(B10="ZMIEŃ GŁOŚNOŚĆ NA 0","N/D",IF(B10="ZMIEŃ GŁOŚNOŚĆ NA 15","N/D",VLOOKUP(A10,Dane!$A$3:$D$110,4,FALSE)))</f>
        <v>101111011</v>
      </c>
      <c r="E10" s="3" t="str">
        <f t="shared" si="5"/>
        <v>1111</v>
      </c>
      <c r="F10" s="1" t="str">
        <f t="shared" si="6"/>
        <v>00000001</v>
      </c>
      <c r="G10" s="1" t="str">
        <f t="shared" si="7"/>
        <v>01111011</v>
      </c>
      <c r="H10" s="1" t="str">
        <f t="shared" si="8"/>
        <v>00001111</v>
      </c>
      <c r="I10" t="str">
        <f t="shared" si="9"/>
        <v xml:space="preserve">    .byte %00000001, %01111011, %00001111</v>
      </c>
    </row>
    <row r="11" spans="1:9" x14ac:dyDescent="0.25">
      <c r="A11" t="s">
        <v>13</v>
      </c>
      <c r="B11" s="1" t="s">
        <v>0</v>
      </c>
      <c r="C11">
        <f>IF(B11="ZMIEŃ GŁOŚNOŚĆ NA 0","N/D",IF(B11="ZMIEŃ GŁOŚNOŚĆ NA 15","N/D",240/$B$2*60*VLOOKUP(B11,Dane!$F:$H,2,FALSE)))</f>
        <v>15</v>
      </c>
      <c r="D11" s="7">
        <f>IF(B11="ZMIEŃ GŁOŚNOŚĆ NA 0","N/D",IF(B11="ZMIEŃ GŁOŚNOŚĆ NA 15","N/D",VLOOKUP(A11,Dane!$A$3:$D$110,4,FALSE)))</f>
        <v>100111111</v>
      </c>
      <c r="E11" s="3" t="str">
        <f t="shared" si="5"/>
        <v>1111</v>
      </c>
      <c r="F11" s="1" t="str">
        <f t="shared" si="6"/>
        <v>00000001</v>
      </c>
      <c r="G11" s="1" t="str">
        <f t="shared" si="7"/>
        <v>00111111</v>
      </c>
      <c r="H11" s="1" t="str">
        <f t="shared" si="8"/>
        <v>00001111</v>
      </c>
      <c r="I11" t="str">
        <f t="shared" si="9"/>
        <v xml:space="preserve">    .byte %00000001, %00111111, %00001111</v>
      </c>
    </row>
    <row r="12" spans="1:9" x14ac:dyDescent="0.25">
      <c r="A12" t="s">
        <v>16</v>
      </c>
      <c r="B12" s="1" t="s">
        <v>0</v>
      </c>
      <c r="C12">
        <f>IF(B12="ZMIEŃ GŁOŚNOŚĆ NA 0","N/D",IF(B12="ZMIEŃ GŁOŚNOŚĆ NA 15","N/D",240/$B$2*60*VLOOKUP(B12,Dane!$F:$H,2,FALSE)))</f>
        <v>15</v>
      </c>
      <c r="D12" s="7">
        <f>IF(B12="ZMIEŃ GŁOŚNOŚĆ NA 0","N/D",IF(B12="ZMIEŃ GŁOŚNOŚĆ NA 15","N/D",VLOOKUP(A12,Dane!$A$3:$D$110,4,FALSE)))</f>
        <v>110101010</v>
      </c>
      <c r="E12" s="3" t="str">
        <f t="shared" si="5"/>
        <v>1111</v>
      </c>
      <c r="F12" s="1" t="str">
        <f t="shared" si="6"/>
        <v>00000001</v>
      </c>
      <c r="G12" s="1" t="str">
        <f t="shared" si="7"/>
        <v>10101010</v>
      </c>
      <c r="H12" s="1" t="str">
        <f t="shared" si="8"/>
        <v>00001111</v>
      </c>
      <c r="I12" t="str">
        <f t="shared" si="9"/>
        <v xml:space="preserve">    .byte %00000001, %10101010, %00001111</v>
      </c>
    </row>
    <row r="13" spans="1:9" x14ac:dyDescent="0.25">
      <c r="A13" t="s">
        <v>14</v>
      </c>
      <c r="B13" s="1" t="s">
        <v>0</v>
      </c>
      <c r="C13">
        <f>IF(B13="ZMIEŃ GŁOŚNOŚĆ NA 0","N/D",IF(B13="ZMIEŃ GŁOŚNOŚĆ NA 15","N/D",240/$B$2*60*VLOOKUP(B13,Dane!$F:$H,2,FALSE)))</f>
        <v>15</v>
      </c>
      <c r="D13" s="7">
        <f>IF(B13="ZMIEŃ GŁOŚNOŚĆ NA 0","N/D",IF(B13="ZMIEŃ GŁOŚNOŚĆ NA 15","N/D",VLOOKUP(A13,Dane!$A$3:$D$110,4,FALSE)))</f>
        <v>101010010</v>
      </c>
      <c r="E13" s="3" t="str">
        <f t="shared" si="5"/>
        <v>1111</v>
      </c>
      <c r="F13" s="1" t="str">
        <f t="shared" si="6"/>
        <v>00000001</v>
      </c>
      <c r="G13" s="1" t="str">
        <f t="shared" si="7"/>
        <v>01010010</v>
      </c>
      <c r="H13" s="1" t="str">
        <f t="shared" si="8"/>
        <v>00001111</v>
      </c>
      <c r="I13" t="str">
        <f t="shared" si="9"/>
        <v xml:space="preserve">    .byte %00000001, %01010010, %00001111</v>
      </c>
    </row>
    <row r="14" spans="1:9" x14ac:dyDescent="0.25">
      <c r="A14" t="s">
        <v>75</v>
      </c>
      <c r="B14" s="1" t="s">
        <v>0</v>
      </c>
      <c r="C14">
        <f>IF(B14="ZMIEŃ GŁOŚNOŚĆ NA 0","N/D",IF(B14="ZMIEŃ GŁOŚNOŚĆ NA 15","N/D",240/$B$2*60*VLOOKUP(B14,Dane!$F:$H,2,FALSE)))</f>
        <v>15</v>
      </c>
      <c r="D14" s="7">
        <f>IF(B14="ZMIEŃ GŁOŚNOŚĆ NA 0","N/D",IF(B14="ZMIEŃ GŁOŚNOŚĆ NA 15","N/D",VLOOKUP(A14,Dane!$A$3:$D$110,4,FALSE)))</f>
        <v>111000011</v>
      </c>
      <c r="E14" s="3" t="str">
        <f t="shared" si="5"/>
        <v>1111</v>
      </c>
      <c r="F14" s="1" t="str">
        <f t="shared" si="6"/>
        <v>00000001</v>
      </c>
      <c r="G14" s="1" t="str">
        <f t="shared" si="7"/>
        <v>11000011</v>
      </c>
      <c r="H14" s="1" t="str">
        <f t="shared" si="8"/>
        <v>00001111</v>
      </c>
      <c r="I14" t="str">
        <f t="shared" si="9"/>
        <v xml:space="preserve">    .byte %00000001, %11000011, %00001111</v>
      </c>
    </row>
    <row r="15" spans="1:9" x14ac:dyDescent="0.25">
      <c r="A15" t="s">
        <v>15</v>
      </c>
      <c r="B15" s="1" t="s">
        <v>0</v>
      </c>
      <c r="C15">
        <f>IF(B15="ZMIEŃ GŁOŚNOŚĆ NA 0","N/D",IF(B15="ZMIEŃ GŁOŚNOŚĆ NA 15","N/D",240/$B$2*60*VLOOKUP(B15,Dane!$F:$H,2,FALSE)))</f>
        <v>15</v>
      </c>
      <c r="D15" s="7">
        <f>IF(B15="ZMIEŃ GŁOŚNOŚĆ NA 0","N/D",IF(B15="ZMIEŃ GŁOŚNOŚĆ NA 15","N/D",VLOOKUP(A15,Dane!$A$3:$D$110,4,FALSE)))</f>
        <v>101111011</v>
      </c>
      <c r="E15" s="3" t="str">
        <f t="shared" si="5"/>
        <v>1111</v>
      </c>
      <c r="F15" s="1" t="str">
        <f t="shared" si="6"/>
        <v>00000001</v>
      </c>
      <c r="G15" s="1" t="str">
        <f t="shared" si="7"/>
        <v>01111011</v>
      </c>
      <c r="H15" s="1" t="str">
        <f t="shared" si="8"/>
        <v>00001111</v>
      </c>
      <c r="I15" t="str">
        <f t="shared" si="9"/>
        <v xml:space="preserve">    .byte %00000001, %01111011, %00001111</v>
      </c>
    </row>
    <row r="16" spans="1:9" x14ac:dyDescent="0.25">
      <c r="A16" t="s">
        <v>46</v>
      </c>
      <c r="B16" s="1" t="s">
        <v>0</v>
      </c>
      <c r="C16">
        <f>IF(B16="ZMIEŃ GŁOŚNOŚĆ NA 0","N/D",IF(B16="ZMIEŃ GŁOŚNOŚĆ NA 15","N/D",240/$B$2*60*VLOOKUP(B16,Dane!$F:$H,2,FALSE)))</f>
        <v>15</v>
      </c>
      <c r="D16" s="7">
        <f>IF(B16="ZMIEŃ GŁOŚNOŚĆ NA 0","N/D",IF(B16="ZMIEŃ GŁOŚNOŚĆ NA 15","N/D",VLOOKUP(A16,Dane!$A$3:$D$110,4,FALSE)))</f>
        <v>110101011011</v>
      </c>
      <c r="E16" s="3" t="str">
        <f t="shared" si="5"/>
        <v>1111</v>
      </c>
      <c r="F16" s="1" t="str">
        <f t="shared" si="6"/>
        <v>00001101</v>
      </c>
      <c r="G16" s="1" t="str">
        <f t="shared" si="7"/>
        <v>01011011</v>
      </c>
      <c r="H16" s="1" t="str">
        <f t="shared" si="8"/>
        <v>00001111</v>
      </c>
      <c r="I16" t="str">
        <f t="shared" si="9"/>
        <v xml:space="preserve">    .byte %00001101, %01011011, %00001111</v>
      </c>
    </row>
  </sheetData>
  <mergeCells count="1">
    <mergeCell ref="A4:I4"/>
  </mergeCells>
  <conditionalFormatting sqref="B1">
    <cfRule type="expression" dxfId="2" priority="1">
      <formula>ROUNDDOWN(B1,0)-B1&lt;&gt;0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C4C4-468F-42F8-8409-7BE7A85A4140}">
  <dimension ref="A1:J215"/>
  <sheetViews>
    <sheetView topLeftCell="A67" workbookViewId="0">
      <selection activeCell="I109" sqref="I75:I109"/>
    </sheetView>
  </sheetViews>
  <sheetFormatPr defaultRowHeight="15" x14ac:dyDescent="0.25"/>
  <cols>
    <col min="2" max="2" width="22.85546875" customWidth="1"/>
    <col min="3" max="3" width="19" customWidth="1"/>
    <col min="4" max="4" width="13.7109375" customWidth="1"/>
    <col min="7" max="7" width="11.7109375" customWidth="1"/>
    <col min="9" max="9" width="41.5703125" customWidth="1"/>
    <col min="10" max="10" width="18" customWidth="1"/>
  </cols>
  <sheetData>
    <row r="1" spans="1:10" x14ac:dyDescent="0.25">
      <c r="B1">
        <f>SUM(C:C)/96</f>
        <v>16</v>
      </c>
      <c r="C1" t="s">
        <v>222</v>
      </c>
      <c r="J1" s="13"/>
    </row>
    <row r="2" spans="1:10" x14ac:dyDescent="0.25">
      <c r="A2" s="2" t="s">
        <v>20</v>
      </c>
      <c r="B2">
        <v>150</v>
      </c>
      <c r="D2" s="7"/>
      <c r="J2" s="13"/>
    </row>
    <row r="3" spans="1:10" x14ac:dyDescent="0.25">
      <c r="A3" s="2"/>
      <c r="B3" s="2"/>
      <c r="C3" s="2"/>
      <c r="D3" s="42"/>
      <c r="E3" s="2"/>
      <c r="F3" s="2"/>
      <c r="G3" s="2"/>
      <c r="H3" s="2"/>
      <c r="I3" s="2"/>
      <c r="J3" s="13"/>
    </row>
    <row r="4" spans="1:10" x14ac:dyDescent="0.25">
      <c r="A4" s="2" t="s">
        <v>134</v>
      </c>
      <c r="B4" s="2"/>
      <c r="C4" s="2"/>
      <c r="D4" s="2"/>
      <c r="E4" s="2"/>
      <c r="F4" s="2"/>
      <c r="G4" s="2"/>
      <c r="H4" s="2"/>
      <c r="I4" s="2"/>
      <c r="J4" s="13"/>
    </row>
    <row r="5" spans="1:10" x14ac:dyDescent="0.25">
      <c r="A5" s="2"/>
      <c r="D5" s="7" t="s">
        <v>137</v>
      </c>
      <c r="E5" t="s">
        <v>6</v>
      </c>
      <c r="F5" t="s">
        <v>4</v>
      </c>
      <c r="G5" t="s">
        <v>5</v>
      </c>
      <c r="H5" s="1" t="s">
        <v>6</v>
      </c>
      <c r="J5" s="13"/>
    </row>
    <row r="6" spans="1:10" x14ac:dyDescent="0.25">
      <c r="A6" s="2" t="s">
        <v>9</v>
      </c>
      <c r="B6" t="s">
        <v>8</v>
      </c>
      <c r="C6" t="s">
        <v>23</v>
      </c>
      <c r="D6" s="7" t="s">
        <v>24</v>
      </c>
      <c r="E6" t="s">
        <v>24</v>
      </c>
      <c r="F6" t="s">
        <v>7</v>
      </c>
      <c r="G6" t="s">
        <v>7</v>
      </c>
      <c r="H6" s="1" t="s">
        <v>8</v>
      </c>
      <c r="I6" s="1" t="s">
        <v>25</v>
      </c>
      <c r="J6" s="13" t="s">
        <v>143</v>
      </c>
    </row>
    <row r="7" spans="1:10" x14ac:dyDescent="0.25">
      <c r="A7" s="2"/>
      <c r="B7" t="s">
        <v>140</v>
      </c>
      <c r="C7" t="str">
        <f>IF(B7="ZMIEŃ GŁOŚNOŚĆ NA 0","N/D",IF(B7="ZMIEŃ GŁOŚNOŚĆ NA 15","N/D",240/$B$2*60*VLOOKUP(B7,Dane!$F:$H,2,FALSE)))</f>
        <v>N/D</v>
      </c>
      <c r="D7" s="7" t="str">
        <f>IF(B7="ZMIEŃ GŁOŚNOŚĆ NA 0","N/D",IF(B7="ZMIEŃ GŁOŚNOŚĆ NA 15","N/D",VLOOKUP(A7,Dane!$A$3:$D$110,4,FALSE)))</f>
        <v>N/D</v>
      </c>
      <c r="E7" s="3" t="str">
        <f>IF(B7="ZMIEŃ GŁOŚNOŚĆ NA 0","N/D",IF(B7="ZMIEŃ GŁOŚNOŚĆ NA 15","N/D",DEC2BIN(C7)))</f>
        <v>N/D</v>
      </c>
      <c r="F7" s="1" t="str">
        <f>IF(B7="ZMIEŃ GŁOŚNOŚĆ NA 0","N/D",IF(B7="ZMIEŃ GŁOŚNOŚĆ NA 15","N/D",IF(LEN(D7)&lt;8,"00000000",_xlfn.CONCAT(REPT("0",8-LEN(LEFT(D7,LEN(D7)-8))),LEFT(D7,LEN(D7)-8)))))</f>
        <v>N/D</v>
      </c>
      <c r="G7" s="1" t="str">
        <f>IF(B7="ZMIEŃ GŁOŚNOŚĆ NA 0","N/D",IF(B7="ZMIEŃ GŁOŚNOŚĆ NA 15","N/D",IF(LEN(D7)&lt;8,_xlfn.CONCAT(REPT("0",8-LEN(D7)),RIGHT(D7,8)),RIGHT(D7,8))))</f>
        <v>N/D</v>
      </c>
      <c r="H7" s="1" t="str">
        <f>IF(B7="ZMIEŃ GŁOŚNOŚĆ NA 0","N/D",IF(B7="ZMIEŃ GŁOŚNOŚĆ NA 15","N/D",_xlfn.CONCAT(REPT("0",8-LEN(E7)),E7)))</f>
        <v>N/D</v>
      </c>
      <c r="I7" t="str">
        <f>IF(A7="pauza",_xlfn.CONCAT("    .byte %11101000, %", DEC2BIN(C7,8)),IF(B7="ZMIEŃ GŁOŚNOŚĆ NA 0","    .byte %10101000, %11110000, %00000000",IF(B7="ZMIEŃ GŁOŚNOŚĆ NA 15","    .byte %10101000, %11111111, %00000000",_xlfn.CONCAT("    .byte %",F7,", %",G7,", %",H7))))</f>
        <v xml:space="preserve">    .byte %10101000, %11111111, %00000000</v>
      </c>
      <c r="J7" s="13"/>
    </row>
    <row r="8" spans="1:10" x14ac:dyDescent="0.25">
      <c r="A8" s="2" t="s">
        <v>33</v>
      </c>
      <c r="B8" t="s">
        <v>0</v>
      </c>
      <c r="C8">
        <f>IF(B8="ZMIEŃ GŁOŚNOŚĆ NA 0","N/D",IF(B8="ZMIEŃ GŁOŚNOŚĆ NA 15","N/D",240/$B$2*60*VLOOKUP(B8,Dane!$F:$H,2,FALSE)))</f>
        <v>12</v>
      </c>
      <c r="D8" s="7">
        <f>IF(B8="ZMIEŃ GŁOŚNOŚĆ NA 0","N/D",IF(B8="ZMIEŃ GŁOŚNOŚĆ NA 15","N/D",VLOOKUP(A8,Dane!$A$3:$D$110,4,FALSE)))</f>
        <v>10101000</v>
      </c>
      <c r="E8" s="3" t="str">
        <f t="shared" ref="E8" si="0">IF(B8="ZMIEŃ GŁOŚNOŚĆ NA 0","N/D",IF(B8="ZMIEŃ GŁOŚNOŚĆ NA 15","N/D",DEC2BIN(C8)))</f>
        <v>1100</v>
      </c>
      <c r="F8" s="1" t="str">
        <f t="shared" ref="F8" si="1">IF(B8="ZMIEŃ GŁOŚNOŚĆ NA 0","N/D",IF(B8="ZMIEŃ GŁOŚNOŚĆ NA 15","N/D",IF(LEN(D8)&lt;8,"00000000",_xlfn.CONCAT(REPT("0",8-LEN(LEFT(D8,LEN(D8)-8))),LEFT(D8,LEN(D8)-8)))))</f>
        <v>00000000</v>
      </c>
      <c r="G8" s="1" t="str">
        <f t="shared" ref="G8" si="2">IF(B8="ZMIEŃ GŁOŚNOŚĆ NA 0","N/D",IF(B8="ZMIEŃ GŁOŚNOŚĆ NA 15","N/D",IF(LEN(D8)&lt;8,_xlfn.CONCAT(REPT("0",8-LEN(D8)),RIGHT(D8,8)),RIGHT(D8,8))))</f>
        <v>10101000</v>
      </c>
      <c r="H8" s="1" t="str">
        <f t="shared" ref="H8" si="3">IF(B8="ZMIEŃ GŁOŚNOŚĆ NA 0","N/D",IF(B8="ZMIEŃ GŁOŚNOŚĆ NA 15","N/D",_xlfn.CONCAT(REPT("0",8-LEN(E8)),E8)))</f>
        <v>00001100</v>
      </c>
      <c r="I8" t="str">
        <f t="shared" ref="I8" si="4">IF(A8="pauza",_xlfn.CONCAT("    .byte %11101000, %", DEC2BIN(C8,8)),IF(B8="ZMIEŃ GŁOŚNOŚĆ NA 0","    .byte %10101000, %11110000, %00000000",IF(B8="ZMIEŃ GŁOŚNOŚĆ NA 15","    .byte %10101000, %11111111, %00000000",_xlfn.CONCAT("    .byte %",F8,", %",G8,", %",H8))))</f>
        <v xml:space="preserve">    .byte %00000000, %10101000, %00001100</v>
      </c>
      <c r="J8" s="13"/>
    </row>
    <row r="9" spans="1:10" x14ac:dyDescent="0.25">
      <c r="A9" s="6" t="s">
        <v>256</v>
      </c>
      <c r="B9" s="1" t="s">
        <v>0</v>
      </c>
      <c r="C9">
        <f>IF(B9="ZMIEŃ GŁOŚNOŚĆ NA 0","N/D",IF(B9="ZMIEŃ GŁOŚNOŚĆ NA 15","N/D",240/$B$2*60*VLOOKUP(B9,Dane!$F:$H,2,FALSE)))</f>
        <v>12</v>
      </c>
      <c r="D9" s="7" t="e">
        <f>IF(B9="ZMIEŃ GŁOŚNOŚĆ NA 0","N/D",IF(B9="ZMIEŃ GŁOŚNOŚĆ NA 15","N/D",VLOOKUP(A9,Dane!$A$3:$D$110,4,FALSE)))</f>
        <v>#N/A</v>
      </c>
      <c r="E9" s="3" t="str">
        <f t="shared" ref="E9:E73" si="5">IF(B9="ZMIEŃ GŁOŚNOŚĆ NA 0","N/D",IF(B9="ZMIEŃ GŁOŚNOŚĆ NA 15","N/D",DEC2BIN(C9)))</f>
        <v>1100</v>
      </c>
      <c r="F9" s="1" t="e">
        <f t="shared" ref="F9:F73" si="6">IF(B9="ZMIEŃ GŁOŚNOŚĆ NA 0","N/D",IF(B9="ZMIEŃ GŁOŚNOŚĆ NA 15","N/D",IF(LEN(D9)&lt;8,"00000000",_xlfn.CONCAT(REPT("0",8-LEN(LEFT(D9,LEN(D9)-8))),LEFT(D9,LEN(D9)-8)))))</f>
        <v>#N/A</v>
      </c>
      <c r="G9" s="1" t="e">
        <f t="shared" ref="G9:G73" si="7">IF(B9="ZMIEŃ GŁOŚNOŚĆ NA 0","N/D",IF(B9="ZMIEŃ GŁOŚNOŚĆ NA 15","N/D",IF(LEN(D9)&lt;8,_xlfn.CONCAT(REPT("0",8-LEN(D9)),RIGHT(D9,8)),RIGHT(D9,8))))</f>
        <v>#N/A</v>
      </c>
      <c r="H9" s="1" t="str">
        <f t="shared" ref="H9:H73" si="8">IF(B9="ZMIEŃ GŁOŚNOŚĆ NA 0","N/D",IF(B9="ZMIEŃ GŁOŚNOŚĆ NA 15","N/D",_xlfn.CONCAT(REPT("0",8-LEN(E9)),E9)))</f>
        <v>00001100</v>
      </c>
      <c r="I9" t="str">
        <f t="shared" ref="I9:I73" si="9">IF(A9="pauza",_xlfn.CONCAT("    .byte %11101000, %", DEC2BIN(C9,8)),IF(B9="ZMIEŃ GŁOŚNOŚĆ NA 0","    .byte %10101000, %11110000, %00000000",IF(B9="ZMIEŃ GŁOŚNOŚĆ NA 15","    .byte %10101000, %11111111, %00000000",_xlfn.CONCAT("    .byte %",F9,", %",G9,", %",H9))))</f>
        <v xml:space="preserve">    .byte %11101000, %00001100</v>
      </c>
      <c r="J9" s="13"/>
    </row>
    <row r="10" spans="1:10" x14ac:dyDescent="0.25">
      <c r="A10" s="2" t="s">
        <v>27</v>
      </c>
      <c r="B10" s="1" t="s">
        <v>0</v>
      </c>
      <c r="C10">
        <f>IF(B10="ZMIEŃ GŁOŚNOŚĆ NA 0","N/D",IF(B10="ZMIEŃ GŁOŚNOŚĆ NA 15","N/D",240/$B$2*60*VLOOKUP(B10,Dane!$F:$H,2,FALSE)))</f>
        <v>12</v>
      </c>
      <c r="D10" s="7">
        <f>IF(B10="ZMIEŃ GŁOŚNOŚĆ NA 0","N/D",IF(B10="ZMIEŃ GŁOŚNOŚĆ NA 15","N/D",VLOOKUP(A10,Dane!$A$3:$D$110,4,FALSE)))</f>
        <v>11100001</v>
      </c>
      <c r="E10" s="3" t="str">
        <f t="shared" si="5"/>
        <v>1100</v>
      </c>
      <c r="F10" s="1" t="str">
        <f t="shared" si="6"/>
        <v>00000000</v>
      </c>
      <c r="G10" s="1" t="str">
        <f t="shared" si="7"/>
        <v>11100001</v>
      </c>
      <c r="H10" s="1" t="str">
        <f t="shared" si="8"/>
        <v>00001100</v>
      </c>
      <c r="I10" t="str">
        <f t="shared" si="9"/>
        <v xml:space="preserve">    .byte %00000000, %11100001, %00001100</v>
      </c>
    </row>
    <row r="11" spans="1:10" x14ac:dyDescent="0.25">
      <c r="A11" s="2" t="s">
        <v>12</v>
      </c>
      <c r="B11" s="1" t="s">
        <v>0</v>
      </c>
      <c r="C11">
        <f>IF(B11="ZMIEŃ GŁOŚNOŚĆ NA 0","N/D",IF(B11="ZMIEŃ GŁOŚNOŚĆ NA 15","N/D",240/$B$2*60*VLOOKUP(B11,Dane!$F:$H,2,FALSE)))</f>
        <v>12</v>
      </c>
      <c r="D11" s="7">
        <f>IF(B11="ZMIEŃ GŁOŚNOŚĆ NA 0","N/D",IF(B11="ZMIEŃ GŁOŚNOŚĆ NA 15","N/D",VLOOKUP(A11,Dane!$A$3:$D$110,4,FALSE)))</f>
        <v>11010100</v>
      </c>
      <c r="E11" s="3" t="str">
        <f t="shared" si="5"/>
        <v>1100</v>
      </c>
      <c r="F11" s="1" t="str">
        <f t="shared" si="6"/>
        <v>00000000</v>
      </c>
      <c r="G11" s="1" t="str">
        <f t="shared" si="7"/>
        <v>11010100</v>
      </c>
      <c r="H11" s="1" t="str">
        <f t="shared" si="8"/>
        <v>00001100</v>
      </c>
      <c r="I11" t="str">
        <f t="shared" si="9"/>
        <v xml:space="preserve">    .byte %00000000, %11010100, %00001100</v>
      </c>
    </row>
    <row r="12" spans="1:10" x14ac:dyDescent="0.25">
      <c r="A12" s="2" t="s">
        <v>32</v>
      </c>
      <c r="B12" s="1" t="s">
        <v>0</v>
      </c>
      <c r="C12">
        <f>IF(B12="ZMIEŃ GŁOŚNOŚĆ NA 0","N/D",IF(B12="ZMIEŃ GŁOŚNOŚĆ NA 15","N/D",240/$B$2*60*VLOOKUP(B12,Dane!$F:$H,2,FALSE)))</f>
        <v>12</v>
      </c>
      <c r="D12" s="7">
        <f>IF(B12="ZMIEŃ GŁOŚNOŚĆ NA 0","N/D",IF(B12="ZMIEŃ GŁOŚNOŚĆ NA 15","N/D",VLOOKUP(A12,Dane!$A$3:$D$110,4,FALSE)))</f>
        <v>10111101</v>
      </c>
      <c r="E12" s="3" t="str">
        <f t="shared" si="5"/>
        <v>1100</v>
      </c>
      <c r="F12" s="1" t="str">
        <f t="shared" si="6"/>
        <v>00000000</v>
      </c>
      <c r="G12" s="1" t="str">
        <f t="shared" si="7"/>
        <v>10111101</v>
      </c>
      <c r="H12" s="1" t="str">
        <f t="shared" si="8"/>
        <v>00001100</v>
      </c>
      <c r="I12" t="str">
        <f t="shared" si="9"/>
        <v xml:space="preserve">    .byte %00000000, %10111101, %00001100</v>
      </c>
    </row>
    <row r="13" spans="1:10" x14ac:dyDescent="0.25">
      <c r="A13" s="2" t="s">
        <v>33</v>
      </c>
      <c r="B13" s="1" t="s">
        <v>2</v>
      </c>
      <c r="C13">
        <f>IF(B13="ZMIEŃ GŁOŚNOŚĆ NA 0","N/D",IF(B13="ZMIEŃ GŁOŚNOŚĆ NA 15","N/D",240/$B$2*60*VLOOKUP(B13,Dane!$F:$H,2,FALSE)))</f>
        <v>6</v>
      </c>
      <c r="D13" s="7">
        <f>IF(B13="ZMIEŃ GŁOŚNOŚĆ NA 0","N/D",IF(B13="ZMIEŃ GŁOŚNOŚĆ NA 15","N/D",VLOOKUP(A13,Dane!$A$3:$D$110,4,FALSE)))</f>
        <v>10101000</v>
      </c>
      <c r="E13" s="3" t="str">
        <f t="shared" si="5"/>
        <v>110</v>
      </c>
      <c r="F13" s="1" t="str">
        <f t="shared" si="6"/>
        <v>00000000</v>
      </c>
      <c r="G13" s="1" t="str">
        <f t="shared" si="7"/>
        <v>10101000</v>
      </c>
      <c r="H13" s="1" t="str">
        <f t="shared" si="8"/>
        <v>00000110</v>
      </c>
      <c r="I13" t="str">
        <f t="shared" si="9"/>
        <v xml:space="preserve">    .byte %00000000, %10101000, %00000110</v>
      </c>
    </row>
    <row r="14" spans="1:10" x14ac:dyDescent="0.25">
      <c r="A14" s="2" t="s">
        <v>32</v>
      </c>
      <c r="B14" s="1" t="s">
        <v>2</v>
      </c>
      <c r="C14">
        <f>IF(B14="ZMIEŃ GŁOŚNOŚĆ NA 0","N/D",IF(B14="ZMIEŃ GŁOŚNOŚĆ NA 15","N/D",240/$B$2*60*VLOOKUP(B14,Dane!$F:$H,2,FALSE)))</f>
        <v>6</v>
      </c>
      <c r="D14" s="7">
        <f>IF(B14="ZMIEŃ GŁOŚNOŚĆ NA 0","N/D",IF(B14="ZMIEŃ GŁOŚNOŚĆ NA 15","N/D",VLOOKUP(A14,Dane!$A$3:$D$110,4,FALSE)))</f>
        <v>10111101</v>
      </c>
      <c r="E14" s="3" t="str">
        <f t="shared" si="5"/>
        <v>110</v>
      </c>
      <c r="F14" s="1" t="str">
        <f t="shared" si="6"/>
        <v>00000000</v>
      </c>
      <c r="G14" s="1" t="str">
        <f t="shared" si="7"/>
        <v>10111101</v>
      </c>
      <c r="H14" s="1" t="str">
        <f t="shared" si="8"/>
        <v>00000110</v>
      </c>
      <c r="I14" t="str">
        <f t="shared" si="9"/>
        <v xml:space="preserve">    .byte %00000000, %10111101, %00000110</v>
      </c>
    </row>
    <row r="15" spans="1:10" x14ac:dyDescent="0.25">
      <c r="A15" s="2" t="s">
        <v>12</v>
      </c>
      <c r="B15" s="1" t="s">
        <v>0</v>
      </c>
      <c r="C15">
        <f>IF(B15="ZMIEŃ GŁOŚNOŚĆ NA 0","N/D",IF(B15="ZMIEŃ GŁOŚNOŚĆ NA 15","N/D",240/$B$2*60*VLOOKUP(B15,Dane!$F:$H,2,FALSE)))</f>
        <v>12</v>
      </c>
      <c r="D15" s="7">
        <f>IF(B15="ZMIEŃ GŁOŚNOŚĆ NA 0","N/D",IF(B15="ZMIEŃ GŁOŚNOŚĆ NA 15","N/D",VLOOKUP(A15,Dane!$A$3:$D$110,4,FALSE)))</f>
        <v>11010100</v>
      </c>
      <c r="E15" s="3" t="str">
        <f t="shared" si="5"/>
        <v>1100</v>
      </c>
      <c r="F15" s="1" t="str">
        <f t="shared" si="6"/>
        <v>00000000</v>
      </c>
      <c r="G15" s="1" t="str">
        <f t="shared" si="7"/>
        <v>11010100</v>
      </c>
      <c r="H15" s="1" t="str">
        <f t="shared" si="8"/>
        <v>00001100</v>
      </c>
      <c r="I15" t="str">
        <f t="shared" si="9"/>
        <v xml:space="preserve">    .byte %00000000, %11010100, %00001100</v>
      </c>
    </row>
    <row r="16" spans="1:10" x14ac:dyDescent="0.25">
      <c r="A16" s="2" t="s">
        <v>27</v>
      </c>
      <c r="B16" s="1" t="s">
        <v>0</v>
      </c>
      <c r="C16">
        <f>IF(B16="ZMIEŃ GŁOŚNOŚĆ NA 0","N/D",IF(B16="ZMIEŃ GŁOŚNOŚĆ NA 15","N/D",240/$B$2*60*VLOOKUP(B16,Dane!$F:$H,2,FALSE)))</f>
        <v>12</v>
      </c>
      <c r="D16" s="7">
        <f>IF(B16="ZMIEŃ GŁOŚNOŚĆ NA 0","N/D",IF(B16="ZMIEŃ GŁOŚNOŚĆ NA 15","N/D",VLOOKUP(A16,Dane!$A$3:$D$110,4,FALSE)))</f>
        <v>11100001</v>
      </c>
      <c r="E16" s="3" t="str">
        <f t="shared" si="5"/>
        <v>1100</v>
      </c>
      <c r="F16" s="1" t="str">
        <f t="shared" si="6"/>
        <v>00000000</v>
      </c>
      <c r="G16" s="1" t="str">
        <f t="shared" si="7"/>
        <v>11100001</v>
      </c>
      <c r="H16" s="1" t="str">
        <f t="shared" si="8"/>
        <v>00001100</v>
      </c>
      <c r="I16" t="str">
        <f t="shared" si="9"/>
        <v xml:space="preserve">    .byte %00000000, %11100001, %00001100</v>
      </c>
    </row>
    <row r="17" spans="1:9" x14ac:dyDescent="0.25">
      <c r="A17" s="2" t="s">
        <v>10</v>
      </c>
      <c r="B17" s="1" t="s">
        <v>0</v>
      </c>
      <c r="C17">
        <f>IF(B17="ZMIEŃ GŁOŚNOŚĆ NA 0","N/D",IF(B17="ZMIEŃ GŁOŚNOŚĆ NA 15","N/D",240/$B$2*60*VLOOKUP(B17,Dane!$F:$H,2,FALSE)))</f>
        <v>12</v>
      </c>
      <c r="D17" s="7">
        <f>IF(B17="ZMIEŃ GŁOŚNOŚĆ NA 0","N/D",IF(B17="ZMIEŃ GŁOŚNOŚĆ NA 15","N/D",VLOOKUP(A17,Dane!$A$3:$D$110,4,FALSE)))</f>
        <v>11111101</v>
      </c>
      <c r="E17" s="3" t="str">
        <f t="shared" si="5"/>
        <v>1100</v>
      </c>
      <c r="F17" s="1" t="str">
        <f t="shared" si="6"/>
        <v>00000000</v>
      </c>
      <c r="G17" s="1" t="str">
        <f t="shared" si="7"/>
        <v>11111101</v>
      </c>
      <c r="H17" s="1" t="str">
        <f t="shared" si="8"/>
        <v>00001100</v>
      </c>
      <c r="I17" t="str">
        <f t="shared" si="9"/>
        <v xml:space="preserve">    .byte %00000000, %11111101, %00001100</v>
      </c>
    </row>
    <row r="18" spans="1:9" x14ac:dyDescent="0.25">
      <c r="A18" t="s">
        <v>256</v>
      </c>
      <c r="B18" s="1" t="s">
        <v>0</v>
      </c>
      <c r="C18">
        <f>IF(B18="ZMIEŃ GŁOŚNOŚĆ NA 0","N/D",IF(B18="ZMIEŃ GŁOŚNOŚĆ NA 15","N/D",240/$B$2*60*VLOOKUP(B18,Dane!$F:$H,2,FALSE)))</f>
        <v>12</v>
      </c>
      <c r="D18" s="7" t="e">
        <f>IF(B18="ZMIEŃ GŁOŚNOŚĆ NA 0","N/D",IF(B18="ZMIEŃ GŁOŚNOŚĆ NA 15","N/D",VLOOKUP(A18,Dane!$A$3:$D$110,4,FALSE)))</f>
        <v>#N/A</v>
      </c>
      <c r="E18" s="3" t="str">
        <f t="shared" si="5"/>
        <v>1100</v>
      </c>
      <c r="F18" s="1" t="e">
        <f t="shared" si="6"/>
        <v>#N/A</v>
      </c>
      <c r="G18" s="1" t="e">
        <f t="shared" si="7"/>
        <v>#N/A</v>
      </c>
      <c r="H18" s="1" t="str">
        <f t="shared" si="8"/>
        <v>00001100</v>
      </c>
      <c r="I18" t="str">
        <f t="shared" si="9"/>
        <v xml:space="preserve">    .byte %11101000, %00001100</v>
      </c>
    </row>
    <row r="19" spans="1:9" x14ac:dyDescent="0.25">
      <c r="A19" t="s">
        <v>10</v>
      </c>
      <c r="B19" s="1" t="s">
        <v>0</v>
      </c>
      <c r="C19">
        <f>IF(B19="ZMIEŃ GŁOŚNOŚĆ NA 0","N/D",IF(B19="ZMIEŃ GŁOŚNOŚĆ NA 15","N/D",240/$B$2*60*VLOOKUP(B19,Dane!$F:$H,2,FALSE)))</f>
        <v>12</v>
      </c>
      <c r="D19" s="7">
        <f>IF(B19="ZMIEŃ GŁOŚNOŚĆ NA 0","N/D",IF(B19="ZMIEŃ GŁOŚNOŚĆ NA 15","N/D",VLOOKUP(A19,Dane!$A$3:$D$110,4,FALSE)))</f>
        <v>11111101</v>
      </c>
      <c r="E19" s="3" t="str">
        <f t="shared" si="5"/>
        <v>1100</v>
      </c>
      <c r="F19" s="1" t="str">
        <f t="shared" si="6"/>
        <v>00000000</v>
      </c>
      <c r="G19" s="1" t="str">
        <f t="shared" si="7"/>
        <v>11111101</v>
      </c>
      <c r="H19" s="1" t="str">
        <f t="shared" si="8"/>
        <v>00001100</v>
      </c>
      <c r="I19" t="str">
        <f t="shared" si="9"/>
        <v xml:space="preserve">    .byte %00000000, %11111101, %00001100</v>
      </c>
    </row>
    <row r="20" spans="1:9" x14ac:dyDescent="0.25">
      <c r="A20" t="s">
        <v>12</v>
      </c>
      <c r="B20" s="1" t="s">
        <v>0</v>
      </c>
      <c r="C20">
        <f>IF(B20="ZMIEŃ GŁOŚNOŚĆ NA 0","N/D",IF(B20="ZMIEŃ GŁOŚNOŚĆ NA 15","N/D",240/$B$2*60*VLOOKUP(B20,Dane!$F:$H,2,FALSE)))</f>
        <v>12</v>
      </c>
      <c r="D20" s="7">
        <f>IF(B20="ZMIEŃ GŁOŚNOŚĆ NA 0","N/D",IF(B20="ZMIEŃ GŁOŚNOŚĆ NA 15","N/D",VLOOKUP(A20,Dane!$A$3:$D$110,4,FALSE)))</f>
        <v>11010100</v>
      </c>
      <c r="E20" s="3" t="str">
        <f t="shared" si="5"/>
        <v>1100</v>
      </c>
      <c r="F20" s="1" t="str">
        <f t="shared" si="6"/>
        <v>00000000</v>
      </c>
      <c r="G20" s="1" t="str">
        <f t="shared" si="7"/>
        <v>11010100</v>
      </c>
      <c r="H20" s="1" t="str">
        <f t="shared" si="8"/>
        <v>00001100</v>
      </c>
      <c r="I20" t="str">
        <f t="shared" si="9"/>
        <v xml:space="preserve">    .byte %00000000, %11010100, %00001100</v>
      </c>
    </row>
    <row r="21" spans="1:9" x14ac:dyDescent="0.25">
      <c r="A21" t="s">
        <v>33</v>
      </c>
      <c r="B21" s="1" t="s">
        <v>0</v>
      </c>
      <c r="C21">
        <f>IF(B21="ZMIEŃ GŁOŚNOŚĆ NA 0","N/D",IF(B21="ZMIEŃ GŁOŚNOŚĆ NA 15","N/D",240/$B$2*60*VLOOKUP(B21,Dane!$F:$H,2,FALSE)))</f>
        <v>12</v>
      </c>
      <c r="D21" s="7">
        <f>IF(B21="ZMIEŃ GŁOŚNOŚĆ NA 0","N/D",IF(B21="ZMIEŃ GŁOŚNOŚĆ NA 15","N/D",VLOOKUP(A21,Dane!$A$3:$D$110,4,FALSE)))</f>
        <v>10101000</v>
      </c>
      <c r="E21" s="3" t="str">
        <f t="shared" si="5"/>
        <v>1100</v>
      </c>
      <c r="F21" s="1" t="str">
        <f t="shared" si="6"/>
        <v>00000000</v>
      </c>
      <c r="G21" s="1" t="str">
        <f t="shared" si="7"/>
        <v>10101000</v>
      </c>
      <c r="H21" s="1" t="str">
        <f t="shared" si="8"/>
        <v>00001100</v>
      </c>
      <c r="I21" t="str">
        <f t="shared" si="9"/>
        <v xml:space="preserve">    .byte %00000000, %10101000, %00001100</v>
      </c>
    </row>
    <row r="22" spans="1:9" x14ac:dyDescent="0.25">
      <c r="A22" t="s">
        <v>256</v>
      </c>
      <c r="B22" s="1" t="s">
        <v>0</v>
      </c>
      <c r="C22">
        <f>IF(B22="ZMIEŃ GŁOŚNOŚĆ NA 0","N/D",IF(B22="ZMIEŃ GŁOŚNOŚĆ NA 15","N/D",240/$B$2*60*VLOOKUP(B22,Dane!$F:$H,2,FALSE)))</f>
        <v>12</v>
      </c>
      <c r="D22" s="7" t="e">
        <f>IF(B22="ZMIEŃ GŁOŚNOŚĆ NA 0","N/D",IF(B22="ZMIEŃ GŁOŚNOŚĆ NA 15","N/D",VLOOKUP(A22,Dane!$A$3:$D$110,4,FALSE)))</f>
        <v>#N/A</v>
      </c>
      <c r="E22" s="3" t="str">
        <f t="shared" si="5"/>
        <v>1100</v>
      </c>
      <c r="F22" s="1" t="e">
        <f t="shared" si="6"/>
        <v>#N/A</v>
      </c>
      <c r="G22" s="1" t="e">
        <f t="shared" si="7"/>
        <v>#N/A</v>
      </c>
      <c r="H22" s="1" t="str">
        <f t="shared" si="8"/>
        <v>00001100</v>
      </c>
      <c r="I22" t="str">
        <f t="shared" si="9"/>
        <v xml:space="preserve">    .byte %11101000, %00001100</v>
      </c>
    </row>
    <row r="23" spans="1:9" x14ac:dyDescent="0.25">
      <c r="A23" t="s">
        <v>32</v>
      </c>
      <c r="B23" s="1" t="s">
        <v>0</v>
      </c>
      <c r="C23">
        <f>IF(B23="ZMIEŃ GŁOŚNOŚĆ NA 0","N/D",IF(B23="ZMIEŃ GŁOŚNOŚĆ NA 15","N/D",240/$B$2*60*VLOOKUP(B23,Dane!$F:$H,2,FALSE)))</f>
        <v>12</v>
      </c>
      <c r="D23" s="7">
        <f>IF(B23="ZMIEŃ GŁOŚNOŚĆ NA 0","N/D",IF(B23="ZMIEŃ GŁOŚNOŚĆ NA 15","N/D",VLOOKUP(A23,Dane!$A$3:$D$110,4,FALSE)))</f>
        <v>10111101</v>
      </c>
      <c r="E23" s="3" t="str">
        <f t="shared" si="5"/>
        <v>1100</v>
      </c>
      <c r="F23" s="1" t="str">
        <f t="shared" si="6"/>
        <v>00000000</v>
      </c>
      <c r="G23" s="1" t="str">
        <f t="shared" si="7"/>
        <v>10111101</v>
      </c>
      <c r="H23" s="1" t="str">
        <f t="shared" si="8"/>
        <v>00001100</v>
      </c>
      <c r="I23" t="str">
        <f t="shared" si="9"/>
        <v xml:space="preserve">    .byte %00000000, %10111101, %00001100</v>
      </c>
    </row>
    <row r="24" spans="1:9" x14ac:dyDescent="0.25">
      <c r="A24" t="s">
        <v>12</v>
      </c>
      <c r="B24" s="1" t="s">
        <v>0</v>
      </c>
      <c r="C24">
        <f>IF(B24="ZMIEŃ GŁOŚNOŚĆ NA 0","N/D",IF(B24="ZMIEŃ GŁOŚNOŚĆ NA 15","N/D",240/$B$2*60*VLOOKUP(B24,Dane!$F:$H,2,FALSE)))</f>
        <v>12</v>
      </c>
      <c r="D24" s="7">
        <f>IF(B24="ZMIEŃ GŁOŚNOŚĆ NA 0","N/D",IF(B24="ZMIEŃ GŁOŚNOŚĆ NA 15","N/D",VLOOKUP(A24,Dane!$A$3:$D$110,4,FALSE)))</f>
        <v>11010100</v>
      </c>
      <c r="E24" s="3" t="str">
        <f t="shared" si="5"/>
        <v>1100</v>
      </c>
      <c r="F24" s="1" t="str">
        <f t="shared" si="6"/>
        <v>00000000</v>
      </c>
      <c r="G24" s="1" t="str">
        <f t="shared" si="7"/>
        <v>11010100</v>
      </c>
      <c r="H24" s="1" t="str">
        <f t="shared" si="8"/>
        <v>00001100</v>
      </c>
      <c r="I24" t="str">
        <f t="shared" si="9"/>
        <v xml:space="preserve">    .byte %00000000, %11010100, %00001100</v>
      </c>
    </row>
    <row r="25" spans="1:9" x14ac:dyDescent="0.25">
      <c r="A25" t="s">
        <v>27</v>
      </c>
      <c r="B25" s="1" t="s">
        <v>0</v>
      </c>
      <c r="C25">
        <f>IF(B25="ZMIEŃ GŁOŚNOŚĆ NA 0","N/D",IF(B25="ZMIEŃ GŁOŚNOŚĆ NA 15","N/D",240/$B$2*60*VLOOKUP(B25,Dane!$F:$H,2,FALSE)))</f>
        <v>12</v>
      </c>
      <c r="D25" s="7">
        <f>IF(B25="ZMIEŃ GŁOŚNOŚĆ NA 0","N/D",IF(B25="ZMIEŃ GŁOŚNOŚĆ NA 15","N/D",VLOOKUP(A25,Dane!$A$3:$D$110,4,FALSE)))</f>
        <v>11100001</v>
      </c>
      <c r="E25" s="3" t="str">
        <f t="shared" si="5"/>
        <v>1100</v>
      </c>
      <c r="F25" s="1" t="str">
        <f t="shared" si="6"/>
        <v>00000000</v>
      </c>
      <c r="G25" s="1" t="str">
        <f t="shared" si="7"/>
        <v>11100001</v>
      </c>
      <c r="H25" s="1" t="str">
        <f t="shared" si="8"/>
        <v>00001100</v>
      </c>
      <c r="I25" t="str">
        <f t="shared" si="9"/>
        <v xml:space="preserve">    .byte %00000000, %11100001, %00001100</v>
      </c>
    </row>
    <row r="26" spans="1:9" x14ac:dyDescent="0.25">
      <c r="A26" t="s">
        <v>256</v>
      </c>
      <c r="B26" s="1" t="s">
        <v>0</v>
      </c>
      <c r="C26">
        <f>IF(B26="ZMIEŃ GŁOŚNOŚĆ NA 0","N/D",IF(B26="ZMIEŃ GŁOŚNOŚĆ NA 15","N/D",240/$B$2*60*VLOOKUP(B26,Dane!$F:$H,2,FALSE)))</f>
        <v>12</v>
      </c>
      <c r="D26" s="7" t="e">
        <f>IF(B26="ZMIEŃ GŁOŚNOŚĆ NA 0","N/D",IF(B26="ZMIEŃ GŁOŚNOŚĆ NA 15","N/D",VLOOKUP(A26,Dane!$A$3:$D$110,4,FALSE)))</f>
        <v>#N/A</v>
      </c>
      <c r="E26" s="3" t="str">
        <f t="shared" si="5"/>
        <v>1100</v>
      </c>
      <c r="F26" s="1" t="e">
        <f t="shared" si="6"/>
        <v>#N/A</v>
      </c>
      <c r="G26" s="1" t="e">
        <f t="shared" si="7"/>
        <v>#N/A</v>
      </c>
      <c r="H26" s="1" t="str">
        <f t="shared" si="8"/>
        <v>00001100</v>
      </c>
      <c r="I26" t="str">
        <f t="shared" si="9"/>
        <v xml:space="preserve">    .byte %11101000, %00001100</v>
      </c>
    </row>
    <row r="27" spans="1:9" x14ac:dyDescent="0.25">
      <c r="A27" t="s">
        <v>27</v>
      </c>
      <c r="B27" s="1" t="s">
        <v>0</v>
      </c>
      <c r="C27">
        <f>IF(B27="ZMIEŃ GŁOŚNOŚĆ NA 0","N/D",IF(B27="ZMIEŃ GŁOŚNOŚĆ NA 15","N/D",240/$B$2*60*VLOOKUP(B27,Dane!$F:$H,2,FALSE)))</f>
        <v>12</v>
      </c>
      <c r="D27" s="7">
        <f>IF(B27="ZMIEŃ GŁOŚNOŚĆ NA 0","N/D",IF(B27="ZMIEŃ GŁOŚNOŚĆ NA 15","N/D",VLOOKUP(A27,Dane!$A$3:$D$110,4,FALSE)))</f>
        <v>11100001</v>
      </c>
      <c r="E27" s="3" t="str">
        <f t="shared" si="5"/>
        <v>1100</v>
      </c>
      <c r="F27" s="1" t="str">
        <f t="shared" si="6"/>
        <v>00000000</v>
      </c>
      <c r="G27" s="1" t="str">
        <f t="shared" si="7"/>
        <v>11100001</v>
      </c>
      <c r="H27" s="1" t="str">
        <f t="shared" si="8"/>
        <v>00001100</v>
      </c>
      <c r="I27" t="str">
        <f t="shared" si="9"/>
        <v xml:space="preserve">    .byte %00000000, %11100001, %00001100</v>
      </c>
    </row>
    <row r="28" spans="1:9" x14ac:dyDescent="0.25">
      <c r="A28" t="s">
        <v>12</v>
      </c>
      <c r="B28" s="1" t="s">
        <v>0</v>
      </c>
      <c r="C28">
        <f>IF(B28="ZMIEŃ GŁOŚNOŚĆ NA 0","N/D",IF(B28="ZMIEŃ GŁOŚNOŚĆ NA 15","N/D",240/$B$2*60*VLOOKUP(B28,Dane!$F:$H,2,FALSE)))</f>
        <v>12</v>
      </c>
      <c r="D28" s="7">
        <f>IF(B28="ZMIEŃ GŁOŚNOŚĆ NA 0","N/D",IF(B28="ZMIEŃ GŁOŚNOŚĆ NA 15","N/D",VLOOKUP(A28,Dane!$A$3:$D$110,4,FALSE)))</f>
        <v>11010100</v>
      </c>
      <c r="E28" s="3" t="str">
        <f t="shared" si="5"/>
        <v>1100</v>
      </c>
      <c r="F28" s="1" t="str">
        <f t="shared" si="6"/>
        <v>00000000</v>
      </c>
      <c r="G28" s="1" t="str">
        <f t="shared" si="7"/>
        <v>11010100</v>
      </c>
      <c r="H28" s="1" t="str">
        <f t="shared" si="8"/>
        <v>00001100</v>
      </c>
      <c r="I28" t="str">
        <f t="shared" si="9"/>
        <v xml:space="preserve">    .byte %00000000, %11010100, %00001100</v>
      </c>
    </row>
    <row r="29" spans="1:9" x14ac:dyDescent="0.25">
      <c r="A29" t="s">
        <v>32</v>
      </c>
      <c r="B29" s="1" t="s">
        <v>0</v>
      </c>
      <c r="C29">
        <f>IF(B29="ZMIEŃ GŁOŚNOŚĆ NA 0","N/D",IF(B29="ZMIEŃ GŁOŚNOŚĆ NA 15","N/D",240/$B$2*60*VLOOKUP(B29,Dane!$F:$H,2,FALSE)))</f>
        <v>12</v>
      </c>
      <c r="D29" s="7">
        <f>IF(B29="ZMIEŃ GŁOŚNOŚĆ NA 0","N/D",IF(B29="ZMIEŃ GŁOŚNOŚĆ NA 15","N/D",VLOOKUP(A29,Dane!$A$3:$D$110,4,FALSE)))</f>
        <v>10111101</v>
      </c>
      <c r="E29" s="3" t="str">
        <f t="shared" si="5"/>
        <v>1100</v>
      </c>
      <c r="F29" s="1" t="str">
        <f t="shared" si="6"/>
        <v>00000000</v>
      </c>
      <c r="G29" s="1" t="str">
        <f t="shared" si="7"/>
        <v>10111101</v>
      </c>
      <c r="H29" s="1" t="str">
        <f t="shared" si="8"/>
        <v>00001100</v>
      </c>
      <c r="I29" t="str">
        <f t="shared" si="9"/>
        <v xml:space="preserve">    .byte %00000000, %10111101, %00001100</v>
      </c>
    </row>
    <row r="30" spans="1:9" x14ac:dyDescent="0.25">
      <c r="A30" t="s">
        <v>256</v>
      </c>
      <c r="B30" s="1" t="s">
        <v>0</v>
      </c>
      <c r="C30">
        <f>IF(B30="ZMIEŃ GŁOŚNOŚĆ NA 0","N/D",IF(B30="ZMIEŃ GŁOŚNOŚĆ NA 15","N/D",240/$B$2*60*VLOOKUP(B30,Dane!$F:$H,2,FALSE)))</f>
        <v>12</v>
      </c>
      <c r="D30" s="7" t="e">
        <f>IF(B30="ZMIEŃ GŁOŚNOŚĆ NA 0","N/D",IF(B30="ZMIEŃ GŁOŚNOŚĆ NA 15","N/D",VLOOKUP(A30,Dane!$A$3:$D$110,4,FALSE)))</f>
        <v>#N/A</v>
      </c>
      <c r="E30" s="3" t="str">
        <f t="shared" si="5"/>
        <v>1100</v>
      </c>
      <c r="F30" s="1" t="e">
        <f t="shared" si="6"/>
        <v>#N/A</v>
      </c>
      <c r="G30" s="1" t="e">
        <f t="shared" si="7"/>
        <v>#N/A</v>
      </c>
      <c r="H30" s="1" t="str">
        <f t="shared" si="8"/>
        <v>00001100</v>
      </c>
      <c r="I30" t="str">
        <f t="shared" si="9"/>
        <v xml:space="preserve">    .byte %11101000, %00001100</v>
      </c>
    </row>
    <row r="31" spans="1:9" x14ac:dyDescent="0.25">
      <c r="A31" t="s">
        <v>33</v>
      </c>
      <c r="B31" s="1" t="s">
        <v>0</v>
      </c>
      <c r="C31">
        <f>IF(B31="ZMIEŃ GŁOŚNOŚĆ NA 0","N/D",IF(B31="ZMIEŃ GŁOŚNOŚĆ NA 15","N/D",240/$B$2*60*VLOOKUP(B31,Dane!$F:$H,2,FALSE)))</f>
        <v>12</v>
      </c>
      <c r="D31" s="7">
        <f>IF(B31="ZMIEŃ GŁOŚNOŚĆ NA 0","N/D",IF(B31="ZMIEŃ GŁOŚNOŚĆ NA 15","N/D",VLOOKUP(A31,Dane!$A$3:$D$110,4,FALSE)))</f>
        <v>10101000</v>
      </c>
      <c r="E31" s="3" t="str">
        <f t="shared" si="5"/>
        <v>1100</v>
      </c>
      <c r="F31" s="1" t="str">
        <f t="shared" si="6"/>
        <v>00000000</v>
      </c>
      <c r="G31" s="1" t="str">
        <f t="shared" si="7"/>
        <v>10101000</v>
      </c>
      <c r="H31" s="1" t="str">
        <f t="shared" si="8"/>
        <v>00001100</v>
      </c>
      <c r="I31" t="str">
        <f t="shared" si="9"/>
        <v xml:space="preserve">    .byte %00000000, %10101000, %00001100</v>
      </c>
    </row>
    <row r="32" spans="1:9" x14ac:dyDescent="0.25">
      <c r="A32" t="s">
        <v>256</v>
      </c>
      <c r="B32" s="1" t="s">
        <v>0</v>
      </c>
      <c r="C32">
        <f>IF(B32="ZMIEŃ GŁOŚNOŚĆ NA 0","N/D",IF(B32="ZMIEŃ GŁOŚNOŚĆ NA 15","N/D",240/$B$2*60*VLOOKUP(B32,Dane!$F:$H,2,FALSE)))</f>
        <v>12</v>
      </c>
      <c r="D32" s="7" t="e">
        <f>IF(B32="ZMIEŃ GŁOŚNOŚĆ NA 0","N/D",IF(B32="ZMIEŃ GŁOŚNOŚĆ NA 15","N/D",VLOOKUP(A32,Dane!$A$3:$D$110,4,FALSE)))</f>
        <v>#N/A</v>
      </c>
      <c r="E32" s="3" t="str">
        <f t="shared" si="5"/>
        <v>1100</v>
      </c>
      <c r="F32" s="1" t="e">
        <f t="shared" si="6"/>
        <v>#N/A</v>
      </c>
      <c r="G32" s="1" t="e">
        <f t="shared" si="7"/>
        <v>#N/A</v>
      </c>
      <c r="H32" s="1" t="str">
        <f t="shared" si="8"/>
        <v>00001100</v>
      </c>
      <c r="I32" t="str">
        <f t="shared" si="9"/>
        <v xml:space="preserve">    .byte %11101000, %00001100</v>
      </c>
    </row>
    <row r="33" spans="1:9" x14ac:dyDescent="0.25">
      <c r="A33" t="s">
        <v>12</v>
      </c>
      <c r="B33" s="1" t="s">
        <v>0</v>
      </c>
      <c r="C33">
        <f>IF(B33="ZMIEŃ GŁOŚNOŚĆ NA 0","N/D",IF(B33="ZMIEŃ GŁOŚNOŚĆ NA 15","N/D",240/$B$2*60*VLOOKUP(B33,Dane!$F:$H,2,FALSE)))</f>
        <v>12</v>
      </c>
      <c r="D33" s="7">
        <f>IF(B33="ZMIEŃ GŁOŚNOŚĆ NA 0","N/D",IF(B33="ZMIEŃ GŁOŚNOŚĆ NA 15","N/D",VLOOKUP(A33,Dane!$A$3:$D$110,4,FALSE)))</f>
        <v>11010100</v>
      </c>
      <c r="E33" s="3" t="str">
        <f t="shared" si="5"/>
        <v>1100</v>
      </c>
      <c r="F33" s="1" t="str">
        <f t="shared" si="6"/>
        <v>00000000</v>
      </c>
      <c r="G33" s="1" t="str">
        <f t="shared" si="7"/>
        <v>11010100</v>
      </c>
      <c r="H33" s="1" t="str">
        <f t="shared" si="8"/>
        <v>00001100</v>
      </c>
      <c r="I33" t="str">
        <f t="shared" si="9"/>
        <v xml:space="preserve">    .byte %00000000, %11010100, %00001100</v>
      </c>
    </row>
    <row r="34" spans="1:9" x14ac:dyDescent="0.25">
      <c r="A34" t="s">
        <v>256</v>
      </c>
      <c r="B34" s="1" t="s">
        <v>0</v>
      </c>
      <c r="C34">
        <f>IF(B34="ZMIEŃ GŁOŚNOŚĆ NA 0","N/D",IF(B34="ZMIEŃ GŁOŚNOŚĆ NA 15","N/D",240/$B$2*60*VLOOKUP(B34,Dane!$F:$H,2,FALSE)))</f>
        <v>12</v>
      </c>
      <c r="D34" s="7" t="e">
        <f>IF(B34="ZMIEŃ GŁOŚNOŚĆ NA 0","N/D",IF(B34="ZMIEŃ GŁOŚNOŚĆ NA 15","N/D",VLOOKUP(A34,Dane!$A$3:$D$110,4,FALSE)))</f>
        <v>#N/A</v>
      </c>
      <c r="E34" s="3" t="str">
        <f t="shared" si="5"/>
        <v>1100</v>
      </c>
      <c r="F34" s="1" t="e">
        <f t="shared" si="6"/>
        <v>#N/A</v>
      </c>
      <c r="G34" s="1" t="e">
        <f t="shared" si="7"/>
        <v>#N/A</v>
      </c>
      <c r="H34" s="1" t="str">
        <f t="shared" si="8"/>
        <v>00001100</v>
      </c>
      <c r="I34" t="str">
        <f t="shared" si="9"/>
        <v xml:space="preserve">    .byte %11101000, %00001100</v>
      </c>
    </row>
    <row r="35" spans="1:9" x14ac:dyDescent="0.25">
      <c r="A35" t="s">
        <v>10</v>
      </c>
      <c r="B35" s="1" t="s">
        <v>0</v>
      </c>
      <c r="C35">
        <f>IF(B35="ZMIEŃ GŁOŚNOŚĆ NA 0","N/D",IF(B35="ZMIEŃ GŁOŚNOŚĆ NA 15","N/D",240/$B$2*60*VLOOKUP(B35,Dane!$F:$H,2,FALSE)))</f>
        <v>12</v>
      </c>
      <c r="D35" s="7">
        <f>IF(B35="ZMIEŃ GŁOŚNOŚĆ NA 0","N/D",IF(B35="ZMIEŃ GŁOŚNOŚĆ NA 15","N/D",VLOOKUP(A35,Dane!$A$3:$D$110,4,FALSE)))</f>
        <v>11111101</v>
      </c>
      <c r="E35" s="3" t="str">
        <f t="shared" si="5"/>
        <v>1100</v>
      </c>
      <c r="F35" s="1" t="str">
        <f t="shared" si="6"/>
        <v>00000000</v>
      </c>
      <c r="G35" s="1" t="str">
        <f t="shared" si="7"/>
        <v>11111101</v>
      </c>
      <c r="H35" s="1" t="str">
        <f t="shared" si="8"/>
        <v>00001100</v>
      </c>
      <c r="I35" t="str">
        <f t="shared" si="9"/>
        <v xml:space="preserve">    .byte %00000000, %11111101, %00001100</v>
      </c>
    </row>
    <row r="36" spans="1:9" x14ac:dyDescent="0.25">
      <c r="A36" t="s">
        <v>256</v>
      </c>
      <c r="B36" s="1" t="s">
        <v>0</v>
      </c>
      <c r="C36">
        <f>IF(B36="ZMIEŃ GŁOŚNOŚĆ NA 0","N/D",IF(B36="ZMIEŃ GŁOŚNOŚĆ NA 15","N/D",240/$B$2*60*VLOOKUP(B36,Dane!$F:$H,2,FALSE)))</f>
        <v>12</v>
      </c>
      <c r="D36" s="7" t="e">
        <f>IF(B36="ZMIEŃ GŁOŚNOŚĆ NA 0","N/D",IF(B36="ZMIEŃ GŁOŚNOŚĆ NA 15","N/D",VLOOKUP(A36,Dane!$A$3:$D$110,4,FALSE)))</f>
        <v>#N/A</v>
      </c>
      <c r="E36" s="3" t="str">
        <f t="shared" si="5"/>
        <v>1100</v>
      </c>
      <c r="F36" s="1" t="e">
        <f t="shared" si="6"/>
        <v>#N/A</v>
      </c>
      <c r="G36" s="1" t="e">
        <f t="shared" si="7"/>
        <v>#N/A</v>
      </c>
      <c r="H36" s="1" t="str">
        <f t="shared" si="8"/>
        <v>00001100</v>
      </c>
      <c r="I36" t="str">
        <f t="shared" si="9"/>
        <v xml:space="preserve">    .byte %11101000, %00001100</v>
      </c>
    </row>
    <row r="37" spans="1:9" x14ac:dyDescent="0.25">
      <c r="A37" t="s">
        <v>10</v>
      </c>
      <c r="B37" s="1" t="s">
        <v>1</v>
      </c>
      <c r="C37">
        <f>IF(B37="ZMIEŃ GŁOŚNOŚĆ NA 0","N/D",IF(B37="ZMIEŃ GŁOŚNOŚĆ NA 15","N/D",240/$B$2*60*VLOOKUP(B37,Dane!$F:$H,2,FALSE)))</f>
        <v>24</v>
      </c>
      <c r="D37" s="7">
        <f>IF(B37="ZMIEŃ GŁOŚNOŚĆ NA 0","N/D",IF(B37="ZMIEŃ GŁOŚNOŚĆ NA 15","N/D",VLOOKUP(A37,Dane!$A$3:$D$110,4,FALSE)))</f>
        <v>11111101</v>
      </c>
      <c r="E37" s="3" t="str">
        <f t="shared" si="5"/>
        <v>11000</v>
      </c>
      <c r="F37" s="1" t="str">
        <f t="shared" si="6"/>
        <v>00000000</v>
      </c>
      <c r="G37" s="1" t="str">
        <f t="shared" si="7"/>
        <v>11111101</v>
      </c>
      <c r="H37" s="1" t="str">
        <f t="shared" si="8"/>
        <v>00011000</v>
      </c>
      <c r="I37" t="str">
        <f t="shared" si="9"/>
        <v xml:space="preserve">    .byte %00000000, %11111101, %00011000</v>
      </c>
    </row>
    <row r="38" spans="1:9" x14ac:dyDescent="0.25">
      <c r="A38" t="s">
        <v>256</v>
      </c>
      <c r="B38" s="1" t="s">
        <v>1</v>
      </c>
      <c r="C38">
        <f>IF(B38="ZMIEŃ GŁOŚNOŚĆ NA 0","N/D",IF(B38="ZMIEŃ GŁOŚNOŚĆ NA 15","N/D",240/$B$2*60*VLOOKUP(B38,Dane!$F:$H,2,FALSE)))</f>
        <v>24</v>
      </c>
      <c r="D38" s="7" t="e">
        <f>IF(B38="ZMIEŃ GŁOŚNOŚĆ NA 0","N/D",IF(B38="ZMIEŃ GŁOŚNOŚĆ NA 15","N/D",VLOOKUP(A38,Dane!$A$3:$D$110,4,FALSE)))</f>
        <v>#N/A</v>
      </c>
      <c r="E38" s="3" t="str">
        <f t="shared" si="5"/>
        <v>11000</v>
      </c>
      <c r="F38" s="1" t="e">
        <f t="shared" si="6"/>
        <v>#N/A</v>
      </c>
      <c r="G38" s="1" t="e">
        <f t="shared" si="7"/>
        <v>#N/A</v>
      </c>
      <c r="H38" s="1" t="str">
        <f t="shared" si="8"/>
        <v>00011000</v>
      </c>
      <c r="I38" t="str">
        <f t="shared" si="9"/>
        <v xml:space="preserve">    .byte %11101000, %00011000</v>
      </c>
    </row>
    <row r="39" spans="1:9" x14ac:dyDescent="0.25">
      <c r="B39" t="s">
        <v>140</v>
      </c>
      <c r="C39" t="str">
        <f>IF(B39="ZMIEŃ GŁOŚNOŚĆ NA 0","N/D",IF(B39="ZMIEŃ GŁOŚNOŚĆ NA 15","N/D",240/$B$2*60*VLOOKUP(B39,Dane!$F:$H,2,FALSE)))</f>
        <v>N/D</v>
      </c>
      <c r="D39" s="7" t="str">
        <f>IF(B39="ZMIEŃ GŁOŚNOŚĆ NA 0","N/D",IF(B39="ZMIEŃ GŁOŚNOŚĆ NA 15","N/D",VLOOKUP(A39,Dane!$A$3:$D$110,4,FALSE)))</f>
        <v>N/D</v>
      </c>
      <c r="E39" s="3" t="str">
        <f>IF(B39="ZMIEŃ GŁOŚNOŚĆ NA 0","N/D",IF(B39="ZMIEŃ GŁOŚNOŚĆ NA 15","N/D",DEC2BIN(C39)))</f>
        <v>N/D</v>
      </c>
      <c r="F39" s="1" t="str">
        <f>IF(B39="ZMIEŃ GŁOŚNOŚĆ NA 0","N/D",IF(B39="ZMIEŃ GŁOŚNOŚĆ NA 15","N/D",IF(LEN(D39)&lt;8,"00000000",_xlfn.CONCAT(REPT("0",8-LEN(LEFT(D39,LEN(D39)-8))),LEFT(D39,LEN(D39)-8)))))</f>
        <v>N/D</v>
      </c>
      <c r="G39" s="1" t="str">
        <f>IF(B39="ZMIEŃ GŁOŚNOŚĆ NA 0","N/D",IF(B39="ZMIEŃ GŁOŚNOŚĆ NA 15","N/D",IF(LEN(D39)&lt;8,_xlfn.CONCAT(REPT("0",8-LEN(D39)),RIGHT(D39,8)),RIGHT(D39,8))))</f>
        <v>N/D</v>
      </c>
      <c r="H39" s="1" t="str">
        <f>IF(B39="ZMIEŃ GŁOŚNOŚĆ NA 0","N/D",IF(B39="ZMIEŃ GŁOŚNOŚĆ NA 15","N/D",_xlfn.CONCAT(REPT("0",8-LEN(E39)),E39)))</f>
        <v>N/D</v>
      </c>
      <c r="I39" t="str">
        <f>IF(A39="pauza",_xlfn.CONCAT("    .byte %11101000, %", DEC2BIN(C39,8)),IF(B39="ZMIEŃ GŁOŚNOŚĆ NA 0","    .byte %10101000, %11110000, %00000000",IF(B39="ZMIEŃ GŁOŚNOŚĆ NA 15","    .byte %10101000, %11111111, %00000000",_xlfn.CONCAT("    .byte %",F39,", %",G39,", %",H39))))</f>
        <v xml:space="preserve">    .byte %10101000, %11111111, %00000000</v>
      </c>
    </row>
    <row r="40" spans="1:9" x14ac:dyDescent="0.25">
      <c r="A40" t="s">
        <v>32</v>
      </c>
      <c r="B40" s="1" t="s">
        <v>2</v>
      </c>
      <c r="C40">
        <f>IF(B40="ZMIEŃ GŁOŚNOŚĆ NA 0","N/D",IF(B40="ZMIEŃ GŁOŚNOŚĆ NA 15","N/D",240/$B$2*60*VLOOKUP(B40,Dane!$F:$H,2,FALSE)))</f>
        <v>6</v>
      </c>
      <c r="D40" s="7">
        <f>IF(B40="ZMIEŃ GŁOŚNOŚĆ NA 0","N/D",IF(B40="ZMIEŃ GŁOŚNOŚĆ NA 15","N/D",VLOOKUP(A40,Dane!$A$3:$D$110,4,FALSE)))</f>
        <v>10111101</v>
      </c>
      <c r="E40" s="3" t="str">
        <f t="shared" si="5"/>
        <v>110</v>
      </c>
      <c r="F40" s="1" t="str">
        <f t="shared" si="6"/>
        <v>00000000</v>
      </c>
      <c r="G40" s="1" t="str">
        <f t="shared" si="7"/>
        <v>10111101</v>
      </c>
      <c r="H40" s="1" t="str">
        <f t="shared" si="8"/>
        <v>00000110</v>
      </c>
      <c r="I40" t="str">
        <f t="shared" si="9"/>
        <v xml:space="preserve">    .byte %00000000, %10111101, %00000110</v>
      </c>
    </row>
    <row r="41" spans="1:9" x14ac:dyDescent="0.25">
      <c r="A41" t="s">
        <v>256</v>
      </c>
      <c r="B41" s="1" t="s">
        <v>2</v>
      </c>
      <c r="C41">
        <f>IF(B41="ZMIEŃ GŁOŚNOŚĆ NA 0","N/D",IF(B41="ZMIEŃ GŁOŚNOŚĆ NA 15","N/D",240/$B$2*60*VLOOKUP(B41,Dane!$F:$H,2,FALSE)))</f>
        <v>6</v>
      </c>
      <c r="D41" s="7" t="e">
        <f>IF(B41="ZMIEŃ GŁOŚNOŚĆ NA 0","N/D",IF(B41="ZMIEŃ GŁOŚNOŚĆ NA 15","N/D",VLOOKUP(A41,Dane!$A$3:$D$110,4,FALSE)))</f>
        <v>#N/A</v>
      </c>
      <c r="E41" s="3" t="str">
        <f t="shared" si="5"/>
        <v>110</v>
      </c>
      <c r="F41" s="1" t="e">
        <f t="shared" si="6"/>
        <v>#N/A</v>
      </c>
      <c r="G41" s="1" t="e">
        <f t="shared" si="7"/>
        <v>#N/A</v>
      </c>
      <c r="H41" s="1" t="str">
        <f t="shared" si="8"/>
        <v>00000110</v>
      </c>
      <c r="I41" t="str">
        <f t="shared" si="9"/>
        <v xml:space="preserve">    .byte %11101000, %00000110</v>
      </c>
    </row>
    <row r="42" spans="1:9" x14ac:dyDescent="0.25">
      <c r="A42" t="s">
        <v>32</v>
      </c>
      <c r="B42" s="1" t="s">
        <v>0</v>
      </c>
      <c r="C42">
        <f>IF(B42="ZMIEŃ GŁOŚNOŚĆ NA 0","N/D",IF(B42="ZMIEŃ GŁOŚNOŚĆ NA 15","N/D",240/$B$2*60*VLOOKUP(B42,Dane!$F:$H,2,FALSE)))</f>
        <v>12</v>
      </c>
      <c r="D42" s="7">
        <f>IF(B42="ZMIEŃ GŁOŚNOŚĆ NA 0","N/D",IF(B42="ZMIEŃ GŁOŚNOŚĆ NA 15","N/D",VLOOKUP(A42,Dane!$A$3:$D$110,4,FALSE)))</f>
        <v>10111101</v>
      </c>
      <c r="E42" s="3" t="str">
        <f t="shared" si="5"/>
        <v>1100</v>
      </c>
      <c r="F42" s="1" t="str">
        <f t="shared" si="6"/>
        <v>00000000</v>
      </c>
      <c r="G42" s="1" t="str">
        <f t="shared" si="7"/>
        <v>10111101</v>
      </c>
      <c r="H42" s="1" t="str">
        <f t="shared" si="8"/>
        <v>00001100</v>
      </c>
      <c r="I42" t="str">
        <f t="shared" si="9"/>
        <v xml:space="preserve">    .byte %00000000, %10111101, %00001100</v>
      </c>
    </row>
    <row r="43" spans="1:9" x14ac:dyDescent="0.25">
      <c r="A43" t="s">
        <v>256</v>
      </c>
      <c r="B43" s="1" t="s">
        <v>0</v>
      </c>
      <c r="C43">
        <f>IF(B43="ZMIEŃ GŁOŚNOŚĆ NA 0","N/D",IF(B43="ZMIEŃ GŁOŚNOŚĆ NA 15","N/D",240/$B$2*60*VLOOKUP(B43,Dane!$F:$H,2,FALSE)))</f>
        <v>12</v>
      </c>
      <c r="D43" s="7" t="e">
        <f>IF(B43="ZMIEŃ GŁOŚNOŚĆ NA 0","N/D",IF(B43="ZMIEŃ GŁOŚNOŚĆ NA 15","N/D",VLOOKUP(A43,Dane!$A$3:$D$110,4,FALSE)))</f>
        <v>#N/A</v>
      </c>
      <c r="E43" s="3" t="str">
        <f t="shared" si="5"/>
        <v>1100</v>
      </c>
      <c r="F43" s="1" t="e">
        <f t="shared" si="6"/>
        <v>#N/A</v>
      </c>
      <c r="G43" s="1" t="e">
        <f t="shared" si="7"/>
        <v>#N/A</v>
      </c>
      <c r="H43" s="1" t="str">
        <f t="shared" si="8"/>
        <v>00001100</v>
      </c>
      <c r="I43" t="str">
        <f t="shared" si="9"/>
        <v xml:space="preserve">    .byte %11101000, %00001100</v>
      </c>
    </row>
    <row r="44" spans="1:9" x14ac:dyDescent="0.25">
      <c r="A44" t="s">
        <v>35</v>
      </c>
      <c r="B44" s="1" t="s">
        <v>0</v>
      </c>
      <c r="C44">
        <f>IF(B44="ZMIEŃ GŁOŚNOŚĆ NA 0","N/D",IF(B44="ZMIEŃ GŁOŚNOŚĆ NA 15","N/D",240/$B$2*60*VLOOKUP(B44,Dane!$F:$H,2,FALSE)))</f>
        <v>12</v>
      </c>
      <c r="D44" s="7">
        <f>IF(B44="ZMIEŃ GŁOŚNOŚĆ NA 0","N/D",IF(B44="ZMIEŃ GŁOŚNOŚĆ NA 15","N/D",VLOOKUP(A44,Dane!$A$3:$D$110,4,FALSE)))</f>
        <v>10011111</v>
      </c>
      <c r="E44" s="3" t="str">
        <f t="shared" si="5"/>
        <v>1100</v>
      </c>
      <c r="F44" s="1" t="str">
        <f t="shared" si="6"/>
        <v>00000000</v>
      </c>
      <c r="G44" s="1" t="str">
        <f t="shared" si="7"/>
        <v>10011111</v>
      </c>
      <c r="H44" s="1" t="str">
        <f t="shared" si="8"/>
        <v>00001100</v>
      </c>
      <c r="I44" t="str">
        <f t="shared" si="9"/>
        <v xml:space="preserve">    .byte %00000000, %10011111, %00001100</v>
      </c>
    </row>
    <row r="45" spans="1:9" x14ac:dyDescent="0.25">
      <c r="A45" t="s">
        <v>93</v>
      </c>
      <c r="B45" s="1" t="s">
        <v>2</v>
      </c>
      <c r="C45">
        <f>IF(B45="ZMIEŃ GŁOŚNOŚĆ NA 0","N/D",IF(B45="ZMIEŃ GŁOŚNOŚĆ NA 15","N/D",240/$B$2*60*VLOOKUP(B45,Dane!$F:$H,2,FALSE)))</f>
        <v>6</v>
      </c>
      <c r="D45" s="7">
        <f>IF(B45="ZMIEŃ GŁOŚNOŚĆ NA 0","N/D",IF(B45="ZMIEŃ GŁOŚNOŚĆ NA 15","N/D",VLOOKUP(A45,Dane!$A$3:$D$110,4,FALSE)))</f>
        <v>1111110</v>
      </c>
      <c r="E45" s="3" t="str">
        <f t="shared" si="5"/>
        <v>110</v>
      </c>
      <c r="F45" s="1" t="str">
        <f t="shared" si="6"/>
        <v>00000000</v>
      </c>
      <c r="G45" s="1" t="str">
        <f t="shared" si="7"/>
        <v>01111110</v>
      </c>
      <c r="H45" s="1" t="str">
        <f t="shared" si="8"/>
        <v>00000110</v>
      </c>
      <c r="I45" t="str">
        <f t="shared" si="9"/>
        <v xml:space="preserve">    .byte %00000000, %01111110, %00000110</v>
      </c>
    </row>
    <row r="46" spans="1:9" x14ac:dyDescent="0.25">
      <c r="A46" t="s">
        <v>256</v>
      </c>
      <c r="B46" s="1" t="s">
        <v>2</v>
      </c>
      <c r="C46">
        <f>IF(B46="ZMIEŃ GŁOŚNOŚĆ NA 0","N/D",IF(B46="ZMIEŃ GŁOŚNOŚĆ NA 15","N/D",240/$B$2*60*VLOOKUP(B46,Dane!$F:$H,2,FALSE)))</f>
        <v>6</v>
      </c>
      <c r="D46" s="7" t="e">
        <f>IF(B46="ZMIEŃ GŁOŚNOŚĆ NA 0","N/D",IF(B46="ZMIEŃ GŁOŚNOŚĆ NA 15","N/D",VLOOKUP(A46,Dane!$A$3:$D$110,4,FALSE)))</f>
        <v>#N/A</v>
      </c>
      <c r="E46" s="3" t="str">
        <f t="shared" si="5"/>
        <v>110</v>
      </c>
      <c r="F46" s="1" t="e">
        <f t="shared" si="6"/>
        <v>#N/A</v>
      </c>
      <c r="G46" s="1" t="e">
        <f t="shared" si="7"/>
        <v>#N/A</v>
      </c>
      <c r="H46" s="1" t="str">
        <f t="shared" si="8"/>
        <v>00000110</v>
      </c>
      <c r="I46" t="str">
        <f t="shared" si="9"/>
        <v xml:space="preserve">    .byte %11101000, %00000110</v>
      </c>
    </row>
    <row r="47" spans="1:9" x14ac:dyDescent="0.25">
      <c r="A47" t="s">
        <v>93</v>
      </c>
      <c r="B47" s="1" t="s">
        <v>2</v>
      </c>
      <c r="C47">
        <f>IF(B47="ZMIEŃ GŁOŚNOŚĆ NA 0","N/D",IF(B47="ZMIEŃ GŁOŚNOŚĆ NA 15","N/D",240/$B$2*60*VLOOKUP(B47,Dane!$F:$H,2,FALSE)))</f>
        <v>6</v>
      </c>
      <c r="D47" s="7">
        <f>IF(B47="ZMIEŃ GŁOŚNOŚĆ NA 0","N/D",IF(B47="ZMIEŃ GŁOŚNOŚĆ NA 15","N/D",VLOOKUP(A47,Dane!$A$3:$D$110,4,FALSE)))</f>
        <v>1111110</v>
      </c>
      <c r="E47" s="3" t="str">
        <f t="shared" si="5"/>
        <v>110</v>
      </c>
      <c r="F47" s="1" t="str">
        <f t="shared" si="6"/>
        <v>00000000</v>
      </c>
      <c r="G47" s="1" t="str">
        <f t="shared" si="7"/>
        <v>01111110</v>
      </c>
      <c r="H47" s="1" t="str">
        <f t="shared" si="8"/>
        <v>00000110</v>
      </c>
      <c r="I47" t="str">
        <f t="shared" si="9"/>
        <v xml:space="preserve">    .byte %00000000, %01111110, %00000110</v>
      </c>
    </row>
    <row r="48" spans="1:9" x14ac:dyDescent="0.25">
      <c r="A48" t="s">
        <v>34</v>
      </c>
      <c r="B48" s="1" t="s">
        <v>2</v>
      </c>
      <c r="C48">
        <f>IF(B48="ZMIEŃ GŁOŚNOŚĆ NA 0","N/D",IF(B48="ZMIEŃ GŁOŚNOŚĆ NA 15","N/D",240/$B$2*60*VLOOKUP(B48,Dane!$F:$H,2,FALSE)))</f>
        <v>6</v>
      </c>
      <c r="D48" s="7">
        <f>IF(B48="ZMIEŃ GŁOŚNOŚĆ NA 0","N/D",IF(B48="ZMIEŃ GŁOŚNOŚĆ NA 15","N/D",VLOOKUP(A48,Dane!$A$3:$D$110,4,FALSE)))</f>
        <v>10001101</v>
      </c>
      <c r="E48" s="3" t="str">
        <f t="shared" si="5"/>
        <v>110</v>
      </c>
      <c r="F48" s="1" t="str">
        <f t="shared" si="6"/>
        <v>00000000</v>
      </c>
      <c r="G48" s="1" t="str">
        <f t="shared" si="7"/>
        <v>10001101</v>
      </c>
      <c r="H48" s="1" t="str">
        <f t="shared" si="8"/>
        <v>00000110</v>
      </c>
      <c r="I48" t="str">
        <f t="shared" si="9"/>
        <v xml:space="preserve">    .byte %00000000, %10001101, %00000110</v>
      </c>
    </row>
    <row r="49" spans="1:9" x14ac:dyDescent="0.25">
      <c r="A49" t="s">
        <v>35</v>
      </c>
      <c r="B49" s="1" t="s">
        <v>0</v>
      </c>
      <c r="C49">
        <f>IF(B49="ZMIEŃ GŁOŚNOŚĆ NA 0","N/D",IF(B49="ZMIEŃ GŁOŚNOŚĆ NA 15","N/D",240/$B$2*60*VLOOKUP(B49,Dane!$F:$H,2,FALSE)))</f>
        <v>12</v>
      </c>
      <c r="D49" s="7">
        <f>IF(B49="ZMIEŃ GŁOŚNOŚĆ NA 0","N/D",IF(B49="ZMIEŃ GŁOŚNOŚĆ NA 15","N/D",VLOOKUP(A49,Dane!$A$3:$D$110,4,FALSE)))</f>
        <v>10011111</v>
      </c>
      <c r="E49" s="3" t="str">
        <f t="shared" si="5"/>
        <v>1100</v>
      </c>
      <c r="F49" s="1" t="str">
        <f t="shared" si="6"/>
        <v>00000000</v>
      </c>
      <c r="G49" s="1" t="str">
        <f t="shared" si="7"/>
        <v>10011111</v>
      </c>
      <c r="H49" s="1" t="str">
        <f t="shared" si="8"/>
        <v>00001100</v>
      </c>
      <c r="I49" t="str">
        <f t="shared" si="9"/>
        <v xml:space="preserve">    .byte %00000000, %10011111, %00001100</v>
      </c>
    </row>
    <row r="50" spans="1:9" x14ac:dyDescent="0.25">
      <c r="A50" t="s">
        <v>256</v>
      </c>
      <c r="B50" s="1" t="s">
        <v>0</v>
      </c>
      <c r="C50">
        <f>IF(B50="ZMIEŃ GŁOŚNOŚĆ NA 0","N/D",IF(B50="ZMIEŃ GŁOŚNOŚĆ NA 15","N/D",240/$B$2*60*VLOOKUP(B50,Dane!$F:$H,2,FALSE)))</f>
        <v>12</v>
      </c>
      <c r="D50" s="7" t="e">
        <f>IF(B50="ZMIEŃ GŁOŚNOŚĆ NA 0","N/D",IF(B50="ZMIEŃ GŁOŚNOŚĆ NA 15","N/D",VLOOKUP(A50,Dane!$A$3:$D$110,4,FALSE)))</f>
        <v>#N/A</v>
      </c>
      <c r="E50" s="3" t="str">
        <f t="shared" si="5"/>
        <v>1100</v>
      </c>
      <c r="F50" s="1" t="e">
        <f t="shared" si="6"/>
        <v>#N/A</v>
      </c>
      <c r="G50" s="1" t="e">
        <f t="shared" si="7"/>
        <v>#N/A</v>
      </c>
      <c r="H50" s="1" t="str">
        <f t="shared" si="8"/>
        <v>00001100</v>
      </c>
      <c r="I50" t="str">
        <f t="shared" si="9"/>
        <v xml:space="preserve">    .byte %11101000, %00001100</v>
      </c>
    </row>
    <row r="51" spans="1:9" x14ac:dyDescent="0.25">
      <c r="A51" t="s">
        <v>33</v>
      </c>
      <c r="B51" s="1" t="s">
        <v>2</v>
      </c>
      <c r="C51">
        <f>IF(B51="ZMIEŃ GŁOŚNOŚĆ NA 0","N/D",IF(B51="ZMIEŃ GŁOŚNOŚĆ NA 15","N/D",240/$B$2*60*VLOOKUP(B51,Dane!$F:$H,2,FALSE)))</f>
        <v>6</v>
      </c>
      <c r="D51" s="7">
        <f>IF(B51="ZMIEŃ GŁOŚNOŚĆ NA 0","N/D",IF(B51="ZMIEŃ GŁOŚNOŚĆ NA 15","N/D",VLOOKUP(A51,Dane!$A$3:$D$110,4,FALSE)))</f>
        <v>10101000</v>
      </c>
      <c r="E51" s="3" t="str">
        <f t="shared" si="5"/>
        <v>110</v>
      </c>
      <c r="F51" s="1" t="str">
        <f t="shared" si="6"/>
        <v>00000000</v>
      </c>
      <c r="G51" s="1" t="str">
        <f t="shared" si="7"/>
        <v>10101000</v>
      </c>
      <c r="H51" s="1" t="str">
        <f t="shared" si="8"/>
        <v>00000110</v>
      </c>
      <c r="I51" t="str">
        <f t="shared" si="9"/>
        <v xml:space="preserve">    .byte %00000000, %10101000, %00000110</v>
      </c>
    </row>
    <row r="52" spans="1:9" x14ac:dyDescent="0.25">
      <c r="A52" t="s">
        <v>256</v>
      </c>
      <c r="B52" s="1" t="s">
        <v>2</v>
      </c>
      <c r="C52">
        <f>IF(B52="ZMIEŃ GŁOŚNOŚĆ NA 0","N/D",IF(B52="ZMIEŃ GŁOŚNOŚĆ NA 15","N/D",240/$B$2*60*VLOOKUP(B52,Dane!$F:$H,2,FALSE)))</f>
        <v>6</v>
      </c>
      <c r="D52" s="7" t="e">
        <f>IF(B52="ZMIEŃ GŁOŚNOŚĆ NA 0","N/D",IF(B52="ZMIEŃ GŁOŚNOŚĆ NA 15","N/D",VLOOKUP(A52,Dane!$A$3:$D$110,4,FALSE)))</f>
        <v>#N/A</v>
      </c>
      <c r="E52" s="3" t="str">
        <f t="shared" si="5"/>
        <v>110</v>
      </c>
      <c r="F52" s="1" t="e">
        <f t="shared" si="6"/>
        <v>#N/A</v>
      </c>
      <c r="G52" s="1" t="e">
        <f t="shared" si="7"/>
        <v>#N/A</v>
      </c>
      <c r="H52" s="1" t="str">
        <f t="shared" si="8"/>
        <v>00000110</v>
      </c>
      <c r="I52" t="str">
        <f t="shared" si="9"/>
        <v xml:space="preserve">    .byte %11101000, %00000110</v>
      </c>
    </row>
    <row r="53" spans="1:9" x14ac:dyDescent="0.25">
      <c r="A53" t="s">
        <v>33</v>
      </c>
      <c r="B53" s="1" t="s">
        <v>0</v>
      </c>
      <c r="C53">
        <f>IF(B53="ZMIEŃ GŁOŚNOŚĆ NA 0","N/D",IF(B53="ZMIEŃ GŁOŚNOŚĆ NA 15","N/D",240/$B$2*60*VLOOKUP(B53,Dane!$F:$H,2,FALSE)))</f>
        <v>12</v>
      </c>
      <c r="D53" s="7">
        <f>IF(B53="ZMIEŃ GŁOŚNOŚĆ NA 0","N/D",IF(B53="ZMIEŃ GŁOŚNOŚĆ NA 15","N/D",VLOOKUP(A53,Dane!$A$3:$D$110,4,FALSE)))</f>
        <v>10101000</v>
      </c>
      <c r="E53" s="3" t="str">
        <f t="shared" si="5"/>
        <v>1100</v>
      </c>
      <c r="F53" s="1" t="str">
        <f t="shared" si="6"/>
        <v>00000000</v>
      </c>
      <c r="G53" s="1" t="str">
        <f t="shared" si="7"/>
        <v>10101000</v>
      </c>
      <c r="H53" s="1" t="str">
        <f t="shared" si="8"/>
        <v>00001100</v>
      </c>
      <c r="I53" t="str">
        <f t="shared" si="9"/>
        <v xml:space="preserve">    .byte %00000000, %10101000, %00001100</v>
      </c>
    </row>
    <row r="54" spans="1:9" x14ac:dyDescent="0.25">
      <c r="A54" t="s">
        <v>256</v>
      </c>
      <c r="B54" s="1" t="s">
        <v>0</v>
      </c>
      <c r="C54">
        <f>IF(B54="ZMIEŃ GŁOŚNOŚĆ NA 0","N/D",IF(B54="ZMIEŃ GŁOŚNOŚĆ NA 15","N/D",240/$B$2*60*VLOOKUP(B54,Dane!$F:$H,2,FALSE)))</f>
        <v>12</v>
      </c>
      <c r="D54" s="7" t="e">
        <f>IF(B54="ZMIEŃ GŁOŚNOŚĆ NA 0","N/D",IF(B54="ZMIEŃ GŁOŚNOŚĆ NA 15","N/D",VLOOKUP(A54,Dane!$A$3:$D$110,4,FALSE)))</f>
        <v>#N/A</v>
      </c>
      <c r="E54" s="3" t="str">
        <f t="shared" si="5"/>
        <v>1100</v>
      </c>
      <c r="F54" s="1" t="e">
        <f t="shared" si="6"/>
        <v>#N/A</v>
      </c>
      <c r="G54" s="1" t="e">
        <f t="shared" si="7"/>
        <v>#N/A</v>
      </c>
      <c r="H54" s="1" t="str">
        <f t="shared" si="8"/>
        <v>00001100</v>
      </c>
      <c r="I54" t="str">
        <f t="shared" si="9"/>
        <v xml:space="preserve">    .byte %11101000, %00001100</v>
      </c>
    </row>
    <row r="55" spans="1:9" x14ac:dyDescent="0.25">
      <c r="A55" t="s">
        <v>12</v>
      </c>
      <c r="B55" s="1" t="s">
        <v>0</v>
      </c>
      <c r="C55">
        <f>IF(B55="ZMIEŃ GŁOŚNOŚĆ NA 0","N/D",IF(B55="ZMIEŃ GŁOŚNOŚĆ NA 15","N/D",240/$B$2*60*VLOOKUP(B55,Dane!$F:$H,2,FALSE)))</f>
        <v>12</v>
      </c>
      <c r="D55" s="7">
        <f>IF(B55="ZMIEŃ GŁOŚNOŚĆ NA 0","N/D",IF(B55="ZMIEŃ GŁOŚNOŚĆ NA 15","N/D",VLOOKUP(A55,Dane!$A$3:$D$110,4,FALSE)))</f>
        <v>11010100</v>
      </c>
      <c r="E55" s="3" t="str">
        <f t="shared" si="5"/>
        <v>1100</v>
      </c>
      <c r="F55" s="1" t="str">
        <f t="shared" si="6"/>
        <v>00000000</v>
      </c>
      <c r="G55" s="1" t="str">
        <f t="shared" si="7"/>
        <v>11010100</v>
      </c>
      <c r="H55" s="1" t="str">
        <f t="shared" si="8"/>
        <v>00001100</v>
      </c>
      <c r="I55" t="str">
        <f t="shared" si="9"/>
        <v xml:space="preserve">    .byte %00000000, %11010100, %00001100</v>
      </c>
    </row>
    <row r="56" spans="1:9" x14ac:dyDescent="0.25">
      <c r="A56" t="s">
        <v>33</v>
      </c>
      <c r="B56" s="1" t="s">
        <v>30</v>
      </c>
      <c r="C56">
        <f>IF(B56="ZMIEŃ GŁOŚNOŚĆ NA 0","N/D",IF(B56="ZMIEŃ GŁOŚNOŚĆ NA 15","N/D",240/$B$2*60*VLOOKUP(B56,Dane!$F:$H,2,FALSE)))</f>
        <v>18</v>
      </c>
      <c r="D56" s="7">
        <f>IF(B56="ZMIEŃ GŁOŚNOŚĆ NA 0","N/D",IF(B56="ZMIEŃ GŁOŚNOŚĆ NA 15","N/D",VLOOKUP(A56,Dane!$A$3:$D$110,4,FALSE)))</f>
        <v>10101000</v>
      </c>
      <c r="E56" s="3" t="str">
        <f t="shared" si="5"/>
        <v>10010</v>
      </c>
      <c r="F56" s="1" t="str">
        <f t="shared" si="6"/>
        <v>00000000</v>
      </c>
      <c r="G56" s="1" t="str">
        <f t="shared" si="7"/>
        <v>10101000</v>
      </c>
      <c r="H56" s="1" t="str">
        <f t="shared" si="8"/>
        <v>00010010</v>
      </c>
      <c r="I56" t="str">
        <f t="shared" si="9"/>
        <v xml:space="preserve">    .byte %00000000, %10101000, %00010010</v>
      </c>
    </row>
    <row r="57" spans="1:9" x14ac:dyDescent="0.25">
      <c r="A57" t="s">
        <v>32</v>
      </c>
      <c r="B57" s="1" t="s">
        <v>2</v>
      </c>
      <c r="C57">
        <f>IF(B57="ZMIEŃ GŁOŚNOŚĆ NA 0","N/D",IF(B57="ZMIEŃ GŁOŚNOŚĆ NA 15","N/D",240/$B$2*60*VLOOKUP(B57,Dane!$F:$H,2,FALSE)))</f>
        <v>6</v>
      </c>
      <c r="D57" s="7">
        <f>IF(B57="ZMIEŃ GŁOŚNOŚĆ NA 0","N/D",IF(B57="ZMIEŃ GŁOŚNOŚĆ NA 15","N/D",VLOOKUP(A57,Dane!$A$3:$D$110,4,FALSE)))</f>
        <v>10111101</v>
      </c>
      <c r="E57" s="3" t="str">
        <f t="shared" ref="E57:E59" si="10">IF(B57="ZMIEŃ GŁOŚNOŚĆ NA 0","N/D",IF(B57="ZMIEŃ GŁOŚNOŚĆ NA 15","N/D",DEC2BIN(C57)))</f>
        <v>110</v>
      </c>
      <c r="F57" s="1" t="str">
        <f t="shared" ref="F57:F59" si="11">IF(B57="ZMIEŃ GŁOŚNOŚĆ NA 0","N/D",IF(B57="ZMIEŃ GŁOŚNOŚĆ NA 15","N/D",IF(LEN(D57)&lt;8,"00000000",_xlfn.CONCAT(REPT("0",8-LEN(LEFT(D57,LEN(D57)-8))),LEFT(D57,LEN(D57)-8)))))</f>
        <v>00000000</v>
      </c>
      <c r="G57" s="1" t="str">
        <f t="shared" ref="G57:G59" si="12">IF(B57="ZMIEŃ GŁOŚNOŚĆ NA 0","N/D",IF(B57="ZMIEŃ GŁOŚNOŚĆ NA 15","N/D",IF(LEN(D57)&lt;8,_xlfn.CONCAT(REPT("0",8-LEN(D57)),RIGHT(D57,8)),RIGHT(D57,8))))</f>
        <v>10111101</v>
      </c>
      <c r="H57" s="1" t="str">
        <f t="shared" ref="H57:H59" si="13">IF(B57="ZMIEŃ GŁOŚNOŚĆ NA 0","N/D",IF(B57="ZMIEŃ GŁOŚNOŚĆ NA 15","N/D",_xlfn.CONCAT(REPT("0",8-LEN(E57)),E57)))</f>
        <v>00000110</v>
      </c>
      <c r="I57" t="str">
        <f t="shared" ref="I57:I59" si="14">IF(A57="pauza",_xlfn.CONCAT("    .byte %11101000, %", DEC2BIN(C57,8)),IF(B57="ZMIEŃ GŁOŚNOŚĆ NA 0","    .byte %10101000, %11110000, %00000000",IF(B57="ZMIEŃ GŁOŚNOŚĆ NA 15","    .byte %10101000, %11111111, %00000000",_xlfn.CONCAT("    .byte %",F57,", %",G57,", %",H57))))</f>
        <v xml:space="preserve">    .byte %00000000, %10111101, %00000110</v>
      </c>
    </row>
    <row r="58" spans="1:9" x14ac:dyDescent="0.25">
      <c r="A58" t="s">
        <v>12</v>
      </c>
      <c r="B58" s="1" t="s">
        <v>0</v>
      </c>
      <c r="C58">
        <f>IF(B58="ZMIEŃ GŁOŚNOŚĆ NA 0","N/D",IF(B58="ZMIEŃ GŁOŚNOŚĆ NA 15","N/D",240/$B$2*60*VLOOKUP(B58,Dane!$F:$H,2,FALSE)))</f>
        <v>12</v>
      </c>
      <c r="D58" s="7">
        <f>IF(B58="ZMIEŃ GŁOŚNOŚĆ NA 0","N/D",IF(B58="ZMIEŃ GŁOŚNOŚĆ NA 15","N/D",VLOOKUP(A58,Dane!$A$3:$D$110,4,FALSE)))</f>
        <v>11010100</v>
      </c>
      <c r="E58" s="3" t="str">
        <f t="shared" si="10"/>
        <v>1100</v>
      </c>
      <c r="F58" s="1" t="str">
        <f t="shared" si="11"/>
        <v>00000000</v>
      </c>
      <c r="G58" s="1" t="str">
        <f t="shared" si="12"/>
        <v>11010100</v>
      </c>
      <c r="H58" s="1" t="str">
        <f t="shared" si="13"/>
        <v>00001100</v>
      </c>
      <c r="I58" t="str">
        <f t="shared" si="14"/>
        <v xml:space="preserve">    .byte %00000000, %11010100, %00001100</v>
      </c>
    </row>
    <row r="59" spans="1:9" x14ac:dyDescent="0.25">
      <c r="A59" t="s">
        <v>256</v>
      </c>
      <c r="B59" s="1" t="s">
        <v>0</v>
      </c>
      <c r="C59">
        <f>IF(B59="ZMIEŃ GŁOŚNOŚĆ NA 0","N/D",IF(B59="ZMIEŃ GŁOŚNOŚĆ NA 15","N/D",240/$B$2*60*VLOOKUP(B59,Dane!$F:$H,2,FALSE)))</f>
        <v>12</v>
      </c>
      <c r="D59" s="7" t="e">
        <f>IF(B59="ZMIEŃ GŁOŚNOŚĆ NA 0","N/D",IF(B59="ZMIEŃ GŁOŚNOŚĆ NA 15","N/D",VLOOKUP(A59,Dane!$A$3:$D$110,4,FALSE)))</f>
        <v>#N/A</v>
      </c>
      <c r="E59" s="3" t="str">
        <f t="shared" si="10"/>
        <v>1100</v>
      </c>
      <c r="F59" s="1" t="e">
        <f t="shared" si="11"/>
        <v>#N/A</v>
      </c>
      <c r="G59" s="1" t="e">
        <f t="shared" si="12"/>
        <v>#N/A</v>
      </c>
      <c r="H59" s="1" t="str">
        <f t="shared" si="13"/>
        <v>00001100</v>
      </c>
      <c r="I59" t="str">
        <f t="shared" si="14"/>
        <v xml:space="preserve">    .byte %11101000, %00001100</v>
      </c>
    </row>
    <row r="60" spans="1:9" x14ac:dyDescent="0.25">
      <c r="A60" t="s">
        <v>27</v>
      </c>
      <c r="B60" s="1" t="s">
        <v>2</v>
      </c>
      <c r="C60">
        <f>IF(B60="ZMIEŃ GŁOŚNOŚĆ NA 0","N/D",IF(B60="ZMIEŃ GŁOŚNOŚĆ NA 15","N/D",240/$B$2*60*VLOOKUP(B60,Dane!$F:$H,2,FALSE)))</f>
        <v>6</v>
      </c>
      <c r="D60" s="7">
        <f>IF(B60="ZMIEŃ GŁOŚNOŚĆ NA 0","N/D",IF(B60="ZMIEŃ GŁOŚNOŚĆ NA 15","N/D",VLOOKUP(A60,Dane!$A$3:$D$110,4,FALSE)))</f>
        <v>11100001</v>
      </c>
      <c r="E60" s="3" t="str">
        <f t="shared" si="5"/>
        <v>110</v>
      </c>
      <c r="F60" s="1" t="str">
        <f t="shared" si="6"/>
        <v>00000000</v>
      </c>
      <c r="G60" s="1" t="str">
        <f t="shared" si="7"/>
        <v>11100001</v>
      </c>
      <c r="H60" s="1" t="str">
        <f t="shared" si="8"/>
        <v>00000110</v>
      </c>
      <c r="I60" t="str">
        <f t="shared" si="9"/>
        <v xml:space="preserve">    .byte %00000000, %11100001, %00000110</v>
      </c>
    </row>
    <row r="61" spans="1:9" x14ac:dyDescent="0.25">
      <c r="A61" t="s">
        <v>256</v>
      </c>
      <c r="B61" s="1" t="s">
        <v>2</v>
      </c>
      <c r="C61">
        <f>IF(B61="ZMIEŃ GŁOŚNOŚĆ NA 0","N/D",IF(B61="ZMIEŃ GŁOŚNOŚĆ NA 15","N/D",240/$B$2*60*VLOOKUP(B61,Dane!$F:$H,2,FALSE)))</f>
        <v>6</v>
      </c>
      <c r="D61" s="7" t="e">
        <f>IF(B61="ZMIEŃ GŁOŚNOŚĆ NA 0","N/D",IF(B61="ZMIEŃ GŁOŚNOŚĆ NA 15","N/D",VLOOKUP(A61,Dane!$A$3:$D$110,4,FALSE)))</f>
        <v>#N/A</v>
      </c>
      <c r="E61" s="3" t="str">
        <f t="shared" si="5"/>
        <v>110</v>
      </c>
      <c r="F61" s="1" t="e">
        <f t="shared" si="6"/>
        <v>#N/A</v>
      </c>
      <c r="G61" s="1" t="e">
        <f t="shared" si="7"/>
        <v>#N/A</v>
      </c>
      <c r="H61" s="1" t="str">
        <f t="shared" si="8"/>
        <v>00000110</v>
      </c>
      <c r="I61" t="str">
        <f t="shared" si="9"/>
        <v xml:space="preserve">    .byte %11101000, %00000110</v>
      </c>
    </row>
    <row r="62" spans="1:9" x14ac:dyDescent="0.25">
      <c r="A62" t="s">
        <v>27</v>
      </c>
      <c r="B62" s="1" t="s">
        <v>0</v>
      </c>
      <c r="C62">
        <f>IF(B62="ZMIEŃ GŁOŚNOŚĆ NA 0","N/D",IF(B62="ZMIEŃ GŁOŚNOŚĆ NA 15","N/D",240/$B$2*60*VLOOKUP(B62,Dane!$F:$H,2,FALSE)))</f>
        <v>12</v>
      </c>
      <c r="D62" s="7">
        <f>IF(B62="ZMIEŃ GŁOŚNOŚĆ NA 0","N/D",IF(B62="ZMIEŃ GŁOŚNOŚĆ NA 15","N/D",VLOOKUP(A62,Dane!$A$3:$D$110,4,FALSE)))</f>
        <v>11100001</v>
      </c>
      <c r="E62" s="3" t="str">
        <f t="shared" si="5"/>
        <v>1100</v>
      </c>
      <c r="F62" s="1" t="str">
        <f t="shared" si="6"/>
        <v>00000000</v>
      </c>
      <c r="G62" s="1" t="str">
        <f t="shared" si="7"/>
        <v>11100001</v>
      </c>
      <c r="H62" s="1" t="str">
        <f t="shared" si="8"/>
        <v>00001100</v>
      </c>
      <c r="I62" t="str">
        <f t="shared" si="9"/>
        <v xml:space="preserve">    .byte %00000000, %11100001, %00001100</v>
      </c>
    </row>
    <row r="63" spans="1:9" x14ac:dyDescent="0.25">
      <c r="A63" t="s">
        <v>256</v>
      </c>
      <c r="B63" s="1" t="s">
        <v>0</v>
      </c>
      <c r="C63">
        <f>IF(B63="ZMIEŃ GŁOŚNOŚĆ NA 0","N/D",IF(B63="ZMIEŃ GŁOŚNOŚĆ NA 15","N/D",240/$B$2*60*VLOOKUP(B63,Dane!$F:$H,2,FALSE)))</f>
        <v>12</v>
      </c>
      <c r="D63" s="7" t="e">
        <f>IF(B63="ZMIEŃ GŁOŚNOŚĆ NA 0","N/D",IF(B63="ZMIEŃ GŁOŚNOŚĆ NA 15","N/D",VLOOKUP(A63,Dane!$A$3:$D$110,4,FALSE)))</f>
        <v>#N/A</v>
      </c>
      <c r="E63" s="3" t="str">
        <f t="shared" si="5"/>
        <v>1100</v>
      </c>
      <c r="F63" s="1" t="e">
        <f t="shared" si="6"/>
        <v>#N/A</v>
      </c>
      <c r="G63" s="1" t="e">
        <f t="shared" si="7"/>
        <v>#N/A</v>
      </c>
      <c r="H63" s="1" t="str">
        <f t="shared" si="8"/>
        <v>00001100</v>
      </c>
      <c r="I63" t="str">
        <f t="shared" si="9"/>
        <v xml:space="preserve">    .byte %11101000, %00001100</v>
      </c>
    </row>
    <row r="64" spans="1:9" x14ac:dyDescent="0.25">
      <c r="A64" t="s">
        <v>12</v>
      </c>
      <c r="B64" s="1" t="s">
        <v>0</v>
      </c>
      <c r="C64">
        <f>IF(B64="ZMIEŃ GŁOŚNOŚĆ NA 0","N/D",IF(B64="ZMIEŃ GŁOŚNOŚĆ NA 15","N/D",240/$B$2*60*VLOOKUP(B64,Dane!$F:$H,2,FALSE)))</f>
        <v>12</v>
      </c>
      <c r="D64" s="7">
        <f>IF(B64="ZMIEŃ GŁOŚNOŚĆ NA 0","N/D",IF(B64="ZMIEŃ GŁOŚNOŚĆ NA 15","N/D",VLOOKUP(A64,Dane!$A$3:$D$110,4,FALSE)))</f>
        <v>11010100</v>
      </c>
      <c r="E64" s="3" t="str">
        <f t="shared" si="5"/>
        <v>1100</v>
      </c>
      <c r="F64" s="1" t="str">
        <f t="shared" si="6"/>
        <v>00000000</v>
      </c>
      <c r="G64" s="1" t="str">
        <f t="shared" si="7"/>
        <v>11010100</v>
      </c>
      <c r="H64" s="1" t="str">
        <f t="shared" si="8"/>
        <v>00001100</v>
      </c>
      <c r="I64" t="str">
        <f t="shared" si="9"/>
        <v xml:space="preserve">    .byte %00000000, %11010100, %00001100</v>
      </c>
    </row>
    <row r="65" spans="1:10" x14ac:dyDescent="0.25">
      <c r="A65" t="s">
        <v>32</v>
      </c>
      <c r="B65" s="1" t="s">
        <v>0</v>
      </c>
      <c r="C65">
        <f>IF(B65="ZMIEŃ GŁOŚNOŚĆ NA 0","N/D",IF(B65="ZMIEŃ GŁOŚNOŚĆ NA 15","N/D",240/$B$2*60*VLOOKUP(B65,Dane!$F:$H,2,FALSE)))</f>
        <v>12</v>
      </c>
      <c r="D65" s="7">
        <f>IF(B65="ZMIEŃ GŁOŚNOŚĆ NA 0","N/D",IF(B65="ZMIEŃ GŁOŚNOŚĆ NA 15","N/D",VLOOKUP(A65,Dane!$A$3:$D$110,4,FALSE)))</f>
        <v>10111101</v>
      </c>
      <c r="E65" s="3" t="str">
        <f t="shared" si="5"/>
        <v>1100</v>
      </c>
      <c r="F65" s="1" t="str">
        <f t="shared" si="6"/>
        <v>00000000</v>
      </c>
      <c r="G65" s="1" t="str">
        <f t="shared" si="7"/>
        <v>10111101</v>
      </c>
      <c r="H65" s="1" t="str">
        <f t="shared" si="8"/>
        <v>00001100</v>
      </c>
      <c r="I65" t="str">
        <f t="shared" si="9"/>
        <v xml:space="preserve">    .byte %00000000, %10111101, %00001100</v>
      </c>
    </row>
    <row r="66" spans="1:10" x14ac:dyDescent="0.25">
      <c r="A66" t="s">
        <v>256</v>
      </c>
      <c r="B66" s="1" t="s">
        <v>0</v>
      </c>
      <c r="C66">
        <f>IF(B66="ZMIEŃ GŁOŚNOŚĆ NA 0","N/D",IF(B66="ZMIEŃ GŁOŚNOŚĆ NA 15","N/D",240/$B$2*60*VLOOKUP(B66,Dane!$F:$H,2,FALSE)))</f>
        <v>12</v>
      </c>
      <c r="D66" s="7" t="e">
        <f>IF(B66="ZMIEŃ GŁOŚNOŚĆ NA 0","N/D",IF(B66="ZMIEŃ GŁOŚNOŚĆ NA 15","N/D",VLOOKUP(A66,Dane!$A$3:$D$110,4,FALSE)))</f>
        <v>#N/A</v>
      </c>
      <c r="E66" s="3" t="str">
        <f t="shared" si="5"/>
        <v>1100</v>
      </c>
      <c r="F66" s="1" t="e">
        <f t="shared" si="6"/>
        <v>#N/A</v>
      </c>
      <c r="G66" s="1" t="e">
        <f t="shared" si="7"/>
        <v>#N/A</v>
      </c>
      <c r="H66" s="1" t="str">
        <f t="shared" si="8"/>
        <v>00001100</v>
      </c>
      <c r="I66" t="str">
        <f t="shared" si="9"/>
        <v xml:space="preserve">    .byte %11101000, %00001100</v>
      </c>
    </row>
    <row r="67" spans="1:10" x14ac:dyDescent="0.25">
      <c r="A67" t="s">
        <v>33</v>
      </c>
      <c r="B67" s="1" t="s">
        <v>0</v>
      </c>
      <c r="C67">
        <f>IF(B67="ZMIEŃ GŁOŚNOŚĆ NA 0","N/D",IF(B67="ZMIEŃ GŁOŚNOŚĆ NA 15","N/D",240/$B$2*60*VLOOKUP(B67,Dane!$F:$H,2,FALSE)))</f>
        <v>12</v>
      </c>
      <c r="D67" s="7">
        <f>IF(B67="ZMIEŃ GŁOŚNOŚĆ NA 0","N/D",IF(B67="ZMIEŃ GŁOŚNOŚĆ NA 15","N/D",VLOOKUP(A67,Dane!$A$3:$D$110,4,FALSE)))</f>
        <v>10101000</v>
      </c>
      <c r="E67" s="3" t="str">
        <f t="shared" si="5"/>
        <v>1100</v>
      </c>
      <c r="F67" s="1" t="str">
        <f t="shared" si="6"/>
        <v>00000000</v>
      </c>
      <c r="G67" s="1" t="str">
        <f t="shared" si="7"/>
        <v>10101000</v>
      </c>
      <c r="H67" s="1" t="str">
        <f t="shared" si="8"/>
        <v>00001100</v>
      </c>
      <c r="I67" t="str">
        <f t="shared" si="9"/>
        <v xml:space="preserve">    .byte %00000000, %10101000, %00001100</v>
      </c>
    </row>
    <row r="68" spans="1:10" x14ac:dyDescent="0.25">
      <c r="A68" t="s">
        <v>256</v>
      </c>
      <c r="B68" s="1" t="s">
        <v>0</v>
      </c>
      <c r="C68">
        <f>IF(B68="ZMIEŃ GŁOŚNOŚĆ NA 0","N/D",IF(B68="ZMIEŃ GŁOŚNOŚĆ NA 15","N/D",240/$B$2*60*VLOOKUP(B68,Dane!$F:$H,2,FALSE)))</f>
        <v>12</v>
      </c>
      <c r="D68" s="7" t="e">
        <f>IF(B68="ZMIEŃ GŁOŚNOŚĆ NA 0","N/D",IF(B68="ZMIEŃ GŁOŚNOŚĆ NA 15","N/D",VLOOKUP(A68,Dane!$A$3:$D$110,4,FALSE)))</f>
        <v>#N/A</v>
      </c>
      <c r="E68" s="3" t="str">
        <f t="shared" si="5"/>
        <v>1100</v>
      </c>
      <c r="F68" s="1" t="e">
        <f t="shared" si="6"/>
        <v>#N/A</v>
      </c>
      <c r="G68" s="1" t="e">
        <f t="shared" si="7"/>
        <v>#N/A</v>
      </c>
      <c r="H68" s="1" t="str">
        <f t="shared" si="8"/>
        <v>00001100</v>
      </c>
      <c r="I68" t="str">
        <f t="shared" si="9"/>
        <v xml:space="preserve">    .byte %11101000, %00001100</v>
      </c>
    </row>
    <row r="69" spans="1:10" x14ac:dyDescent="0.25">
      <c r="A69" t="s">
        <v>12</v>
      </c>
      <c r="B69" s="1" t="s">
        <v>0</v>
      </c>
      <c r="C69">
        <f>IF(B69="ZMIEŃ GŁOŚNOŚĆ NA 0","N/D",IF(B69="ZMIEŃ GŁOŚNOŚĆ NA 15","N/D",240/$B$2*60*VLOOKUP(B69,Dane!$F:$H,2,FALSE)))</f>
        <v>12</v>
      </c>
      <c r="D69" s="7">
        <f>IF(B69="ZMIEŃ GŁOŚNOŚĆ NA 0","N/D",IF(B69="ZMIEŃ GŁOŚNOŚĆ NA 15","N/D",VLOOKUP(A69,Dane!$A$3:$D$110,4,FALSE)))</f>
        <v>11010100</v>
      </c>
      <c r="E69" s="3" t="str">
        <f t="shared" si="5"/>
        <v>1100</v>
      </c>
      <c r="F69" s="1" t="str">
        <f t="shared" si="6"/>
        <v>00000000</v>
      </c>
      <c r="G69" s="1" t="str">
        <f t="shared" si="7"/>
        <v>11010100</v>
      </c>
      <c r="H69" s="1" t="str">
        <f t="shared" si="8"/>
        <v>00001100</v>
      </c>
      <c r="I69" t="str">
        <f t="shared" si="9"/>
        <v xml:space="preserve">    .byte %00000000, %11010100, %00001100</v>
      </c>
    </row>
    <row r="70" spans="1:10" x14ac:dyDescent="0.25">
      <c r="A70" t="s">
        <v>256</v>
      </c>
      <c r="B70" s="1" t="s">
        <v>0</v>
      </c>
      <c r="C70">
        <f>IF(B70="ZMIEŃ GŁOŚNOŚĆ NA 0","N/D",IF(B70="ZMIEŃ GŁOŚNOŚĆ NA 15","N/D",240/$B$2*60*VLOOKUP(B70,Dane!$F:$H,2,FALSE)))</f>
        <v>12</v>
      </c>
      <c r="D70" s="7" t="e">
        <f>IF(B70="ZMIEŃ GŁOŚNOŚĆ NA 0","N/D",IF(B70="ZMIEŃ GŁOŚNOŚĆ NA 15","N/D",VLOOKUP(A70,Dane!$A$3:$D$110,4,FALSE)))</f>
        <v>#N/A</v>
      </c>
      <c r="E70" s="3" t="str">
        <f t="shared" si="5"/>
        <v>1100</v>
      </c>
      <c r="F70" s="1" t="e">
        <f t="shared" si="6"/>
        <v>#N/A</v>
      </c>
      <c r="G70" s="1" t="e">
        <f t="shared" si="7"/>
        <v>#N/A</v>
      </c>
      <c r="H70" s="1" t="str">
        <f t="shared" si="8"/>
        <v>00001100</v>
      </c>
      <c r="I70" t="str">
        <f t="shared" si="9"/>
        <v xml:space="preserve">    .byte %11101000, %00001100</v>
      </c>
    </row>
    <row r="71" spans="1:10" x14ac:dyDescent="0.25">
      <c r="A71" t="s">
        <v>10</v>
      </c>
      <c r="B71" s="1" t="s">
        <v>0</v>
      </c>
      <c r="C71">
        <f>IF(B71="ZMIEŃ GŁOŚNOŚĆ NA 0","N/D",IF(B71="ZMIEŃ GŁOŚNOŚĆ NA 15","N/D",240/$B$2*60*VLOOKUP(B71,Dane!$F:$H,2,FALSE)))</f>
        <v>12</v>
      </c>
      <c r="D71" s="7">
        <f>IF(B71="ZMIEŃ GŁOŚNOŚĆ NA 0","N/D",IF(B71="ZMIEŃ GŁOŚNOŚĆ NA 15","N/D",VLOOKUP(A71,Dane!$A$3:$D$110,4,FALSE)))</f>
        <v>11111101</v>
      </c>
      <c r="E71" s="3" t="str">
        <f t="shared" si="5"/>
        <v>1100</v>
      </c>
      <c r="F71" s="1" t="str">
        <f t="shared" si="6"/>
        <v>00000000</v>
      </c>
      <c r="G71" s="1" t="str">
        <f t="shared" si="7"/>
        <v>11111101</v>
      </c>
      <c r="H71" s="1" t="str">
        <f t="shared" si="8"/>
        <v>00001100</v>
      </c>
      <c r="I71" t="str">
        <f t="shared" si="9"/>
        <v xml:space="preserve">    .byte %00000000, %11111101, %00001100</v>
      </c>
    </row>
    <row r="72" spans="1:10" x14ac:dyDescent="0.25">
      <c r="A72" t="s">
        <v>256</v>
      </c>
      <c r="B72" s="1" t="s">
        <v>0</v>
      </c>
      <c r="C72">
        <f>IF(B72="ZMIEŃ GŁOŚNOŚĆ NA 0","N/D",IF(B72="ZMIEŃ GŁOŚNOŚĆ NA 15","N/D",240/$B$2*60*VLOOKUP(B72,Dane!$F:$H,2,FALSE)))</f>
        <v>12</v>
      </c>
      <c r="D72" s="7" t="e">
        <f>IF(B72="ZMIEŃ GŁOŚNOŚĆ NA 0","N/D",IF(B72="ZMIEŃ GŁOŚNOŚĆ NA 15","N/D",VLOOKUP(A72,Dane!$A$3:$D$110,4,FALSE)))</f>
        <v>#N/A</v>
      </c>
      <c r="E72" s="3" t="str">
        <f t="shared" si="5"/>
        <v>1100</v>
      </c>
      <c r="F72" s="1" t="e">
        <f t="shared" si="6"/>
        <v>#N/A</v>
      </c>
      <c r="G72" s="1" t="e">
        <f t="shared" si="7"/>
        <v>#N/A</v>
      </c>
      <c r="H72" s="1" t="str">
        <f t="shared" si="8"/>
        <v>00001100</v>
      </c>
      <c r="I72" t="str">
        <f t="shared" si="9"/>
        <v xml:space="preserve">    .byte %11101000, %00001100</v>
      </c>
    </row>
    <row r="73" spans="1:10" x14ac:dyDescent="0.25">
      <c r="A73" t="s">
        <v>10</v>
      </c>
      <c r="B73" s="1" t="s">
        <v>1</v>
      </c>
      <c r="C73">
        <f>IF(B73="ZMIEŃ GŁOŚNOŚĆ NA 0","N/D",IF(B73="ZMIEŃ GŁOŚNOŚĆ NA 15","N/D",240/$B$2*60*VLOOKUP(B73,Dane!$F:$H,2,FALSE)))</f>
        <v>24</v>
      </c>
      <c r="D73" s="7">
        <f>IF(B73="ZMIEŃ GŁOŚNOŚĆ NA 0","N/D",IF(B73="ZMIEŃ GŁOŚNOŚĆ NA 15","N/D",VLOOKUP(A73,Dane!$A$3:$D$110,4,FALSE)))</f>
        <v>11111101</v>
      </c>
      <c r="E73" s="3" t="str">
        <f t="shared" si="5"/>
        <v>11000</v>
      </c>
      <c r="F73" s="1" t="str">
        <f t="shared" si="6"/>
        <v>00000000</v>
      </c>
      <c r="G73" s="1" t="str">
        <f t="shared" si="7"/>
        <v>11111101</v>
      </c>
      <c r="H73" s="1" t="str">
        <f t="shared" si="8"/>
        <v>00011000</v>
      </c>
      <c r="I73" t="str">
        <f t="shared" si="9"/>
        <v xml:space="preserve">    .byte %00000000, %11111101, %00011000</v>
      </c>
    </row>
    <row r="74" spans="1:10" x14ac:dyDescent="0.25">
      <c r="A74" t="s">
        <v>256</v>
      </c>
      <c r="B74" s="1" t="s">
        <v>1</v>
      </c>
      <c r="C74">
        <f>IF(B74="ZMIEŃ GŁOŚNOŚĆ NA 0","N/D",IF(B74="ZMIEŃ GŁOŚNOŚĆ NA 15","N/D",240/$B$2*60*VLOOKUP(B74,Dane!$F:$H,2,FALSE)))</f>
        <v>24</v>
      </c>
      <c r="D74" s="7" t="e">
        <f>IF(B74="ZMIEŃ GŁOŚNOŚĆ NA 0","N/D",IF(B74="ZMIEŃ GŁOŚNOŚĆ NA 15","N/D",VLOOKUP(A74,Dane!$A$3:$D$110,4,FALSE)))</f>
        <v>#N/A</v>
      </c>
      <c r="E74" s="3" t="str">
        <f t="shared" ref="E74:E104" si="15">IF(B74="ZMIEŃ GŁOŚNOŚĆ NA 0","N/D",IF(B74="ZMIEŃ GŁOŚNOŚĆ NA 15","N/D",DEC2BIN(C74)))</f>
        <v>11000</v>
      </c>
      <c r="F74" s="1" t="e">
        <f t="shared" ref="F74:F104" si="16">IF(B74="ZMIEŃ GŁOŚNOŚĆ NA 0","N/D",IF(B74="ZMIEŃ GŁOŚNOŚĆ NA 15","N/D",IF(LEN(D74)&lt;8,"00000000",_xlfn.CONCAT(REPT("0",8-LEN(LEFT(D74,LEN(D74)-8))),LEFT(D74,LEN(D74)-8)))))</f>
        <v>#N/A</v>
      </c>
      <c r="G74" s="1" t="e">
        <f t="shared" ref="G74:G104" si="17">IF(B74="ZMIEŃ GŁOŚNOŚĆ NA 0","N/D",IF(B74="ZMIEŃ GŁOŚNOŚĆ NA 15","N/D",IF(LEN(D74)&lt;8,_xlfn.CONCAT(REPT("0",8-LEN(D74)),RIGHT(D74,8)),RIGHT(D74,8))))</f>
        <v>#N/A</v>
      </c>
      <c r="H74" s="1" t="str">
        <f t="shared" ref="H74:H104" si="18">IF(B74="ZMIEŃ GŁOŚNOŚĆ NA 0","N/D",IF(B74="ZMIEŃ GŁOŚNOŚĆ NA 15","N/D",_xlfn.CONCAT(REPT("0",8-LEN(E74)),E74)))</f>
        <v>00011000</v>
      </c>
      <c r="I74" t="str">
        <f t="shared" ref="I74:I104" si="19">IF(A74="pauza",_xlfn.CONCAT("    .byte %11101000, %", DEC2BIN(C74,8)),IF(B74="ZMIEŃ GŁOŚNOŚĆ NA 0","    .byte %10101000, %11110000, %00000000",IF(B74="ZMIEŃ GŁOŚNOŚĆ NA 15","    .byte %10101000, %11111111, %00000000",_xlfn.CONCAT("    .byte %",F74,", %",G74,", %",H74))))</f>
        <v xml:space="preserve">    .byte %11101000, %00011000</v>
      </c>
    </row>
    <row r="75" spans="1:10" x14ac:dyDescent="0.25">
      <c r="B75" t="s">
        <v>140</v>
      </c>
      <c r="C75" t="str">
        <f>IF(B75="ZMIEŃ GŁOŚNOŚĆ NA 0","N/D",IF(B75="ZMIEŃ GŁOŚNOŚĆ NA 15","N/D",240/$B$2*60*VLOOKUP(B75,Dane!$F:$H,2,FALSE)))</f>
        <v>N/D</v>
      </c>
      <c r="D75" s="7" t="str">
        <f>IF(B75="ZMIEŃ GŁOŚNOŚĆ NA 0","N/D",IF(B75="ZMIEŃ GŁOŚNOŚĆ NA 15","N/D",VLOOKUP(A75,Dane!$A$3:$D$110,4,FALSE)))</f>
        <v>N/D</v>
      </c>
      <c r="E75" s="3" t="str">
        <f>IF(B75="ZMIEŃ GŁOŚNOŚĆ NA 0","N/D",IF(B75="ZMIEŃ GŁOŚNOŚĆ NA 15","N/D",DEC2BIN(C75)))</f>
        <v>N/D</v>
      </c>
      <c r="F75" s="1" t="str">
        <f>IF(B75="ZMIEŃ GŁOŚNOŚĆ NA 0","N/D",IF(B75="ZMIEŃ GŁOŚNOŚĆ NA 15","N/D",IF(LEN(D75)&lt;8,"00000000",_xlfn.CONCAT(REPT("0",8-LEN(LEFT(D75,LEN(D75)-8))),LEFT(D75,LEN(D75)-8)))))</f>
        <v>N/D</v>
      </c>
      <c r="G75" s="1" t="str">
        <f>IF(B75="ZMIEŃ GŁOŚNOŚĆ NA 0","N/D",IF(B75="ZMIEŃ GŁOŚNOŚĆ NA 15","N/D",IF(LEN(D75)&lt;8,_xlfn.CONCAT(REPT("0",8-LEN(D75)),RIGHT(D75,8)),RIGHT(D75,8))))</f>
        <v>N/D</v>
      </c>
      <c r="H75" s="1" t="str">
        <f>IF(B75="ZMIEŃ GŁOŚNOŚĆ NA 0","N/D",IF(B75="ZMIEŃ GŁOŚNOŚĆ NA 15","N/D",_xlfn.CONCAT(REPT("0",8-LEN(E75)),E75)))</f>
        <v>N/D</v>
      </c>
      <c r="I75" t="str">
        <f>IF(A75="pauza",_xlfn.CONCAT("    .byte %11101000, %", DEC2BIN(C75,8)),IF(B75="ZMIEŃ GŁOŚNOŚĆ NA 0","    .byte %10101000, %11110000, %00000000",IF(B75="ZMIEŃ GŁOŚNOŚĆ NA 15","    .byte %10101000, %11111111, %00000000",_xlfn.CONCAT("    .byte %",F75,", %",G75,", %",H75))))</f>
        <v xml:space="preserve">    .byte %10101000, %11111111, %00000000</v>
      </c>
      <c r="J75" t="s">
        <v>253</v>
      </c>
    </row>
    <row r="76" spans="1:10" x14ac:dyDescent="0.25">
      <c r="A76" t="s">
        <v>33</v>
      </c>
      <c r="B76" t="s">
        <v>1</v>
      </c>
      <c r="C76">
        <f>IF(B76="ZMIEŃ GŁOŚNOŚĆ NA 0","N/D",IF(B76="ZMIEŃ GŁOŚNOŚĆ NA 15","N/D",240/$B$2*60*VLOOKUP(B76,Dane!$F:$H,2,FALSE)))</f>
        <v>24</v>
      </c>
      <c r="D76" s="7">
        <f>IF(B76="ZMIEŃ GŁOŚNOŚĆ NA 0","N/D",IF(B76="ZMIEŃ GŁOŚNOŚĆ NA 15","N/D",VLOOKUP(A76,Dane!$A$3:$D$110,4,FALSE)))</f>
        <v>10101000</v>
      </c>
      <c r="E76" s="3" t="str">
        <f t="shared" si="15"/>
        <v>11000</v>
      </c>
      <c r="F76" s="1" t="str">
        <f t="shared" si="16"/>
        <v>00000000</v>
      </c>
      <c r="G76" s="1" t="str">
        <f t="shared" si="17"/>
        <v>10101000</v>
      </c>
      <c r="H76" s="1" t="str">
        <f t="shared" si="18"/>
        <v>00011000</v>
      </c>
      <c r="I76" t="str">
        <f t="shared" si="19"/>
        <v xml:space="preserve">    .byte %00000000, %10101000, %00011000</v>
      </c>
    </row>
    <row r="77" spans="1:10" x14ac:dyDescent="0.25">
      <c r="A77" t="s">
        <v>256</v>
      </c>
      <c r="B77" t="s">
        <v>1</v>
      </c>
      <c r="C77">
        <f>IF(B77="ZMIEŃ GŁOŚNOŚĆ NA 0","N/D",IF(B77="ZMIEŃ GŁOŚNOŚĆ NA 15","N/D",240/$B$2*60*VLOOKUP(B77,Dane!$F:$H,2,FALSE)))</f>
        <v>24</v>
      </c>
      <c r="D77" s="7" t="e">
        <f>IF(B77="ZMIEŃ GŁOŚNOŚĆ NA 0","N/D",IF(B77="ZMIEŃ GŁOŚNOŚĆ NA 15","N/D",VLOOKUP(A77,Dane!$A$3:$D$110,4,FALSE)))</f>
        <v>#N/A</v>
      </c>
      <c r="E77" s="3" t="str">
        <f t="shared" si="15"/>
        <v>11000</v>
      </c>
      <c r="F77" s="1" t="e">
        <f t="shared" si="16"/>
        <v>#N/A</v>
      </c>
      <c r="G77" s="1" t="e">
        <f t="shared" si="17"/>
        <v>#N/A</v>
      </c>
      <c r="H77" s="1" t="str">
        <f t="shared" si="18"/>
        <v>00011000</v>
      </c>
      <c r="I77" t="str">
        <f t="shared" si="19"/>
        <v xml:space="preserve">    .byte %11101000, %00011000</v>
      </c>
    </row>
    <row r="78" spans="1:10" x14ac:dyDescent="0.25">
      <c r="A78" t="s">
        <v>12</v>
      </c>
      <c r="B78" t="s">
        <v>1</v>
      </c>
      <c r="C78">
        <f>IF(B78="ZMIEŃ GŁOŚNOŚĆ NA 0","N/D",IF(B78="ZMIEŃ GŁOŚNOŚĆ NA 15","N/D",240/$B$2*60*VLOOKUP(B78,Dane!$F:$H,2,FALSE)))</f>
        <v>24</v>
      </c>
      <c r="D78" s="7">
        <f>IF(B78="ZMIEŃ GŁOŚNOŚĆ NA 0","N/D",IF(B78="ZMIEŃ GŁOŚNOŚĆ NA 15","N/D",VLOOKUP(A78,Dane!$A$3:$D$110,4,FALSE)))</f>
        <v>11010100</v>
      </c>
      <c r="E78" s="3" t="str">
        <f t="shared" si="15"/>
        <v>11000</v>
      </c>
      <c r="F78" s="1" t="str">
        <f t="shared" si="16"/>
        <v>00000000</v>
      </c>
      <c r="G78" s="1" t="str">
        <f t="shared" si="17"/>
        <v>11010100</v>
      </c>
      <c r="H78" s="1" t="str">
        <f t="shared" si="18"/>
        <v>00011000</v>
      </c>
      <c r="I78" t="str">
        <f t="shared" si="19"/>
        <v xml:space="preserve">    .byte %00000000, %11010100, %00011000</v>
      </c>
    </row>
    <row r="79" spans="1:10" x14ac:dyDescent="0.25">
      <c r="A79" t="s">
        <v>256</v>
      </c>
      <c r="B79" t="s">
        <v>1</v>
      </c>
      <c r="C79">
        <f>IF(B79="ZMIEŃ GŁOŚNOŚĆ NA 0","N/D",IF(B79="ZMIEŃ GŁOŚNOŚĆ NA 15","N/D",240/$B$2*60*VLOOKUP(B79,Dane!$F:$H,2,FALSE)))</f>
        <v>24</v>
      </c>
      <c r="D79" s="7" t="e">
        <f>IF(B79="ZMIEŃ GŁOŚNOŚĆ NA 0","N/D",IF(B79="ZMIEŃ GŁOŚNOŚĆ NA 15","N/D",VLOOKUP(A79,Dane!$A$3:$D$110,4,FALSE)))</f>
        <v>#N/A</v>
      </c>
      <c r="E79" s="3" t="str">
        <f t="shared" si="15"/>
        <v>11000</v>
      </c>
      <c r="F79" s="1" t="e">
        <f t="shared" si="16"/>
        <v>#N/A</v>
      </c>
      <c r="G79" s="1" t="e">
        <f t="shared" si="17"/>
        <v>#N/A</v>
      </c>
      <c r="H79" s="1" t="str">
        <f t="shared" si="18"/>
        <v>00011000</v>
      </c>
      <c r="I79" t="str">
        <f t="shared" si="19"/>
        <v xml:space="preserve">    .byte %11101000, %00011000</v>
      </c>
    </row>
    <row r="80" spans="1:10" x14ac:dyDescent="0.25">
      <c r="A80" t="s">
        <v>32</v>
      </c>
      <c r="B80" t="s">
        <v>1</v>
      </c>
      <c r="C80">
        <f>IF(B80="ZMIEŃ GŁOŚNOŚĆ NA 0","N/D",IF(B80="ZMIEŃ GŁOŚNOŚĆ NA 15","N/D",240/$B$2*60*VLOOKUP(B80,Dane!$F:$H,2,FALSE)))</f>
        <v>24</v>
      </c>
      <c r="D80" s="7">
        <f>IF(B80="ZMIEŃ GŁOŚNOŚĆ NA 0","N/D",IF(B80="ZMIEŃ GŁOŚNOŚĆ NA 15","N/D",VLOOKUP(A80,Dane!$A$3:$D$110,4,FALSE)))</f>
        <v>10111101</v>
      </c>
      <c r="E80" s="3" t="str">
        <f t="shared" si="15"/>
        <v>11000</v>
      </c>
      <c r="F80" s="1" t="str">
        <f t="shared" si="16"/>
        <v>00000000</v>
      </c>
      <c r="G80" s="1" t="str">
        <f t="shared" si="17"/>
        <v>10111101</v>
      </c>
      <c r="H80" s="1" t="str">
        <f t="shared" si="18"/>
        <v>00011000</v>
      </c>
      <c r="I80" t="str">
        <f t="shared" si="19"/>
        <v xml:space="preserve">    .byte %00000000, %10111101, %00011000</v>
      </c>
    </row>
    <row r="81" spans="1:9" x14ac:dyDescent="0.25">
      <c r="A81" t="s">
        <v>256</v>
      </c>
      <c r="B81" t="s">
        <v>1</v>
      </c>
      <c r="C81">
        <f>IF(B81="ZMIEŃ GŁOŚNOŚĆ NA 0","N/D",IF(B81="ZMIEŃ GŁOŚNOŚĆ NA 15","N/D",240/$B$2*60*VLOOKUP(B81,Dane!$F:$H,2,FALSE)))</f>
        <v>24</v>
      </c>
      <c r="D81" s="7" t="e">
        <f>IF(B81="ZMIEŃ GŁOŚNOŚĆ NA 0","N/D",IF(B81="ZMIEŃ GŁOŚNOŚĆ NA 15","N/D",VLOOKUP(A81,Dane!$A$3:$D$110,4,FALSE)))</f>
        <v>#N/A</v>
      </c>
      <c r="E81" s="3" t="str">
        <f t="shared" si="15"/>
        <v>11000</v>
      </c>
      <c r="F81" s="1" t="e">
        <f t="shared" si="16"/>
        <v>#N/A</v>
      </c>
      <c r="G81" s="1" t="e">
        <f t="shared" si="17"/>
        <v>#N/A</v>
      </c>
      <c r="H81" s="1" t="str">
        <f t="shared" si="18"/>
        <v>00011000</v>
      </c>
      <c r="I81" t="str">
        <f t="shared" si="19"/>
        <v xml:space="preserve">    .byte %11101000, %00011000</v>
      </c>
    </row>
    <row r="82" spans="1:9" x14ac:dyDescent="0.25">
      <c r="A82" t="s">
        <v>27</v>
      </c>
      <c r="B82" t="s">
        <v>1</v>
      </c>
      <c r="C82">
        <f>IF(B82="ZMIEŃ GŁOŚNOŚĆ NA 0","N/D",IF(B82="ZMIEŃ GŁOŚNOŚĆ NA 15","N/D",240/$B$2*60*VLOOKUP(B82,Dane!$F:$H,2,FALSE)))</f>
        <v>24</v>
      </c>
      <c r="D82" s="7">
        <f>IF(B82="ZMIEŃ GŁOŚNOŚĆ NA 0","N/D",IF(B82="ZMIEŃ GŁOŚNOŚĆ NA 15","N/D",VLOOKUP(A82,Dane!$A$3:$D$110,4,FALSE)))</f>
        <v>11100001</v>
      </c>
      <c r="E82" s="3" t="str">
        <f t="shared" si="15"/>
        <v>11000</v>
      </c>
      <c r="F82" s="1" t="str">
        <f t="shared" si="16"/>
        <v>00000000</v>
      </c>
      <c r="G82" s="1" t="str">
        <f t="shared" si="17"/>
        <v>11100001</v>
      </c>
      <c r="H82" s="1" t="str">
        <f t="shared" si="18"/>
        <v>00011000</v>
      </c>
      <c r="I82" t="str">
        <f t="shared" si="19"/>
        <v xml:space="preserve">    .byte %00000000, %11100001, %00011000</v>
      </c>
    </row>
    <row r="83" spans="1:9" x14ac:dyDescent="0.25">
      <c r="A83" t="s">
        <v>256</v>
      </c>
      <c r="B83" t="s">
        <v>1</v>
      </c>
      <c r="C83">
        <f>IF(B83="ZMIEŃ GŁOŚNOŚĆ NA 0","N/D",IF(B83="ZMIEŃ GŁOŚNOŚĆ NA 15","N/D",240/$B$2*60*VLOOKUP(B83,Dane!$F:$H,2,FALSE)))</f>
        <v>24</v>
      </c>
      <c r="D83" s="7" t="e">
        <f>IF(B83="ZMIEŃ GŁOŚNOŚĆ NA 0","N/D",IF(B83="ZMIEŃ GŁOŚNOŚĆ NA 15","N/D",VLOOKUP(A83,Dane!$A$3:$D$110,4,FALSE)))</f>
        <v>#N/A</v>
      </c>
      <c r="E83" s="3" t="str">
        <f t="shared" si="15"/>
        <v>11000</v>
      </c>
      <c r="F83" s="1" t="e">
        <f t="shared" si="16"/>
        <v>#N/A</v>
      </c>
      <c r="G83" s="1" t="e">
        <f t="shared" si="17"/>
        <v>#N/A</v>
      </c>
      <c r="H83" s="1" t="str">
        <f t="shared" si="18"/>
        <v>00011000</v>
      </c>
      <c r="I83" t="str">
        <f t="shared" si="19"/>
        <v xml:space="preserve">    .byte %11101000, %00011000</v>
      </c>
    </row>
    <row r="84" spans="1:9" x14ac:dyDescent="0.25">
      <c r="A84" t="s">
        <v>12</v>
      </c>
      <c r="B84" t="s">
        <v>1</v>
      </c>
      <c r="C84">
        <f>IF(B84="ZMIEŃ GŁOŚNOŚĆ NA 0","N/D",IF(B84="ZMIEŃ GŁOŚNOŚĆ NA 15","N/D",240/$B$2*60*VLOOKUP(B84,Dane!$F:$H,2,FALSE)))</f>
        <v>24</v>
      </c>
      <c r="D84" s="7">
        <f>IF(B84="ZMIEŃ GŁOŚNOŚĆ NA 0","N/D",IF(B84="ZMIEŃ GŁOŚNOŚĆ NA 15","N/D",VLOOKUP(A84,Dane!$A$3:$D$110,4,FALSE)))</f>
        <v>11010100</v>
      </c>
      <c r="E84" s="3" t="str">
        <f t="shared" si="15"/>
        <v>11000</v>
      </c>
      <c r="F84" s="1" t="str">
        <f t="shared" si="16"/>
        <v>00000000</v>
      </c>
      <c r="G84" s="1" t="str">
        <f t="shared" si="17"/>
        <v>11010100</v>
      </c>
      <c r="H84" s="1" t="str">
        <f t="shared" si="18"/>
        <v>00011000</v>
      </c>
      <c r="I84" t="str">
        <f t="shared" si="19"/>
        <v xml:space="preserve">    .byte %00000000, %11010100, %00011000</v>
      </c>
    </row>
    <row r="85" spans="1:9" x14ac:dyDescent="0.25">
      <c r="A85" t="s">
        <v>256</v>
      </c>
      <c r="B85" t="s">
        <v>1</v>
      </c>
      <c r="C85">
        <f>IF(B85="ZMIEŃ GŁOŚNOŚĆ NA 0","N/D",IF(B85="ZMIEŃ GŁOŚNOŚĆ NA 15","N/D",240/$B$2*60*VLOOKUP(B85,Dane!$F:$H,2,FALSE)))</f>
        <v>24</v>
      </c>
      <c r="D85" s="7" t="e">
        <f>IF(B85="ZMIEŃ GŁOŚNOŚĆ NA 0","N/D",IF(B85="ZMIEŃ GŁOŚNOŚĆ NA 15","N/D",VLOOKUP(A85,Dane!$A$3:$D$110,4,FALSE)))</f>
        <v>#N/A</v>
      </c>
      <c r="E85" s="3" t="str">
        <f t="shared" si="15"/>
        <v>11000</v>
      </c>
      <c r="F85" s="1" t="e">
        <f t="shared" si="16"/>
        <v>#N/A</v>
      </c>
      <c r="G85" s="1" t="e">
        <f t="shared" si="17"/>
        <v>#N/A</v>
      </c>
      <c r="H85" s="1" t="str">
        <f t="shared" si="18"/>
        <v>00011000</v>
      </c>
      <c r="I85" t="str">
        <f t="shared" si="19"/>
        <v xml:space="preserve">    .byte %11101000, %00011000</v>
      </c>
    </row>
    <row r="86" spans="1:9" x14ac:dyDescent="0.25">
      <c r="A86" t="s">
        <v>10</v>
      </c>
      <c r="B86" t="s">
        <v>1</v>
      </c>
      <c r="C86">
        <f>IF(B86="ZMIEŃ GŁOŚNOŚĆ NA 0","N/D",IF(B86="ZMIEŃ GŁOŚNOŚĆ NA 15","N/D",240/$B$2*60*VLOOKUP(B86,Dane!$F:$H,2,FALSE)))</f>
        <v>24</v>
      </c>
      <c r="D86" s="7">
        <f>IF(B86="ZMIEŃ GŁOŚNOŚĆ NA 0","N/D",IF(B86="ZMIEŃ GŁOŚNOŚĆ NA 15","N/D",VLOOKUP(A86,Dane!$A$3:$D$110,4,FALSE)))</f>
        <v>11111101</v>
      </c>
      <c r="E86" s="3" t="str">
        <f t="shared" si="15"/>
        <v>11000</v>
      </c>
      <c r="F86" s="1" t="str">
        <f t="shared" si="16"/>
        <v>00000000</v>
      </c>
      <c r="G86" s="1" t="str">
        <f t="shared" si="17"/>
        <v>11111101</v>
      </c>
      <c r="H86" s="1" t="str">
        <f t="shared" si="18"/>
        <v>00011000</v>
      </c>
      <c r="I86" t="str">
        <f t="shared" si="19"/>
        <v xml:space="preserve">    .byte %00000000, %11111101, %00011000</v>
      </c>
    </row>
    <row r="87" spans="1:9" x14ac:dyDescent="0.25">
      <c r="A87" t="s">
        <v>256</v>
      </c>
      <c r="B87" t="s">
        <v>1</v>
      </c>
      <c r="C87">
        <f>IF(B87="ZMIEŃ GŁOŚNOŚĆ NA 0","N/D",IF(B87="ZMIEŃ GŁOŚNOŚĆ NA 15","N/D",240/$B$2*60*VLOOKUP(B87,Dane!$F:$H,2,FALSE)))</f>
        <v>24</v>
      </c>
      <c r="D87" s="7" t="e">
        <f>IF(B87="ZMIEŃ GŁOŚNOŚĆ NA 0","N/D",IF(B87="ZMIEŃ GŁOŚNOŚĆ NA 15","N/D",VLOOKUP(A87,Dane!$A$3:$D$110,4,FALSE)))</f>
        <v>#N/A</v>
      </c>
      <c r="E87" s="3" t="str">
        <f t="shared" si="15"/>
        <v>11000</v>
      </c>
      <c r="F87" s="1" t="e">
        <f t="shared" si="16"/>
        <v>#N/A</v>
      </c>
      <c r="G87" s="1" t="e">
        <f t="shared" si="17"/>
        <v>#N/A</v>
      </c>
      <c r="H87" s="1" t="str">
        <f t="shared" si="18"/>
        <v>00011000</v>
      </c>
      <c r="I87" t="str">
        <f t="shared" si="19"/>
        <v xml:space="preserve">    .byte %11101000, %00011000</v>
      </c>
    </row>
    <row r="88" spans="1:9" x14ac:dyDescent="0.25">
      <c r="A88" t="s">
        <v>87</v>
      </c>
      <c r="B88" t="s">
        <v>132</v>
      </c>
      <c r="C88">
        <f>IF(B88="ZMIEŃ GŁOŚNOŚĆ NA 0","N/D",IF(B88="ZMIEŃ GŁOŚNOŚĆ NA 15","N/D",240/$B$2*60*VLOOKUP(B88,Dane!$F:$H,2,FALSE)))</f>
        <v>48</v>
      </c>
      <c r="D88" s="7">
        <f>IF(B88="ZMIEŃ GŁOŚNOŚĆ NA 0","N/D",IF(B88="ZMIEŃ GŁOŚNOŚĆ NA 15","N/D",VLOOKUP(A88,Dane!$A$3:$D$110,4,FALSE)))</f>
        <v>100001100</v>
      </c>
      <c r="E88" s="3" t="str">
        <f t="shared" si="15"/>
        <v>110000</v>
      </c>
      <c r="F88" s="1" t="str">
        <f t="shared" si="16"/>
        <v>00000001</v>
      </c>
      <c r="G88" s="1" t="str">
        <f t="shared" si="17"/>
        <v>00001100</v>
      </c>
      <c r="H88" s="1" t="str">
        <f t="shared" si="18"/>
        <v>00110000</v>
      </c>
      <c r="I88" t="str">
        <f t="shared" si="19"/>
        <v xml:space="preserve">    .byte %00000001, %00001100, %00110000</v>
      </c>
    </row>
    <row r="89" spans="1:9" x14ac:dyDescent="0.25">
      <c r="A89" t="s">
        <v>256</v>
      </c>
      <c r="B89" t="s">
        <v>132</v>
      </c>
      <c r="C89">
        <f>IF(B89="ZMIEŃ GŁOŚNOŚĆ NA 0","N/D",IF(B89="ZMIEŃ GŁOŚNOŚĆ NA 15","N/D",240/$B$2*60*VLOOKUP(B89,Dane!$F:$H,2,FALSE)))</f>
        <v>48</v>
      </c>
      <c r="D89" s="7" t="e">
        <f>IF(B89="ZMIEŃ GŁOŚNOŚĆ NA 0","N/D",IF(B89="ZMIEŃ GŁOŚNOŚĆ NA 15","N/D",VLOOKUP(A89,Dane!$A$3:$D$110,4,FALSE)))</f>
        <v>#N/A</v>
      </c>
      <c r="E89" s="3" t="str">
        <f t="shared" si="15"/>
        <v>110000</v>
      </c>
      <c r="F89" s="1" t="e">
        <f t="shared" si="16"/>
        <v>#N/A</v>
      </c>
      <c r="G89" s="1" t="e">
        <f t="shared" si="17"/>
        <v>#N/A</v>
      </c>
      <c r="H89" s="1" t="str">
        <f t="shared" si="18"/>
        <v>00110000</v>
      </c>
      <c r="I89" t="str">
        <f t="shared" si="19"/>
        <v xml:space="preserve">    .byte %11101000, %00110000</v>
      </c>
    </row>
    <row r="90" spans="1:9" x14ac:dyDescent="0.25">
      <c r="A90" t="s">
        <v>33</v>
      </c>
      <c r="B90" t="s">
        <v>1</v>
      </c>
      <c r="C90">
        <f>IF(B90="ZMIEŃ GŁOŚNOŚĆ NA 0","N/D",IF(B90="ZMIEŃ GŁOŚNOŚĆ NA 15","N/D",240/$B$2*60*VLOOKUP(B90,Dane!$F:$H,2,FALSE)))</f>
        <v>24</v>
      </c>
      <c r="D90" s="7">
        <f>IF(B90="ZMIEŃ GŁOŚNOŚĆ NA 0","N/D",IF(B90="ZMIEŃ GŁOŚNOŚĆ NA 15","N/D",VLOOKUP(A90,Dane!$A$3:$D$110,4,FALSE)))</f>
        <v>10101000</v>
      </c>
      <c r="E90" s="3" t="str">
        <f t="shared" si="15"/>
        <v>11000</v>
      </c>
      <c r="F90" s="1" t="str">
        <f t="shared" si="16"/>
        <v>00000000</v>
      </c>
      <c r="G90" s="1" t="str">
        <f t="shared" si="17"/>
        <v>10101000</v>
      </c>
      <c r="H90" s="1" t="str">
        <f t="shared" si="18"/>
        <v>00011000</v>
      </c>
      <c r="I90" t="str">
        <f t="shared" si="19"/>
        <v xml:space="preserve">    .byte %00000000, %10101000, %00011000</v>
      </c>
    </row>
    <row r="91" spans="1:9" x14ac:dyDescent="0.25">
      <c r="A91" t="s">
        <v>256</v>
      </c>
      <c r="B91" t="s">
        <v>1</v>
      </c>
      <c r="C91">
        <f>IF(B91="ZMIEŃ GŁOŚNOŚĆ NA 0","N/D",IF(B91="ZMIEŃ GŁOŚNOŚĆ NA 15","N/D",240/$B$2*60*VLOOKUP(B91,Dane!$F:$H,2,FALSE)))</f>
        <v>24</v>
      </c>
      <c r="D91" s="7" t="e">
        <f>IF(B91="ZMIEŃ GŁOŚNOŚĆ NA 0","N/D",IF(B91="ZMIEŃ GŁOŚNOŚĆ NA 15","N/D",VLOOKUP(A91,Dane!$A$3:$D$110,4,FALSE)))</f>
        <v>#N/A</v>
      </c>
      <c r="E91" s="3" t="str">
        <f t="shared" si="15"/>
        <v>11000</v>
      </c>
      <c r="F91" s="1" t="e">
        <f t="shared" si="16"/>
        <v>#N/A</v>
      </c>
      <c r="G91" s="1" t="e">
        <f t="shared" si="17"/>
        <v>#N/A</v>
      </c>
      <c r="H91" s="1" t="str">
        <f t="shared" si="18"/>
        <v>00011000</v>
      </c>
      <c r="I91" t="str">
        <f t="shared" si="19"/>
        <v xml:space="preserve">    .byte %11101000, %00011000</v>
      </c>
    </row>
    <row r="92" spans="1:9" x14ac:dyDescent="0.25">
      <c r="A92" t="s">
        <v>12</v>
      </c>
      <c r="B92" t="s">
        <v>1</v>
      </c>
      <c r="C92">
        <f>IF(B92="ZMIEŃ GŁOŚNOŚĆ NA 0","N/D",IF(B92="ZMIEŃ GŁOŚNOŚĆ NA 15","N/D",240/$B$2*60*VLOOKUP(B92,Dane!$F:$H,2,FALSE)))</f>
        <v>24</v>
      </c>
      <c r="D92" s="7">
        <f>IF(B92="ZMIEŃ GŁOŚNOŚĆ NA 0","N/D",IF(B92="ZMIEŃ GŁOŚNOŚĆ NA 15","N/D",VLOOKUP(A92,Dane!$A$3:$D$110,4,FALSE)))</f>
        <v>11010100</v>
      </c>
      <c r="E92" s="3" t="str">
        <f t="shared" si="15"/>
        <v>11000</v>
      </c>
      <c r="F92" s="1" t="str">
        <f t="shared" si="16"/>
        <v>00000000</v>
      </c>
      <c r="G92" s="1" t="str">
        <f t="shared" si="17"/>
        <v>11010100</v>
      </c>
      <c r="H92" s="1" t="str">
        <f t="shared" si="18"/>
        <v>00011000</v>
      </c>
      <c r="I92" t="str">
        <f t="shared" si="19"/>
        <v xml:space="preserve">    .byte %00000000, %11010100, %00011000</v>
      </c>
    </row>
    <row r="93" spans="1:9" x14ac:dyDescent="0.25">
      <c r="A93" t="s">
        <v>256</v>
      </c>
      <c r="B93" t="s">
        <v>1</v>
      </c>
      <c r="C93">
        <f>IF(B93="ZMIEŃ GŁOŚNOŚĆ NA 0","N/D",IF(B93="ZMIEŃ GŁOŚNOŚĆ NA 15","N/D",240/$B$2*60*VLOOKUP(B93,Dane!$F:$H,2,FALSE)))</f>
        <v>24</v>
      </c>
      <c r="D93" s="7" t="e">
        <f>IF(B93="ZMIEŃ GŁOŚNOŚĆ NA 0","N/D",IF(B93="ZMIEŃ GŁOŚNOŚĆ NA 15","N/D",VLOOKUP(A93,Dane!$A$3:$D$110,4,FALSE)))</f>
        <v>#N/A</v>
      </c>
      <c r="E93" s="3" t="str">
        <f t="shared" si="15"/>
        <v>11000</v>
      </c>
      <c r="F93" s="1" t="e">
        <f t="shared" si="16"/>
        <v>#N/A</v>
      </c>
      <c r="G93" s="1" t="e">
        <f t="shared" si="17"/>
        <v>#N/A</v>
      </c>
      <c r="H93" s="1" t="str">
        <f t="shared" si="18"/>
        <v>00011000</v>
      </c>
      <c r="I93" t="str">
        <f t="shared" si="19"/>
        <v xml:space="preserve">    .byte %11101000, %00011000</v>
      </c>
    </row>
    <row r="94" spans="1:9" x14ac:dyDescent="0.25">
      <c r="A94" t="s">
        <v>32</v>
      </c>
      <c r="B94" t="s">
        <v>1</v>
      </c>
      <c r="C94">
        <f>IF(B94="ZMIEŃ GŁOŚNOŚĆ NA 0","N/D",IF(B94="ZMIEŃ GŁOŚNOŚĆ NA 15","N/D",240/$B$2*60*VLOOKUP(B94,Dane!$F:$H,2,FALSE)))</f>
        <v>24</v>
      </c>
      <c r="D94" s="7">
        <f>IF(B94="ZMIEŃ GŁOŚNOŚĆ NA 0","N/D",IF(B94="ZMIEŃ GŁOŚNOŚĆ NA 15","N/D",VLOOKUP(A94,Dane!$A$3:$D$110,4,FALSE)))</f>
        <v>10111101</v>
      </c>
      <c r="E94" s="3" t="str">
        <f t="shared" si="15"/>
        <v>11000</v>
      </c>
      <c r="F94" s="1" t="str">
        <f t="shared" si="16"/>
        <v>00000000</v>
      </c>
      <c r="G94" s="1" t="str">
        <f t="shared" si="17"/>
        <v>10111101</v>
      </c>
      <c r="H94" s="1" t="str">
        <f t="shared" si="18"/>
        <v>00011000</v>
      </c>
      <c r="I94" t="str">
        <f t="shared" si="19"/>
        <v xml:space="preserve">    .byte %00000000, %10111101, %00011000</v>
      </c>
    </row>
    <row r="95" spans="1:9" x14ac:dyDescent="0.25">
      <c r="A95" t="s">
        <v>256</v>
      </c>
      <c r="B95" t="s">
        <v>1</v>
      </c>
      <c r="C95">
        <f>IF(B95="ZMIEŃ GŁOŚNOŚĆ NA 0","N/D",IF(B95="ZMIEŃ GŁOŚNOŚĆ NA 15","N/D",240/$B$2*60*VLOOKUP(B95,Dane!$F:$H,2,FALSE)))</f>
        <v>24</v>
      </c>
      <c r="D95" s="7" t="e">
        <f>IF(B95="ZMIEŃ GŁOŚNOŚĆ NA 0","N/D",IF(B95="ZMIEŃ GŁOŚNOŚĆ NA 15","N/D",VLOOKUP(A95,Dane!$A$3:$D$110,4,FALSE)))</f>
        <v>#N/A</v>
      </c>
      <c r="E95" s="3" t="str">
        <f t="shared" si="15"/>
        <v>11000</v>
      </c>
      <c r="F95" s="1" t="e">
        <f t="shared" si="16"/>
        <v>#N/A</v>
      </c>
      <c r="G95" s="1" t="e">
        <f t="shared" si="17"/>
        <v>#N/A</v>
      </c>
      <c r="H95" s="1" t="str">
        <f t="shared" si="18"/>
        <v>00011000</v>
      </c>
      <c r="I95" t="str">
        <f t="shared" si="19"/>
        <v xml:space="preserve">    .byte %11101000, %00011000</v>
      </c>
    </row>
    <row r="96" spans="1:9" x14ac:dyDescent="0.25">
      <c r="A96" t="s">
        <v>27</v>
      </c>
      <c r="B96" t="s">
        <v>0</v>
      </c>
      <c r="C96">
        <f>IF(B96="ZMIEŃ GŁOŚNOŚĆ NA 0","N/D",IF(B96="ZMIEŃ GŁOŚNOŚĆ NA 15","N/D",240/$B$2*60*VLOOKUP(B96,Dane!$F:$H,2,FALSE)))</f>
        <v>12</v>
      </c>
      <c r="D96" s="7">
        <f>IF(B96="ZMIEŃ GŁOŚNOŚĆ NA 0","N/D",IF(B96="ZMIEŃ GŁOŚNOŚĆ NA 15","N/D",VLOOKUP(A96,Dane!$A$3:$D$110,4,FALSE)))</f>
        <v>11100001</v>
      </c>
      <c r="E96" s="3" t="str">
        <f t="shared" si="15"/>
        <v>1100</v>
      </c>
      <c r="F96" s="1" t="str">
        <f t="shared" si="16"/>
        <v>00000000</v>
      </c>
      <c r="G96" s="1" t="str">
        <f t="shared" si="17"/>
        <v>11100001</v>
      </c>
      <c r="H96" s="1" t="str">
        <f t="shared" si="18"/>
        <v>00001100</v>
      </c>
      <c r="I96" t="str">
        <f t="shared" si="19"/>
        <v xml:space="preserve">    .byte %00000000, %11100001, %00001100</v>
      </c>
    </row>
    <row r="97" spans="1:9" x14ac:dyDescent="0.25">
      <c r="A97" t="s">
        <v>256</v>
      </c>
      <c r="B97" t="s">
        <v>0</v>
      </c>
      <c r="C97">
        <f>IF(B97="ZMIEŃ GŁOŚNOŚĆ NA 0","N/D",IF(B97="ZMIEŃ GŁOŚNOŚĆ NA 15","N/D",240/$B$2*60*VLOOKUP(B97,Dane!$F:$H,2,FALSE)))</f>
        <v>12</v>
      </c>
      <c r="D97" s="7" t="e">
        <f>IF(B97="ZMIEŃ GŁOŚNOŚĆ NA 0","N/D",IF(B97="ZMIEŃ GŁOŚNOŚĆ NA 15","N/D",VLOOKUP(A97,Dane!$A$3:$D$110,4,FALSE)))</f>
        <v>#N/A</v>
      </c>
      <c r="E97" s="3" t="str">
        <f t="shared" si="15"/>
        <v>1100</v>
      </c>
      <c r="F97" s="1" t="e">
        <f t="shared" si="16"/>
        <v>#N/A</v>
      </c>
      <c r="G97" s="1" t="e">
        <f t="shared" si="17"/>
        <v>#N/A</v>
      </c>
      <c r="H97" s="1" t="str">
        <f t="shared" si="18"/>
        <v>00001100</v>
      </c>
      <c r="I97" t="str">
        <f t="shared" si="19"/>
        <v xml:space="preserve">    .byte %11101000, %00001100</v>
      </c>
    </row>
    <row r="98" spans="1:9" x14ac:dyDescent="0.25">
      <c r="A98" t="s">
        <v>27</v>
      </c>
      <c r="B98" t="s">
        <v>0</v>
      </c>
      <c r="C98">
        <f>IF(B98="ZMIEŃ GŁOŚNOŚĆ NA 0","N/D",IF(B98="ZMIEŃ GŁOŚNOŚĆ NA 15","N/D",240/$B$2*60*VLOOKUP(B98,Dane!$F:$H,2,FALSE)))</f>
        <v>12</v>
      </c>
      <c r="D98" s="7">
        <f>IF(B98="ZMIEŃ GŁOŚNOŚĆ NA 0","N/D",IF(B98="ZMIEŃ GŁOŚNOŚĆ NA 15","N/D",VLOOKUP(A98,Dane!$A$3:$D$110,4,FALSE)))</f>
        <v>11100001</v>
      </c>
      <c r="E98" s="3" t="str">
        <f t="shared" si="15"/>
        <v>1100</v>
      </c>
      <c r="F98" s="1" t="str">
        <f t="shared" si="16"/>
        <v>00000000</v>
      </c>
      <c r="G98" s="1" t="str">
        <f t="shared" si="17"/>
        <v>11100001</v>
      </c>
      <c r="H98" s="1" t="str">
        <f t="shared" si="18"/>
        <v>00001100</v>
      </c>
      <c r="I98" t="str">
        <f t="shared" si="19"/>
        <v xml:space="preserve">    .byte %00000000, %11100001, %00001100</v>
      </c>
    </row>
    <row r="99" spans="1:9" x14ac:dyDescent="0.25">
      <c r="A99" t="s">
        <v>256</v>
      </c>
      <c r="B99" t="s">
        <v>0</v>
      </c>
      <c r="C99">
        <f>IF(B99="ZMIEŃ GŁOŚNOŚĆ NA 0","N/D",IF(B99="ZMIEŃ GŁOŚNOŚĆ NA 15","N/D",240/$B$2*60*VLOOKUP(B99,Dane!$F:$H,2,FALSE)))</f>
        <v>12</v>
      </c>
      <c r="D99" s="7" t="e">
        <f>IF(B99="ZMIEŃ GŁOŚNOŚĆ NA 0","N/D",IF(B99="ZMIEŃ GŁOŚNOŚĆ NA 15","N/D",VLOOKUP(A99,Dane!$A$3:$D$110,4,FALSE)))</f>
        <v>#N/A</v>
      </c>
      <c r="E99" s="3" t="str">
        <f t="shared" si="15"/>
        <v>1100</v>
      </c>
      <c r="F99" s="1" t="e">
        <f t="shared" si="16"/>
        <v>#N/A</v>
      </c>
      <c r="G99" s="1" t="e">
        <f t="shared" si="17"/>
        <v>#N/A</v>
      </c>
      <c r="H99" s="1" t="str">
        <f t="shared" si="18"/>
        <v>00001100</v>
      </c>
      <c r="I99" t="str">
        <f t="shared" si="19"/>
        <v xml:space="preserve">    .byte %11101000, %00001100</v>
      </c>
    </row>
    <row r="100" spans="1:9" x14ac:dyDescent="0.25">
      <c r="A100" t="s">
        <v>12</v>
      </c>
      <c r="B100" t="s">
        <v>0</v>
      </c>
      <c r="C100">
        <f>IF(B100="ZMIEŃ GŁOŚNOŚĆ NA 0","N/D",IF(B100="ZMIEŃ GŁOŚNOŚĆ NA 15","N/D",240/$B$2*60*VLOOKUP(B100,Dane!$F:$H,2,FALSE)))</f>
        <v>12</v>
      </c>
      <c r="D100" s="7">
        <f>IF(B100="ZMIEŃ GŁOŚNOŚĆ NA 0","N/D",IF(B100="ZMIEŃ GŁOŚNOŚĆ NA 15","N/D",VLOOKUP(A100,Dane!$A$3:$D$110,4,FALSE)))</f>
        <v>11010100</v>
      </c>
      <c r="E100" s="3" t="str">
        <f t="shared" si="15"/>
        <v>1100</v>
      </c>
      <c r="F100" s="1" t="str">
        <f t="shared" si="16"/>
        <v>00000000</v>
      </c>
      <c r="G100" s="1" t="str">
        <f t="shared" si="17"/>
        <v>11010100</v>
      </c>
      <c r="H100" s="1" t="str">
        <f t="shared" si="18"/>
        <v>00001100</v>
      </c>
      <c r="I100" t="str">
        <f t="shared" si="19"/>
        <v xml:space="preserve">    .byte %00000000, %11010100, %00001100</v>
      </c>
    </row>
    <row r="101" spans="1:9" x14ac:dyDescent="0.25">
      <c r="A101" t="s">
        <v>256</v>
      </c>
      <c r="B101" t="s">
        <v>0</v>
      </c>
      <c r="C101">
        <f>IF(B101="ZMIEŃ GŁOŚNOŚĆ NA 0","N/D",IF(B101="ZMIEŃ GŁOŚNOŚĆ NA 15","N/D",240/$B$2*60*VLOOKUP(B101,Dane!$F:$H,2,FALSE)))</f>
        <v>12</v>
      </c>
      <c r="D101" s="7" t="e">
        <f>IF(B101="ZMIEŃ GŁOŚNOŚĆ NA 0","N/D",IF(B101="ZMIEŃ GŁOŚNOŚĆ NA 15","N/D",VLOOKUP(A101,Dane!$A$3:$D$110,4,FALSE)))</f>
        <v>#N/A</v>
      </c>
      <c r="E101" s="3" t="str">
        <f t="shared" si="15"/>
        <v>1100</v>
      </c>
      <c r="F101" s="1" t="e">
        <f t="shared" si="16"/>
        <v>#N/A</v>
      </c>
      <c r="G101" s="1" t="e">
        <f t="shared" si="17"/>
        <v>#N/A</v>
      </c>
      <c r="H101" s="1" t="str">
        <f t="shared" si="18"/>
        <v>00001100</v>
      </c>
      <c r="I101" t="str">
        <f t="shared" si="19"/>
        <v xml:space="preserve">    .byte %11101000, %00001100</v>
      </c>
    </row>
    <row r="102" spans="1:9" x14ac:dyDescent="0.25">
      <c r="A102" t="s">
        <v>33</v>
      </c>
      <c r="B102" t="s">
        <v>0</v>
      </c>
      <c r="C102">
        <f>IF(B102="ZMIEŃ GŁOŚNOŚĆ NA 0","N/D",IF(B102="ZMIEŃ GŁOŚNOŚĆ NA 15","N/D",240/$B$2*60*VLOOKUP(B102,Dane!$F:$H,2,FALSE)))</f>
        <v>12</v>
      </c>
      <c r="D102" s="7">
        <f>IF(B102="ZMIEŃ GŁOŚNOŚĆ NA 0","N/D",IF(B102="ZMIEŃ GŁOŚNOŚĆ NA 15","N/D",VLOOKUP(A102,Dane!$A$3:$D$110,4,FALSE)))</f>
        <v>10101000</v>
      </c>
      <c r="E102" s="3" t="str">
        <f t="shared" si="15"/>
        <v>1100</v>
      </c>
      <c r="F102" s="1" t="str">
        <f t="shared" si="16"/>
        <v>00000000</v>
      </c>
      <c r="G102" s="1" t="str">
        <f t="shared" si="17"/>
        <v>10101000</v>
      </c>
      <c r="H102" s="1" t="str">
        <f t="shared" si="18"/>
        <v>00001100</v>
      </c>
      <c r="I102" t="str">
        <f t="shared" si="19"/>
        <v xml:space="preserve">    .byte %00000000, %10101000, %00001100</v>
      </c>
    </row>
    <row r="103" spans="1:9" x14ac:dyDescent="0.25">
      <c r="A103" t="s">
        <v>256</v>
      </c>
      <c r="B103" t="s">
        <v>0</v>
      </c>
      <c r="C103">
        <f>IF(B103="ZMIEŃ GŁOŚNOŚĆ NA 0","N/D",IF(B103="ZMIEŃ GŁOŚNOŚĆ NA 15","N/D",240/$B$2*60*VLOOKUP(B103,Dane!$F:$H,2,FALSE)))</f>
        <v>12</v>
      </c>
      <c r="D103" s="7" t="e">
        <f>IF(B103="ZMIEŃ GŁOŚNOŚĆ NA 0","N/D",IF(B103="ZMIEŃ GŁOŚNOŚĆ NA 15","N/D",VLOOKUP(A103,Dane!$A$3:$D$110,4,FALSE)))</f>
        <v>#N/A</v>
      </c>
      <c r="E103" s="3" t="str">
        <f t="shared" si="15"/>
        <v>1100</v>
      </c>
      <c r="F103" s="1" t="e">
        <f t="shared" si="16"/>
        <v>#N/A</v>
      </c>
      <c r="G103" s="1" t="e">
        <f t="shared" si="17"/>
        <v>#N/A</v>
      </c>
      <c r="H103" s="1" t="str">
        <f t="shared" si="18"/>
        <v>00001100</v>
      </c>
      <c r="I103" t="str">
        <f t="shared" si="19"/>
        <v xml:space="preserve">    .byte %11101000, %00001100</v>
      </c>
    </row>
    <row r="104" spans="1:9" x14ac:dyDescent="0.25">
      <c r="A104" t="s">
        <v>93</v>
      </c>
      <c r="B104" t="s">
        <v>1</v>
      </c>
      <c r="C104">
        <f>IF(B104="ZMIEŃ GŁOŚNOŚĆ NA 0","N/D",IF(B104="ZMIEŃ GŁOŚNOŚĆ NA 15","N/D",240/$B$2*60*VLOOKUP(B104,Dane!$F:$H,2,FALSE)))</f>
        <v>24</v>
      </c>
      <c r="D104" s="7">
        <f>IF(B104="ZMIEŃ GŁOŚNOŚĆ NA 0","N/D",IF(B104="ZMIEŃ GŁOŚNOŚĆ NA 15","N/D",VLOOKUP(A104,Dane!$A$3:$D$110,4,FALSE)))</f>
        <v>1111110</v>
      </c>
      <c r="E104" s="3" t="str">
        <f t="shared" si="15"/>
        <v>11000</v>
      </c>
      <c r="F104" s="1" t="str">
        <f t="shared" si="16"/>
        <v>00000000</v>
      </c>
      <c r="G104" s="1" t="str">
        <f t="shared" si="17"/>
        <v>01111110</v>
      </c>
      <c r="H104" s="1" t="str">
        <f t="shared" si="18"/>
        <v>00011000</v>
      </c>
      <c r="I104" t="str">
        <f t="shared" si="19"/>
        <v xml:space="preserve">    .byte %00000000, %01111110, %00011000</v>
      </c>
    </row>
    <row r="105" spans="1:9" x14ac:dyDescent="0.25">
      <c r="A105" t="s">
        <v>256</v>
      </c>
      <c r="B105" t="s">
        <v>1</v>
      </c>
      <c r="C105">
        <f>IF(B105="ZMIEŃ GŁOŚNOŚĆ NA 0","N/D",IF(B105="ZMIEŃ GŁOŚNOŚĆ NA 15","N/D",240/$B$2*60*VLOOKUP(B105,Dane!$F:$H,2,FALSE)))</f>
        <v>24</v>
      </c>
      <c r="D105" s="7" t="e">
        <f>IF(B105="ZMIEŃ GŁOŚNOŚĆ NA 0","N/D",IF(B105="ZMIEŃ GŁOŚNOŚĆ NA 15","N/D",VLOOKUP(A105,Dane!$A$3:$D$110,4,FALSE)))</f>
        <v>#N/A</v>
      </c>
      <c r="E105" s="3" t="str">
        <f t="shared" ref="E105:E109" si="20">IF(B105="ZMIEŃ GŁOŚNOŚĆ NA 0","N/D",IF(B105="ZMIEŃ GŁOŚNOŚĆ NA 15","N/D",DEC2BIN(C105)))</f>
        <v>11000</v>
      </c>
      <c r="F105" s="1" t="e">
        <f t="shared" ref="F105:F109" si="21">IF(B105="ZMIEŃ GŁOŚNOŚĆ NA 0","N/D",IF(B105="ZMIEŃ GŁOŚNOŚĆ NA 15","N/D",IF(LEN(D105)&lt;8,"00000000",_xlfn.CONCAT(REPT("0",8-LEN(LEFT(D105,LEN(D105)-8))),LEFT(D105,LEN(D105)-8)))))</f>
        <v>#N/A</v>
      </c>
      <c r="G105" s="1" t="e">
        <f t="shared" ref="G105:G109" si="22">IF(B105="ZMIEŃ GŁOŚNOŚĆ NA 0","N/D",IF(B105="ZMIEŃ GŁOŚNOŚĆ NA 15","N/D",IF(LEN(D105)&lt;8,_xlfn.CONCAT(REPT("0",8-LEN(D105)),RIGHT(D105,8)),RIGHT(D105,8))))</f>
        <v>#N/A</v>
      </c>
      <c r="H105" s="1" t="str">
        <f t="shared" ref="H105:H109" si="23">IF(B105="ZMIEŃ GŁOŚNOŚĆ NA 0","N/D",IF(B105="ZMIEŃ GŁOŚNOŚĆ NA 15","N/D",_xlfn.CONCAT(REPT("0",8-LEN(E105)),E105)))</f>
        <v>00011000</v>
      </c>
      <c r="I105" t="str">
        <f t="shared" ref="I105:I109" si="24">IF(A105="pauza",_xlfn.CONCAT("    .byte %11101000, %", DEC2BIN(C105,8)),IF(B105="ZMIEŃ GŁOŚNOŚĆ NA 0","    .byte %10101000, %11110000, %00000000",IF(B105="ZMIEŃ GŁOŚNOŚĆ NA 15","    .byte %10101000, %11111111, %00000000",_xlfn.CONCAT("    .byte %",F105,", %",G105,", %",H105))))</f>
        <v xml:space="preserve">    .byte %11101000, %00011000</v>
      </c>
    </row>
    <row r="106" spans="1:9" x14ac:dyDescent="0.25">
      <c r="A106" t="s">
        <v>92</v>
      </c>
      <c r="B106" t="s">
        <v>1</v>
      </c>
      <c r="C106">
        <f>IF(B106="ZMIEŃ GŁOŚNOŚĆ NA 0","N/D",IF(B106="ZMIEŃ GŁOŚNOŚĆ NA 15","N/D",240/$B$2*60*VLOOKUP(B106,Dane!$F:$H,2,FALSE)))</f>
        <v>24</v>
      </c>
      <c r="D106" s="7">
        <f>IF(B106="ZMIEŃ GŁOŚNOŚĆ NA 0","N/D",IF(B106="ZMIEŃ GŁOŚNOŚĆ NA 15","N/D",VLOOKUP(A106,Dane!$A$3:$D$110,4,FALSE)))</f>
        <v>10000101</v>
      </c>
      <c r="E106" s="3" t="str">
        <f t="shared" si="20"/>
        <v>11000</v>
      </c>
      <c r="F106" s="1" t="str">
        <f t="shared" si="21"/>
        <v>00000000</v>
      </c>
      <c r="G106" s="1" t="str">
        <f t="shared" si="22"/>
        <v>10000101</v>
      </c>
      <c r="H106" s="1" t="str">
        <f t="shared" si="23"/>
        <v>00011000</v>
      </c>
      <c r="I106" t="str">
        <f t="shared" si="24"/>
        <v xml:space="preserve">    .byte %00000000, %10000101, %00011000</v>
      </c>
    </row>
    <row r="107" spans="1:9" x14ac:dyDescent="0.25">
      <c r="A107" t="s">
        <v>256</v>
      </c>
      <c r="B107" t="s">
        <v>1</v>
      </c>
      <c r="C107">
        <f>IF(B107="ZMIEŃ GŁOŚNOŚĆ NA 0","N/D",IF(B107="ZMIEŃ GŁOŚNOŚĆ NA 15","N/D",240/$B$2*60*VLOOKUP(B107,Dane!$F:$H,2,FALSE)))</f>
        <v>24</v>
      </c>
      <c r="D107" s="7" t="e">
        <f>IF(B107="ZMIEŃ GŁOŚNOŚĆ NA 0","N/D",IF(B107="ZMIEŃ GŁOŚNOŚĆ NA 15","N/D",VLOOKUP(A107,Dane!$A$3:$D$110,4,FALSE)))</f>
        <v>#N/A</v>
      </c>
      <c r="E107" s="3" t="str">
        <f t="shared" si="20"/>
        <v>11000</v>
      </c>
      <c r="F107" s="1" t="e">
        <f t="shared" si="21"/>
        <v>#N/A</v>
      </c>
      <c r="G107" s="1" t="e">
        <f t="shared" si="22"/>
        <v>#N/A</v>
      </c>
      <c r="H107" s="1" t="str">
        <f t="shared" si="23"/>
        <v>00011000</v>
      </c>
      <c r="I107" t="str">
        <f t="shared" si="24"/>
        <v xml:space="preserve">    .byte %11101000, %00011000</v>
      </c>
    </row>
    <row r="108" spans="1:9" x14ac:dyDescent="0.25">
      <c r="A108" t="s">
        <v>33</v>
      </c>
      <c r="B108" t="s">
        <v>1</v>
      </c>
      <c r="C108">
        <f>IF(B108="ZMIEŃ GŁOŚNOŚĆ NA 0","N/D",IF(B108="ZMIEŃ GŁOŚNOŚĆ NA 15","N/D",240/$B$2*60*VLOOKUP(B108,Dane!$F:$H,2,FALSE)))</f>
        <v>24</v>
      </c>
      <c r="D108" s="7">
        <f>IF(B108="ZMIEŃ GŁOŚNOŚĆ NA 0","N/D",IF(B108="ZMIEŃ GŁOŚNOŚĆ NA 15","N/D",VLOOKUP(A108,Dane!$A$3:$D$110,4,FALSE)))</f>
        <v>10101000</v>
      </c>
      <c r="E108" s="3" t="str">
        <f t="shared" si="20"/>
        <v>11000</v>
      </c>
      <c r="F108" s="1" t="str">
        <f t="shared" si="21"/>
        <v>00000000</v>
      </c>
      <c r="G108" s="1" t="str">
        <f t="shared" si="22"/>
        <v>10101000</v>
      </c>
      <c r="H108" s="1" t="str">
        <f t="shared" si="23"/>
        <v>00011000</v>
      </c>
      <c r="I108" t="str">
        <f t="shared" si="24"/>
        <v xml:space="preserve">    .byte %00000000, %10101000, %00011000</v>
      </c>
    </row>
    <row r="109" spans="1:9" x14ac:dyDescent="0.25">
      <c r="A109" t="s">
        <v>256</v>
      </c>
      <c r="B109" t="s">
        <v>1</v>
      </c>
      <c r="C109">
        <f>IF(B109="ZMIEŃ GŁOŚNOŚĆ NA 0","N/D",IF(B109="ZMIEŃ GŁOŚNOŚĆ NA 15","N/D",240/$B$2*60*VLOOKUP(B109,Dane!$F:$H,2,FALSE)))</f>
        <v>24</v>
      </c>
      <c r="D109" s="7" t="e">
        <f>IF(B109="ZMIEŃ GŁOŚNOŚĆ NA 0","N/D",IF(B109="ZMIEŃ GŁOŚNOŚĆ NA 15","N/D",VLOOKUP(A109,Dane!$A$3:$D$110,4,FALSE)))</f>
        <v>#N/A</v>
      </c>
      <c r="E109" s="3" t="str">
        <f t="shared" si="20"/>
        <v>11000</v>
      </c>
      <c r="F109" s="1" t="e">
        <f t="shared" si="21"/>
        <v>#N/A</v>
      </c>
      <c r="G109" s="1" t="e">
        <f t="shared" si="22"/>
        <v>#N/A</v>
      </c>
      <c r="H109" s="1" t="str">
        <f t="shared" si="23"/>
        <v>00011000</v>
      </c>
      <c r="I109" t="str">
        <f t="shared" si="24"/>
        <v xml:space="preserve">    .byte %11101000, %00011000</v>
      </c>
    </row>
    <row r="110" spans="1:9" x14ac:dyDescent="0.25">
      <c r="D110" s="7"/>
      <c r="E110" s="3"/>
      <c r="F110" s="1"/>
      <c r="G110" s="1"/>
      <c r="H110" s="1"/>
    </row>
    <row r="111" spans="1:9" x14ac:dyDescent="0.25">
      <c r="D111" s="7"/>
      <c r="E111" s="3"/>
      <c r="F111" s="1"/>
      <c r="G111" s="1"/>
      <c r="H111" s="1"/>
    </row>
    <row r="112" spans="1:9" x14ac:dyDescent="0.25">
      <c r="D112" s="7"/>
      <c r="E112" s="3"/>
      <c r="F112" s="1"/>
      <c r="G112" s="1"/>
      <c r="H112" s="1"/>
    </row>
    <row r="113" spans="4:8" x14ac:dyDescent="0.25">
      <c r="D113" s="7"/>
      <c r="E113" s="3"/>
      <c r="F113" s="1"/>
      <c r="G113" s="1"/>
      <c r="H113" s="1"/>
    </row>
    <row r="114" spans="4:8" x14ac:dyDescent="0.25">
      <c r="D114" s="7"/>
      <c r="E114" s="3"/>
      <c r="F114" s="1"/>
      <c r="G114" s="1"/>
      <c r="H114" s="1"/>
    </row>
    <row r="115" spans="4:8" x14ac:dyDescent="0.25">
      <c r="D115" s="7"/>
      <c r="E115" s="3"/>
      <c r="F115" s="1"/>
      <c r="G115" s="1"/>
      <c r="H115" s="1"/>
    </row>
    <row r="116" spans="4:8" x14ac:dyDescent="0.25">
      <c r="D116" s="7"/>
      <c r="E116" s="3"/>
      <c r="F116" s="1"/>
      <c r="G116" s="1"/>
      <c r="H116" s="1"/>
    </row>
    <row r="117" spans="4:8" x14ac:dyDescent="0.25">
      <c r="D117" s="7"/>
      <c r="E117" s="3"/>
      <c r="F117" s="1"/>
      <c r="G117" s="1"/>
      <c r="H117" s="1"/>
    </row>
    <row r="118" spans="4:8" x14ac:dyDescent="0.25">
      <c r="D118" s="7"/>
      <c r="E118" s="3"/>
      <c r="F118" s="1"/>
      <c r="G118" s="1"/>
      <c r="H118" s="1"/>
    </row>
    <row r="119" spans="4:8" x14ac:dyDescent="0.25">
      <c r="D119" s="7"/>
      <c r="E119" s="3"/>
      <c r="F119" s="1"/>
      <c r="G119" s="1"/>
      <c r="H119" s="1"/>
    </row>
    <row r="120" spans="4:8" x14ac:dyDescent="0.25">
      <c r="D120" s="7"/>
      <c r="E120" s="3"/>
      <c r="F120" s="1"/>
      <c r="G120" s="1"/>
      <c r="H120" s="1"/>
    </row>
    <row r="121" spans="4:8" x14ac:dyDescent="0.25">
      <c r="D121" s="7"/>
      <c r="E121" s="3"/>
      <c r="F121" s="1"/>
      <c r="G121" s="1"/>
      <c r="H121" s="1"/>
    </row>
    <row r="122" spans="4:8" x14ac:dyDescent="0.25">
      <c r="D122" s="7"/>
      <c r="E122" s="3"/>
      <c r="F122" s="1"/>
      <c r="G122" s="1"/>
      <c r="H122" s="1"/>
    </row>
    <row r="123" spans="4:8" x14ac:dyDescent="0.25">
      <c r="D123" s="7"/>
      <c r="E123" s="3"/>
      <c r="F123" s="1"/>
      <c r="G123" s="1"/>
      <c r="H123" s="1"/>
    </row>
    <row r="124" spans="4:8" x14ac:dyDescent="0.25">
      <c r="D124" s="7"/>
      <c r="E124" s="3"/>
      <c r="F124" s="1"/>
      <c r="G124" s="1"/>
      <c r="H124" s="1"/>
    </row>
    <row r="125" spans="4:8" x14ac:dyDescent="0.25">
      <c r="D125" s="7"/>
      <c r="E125" s="3"/>
      <c r="F125" s="1"/>
      <c r="G125" s="1"/>
      <c r="H125" s="1"/>
    </row>
    <row r="126" spans="4:8" x14ac:dyDescent="0.25">
      <c r="D126" s="7"/>
      <c r="E126" s="3"/>
      <c r="F126" s="1"/>
      <c r="G126" s="1"/>
      <c r="H126" s="1"/>
    </row>
    <row r="127" spans="4:8" x14ac:dyDescent="0.25">
      <c r="D127" s="7"/>
      <c r="E127" s="3"/>
      <c r="F127" s="1"/>
      <c r="G127" s="1"/>
      <c r="H127" s="1"/>
    </row>
    <row r="128" spans="4:8" x14ac:dyDescent="0.25">
      <c r="D128" s="7"/>
      <c r="E128" s="3"/>
      <c r="F128" s="1"/>
      <c r="G128" s="1"/>
      <c r="H128" s="1"/>
    </row>
    <row r="129" spans="4:8" x14ac:dyDescent="0.25">
      <c r="D129" s="7"/>
      <c r="E129" s="3"/>
      <c r="F129" s="1"/>
      <c r="G129" s="1"/>
      <c r="H129" s="1"/>
    </row>
    <row r="130" spans="4:8" x14ac:dyDescent="0.25">
      <c r="D130" s="7"/>
      <c r="E130" s="3"/>
      <c r="F130" s="1"/>
      <c r="G130" s="1"/>
      <c r="H130" s="1"/>
    </row>
    <row r="131" spans="4:8" x14ac:dyDescent="0.25">
      <c r="D131" s="7"/>
      <c r="E131" s="3"/>
      <c r="F131" s="1"/>
      <c r="G131" s="1"/>
      <c r="H131" s="1"/>
    </row>
    <row r="132" spans="4:8" x14ac:dyDescent="0.25">
      <c r="D132" s="7"/>
      <c r="E132" s="3"/>
      <c r="F132" s="1"/>
      <c r="G132" s="1"/>
      <c r="H132" s="1"/>
    </row>
    <row r="133" spans="4:8" x14ac:dyDescent="0.25">
      <c r="D133" s="7"/>
      <c r="E133" s="3"/>
      <c r="F133" s="1"/>
      <c r="G133" s="1"/>
      <c r="H133" s="1"/>
    </row>
    <row r="134" spans="4:8" x14ac:dyDescent="0.25">
      <c r="D134" s="7"/>
      <c r="E134" s="3"/>
      <c r="F134" s="1"/>
      <c r="G134" s="1"/>
      <c r="H134" s="1"/>
    </row>
    <row r="135" spans="4:8" x14ac:dyDescent="0.25">
      <c r="D135" s="7"/>
      <c r="E135" s="3"/>
      <c r="F135" s="1"/>
      <c r="G135" s="1"/>
      <c r="H135" s="1"/>
    </row>
    <row r="136" spans="4:8" x14ac:dyDescent="0.25">
      <c r="D136" s="7"/>
      <c r="E136" s="3"/>
      <c r="F136" s="1"/>
      <c r="G136" s="1"/>
      <c r="H136" s="1"/>
    </row>
    <row r="137" spans="4:8" x14ac:dyDescent="0.25">
      <c r="D137" s="7"/>
      <c r="E137" s="3"/>
      <c r="F137" s="1"/>
      <c r="G137" s="1"/>
      <c r="H137" s="1"/>
    </row>
    <row r="138" spans="4:8" x14ac:dyDescent="0.25">
      <c r="D138" s="7"/>
      <c r="E138" s="3"/>
      <c r="F138" s="1"/>
      <c r="G138" s="1"/>
      <c r="H138" s="1"/>
    </row>
    <row r="139" spans="4:8" x14ac:dyDescent="0.25">
      <c r="D139" s="7"/>
      <c r="E139" s="3"/>
      <c r="F139" s="1"/>
      <c r="G139" s="1"/>
      <c r="H139" s="1"/>
    </row>
    <row r="140" spans="4:8" x14ac:dyDescent="0.25">
      <c r="D140" s="7"/>
      <c r="E140" s="3"/>
      <c r="F140" s="1"/>
      <c r="G140" s="1"/>
      <c r="H140" s="1"/>
    </row>
    <row r="141" spans="4:8" x14ac:dyDescent="0.25">
      <c r="D141" s="7"/>
      <c r="E141" s="3"/>
      <c r="F141" s="1"/>
      <c r="G141" s="1"/>
      <c r="H141" s="1"/>
    </row>
    <row r="142" spans="4:8" x14ac:dyDescent="0.25">
      <c r="D142" s="7"/>
      <c r="E142" s="3"/>
      <c r="F142" s="1"/>
      <c r="G142" s="1"/>
      <c r="H142" s="1"/>
    </row>
    <row r="143" spans="4:8" x14ac:dyDescent="0.25">
      <c r="D143" s="7"/>
      <c r="E143" s="3"/>
      <c r="F143" s="1"/>
      <c r="G143" s="1"/>
      <c r="H143" s="1"/>
    </row>
    <row r="144" spans="4:8" x14ac:dyDescent="0.25">
      <c r="D144" s="7"/>
      <c r="E144" s="3"/>
      <c r="F144" s="1"/>
      <c r="G144" s="1"/>
      <c r="H144" s="1"/>
    </row>
    <row r="145" spans="4:8" x14ac:dyDescent="0.25">
      <c r="D145" s="7"/>
      <c r="E145" s="3"/>
      <c r="F145" s="1"/>
      <c r="G145" s="1"/>
      <c r="H145" s="1"/>
    </row>
    <row r="146" spans="4:8" x14ac:dyDescent="0.25">
      <c r="D146" s="7"/>
      <c r="E146" s="3"/>
      <c r="F146" s="1"/>
      <c r="G146" s="1"/>
      <c r="H146" s="1"/>
    </row>
    <row r="147" spans="4:8" x14ac:dyDescent="0.25">
      <c r="D147" s="7"/>
      <c r="E147" s="3"/>
      <c r="F147" s="1"/>
      <c r="G147" s="1"/>
      <c r="H147" s="1"/>
    </row>
    <row r="148" spans="4:8" x14ac:dyDescent="0.25">
      <c r="D148" s="7"/>
      <c r="E148" s="3"/>
      <c r="F148" s="1"/>
      <c r="G148" s="1"/>
      <c r="H148" s="1"/>
    </row>
    <row r="149" spans="4:8" x14ac:dyDescent="0.25">
      <c r="D149" s="7"/>
      <c r="E149" s="3"/>
      <c r="F149" s="1"/>
      <c r="G149" s="1"/>
      <c r="H149" s="1"/>
    </row>
    <row r="150" spans="4:8" x14ac:dyDescent="0.25">
      <c r="D150" s="7"/>
      <c r="E150" s="3"/>
      <c r="F150" s="1"/>
      <c r="G150" s="1"/>
      <c r="H150" s="1"/>
    </row>
    <row r="151" spans="4:8" x14ac:dyDescent="0.25">
      <c r="D151" s="7"/>
      <c r="E151" s="3"/>
      <c r="F151" s="1"/>
      <c r="G151" s="1"/>
      <c r="H151" s="1"/>
    </row>
    <row r="152" spans="4:8" x14ac:dyDescent="0.25">
      <c r="D152" s="7"/>
      <c r="E152" s="3"/>
      <c r="F152" s="1"/>
      <c r="G152" s="1"/>
      <c r="H152" s="1"/>
    </row>
    <row r="153" spans="4:8" x14ac:dyDescent="0.25">
      <c r="D153" s="7"/>
      <c r="E153" s="3"/>
      <c r="F153" s="1"/>
      <c r="G153" s="1"/>
      <c r="H153" s="1"/>
    </row>
    <row r="154" spans="4:8" x14ac:dyDescent="0.25">
      <c r="D154" s="7"/>
      <c r="E154" s="3"/>
      <c r="F154" s="1"/>
      <c r="G154" s="1"/>
      <c r="H154" s="1"/>
    </row>
    <row r="155" spans="4:8" x14ac:dyDescent="0.25">
      <c r="D155" s="7"/>
      <c r="E155" s="3"/>
      <c r="F155" s="1"/>
      <c r="G155" s="1"/>
      <c r="H155" s="1"/>
    </row>
    <row r="156" spans="4:8" x14ac:dyDescent="0.25">
      <c r="D156" s="7"/>
      <c r="E156" s="3"/>
      <c r="F156" s="1"/>
      <c r="G156" s="1"/>
      <c r="H156" s="1"/>
    </row>
    <row r="157" spans="4:8" x14ac:dyDescent="0.25">
      <c r="D157" s="7"/>
      <c r="E157" s="3"/>
      <c r="F157" s="1"/>
      <c r="G157" s="1"/>
      <c r="H157" s="1"/>
    </row>
    <row r="158" spans="4:8" x14ac:dyDescent="0.25">
      <c r="D158" s="7"/>
      <c r="E158" s="3"/>
      <c r="F158" s="1"/>
      <c r="G158" s="1"/>
      <c r="H158" s="1"/>
    </row>
    <row r="159" spans="4:8" x14ac:dyDescent="0.25">
      <c r="D159" s="7"/>
      <c r="E159" s="3"/>
      <c r="F159" s="1"/>
      <c r="G159" s="1"/>
      <c r="H159" s="1"/>
    </row>
    <row r="160" spans="4:8" x14ac:dyDescent="0.25">
      <c r="D160" s="7"/>
      <c r="E160" s="3"/>
      <c r="F160" s="1"/>
      <c r="G160" s="1"/>
      <c r="H160" s="1"/>
    </row>
    <row r="161" spans="4:8" x14ac:dyDescent="0.25">
      <c r="D161" s="7"/>
      <c r="E161" s="3"/>
      <c r="F161" s="1"/>
      <c r="G161" s="1"/>
      <c r="H161" s="1"/>
    </row>
    <row r="162" spans="4:8" x14ac:dyDescent="0.25">
      <c r="D162" s="7"/>
      <c r="E162" s="3"/>
      <c r="F162" s="1"/>
      <c r="G162" s="1"/>
      <c r="H162" s="1"/>
    </row>
    <row r="163" spans="4:8" x14ac:dyDescent="0.25">
      <c r="D163" s="7"/>
      <c r="E163" s="3"/>
      <c r="F163" s="1"/>
      <c r="G163" s="1"/>
      <c r="H163" s="1"/>
    </row>
    <row r="164" spans="4:8" x14ac:dyDescent="0.25">
      <c r="D164" s="7"/>
      <c r="E164" s="3"/>
      <c r="F164" s="1"/>
      <c r="G164" s="1"/>
      <c r="H164" s="1"/>
    </row>
    <row r="165" spans="4:8" x14ac:dyDescent="0.25">
      <c r="D165" s="7"/>
      <c r="E165" s="3"/>
      <c r="F165" s="1"/>
      <c r="G165" s="1"/>
      <c r="H165" s="1"/>
    </row>
    <row r="166" spans="4:8" x14ac:dyDescent="0.25">
      <c r="D166" s="7"/>
      <c r="E166" s="3"/>
      <c r="F166" s="1"/>
      <c r="G166" s="1"/>
      <c r="H166" s="1"/>
    </row>
    <row r="167" spans="4:8" x14ac:dyDescent="0.25">
      <c r="D167" s="7"/>
      <c r="E167" s="3"/>
      <c r="F167" s="1"/>
      <c r="G167" s="1"/>
      <c r="H167" s="1"/>
    </row>
    <row r="168" spans="4:8" x14ac:dyDescent="0.25">
      <c r="D168" s="7"/>
      <c r="E168" s="3"/>
      <c r="F168" s="1"/>
      <c r="G168" s="1"/>
      <c r="H168" s="1"/>
    </row>
    <row r="169" spans="4:8" x14ac:dyDescent="0.25">
      <c r="D169" s="7"/>
      <c r="E169" s="3"/>
      <c r="F169" s="1"/>
      <c r="G169" s="1"/>
      <c r="H169" s="1"/>
    </row>
    <row r="170" spans="4:8" x14ac:dyDescent="0.25">
      <c r="D170" s="7"/>
      <c r="E170" s="3"/>
      <c r="F170" s="1"/>
      <c r="G170" s="1"/>
      <c r="H170" s="1"/>
    </row>
    <row r="171" spans="4:8" x14ac:dyDescent="0.25">
      <c r="D171" s="7"/>
      <c r="E171" s="3"/>
      <c r="F171" s="1"/>
      <c r="G171" s="1"/>
      <c r="H171" s="1"/>
    </row>
    <row r="172" spans="4:8" x14ac:dyDescent="0.25">
      <c r="D172" s="7"/>
      <c r="E172" s="3"/>
      <c r="F172" s="1"/>
      <c r="G172" s="1"/>
      <c r="H172" s="1"/>
    </row>
    <row r="173" spans="4:8" x14ac:dyDescent="0.25">
      <c r="D173" s="7"/>
      <c r="E173" s="3"/>
      <c r="F173" s="1"/>
      <c r="G173" s="1"/>
      <c r="H173" s="1"/>
    </row>
    <row r="174" spans="4:8" x14ac:dyDescent="0.25">
      <c r="D174" s="7"/>
      <c r="E174" s="3"/>
      <c r="F174" s="1"/>
      <c r="G174" s="1"/>
      <c r="H174" s="1"/>
    </row>
    <row r="175" spans="4:8" x14ac:dyDescent="0.25">
      <c r="D175" s="7"/>
      <c r="E175" s="3"/>
      <c r="F175" s="1"/>
      <c r="G175" s="1"/>
      <c r="H175" s="1"/>
    </row>
    <row r="176" spans="4:8" x14ac:dyDescent="0.25">
      <c r="D176" s="7"/>
      <c r="E176" s="3"/>
      <c r="F176" s="1"/>
      <c r="G176" s="1"/>
      <c r="H176" s="1"/>
    </row>
    <row r="177" spans="4:8" x14ac:dyDescent="0.25">
      <c r="D177" s="7"/>
      <c r="E177" s="3"/>
      <c r="F177" s="1"/>
      <c r="G177" s="1"/>
      <c r="H177" s="1"/>
    </row>
    <row r="178" spans="4:8" x14ac:dyDescent="0.25">
      <c r="D178" s="7"/>
      <c r="E178" s="3"/>
      <c r="F178" s="1"/>
      <c r="G178" s="1"/>
      <c r="H178" s="1"/>
    </row>
    <row r="179" spans="4:8" x14ac:dyDescent="0.25">
      <c r="D179" s="7"/>
      <c r="E179" s="3"/>
      <c r="F179" s="1"/>
      <c r="G179" s="1"/>
      <c r="H179" s="1"/>
    </row>
    <row r="180" spans="4:8" x14ac:dyDescent="0.25">
      <c r="D180" s="7"/>
      <c r="E180" s="3"/>
      <c r="F180" s="1"/>
      <c r="G180" s="1"/>
      <c r="H180" s="1"/>
    </row>
    <row r="181" spans="4:8" x14ac:dyDescent="0.25">
      <c r="D181" s="7"/>
      <c r="E181" s="3"/>
      <c r="F181" s="1"/>
      <c r="G181" s="1"/>
      <c r="H181" s="1"/>
    </row>
    <row r="182" spans="4:8" x14ac:dyDescent="0.25">
      <c r="D182" s="7"/>
      <c r="E182" s="3"/>
      <c r="F182" s="1"/>
      <c r="G182" s="1"/>
      <c r="H182" s="1"/>
    </row>
    <row r="183" spans="4:8" x14ac:dyDescent="0.25">
      <c r="D183" s="7"/>
      <c r="E183" s="3"/>
      <c r="F183" s="1"/>
      <c r="G183" s="1"/>
      <c r="H183" s="1"/>
    </row>
    <row r="184" spans="4:8" x14ac:dyDescent="0.25">
      <c r="D184" s="7"/>
      <c r="E184" s="3"/>
      <c r="F184" s="1"/>
      <c r="G184" s="1"/>
      <c r="H184" s="1"/>
    </row>
    <row r="185" spans="4:8" x14ac:dyDescent="0.25">
      <c r="D185" s="7"/>
      <c r="E185" s="3"/>
      <c r="F185" s="1"/>
      <c r="G185" s="1"/>
      <c r="H185" s="1"/>
    </row>
    <row r="186" spans="4:8" x14ac:dyDescent="0.25">
      <c r="D186" s="7"/>
      <c r="E186" s="3"/>
      <c r="F186" s="1"/>
      <c r="G186" s="1"/>
      <c r="H186" s="1"/>
    </row>
    <row r="187" spans="4:8" x14ac:dyDescent="0.25">
      <c r="D187" s="7"/>
      <c r="E187" s="3"/>
      <c r="F187" s="1"/>
      <c r="G187" s="1"/>
      <c r="H187" s="1"/>
    </row>
    <row r="188" spans="4:8" x14ac:dyDescent="0.25">
      <c r="D188" s="7"/>
      <c r="E188" s="3"/>
      <c r="F188" s="1"/>
      <c r="G188" s="1"/>
      <c r="H188" s="1"/>
    </row>
    <row r="189" spans="4:8" x14ac:dyDescent="0.25">
      <c r="D189" s="7"/>
      <c r="E189" s="3"/>
      <c r="F189" s="1"/>
      <c r="G189" s="1"/>
      <c r="H189" s="1"/>
    </row>
    <row r="190" spans="4:8" x14ac:dyDescent="0.25">
      <c r="D190" s="7"/>
      <c r="E190" s="3"/>
      <c r="F190" s="1"/>
      <c r="G190" s="1"/>
      <c r="H190" s="1"/>
    </row>
    <row r="191" spans="4:8" x14ac:dyDescent="0.25">
      <c r="D191" s="7"/>
      <c r="E191" s="3"/>
      <c r="F191" s="1"/>
      <c r="G191" s="1"/>
      <c r="H191" s="1"/>
    </row>
    <row r="192" spans="4:8" x14ac:dyDescent="0.25">
      <c r="D192" s="7"/>
      <c r="E192" s="3"/>
      <c r="F192" s="1"/>
      <c r="G192" s="1"/>
      <c r="H192" s="1"/>
    </row>
    <row r="193" spans="4:8" x14ac:dyDescent="0.25">
      <c r="D193" s="7"/>
      <c r="E193" s="3"/>
      <c r="F193" s="1"/>
      <c r="G193" s="1"/>
      <c r="H193" s="1"/>
    </row>
    <row r="194" spans="4:8" x14ac:dyDescent="0.25">
      <c r="D194" s="7"/>
      <c r="E194" s="3"/>
      <c r="F194" s="1"/>
      <c r="G194" s="1"/>
      <c r="H194" s="1"/>
    </row>
    <row r="195" spans="4:8" x14ac:dyDescent="0.25">
      <c r="D195" s="7"/>
      <c r="E195" s="3"/>
      <c r="F195" s="1"/>
      <c r="G195" s="1"/>
      <c r="H195" s="1"/>
    </row>
    <row r="196" spans="4:8" x14ac:dyDescent="0.25">
      <c r="D196" s="7"/>
      <c r="E196" s="3"/>
      <c r="F196" s="1"/>
      <c r="G196" s="1"/>
      <c r="H196" s="1"/>
    </row>
    <row r="197" spans="4:8" x14ac:dyDescent="0.25">
      <c r="D197" s="7"/>
      <c r="E197" s="3"/>
      <c r="F197" s="1"/>
      <c r="G197" s="1"/>
      <c r="H197" s="1"/>
    </row>
    <row r="198" spans="4:8" x14ac:dyDescent="0.25">
      <c r="D198" s="7"/>
      <c r="E198" s="3"/>
      <c r="F198" s="1"/>
      <c r="G198" s="1"/>
      <c r="H198" s="1"/>
    </row>
    <row r="199" spans="4:8" x14ac:dyDescent="0.25">
      <c r="D199" s="7"/>
      <c r="E199" s="3"/>
      <c r="F199" s="1"/>
      <c r="G199" s="1"/>
      <c r="H199" s="1"/>
    </row>
    <row r="200" spans="4:8" x14ac:dyDescent="0.25">
      <c r="D200" s="7"/>
      <c r="E200" s="3"/>
      <c r="F200" s="1"/>
      <c r="G200" s="1"/>
      <c r="H200" s="1"/>
    </row>
    <row r="201" spans="4:8" x14ac:dyDescent="0.25">
      <c r="D201" s="7"/>
      <c r="E201" s="3"/>
      <c r="F201" s="1"/>
      <c r="G201" s="1"/>
      <c r="H201" s="1"/>
    </row>
    <row r="202" spans="4:8" x14ac:dyDescent="0.25">
      <c r="D202" s="7"/>
      <c r="E202" s="3"/>
      <c r="F202" s="1"/>
      <c r="G202" s="1"/>
      <c r="H202" s="1"/>
    </row>
    <row r="203" spans="4:8" x14ac:dyDescent="0.25">
      <c r="D203" s="7"/>
      <c r="E203" s="3"/>
      <c r="F203" s="1"/>
      <c r="G203" s="1"/>
      <c r="H203" s="1"/>
    </row>
    <row r="204" spans="4:8" x14ac:dyDescent="0.25">
      <c r="D204" s="7"/>
      <c r="E204" s="3"/>
      <c r="F204" s="1"/>
      <c r="G204" s="1"/>
      <c r="H204" s="1"/>
    </row>
    <row r="205" spans="4:8" x14ac:dyDescent="0.25">
      <c r="D205" s="7"/>
      <c r="E205" s="3"/>
      <c r="F205" s="1"/>
      <c r="G205" s="1"/>
      <c r="H205" s="1"/>
    </row>
    <row r="206" spans="4:8" x14ac:dyDescent="0.25">
      <c r="D206" s="7"/>
      <c r="E206" s="3"/>
      <c r="F206" s="1"/>
      <c r="G206" s="1"/>
      <c r="H206" s="1"/>
    </row>
    <row r="207" spans="4:8" x14ac:dyDescent="0.25">
      <c r="D207" s="7"/>
      <c r="E207" s="3"/>
      <c r="F207" s="1"/>
      <c r="G207" s="1"/>
      <c r="H207" s="1"/>
    </row>
    <row r="208" spans="4:8" x14ac:dyDescent="0.25">
      <c r="D208" s="7"/>
      <c r="E208" s="3"/>
      <c r="F208" s="1"/>
      <c r="G208" s="1"/>
      <c r="H208" s="1"/>
    </row>
    <row r="209" spans="4:8" x14ac:dyDescent="0.25">
      <c r="D209" s="7"/>
      <c r="E209" s="3"/>
      <c r="F209" s="1"/>
      <c r="G209" s="1"/>
      <c r="H209" s="1"/>
    </row>
    <row r="210" spans="4:8" x14ac:dyDescent="0.25">
      <c r="D210" s="7"/>
      <c r="E210" s="3"/>
      <c r="F210" s="1"/>
      <c r="G210" s="1"/>
      <c r="H210" s="1"/>
    </row>
    <row r="211" spans="4:8" x14ac:dyDescent="0.25">
      <c r="D211" s="7"/>
      <c r="E211" s="3"/>
      <c r="F211" s="1"/>
      <c r="G211" s="1"/>
      <c r="H211" s="1"/>
    </row>
    <row r="212" spans="4:8" x14ac:dyDescent="0.25">
      <c r="D212" s="7"/>
      <c r="E212" s="3"/>
      <c r="F212" s="1"/>
      <c r="G212" s="1"/>
      <c r="H212" s="1"/>
    </row>
    <row r="213" spans="4:8" x14ac:dyDescent="0.25">
      <c r="D213" s="7"/>
      <c r="E213" s="3"/>
      <c r="F213" s="1"/>
      <c r="G213" s="1"/>
      <c r="H213" s="1"/>
    </row>
    <row r="214" spans="4:8" x14ac:dyDescent="0.25">
      <c r="D214" s="7"/>
      <c r="E214" s="3"/>
      <c r="F214" s="1"/>
      <c r="G214" s="1"/>
      <c r="H214" s="1"/>
    </row>
    <row r="215" spans="4:8" x14ac:dyDescent="0.25">
      <c r="D215" s="7"/>
      <c r="E215" s="3"/>
      <c r="F215" s="1"/>
      <c r="G215" s="1"/>
      <c r="H215" s="1"/>
    </row>
  </sheetData>
  <conditionalFormatting sqref="A1:B1">
    <cfRule type="expression" dxfId="1" priority="1">
      <formula>ROUNDDOWN(A1,0)-A1&lt;&gt;0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E048-943A-4EB3-A777-B00F7EEB4862}">
  <dimension ref="A1:J64"/>
  <sheetViews>
    <sheetView workbookViewId="0">
      <selection activeCell="C8" sqref="C8:C11"/>
    </sheetView>
  </sheetViews>
  <sheetFormatPr defaultRowHeight="15" x14ac:dyDescent="0.25"/>
  <cols>
    <col min="2" max="2" width="25.140625" customWidth="1"/>
    <col min="3" max="3" width="19.140625" customWidth="1"/>
    <col min="4" max="4" width="15.42578125" customWidth="1"/>
    <col min="9" max="9" width="39.85546875" customWidth="1"/>
  </cols>
  <sheetData>
    <row r="1" spans="1:10" x14ac:dyDescent="0.25">
      <c r="B1">
        <f>(SUM(C:C)-C8-C9)/96</f>
        <v>6.25</v>
      </c>
      <c r="C1" t="s">
        <v>222</v>
      </c>
    </row>
    <row r="2" spans="1:10" x14ac:dyDescent="0.25">
      <c r="A2" s="2" t="s">
        <v>20</v>
      </c>
      <c r="B2">
        <v>150</v>
      </c>
      <c r="D2" s="7"/>
    </row>
    <row r="3" spans="1:10" x14ac:dyDescent="0.25">
      <c r="A3" s="2"/>
      <c r="D3" s="7"/>
    </row>
    <row r="4" spans="1:10" x14ac:dyDescent="0.25">
      <c r="A4" s="43" t="s">
        <v>255</v>
      </c>
      <c r="B4" s="43"/>
      <c r="C4" s="43"/>
      <c r="D4" s="43"/>
      <c r="E4" s="43"/>
      <c r="F4" s="43"/>
      <c r="G4" s="43"/>
      <c r="H4" s="43"/>
      <c r="I4" s="43"/>
    </row>
    <row r="5" spans="1:10" x14ac:dyDescent="0.25">
      <c r="A5" s="2"/>
      <c r="D5" s="7" t="s">
        <v>137</v>
      </c>
      <c r="E5" t="s">
        <v>6</v>
      </c>
      <c r="F5" t="s">
        <v>4</v>
      </c>
      <c r="G5" t="s">
        <v>5</v>
      </c>
      <c r="H5" s="1" t="s">
        <v>6</v>
      </c>
    </row>
    <row r="6" spans="1:10" x14ac:dyDescent="0.25">
      <c r="A6" s="2" t="s">
        <v>9</v>
      </c>
      <c r="B6" t="s">
        <v>8</v>
      </c>
      <c r="C6" t="s">
        <v>23</v>
      </c>
      <c r="D6" s="7" t="s">
        <v>24</v>
      </c>
      <c r="E6" t="s">
        <v>24</v>
      </c>
      <c r="F6" t="s">
        <v>7</v>
      </c>
      <c r="G6" t="s">
        <v>7</v>
      </c>
      <c r="H6" s="1" t="s">
        <v>8</v>
      </c>
      <c r="I6" s="1" t="s">
        <v>25</v>
      </c>
    </row>
    <row r="7" spans="1:10" x14ac:dyDescent="0.25">
      <c r="B7" t="s">
        <v>140</v>
      </c>
      <c r="C7" t="str">
        <f>IF(B7="ZMIEŃ GŁOŚNOŚĆ NA 0","N/D",IF(B7="ZMIEŃ GŁOŚNOŚĆ NA 15","N/D",240/$B$2*60*VLOOKUP(B7,Dane!$F:$H,2,FALSE)))</f>
        <v>N/D</v>
      </c>
      <c r="D7" s="7" t="str">
        <f>IF(B7="ZMIEŃ GŁOŚNOŚĆ NA 0","N/D",IF(B7="ZMIEŃ GŁOŚNOŚĆ NA 15","N/D",VLOOKUP(A7,Dane!$A$3:$D$110,4,FALSE)))</f>
        <v>N/D</v>
      </c>
      <c r="E7" s="3" t="str">
        <f>IF(B7="ZMIEŃ GŁOŚNOŚĆ NA 0","N/D",IF(B7="ZMIEŃ GŁOŚNOŚĆ NA 15","N/D",DEC2BIN(C7)))</f>
        <v>N/D</v>
      </c>
      <c r="F7" s="1" t="str">
        <f>IF(B7="ZMIEŃ GŁOŚNOŚĆ NA 0","N/D",IF(B7="ZMIEŃ GŁOŚNOŚĆ NA 15","N/D",IF(LEN(D7)&lt;8,"00000000",_xlfn.CONCAT(REPT("0",8-LEN(LEFT(D7,LEN(D7)-8))),LEFT(D7,LEN(D7)-8)))))</f>
        <v>N/D</v>
      </c>
      <c r="G7" s="1" t="str">
        <f>IF(B7="ZMIEŃ GŁOŚNOŚĆ NA 0","N/D",IF(B7="ZMIEŃ GŁOŚNOŚĆ NA 15","N/D",IF(LEN(D7)&lt;8,_xlfn.CONCAT(REPT("0",8-LEN(D7)),RIGHT(D7,8)),RIGHT(D7,8))))</f>
        <v>N/D</v>
      </c>
      <c r="H7" s="1" t="str">
        <f>IF(B7="ZMIEŃ GŁOŚNOŚĆ NA 0","N/D",IF(B7="ZMIEŃ GŁOŚNOŚĆ NA 15","N/D",_xlfn.CONCAT(REPT("0",8-LEN(E7)),E7)))</f>
        <v>N/D</v>
      </c>
      <c r="I7" t="str">
        <f>IF(A7="pauza",_xlfn.CONCAT("    .byte %11101000 %",DEC2BIN(C7,8)),IF(B7="ZMIEŃ GŁOŚNOŚĆ NA 0","    .byte %10101000, %00000000",IF(B7="ZMIEŃ GŁOŚNOŚĆ NA 15","    .byte %10101000, %11111111",_xlfn.CONCAT("    .byte %",F7,", %",G7,", %",H7))))</f>
        <v xml:space="preserve">    .byte %10101000, %11111111</v>
      </c>
      <c r="J7" t="s">
        <v>397</v>
      </c>
    </row>
    <row r="8" spans="1:10" x14ac:dyDescent="0.25">
      <c r="A8" t="s">
        <v>14</v>
      </c>
      <c r="B8" t="s">
        <v>0</v>
      </c>
      <c r="C8">
        <f>IF(B8="ZMIEŃ GŁOŚNOŚĆ NA 0","N/D",IF(B8="ZMIEŃ GŁOŚNOŚĆ NA 15","N/D",240/$B$2*60*VLOOKUP(B8,Dane!$F:$H,2,FALSE)))</f>
        <v>12</v>
      </c>
      <c r="D8" s="7">
        <f>IF(B8="ZMIEŃ GŁOŚNOŚĆ NA 0","N/D",IF(B8="ZMIEŃ GŁOŚNOŚĆ NA 15","N/D",VLOOKUP(A8,Dane!$A$3:$D$110,4,FALSE)))</f>
        <v>101010010</v>
      </c>
      <c r="E8" s="3" t="str">
        <f t="shared" ref="E8:E15" si="0">IF(B8="ZMIEŃ GŁOŚNOŚĆ NA 0","N/D",IF(B8="ZMIEŃ GŁOŚNOŚĆ NA 15","N/D",DEC2BIN(C8)))</f>
        <v>1100</v>
      </c>
      <c r="F8" s="1" t="str">
        <f t="shared" ref="F8:F15" si="1">IF(B8="ZMIEŃ GŁOŚNOŚĆ NA 0","N/D",IF(B8="ZMIEŃ GŁOŚNOŚĆ NA 15","N/D",IF(LEN(D8)&lt;8,"00000000",_xlfn.CONCAT(REPT("0",8-LEN(LEFT(D8,LEN(D8)-8))),LEFT(D8,LEN(D8)-8)))))</f>
        <v>00000001</v>
      </c>
      <c r="G8" s="1" t="str">
        <f t="shared" ref="G8:G15" si="2">IF(B8="ZMIEŃ GŁOŚNOŚĆ NA 0","N/D",IF(B8="ZMIEŃ GŁOŚNOŚĆ NA 15","N/D",IF(LEN(D8)&lt;8,_xlfn.CONCAT(REPT("0",8-LEN(D8)),RIGHT(D8,8)),RIGHT(D8,8))))</f>
        <v>01010010</v>
      </c>
      <c r="H8" s="1" t="str">
        <f t="shared" ref="H8:H15" si="3">IF(B8="ZMIEŃ GŁOŚNOŚĆ NA 0","N/D",IF(B8="ZMIEŃ GŁOŚNOŚĆ NA 15","N/D",_xlfn.CONCAT(REPT("0",8-LEN(E8)),E8)))</f>
        <v>00001100</v>
      </c>
      <c r="I8" t="str">
        <f t="shared" ref="I8:I15" si="4">IF(A8="pauza",_xlfn.CONCAT("    .byte %11101000 %",DEC2BIN(C8,8)),IF(B8="ZMIEŃ GŁOŚNOŚĆ NA 0","    .byte %10101000, %00000000",IF(B8="ZMIEŃ GŁOŚNOŚĆ NA 15","    .byte %10101000, %11111111",_xlfn.CONCAT("    .byte %",F8,", %",G8,", %",H8))))</f>
        <v xml:space="preserve">    .byte %00000001, %01010010, %00001100</v>
      </c>
    </row>
    <row r="9" spans="1:10" x14ac:dyDescent="0.25">
      <c r="A9" t="s">
        <v>27</v>
      </c>
      <c r="B9" t="s">
        <v>0</v>
      </c>
      <c r="C9">
        <f>IF(B9="ZMIEŃ GŁOŚNOŚĆ NA 0","N/D",IF(B9="ZMIEŃ GŁOŚNOŚĆ NA 15","N/D",240/$B$2*60*VLOOKUP(B9,Dane!$F:$H,2,FALSE)))</f>
        <v>12</v>
      </c>
      <c r="D9" s="7">
        <f>IF(B9="ZMIEŃ GŁOŚNOŚĆ NA 0","N/D",IF(B9="ZMIEŃ GŁOŚNOŚĆ NA 15","N/D",VLOOKUP(A9,Dane!$A$3:$D$110,4,FALSE)))</f>
        <v>11100001</v>
      </c>
      <c r="E9" s="3" t="str">
        <f t="shared" si="0"/>
        <v>1100</v>
      </c>
      <c r="F9" s="1" t="str">
        <f t="shared" si="1"/>
        <v>00000000</v>
      </c>
      <c r="G9" s="1" t="str">
        <f t="shared" si="2"/>
        <v>11100001</v>
      </c>
      <c r="H9" s="1" t="str">
        <f t="shared" si="3"/>
        <v>00001100</v>
      </c>
      <c r="I9" t="str">
        <f t="shared" si="4"/>
        <v xml:space="preserve">    .byte %00000000, %11100001, %00001100</v>
      </c>
    </row>
    <row r="10" spans="1:10" x14ac:dyDescent="0.25">
      <c r="A10" t="s">
        <v>11</v>
      </c>
      <c r="B10" t="s">
        <v>0</v>
      </c>
      <c r="C10">
        <f>IF(B10="ZMIEŃ GŁOŚNOŚĆ NA 0","N/D",IF(B10="ZMIEŃ GŁOŚNOŚĆ NA 15","N/D",240/$B$2*60*VLOOKUP(B10,Dane!$F:$H,2,FALSE)))</f>
        <v>12</v>
      </c>
      <c r="D10" s="7">
        <f>IF(B10="ZMIEŃ GŁOŚNOŚĆ NA 0","N/D",IF(B10="ZMIEŃ GŁOŚNOŚĆ NA 15","N/D",VLOOKUP(A10,Dane!$A$3:$D$110,4,FALSE)))</f>
        <v>100011100</v>
      </c>
      <c r="E10" s="3" t="str">
        <f t="shared" si="0"/>
        <v>1100</v>
      </c>
      <c r="F10" s="1" t="str">
        <f t="shared" si="1"/>
        <v>00000001</v>
      </c>
      <c r="G10" s="1" t="str">
        <f t="shared" si="2"/>
        <v>00011100</v>
      </c>
      <c r="H10" s="1" t="str">
        <f t="shared" si="3"/>
        <v>00001100</v>
      </c>
      <c r="I10" t="str">
        <f t="shared" si="4"/>
        <v xml:space="preserve">    .byte %00000001, %00011100, %00001100</v>
      </c>
    </row>
    <row r="11" spans="1:10" x14ac:dyDescent="0.25">
      <c r="A11" t="s">
        <v>27</v>
      </c>
      <c r="B11" t="s">
        <v>0</v>
      </c>
      <c r="C11">
        <f>IF(B11="ZMIEŃ GŁOŚNOŚĆ NA 0","N/D",IF(B11="ZMIEŃ GŁOŚNOŚĆ NA 15","N/D",240/$B$2*60*VLOOKUP(B11,Dane!$F:$H,2,FALSE)))</f>
        <v>12</v>
      </c>
      <c r="D11" s="7">
        <f>IF(B11="ZMIEŃ GŁOŚNOŚĆ NA 0","N/D",IF(B11="ZMIEŃ GŁOŚNOŚĆ NA 15","N/D",VLOOKUP(A11,Dane!$A$3:$D$110,4,FALSE)))</f>
        <v>11100001</v>
      </c>
      <c r="E11" s="3" t="str">
        <f t="shared" si="0"/>
        <v>1100</v>
      </c>
      <c r="F11" s="1" t="str">
        <f t="shared" si="1"/>
        <v>00000000</v>
      </c>
      <c r="G11" s="1" t="str">
        <f t="shared" si="2"/>
        <v>11100001</v>
      </c>
      <c r="H11" s="1" t="str">
        <f t="shared" si="3"/>
        <v>00001100</v>
      </c>
      <c r="I11" t="str">
        <f t="shared" si="4"/>
        <v xml:space="preserve">    .byte %00000000, %11100001, %00001100</v>
      </c>
    </row>
    <row r="12" spans="1:10" x14ac:dyDescent="0.25">
      <c r="A12" t="s">
        <v>10</v>
      </c>
      <c r="B12" t="s">
        <v>0</v>
      </c>
      <c r="C12">
        <f>IF(B12="ZMIEŃ GŁOŚNOŚĆ NA 0","N/D",IF(B12="ZMIEŃ GŁOŚNOŚĆ NA 15","N/D",240/$B$2*60*VLOOKUP(B12,Dane!$F:$H,2,FALSE)))</f>
        <v>12</v>
      </c>
      <c r="D12" s="7">
        <f>IF(B12="ZMIEŃ GŁOŚNOŚĆ NA 0","N/D",IF(B12="ZMIEŃ GŁOŚNOŚĆ NA 15","N/D",VLOOKUP(A12,Dane!$A$3:$D$110,4,FALSE)))</f>
        <v>11111101</v>
      </c>
      <c r="E12" s="3" t="str">
        <f t="shared" si="0"/>
        <v>1100</v>
      </c>
      <c r="F12" s="1" t="str">
        <f t="shared" si="1"/>
        <v>00000000</v>
      </c>
      <c r="G12" s="1" t="str">
        <f t="shared" si="2"/>
        <v>11111101</v>
      </c>
      <c r="H12" s="1" t="str">
        <f t="shared" si="3"/>
        <v>00001100</v>
      </c>
      <c r="I12" t="str">
        <f t="shared" si="4"/>
        <v xml:space="preserve">    .byte %00000000, %11111101, %00001100</v>
      </c>
      <c r="J12" t="s">
        <v>398</v>
      </c>
    </row>
    <row r="13" spans="1:10" x14ac:dyDescent="0.25">
      <c r="A13" t="s">
        <v>33</v>
      </c>
      <c r="B13" t="s">
        <v>0</v>
      </c>
      <c r="C13">
        <f>IF(B13="ZMIEŃ GŁOŚNOŚĆ NA 0","N/D",IF(B13="ZMIEŃ GŁOŚNOŚĆ NA 15","N/D",240/$B$2*60*VLOOKUP(B13,Dane!$F:$H,2,FALSE)))</f>
        <v>12</v>
      </c>
      <c r="D13" s="7">
        <f>IF(B13="ZMIEŃ GŁOŚNOŚĆ NA 0","N/D",IF(B13="ZMIEŃ GŁOŚNOŚĆ NA 15","N/D",VLOOKUP(A13,Dane!$A$3:$D$110,4,FALSE)))</f>
        <v>10101000</v>
      </c>
      <c r="E13" s="3" t="str">
        <f t="shared" si="0"/>
        <v>1100</v>
      </c>
      <c r="F13" s="1" t="str">
        <f t="shared" si="1"/>
        <v>00000000</v>
      </c>
      <c r="G13" s="1" t="str">
        <f t="shared" si="2"/>
        <v>10101000</v>
      </c>
      <c r="H13" s="1" t="str">
        <f t="shared" si="3"/>
        <v>00001100</v>
      </c>
      <c r="I13" t="str">
        <f t="shared" si="4"/>
        <v xml:space="preserve">    .byte %00000000, %10101000, %00001100</v>
      </c>
    </row>
    <row r="14" spans="1:10" x14ac:dyDescent="0.25">
      <c r="A14" t="s">
        <v>12</v>
      </c>
      <c r="B14" t="s">
        <v>0</v>
      </c>
      <c r="C14">
        <f>IF(B14="ZMIEŃ GŁOŚNOŚĆ NA 0","N/D",IF(B14="ZMIEŃ GŁOŚNOŚĆ NA 15","N/D",240/$B$2*60*VLOOKUP(B14,Dane!$F:$H,2,FALSE)))</f>
        <v>12</v>
      </c>
      <c r="D14" s="7">
        <f>IF(B14="ZMIEŃ GŁOŚNOŚĆ NA 0","N/D",IF(B14="ZMIEŃ GŁOŚNOŚĆ NA 15","N/D",VLOOKUP(A14,Dane!$A$3:$D$110,4,FALSE)))</f>
        <v>11010100</v>
      </c>
      <c r="E14" s="3" t="str">
        <f t="shared" si="0"/>
        <v>1100</v>
      </c>
      <c r="F14" s="1" t="str">
        <f t="shared" si="1"/>
        <v>00000000</v>
      </c>
      <c r="G14" s="1" t="str">
        <f t="shared" si="2"/>
        <v>11010100</v>
      </c>
      <c r="H14" s="1" t="str">
        <f t="shared" si="3"/>
        <v>00001100</v>
      </c>
      <c r="I14" t="str">
        <f t="shared" si="4"/>
        <v xml:space="preserve">    .byte %00000000, %11010100, %00001100</v>
      </c>
    </row>
    <row r="15" spans="1:10" x14ac:dyDescent="0.25">
      <c r="A15" t="s">
        <v>33</v>
      </c>
      <c r="B15" t="s">
        <v>0</v>
      </c>
      <c r="C15">
        <f>IF(B15="ZMIEŃ GŁOŚNOŚĆ NA 0","N/D",IF(B15="ZMIEŃ GŁOŚNOŚĆ NA 15","N/D",240/$B$2*60*VLOOKUP(B15,Dane!$F:$H,2,FALSE)))</f>
        <v>12</v>
      </c>
      <c r="D15" s="7">
        <f>IF(B15="ZMIEŃ GŁOŚNOŚĆ NA 0","N/D",IF(B15="ZMIEŃ GŁOŚNOŚĆ NA 15","N/D",VLOOKUP(A15,Dane!$A$3:$D$110,4,FALSE)))</f>
        <v>10101000</v>
      </c>
      <c r="E15" s="3" t="str">
        <f t="shared" si="0"/>
        <v>1100</v>
      </c>
      <c r="F15" s="1" t="str">
        <f t="shared" si="1"/>
        <v>00000000</v>
      </c>
      <c r="G15" s="1" t="str">
        <f t="shared" si="2"/>
        <v>10101000</v>
      </c>
      <c r="H15" s="1" t="str">
        <f t="shared" si="3"/>
        <v>00001100</v>
      </c>
      <c r="I15" t="str">
        <f t="shared" si="4"/>
        <v xml:space="preserve">    .byte %00000000, %10101000, %00001100</v>
      </c>
    </row>
    <row r="16" spans="1:10" x14ac:dyDescent="0.25">
      <c r="A16" t="s">
        <v>74</v>
      </c>
      <c r="B16" t="s">
        <v>2</v>
      </c>
      <c r="C16">
        <f>IF(B16="ZMIEŃ GŁOŚNOŚĆ NA 0","N/D",IF(B16="ZMIEŃ GŁOŚNOŚĆ NA 15","N/D",240/$B$2*60*VLOOKUP(B16,Dane!$F:$H,2,FALSE)))</f>
        <v>6</v>
      </c>
      <c r="D16" s="7">
        <f>IF(B16="ZMIEŃ GŁOŚNOŚĆ NA 0","N/D",IF(B16="ZMIEŃ GŁOŚNOŚĆ NA 15","N/D",VLOOKUP(A16,Dane!$A$3:$D$110,4,FALSE)))</f>
        <v>111111011</v>
      </c>
      <c r="E16" s="3" t="str">
        <f t="shared" ref="E16:E19" si="5">IF(B16="ZMIEŃ GŁOŚNOŚĆ NA 0","N/D",IF(B16="ZMIEŃ GŁOŚNOŚĆ NA 15","N/D",DEC2BIN(C16)))</f>
        <v>110</v>
      </c>
      <c r="F16" s="1" t="str">
        <f t="shared" ref="F16:F19" si="6">IF(B16="ZMIEŃ GŁOŚNOŚĆ NA 0","N/D",IF(B16="ZMIEŃ GŁOŚNOŚĆ NA 15","N/D",IF(LEN(D16)&lt;8,"00000000",_xlfn.CONCAT(REPT("0",8-LEN(LEFT(D16,LEN(D16)-8))),LEFT(D16,LEN(D16)-8)))))</f>
        <v>00000001</v>
      </c>
      <c r="G16" s="1" t="str">
        <f t="shared" ref="G16:G19" si="7">IF(B16="ZMIEŃ GŁOŚNOŚĆ NA 0","N/D",IF(B16="ZMIEŃ GŁOŚNOŚĆ NA 15","N/D",IF(LEN(D16)&lt;8,_xlfn.CONCAT(REPT("0",8-LEN(D16)),RIGHT(D16,8)),RIGHT(D16,8))))</f>
        <v>11111011</v>
      </c>
      <c r="H16" s="1" t="str">
        <f t="shared" ref="H16:H19" si="8">IF(B16="ZMIEŃ GŁOŚNOŚĆ NA 0","N/D",IF(B16="ZMIEŃ GŁOŚNOŚĆ NA 15","N/D",_xlfn.CONCAT(REPT("0",8-LEN(E16)),E16)))</f>
        <v>00000110</v>
      </c>
      <c r="I16" t="str">
        <f t="shared" ref="I16:I19" si="9">IF(A16="pauza",_xlfn.CONCAT("    .byte %11101000 %",DEC2BIN(C16,8)),IF(B16="ZMIEŃ GŁOŚNOŚĆ NA 0","    .byte %10101000, %00000000",IF(B16="ZMIEŃ GŁOŚNOŚĆ NA 15","    .byte %10101000, %11111111",_xlfn.CONCAT("    .byte %",F16,", %",G16,", %",H16))))</f>
        <v xml:space="preserve">    .byte %00000001, %11111011, %00000110</v>
      </c>
      <c r="J16" t="s">
        <v>400</v>
      </c>
    </row>
    <row r="17" spans="1:10" x14ac:dyDescent="0.25">
      <c r="A17" t="s">
        <v>256</v>
      </c>
      <c r="B17" t="s">
        <v>2</v>
      </c>
      <c r="C17">
        <f>IF(B17="ZMIEŃ GŁOŚNOŚĆ NA 0","N/D",IF(B17="ZMIEŃ GŁOŚNOŚĆ NA 15","N/D",240/$B$2*60*VLOOKUP(B17,Dane!$F:$H,2,FALSE)))</f>
        <v>6</v>
      </c>
      <c r="D17" s="7" t="e">
        <f>IF(B17="ZMIEŃ GŁOŚNOŚĆ NA 0","N/D",IF(B17="ZMIEŃ GŁOŚNOŚĆ NA 15","N/D",VLOOKUP(A17,Dane!$A$3:$D$110,4,FALSE)))</f>
        <v>#N/A</v>
      </c>
      <c r="E17" s="3" t="str">
        <f t="shared" si="5"/>
        <v>110</v>
      </c>
      <c r="F17" s="1" t="e">
        <f t="shared" si="6"/>
        <v>#N/A</v>
      </c>
      <c r="G17" s="1" t="e">
        <f t="shared" si="7"/>
        <v>#N/A</v>
      </c>
      <c r="H17" s="1" t="str">
        <f t="shared" si="8"/>
        <v>00000110</v>
      </c>
      <c r="I17" t="str">
        <f t="shared" si="9"/>
        <v xml:space="preserve">    .byte %11101000 %00000110</v>
      </c>
    </row>
    <row r="18" spans="1:10" x14ac:dyDescent="0.25">
      <c r="A18" t="s">
        <v>75</v>
      </c>
      <c r="B18" t="s">
        <v>2</v>
      </c>
      <c r="C18">
        <f>IF(B18="ZMIEŃ GŁOŚNOŚĆ NA 0","N/D",IF(B18="ZMIEŃ GŁOŚNOŚĆ NA 15","N/D",240/$B$2*60*VLOOKUP(B18,Dane!$F:$H,2,FALSE)))</f>
        <v>6</v>
      </c>
      <c r="D18" s="7">
        <f>IF(B18="ZMIEŃ GŁOŚNOŚĆ NA 0","N/D",IF(B18="ZMIEŃ GŁOŚNOŚĆ NA 15","N/D",VLOOKUP(A18,Dane!$A$3:$D$110,4,FALSE)))</f>
        <v>111000011</v>
      </c>
      <c r="E18" s="3" t="str">
        <f t="shared" si="5"/>
        <v>110</v>
      </c>
      <c r="F18" s="1" t="str">
        <f t="shared" si="6"/>
        <v>00000001</v>
      </c>
      <c r="G18" s="1" t="str">
        <f t="shared" si="7"/>
        <v>11000011</v>
      </c>
      <c r="H18" s="1" t="str">
        <f t="shared" si="8"/>
        <v>00000110</v>
      </c>
      <c r="I18" t="str">
        <f t="shared" si="9"/>
        <v xml:space="preserve">    .byte %00000001, %11000011, %00000110</v>
      </c>
    </row>
    <row r="19" spans="1:10" x14ac:dyDescent="0.25">
      <c r="A19" t="s">
        <v>256</v>
      </c>
      <c r="B19" t="s">
        <v>2</v>
      </c>
      <c r="C19">
        <f>IF(B19="ZMIEŃ GŁOŚNOŚĆ NA 0","N/D",IF(B19="ZMIEŃ GŁOŚNOŚĆ NA 15","N/D",240/$B$2*60*VLOOKUP(B19,Dane!$F:$H,2,FALSE)))</f>
        <v>6</v>
      </c>
      <c r="D19" s="7" t="e">
        <f>IF(B19="ZMIEŃ GŁOŚNOŚĆ NA 0","N/D",IF(B19="ZMIEŃ GŁOŚNOŚĆ NA 15","N/D",VLOOKUP(A19,Dane!$A$3:$D$110,4,FALSE)))</f>
        <v>#N/A</v>
      </c>
      <c r="E19" s="3" t="str">
        <f t="shared" si="5"/>
        <v>110</v>
      </c>
      <c r="F19" s="1" t="e">
        <f t="shared" si="6"/>
        <v>#N/A</v>
      </c>
      <c r="G19" s="1" t="e">
        <f t="shared" si="7"/>
        <v>#N/A</v>
      </c>
      <c r="H19" s="1" t="str">
        <f t="shared" si="8"/>
        <v>00000110</v>
      </c>
      <c r="I19" t="str">
        <f t="shared" si="9"/>
        <v xml:space="preserve">    .byte %11101000 %00000110</v>
      </c>
    </row>
    <row r="20" spans="1:10" x14ac:dyDescent="0.25">
      <c r="A20" t="s">
        <v>16</v>
      </c>
      <c r="B20" t="s">
        <v>2</v>
      </c>
      <c r="C20">
        <f>IF(B20="ZMIEŃ GŁOŚNOŚĆ NA 0","N/D",IF(B20="ZMIEŃ GŁOŚNOŚĆ NA 15","N/D",240/$B$2*60*VLOOKUP(B20,Dane!$F:$H,2,FALSE)))</f>
        <v>6</v>
      </c>
      <c r="D20" s="7">
        <f>IF(B20="ZMIEŃ GŁOŚNOŚĆ NA 0","N/D",IF(B20="ZMIEŃ GŁOŚNOŚĆ NA 15","N/D",VLOOKUP(A20,Dane!$A$3:$D$110,4,FALSE)))</f>
        <v>110101010</v>
      </c>
      <c r="E20" s="3" t="str">
        <f t="shared" ref="E20:E23" si="10">IF(B20="ZMIEŃ GŁOŚNOŚĆ NA 0","N/D",IF(B20="ZMIEŃ GŁOŚNOŚĆ NA 15","N/D",DEC2BIN(C20)))</f>
        <v>110</v>
      </c>
      <c r="F20" s="1" t="str">
        <f t="shared" ref="F20:F23" si="11">IF(B20="ZMIEŃ GŁOŚNOŚĆ NA 0","N/D",IF(B20="ZMIEŃ GŁOŚNOŚĆ NA 15","N/D",IF(LEN(D20)&lt;8,"00000000",_xlfn.CONCAT(REPT("0",8-LEN(LEFT(D20,LEN(D20)-8))),LEFT(D20,LEN(D20)-8)))))</f>
        <v>00000001</v>
      </c>
      <c r="G20" s="1" t="str">
        <f t="shared" ref="G20:G23" si="12">IF(B20="ZMIEŃ GŁOŚNOŚĆ NA 0","N/D",IF(B20="ZMIEŃ GŁOŚNOŚĆ NA 15","N/D",IF(LEN(D20)&lt;8,_xlfn.CONCAT(REPT("0",8-LEN(D20)),RIGHT(D20,8)),RIGHT(D20,8))))</f>
        <v>10101010</v>
      </c>
      <c r="H20" s="1" t="str">
        <f t="shared" ref="H20:H23" si="13">IF(B20="ZMIEŃ GŁOŚNOŚĆ NA 0","N/D",IF(B20="ZMIEŃ GŁOŚNOŚĆ NA 15","N/D",_xlfn.CONCAT(REPT("0",8-LEN(E20)),E20)))</f>
        <v>00000110</v>
      </c>
      <c r="I20" t="str">
        <f t="shared" ref="I20:I23" si="14">IF(A20="pauza",_xlfn.CONCAT("    .byte %11101000 %",DEC2BIN(C20,8)),IF(B20="ZMIEŃ GŁOŚNOŚĆ NA 0","    .byte %10101000, %00000000",IF(B20="ZMIEŃ GŁOŚNOŚĆ NA 15","    .byte %10101000, %11111111",_xlfn.CONCAT("    .byte %",F20,", %",G20,", %",H20))))</f>
        <v xml:space="preserve">    .byte %00000001, %10101010, %00000110</v>
      </c>
    </row>
    <row r="21" spans="1:10" x14ac:dyDescent="0.25">
      <c r="A21" t="s">
        <v>256</v>
      </c>
      <c r="B21" t="s">
        <v>2</v>
      </c>
      <c r="C21">
        <f>IF(B21="ZMIEŃ GŁOŚNOŚĆ NA 0","N/D",IF(B21="ZMIEŃ GŁOŚNOŚĆ NA 15","N/D",240/$B$2*60*VLOOKUP(B21,Dane!$F:$H,2,FALSE)))</f>
        <v>6</v>
      </c>
      <c r="D21" s="7" t="e">
        <f>IF(B21="ZMIEŃ GŁOŚNOŚĆ NA 0","N/D",IF(B21="ZMIEŃ GŁOŚNOŚĆ NA 15","N/D",VLOOKUP(A21,Dane!$A$3:$D$110,4,FALSE)))</f>
        <v>#N/A</v>
      </c>
      <c r="E21" s="3" t="str">
        <f t="shared" si="10"/>
        <v>110</v>
      </c>
      <c r="F21" s="1" t="e">
        <f t="shared" si="11"/>
        <v>#N/A</v>
      </c>
      <c r="G21" s="1" t="e">
        <f t="shared" si="12"/>
        <v>#N/A</v>
      </c>
      <c r="H21" s="1" t="str">
        <f t="shared" si="13"/>
        <v>00000110</v>
      </c>
      <c r="I21" t="str">
        <f t="shared" si="14"/>
        <v xml:space="preserve">    .byte %11101000 %00000110</v>
      </c>
    </row>
    <row r="22" spans="1:10" x14ac:dyDescent="0.25">
      <c r="A22" t="s">
        <v>15</v>
      </c>
      <c r="B22" t="s">
        <v>2</v>
      </c>
      <c r="C22">
        <f>IF(B22="ZMIEŃ GŁOŚNOŚĆ NA 0","N/D",IF(B22="ZMIEŃ GŁOŚNOŚĆ NA 15","N/D",240/$B$2*60*VLOOKUP(B22,Dane!$F:$H,2,FALSE)))</f>
        <v>6</v>
      </c>
      <c r="D22" s="7">
        <f>IF(B22="ZMIEŃ GŁOŚNOŚĆ NA 0","N/D",IF(B22="ZMIEŃ GŁOŚNOŚĆ NA 15","N/D",VLOOKUP(A22,Dane!$A$3:$D$110,4,FALSE)))</f>
        <v>101111011</v>
      </c>
      <c r="E22" s="3" t="str">
        <f t="shared" si="10"/>
        <v>110</v>
      </c>
      <c r="F22" s="1" t="str">
        <f t="shared" si="11"/>
        <v>00000001</v>
      </c>
      <c r="G22" s="1" t="str">
        <f t="shared" si="12"/>
        <v>01111011</v>
      </c>
      <c r="H22" s="1" t="str">
        <f t="shared" si="13"/>
        <v>00000110</v>
      </c>
      <c r="I22" t="str">
        <f t="shared" si="14"/>
        <v xml:space="preserve">    .byte %00000001, %01111011, %00000110</v>
      </c>
    </row>
    <row r="23" spans="1:10" x14ac:dyDescent="0.25">
      <c r="A23" t="s">
        <v>256</v>
      </c>
      <c r="B23" t="s">
        <v>2</v>
      </c>
      <c r="C23">
        <f>IF(B23="ZMIEŃ GŁOŚNOŚĆ NA 0","N/D",IF(B23="ZMIEŃ GŁOŚNOŚĆ NA 15","N/D",240/$B$2*60*VLOOKUP(B23,Dane!$F:$H,2,FALSE)))</f>
        <v>6</v>
      </c>
      <c r="D23" s="7" t="e">
        <f>IF(B23="ZMIEŃ GŁOŚNOŚĆ NA 0","N/D",IF(B23="ZMIEŃ GŁOŚNOŚĆ NA 15","N/D",VLOOKUP(A23,Dane!$A$3:$D$110,4,FALSE)))</f>
        <v>#N/A</v>
      </c>
      <c r="E23" s="3" t="str">
        <f t="shared" si="10"/>
        <v>110</v>
      </c>
      <c r="F23" s="1" t="e">
        <f t="shared" si="11"/>
        <v>#N/A</v>
      </c>
      <c r="G23" s="1" t="e">
        <f t="shared" si="12"/>
        <v>#N/A</v>
      </c>
      <c r="H23" s="1" t="str">
        <f t="shared" si="13"/>
        <v>00000110</v>
      </c>
      <c r="I23" t="str">
        <f t="shared" si="14"/>
        <v xml:space="preserve">    .byte %11101000 %00000110</v>
      </c>
    </row>
    <row r="24" spans="1:10" x14ac:dyDescent="0.25">
      <c r="A24" t="s">
        <v>15</v>
      </c>
      <c r="B24" t="s">
        <v>0</v>
      </c>
      <c r="C24">
        <f>IF(B24="ZMIEŃ GŁOŚNOŚĆ NA 0","N/D",IF(B24="ZMIEŃ GŁOŚNOŚĆ NA 15","N/D",240/$B$2*60*VLOOKUP(B24,Dane!$F:$H,2,FALSE)))</f>
        <v>12</v>
      </c>
      <c r="D24" s="7">
        <f>IF(B24="ZMIEŃ GŁOŚNOŚĆ NA 0","N/D",IF(B24="ZMIEŃ GŁOŚNOŚĆ NA 15","N/D",VLOOKUP(A24,Dane!$A$3:$D$110,4,FALSE)))</f>
        <v>101111011</v>
      </c>
      <c r="E24" s="3" t="str">
        <f t="shared" ref="E24:E27" si="15">IF(B24="ZMIEŃ GŁOŚNOŚĆ NA 0","N/D",IF(B24="ZMIEŃ GŁOŚNOŚĆ NA 15","N/D",DEC2BIN(C24)))</f>
        <v>1100</v>
      </c>
      <c r="F24" s="1" t="str">
        <f t="shared" ref="F24:F27" si="16">IF(B24="ZMIEŃ GŁOŚNOŚĆ NA 0","N/D",IF(B24="ZMIEŃ GŁOŚNOŚĆ NA 15","N/D",IF(LEN(D24)&lt;8,"00000000",_xlfn.CONCAT(REPT("0",8-LEN(LEFT(D24,LEN(D24)-8))),LEFT(D24,LEN(D24)-8)))))</f>
        <v>00000001</v>
      </c>
      <c r="G24" s="1" t="str">
        <f t="shared" ref="G24:G27" si="17">IF(B24="ZMIEŃ GŁOŚNOŚĆ NA 0","N/D",IF(B24="ZMIEŃ GŁOŚNOŚĆ NA 15","N/D",IF(LEN(D24)&lt;8,_xlfn.CONCAT(REPT("0",8-LEN(D24)),RIGHT(D24,8)),RIGHT(D24,8))))</f>
        <v>01111011</v>
      </c>
      <c r="H24" s="1" t="str">
        <f t="shared" ref="H24:H27" si="18">IF(B24="ZMIEŃ GŁOŚNOŚĆ NA 0","N/D",IF(B24="ZMIEŃ GŁOŚNOŚĆ NA 15","N/D",_xlfn.CONCAT(REPT("0",8-LEN(E24)),E24)))</f>
        <v>00001100</v>
      </c>
      <c r="I24" t="str">
        <f t="shared" ref="I24:I27" si="19">IF(A24="pauza",_xlfn.CONCAT("    .byte %11101000 %",DEC2BIN(C24,8)),IF(B24="ZMIEŃ GŁOŚNOŚĆ NA 0","    .byte %10101000, %00000000",IF(B24="ZMIEŃ GŁOŚNOŚĆ NA 15","    .byte %10101000, %11111111",_xlfn.CONCAT("    .byte %",F24,", %",G24,", %",H24))))</f>
        <v xml:space="preserve">    .byte %00000001, %01111011, %00001100</v>
      </c>
      <c r="J24" t="s">
        <v>399</v>
      </c>
    </row>
    <row r="25" spans="1:10" x14ac:dyDescent="0.25">
      <c r="A25" t="s">
        <v>10</v>
      </c>
      <c r="B25" t="s">
        <v>0</v>
      </c>
      <c r="C25">
        <f>IF(B25="ZMIEŃ GŁOŚNOŚĆ NA 0","N/D",IF(B25="ZMIEŃ GŁOŚNOŚĆ NA 15","N/D",240/$B$2*60*VLOOKUP(B25,Dane!$F:$H,2,FALSE)))</f>
        <v>12</v>
      </c>
      <c r="D25" s="7">
        <f>IF(B25="ZMIEŃ GŁOŚNOŚĆ NA 0","N/D",IF(B25="ZMIEŃ GŁOŚNOŚĆ NA 15","N/D",VLOOKUP(A25,Dane!$A$3:$D$110,4,FALSE)))</f>
        <v>11111101</v>
      </c>
      <c r="E25" s="3" t="str">
        <f t="shared" si="15"/>
        <v>1100</v>
      </c>
      <c r="F25" s="1" t="str">
        <f t="shared" si="16"/>
        <v>00000000</v>
      </c>
      <c r="G25" s="1" t="str">
        <f t="shared" si="17"/>
        <v>11111101</v>
      </c>
      <c r="H25" s="1" t="str">
        <f t="shared" si="18"/>
        <v>00001100</v>
      </c>
      <c r="I25" t="str">
        <f t="shared" si="19"/>
        <v xml:space="preserve">    .byte %00000000, %11111101, %00001100</v>
      </c>
    </row>
    <row r="26" spans="1:10" x14ac:dyDescent="0.25">
      <c r="A26" t="s">
        <v>13</v>
      </c>
      <c r="B26" t="s">
        <v>0</v>
      </c>
      <c r="C26">
        <f>IF(B26="ZMIEŃ GŁOŚNOŚĆ NA 0","N/D",IF(B26="ZMIEŃ GŁOŚNOŚĆ NA 15","N/D",240/$B$2*60*VLOOKUP(B26,Dane!$F:$H,2,FALSE)))</f>
        <v>12</v>
      </c>
      <c r="D26" s="7">
        <f>IF(B26="ZMIEŃ GŁOŚNOŚĆ NA 0","N/D",IF(B26="ZMIEŃ GŁOŚNOŚĆ NA 15","N/D",VLOOKUP(A26,Dane!$A$3:$D$110,4,FALSE)))</f>
        <v>100111111</v>
      </c>
      <c r="E26" s="3" t="str">
        <f t="shared" si="15"/>
        <v>1100</v>
      </c>
      <c r="F26" s="1" t="str">
        <f t="shared" si="16"/>
        <v>00000001</v>
      </c>
      <c r="G26" s="1" t="str">
        <f t="shared" si="17"/>
        <v>00111111</v>
      </c>
      <c r="H26" s="1" t="str">
        <f t="shared" si="18"/>
        <v>00001100</v>
      </c>
      <c r="I26" t="str">
        <f t="shared" si="19"/>
        <v xml:space="preserve">    .byte %00000001, %00111111, %00001100</v>
      </c>
    </row>
    <row r="27" spans="1:10" x14ac:dyDescent="0.25">
      <c r="A27" t="s">
        <v>10</v>
      </c>
      <c r="B27" t="s">
        <v>0</v>
      </c>
      <c r="C27">
        <f>IF(B27="ZMIEŃ GŁOŚNOŚĆ NA 0","N/D",IF(B27="ZMIEŃ GŁOŚNOŚĆ NA 15","N/D",240/$B$2*60*VLOOKUP(B27,Dane!$F:$H,2,FALSE)))</f>
        <v>12</v>
      </c>
      <c r="D27" s="7">
        <f>IF(B27="ZMIEŃ GŁOŚNOŚĆ NA 0","N/D",IF(B27="ZMIEŃ GŁOŚNOŚĆ NA 15","N/D",VLOOKUP(A27,Dane!$A$3:$D$110,4,FALSE)))</f>
        <v>11111101</v>
      </c>
      <c r="E27" s="3" t="str">
        <f t="shared" si="15"/>
        <v>1100</v>
      </c>
      <c r="F27" s="1" t="str">
        <f t="shared" si="16"/>
        <v>00000000</v>
      </c>
      <c r="G27" s="1" t="str">
        <f t="shared" si="17"/>
        <v>11111101</v>
      </c>
      <c r="H27" s="1" t="str">
        <f t="shared" si="18"/>
        <v>00001100</v>
      </c>
      <c r="I27" t="str">
        <f t="shared" si="19"/>
        <v xml:space="preserve">    .byte %00000000, %11111101, %00001100</v>
      </c>
    </row>
    <row r="28" spans="1:10" x14ac:dyDescent="0.25">
      <c r="A28" t="s">
        <v>14</v>
      </c>
      <c r="B28" t="s">
        <v>0</v>
      </c>
      <c r="C28">
        <f>IF(B28="ZMIEŃ GŁOŚNOŚĆ NA 0","N/D",IF(B28="ZMIEŃ GŁOŚNOŚĆ NA 15","N/D",240/$B$2*60*VLOOKUP(B28,Dane!$F:$H,2,FALSE)))</f>
        <v>12</v>
      </c>
      <c r="D28" s="7">
        <f>IF(B28="ZMIEŃ GŁOŚNOŚĆ NA 0","N/D",IF(B28="ZMIEŃ GŁOŚNOŚĆ NA 15","N/D",VLOOKUP(A28,Dane!$A$3:$D$110,4,FALSE)))</f>
        <v>101010010</v>
      </c>
      <c r="E28" s="3" t="str">
        <f t="shared" ref="E28:E31" si="20">IF(B28="ZMIEŃ GŁOŚNOŚĆ NA 0","N/D",IF(B28="ZMIEŃ GŁOŚNOŚĆ NA 15","N/D",DEC2BIN(C28)))</f>
        <v>1100</v>
      </c>
      <c r="F28" s="1" t="str">
        <f t="shared" ref="F28:F31" si="21">IF(B28="ZMIEŃ GŁOŚNOŚĆ NA 0","N/D",IF(B28="ZMIEŃ GŁOŚNOŚĆ NA 15","N/D",IF(LEN(D28)&lt;8,"00000000",_xlfn.CONCAT(REPT("0",8-LEN(LEFT(D28,LEN(D28)-8))),LEFT(D28,LEN(D28)-8)))))</f>
        <v>00000001</v>
      </c>
      <c r="G28" s="1" t="str">
        <f t="shared" ref="G28:G31" si="22">IF(B28="ZMIEŃ GŁOŚNOŚĆ NA 0","N/D",IF(B28="ZMIEŃ GŁOŚNOŚĆ NA 15","N/D",IF(LEN(D28)&lt;8,_xlfn.CONCAT(REPT("0",8-LEN(D28)),RIGHT(D28,8)),RIGHT(D28,8))))</f>
        <v>01010010</v>
      </c>
      <c r="H28" s="1" t="str">
        <f t="shared" ref="H28:H31" si="23">IF(B28="ZMIEŃ GŁOŚNOŚĆ NA 0","N/D",IF(B28="ZMIEŃ GŁOŚNOŚĆ NA 15","N/D",_xlfn.CONCAT(REPT("0",8-LEN(E28)),E28)))</f>
        <v>00001100</v>
      </c>
      <c r="I28" t="str">
        <f t="shared" ref="I28:I31" si="24">IF(A28="pauza",_xlfn.CONCAT("    .byte %11101000 %",DEC2BIN(C28,8)),IF(B28="ZMIEŃ GŁOŚNOŚĆ NA 0","    .byte %10101000, %00000000",IF(B28="ZMIEŃ GŁOŚNOŚĆ NA 15","    .byte %10101000, %11111111",_xlfn.CONCAT("    .byte %",F28,", %",G28,", %",H28))))</f>
        <v xml:space="preserve">    .byte %00000001, %01010010, %00001100</v>
      </c>
      <c r="J28" t="s">
        <v>397</v>
      </c>
    </row>
    <row r="29" spans="1:10" x14ac:dyDescent="0.25">
      <c r="A29" t="s">
        <v>27</v>
      </c>
      <c r="B29" t="s">
        <v>0</v>
      </c>
      <c r="C29">
        <f>IF(B29="ZMIEŃ GŁOŚNOŚĆ NA 0","N/D",IF(B29="ZMIEŃ GŁOŚNOŚĆ NA 15","N/D",240/$B$2*60*VLOOKUP(B29,Dane!$F:$H,2,FALSE)))</f>
        <v>12</v>
      </c>
      <c r="D29" s="7">
        <f>IF(B29="ZMIEŃ GŁOŚNOŚĆ NA 0","N/D",IF(B29="ZMIEŃ GŁOŚNOŚĆ NA 15","N/D",VLOOKUP(A29,Dane!$A$3:$D$110,4,FALSE)))</f>
        <v>11100001</v>
      </c>
      <c r="E29" s="3" t="str">
        <f t="shared" si="20"/>
        <v>1100</v>
      </c>
      <c r="F29" s="1" t="str">
        <f t="shared" si="21"/>
        <v>00000000</v>
      </c>
      <c r="G29" s="1" t="str">
        <f t="shared" si="22"/>
        <v>11100001</v>
      </c>
      <c r="H29" s="1" t="str">
        <f t="shared" si="23"/>
        <v>00001100</v>
      </c>
      <c r="I29" t="str">
        <f t="shared" si="24"/>
        <v xml:space="preserve">    .byte %00000000, %11100001, %00001100</v>
      </c>
    </row>
    <row r="30" spans="1:10" x14ac:dyDescent="0.25">
      <c r="A30" t="s">
        <v>87</v>
      </c>
      <c r="B30" t="s">
        <v>0</v>
      </c>
      <c r="C30">
        <f>IF(B30="ZMIEŃ GŁOŚNOŚĆ NA 0","N/D",IF(B30="ZMIEŃ GŁOŚNOŚĆ NA 15","N/D",240/$B$2*60*VLOOKUP(B30,Dane!$F:$H,2,FALSE)))</f>
        <v>12</v>
      </c>
      <c r="D30" s="7">
        <f>IF(B30="ZMIEŃ GŁOŚNOŚĆ NA 0","N/D",IF(B30="ZMIEŃ GŁOŚNOŚĆ NA 15","N/D",VLOOKUP(A30,Dane!$A$3:$D$110,4,FALSE)))</f>
        <v>100001100</v>
      </c>
      <c r="E30" s="3" t="str">
        <f t="shared" si="20"/>
        <v>1100</v>
      </c>
      <c r="F30" s="1" t="str">
        <f t="shared" si="21"/>
        <v>00000001</v>
      </c>
      <c r="G30" s="1" t="str">
        <f t="shared" si="22"/>
        <v>00001100</v>
      </c>
      <c r="H30" s="1" t="str">
        <f t="shared" si="23"/>
        <v>00001100</v>
      </c>
      <c r="I30" t="str">
        <f t="shared" si="24"/>
        <v xml:space="preserve">    .byte %00000001, %00001100, %00001100</v>
      </c>
    </row>
    <row r="31" spans="1:10" x14ac:dyDescent="0.25">
      <c r="A31" t="s">
        <v>27</v>
      </c>
      <c r="B31" t="s">
        <v>0</v>
      </c>
      <c r="C31">
        <f>IF(B31="ZMIEŃ GŁOŚNOŚĆ NA 0","N/D",IF(B31="ZMIEŃ GŁOŚNOŚĆ NA 15","N/D",240/$B$2*60*VLOOKUP(B31,Dane!$F:$H,2,FALSE)))</f>
        <v>12</v>
      </c>
      <c r="D31" s="7">
        <f>IF(B31="ZMIEŃ GŁOŚNOŚĆ NA 0","N/D",IF(B31="ZMIEŃ GŁOŚNOŚĆ NA 15","N/D",VLOOKUP(A31,Dane!$A$3:$D$110,4,FALSE)))</f>
        <v>11100001</v>
      </c>
      <c r="E31" s="3" t="str">
        <f t="shared" si="20"/>
        <v>1100</v>
      </c>
      <c r="F31" s="1" t="str">
        <f t="shared" si="21"/>
        <v>00000000</v>
      </c>
      <c r="G31" s="1" t="str">
        <f t="shared" si="22"/>
        <v>11100001</v>
      </c>
      <c r="H31" s="1" t="str">
        <f t="shared" si="23"/>
        <v>00001100</v>
      </c>
      <c r="I31" t="str">
        <f t="shared" si="24"/>
        <v xml:space="preserve">    .byte %00000000, %11100001, %00001100</v>
      </c>
    </row>
    <row r="32" spans="1:10" x14ac:dyDescent="0.25">
      <c r="A32" t="s">
        <v>72</v>
      </c>
      <c r="B32" t="s">
        <v>0</v>
      </c>
      <c r="C32">
        <f>IF(B32="ZMIEŃ GŁOŚNOŚĆ NA 0","N/D",IF(B32="ZMIEŃ GŁOŚNOŚĆ NA 15","N/D",240/$B$2*60*VLOOKUP(B32,Dane!$F:$H,2,FALSE)))</f>
        <v>12</v>
      </c>
      <c r="D32" s="7">
        <f>IF(B32="ZMIEŃ GŁOŚNOŚĆ NA 0","N/D",IF(B32="ZMIEŃ GŁOŚNOŚĆ NA 15","N/D",VLOOKUP(A32,Dane!$A$3:$D$110,4,FALSE)))</f>
        <v>1000111001</v>
      </c>
      <c r="E32" s="3" t="str">
        <f t="shared" ref="E32:E39" si="25">IF(B32="ZMIEŃ GŁOŚNOŚĆ NA 0","N/D",IF(B32="ZMIEŃ GŁOŚNOŚĆ NA 15","N/D",DEC2BIN(C32)))</f>
        <v>1100</v>
      </c>
      <c r="F32" s="1" t="str">
        <f t="shared" ref="F32:F39" si="26">IF(B32="ZMIEŃ GŁOŚNOŚĆ NA 0","N/D",IF(B32="ZMIEŃ GŁOŚNOŚĆ NA 15","N/D",IF(LEN(D32)&lt;8,"00000000",_xlfn.CONCAT(REPT("0",8-LEN(LEFT(D32,LEN(D32)-8))),LEFT(D32,LEN(D32)-8)))))</f>
        <v>00000010</v>
      </c>
      <c r="G32" s="1" t="str">
        <f t="shared" ref="G32:G39" si="27">IF(B32="ZMIEŃ GŁOŚNOŚĆ NA 0","N/D",IF(B32="ZMIEŃ GŁOŚNOŚĆ NA 15","N/D",IF(LEN(D32)&lt;8,_xlfn.CONCAT(REPT("0",8-LEN(D32)),RIGHT(D32,8)),RIGHT(D32,8))))</f>
        <v>00111001</v>
      </c>
      <c r="H32" s="1" t="str">
        <f t="shared" ref="H32:H39" si="28">IF(B32="ZMIEŃ GŁOŚNOŚĆ NA 0","N/D",IF(B32="ZMIEŃ GŁOŚNOŚĆ NA 15","N/D",_xlfn.CONCAT(REPT("0",8-LEN(E32)),E32)))</f>
        <v>00001100</v>
      </c>
      <c r="I32" t="str">
        <f t="shared" ref="I32:I39" si="29">IF(A32="pauza",_xlfn.CONCAT("    .byte %11101000 %",DEC2BIN(C32,8)),IF(B32="ZMIEŃ GŁOŚNOŚĆ NA 0","    .byte %10101000, %00000000",IF(B32="ZMIEŃ GŁOŚNOŚĆ NA 15","    .byte %10101000, %11111111",_xlfn.CONCAT("    .byte %",F32,", %",G32,", %",H32))))</f>
        <v xml:space="preserve">    .byte %00000010, %00111001, %00001100</v>
      </c>
      <c r="J32" t="s">
        <v>401</v>
      </c>
    </row>
    <row r="33" spans="1:10" x14ac:dyDescent="0.25">
      <c r="A33" t="s">
        <v>14</v>
      </c>
      <c r="B33" t="s">
        <v>0</v>
      </c>
      <c r="C33">
        <f>IF(B33="ZMIEŃ GŁOŚNOŚĆ NA 0","N/D",IF(B33="ZMIEŃ GŁOŚNOŚĆ NA 15","N/D",240/$B$2*60*VLOOKUP(B33,Dane!$F:$H,2,FALSE)))</f>
        <v>12</v>
      </c>
      <c r="D33" s="7">
        <f>IF(B33="ZMIEŃ GŁOŚNOŚĆ NA 0","N/D",IF(B33="ZMIEŃ GŁOŚNOŚĆ NA 15","N/D",VLOOKUP(A33,Dane!$A$3:$D$110,4,FALSE)))</f>
        <v>101010010</v>
      </c>
      <c r="E33" s="3" t="str">
        <f t="shared" si="25"/>
        <v>1100</v>
      </c>
      <c r="F33" s="1" t="str">
        <f t="shared" si="26"/>
        <v>00000001</v>
      </c>
      <c r="G33" s="1" t="str">
        <f t="shared" si="27"/>
        <v>01010010</v>
      </c>
      <c r="H33" s="1" t="str">
        <f t="shared" si="28"/>
        <v>00001100</v>
      </c>
      <c r="I33" t="str">
        <f t="shared" si="29"/>
        <v xml:space="preserve">    .byte %00000001, %01010010, %00001100</v>
      </c>
    </row>
    <row r="34" spans="1:10" x14ac:dyDescent="0.25">
      <c r="A34" t="s">
        <v>16</v>
      </c>
      <c r="B34" t="s">
        <v>0</v>
      </c>
      <c r="C34">
        <f>IF(B34="ZMIEŃ GŁOŚNOŚĆ NA 0","N/D",IF(B34="ZMIEŃ GŁOŚNOŚĆ NA 15","N/D",240/$B$2*60*VLOOKUP(B34,Dane!$F:$H,2,FALSE)))</f>
        <v>12</v>
      </c>
      <c r="D34" s="7">
        <f>IF(B34="ZMIEŃ GŁOŚNOŚĆ NA 0","N/D",IF(B34="ZMIEŃ GŁOŚNOŚĆ NA 15","N/D",VLOOKUP(A34,Dane!$A$3:$D$110,4,FALSE)))</f>
        <v>110101010</v>
      </c>
      <c r="E34" s="3" t="str">
        <f t="shared" si="25"/>
        <v>1100</v>
      </c>
      <c r="F34" s="1" t="str">
        <f t="shared" si="26"/>
        <v>00000001</v>
      </c>
      <c r="G34" s="1" t="str">
        <f t="shared" si="27"/>
        <v>10101010</v>
      </c>
      <c r="H34" s="1" t="str">
        <f t="shared" si="28"/>
        <v>00001100</v>
      </c>
      <c r="I34" t="str">
        <f t="shared" si="29"/>
        <v xml:space="preserve">    .byte %00000001, %10101010, %00001100</v>
      </c>
    </row>
    <row r="35" spans="1:10" x14ac:dyDescent="0.25">
      <c r="A35" t="s">
        <v>14</v>
      </c>
      <c r="B35" t="s">
        <v>0</v>
      </c>
      <c r="C35">
        <f>IF(B35="ZMIEŃ GŁOŚNOŚĆ NA 0","N/D",IF(B35="ZMIEŃ GŁOŚNOŚĆ NA 15","N/D",240/$B$2*60*VLOOKUP(B35,Dane!$F:$H,2,FALSE)))</f>
        <v>12</v>
      </c>
      <c r="D35" s="7">
        <f>IF(B35="ZMIEŃ GŁOŚNOŚĆ NA 0","N/D",IF(B35="ZMIEŃ GŁOŚNOŚĆ NA 15","N/D",VLOOKUP(A35,Dane!$A$3:$D$110,4,FALSE)))</f>
        <v>101010010</v>
      </c>
      <c r="E35" s="3" t="str">
        <f t="shared" si="25"/>
        <v>1100</v>
      </c>
      <c r="F35" s="1" t="str">
        <f t="shared" si="26"/>
        <v>00000001</v>
      </c>
      <c r="G35" s="1" t="str">
        <f t="shared" si="27"/>
        <v>01010010</v>
      </c>
      <c r="H35" s="1" t="str">
        <f t="shared" si="28"/>
        <v>00001100</v>
      </c>
      <c r="I35" t="str">
        <f t="shared" si="29"/>
        <v xml:space="preserve">    .byte %00000001, %01010010, %00001100</v>
      </c>
    </row>
    <row r="36" spans="1:10" x14ac:dyDescent="0.25">
      <c r="A36" t="s">
        <v>11</v>
      </c>
      <c r="B36" t="s">
        <v>0</v>
      </c>
      <c r="C36">
        <f>IF(B36="ZMIEŃ GŁOŚNOŚĆ NA 0","N/D",IF(B36="ZMIEŃ GŁOŚNOŚĆ NA 15","N/D",240/$B$2*60*VLOOKUP(B36,Dane!$F:$H,2,FALSE)))</f>
        <v>12</v>
      </c>
      <c r="D36" s="7">
        <f>IF(B36="ZMIEŃ GŁOŚNOŚĆ NA 0","N/D",IF(B36="ZMIEŃ GŁOŚNOŚĆ NA 15","N/D",VLOOKUP(A36,Dane!$A$3:$D$110,4,FALSE)))</f>
        <v>100011100</v>
      </c>
      <c r="E36" s="3" t="str">
        <f t="shared" si="25"/>
        <v>1100</v>
      </c>
      <c r="F36" s="1" t="str">
        <f t="shared" si="26"/>
        <v>00000001</v>
      </c>
      <c r="G36" s="1" t="str">
        <f t="shared" si="27"/>
        <v>00011100</v>
      </c>
      <c r="H36" s="1" t="str">
        <f t="shared" si="28"/>
        <v>00001100</v>
      </c>
      <c r="I36" t="str">
        <f t="shared" si="29"/>
        <v xml:space="preserve">    .byte %00000001, %00011100, %00001100</v>
      </c>
      <c r="J36" t="s">
        <v>402</v>
      </c>
    </row>
    <row r="37" spans="1:10" x14ac:dyDescent="0.25">
      <c r="A37" t="s">
        <v>15</v>
      </c>
      <c r="B37" t="s">
        <v>0</v>
      </c>
      <c r="C37">
        <f>IF(B37="ZMIEŃ GŁOŚNOŚĆ NA 0","N/D",IF(B37="ZMIEŃ GŁOŚNOŚĆ NA 15","N/D",240/$B$2*60*VLOOKUP(B37,Dane!$F:$H,2,FALSE)))</f>
        <v>12</v>
      </c>
      <c r="D37" s="7">
        <f>IF(B37="ZMIEŃ GŁOŚNOŚĆ NA 0","N/D",IF(B37="ZMIEŃ GŁOŚNOŚĆ NA 15","N/D",VLOOKUP(A37,Dane!$A$3:$D$110,4,FALSE)))</f>
        <v>101111011</v>
      </c>
      <c r="E37" s="3" t="str">
        <f t="shared" si="25"/>
        <v>1100</v>
      </c>
      <c r="F37" s="1" t="str">
        <f t="shared" si="26"/>
        <v>00000001</v>
      </c>
      <c r="G37" s="1" t="str">
        <f t="shared" si="27"/>
        <v>01111011</v>
      </c>
      <c r="H37" s="1" t="str">
        <f t="shared" si="28"/>
        <v>00001100</v>
      </c>
      <c r="I37" t="str">
        <f t="shared" si="29"/>
        <v xml:space="preserve">    .byte %00000001, %01111011, %00001100</v>
      </c>
    </row>
    <row r="38" spans="1:10" x14ac:dyDescent="0.25">
      <c r="A38" t="s">
        <v>27</v>
      </c>
      <c r="B38" t="s">
        <v>0</v>
      </c>
      <c r="C38">
        <f>IF(B38="ZMIEŃ GŁOŚNOŚĆ NA 0","N/D",IF(B38="ZMIEŃ GŁOŚNOŚĆ NA 15","N/D",240/$B$2*60*VLOOKUP(B38,Dane!$F:$H,2,FALSE)))</f>
        <v>12</v>
      </c>
      <c r="D38" s="7">
        <f>IF(B38="ZMIEŃ GŁOŚNOŚĆ NA 0","N/D",IF(B38="ZMIEŃ GŁOŚNOŚĆ NA 15","N/D",VLOOKUP(A38,Dane!$A$3:$D$110,4,FALSE)))</f>
        <v>11100001</v>
      </c>
      <c r="E38" s="3" t="str">
        <f t="shared" si="25"/>
        <v>1100</v>
      </c>
      <c r="F38" s="1" t="str">
        <f t="shared" si="26"/>
        <v>00000000</v>
      </c>
      <c r="G38" s="1" t="str">
        <f t="shared" si="27"/>
        <v>11100001</v>
      </c>
      <c r="H38" s="1" t="str">
        <f t="shared" si="28"/>
        <v>00001100</v>
      </c>
      <c r="I38" t="str">
        <f t="shared" si="29"/>
        <v xml:space="preserve">    .byte %00000000, %11100001, %00001100</v>
      </c>
    </row>
    <row r="39" spans="1:10" x14ac:dyDescent="0.25">
      <c r="A39" t="s">
        <v>15</v>
      </c>
      <c r="B39" t="s">
        <v>0</v>
      </c>
      <c r="C39">
        <f>IF(B39="ZMIEŃ GŁOŚNOŚĆ NA 0","N/D",IF(B39="ZMIEŃ GŁOŚNOŚĆ NA 15","N/D",240/$B$2*60*VLOOKUP(B39,Dane!$F:$H,2,FALSE)))</f>
        <v>12</v>
      </c>
      <c r="D39" s="7">
        <f>IF(B39="ZMIEŃ GŁOŚNOŚĆ NA 0","N/D",IF(B39="ZMIEŃ GŁOŚNOŚĆ NA 15","N/D",VLOOKUP(A39,Dane!$A$3:$D$110,4,FALSE)))</f>
        <v>101111011</v>
      </c>
      <c r="E39" s="3" t="str">
        <f t="shared" si="25"/>
        <v>1100</v>
      </c>
      <c r="F39" s="1" t="str">
        <f t="shared" si="26"/>
        <v>00000001</v>
      </c>
      <c r="G39" s="1" t="str">
        <f t="shared" si="27"/>
        <v>01111011</v>
      </c>
      <c r="H39" s="1" t="str">
        <f t="shared" si="28"/>
        <v>00001100</v>
      </c>
      <c r="I39" t="str">
        <f t="shared" si="29"/>
        <v xml:space="preserve">    .byte %00000001, %01111011, %00001100</v>
      </c>
    </row>
    <row r="40" spans="1:10" x14ac:dyDescent="0.25">
      <c r="A40" t="s">
        <v>74</v>
      </c>
      <c r="B40" t="s">
        <v>0</v>
      </c>
      <c r="C40">
        <f>IF(B40="ZMIEŃ GŁOŚNOŚĆ NA 0","N/D",IF(B40="ZMIEŃ GŁOŚNOŚĆ NA 15","N/D",240/$B$2*60*VLOOKUP(B40,Dane!$F:$H,2,FALSE)))</f>
        <v>12</v>
      </c>
      <c r="D40" s="7">
        <f>IF(B40="ZMIEŃ GŁOŚNOŚĆ NA 0","N/D",IF(B40="ZMIEŃ GŁOŚNOŚĆ NA 15","N/D",VLOOKUP(A40,Dane!$A$3:$D$110,4,FALSE)))</f>
        <v>111111011</v>
      </c>
      <c r="E40" s="3" t="str">
        <f t="shared" ref="E40:E47" si="30">IF(B40="ZMIEŃ GŁOŚNOŚĆ NA 0","N/D",IF(B40="ZMIEŃ GŁOŚNOŚĆ NA 15","N/D",DEC2BIN(C40)))</f>
        <v>1100</v>
      </c>
      <c r="F40" s="1" t="str">
        <f t="shared" ref="F40:F47" si="31">IF(B40="ZMIEŃ GŁOŚNOŚĆ NA 0","N/D",IF(B40="ZMIEŃ GŁOŚNOŚĆ NA 15","N/D",IF(LEN(D40)&lt;8,"00000000",_xlfn.CONCAT(REPT("0",8-LEN(LEFT(D40,LEN(D40)-8))),LEFT(D40,LEN(D40)-8)))))</f>
        <v>00000001</v>
      </c>
      <c r="G40" s="1" t="str">
        <f t="shared" ref="G40:G47" si="32">IF(B40="ZMIEŃ GŁOŚNOŚĆ NA 0","N/D",IF(B40="ZMIEŃ GŁOŚNOŚĆ NA 15","N/D",IF(LEN(D40)&lt;8,_xlfn.CONCAT(REPT("0",8-LEN(D40)),RIGHT(D40,8)),RIGHT(D40,8))))</f>
        <v>11111011</v>
      </c>
      <c r="H40" s="1" t="str">
        <f t="shared" ref="H40:H47" si="33">IF(B40="ZMIEŃ GŁOŚNOŚĆ NA 0","N/D",IF(B40="ZMIEŃ GŁOŚNOŚĆ NA 15","N/D",_xlfn.CONCAT(REPT("0",8-LEN(E40)),E40)))</f>
        <v>00001100</v>
      </c>
      <c r="I40" t="str">
        <f t="shared" ref="I40:I47" si="34">IF(A40="pauza",_xlfn.CONCAT("    .byte %11101000 %",DEC2BIN(C40,8)),IF(B40="ZMIEŃ GŁOŚNOŚĆ NA 0","    .byte %10101000, %00000000",IF(B40="ZMIEŃ GŁOŚNOŚĆ NA 15","    .byte %10101000, %11111111",_xlfn.CONCAT("    .byte %",F40,", %",G40,", %",H40))))</f>
        <v xml:space="preserve">    .byte %00000001, %11111011, %00001100</v>
      </c>
      <c r="J40" t="s">
        <v>403</v>
      </c>
    </row>
    <row r="41" spans="1:10" x14ac:dyDescent="0.25">
      <c r="A41" t="s">
        <v>14</v>
      </c>
      <c r="B41" t="s">
        <v>0</v>
      </c>
      <c r="C41">
        <f>IF(B41="ZMIEŃ GŁOŚNOŚĆ NA 0","N/D",IF(B41="ZMIEŃ GŁOŚNOŚĆ NA 15","N/D",240/$B$2*60*VLOOKUP(B41,Dane!$F:$H,2,FALSE)))</f>
        <v>12</v>
      </c>
      <c r="D41" s="7">
        <f>IF(B41="ZMIEŃ GŁOŚNOŚĆ NA 0","N/D",IF(B41="ZMIEŃ GŁOŚNOŚĆ NA 15","N/D",VLOOKUP(A41,Dane!$A$3:$D$110,4,FALSE)))</f>
        <v>101010010</v>
      </c>
      <c r="E41" s="3" t="str">
        <f t="shared" si="30"/>
        <v>1100</v>
      </c>
      <c r="F41" s="1" t="str">
        <f t="shared" si="31"/>
        <v>00000001</v>
      </c>
      <c r="G41" s="1" t="str">
        <f t="shared" si="32"/>
        <v>01010010</v>
      </c>
      <c r="H41" s="1" t="str">
        <f t="shared" si="33"/>
        <v>00001100</v>
      </c>
      <c r="I41" t="str">
        <f t="shared" si="34"/>
        <v xml:space="preserve">    .byte %00000001, %01010010, %00001100</v>
      </c>
    </row>
    <row r="42" spans="1:10" x14ac:dyDescent="0.25">
      <c r="A42" t="s">
        <v>74</v>
      </c>
      <c r="B42" t="s">
        <v>0</v>
      </c>
      <c r="C42">
        <f>IF(B42="ZMIEŃ GŁOŚNOŚĆ NA 0","N/D",IF(B42="ZMIEŃ GŁOŚNOŚĆ NA 15","N/D",240/$B$2*60*VLOOKUP(B42,Dane!$F:$H,2,FALSE)))</f>
        <v>12</v>
      </c>
      <c r="D42" s="7">
        <f>IF(B42="ZMIEŃ GŁOŚNOŚĆ NA 0","N/D",IF(B42="ZMIEŃ GŁOŚNOŚĆ NA 15","N/D",VLOOKUP(A42,Dane!$A$3:$D$110,4,FALSE)))</f>
        <v>111111011</v>
      </c>
      <c r="E42" s="3" t="str">
        <f t="shared" si="30"/>
        <v>1100</v>
      </c>
      <c r="F42" s="1" t="str">
        <f t="shared" si="31"/>
        <v>00000001</v>
      </c>
      <c r="G42" s="1" t="str">
        <f t="shared" si="32"/>
        <v>11111011</v>
      </c>
      <c r="H42" s="1" t="str">
        <f t="shared" si="33"/>
        <v>00001100</v>
      </c>
      <c r="I42" t="str">
        <f t="shared" si="34"/>
        <v xml:space="preserve">    .byte %00000001, %11111011, %00001100</v>
      </c>
    </row>
    <row r="43" spans="1:10" x14ac:dyDescent="0.25">
      <c r="A43" t="s">
        <v>14</v>
      </c>
      <c r="B43" t="s">
        <v>0</v>
      </c>
      <c r="C43">
        <f>IF(B43="ZMIEŃ GŁOŚNOŚĆ NA 0","N/D",IF(B43="ZMIEŃ GŁOŚNOŚĆ NA 15","N/D",240/$B$2*60*VLOOKUP(B43,Dane!$F:$H,2,FALSE)))</f>
        <v>12</v>
      </c>
      <c r="D43" s="7">
        <f>IF(B43="ZMIEŃ GŁOŚNOŚĆ NA 0","N/D",IF(B43="ZMIEŃ GŁOŚNOŚĆ NA 15","N/D",VLOOKUP(A43,Dane!$A$3:$D$110,4,FALSE)))</f>
        <v>101010010</v>
      </c>
      <c r="E43" s="3" t="str">
        <f t="shared" si="30"/>
        <v>1100</v>
      </c>
      <c r="F43" s="1" t="str">
        <f t="shared" si="31"/>
        <v>00000001</v>
      </c>
      <c r="G43" s="1" t="str">
        <f t="shared" si="32"/>
        <v>01010010</v>
      </c>
      <c r="H43" s="1" t="str">
        <f t="shared" si="33"/>
        <v>00001100</v>
      </c>
      <c r="I43" t="str">
        <f t="shared" si="34"/>
        <v xml:space="preserve">    .byte %00000001, %01010010, %00001100</v>
      </c>
    </row>
    <row r="44" spans="1:10" x14ac:dyDescent="0.25">
      <c r="A44" t="s">
        <v>74</v>
      </c>
      <c r="B44" t="s">
        <v>0</v>
      </c>
      <c r="C44">
        <f>IF(B44="ZMIEŃ GŁOŚNOŚĆ NA 0","N/D",IF(B44="ZMIEŃ GŁOŚNOŚĆ NA 15","N/D",240/$B$2*60*VLOOKUP(B44,Dane!$F:$H,2,FALSE)))</f>
        <v>12</v>
      </c>
      <c r="D44" s="7">
        <f>IF(B44="ZMIEŃ GŁOŚNOŚĆ NA 0","N/D",IF(B44="ZMIEŃ GŁOŚNOŚĆ NA 15","N/D",VLOOKUP(A44,Dane!$A$3:$D$110,4,FALSE)))</f>
        <v>111111011</v>
      </c>
      <c r="E44" s="3" t="str">
        <f t="shared" si="30"/>
        <v>1100</v>
      </c>
      <c r="F44" s="1" t="str">
        <f t="shared" si="31"/>
        <v>00000001</v>
      </c>
      <c r="G44" s="1" t="str">
        <f t="shared" si="32"/>
        <v>11111011</v>
      </c>
      <c r="H44" s="1" t="str">
        <f t="shared" si="33"/>
        <v>00001100</v>
      </c>
      <c r="I44" t="str">
        <f t="shared" si="34"/>
        <v xml:space="preserve">    .byte %00000001, %11111011, %00001100</v>
      </c>
    </row>
    <row r="45" spans="1:10" x14ac:dyDescent="0.25">
      <c r="A45" t="s">
        <v>14</v>
      </c>
      <c r="B45" t="s">
        <v>0</v>
      </c>
      <c r="C45">
        <f>IF(B45="ZMIEŃ GŁOŚNOŚĆ NA 0","N/D",IF(B45="ZMIEŃ GŁOŚNOŚĆ NA 15","N/D",240/$B$2*60*VLOOKUP(B45,Dane!$F:$H,2,FALSE)))</f>
        <v>12</v>
      </c>
      <c r="D45" s="7">
        <f>IF(B45="ZMIEŃ GŁOŚNOŚĆ NA 0","N/D",IF(B45="ZMIEŃ GŁOŚNOŚĆ NA 15","N/D",VLOOKUP(A45,Dane!$A$3:$D$110,4,FALSE)))</f>
        <v>101010010</v>
      </c>
      <c r="E45" s="3" t="str">
        <f t="shared" si="30"/>
        <v>1100</v>
      </c>
      <c r="F45" s="1" t="str">
        <f t="shared" si="31"/>
        <v>00000001</v>
      </c>
      <c r="G45" s="1" t="str">
        <f t="shared" si="32"/>
        <v>01010010</v>
      </c>
      <c r="H45" s="1" t="str">
        <f t="shared" si="33"/>
        <v>00001100</v>
      </c>
      <c r="I45" t="str">
        <f t="shared" si="34"/>
        <v xml:space="preserve">    .byte %00000001, %01010010, %00001100</v>
      </c>
    </row>
    <row r="46" spans="1:10" x14ac:dyDescent="0.25">
      <c r="A46" t="s">
        <v>74</v>
      </c>
      <c r="B46" t="s">
        <v>0</v>
      </c>
      <c r="C46">
        <f>IF(B46="ZMIEŃ GŁOŚNOŚĆ NA 0","N/D",IF(B46="ZMIEŃ GŁOŚNOŚĆ NA 15","N/D",240/$B$2*60*VLOOKUP(B46,Dane!$F:$H,2,FALSE)))</f>
        <v>12</v>
      </c>
      <c r="D46" s="7">
        <f>IF(B46="ZMIEŃ GŁOŚNOŚĆ NA 0","N/D",IF(B46="ZMIEŃ GŁOŚNOŚĆ NA 15","N/D",VLOOKUP(A46,Dane!$A$3:$D$110,4,FALSE)))</f>
        <v>111111011</v>
      </c>
      <c r="E46" s="3" t="str">
        <f t="shared" si="30"/>
        <v>1100</v>
      </c>
      <c r="F46" s="1" t="str">
        <f t="shared" si="31"/>
        <v>00000001</v>
      </c>
      <c r="G46" s="1" t="str">
        <f t="shared" si="32"/>
        <v>11111011</v>
      </c>
      <c r="H46" s="1" t="str">
        <f t="shared" si="33"/>
        <v>00001100</v>
      </c>
      <c r="I46" t="str">
        <f t="shared" si="34"/>
        <v xml:space="preserve">    .byte %00000001, %11111011, %00001100</v>
      </c>
    </row>
    <row r="47" spans="1:10" x14ac:dyDescent="0.25">
      <c r="A47" t="s">
        <v>14</v>
      </c>
      <c r="B47" t="s">
        <v>0</v>
      </c>
      <c r="C47">
        <f>IF(B47="ZMIEŃ GŁOŚNOŚĆ NA 0","N/D",IF(B47="ZMIEŃ GŁOŚNOŚĆ NA 15","N/D",240/$B$2*60*VLOOKUP(B47,Dane!$F:$H,2,FALSE)))</f>
        <v>12</v>
      </c>
      <c r="D47" s="7">
        <f>IF(B47="ZMIEŃ GŁOŚNOŚĆ NA 0","N/D",IF(B47="ZMIEŃ GŁOŚNOŚĆ NA 15","N/D",VLOOKUP(A47,Dane!$A$3:$D$110,4,FALSE)))</f>
        <v>101010010</v>
      </c>
      <c r="E47" s="3" t="str">
        <f t="shared" si="30"/>
        <v>1100</v>
      </c>
      <c r="F47" s="1" t="str">
        <f t="shared" si="31"/>
        <v>00000001</v>
      </c>
      <c r="G47" s="1" t="str">
        <f t="shared" si="32"/>
        <v>01010010</v>
      </c>
      <c r="H47" s="1" t="str">
        <f t="shared" si="33"/>
        <v>00001100</v>
      </c>
      <c r="I47" t="str">
        <f t="shared" si="34"/>
        <v xml:space="preserve">    .byte %00000001, %01010010, %00001100</v>
      </c>
    </row>
    <row r="48" spans="1:10" x14ac:dyDescent="0.25">
      <c r="A48" t="s">
        <v>75</v>
      </c>
      <c r="B48" t="s">
        <v>0</v>
      </c>
      <c r="C48">
        <f>IF(B48="ZMIEŃ GŁOŚNOŚĆ NA 0","N/D",IF(B48="ZMIEŃ GŁOŚNOŚĆ NA 15","N/D",240/$B$2*60*VLOOKUP(B48,Dane!$F:$H,2,FALSE)))</f>
        <v>12</v>
      </c>
      <c r="D48" s="7">
        <f>IF(B48="ZMIEŃ GŁOŚNOŚĆ NA 0","N/D",IF(B48="ZMIEŃ GŁOŚNOŚĆ NA 15","N/D",VLOOKUP(A48,Dane!$A$3:$D$110,4,FALSE)))</f>
        <v>111000011</v>
      </c>
      <c r="E48" s="3" t="str">
        <f t="shared" ref="E48:E55" si="35">IF(B48="ZMIEŃ GŁOŚNOŚĆ NA 0","N/D",IF(B48="ZMIEŃ GŁOŚNOŚĆ NA 15","N/D",DEC2BIN(C48)))</f>
        <v>1100</v>
      </c>
      <c r="F48" s="1" t="str">
        <f t="shared" ref="F48:F55" si="36">IF(B48="ZMIEŃ GŁOŚNOŚĆ NA 0","N/D",IF(B48="ZMIEŃ GŁOŚNOŚĆ NA 15","N/D",IF(LEN(D48)&lt;8,"00000000",_xlfn.CONCAT(REPT("0",8-LEN(LEFT(D48,LEN(D48)-8))),LEFT(D48,LEN(D48)-8)))))</f>
        <v>00000001</v>
      </c>
      <c r="G48" s="1" t="str">
        <f t="shared" ref="G48:G55" si="37">IF(B48="ZMIEŃ GŁOŚNOŚĆ NA 0","N/D",IF(B48="ZMIEŃ GŁOŚNOŚĆ NA 15","N/D",IF(LEN(D48)&lt;8,_xlfn.CONCAT(REPT("0",8-LEN(D48)),RIGHT(D48,8)),RIGHT(D48,8))))</f>
        <v>11000011</v>
      </c>
      <c r="H48" s="1" t="str">
        <f t="shared" ref="H48:H55" si="38">IF(B48="ZMIEŃ GŁOŚNOŚĆ NA 0","N/D",IF(B48="ZMIEŃ GŁOŚNOŚĆ NA 15","N/D",_xlfn.CONCAT(REPT("0",8-LEN(E48)),E48)))</f>
        <v>00001100</v>
      </c>
      <c r="I48" t="str">
        <f t="shared" ref="I48:I55" si="39">IF(A48="pauza",_xlfn.CONCAT("    .byte %11101000 %",DEC2BIN(C48,8)),IF(B48="ZMIEŃ GŁOŚNOŚĆ NA 0","    .byte %10101000, %00000000",IF(B48="ZMIEŃ GŁOŚNOŚĆ NA 15","    .byte %10101000, %11111111",_xlfn.CONCAT("    .byte %",F48,", %",G48,", %",H48))))</f>
        <v xml:space="preserve">    .byte %00000001, %11000011, %00001100</v>
      </c>
      <c r="J48" t="s">
        <v>404</v>
      </c>
    </row>
    <row r="49" spans="1:10" x14ac:dyDescent="0.25">
      <c r="A49" t="s">
        <v>15</v>
      </c>
      <c r="B49" t="s">
        <v>0</v>
      </c>
      <c r="C49">
        <f>IF(B49="ZMIEŃ GŁOŚNOŚĆ NA 0","N/D",IF(B49="ZMIEŃ GŁOŚNOŚĆ NA 15","N/D",240/$B$2*60*VLOOKUP(B49,Dane!$F:$H,2,FALSE)))</f>
        <v>12</v>
      </c>
      <c r="D49" s="7">
        <f>IF(B49="ZMIEŃ GŁOŚNOŚĆ NA 0","N/D",IF(B49="ZMIEŃ GŁOŚNOŚĆ NA 15","N/D",VLOOKUP(A49,Dane!$A$3:$D$110,4,FALSE)))</f>
        <v>101111011</v>
      </c>
      <c r="E49" s="3" t="str">
        <f t="shared" si="35"/>
        <v>1100</v>
      </c>
      <c r="F49" s="1" t="str">
        <f t="shared" si="36"/>
        <v>00000001</v>
      </c>
      <c r="G49" s="1" t="str">
        <f t="shared" si="37"/>
        <v>01111011</v>
      </c>
      <c r="H49" s="1" t="str">
        <f t="shared" si="38"/>
        <v>00001100</v>
      </c>
      <c r="I49" t="str">
        <f t="shared" si="39"/>
        <v xml:space="preserve">    .byte %00000001, %01111011, %00001100</v>
      </c>
    </row>
    <row r="50" spans="1:10" x14ac:dyDescent="0.25">
      <c r="A50" t="s">
        <v>75</v>
      </c>
      <c r="B50" t="s">
        <v>0</v>
      </c>
      <c r="C50">
        <f>IF(B50="ZMIEŃ GŁOŚNOŚĆ NA 0","N/D",IF(B50="ZMIEŃ GŁOŚNOŚĆ NA 15","N/D",240/$B$2*60*VLOOKUP(B50,Dane!$F:$H,2,FALSE)))</f>
        <v>12</v>
      </c>
      <c r="D50" s="7">
        <f>IF(B50="ZMIEŃ GŁOŚNOŚĆ NA 0","N/D",IF(B50="ZMIEŃ GŁOŚNOŚĆ NA 15","N/D",VLOOKUP(A50,Dane!$A$3:$D$110,4,FALSE)))</f>
        <v>111000011</v>
      </c>
      <c r="E50" s="3" t="str">
        <f t="shared" si="35"/>
        <v>1100</v>
      </c>
      <c r="F50" s="1" t="str">
        <f t="shared" si="36"/>
        <v>00000001</v>
      </c>
      <c r="G50" s="1" t="str">
        <f t="shared" si="37"/>
        <v>11000011</v>
      </c>
      <c r="H50" s="1" t="str">
        <f t="shared" si="38"/>
        <v>00001100</v>
      </c>
      <c r="I50" t="str">
        <f t="shared" si="39"/>
        <v xml:space="preserve">    .byte %00000001, %11000011, %00001100</v>
      </c>
    </row>
    <row r="51" spans="1:10" x14ac:dyDescent="0.25">
      <c r="A51" t="s">
        <v>15</v>
      </c>
      <c r="B51" t="s">
        <v>0</v>
      </c>
      <c r="C51">
        <f>IF(B51="ZMIEŃ GŁOŚNOŚĆ NA 0","N/D",IF(B51="ZMIEŃ GŁOŚNOŚĆ NA 15","N/D",240/$B$2*60*VLOOKUP(B51,Dane!$F:$H,2,FALSE)))</f>
        <v>12</v>
      </c>
      <c r="D51" s="7">
        <f>IF(B51="ZMIEŃ GŁOŚNOŚĆ NA 0","N/D",IF(B51="ZMIEŃ GŁOŚNOŚĆ NA 15","N/D",VLOOKUP(A51,Dane!$A$3:$D$110,4,FALSE)))</f>
        <v>101111011</v>
      </c>
      <c r="E51" s="3" t="str">
        <f t="shared" si="35"/>
        <v>1100</v>
      </c>
      <c r="F51" s="1" t="str">
        <f t="shared" si="36"/>
        <v>00000001</v>
      </c>
      <c r="G51" s="1" t="str">
        <f t="shared" si="37"/>
        <v>01111011</v>
      </c>
      <c r="H51" s="1" t="str">
        <f t="shared" si="38"/>
        <v>00001100</v>
      </c>
      <c r="I51" t="str">
        <f t="shared" si="39"/>
        <v xml:space="preserve">    .byte %00000001, %01111011, %00001100</v>
      </c>
    </row>
    <row r="52" spans="1:10" x14ac:dyDescent="0.25">
      <c r="A52" t="s">
        <v>75</v>
      </c>
      <c r="B52" t="s">
        <v>0</v>
      </c>
      <c r="C52">
        <f>IF(B52="ZMIEŃ GŁOŚNOŚĆ NA 0","N/D",IF(B52="ZMIEŃ GŁOŚNOŚĆ NA 15","N/D",240/$B$2*60*VLOOKUP(B52,Dane!$F:$H,2,FALSE)))</f>
        <v>12</v>
      </c>
      <c r="D52" s="7">
        <f>IF(B52="ZMIEŃ GŁOŚNOŚĆ NA 0","N/D",IF(B52="ZMIEŃ GŁOŚNOŚĆ NA 15","N/D",VLOOKUP(A52,Dane!$A$3:$D$110,4,FALSE)))</f>
        <v>111000011</v>
      </c>
      <c r="E52" s="3" t="str">
        <f t="shared" si="35"/>
        <v>1100</v>
      </c>
      <c r="F52" s="1" t="str">
        <f t="shared" si="36"/>
        <v>00000001</v>
      </c>
      <c r="G52" s="1" t="str">
        <f t="shared" si="37"/>
        <v>11000011</v>
      </c>
      <c r="H52" s="1" t="str">
        <f t="shared" si="38"/>
        <v>00001100</v>
      </c>
      <c r="I52" t="str">
        <f t="shared" si="39"/>
        <v xml:space="preserve">    .byte %00000001, %11000011, %00001100</v>
      </c>
    </row>
    <row r="53" spans="1:10" x14ac:dyDescent="0.25">
      <c r="A53" t="s">
        <v>15</v>
      </c>
      <c r="B53" t="s">
        <v>0</v>
      </c>
      <c r="C53">
        <f>IF(B53="ZMIEŃ GŁOŚNOŚĆ NA 0","N/D",IF(B53="ZMIEŃ GŁOŚNOŚĆ NA 15","N/D",240/$B$2*60*VLOOKUP(B53,Dane!$F:$H,2,FALSE)))</f>
        <v>12</v>
      </c>
      <c r="D53" s="7">
        <f>IF(B53="ZMIEŃ GŁOŚNOŚĆ NA 0","N/D",IF(B53="ZMIEŃ GŁOŚNOŚĆ NA 15","N/D",VLOOKUP(A53,Dane!$A$3:$D$110,4,FALSE)))</f>
        <v>101111011</v>
      </c>
      <c r="E53" s="3" t="str">
        <f t="shared" si="35"/>
        <v>1100</v>
      </c>
      <c r="F53" s="1" t="str">
        <f t="shared" si="36"/>
        <v>00000001</v>
      </c>
      <c r="G53" s="1" t="str">
        <f t="shared" si="37"/>
        <v>01111011</v>
      </c>
      <c r="H53" s="1" t="str">
        <f t="shared" si="38"/>
        <v>00001100</v>
      </c>
      <c r="I53" t="str">
        <f t="shared" si="39"/>
        <v xml:space="preserve">    .byte %00000001, %01111011, %00001100</v>
      </c>
    </row>
    <row r="54" spans="1:10" x14ac:dyDescent="0.25">
      <c r="A54" t="s">
        <v>75</v>
      </c>
      <c r="B54" t="s">
        <v>0</v>
      </c>
      <c r="C54">
        <f>IF(B54="ZMIEŃ GŁOŚNOŚĆ NA 0","N/D",IF(B54="ZMIEŃ GŁOŚNOŚĆ NA 15","N/D",240/$B$2*60*VLOOKUP(B54,Dane!$F:$H,2,FALSE)))</f>
        <v>12</v>
      </c>
      <c r="D54" s="7">
        <f>IF(B54="ZMIEŃ GŁOŚNOŚĆ NA 0","N/D",IF(B54="ZMIEŃ GŁOŚNOŚĆ NA 15","N/D",VLOOKUP(A54,Dane!$A$3:$D$110,4,FALSE)))</f>
        <v>111000011</v>
      </c>
      <c r="E54" s="3" t="str">
        <f t="shared" si="35"/>
        <v>1100</v>
      </c>
      <c r="F54" s="1" t="str">
        <f t="shared" si="36"/>
        <v>00000001</v>
      </c>
      <c r="G54" s="1" t="str">
        <f t="shared" si="37"/>
        <v>11000011</v>
      </c>
      <c r="H54" s="1" t="str">
        <f t="shared" si="38"/>
        <v>00001100</v>
      </c>
      <c r="I54" t="str">
        <f t="shared" si="39"/>
        <v xml:space="preserve">    .byte %00000001, %11000011, %00001100</v>
      </c>
    </row>
    <row r="55" spans="1:10" x14ac:dyDescent="0.25">
      <c r="A55" t="s">
        <v>15</v>
      </c>
      <c r="B55" t="s">
        <v>0</v>
      </c>
      <c r="C55">
        <f>IF(B55="ZMIEŃ GŁOŚNOŚĆ NA 0","N/D",IF(B55="ZMIEŃ GŁOŚNOŚĆ NA 15","N/D",240/$B$2*60*VLOOKUP(B55,Dane!$F:$H,2,FALSE)))</f>
        <v>12</v>
      </c>
      <c r="D55" s="7">
        <f>IF(B55="ZMIEŃ GŁOŚNOŚĆ NA 0","N/D",IF(B55="ZMIEŃ GŁOŚNOŚĆ NA 15","N/D",VLOOKUP(A55,Dane!$A$3:$D$110,4,FALSE)))</f>
        <v>101111011</v>
      </c>
      <c r="E55" s="3" t="str">
        <f t="shared" si="35"/>
        <v>1100</v>
      </c>
      <c r="F55" s="1" t="str">
        <f t="shared" si="36"/>
        <v>00000001</v>
      </c>
      <c r="G55" s="1" t="str">
        <f t="shared" si="37"/>
        <v>01111011</v>
      </c>
      <c r="H55" s="1" t="str">
        <f t="shared" si="38"/>
        <v>00001100</v>
      </c>
      <c r="I55" t="str">
        <f t="shared" si="39"/>
        <v xml:space="preserve">    .byte %00000001, %01111011, %00001100</v>
      </c>
    </row>
    <row r="56" spans="1:10" x14ac:dyDescent="0.25">
      <c r="A56" t="s">
        <v>82</v>
      </c>
      <c r="B56" t="s">
        <v>0</v>
      </c>
      <c r="C56">
        <f>IF(B56="ZMIEŃ GŁOŚNOŚĆ NA 0","N/D",IF(B56="ZMIEŃ GŁOŚNOŚĆ NA 15","N/D",240/$B$2*60*VLOOKUP(B56,Dane!$F:$H,2,FALSE)))</f>
        <v>12</v>
      </c>
      <c r="D56" s="7">
        <f>IF(B56="ZMIEŃ GŁOŚNOŚĆ NA 0","N/D",IF(B56="ZMIEŃ GŁOŚNOŚĆ NA 15","N/D",VLOOKUP(A56,Dane!$A$3:$D$110,4,FALSE)))</f>
        <v>1011001110</v>
      </c>
      <c r="E56" s="3" t="str">
        <f t="shared" ref="E56:E63" si="40">IF(B56="ZMIEŃ GŁOŚNOŚĆ NA 0","N/D",IF(B56="ZMIEŃ GŁOŚNOŚĆ NA 15","N/D",DEC2BIN(C56)))</f>
        <v>1100</v>
      </c>
      <c r="F56" s="1" t="str">
        <f t="shared" ref="F56:F63" si="41">IF(B56="ZMIEŃ GŁOŚNOŚĆ NA 0","N/D",IF(B56="ZMIEŃ GŁOŚNOŚĆ NA 15","N/D",IF(LEN(D56)&lt;8,"00000000",_xlfn.CONCAT(REPT("0",8-LEN(LEFT(D56,LEN(D56)-8))),LEFT(D56,LEN(D56)-8)))))</f>
        <v>00000010</v>
      </c>
      <c r="G56" s="1" t="str">
        <f t="shared" ref="G56:G63" si="42">IF(B56="ZMIEŃ GŁOŚNOŚĆ NA 0","N/D",IF(B56="ZMIEŃ GŁOŚNOŚĆ NA 15","N/D",IF(LEN(D56)&lt;8,_xlfn.CONCAT(REPT("0",8-LEN(D56)),RIGHT(D56,8)),RIGHT(D56,8))))</f>
        <v>11001110</v>
      </c>
      <c r="H56" s="1" t="str">
        <f t="shared" ref="H56:H63" si="43">IF(B56="ZMIEŃ GŁOŚNOŚĆ NA 0","N/D",IF(B56="ZMIEŃ GŁOŚNOŚĆ NA 15","N/D",_xlfn.CONCAT(REPT("0",8-LEN(E56)),E56)))</f>
        <v>00001100</v>
      </c>
      <c r="I56" t="str">
        <f t="shared" ref="I56:I63" si="44">IF(A56="pauza",_xlfn.CONCAT("    .byte %11101000 %",DEC2BIN(C56,8)),IF(B56="ZMIEŃ GŁOŚNOŚĆ NA 0","    .byte %10101000, %00000000",IF(B56="ZMIEŃ GŁOŚNOŚĆ NA 15","    .byte %10101000, %11111111",_xlfn.CONCAT("    .byte %",F56,", %",G56,", %",H56))))</f>
        <v xml:space="preserve">    .byte %00000010, %11001110, %00001100</v>
      </c>
      <c r="J56" t="s">
        <v>405</v>
      </c>
    </row>
    <row r="57" spans="1:10" x14ac:dyDescent="0.25">
      <c r="A57" t="s">
        <v>14</v>
      </c>
      <c r="B57" t="s">
        <v>0</v>
      </c>
      <c r="C57">
        <f>IF(B57="ZMIEŃ GŁOŚNOŚĆ NA 0","N/D",IF(B57="ZMIEŃ GŁOŚNOŚĆ NA 15","N/D",240/$B$2*60*VLOOKUP(B57,Dane!$F:$H,2,FALSE)))</f>
        <v>12</v>
      </c>
      <c r="D57" s="7">
        <f>IF(B57="ZMIEŃ GŁOŚNOŚĆ NA 0","N/D",IF(B57="ZMIEŃ GŁOŚNOŚĆ NA 15","N/D",VLOOKUP(A57,Dane!$A$3:$D$110,4,FALSE)))</f>
        <v>101010010</v>
      </c>
      <c r="E57" s="3" t="str">
        <f t="shared" si="40"/>
        <v>1100</v>
      </c>
      <c r="F57" s="1" t="str">
        <f t="shared" si="41"/>
        <v>00000001</v>
      </c>
      <c r="G57" s="1" t="str">
        <f t="shared" si="42"/>
        <v>01010010</v>
      </c>
      <c r="H57" s="1" t="str">
        <f t="shared" si="43"/>
        <v>00001100</v>
      </c>
      <c r="I57" t="str">
        <f t="shared" si="44"/>
        <v xml:space="preserve">    .byte %00000001, %01010010, %00001100</v>
      </c>
    </row>
    <row r="58" spans="1:10" x14ac:dyDescent="0.25">
      <c r="A58" t="s">
        <v>82</v>
      </c>
      <c r="B58" t="s">
        <v>0</v>
      </c>
      <c r="C58">
        <f>IF(B58="ZMIEŃ GŁOŚNOŚĆ NA 0","N/D",IF(B58="ZMIEŃ GŁOŚNOŚĆ NA 15","N/D",240/$B$2*60*VLOOKUP(B58,Dane!$F:$H,2,FALSE)))</f>
        <v>12</v>
      </c>
      <c r="D58" s="7">
        <f>IF(B58="ZMIEŃ GŁOŚNOŚĆ NA 0","N/D",IF(B58="ZMIEŃ GŁOŚNOŚĆ NA 15","N/D",VLOOKUP(A58,Dane!$A$3:$D$110,4,FALSE)))</f>
        <v>1011001110</v>
      </c>
      <c r="E58" s="3" t="str">
        <f t="shared" si="40"/>
        <v>1100</v>
      </c>
      <c r="F58" s="1" t="str">
        <f t="shared" si="41"/>
        <v>00000010</v>
      </c>
      <c r="G58" s="1" t="str">
        <f t="shared" si="42"/>
        <v>11001110</v>
      </c>
      <c r="H58" s="1" t="str">
        <f t="shared" si="43"/>
        <v>00001100</v>
      </c>
      <c r="I58" t="str">
        <f t="shared" si="44"/>
        <v xml:space="preserve">    .byte %00000010, %11001110, %00001100</v>
      </c>
    </row>
    <row r="59" spans="1:10" x14ac:dyDescent="0.25">
      <c r="A59" t="s">
        <v>14</v>
      </c>
      <c r="B59" t="s">
        <v>0</v>
      </c>
      <c r="C59">
        <f>IF(B59="ZMIEŃ GŁOŚNOŚĆ NA 0","N/D",IF(B59="ZMIEŃ GŁOŚNOŚĆ NA 15","N/D",240/$B$2*60*VLOOKUP(B59,Dane!$F:$H,2,FALSE)))</f>
        <v>12</v>
      </c>
      <c r="D59" s="7">
        <f>IF(B59="ZMIEŃ GŁOŚNOŚĆ NA 0","N/D",IF(B59="ZMIEŃ GŁOŚNOŚĆ NA 15","N/D",VLOOKUP(A59,Dane!$A$3:$D$110,4,FALSE)))</f>
        <v>101010010</v>
      </c>
      <c r="E59" s="3" t="str">
        <f t="shared" si="40"/>
        <v>1100</v>
      </c>
      <c r="F59" s="1" t="str">
        <f t="shared" si="41"/>
        <v>00000001</v>
      </c>
      <c r="G59" s="1" t="str">
        <f t="shared" si="42"/>
        <v>01010010</v>
      </c>
      <c r="H59" s="1" t="str">
        <f t="shared" si="43"/>
        <v>00001100</v>
      </c>
      <c r="I59" t="str">
        <f t="shared" si="44"/>
        <v xml:space="preserve">    .byte %00000001, %01010010, %00001100</v>
      </c>
    </row>
    <row r="60" spans="1:10" x14ac:dyDescent="0.25">
      <c r="A60" t="s">
        <v>82</v>
      </c>
      <c r="B60" t="s">
        <v>0</v>
      </c>
      <c r="C60">
        <f>IF(B60="ZMIEŃ GŁOŚNOŚĆ NA 0","N/D",IF(B60="ZMIEŃ GŁOŚNOŚĆ NA 15","N/D",240/$B$2*60*VLOOKUP(B60,Dane!$F:$H,2,FALSE)))</f>
        <v>12</v>
      </c>
      <c r="D60" s="7">
        <f>IF(B60="ZMIEŃ GŁOŚNOŚĆ NA 0","N/D",IF(B60="ZMIEŃ GŁOŚNOŚĆ NA 15","N/D",VLOOKUP(A60,Dane!$A$3:$D$110,4,FALSE)))</f>
        <v>1011001110</v>
      </c>
      <c r="E60" s="3" t="str">
        <f t="shared" si="40"/>
        <v>1100</v>
      </c>
      <c r="F60" s="1" t="str">
        <f t="shared" si="41"/>
        <v>00000010</v>
      </c>
      <c r="G60" s="1" t="str">
        <f t="shared" si="42"/>
        <v>11001110</v>
      </c>
      <c r="H60" s="1" t="str">
        <f t="shared" si="43"/>
        <v>00001100</v>
      </c>
      <c r="I60" t="str">
        <f t="shared" si="44"/>
        <v xml:space="preserve">    .byte %00000010, %11001110, %00001100</v>
      </c>
    </row>
    <row r="61" spans="1:10" x14ac:dyDescent="0.25">
      <c r="A61" t="s">
        <v>14</v>
      </c>
      <c r="B61" t="s">
        <v>0</v>
      </c>
      <c r="C61">
        <f>IF(B61="ZMIEŃ GŁOŚNOŚĆ NA 0","N/D",IF(B61="ZMIEŃ GŁOŚNOŚĆ NA 15","N/D",240/$B$2*60*VLOOKUP(B61,Dane!$F:$H,2,FALSE)))</f>
        <v>12</v>
      </c>
      <c r="D61" s="7">
        <f>IF(B61="ZMIEŃ GŁOŚNOŚĆ NA 0","N/D",IF(B61="ZMIEŃ GŁOŚNOŚĆ NA 15","N/D",VLOOKUP(A61,Dane!$A$3:$D$110,4,FALSE)))</f>
        <v>101010010</v>
      </c>
      <c r="E61" s="3" t="str">
        <f t="shared" si="40"/>
        <v>1100</v>
      </c>
      <c r="F61" s="1" t="str">
        <f t="shared" si="41"/>
        <v>00000001</v>
      </c>
      <c r="G61" s="1" t="str">
        <f t="shared" si="42"/>
        <v>01010010</v>
      </c>
      <c r="H61" s="1" t="str">
        <f t="shared" si="43"/>
        <v>00001100</v>
      </c>
      <c r="I61" t="str">
        <f t="shared" si="44"/>
        <v xml:space="preserve">    .byte %00000001, %01010010, %00001100</v>
      </c>
    </row>
    <row r="62" spans="1:10" x14ac:dyDescent="0.25">
      <c r="A62" t="s">
        <v>82</v>
      </c>
      <c r="B62" t="s">
        <v>0</v>
      </c>
      <c r="C62">
        <f>IF(B62="ZMIEŃ GŁOŚNOŚĆ NA 0","N/D",IF(B62="ZMIEŃ GŁOŚNOŚĆ NA 15","N/D",240/$B$2*60*VLOOKUP(B62,Dane!$F:$H,2,FALSE)))</f>
        <v>12</v>
      </c>
      <c r="D62" s="7">
        <f>IF(B62="ZMIEŃ GŁOŚNOŚĆ NA 0","N/D",IF(B62="ZMIEŃ GŁOŚNOŚĆ NA 15","N/D",VLOOKUP(A62,Dane!$A$3:$D$110,4,FALSE)))</f>
        <v>1011001110</v>
      </c>
      <c r="E62" s="3" t="str">
        <f t="shared" si="40"/>
        <v>1100</v>
      </c>
      <c r="F62" s="1" t="str">
        <f t="shared" si="41"/>
        <v>00000010</v>
      </c>
      <c r="G62" s="1" t="str">
        <f t="shared" si="42"/>
        <v>11001110</v>
      </c>
      <c r="H62" s="1" t="str">
        <f t="shared" si="43"/>
        <v>00001100</v>
      </c>
      <c r="I62" t="str">
        <f t="shared" si="44"/>
        <v xml:space="preserve">    .byte %00000010, %11001110, %00001100</v>
      </c>
    </row>
    <row r="63" spans="1:10" x14ac:dyDescent="0.25">
      <c r="A63" t="s">
        <v>14</v>
      </c>
      <c r="B63" t="s">
        <v>0</v>
      </c>
      <c r="C63">
        <f>IF(B63="ZMIEŃ GŁOŚNOŚĆ NA 0","N/D",IF(B63="ZMIEŃ GŁOŚNOŚĆ NA 15","N/D",240/$B$2*60*VLOOKUP(B63,Dane!$F:$H,2,FALSE)))</f>
        <v>12</v>
      </c>
      <c r="D63" s="7">
        <f>IF(B63="ZMIEŃ GŁOŚNOŚĆ NA 0","N/D",IF(B63="ZMIEŃ GŁOŚNOŚĆ NA 15","N/D",VLOOKUP(A63,Dane!$A$3:$D$110,4,FALSE)))</f>
        <v>101010010</v>
      </c>
      <c r="E63" s="3" t="str">
        <f t="shared" si="40"/>
        <v>1100</v>
      </c>
      <c r="F63" s="1" t="str">
        <f t="shared" si="41"/>
        <v>00000001</v>
      </c>
      <c r="G63" s="1" t="str">
        <f t="shared" si="42"/>
        <v>01010010</v>
      </c>
      <c r="H63" s="1" t="str">
        <f t="shared" si="43"/>
        <v>00001100</v>
      </c>
      <c r="I63" t="str">
        <f t="shared" si="44"/>
        <v xml:space="preserve">    .byte %00000001, %01010010, %00001100</v>
      </c>
    </row>
    <row r="64" spans="1:10" x14ac:dyDescent="0.25">
      <c r="D64" s="7"/>
      <c r="E64" s="3"/>
      <c r="F64" s="1"/>
      <c r="G64" s="1"/>
      <c r="H64" s="1"/>
    </row>
  </sheetData>
  <mergeCells count="1">
    <mergeCell ref="A4:I4"/>
  </mergeCells>
  <conditionalFormatting sqref="B1">
    <cfRule type="expression" dxfId="0" priority="1">
      <formula>ROUNDDOWN(B1,0)-B1&lt;&gt;0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50BD-1857-44EC-B429-3B34EAE04F7A}">
  <dimension ref="A1:S113"/>
  <sheetViews>
    <sheetView zoomScaleNormal="100" workbookViewId="0"/>
  </sheetViews>
  <sheetFormatPr defaultRowHeight="15" x14ac:dyDescent="0.25"/>
  <cols>
    <col min="1" max="1" width="9.140625" style="2"/>
    <col min="3" max="3" width="18.5703125" customWidth="1"/>
    <col min="4" max="4" width="15.42578125" style="7" customWidth="1"/>
    <col min="6" max="6" width="11.5703125" customWidth="1"/>
    <col min="7" max="7" width="10.5703125" customWidth="1"/>
    <col min="9" max="9" width="39.5703125" customWidth="1"/>
    <col min="11" max="11" width="14.5703125" customWidth="1"/>
    <col min="13" max="13" width="19" customWidth="1"/>
    <col min="14" max="14" width="11.85546875" customWidth="1"/>
    <col min="18" max="18" width="9.140625" customWidth="1"/>
    <col min="19" max="19" width="39" customWidth="1"/>
  </cols>
  <sheetData>
    <row r="1" spans="1:19" x14ac:dyDescent="0.25">
      <c r="A1" s="2" t="s">
        <v>20</v>
      </c>
      <c r="B1">
        <v>120</v>
      </c>
    </row>
    <row r="3" spans="1:19" x14ac:dyDescent="0.25">
      <c r="A3" s="43" t="s">
        <v>134</v>
      </c>
      <c r="B3" s="43"/>
      <c r="C3" s="43"/>
      <c r="D3" s="43"/>
      <c r="E3" s="43"/>
      <c r="F3" s="43"/>
      <c r="G3" s="43"/>
      <c r="H3" s="43"/>
      <c r="I3" s="43"/>
      <c r="K3" s="43" t="s">
        <v>135</v>
      </c>
      <c r="L3" s="43"/>
      <c r="M3" s="43"/>
      <c r="N3" s="43"/>
      <c r="O3" s="43"/>
      <c r="P3" s="43"/>
      <c r="Q3" s="43"/>
      <c r="R3" s="43"/>
      <c r="S3" s="43"/>
    </row>
    <row r="4" spans="1:19" x14ac:dyDescent="0.25">
      <c r="D4" s="7" t="s">
        <v>137</v>
      </c>
      <c r="E4" t="s">
        <v>6</v>
      </c>
      <c r="F4" t="s">
        <v>4</v>
      </c>
      <c r="G4" t="s">
        <v>5</v>
      </c>
      <c r="H4" s="1" t="s">
        <v>6</v>
      </c>
      <c r="I4" s="1" t="s">
        <v>25</v>
      </c>
      <c r="N4" t="s">
        <v>138</v>
      </c>
      <c r="O4" t="s">
        <v>6</v>
      </c>
      <c r="P4" t="s">
        <v>4</v>
      </c>
      <c r="Q4" t="s">
        <v>5</v>
      </c>
      <c r="R4" s="1" t="s">
        <v>6</v>
      </c>
      <c r="S4" s="1" t="s">
        <v>25</v>
      </c>
    </row>
    <row r="5" spans="1:19" x14ac:dyDescent="0.25">
      <c r="A5" s="2" t="s">
        <v>9</v>
      </c>
      <c r="B5" t="s">
        <v>8</v>
      </c>
      <c r="C5" t="s">
        <v>23</v>
      </c>
      <c r="D5" s="7" t="s">
        <v>24</v>
      </c>
      <c r="E5" t="s">
        <v>24</v>
      </c>
      <c r="F5" t="s">
        <v>7</v>
      </c>
      <c r="G5" t="s">
        <v>7</v>
      </c>
      <c r="H5" s="1" t="s">
        <v>8</v>
      </c>
      <c r="K5" t="s">
        <v>9</v>
      </c>
      <c r="L5" t="s">
        <v>8</v>
      </c>
      <c r="M5" t="s">
        <v>23</v>
      </c>
      <c r="N5" t="s">
        <v>24</v>
      </c>
      <c r="O5" t="s">
        <v>24</v>
      </c>
      <c r="P5" t="s">
        <v>7</v>
      </c>
      <c r="Q5" t="s">
        <v>7</v>
      </c>
      <c r="R5" s="1" t="s">
        <v>8</v>
      </c>
    </row>
    <row r="6" spans="1:19" x14ac:dyDescent="0.25">
      <c r="A6" s="6" t="s">
        <v>36</v>
      </c>
      <c r="B6" s="1" t="s">
        <v>0</v>
      </c>
      <c r="C6">
        <f>240/$B$1*60*VLOOKUP(B6,Dane!$F:$H,2,FALSE)</f>
        <v>15</v>
      </c>
      <c r="D6" s="7">
        <f>VLOOKUP(A6,Dane!$A$3:$D$110,4,FALSE)</f>
        <v>1101010111000</v>
      </c>
      <c r="E6" s="3" t="str">
        <f>DEC2BIN(C6)</f>
        <v>1111</v>
      </c>
      <c r="F6" s="1" t="str">
        <f t="shared" ref="F6:F69" si="0">IF(LEN(D6)&lt;8,"00000000",_xlfn.CONCAT(REPT("0",8-LEN(LEFT(D6,LEN(D6)-8))),LEFT(D6,LEN(D6)-8)))</f>
        <v>00011010</v>
      </c>
      <c r="G6" s="1" t="str">
        <f>IF(LEN(D6)&lt;8,_xlfn.CONCAT(REPT("0",8-LEN(D6)),RIGHT(D6,8)),RIGHT(D6,8))</f>
        <v>10111000</v>
      </c>
      <c r="H6" s="1" t="str">
        <f>_xlfn.CONCAT(REPT("0",8-LEN(E6)),E6)</f>
        <v>00001111</v>
      </c>
      <c r="I6" t="str">
        <f>_xlfn.CONCAT("    .byte %",F6,", %",G6,", %",H6)</f>
        <v xml:space="preserve">    .byte %00011010, %10111000, %00001111</v>
      </c>
      <c r="K6" t="s">
        <v>16</v>
      </c>
      <c r="L6" s="1" t="s">
        <v>0</v>
      </c>
      <c r="M6">
        <f>240/$B$1*60*VLOOKUP(L6,Dane!$F:$H,2,FALSE)</f>
        <v>15</v>
      </c>
      <c r="N6" s="7">
        <f>VLOOKUP(K6,Dane!$A$3:$D$110,4,FALSE)</f>
        <v>110101010</v>
      </c>
      <c r="O6" s="3" t="str">
        <f>DEC2BIN(M6)</f>
        <v>1111</v>
      </c>
      <c r="P6" s="1" t="str">
        <f t="shared" ref="P6" si="1">IF(LEN(N6)&lt;8,"00000000",_xlfn.CONCAT(REPT("0",8-LEN(LEFT(N6,LEN(N6)-8))),LEFT(N6,LEN(N6)-8)))</f>
        <v>00000001</v>
      </c>
      <c r="Q6" s="1" t="str">
        <f>IF(LEN(N6)&lt;8,_xlfn.CONCAT(REPT("0",8-LEN(N6)),RIGHT(N6,8)),RIGHT(N6,8))</f>
        <v>10101010</v>
      </c>
      <c r="R6" s="1" t="str">
        <f>_xlfn.CONCAT(REPT("0",8-LEN(O6)),O6)</f>
        <v>00001111</v>
      </c>
      <c r="S6" t="str">
        <f>_xlfn.CONCAT("    .byte %",P6,", %",Q6,", %",R6)</f>
        <v xml:space="preserve">    .byte %00000001, %10101010, %00001111</v>
      </c>
    </row>
    <row r="7" spans="1:19" x14ac:dyDescent="0.25">
      <c r="A7" s="6" t="s">
        <v>37</v>
      </c>
      <c r="B7" s="1" t="s">
        <v>0</v>
      </c>
      <c r="C7">
        <f>240/$B$1*60*VLOOKUP(B7,Dane!$F:$H,2,FALSE)</f>
        <v>15</v>
      </c>
      <c r="D7" s="7">
        <f>VLOOKUP(A7,Dane!$A$3:$D$110,4,FALSE)</f>
        <v>1100100111001</v>
      </c>
      <c r="E7" s="3" t="str">
        <f t="shared" ref="E7:E70" si="2">DEC2BIN(C7)</f>
        <v>1111</v>
      </c>
      <c r="F7" s="1" t="str">
        <f t="shared" si="0"/>
        <v>00011001</v>
      </c>
      <c r="G7" s="1" t="str">
        <f t="shared" ref="G7:G70" si="3">IF(LEN(D7)&lt;8,_xlfn.CONCAT(REPT("0",8-LEN(D7)),RIGHT(D7,8)),RIGHT(D7,8))</f>
        <v>00111001</v>
      </c>
      <c r="H7" s="1" t="str">
        <f t="shared" ref="H7:H70" si="4">_xlfn.CONCAT(REPT("0",8-LEN(E7)),E7)</f>
        <v>00001111</v>
      </c>
      <c r="I7" t="str">
        <f t="shared" ref="I7:I70" si="5">_xlfn.CONCAT("    .byte %",F7,", %",G7,", %",H7)</f>
        <v xml:space="preserve">    .byte %00011001, %00111001, %00001111</v>
      </c>
      <c r="L7" s="1"/>
      <c r="O7" s="3"/>
      <c r="P7" s="1"/>
      <c r="Q7" s="1"/>
      <c r="R7" s="1"/>
    </row>
    <row r="8" spans="1:19" x14ac:dyDescent="0.25">
      <c r="A8" s="6" t="s">
        <v>38</v>
      </c>
      <c r="B8" s="1" t="s">
        <v>0</v>
      </c>
      <c r="C8">
        <f>240/$B$1*60*VLOOKUP(B8,Dane!$F:$H,2,FALSE)</f>
        <v>15</v>
      </c>
      <c r="D8" s="7">
        <f>VLOOKUP(A8,Dane!$A$3:$D$110,4,FALSE)</f>
        <v>1011111001110</v>
      </c>
      <c r="E8" s="3" t="str">
        <f t="shared" si="2"/>
        <v>1111</v>
      </c>
      <c r="F8" s="1" t="str">
        <f t="shared" si="0"/>
        <v>00010111</v>
      </c>
      <c r="G8" s="1" t="str">
        <f t="shared" si="3"/>
        <v>11001110</v>
      </c>
      <c r="H8" s="1" t="str">
        <f t="shared" si="4"/>
        <v>00001111</v>
      </c>
      <c r="I8" t="str">
        <f t="shared" si="5"/>
        <v xml:space="preserve">    .byte %00010111, %11001110, %00001111</v>
      </c>
      <c r="L8" s="1"/>
      <c r="O8" s="3"/>
      <c r="P8" s="1"/>
      <c r="Q8" s="1"/>
      <c r="R8" s="1"/>
    </row>
    <row r="9" spans="1:19" x14ac:dyDescent="0.25">
      <c r="A9" s="6" t="s">
        <v>76</v>
      </c>
      <c r="B9" s="1" t="s">
        <v>0</v>
      </c>
      <c r="C9">
        <f>240/$B$1*60*VLOOKUP(B9,Dane!$F:$H,2,FALSE)</f>
        <v>15</v>
      </c>
      <c r="D9" s="7">
        <f>VLOOKUP(A9,Dane!$A$3:$D$110,4,FALSE)</f>
        <v>1011001110110</v>
      </c>
      <c r="E9" s="3" t="str">
        <f t="shared" si="2"/>
        <v>1111</v>
      </c>
      <c r="F9" s="1" t="str">
        <f t="shared" si="0"/>
        <v>00010110</v>
      </c>
      <c r="G9" s="1" t="str">
        <f t="shared" si="3"/>
        <v>01110110</v>
      </c>
      <c r="H9" s="1" t="str">
        <f t="shared" si="4"/>
        <v>00001111</v>
      </c>
      <c r="I9" t="str">
        <f t="shared" si="5"/>
        <v xml:space="preserve">    .byte %00010110, %01110110, %00001111</v>
      </c>
      <c r="L9" s="1"/>
      <c r="O9" s="3"/>
      <c r="P9" s="1"/>
      <c r="Q9" s="1"/>
      <c r="R9" s="1"/>
    </row>
    <row r="10" spans="1:19" x14ac:dyDescent="0.25">
      <c r="A10" s="6" t="s">
        <v>39</v>
      </c>
      <c r="B10" s="1" t="s">
        <v>0</v>
      </c>
      <c r="C10">
        <f>240/$B$1*60*VLOOKUP(B10,Dane!$F:$H,2,FALSE)</f>
        <v>15</v>
      </c>
      <c r="D10" s="7">
        <f>VLOOKUP(A10,Dane!$A$3:$D$110,4,FALSE)</f>
        <v>1010100110101</v>
      </c>
      <c r="E10" s="3" t="str">
        <f t="shared" si="2"/>
        <v>1111</v>
      </c>
      <c r="F10" s="1" t="str">
        <f t="shared" si="0"/>
        <v>00010101</v>
      </c>
      <c r="G10" s="1" t="str">
        <f t="shared" si="3"/>
        <v>00110101</v>
      </c>
      <c r="H10" s="1" t="str">
        <f t="shared" si="4"/>
        <v>00001111</v>
      </c>
      <c r="I10" t="str">
        <f t="shared" si="5"/>
        <v xml:space="preserve">    .byte %00010101, %00110101, %00001111</v>
      </c>
      <c r="L10" s="1"/>
      <c r="O10" s="3"/>
      <c r="P10" s="1"/>
      <c r="Q10" s="1"/>
      <c r="R10" s="1"/>
    </row>
    <row r="11" spans="1:19" x14ac:dyDescent="0.25">
      <c r="A11" s="6" t="s">
        <v>40</v>
      </c>
      <c r="B11" s="1" t="s">
        <v>0</v>
      </c>
      <c r="C11">
        <f>240/$B$1*60*VLOOKUP(B11,Dane!$F:$H,2,FALSE)</f>
        <v>15</v>
      </c>
      <c r="D11" s="7">
        <f>VLOOKUP(A11,Dane!$A$3:$D$110,4,FALSE)</f>
        <v>1010000000011</v>
      </c>
      <c r="E11" s="3" t="str">
        <f t="shared" si="2"/>
        <v>1111</v>
      </c>
      <c r="F11" s="1" t="str">
        <f t="shared" si="0"/>
        <v>00010100</v>
      </c>
      <c r="G11" s="1" t="str">
        <f t="shared" si="3"/>
        <v>00000011</v>
      </c>
      <c r="H11" s="1" t="str">
        <f t="shared" si="4"/>
        <v>00001111</v>
      </c>
      <c r="I11" t="str">
        <f t="shared" si="5"/>
        <v xml:space="preserve">    .byte %00010100, %00000011, %00001111</v>
      </c>
      <c r="O11" s="3"/>
      <c r="P11" s="1"/>
      <c r="Q11" s="1"/>
      <c r="R11" s="1"/>
    </row>
    <row r="12" spans="1:19" x14ac:dyDescent="0.25">
      <c r="A12" s="6" t="s">
        <v>41</v>
      </c>
      <c r="B12" s="1" t="s">
        <v>0</v>
      </c>
      <c r="C12">
        <f>240/$B$1*60*VLOOKUP(B12,Dane!$F:$H,2,FALSE)</f>
        <v>15</v>
      </c>
      <c r="D12" s="7">
        <f>VLOOKUP(A12,Dane!$A$3:$D$110,4,FALSE)</f>
        <v>1001011100101</v>
      </c>
      <c r="E12" s="3" t="str">
        <f t="shared" si="2"/>
        <v>1111</v>
      </c>
      <c r="F12" s="1" t="str">
        <f t="shared" si="0"/>
        <v>00010010</v>
      </c>
      <c r="G12" s="1" t="str">
        <f t="shared" si="3"/>
        <v>11100101</v>
      </c>
      <c r="H12" s="1" t="str">
        <f t="shared" si="4"/>
        <v>00001111</v>
      </c>
      <c r="I12" t="str">
        <f t="shared" si="5"/>
        <v xml:space="preserve">    .byte %00010010, %11100101, %00001111</v>
      </c>
      <c r="O12" s="3"/>
      <c r="P12" s="1"/>
      <c r="Q12" s="1"/>
      <c r="R12" s="1"/>
    </row>
    <row r="13" spans="1:19" x14ac:dyDescent="0.25">
      <c r="A13" s="6" t="s">
        <v>42</v>
      </c>
      <c r="B13" s="1" t="s">
        <v>0</v>
      </c>
      <c r="C13">
        <f>240/$B$1*60*VLOOKUP(B13,Dane!$F:$H,2,FALSE)</f>
        <v>15</v>
      </c>
      <c r="D13" s="7">
        <f>VLOOKUP(A13,Dane!$A$3:$D$110,4,FALSE)</f>
        <v>1000111010100</v>
      </c>
      <c r="E13" s="3" t="str">
        <f t="shared" si="2"/>
        <v>1111</v>
      </c>
      <c r="F13" s="1" t="str">
        <f t="shared" si="0"/>
        <v>00010001</v>
      </c>
      <c r="G13" s="1" t="str">
        <f t="shared" si="3"/>
        <v>11010100</v>
      </c>
      <c r="H13" s="1" t="str">
        <f t="shared" si="4"/>
        <v>00001111</v>
      </c>
      <c r="I13" t="str">
        <f t="shared" si="5"/>
        <v xml:space="preserve">    .byte %00010001, %11010100, %00001111</v>
      </c>
      <c r="O13" s="3"/>
      <c r="P13" s="1"/>
      <c r="Q13" s="1"/>
      <c r="R13" s="1"/>
    </row>
    <row r="14" spans="1:19" x14ac:dyDescent="0.25">
      <c r="A14" s="6" t="s">
        <v>43</v>
      </c>
      <c r="B14" s="1" t="s">
        <v>0</v>
      </c>
      <c r="C14">
        <f>240/$B$1*60*VLOOKUP(B14,Dane!$F:$H,2,FALSE)</f>
        <v>15</v>
      </c>
      <c r="D14" s="7">
        <f>VLOOKUP(A14,Dane!$A$3:$D$110,4,FALSE)</f>
        <v>1000011010011</v>
      </c>
      <c r="E14" s="3" t="str">
        <f t="shared" si="2"/>
        <v>1111</v>
      </c>
      <c r="F14" s="1" t="str">
        <f t="shared" si="0"/>
        <v>00010000</v>
      </c>
      <c r="G14" s="1" t="str">
        <f t="shared" si="3"/>
        <v>11010011</v>
      </c>
      <c r="H14" s="1" t="str">
        <f t="shared" si="4"/>
        <v>00001111</v>
      </c>
      <c r="I14" t="str">
        <f t="shared" si="5"/>
        <v xml:space="preserve">    .byte %00010000, %11010011, %00001111</v>
      </c>
      <c r="L14" s="1"/>
      <c r="O14" s="3"/>
      <c r="P14" s="1"/>
      <c r="Q14" s="1"/>
      <c r="R14" s="1"/>
    </row>
    <row r="15" spans="1:19" x14ac:dyDescent="0.25">
      <c r="A15" s="6" t="s">
        <v>44</v>
      </c>
      <c r="B15" s="1" t="s">
        <v>0</v>
      </c>
      <c r="C15">
        <f>240/$B$1*60*VLOOKUP(B15,Dane!$F:$H,2,FALSE)</f>
        <v>15</v>
      </c>
      <c r="D15" s="7">
        <f>VLOOKUP(A15,Dane!$A$3:$D$110,4,FALSE)</f>
        <v>111111100010</v>
      </c>
      <c r="E15" s="3" t="str">
        <f t="shared" si="2"/>
        <v>1111</v>
      </c>
      <c r="F15" s="1" t="str">
        <f t="shared" si="0"/>
        <v>00001111</v>
      </c>
      <c r="G15" s="1" t="str">
        <f t="shared" si="3"/>
        <v>11100010</v>
      </c>
      <c r="H15" s="1" t="str">
        <f t="shared" si="4"/>
        <v>00001111</v>
      </c>
      <c r="I15" t="str">
        <f t="shared" si="5"/>
        <v xml:space="preserve">    .byte %00001111, %11100010, %00001111</v>
      </c>
      <c r="O15" s="3"/>
      <c r="P15" s="1"/>
      <c r="Q15" s="1"/>
      <c r="R15" s="1"/>
    </row>
    <row r="16" spans="1:19" x14ac:dyDescent="0.25">
      <c r="A16" s="6" t="s">
        <v>77</v>
      </c>
      <c r="B16" s="1" t="s">
        <v>0</v>
      </c>
      <c r="C16">
        <f>240/$B$1*60*VLOOKUP(B16,Dane!$F:$H,2,FALSE)</f>
        <v>15</v>
      </c>
      <c r="D16" s="7">
        <f>VLOOKUP(A16,Dane!$A$3:$D$110,4,FALSE)</f>
        <v>111011111101</v>
      </c>
      <c r="E16" s="3" t="str">
        <f t="shared" si="2"/>
        <v>1111</v>
      </c>
      <c r="F16" s="1" t="str">
        <f t="shared" si="0"/>
        <v>00001110</v>
      </c>
      <c r="G16" s="1" t="str">
        <f t="shared" si="3"/>
        <v>11111101</v>
      </c>
      <c r="H16" s="1" t="str">
        <f t="shared" si="4"/>
        <v>00001111</v>
      </c>
      <c r="I16" t="str">
        <f t="shared" si="5"/>
        <v xml:space="preserve">    .byte %00001110, %11111101, %00001111</v>
      </c>
      <c r="O16" s="3"/>
      <c r="P16" s="1"/>
      <c r="Q16" s="1"/>
      <c r="R16" s="1"/>
    </row>
    <row r="17" spans="1:18" x14ac:dyDescent="0.25">
      <c r="A17" s="6" t="s">
        <v>45</v>
      </c>
      <c r="B17" s="1" t="s">
        <v>0</v>
      </c>
      <c r="C17">
        <f>240/$B$1*60*VLOOKUP(B17,Dane!$F:$H,2,FALSE)</f>
        <v>15</v>
      </c>
      <c r="D17" s="7">
        <f>VLOOKUP(A17,Dane!$A$3:$D$110,4,FALSE)</f>
        <v>111000100110</v>
      </c>
      <c r="E17" s="3" t="str">
        <f t="shared" si="2"/>
        <v>1111</v>
      </c>
      <c r="F17" s="1" t="str">
        <f t="shared" si="0"/>
        <v>00001110</v>
      </c>
      <c r="G17" s="1" t="str">
        <f t="shared" si="3"/>
        <v>00100110</v>
      </c>
      <c r="H17" s="1" t="str">
        <f t="shared" si="4"/>
        <v>00001111</v>
      </c>
      <c r="I17" t="str">
        <f t="shared" si="5"/>
        <v xml:space="preserve">    .byte %00001110, %00100110, %00001111</v>
      </c>
      <c r="O17" s="3"/>
      <c r="P17" s="1"/>
      <c r="Q17" s="1"/>
      <c r="R17" s="1"/>
    </row>
    <row r="18" spans="1:18" x14ac:dyDescent="0.25">
      <c r="A18" s="6" t="s">
        <v>46</v>
      </c>
      <c r="B18" s="1" t="s">
        <v>0</v>
      </c>
      <c r="C18">
        <f>240/$B$1*60*VLOOKUP(B18,Dane!$F:$H,2,FALSE)</f>
        <v>15</v>
      </c>
      <c r="D18" s="7">
        <f>VLOOKUP(A18,Dane!$A$3:$D$110,4,FALSE)</f>
        <v>110101011011</v>
      </c>
      <c r="E18" s="3" t="str">
        <f t="shared" si="2"/>
        <v>1111</v>
      </c>
      <c r="F18" s="1" t="str">
        <f t="shared" si="0"/>
        <v>00001101</v>
      </c>
      <c r="G18" s="1" t="str">
        <f t="shared" si="3"/>
        <v>01011011</v>
      </c>
      <c r="H18" s="1" t="str">
        <f t="shared" si="4"/>
        <v>00001111</v>
      </c>
      <c r="I18" t="str">
        <f t="shared" si="5"/>
        <v xml:space="preserve">    .byte %00001101, %01011011, %00001111</v>
      </c>
      <c r="O18" s="3"/>
      <c r="P18" s="1"/>
      <c r="Q18" s="1"/>
      <c r="R18" s="1"/>
    </row>
    <row r="19" spans="1:18" x14ac:dyDescent="0.25">
      <c r="A19" s="6" t="s">
        <v>47</v>
      </c>
      <c r="B19" s="1" t="s">
        <v>0</v>
      </c>
      <c r="C19">
        <f>240/$B$1*60*VLOOKUP(B19,Dane!$F:$H,2,FALSE)</f>
        <v>15</v>
      </c>
      <c r="D19" s="7">
        <f>VLOOKUP(A19,Dane!$A$3:$D$110,4,FALSE)</f>
        <v>110010011011</v>
      </c>
      <c r="E19" s="3" t="str">
        <f t="shared" si="2"/>
        <v>1111</v>
      </c>
      <c r="F19" s="1" t="str">
        <f t="shared" si="0"/>
        <v>00001100</v>
      </c>
      <c r="G19" s="1" t="str">
        <f t="shared" si="3"/>
        <v>10011011</v>
      </c>
      <c r="H19" s="1" t="str">
        <f t="shared" si="4"/>
        <v>00001111</v>
      </c>
      <c r="I19" t="str">
        <f t="shared" si="5"/>
        <v xml:space="preserve">    .byte %00001100, %10011011, %00001111</v>
      </c>
      <c r="O19" s="3"/>
      <c r="P19" s="1"/>
      <c r="Q19" s="1"/>
      <c r="R19" s="1"/>
    </row>
    <row r="20" spans="1:18" x14ac:dyDescent="0.25">
      <c r="A20" s="6" t="s">
        <v>48</v>
      </c>
      <c r="B20" s="1" t="s">
        <v>0</v>
      </c>
      <c r="C20">
        <f>240/$B$1*60*VLOOKUP(B20,Dane!$F:$H,2,FALSE)</f>
        <v>15</v>
      </c>
      <c r="D20" s="7">
        <f>VLOOKUP(A20,Dane!$A$3:$D$110,4,FALSE)</f>
        <v>101111100110</v>
      </c>
      <c r="E20" s="3" t="str">
        <f t="shared" si="2"/>
        <v>1111</v>
      </c>
      <c r="F20" s="1" t="str">
        <f t="shared" si="0"/>
        <v>00001011</v>
      </c>
      <c r="G20" s="1" t="str">
        <f t="shared" si="3"/>
        <v>11100110</v>
      </c>
      <c r="H20" s="1" t="str">
        <f t="shared" si="4"/>
        <v>00001111</v>
      </c>
      <c r="I20" t="str">
        <f t="shared" si="5"/>
        <v xml:space="preserve">    .byte %00001011, %11100110, %00001111</v>
      </c>
      <c r="O20" s="3"/>
      <c r="P20" s="1"/>
      <c r="Q20" s="1"/>
      <c r="R20" s="1"/>
    </row>
    <row r="21" spans="1:18" x14ac:dyDescent="0.25">
      <c r="A21" s="6" t="s">
        <v>78</v>
      </c>
      <c r="B21" s="1" t="s">
        <v>0</v>
      </c>
      <c r="C21">
        <f>240/$B$1*60*VLOOKUP(B21,Dane!$F:$H,2,FALSE)</f>
        <v>15</v>
      </c>
      <c r="D21" s="7">
        <f>VLOOKUP(A21,Dane!$A$3:$D$110,4,FALSE)</f>
        <v>101100111011</v>
      </c>
      <c r="E21" s="3" t="str">
        <f t="shared" si="2"/>
        <v>1111</v>
      </c>
      <c r="F21" s="1" t="str">
        <f t="shared" si="0"/>
        <v>00001011</v>
      </c>
      <c r="G21" s="1" t="str">
        <f t="shared" si="3"/>
        <v>00111011</v>
      </c>
      <c r="H21" s="1" t="str">
        <f t="shared" si="4"/>
        <v>00001111</v>
      </c>
      <c r="I21" t="str">
        <f t="shared" si="5"/>
        <v xml:space="preserve">    .byte %00001011, %00111011, %00001111</v>
      </c>
      <c r="O21" s="3"/>
      <c r="P21" s="1"/>
      <c r="Q21" s="1"/>
      <c r="R21" s="1"/>
    </row>
    <row r="22" spans="1:18" x14ac:dyDescent="0.25">
      <c r="A22" s="6" t="s">
        <v>49</v>
      </c>
      <c r="B22" s="1" t="s">
        <v>0</v>
      </c>
      <c r="C22">
        <f>240/$B$1*60*VLOOKUP(B22,Dane!$F:$H,2,FALSE)</f>
        <v>15</v>
      </c>
      <c r="D22" s="7">
        <f>VLOOKUP(A22,Dane!$A$3:$D$110,4,FALSE)</f>
        <v>101010011010</v>
      </c>
      <c r="E22" s="3" t="str">
        <f t="shared" si="2"/>
        <v>1111</v>
      </c>
      <c r="F22" s="1" t="str">
        <f t="shared" si="0"/>
        <v>00001010</v>
      </c>
      <c r="G22" s="1" t="str">
        <f t="shared" si="3"/>
        <v>10011010</v>
      </c>
      <c r="H22" s="1" t="str">
        <f t="shared" si="4"/>
        <v>00001111</v>
      </c>
      <c r="I22" t="str">
        <f t="shared" si="5"/>
        <v xml:space="preserve">    .byte %00001010, %10011010, %00001111</v>
      </c>
      <c r="O22" s="3"/>
      <c r="P22" s="1"/>
      <c r="Q22" s="1"/>
      <c r="R22" s="1"/>
    </row>
    <row r="23" spans="1:18" x14ac:dyDescent="0.25">
      <c r="A23" s="6" t="s">
        <v>50</v>
      </c>
      <c r="B23" s="1" t="s">
        <v>0</v>
      </c>
      <c r="C23">
        <f>240/$B$1*60*VLOOKUP(B23,Dane!$F:$H,2,FALSE)</f>
        <v>15</v>
      </c>
      <c r="D23" s="7">
        <f>VLOOKUP(A23,Dane!$A$3:$D$110,4,FALSE)</f>
        <v>101000000001</v>
      </c>
      <c r="E23" s="3" t="str">
        <f t="shared" si="2"/>
        <v>1111</v>
      </c>
      <c r="F23" s="1" t="str">
        <f t="shared" si="0"/>
        <v>00001010</v>
      </c>
      <c r="G23" s="1" t="str">
        <f t="shared" si="3"/>
        <v>00000001</v>
      </c>
      <c r="H23" s="1" t="str">
        <f t="shared" si="4"/>
        <v>00001111</v>
      </c>
      <c r="I23" t="str">
        <f t="shared" si="5"/>
        <v xml:space="preserve">    .byte %00001010, %00000001, %00001111</v>
      </c>
      <c r="O23" s="3"/>
      <c r="P23" s="1"/>
      <c r="Q23" s="1"/>
      <c r="R23" s="1"/>
    </row>
    <row r="24" spans="1:18" x14ac:dyDescent="0.25">
      <c r="A24" s="6" t="s">
        <v>51</v>
      </c>
      <c r="B24" s="1" t="s">
        <v>0</v>
      </c>
      <c r="C24">
        <f>240/$B$1*60*VLOOKUP(B24,Dane!$F:$H,2,FALSE)</f>
        <v>15</v>
      </c>
      <c r="D24" s="7">
        <f>VLOOKUP(A24,Dane!$A$3:$D$110,4,FALSE)</f>
        <v>100101110001</v>
      </c>
      <c r="E24" s="3" t="str">
        <f t="shared" si="2"/>
        <v>1111</v>
      </c>
      <c r="F24" s="1" t="str">
        <f t="shared" si="0"/>
        <v>00001001</v>
      </c>
      <c r="G24" s="1" t="str">
        <f t="shared" si="3"/>
        <v>01110001</v>
      </c>
      <c r="H24" s="1" t="str">
        <f t="shared" si="4"/>
        <v>00001111</v>
      </c>
      <c r="I24" t="str">
        <f t="shared" si="5"/>
        <v xml:space="preserve">    .byte %00001001, %01110001, %00001111</v>
      </c>
      <c r="O24" s="3"/>
      <c r="P24" s="1"/>
      <c r="Q24" s="1"/>
      <c r="R24" s="1"/>
    </row>
    <row r="25" spans="1:18" x14ac:dyDescent="0.25">
      <c r="A25" s="6" t="s">
        <v>52</v>
      </c>
      <c r="B25" s="1" t="s">
        <v>0</v>
      </c>
      <c r="C25">
        <f>240/$B$1*60*VLOOKUP(B25,Dane!$F:$H,2,FALSE)</f>
        <v>15</v>
      </c>
      <c r="D25" s="7">
        <f>VLOOKUP(A25,Dane!$A$3:$D$110,4,FALSE)</f>
        <v>100011101001</v>
      </c>
      <c r="E25" s="3" t="str">
        <f t="shared" si="2"/>
        <v>1111</v>
      </c>
      <c r="F25" s="1" t="str">
        <f t="shared" si="0"/>
        <v>00001000</v>
      </c>
      <c r="G25" s="1" t="str">
        <f t="shared" si="3"/>
        <v>11101001</v>
      </c>
      <c r="H25" s="1" t="str">
        <f t="shared" si="4"/>
        <v>00001111</v>
      </c>
      <c r="I25" t="str">
        <f t="shared" si="5"/>
        <v xml:space="preserve">    .byte %00001000, %11101001, %00001111</v>
      </c>
      <c r="O25" s="3"/>
      <c r="P25" s="1"/>
      <c r="Q25" s="1"/>
      <c r="R25" s="1"/>
    </row>
    <row r="26" spans="1:18" x14ac:dyDescent="0.25">
      <c r="A26" s="6" t="s">
        <v>53</v>
      </c>
      <c r="B26" s="1" t="s">
        <v>0</v>
      </c>
      <c r="C26">
        <f>240/$B$1*60*VLOOKUP(B26,Dane!$F:$H,2,FALSE)</f>
        <v>15</v>
      </c>
      <c r="D26" s="7">
        <f>VLOOKUP(A26,Dane!$A$3:$D$110,4,FALSE)</f>
        <v>100001101001</v>
      </c>
      <c r="E26" s="3" t="str">
        <f t="shared" si="2"/>
        <v>1111</v>
      </c>
      <c r="F26" s="1" t="str">
        <f t="shared" si="0"/>
        <v>00001000</v>
      </c>
      <c r="G26" s="1" t="str">
        <f t="shared" si="3"/>
        <v>01101001</v>
      </c>
      <c r="H26" s="1" t="str">
        <f t="shared" si="4"/>
        <v>00001111</v>
      </c>
      <c r="I26" t="str">
        <f t="shared" si="5"/>
        <v xml:space="preserve">    .byte %00001000, %01101001, %00001111</v>
      </c>
      <c r="O26" s="3"/>
      <c r="P26" s="1"/>
      <c r="Q26" s="1"/>
      <c r="R26" s="1"/>
    </row>
    <row r="27" spans="1:18" x14ac:dyDescent="0.25">
      <c r="A27" s="6" t="s">
        <v>54</v>
      </c>
      <c r="B27" s="1" t="s">
        <v>0</v>
      </c>
      <c r="C27">
        <f>240/$B$1*60*VLOOKUP(B27,Dane!$F:$H,2,FALSE)</f>
        <v>15</v>
      </c>
      <c r="D27" s="7">
        <f>VLOOKUP(A27,Dane!$A$3:$D$110,4,FALSE)</f>
        <v>11111110000</v>
      </c>
      <c r="E27" s="3" t="str">
        <f t="shared" si="2"/>
        <v>1111</v>
      </c>
      <c r="F27" s="1" t="str">
        <f t="shared" si="0"/>
        <v>00000111</v>
      </c>
      <c r="G27" s="1" t="str">
        <f t="shared" si="3"/>
        <v>11110000</v>
      </c>
      <c r="H27" s="1" t="str">
        <f t="shared" si="4"/>
        <v>00001111</v>
      </c>
      <c r="I27" t="str">
        <f t="shared" si="5"/>
        <v xml:space="preserve">    .byte %00000111, %11110000, %00001111</v>
      </c>
      <c r="O27" s="3"/>
      <c r="P27" s="1"/>
      <c r="Q27" s="1"/>
      <c r="R27" s="1"/>
    </row>
    <row r="28" spans="1:18" x14ac:dyDescent="0.25">
      <c r="A28" s="6" t="s">
        <v>79</v>
      </c>
      <c r="B28" s="1" t="s">
        <v>0</v>
      </c>
      <c r="C28">
        <f>240/$B$1*60*VLOOKUP(B28,Dane!$F:$H,2,FALSE)</f>
        <v>15</v>
      </c>
      <c r="D28" s="7">
        <f>VLOOKUP(A28,Dane!$A$3:$D$110,4,FALSE)</f>
        <v>11101111110</v>
      </c>
      <c r="E28" s="3" t="str">
        <f t="shared" si="2"/>
        <v>1111</v>
      </c>
      <c r="F28" s="1" t="str">
        <f t="shared" si="0"/>
        <v>00000111</v>
      </c>
      <c r="G28" s="1" t="str">
        <f t="shared" si="3"/>
        <v>01111110</v>
      </c>
      <c r="H28" s="1" t="str">
        <f t="shared" si="4"/>
        <v>00001111</v>
      </c>
      <c r="I28" t="str">
        <f t="shared" si="5"/>
        <v xml:space="preserve">    .byte %00000111, %01111110, %00001111</v>
      </c>
      <c r="O28" s="3"/>
      <c r="P28" s="1"/>
      <c r="Q28" s="1"/>
      <c r="R28" s="1"/>
    </row>
    <row r="29" spans="1:18" x14ac:dyDescent="0.25">
      <c r="A29" s="6" t="s">
        <v>55</v>
      </c>
      <c r="B29" s="1" t="s">
        <v>0</v>
      </c>
      <c r="C29">
        <f>240/$B$1*60*VLOOKUP(B29,Dane!$F:$H,2,FALSE)</f>
        <v>15</v>
      </c>
      <c r="D29" s="7">
        <f>VLOOKUP(A29,Dane!$A$3:$D$110,4,FALSE)</f>
        <v>11100010010</v>
      </c>
      <c r="E29" s="3" t="str">
        <f t="shared" si="2"/>
        <v>1111</v>
      </c>
      <c r="F29" s="1" t="str">
        <f t="shared" si="0"/>
        <v>00000111</v>
      </c>
      <c r="G29" s="1" t="str">
        <f t="shared" si="3"/>
        <v>00010010</v>
      </c>
      <c r="H29" s="1" t="str">
        <f t="shared" si="4"/>
        <v>00001111</v>
      </c>
      <c r="I29" t="str">
        <f t="shared" si="5"/>
        <v xml:space="preserve">    .byte %00000111, %00010010, %00001111</v>
      </c>
      <c r="O29" s="3"/>
      <c r="P29" s="1"/>
      <c r="Q29" s="1"/>
      <c r="R29" s="1"/>
    </row>
    <row r="30" spans="1:18" x14ac:dyDescent="0.25">
      <c r="A30" s="6" t="s">
        <v>56</v>
      </c>
      <c r="B30" s="1" t="s">
        <v>0</v>
      </c>
      <c r="C30">
        <f>240/$B$1*60*VLOOKUP(B30,Dane!$F:$H,2,FALSE)</f>
        <v>15</v>
      </c>
      <c r="D30" s="7">
        <f>VLOOKUP(A30,Dane!$A$3:$D$110,4,FALSE)</f>
        <v>11010101101</v>
      </c>
      <c r="E30" s="3" t="str">
        <f t="shared" si="2"/>
        <v>1111</v>
      </c>
      <c r="F30" s="1" t="str">
        <f t="shared" si="0"/>
        <v>00000110</v>
      </c>
      <c r="G30" s="1" t="str">
        <f t="shared" si="3"/>
        <v>10101101</v>
      </c>
      <c r="H30" s="1" t="str">
        <f t="shared" si="4"/>
        <v>00001111</v>
      </c>
      <c r="I30" t="str">
        <f t="shared" si="5"/>
        <v xml:space="preserve">    .byte %00000110, %10101101, %00001111</v>
      </c>
      <c r="O30" s="3"/>
      <c r="P30" s="1"/>
      <c r="Q30" s="1"/>
      <c r="R30" s="1"/>
    </row>
    <row r="31" spans="1:18" x14ac:dyDescent="0.25">
      <c r="A31" s="6" t="s">
        <v>57</v>
      </c>
      <c r="B31" s="1" t="s">
        <v>0</v>
      </c>
      <c r="C31">
        <f>240/$B$1*60*VLOOKUP(B31,Dane!$F:$H,2,FALSE)</f>
        <v>15</v>
      </c>
      <c r="D31" s="7">
        <f>VLOOKUP(A31,Dane!$A$3:$D$110,4,FALSE)</f>
        <v>11001001101</v>
      </c>
      <c r="E31" s="3" t="str">
        <f t="shared" si="2"/>
        <v>1111</v>
      </c>
      <c r="F31" s="1" t="str">
        <f t="shared" si="0"/>
        <v>00000110</v>
      </c>
      <c r="G31" s="1" t="str">
        <f t="shared" si="3"/>
        <v>01001101</v>
      </c>
      <c r="H31" s="1" t="str">
        <f t="shared" si="4"/>
        <v>00001111</v>
      </c>
      <c r="I31" t="str">
        <f t="shared" si="5"/>
        <v xml:space="preserve">    .byte %00000110, %01001101, %00001111</v>
      </c>
      <c r="O31" s="3"/>
      <c r="P31" s="1"/>
      <c r="Q31" s="1"/>
      <c r="R31" s="1"/>
    </row>
    <row r="32" spans="1:18" x14ac:dyDescent="0.25">
      <c r="A32" s="6" t="s">
        <v>59</v>
      </c>
      <c r="B32" s="1" t="s">
        <v>0</v>
      </c>
      <c r="C32">
        <f>240/$B$1*60*VLOOKUP(B32,Dane!$F:$H,2,FALSE)</f>
        <v>15</v>
      </c>
      <c r="D32" s="7">
        <f>VLOOKUP(A32,Dane!$A$3:$D$110,4,FALSE)</f>
        <v>10111110010</v>
      </c>
      <c r="E32" s="3" t="str">
        <f t="shared" si="2"/>
        <v>1111</v>
      </c>
      <c r="F32" s="1" t="str">
        <f t="shared" si="0"/>
        <v>00000101</v>
      </c>
      <c r="G32" s="1" t="str">
        <f t="shared" si="3"/>
        <v>11110010</v>
      </c>
      <c r="H32" s="1" t="str">
        <f t="shared" si="4"/>
        <v>00001111</v>
      </c>
      <c r="I32" t="str">
        <f t="shared" si="5"/>
        <v xml:space="preserve">    .byte %00000101, %11110010, %00001111</v>
      </c>
      <c r="O32" s="3"/>
      <c r="P32" s="1"/>
      <c r="Q32" s="1"/>
      <c r="R32" s="1"/>
    </row>
    <row r="33" spans="1:18" x14ac:dyDescent="0.25">
      <c r="A33" s="6" t="s">
        <v>80</v>
      </c>
      <c r="B33" s="1" t="s">
        <v>0</v>
      </c>
      <c r="C33">
        <f>240/$B$1*60*VLOOKUP(B33,Dane!$F:$H,2,FALSE)</f>
        <v>15</v>
      </c>
      <c r="D33" s="7">
        <f>VLOOKUP(A33,Dane!$A$3:$D$110,4,FALSE)</f>
        <v>10110011101</v>
      </c>
      <c r="E33" s="3" t="str">
        <f t="shared" si="2"/>
        <v>1111</v>
      </c>
      <c r="F33" s="1" t="str">
        <f t="shared" si="0"/>
        <v>00000101</v>
      </c>
      <c r="G33" s="1" t="str">
        <f t="shared" si="3"/>
        <v>10011101</v>
      </c>
      <c r="H33" s="1" t="str">
        <f t="shared" si="4"/>
        <v>00001111</v>
      </c>
      <c r="I33" t="str">
        <f t="shared" si="5"/>
        <v xml:space="preserve">    .byte %00000101, %10011101, %00001111</v>
      </c>
      <c r="O33" s="3"/>
      <c r="P33" s="1"/>
      <c r="Q33" s="1"/>
      <c r="R33" s="1"/>
    </row>
    <row r="34" spans="1:18" x14ac:dyDescent="0.25">
      <c r="A34" s="6" t="s">
        <v>60</v>
      </c>
      <c r="B34" s="1" t="s">
        <v>0</v>
      </c>
      <c r="C34">
        <f>240/$B$1*60*VLOOKUP(B34,Dane!$F:$H,2,FALSE)</f>
        <v>15</v>
      </c>
      <c r="D34" s="7">
        <f>VLOOKUP(A34,Dane!$A$3:$D$110,4,FALSE)</f>
        <v>10101001100</v>
      </c>
      <c r="E34" s="3" t="str">
        <f t="shared" si="2"/>
        <v>1111</v>
      </c>
      <c r="F34" s="1" t="str">
        <f t="shared" si="0"/>
        <v>00000101</v>
      </c>
      <c r="G34" s="1" t="str">
        <f t="shared" si="3"/>
        <v>01001100</v>
      </c>
      <c r="H34" s="1" t="str">
        <f t="shared" si="4"/>
        <v>00001111</v>
      </c>
      <c r="I34" t="str">
        <f t="shared" si="5"/>
        <v xml:space="preserve">    .byte %00000101, %01001100, %00001111</v>
      </c>
      <c r="O34" s="3"/>
      <c r="P34" s="1"/>
      <c r="Q34" s="1"/>
      <c r="R34" s="1"/>
    </row>
    <row r="35" spans="1:18" x14ac:dyDescent="0.25">
      <c r="A35" s="6" t="s">
        <v>61</v>
      </c>
      <c r="B35" s="1" t="s">
        <v>0</v>
      </c>
      <c r="C35">
        <f>240/$B$1*60*VLOOKUP(B35,Dane!$F:$H,2,FALSE)</f>
        <v>15</v>
      </c>
      <c r="D35" s="7">
        <f>VLOOKUP(A35,Dane!$A$3:$D$110,4,FALSE)</f>
        <v>10100000000</v>
      </c>
      <c r="E35" s="3" t="str">
        <f t="shared" si="2"/>
        <v>1111</v>
      </c>
      <c r="F35" s="1" t="str">
        <f t="shared" si="0"/>
        <v>00000101</v>
      </c>
      <c r="G35" s="1" t="str">
        <f t="shared" si="3"/>
        <v>00000000</v>
      </c>
      <c r="H35" s="1" t="str">
        <f t="shared" si="4"/>
        <v>00001111</v>
      </c>
      <c r="I35" t="str">
        <f t="shared" si="5"/>
        <v xml:space="preserve">    .byte %00000101, %00000000, %00001111</v>
      </c>
      <c r="O35" s="3"/>
      <c r="P35" s="1"/>
      <c r="Q35" s="1"/>
      <c r="R35" s="1"/>
    </row>
    <row r="36" spans="1:18" x14ac:dyDescent="0.25">
      <c r="A36" s="6" t="s">
        <v>62</v>
      </c>
      <c r="B36" s="1" t="s">
        <v>0</v>
      </c>
      <c r="C36">
        <f>240/$B$1*60*VLOOKUP(B36,Dane!$F:$H,2,FALSE)</f>
        <v>15</v>
      </c>
      <c r="D36" s="7">
        <f>VLOOKUP(A36,Dane!$A$3:$D$110,4,FALSE)</f>
        <v>10010111000</v>
      </c>
      <c r="E36" s="3" t="str">
        <f t="shared" si="2"/>
        <v>1111</v>
      </c>
      <c r="F36" s="1" t="str">
        <f t="shared" si="0"/>
        <v>00000100</v>
      </c>
      <c r="G36" s="1" t="str">
        <f t="shared" si="3"/>
        <v>10111000</v>
      </c>
      <c r="H36" s="1" t="str">
        <f t="shared" si="4"/>
        <v>00001111</v>
      </c>
      <c r="I36" t="str">
        <f t="shared" si="5"/>
        <v xml:space="preserve">    .byte %00000100, %10111000, %00001111</v>
      </c>
      <c r="O36" s="3"/>
      <c r="P36" s="1"/>
      <c r="Q36" s="1"/>
      <c r="R36" s="1"/>
    </row>
    <row r="37" spans="1:18" x14ac:dyDescent="0.25">
      <c r="A37" s="6" t="s">
        <v>63</v>
      </c>
      <c r="B37" s="1" t="s">
        <v>0</v>
      </c>
      <c r="C37">
        <f>240/$B$1*60*VLOOKUP(B37,Dane!$F:$H,2,FALSE)</f>
        <v>15</v>
      </c>
      <c r="D37" s="7">
        <f>VLOOKUP(A37,Dane!$A$3:$D$110,4,FALSE)</f>
        <v>10001110100</v>
      </c>
      <c r="E37" s="3" t="str">
        <f t="shared" si="2"/>
        <v>1111</v>
      </c>
      <c r="F37" s="1" t="str">
        <f t="shared" si="0"/>
        <v>00000100</v>
      </c>
      <c r="G37" s="1" t="str">
        <f t="shared" si="3"/>
        <v>01110100</v>
      </c>
      <c r="H37" s="1" t="str">
        <f t="shared" si="4"/>
        <v>00001111</v>
      </c>
      <c r="I37" t="str">
        <f t="shared" si="5"/>
        <v xml:space="preserve">    .byte %00000100, %01110100, %00001111</v>
      </c>
      <c r="O37" s="3"/>
      <c r="P37" s="1"/>
      <c r="Q37" s="1"/>
      <c r="R37" s="1"/>
    </row>
    <row r="38" spans="1:18" x14ac:dyDescent="0.25">
      <c r="A38" s="6" t="s">
        <v>64</v>
      </c>
      <c r="B38" s="1" t="s">
        <v>0</v>
      </c>
      <c r="C38">
        <f>240/$B$1*60*VLOOKUP(B38,Dane!$F:$H,2,FALSE)</f>
        <v>15</v>
      </c>
      <c r="D38" s="7">
        <f>VLOOKUP(A38,Dane!$A$3:$D$110,4,FALSE)</f>
        <v>10000110100</v>
      </c>
      <c r="E38" s="3" t="str">
        <f t="shared" si="2"/>
        <v>1111</v>
      </c>
      <c r="F38" s="1" t="str">
        <f t="shared" si="0"/>
        <v>00000100</v>
      </c>
      <c r="G38" s="1" t="str">
        <f t="shared" si="3"/>
        <v>00110100</v>
      </c>
      <c r="H38" s="1" t="str">
        <f t="shared" si="4"/>
        <v>00001111</v>
      </c>
      <c r="I38" t="str">
        <f t="shared" si="5"/>
        <v xml:space="preserve">    .byte %00000100, %00110100, %00001111</v>
      </c>
      <c r="O38" s="3"/>
      <c r="P38" s="1"/>
      <c r="Q38" s="1"/>
      <c r="R38" s="1"/>
    </row>
    <row r="39" spans="1:18" x14ac:dyDescent="0.25">
      <c r="A39" s="6" t="s">
        <v>65</v>
      </c>
      <c r="B39" s="1" t="s">
        <v>0</v>
      </c>
      <c r="C39">
        <f>240/$B$1*60*VLOOKUP(B39,Dane!$F:$H,2,FALSE)</f>
        <v>15</v>
      </c>
      <c r="D39" s="7">
        <f>VLOOKUP(A39,Dane!$A$3:$D$110,4,FALSE)</f>
        <v>1111110111</v>
      </c>
      <c r="E39" s="3" t="str">
        <f t="shared" si="2"/>
        <v>1111</v>
      </c>
      <c r="F39" s="1" t="str">
        <f t="shared" si="0"/>
        <v>00000011</v>
      </c>
      <c r="G39" s="1" t="str">
        <f t="shared" si="3"/>
        <v>11110111</v>
      </c>
      <c r="H39" s="1" t="str">
        <f t="shared" si="4"/>
        <v>00001111</v>
      </c>
      <c r="I39" t="str">
        <f t="shared" si="5"/>
        <v xml:space="preserve">    .byte %00000011, %11110111, %00001111</v>
      </c>
      <c r="O39" s="3"/>
      <c r="P39" s="1"/>
      <c r="Q39" s="1"/>
      <c r="R39" s="1"/>
    </row>
    <row r="40" spans="1:18" x14ac:dyDescent="0.25">
      <c r="A40" s="6" t="s">
        <v>81</v>
      </c>
      <c r="B40" s="1" t="s">
        <v>0</v>
      </c>
      <c r="C40">
        <f>240/$B$1*60*VLOOKUP(B40,Dane!$F:$H,2,FALSE)</f>
        <v>15</v>
      </c>
      <c r="D40" s="7">
        <f>VLOOKUP(A40,Dane!$A$3:$D$110,4,FALSE)</f>
        <v>1110111110</v>
      </c>
      <c r="E40" s="3" t="str">
        <f t="shared" si="2"/>
        <v>1111</v>
      </c>
      <c r="F40" s="1" t="str">
        <f t="shared" si="0"/>
        <v>00000011</v>
      </c>
      <c r="G40" s="1" t="str">
        <f t="shared" si="3"/>
        <v>10111110</v>
      </c>
      <c r="H40" s="1" t="str">
        <f t="shared" si="4"/>
        <v>00001111</v>
      </c>
      <c r="I40" t="str">
        <f t="shared" si="5"/>
        <v xml:space="preserve">    .byte %00000011, %10111110, %00001111</v>
      </c>
      <c r="O40" s="3"/>
      <c r="P40" s="1"/>
      <c r="Q40" s="1"/>
      <c r="R40" s="1"/>
    </row>
    <row r="41" spans="1:18" x14ac:dyDescent="0.25">
      <c r="A41" s="6" t="s">
        <v>66</v>
      </c>
      <c r="B41" s="1" t="s">
        <v>0</v>
      </c>
      <c r="C41">
        <f>240/$B$1*60*VLOOKUP(B41,Dane!$F:$H,2,FALSE)</f>
        <v>15</v>
      </c>
      <c r="D41" s="7">
        <f>VLOOKUP(A41,Dane!$A$3:$D$110,4,FALSE)</f>
        <v>1110001000</v>
      </c>
      <c r="E41" s="3" t="str">
        <f t="shared" si="2"/>
        <v>1111</v>
      </c>
      <c r="F41" s="1" t="str">
        <f t="shared" si="0"/>
        <v>00000011</v>
      </c>
      <c r="G41" s="1" t="str">
        <f t="shared" si="3"/>
        <v>10001000</v>
      </c>
      <c r="H41" s="1" t="str">
        <f t="shared" si="4"/>
        <v>00001111</v>
      </c>
      <c r="I41" t="str">
        <f t="shared" si="5"/>
        <v xml:space="preserve">    .byte %00000011, %10001000, %00001111</v>
      </c>
      <c r="O41" s="3"/>
      <c r="P41" s="1"/>
      <c r="Q41" s="1"/>
      <c r="R41" s="1"/>
    </row>
    <row r="42" spans="1:18" x14ac:dyDescent="0.25">
      <c r="A42" s="6" t="s">
        <v>67</v>
      </c>
      <c r="B42" s="1" t="s">
        <v>0</v>
      </c>
      <c r="C42">
        <f>240/$B$1*60*VLOOKUP(B42,Dane!$F:$H,2,FALSE)</f>
        <v>15</v>
      </c>
      <c r="D42" s="7">
        <f>VLOOKUP(A42,Dane!$A$3:$D$110,4,FALSE)</f>
        <v>1101010110</v>
      </c>
      <c r="E42" s="3" t="str">
        <f t="shared" si="2"/>
        <v>1111</v>
      </c>
      <c r="F42" s="1" t="str">
        <f t="shared" si="0"/>
        <v>00000011</v>
      </c>
      <c r="G42" s="1" t="str">
        <f t="shared" si="3"/>
        <v>01010110</v>
      </c>
      <c r="H42" s="1" t="str">
        <f t="shared" si="4"/>
        <v>00001111</v>
      </c>
      <c r="I42" t="str">
        <f t="shared" si="5"/>
        <v xml:space="preserve">    .byte %00000011, %01010110, %00001111</v>
      </c>
      <c r="O42" s="3"/>
      <c r="P42" s="1"/>
      <c r="Q42" s="1"/>
      <c r="R42" s="1"/>
    </row>
    <row r="43" spans="1:18" x14ac:dyDescent="0.25">
      <c r="A43" s="6" t="s">
        <v>68</v>
      </c>
      <c r="B43" s="1" t="s">
        <v>0</v>
      </c>
      <c r="C43">
        <f>240/$B$1*60*VLOOKUP(B43,Dane!$F:$H,2,FALSE)</f>
        <v>15</v>
      </c>
      <c r="D43" s="7">
        <f>VLOOKUP(A43,Dane!$A$3:$D$110,4,FALSE)</f>
        <v>1100100110</v>
      </c>
      <c r="E43" s="3" t="str">
        <f t="shared" si="2"/>
        <v>1111</v>
      </c>
      <c r="F43" s="1" t="str">
        <f t="shared" si="0"/>
        <v>00000011</v>
      </c>
      <c r="G43" s="1" t="str">
        <f t="shared" si="3"/>
        <v>00100110</v>
      </c>
      <c r="H43" s="1" t="str">
        <f t="shared" si="4"/>
        <v>00001111</v>
      </c>
      <c r="I43" t="str">
        <f t="shared" si="5"/>
        <v xml:space="preserve">    .byte %00000011, %00100110, %00001111</v>
      </c>
      <c r="O43" s="3"/>
      <c r="P43" s="1"/>
      <c r="Q43" s="1"/>
      <c r="R43" s="1"/>
    </row>
    <row r="44" spans="1:18" x14ac:dyDescent="0.25">
      <c r="A44" s="6" t="s">
        <v>58</v>
      </c>
      <c r="B44" s="1" t="s">
        <v>0</v>
      </c>
      <c r="C44">
        <f>240/$B$1*60*VLOOKUP(B44,Dane!$F:$H,2,FALSE)</f>
        <v>15</v>
      </c>
      <c r="D44" s="7">
        <f>VLOOKUP(A44,Dane!$A$3:$D$110,4,FALSE)</f>
        <v>1011111000</v>
      </c>
      <c r="E44" s="3" t="str">
        <f t="shared" si="2"/>
        <v>1111</v>
      </c>
      <c r="F44" s="1" t="str">
        <f t="shared" si="0"/>
        <v>00000010</v>
      </c>
      <c r="G44" s="1" t="str">
        <f t="shared" si="3"/>
        <v>11111000</v>
      </c>
      <c r="H44" s="1" t="str">
        <f t="shared" si="4"/>
        <v>00001111</v>
      </c>
      <c r="I44" t="str">
        <f t="shared" si="5"/>
        <v xml:space="preserve">    .byte %00000010, %11111000, %00001111</v>
      </c>
      <c r="O44" s="3"/>
      <c r="P44" s="1"/>
      <c r="Q44" s="1"/>
      <c r="R44" s="1"/>
    </row>
    <row r="45" spans="1:18" x14ac:dyDescent="0.25">
      <c r="A45" s="6" t="s">
        <v>82</v>
      </c>
      <c r="B45" s="1" t="s">
        <v>0</v>
      </c>
      <c r="C45">
        <f>240/$B$1*60*VLOOKUP(B45,Dane!$F:$H,2,FALSE)</f>
        <v>15</v>
      </c>
      <c r="D45" s="7">
        <f>VLOOKUP(A45,Dane!$A$3:$D$110,4,FALSE)</f>
        <v>1011001110</v>
      </c>
      <c r="E45" s="3" t="str">
        <f t="shared" si="2"/>
        <v>1111</v>
      </c>
      <c r="F45" s="1" t="str">
        <f t="shared" si="0"/>
        <v>00000010</v>
      </c>
      <c r="G45" s="1" t="str">
        <f t="shared" si="3"/>
        <v>11001110</v>
      </c>
      <c r="H45" s="1" t="str">
        <f t="shared" si="4"/>
        <v>00001111</v>
      </c>
      <c r="I45" t="str">
        <f t="shared" si="5"/>
        <v xml:space="preserve">    .byte %00000010, %11001110, %00001111</v>
      </c>
      <c r="O45" s="3"/>
      <c r="P45" s="1"/>
      <c r="Q45" s="1"/>
      <c r="R45" s="1"/>
    </row>
    <row r="46" spans="1:18" x14ac:dyDescent="0.25">
      <c r="A46" s="6" t="s">
        <v>69</v>
      </c>
      <c r="B46" s="1" t="s">
        <v>0</v>
      </c>
      <c r="C46">
        <f>240/$B$1*60*VLOOKUP(B46,Dane!$F:$H,2,FALSE)</f>
        <v>15</v>
      </c>
      <c r="D46" s="7">
        <f>VLOOKUP(A46,Dane!$A$3:$D$110,4,FALSE)</f>
        <v>1010100101</v>
      </c>
      <c r="E46" s="3" t="str">
        <f t="shared" si="2"/>
        <v>1111</v>
      </c>
      <c r="F46" s="1" t="str">
        <f t="shared" si="0"/>
        <v>00000010</v>
      </c>
      <c r="G46" s="1" t="str">
        <f t="shared" si="3"/>
        <v>10100101</v>
      </c>
      <c r="H46" s="1" t="str">
        <f t="shared" si="4"/>
        <v>00001111</v>
      </c>
      <c r="I46" t="str">
        <f t="shared" si="5"/>
        <v xml:space="preserve">    .byte %00000010, %10100101, %00001111</v>
      </c>
      <c r="O46" s="3"/>
      <c r="P46" s="1"/>
      <c r="Q46" s="1"/>
      <c r="R46" s="1"/>
    </row>
    <row r="47" spans="1:18" x14ac:dyDescent="0.25">
      <c r="A47" s="6" t="s">
        <v>70</v>
      </c>
      <c r="B47" s="1" t="s">
        <v>0</v>
      </c>
      <c r="C47">
        <f>240/$B$1*60*VLOOKUP(B47,Dane!$F:$H,2,FALSE)</f>
        <v>15</v>
      </c>
      <c r="D47" s="7">
        <f>VLOOKUP(A47,Dane!$A$3:$D$110,4,FALSE)</f>
        <v>1001111111</v>
      </c>
      <c r="E47" s="3" t="str">
        <f t="shared" si="2"/>
        <v>1111</v>
      </c>
      <c r="F47" s="1" t="str">
        <f t="shared" si="0"/>
        <v>00000010</v>
      </c>
      <c r="G47" s="1" t="str">
        <f t="shared" si="3"/>
        <v>01111111</v>
      </c>
      <c r="H47" s="1" t="str">
        <f t="shared" si="4"/>
        <v>00001111</v>
      </c>
      <c r="I47" t="str">
        <f t="shared" si="5"/>
        <v xml:space="preserve">    .byte %00000010, %01111111, %00001111</v>
      </c>
      <c r="O47" s="3"/>
      <c r="P47" s="1"/>
      <c r="Q47" s="1"/>
      <c r="R47" s="1"/>
    </row>
    <row r="48" spans="1:18" x14ac:dyDescent="0.25">
      <c r="A48" s="6" t="s">
        <v>71</v>
      </c>
      <c r="B48" s="1" t="s">
        <v>0</v>
      </c>
      <c r="C48">
        <f>240/$B$1*60*VLOOKUP(B48,Dane!$F:$H,2,FALSE)</f>
        <v>15</v>
      </c>
      <c r="D48" s="7">
        <f>VLOOKUP(A48,Dane!$A$3:$D$110,4,FALSE)</f>
        <v>1001011011</v>
      </c>
      <c r="E48" s="3" t="str">
        <f t="shared" si="2"/>
        <v>1111</v>
      </c>
      <c r="F48" s="1" t="str">
        <f t="shared" si="0"/>
        <v>00000010</v>
      </c>
      <c r="G48" s="1" t="str">
        <f t="shared" si="3"/>
        <v>01011011</v>
      </c>
      <c r="H48" s="1" t="str">
        <f t="shared" si="4"/>
        <v>00001111</v>
      </c>
      <c r="I48" t="str">
        <f t="shared" si="5"/>
        <v xml:space="preserve">    .byte %00000010, %01011011, %00001111</v>
      </c>
      <c r="O48" s="3"/>
      <c r="P48" s="1"/>
      <c r="Q48" s="1"/>
      <c r="R48" s="1"/>
    </row>
    <row r="49" spans="1:18" x14ac:dyDescent="0.25">
      <c r="A49" s="6" t="s">
        <v>72</v>
      </c>
      <c r="B49" s="1" t="s">
        <v>0</v>
      </c>
      <c r="C49">
        <f>240/$B$1*60*VLOOKUP(B49,Dane!$F:$H,2,FALSE)</f>
        <v>15</v>
      </c>
      <c r="D49" s="7">
        <f>VLOOKUP(A49,Dane!$A$3:$D$110,4,FALSE)</f>
        <v>1000111001</v>
      </c>
      <c r="E49" s="3" t="str">
        <f t="shared" si="2"/>
        <v>1111</v>
      </c>
      <c r="F49" s="1" t="str">
        <f t="shared" si="0"/>
        <v>00000010</v>
      </c>
      <c r="G49" s="1" t="str">
        <f t="shared" si="3"/>
        <v>00111001</v>
      </c>
      <c r="H49" s="1" t="str">
        <f t="shared" si="4"/>
        <v>00001111</v>
      </c>
      <c r="I49" t="str">
        <f t="shared" si="5"/>
        <v xml:space="preserve">    .byte %00000010, %00111001, %00001111</v>
      </c>
      <c r="O49" s="3"/>
      <c r="P49" s="1"/>
      <c r="Q49" s="1"/>
      <c r="R49" s="1"/>
    </row>
    <row r="50" spans="1:18" x14ac:dyDescent="0.25">
      <c r="A50" s="6" t="s">
        <v>73</v>
      </c>
      <c r="B50" s="1" t="s">
        <v>0</v>
      </c>
      <c r="C50">
        <f>240/$B$1*60*VLOOKUP(B50,Dane!$F:$H,2,FALSE)</f>
        <v>15</v>
      </c>
      <c r="D50" s="7">
        <f>VLOOKUP(A50,Dane!$A$3:$D$110,4,FALSE)</f>
        <v>1000011001</v>
      </c>
      <c r="E50" s="3" t="str">
        <f t="shared" si="2"/>
        <v>1111</v>
      </c>
      <c r="F50" s="1" t="str">
        <f t="shared" si="0"/>
        <v>00000010</v>
      </c>
      <c r="G50" s="1" t="str">
        <f t="shared" si="3"/>
        <v>00011001</v>
      </c>
      <c r="H50" s="1" t="str">
        <f t="shared" si="4"/>
        <v>00001111</v>
      </c>
      <c r="I50" t="str">
        <f t="shared" si="5"/>
        <v xml:space="preserve">    .byte %00000010, %00011001, %00001111</v>
      </c>
      <c r="O50" s="3"/>
      <c r="P50" s="1"/>
      <c r="Q50" s="1"/>
      <c r="R50" s="1"/>
    </row>
    <row r="51" spans="1:18" x14ac:dyDescent="0.25">
      <c r="A51" s="6" t="s">
        <v>74</v>
      </c>
      <c r="B51" s="1" t="s">
        <v>0</v>
      </c>
      <c r="C51">
        <f>240/$B$1*60*VLOOKUP(B51,Dane!$F:$H,2,FALSE)</f>
        <v>15</v>
      </c>
      <c r="D51" s="7">
        <f>VLOOKUP(A51,Dane!$A$3:$D$110,4,FALSE)</f>
        <v>111111011</v>
      </c>
      <c r="E51" s="3" t="str">
        <f t="shared" si="2"/>
        <v>1111</v>
      </c>
      <c r="F51" s="1" t="str">
        <f t="shared" si="0"/>
        <v>00000001</v>
      </c>
      <c r="G51" s="1" t="str">
        <f t="shared" si="3"/>
        <v>11111011</v>
      </c>
      <c r="H51" s="1" t="str">
        <f t="shared" si="4"/>
        <v>00001111</v>
      </c>
      <c r="I51" t="str">
        <f t="shared" si="5"/>
        <v xml:space="preserve">    .byte %00000001, %11111011, %00001111</v>
      </c>
      <c r="O51" s="3"/>
      <c r="P51" s="1"/>
      <c r="Q51" s="1"/>
      <c r="R51" s="1"/>
    </row>
    <row r="52" spans="1:18" x14ac:dyDescent="0.25">
      <c r="A52" s="6" t="s">
        <v>83</v>
      </c>
      <c r="B52" s="1" t="s">
        <v>0</v>
      </c>
      <c r="C52">
        <f>240/$B$1*60*VLOOKUP(B52,Dane!$F:$H,2,FALSE)</f>
        <v>15</v>
      </c>
      <c r="D52" s="7">
        <f>VLOOKUP(A52,Dane!$A$3:$D$110,4,FALSE)</f>
        <v>111011110</v>
      </c>
      <c r="E52" s="3" t="str">
        <f t="shared" si="2"/>
        <v>1111</v>
      </c>
      <c r="F52" s="1" t="str">
        <f t="shared" si="0"/>
        <v>00000001</v>
      </c>
      <c r="G52" s="1" t="str">
        <f t="shared" si="3"/>
        <v>11011110</v>
      </c>
      <c r="H52" s="1" t="str">
        <f t="shared" si="4"/>
        <v>00001111</v>
      </c>
      <c r="I52" t="str">
        <f t="shared" si="5"/>
        <v xml:space="preserve">    .byte %00000001, %11011110, %00001111</v>
      </c>
      <c r="O52" s="3"/>
      <c r="P52" s="1"/>
      <c r="Q52" s="1"/>
      <c r="R52" s="1"/>
    </row>
    <row r="53" spans="1:18" x14ac:dyDescent="0.25">
      <c r="A53" s="6" t="s">
        <v>75</v>
      </c>
      <c r="B53" s="1" t="s">
        <v>0</v>
      </c>
      <c r="C53">
        <f>240/$B$1*60*VLOOKUP(B53,Dane!$F:$H,2,FALSE)</f>
        <v>15</v>
      </c>
      <c r="D53" s="7">
        <f>VLOOKUP(A53,Dane!$A$3:$D$110,4,FALSE)</f>
        <v>111000011</v>
      </c>
      <c r="E53" s="3" t="str">
        <f t="shared" si="2"/>
        <v>1111</v>
      </c>
      <c r="F53" s="1" t="str">
        <f t="shared" si="0"/>
        <v>00000001</v>
      </c>
      <c r="G53" s="1" t="str">
        <f t="shared" si="3"/>
        <v>11000011</v>
      </c>
      <c r="H53" s="1" t="str">
        <f t="shared" si="4"/>
        <v>00001111</v>
      </c>
      <c r="I53" t="str">
        <f t="shared" si="5"/>
        <v xml:space="preserve">    .byte %00000001, %11000011, %00001111</v>
      </c>
      <c r="O53" s="3"/>
      <c r="P53" s="1"/>
      <c r="Q53" s="1"/>
      <c r="R53" s="1"/>
    </row>
    <row r="54" spans="1:18" x14ac:dyDescent="0.25">
      <c r="A54" s="6" t="s">
        <v>16</v>
      </c>
      <c r="B54" s="1" t="s">
        <v>0</v>
      </c>
      <c r="C54">
        <f>240/$B$1*60*VLOOKUP(B54,Dane!$F:$H,2,FALSE)</f>
        <v>15</v>
      </c>
      <c r="D54" s="7">
        <f>VLOOKUP(A54,Dane!$A$3:$D$110,4,FALSE)</f>
        <v>110101010</v>
      </c>
      <c r="E54" s="3" t="str">
        <f t="shared" si="2"/>
        <v>1111</v>
      </c>
      <c r="F54" s="1" t="str">
        <f t="shared" si="0"/>
        <v>00000001</v>
      </c>
      <c r="G54" s="1" t="str">
        <f t="shared" si="3"/>
        <v>10101010</v>
      </c>
      <c r="H54" s="1" t="str">
        <f t="shared" si="4"/>
        <v>00001111</v>
      </c>
      <c r="I54" t="str">
        <f t="shared" si="5"/>
        <v xml:space="preserve">    .byte %00000001, %10101010, %00001111</v>
      </c>
      <c r="O54" s="3"/>
      <c r="P54" s="1"/>
      <c r="Q54" s="1"/>
      <c r="R54" s="1"/>
    </row>
    <row r="55" spans="1:18" x14ac:dyDescent="0.25">
      <c r="A55" s="6" t="s">
        <v>84</v>
      </c>
      <c r="B55" s="1" t="s">
        <v>0</v>
      </c>
      <c r="C55">
        <f>240/$B$1*60*VLOOKUP(B55,Dane!$F:$H,2,FALSE)</f>
        <v>15</v>
      </c>
      <c r="D55" s="7">
        <f>VLOOKUP(A55,Dane!$A$3:$D$110,4,FALSE)</f>
        <v>110010010</v>
      </c>
      <c r="E55" s="3" t="str">
        <f t="shared" si="2"/>
        <v>1111</v>
      </c>
      <c r="F55" s="1" t="str">
        <f t="shared" si="0"/>
        <v>00000001</v>
      </c>
      <c r="G55" s="1" t="str">
        <f t="shared" si="3"/>
        <v>10010010</v>
      </c>
      <c r="H55" s="1" t="str">
        <f t="shared" si="4"/>
        <v>00001111</v>
      </c>
      <c r="I55" t="str">
        <f t="shared" si="5"/>
        <v xml:space="preserve">    .byte %00000001, %10010010, %00001111</v>
      </c>
      <c r="O55" s="3"/>
      <c r="P55" s="1"/>
      <c r="Q55" s="1"/>
      <c r="R55" s="1"/>
    </row>
    <row r="56" spans="1:18" x14ac:dyDescent="0.25">
      <c r="A56" s="6" t="s">
        <v>15</v>
      </c>
      <c r="B56" s="1" t="s">
        <v>0</v>
      </c>
      <c r="C56">
        <f>240/$B$1*60*VLOOKUP(B56,Dane!$F:$H,2,FALSE)</f>
        <v>15</v>
      </c>
      <c r="D56" s="7">
        <f>VLOOKUP(A56,Dane!$A$3:$D$110,4,FALSE)</f>
        <v>101111011</v>
      </c>
      <c r="E56" s="3" t="str">
        <f t="shared" si="2"/>
        <v>1111</v>
      </c>
      <c r="F56" s="1" t="str">
        <f t="shared" si="0"/>
        <v>00000001</v>
      </c>
      <c r="G56" s="1" t="str">
        <f t="shared" si="3"/>
        <v>01111011</v>
      </c>
      <c r="H56" s="1" t="str">
        <f t="shared" si="4"/>
        <v>00001111</v>
      </c>
      <c r="I56" t="str">
        <f t="shared" si="5"/>
        <v xml:space="preserve">    .byte %00000001, %01111011, %00001111</v>
      </c>
      <c r="O56" s="3"/>
      <c r="P56" s="1"/>
      <c r="Q56" s="1"/>
      <c r="R56" s="1"/>
    </row>
    <row r="57" spans="1:18" x14ac:dyDescent="0.25">
      <c r="A57" s="6" t="s">
        <v>85</v>
      </c>
      <c r="B57" s="1" t="s">
        <v>0</v>
      </c>
      <c r="C57">
        <f>240/$B$1*60*VLOOKUP(B57,Dane!$F:$H,2,FALSE)</f>
        <v>15</v>
      </c>
      <c r="D57" s="7">
        <f>VLOOKUP(A57,Dane!$A$3:$D$110,4,FALSE)</f>
        <v>101100110</v>
      </c>
      <c r="E57" s="3" t="str">
        <f t="shared" si="2"/>
        <v>1111</v>
      </c>
      <c r="F57" s="1" t="str">
        <f t="shared" si="0"/>
        <v>00000001</v>
      </c>
      <c r="G57" s="1" t="str">
        <f t="shared" si="3"/>
        <v>01100110</v>
      </c>
      <c r="H57" s="1" t="str">
        <f t="shared" si="4"/>
        <v>00001111</v>
      </c>
      <c r="I57" t="str">
        <f t="shared" si="5"/>
        <v xml:space="preserve">    .byte %00000001, %01100110, %00001111</v>
      </c>
      <c r="O57" s="3"/>
      <c r="P57" s="1"/>
      <c r="Q57" s="1"/>
      <c r="R57" s="1"/>
    </row>
    <row r="58" spans="1:18" x14ac:dyDescent="0.25">
      <c r="A58" s="6" t="s">
        <v>14</v>
      </c>
      <c r="B58" s="1" t="s">
        <v>0</v>
      </c>
      <c r="C58">
        <f>240/$B$1*60*VLOOKUP(B58,Dane!$F:$H,2,FALSE)</f>
        <v>15</v>
      </c>
      <c r="D58" s="7">
        <f>VLOOKUP(A58,Dane!$A$3:$D$110,4,FALSE)</f>
        <v>101010010</v>
      </c>
      <c r="E58" s="3" t="str">
        <f t="shared" si="2"/>
        <v>1111</v>
      </c>
      <c r="F58" s="1" t="str">
        <f t="shared" si="0"/>
        <v>00000001</v>
      </c>
      <c r="G58" s="1" t="str">
        <f t="shared" si="3"/>
        <v>01010010</v>
      </c>
      <c r="H58" s="1" t="str">
        <f t="shared" si="4"/>
        <v>00001111</v>
      </c>
      <c r="I58" t="str">
        <f t="shared" si="5"/>
        <v xml:space="preserve">    .byte %00000001, %01010010, %00001111</v>
      </c>
      <c r="O58" s="3"/>
      <c r="P58" s="1"/>
      <c r="Q58" s="1"/>
      <c r="R58" s="1"/>
    </row>
    <row r="59" spans="1:18" x14ac:dyDescent="0.25">
      <c r="A59" s="6" t="s">
        <v>13</v>
      </c>
      <c r="B59" s="1" t="s">
        <v>0</v>
      </c>
      <c r="C59">
        <f>240/$B$1*60*VLOOKUP(B59,Dane!$F:$H,2,FALSE)</f>
        <v>15</v>
      </c>
      <c r="D59" s="7">
        <f>VLOOKUP(A59,Dane!$A$3:$D$110,4,FALSE)</f>
        <v>100111111</v>
      </c>
      <c r="E59" s="3" t="str">
        <f t="shared" si="2"/>
        <v>1111</v>
      </c>
      <c r="F59" s="1" t="str">
        <f t="shared" si="0"/>
        <v>00000001</v>
      </c>
      <c r="G59" s="1" t="str">
        <f t="shared" si="3"/>
        <v>00111111</v>
      </c>
      <c r="H59" s="1" t="str">
        <f t="shared" si="4"/>
        <v>00001111</v>
      </c>
      <c r="I59" t="str">
        <f t="shared" si="5"/>
        <v xml:space="preserve">    .byte %00000001, %00111111, %00001111</v>
      </c>
      <c r="O59" s="3"/>
      <c r="P59" s="1"/>
      <c r="Q59" s="1"/>
      <c r="R59" s="1"/>
    </row>
    <row r="60" spans="1:18" x14ac:dyDescent="0.25">
      <c r="A60" s="6" t="s">
        <v>86</v>
      </c>
      <c r="B60" s="1" t="s">
        <v>0</v>
      </c>
      <c r="C60">
        <f>240/$B$1*60*VLOOKUP(B60,Dane!$F:$H,2,FALSE)</f>
        <v>15</v>
      </c>
      <c r="D60" s="7">
        <f>VLOOKUP(A60,Dane!$A$3:$D$110,4,FALSE)</f>
        <v>100101101</v>
      </c>
      <c r="E60" s="3" t="str">
        <f t="shared" si="2"/>
        <v>1111</v>
      </c>
      <c r="F60" s="1" t="str">
        <f t="shared" si="0"/>
        <v>00000001</v>
      </c>
      <c r="G60" s="1" t="str">
        <f t="shared" si="3"/>
        <v>00101101</v>
      </c>
      <c r="H60" s="1" t="str">
        <f t="shared" si="4"/>
        <v>00001111</v>
      </c>
      <c r="I60" t="str">
        <f t="shared" si="5"/>
        <v xml:space="preserve">    .byte %00000001, %00101101, %00001111</v>
      </c>
      <c r="O60" s="3"/>
      <c r="P60" s="1"/>
      <c r="Q60" s="1"/>
      <c r="R60" s="1"/>
    </row>
    <row r="61" spans="1:18" x14ac:dyDescent="0.25">
      <c r="A61" s="6" t="s">
        <v>11</v>
      </c>
      <c r="B61" s="1" t="s">
        <v>0</v>
      </c>
      <c r="C61">
        <f>240/$B$1*60*VLOOKUP(B61,Dane!$F:$H,2,FALSE)</f>
        <v>15</v>
      </c>
      <c r="D61" s="7">
        <f>VLOOKUP(A61,Dane!$A$3:$D$110,4,FALSE)</f>
        <v>100011100</v>
      </c>
      <c r="E61" s="3" t="str">
        <f t="shared" si="2"/>
        <v>1111</v>
      </c>
      <c r="F61" s="1" t="str">
        <f t="shared" si="0"/>
        <v>00000001</v>
      </c>
      <c r="G61" s="1" t="str">
        <f t="shared" si="3"/>
        <v>00011100</v>
      </c>
      <c r="H61" s="1" t="str">
        <f t="shared" si="4"/>
        <v>00001111</v>
      </c>
      <c r="I61" t="str">
        <f t="shared" si="5"/>
        <v xml:space="preserve">    .byte %00000001, %00011100, %00001111</v>
      </c>
      <c r="O61" s="3"/>
      <c r="P61" s="1"/>
      <c r="Q61" s="1"/>
      <c r="R61" s="1"/>
    </row>
    <row r="62" spans="1:18" x14ac:dyDescent="0.25">
      <c r="A62" s="6" t="s">
        <v>87</v>
      </c>
      <c r="B62" s="1" t="s">
        <v>0</v>
      </c>
      <c r="C62">
        <f>240/$B$1*60*VLOOKUP(B62,Dane!$F:$H,2,FALSE)</f>
        <v>15</v>
      </c>
      <c r="D62" s="7">
        <f>VLOOKUP(A62,Dane!$A$3:$D$110,4,FALSE)</f>
        <v>100001100</v>
      </c>
      <c r="E62" s="3" t="str">
        <f t="shared" si="2"/>
        <v>1111</v>
      </c>
      <c r="F62" s="1" t="str">
        <f t="shared" si="0"/>
        <v>00000001</v>
      </c>
      <c r="G62" s="1" t="str">
        <f t="shared" si="3"/>
        <v>00001100</v>
      </c>
      <c r="H62" s="1" t="str">
        <f t="shared" si="4"/>
        <v>00001111</v>
      </c>
      <c r="I62" t="str">
        <f t="shared" si="5"/>
        <v xml:space="preserve">    .byte %00000001, %00001100, %00001111</v>
      </c>
      <c r="O62" s="3"/>
      <c r="P62" s="1"/>
      <c r="Q62" s="1"/>
      <c r="R62" s="1"/>
    </row>
    <row r="63" spans="1:18" x14ac:dyDescent="0.25">
      <c r="A63" s="6" t="s">
        <v>10</v>
      </c>
      <c r="B63" s="1" t="s">
        <v>0</v>
      </c>
      <c r="C63">
        <f>240/$B$1*60*VLOOKUP(B63,Dane!$F:$H,2,FALSE)</f>
        <v>15</v>
      </c>
      <c r="D63" s="7">
        <f>VLOOKUP(A63,Dane!$A$3:$D$110,4,FALSE)</f>
        <v>11111101</v>
      </c>
      <c r="E63" s="3" t="str">
        <f t="shared" si="2"/>
        <v>1111</v>
      </c>
      <c r="F63" s="1" t="str">
        <f t="shared" si="0"/>
        <v>00000000</v>
      </c>
      <c r="G63" s="1" t="str">
        <f t="shared" si="3"/>
        <v>11111101</v>
      </c>
      <c r="H63" s="1" t="str">
        <f t="shared" si="4"/>
        <v>00001111</v>
      </c>
      <c r="I63" t="str">
        <f t="shared" si="5"/>
        <v xml:space="preserve">    .byte %00000000, %11111101, %00001111</v>
      </c>
      <c r="O63" s="3"/>
      <c r="P63" s="1"/>
      <c r="Q63" s="1"/>
      <c r="R63" s="1"/>
    </row>
    <row r="64" spans="1:18" x14ac:dyDescent="0.25">
      <c r="A64" s="6" t="s">
        <v>88</v>
      </c>
      <c r="B64" s="1" t="s">
        <v>0</v>
      </c>
      <c r="C64">
        <f>240/$B$1*60*VLOOKUP(B64,Dane!$F:$H,2,FALSE)</f>
        <v>15</v>
      </c>
      <c r="D64" s="7">
        <f>VLOOKUP(A64,Dane!$A$3:$D$110,4,FALSE)</f>
        <v>11101110</v>
      </c>
      <c r="E64" s="3" t="str">
        <f t="shared" si="2"/>
        <v>1111</v>
      </c>
      <c r="F64" s="1" t="str">
        <f t="shared" si="0"/>
        <v>00000000</v>
      </c>
      <c r="G64" s="1" t="str">
        <f t="shared" si="3"/>
        <v>11101110</v>
      </c>
      <c r="H64" s="1" t="str">
        <f t="shared" si="4"/>
        <v>00001111</v>
      </c>
      <c r="I64" t="str">
        <f t="shared" si="5"/>
        <v xml:space="preserve">    .byte %00000000, %11101110, %00001111</v>
      </c>
      <c r="O64" s="3"/>
      <c r="P64" s="1"/>
      <c r="Q64" s="1"/>
      <c r="R64" s="1"/>
    </row>
    <row r="65" spans="1:18" x14ac:dyDescent="0.25">
      <c r="A65" s="6" t="s">
        <v>27</v>
      </c>
      <c r="B65" s="1" t="s">
        <v>0</v>
      </c>
      <c r="C65">
        <f>240/$B$1*60*VLOOKUP(B65,Dane!$F:$H,2,FALSE)</f>
        <v>15</v>
      </c>
      <c r="D65" s="7">
        <f>VLOOKUP(A65,Dane!$A$3:$D$110,4,FALSE)</f>
        <v>11100001</v>
      </c>
      <c r="E65" s="3" t="str">
        <f t="shared" si="2"/>
        <v>1111</v>
      </c>
      <c r="F65" s="1" t="str">
        <f t="shared" si="0"/>
        <v>00000000</v>
      </c>
      <c r="G65" s="1" t="str">
        <f t="shared" si="3"/>
        <v>11100001</v>
      </c>
      <c r="H65" s="1" t="str">
        <f t="shared" si="4"/>
        <v>00001111</v>
      </c>
      <c r="I65" t="str">
        <f t="shared" si="5"/>
        <v xml:space="preserve">    .byte %00000000, %11100001, %00001111</v>
      </c>
      <c r="O65" s="3"/>
      <c r="P65" s="1"/>
      <c r="Q65" s="1"/>
      <c r="R65" s="1"/>
    </row>
    <row r="66" spans="1:18" x14ac:dyDescent="0.25">
      <c r="A66" s="6" t="s">
        <v>12</v>
      </c>
      <c r="B66" s="1" t="s">
        <v>0</v>
      </c>
      <c r="C66">
        <f>240/$B$1*60*VLOOKUP(B66,Dane!$F:$H,2,FALSE)</f>
        <v>15</v>
      </c>
      <c r="D66" s="7">
        <f>VLOOKUP(A66,Dane!$A$3:$D$110,4,FALSE)</f>
        <v>11010100</v>
      </c>
      <c r="E66" s="3" t="str">
        <f t="shared" si="2"/>
        <v>1111</v>
      </c>
      <c r="F66" s="1" t="str">
        <f t="shared" si="0"/>
        <v>00000000</v>
      </c>
      <c r="G66" s="1" t="str">
        <f t="shared" si="3"/>
        <v>11010100</v>
      </c>
      <c r="H66" s="1" t="str">
        <f t="shared" si="4"/>
        <v>00001111</v>
      </c>
      <c r="I66" t="str">
        <f t="shared" si="5"/>
        <v xml:space="preserve">    .byte %00000000, %11010100, %00001111</v>
      </c>
      <c r="O66" s="3"/>
      <c r="P66" s="1"/>
      <c r="Q66" s="1"/>
      <c r="R66" s="1"/>
    </row>
    <row r="67" spans="1:18" x14ac:dyDescent="0.25">
      <c r="A67" s="6" t="s">
        <v>89</v>
      </c>
      <c r="B67" s="1" t="s">
        <v>0</v>
      </c>
      <c r="C67">
        <f>240/$B$1*60*VLOOKUP(B67,Dane!$F:$H,2,FALSE)</f>
        <v>15</v>
      </c>
      <c r="D67" s="7">
        <f>VLOOKUP(A67,Dane!$A$3:$D$110,4,FALSE)</f>
        <v>11001000</v>
      </c>
      <c r="E67" s="3" t="str">
        <f t="shared" si="2"/>
        <v>1111</v>
      </c>
      <c r="F67" s="1" t="str">
        <f t="shared" si="0"/>
        <v>00000000</v>
      </c>
      <c r="G67" s="1" t="str">
        <f t="shared" si="3"/>
        <v>11001000</v>
      </c>
      <c r="H67" s="1" t="str">
        <f t="shared" si="4"/>
        <v>00001111</v>
      </c>
      <c r="I67" t="str">
        <f t="shared" si="5"/>
        <v xml:space="preserve">    .byte %00000000, %11001000, %00001111</v>
      </c>
      <c r="O67" s="3"/>
      <c r="P67" s="1"/>
      <c r="Q67" s="1"/>
      <c r="R67" s="1"/>
    </row>
    <row r="68" spans="1:18" x14ac:dyDescent="0.25">
      <c r="A68" s="6" t="s">
        <v>32</v>
      </c>
      <c r="B68" s="1" t="s">
        <v>0</v>
      </c>
      <c r="C68">
        <f>240/$B$1*60*VLOOKUP(B68,Dane!$F:$H,2,FALSE)</f>
        <v>15</v>
      </c>
      <c r="D68" s="7">
        <f>VLOOKUP(A68,Dane!$A$3:$D$110,4,FALSE)</f>
        <v>10111101</v>
      </c>
      <c r="E68" s="3" t="str">
        <f t="shared" si="2"/>
        <v>1111</v>
      </c>
      <c r="F68" s="1" t="str">
        <f t="shared" si="0"/>
        <v>00000000</v>
      </c>
      <c r="G68" s="1" t="str">
        <f t="shared" si="3"/>
        <v>10111101</v>
      </c>
      <c r="H68" s="1" t="str">
        <f t="shared" si="4"/>
        <v>00001111</v>
      </c>
      <c r="I68" t="str">
        <f t="shared" si="5"/>
        <v xml:space="preserve">    .byte %00000000, %10111101, %00001111</v>
      </c>
      <c r="O68" s="3"/>
      <c r="P68" s="1"/>
      <c r="Q68" s="1"/>
      <c r="R68" s="1"/>
    </row>
    <row r="69" spans="1:18" x14ac:dyDescent="0.25">
      <c r="A69" s="6" t="s">
        <v>90</v>
      </c>
      <c r="B69" s="1" t="s">
        <v>0</v>
      </c>
      <c r="C69">
        <f>240/$B$1*60*VLOOKUP(B69,Dane!$F:$H,2,FALSE)</f>
        <v>15</v>
      </c>
      <c r="D69" s="7">
        <f>VLOOKUP(A69,Dane!$A$3:$D$110,4,FALSE)</f>
        <v>10110010</v>
      </c>
      <c r="E69" s="3" t="str">
        <f t="shared" si="2"/>
        <v>1111</v>
      </c>
      <c r="F69" s="1" t="str">
        <f t="shared" si="0"/>
        <v>00000000</v>
      </c>
      <c r="G69" s="1" t="str">
        <f t="shared" si="3"/>
        <v>10110010</v>
      </c>
      <c r="H69" s="1" t="str">
        <f t="shared" si="4"/>
        <v>00001111</v>
      </c>
      <c r="I69" t="str">
        <f t="shared" si="5"/>
        <v xml:space="preserve">    .byte %00000000, %10110010, %00001111</v>
      </c>
      <c r="O69" s="3"/>
      <c r="P69" s="1"/>
      <c r="Q69" s="1"/>
      <c r="R69" s="1"/>
    </row>
    <row r="70" spans="1:18" x14ac:dyDescent="0.25">
      <c r="A70" s="6" t="s">
        <v>33</v>
      </c>
      <c r="B70" s="1" t="s">
        <v>0</v>
      </c>
      <c r="C70">
        <f>240/$B$1*60*VLOOKUP(B70,Dane!$F:$H,2,FALSE)</f>
        <v>15</v>
      </c>
      <c r="D70" s="7">
        <f>VLOOKUP(A70,Dane!$A$3:$D$110,4,FALSE)</f>
        <v>10101000</v>
      </c>
      <c r="E70" s="3" t="str">
        <f t="shared" si="2"/>
        <v>1111</v>
      </c>
      <c r="F70" s="1" t="str">
        <f t="shared" ref="F70:F74" si="6">IF(LEN(D70)&lt;8,"00000000",_xlfn.CONCAT(REPT("0",8-LEN(LEFT(D70,LEN(D70)-8))),LEFT(D70,LEN(D70)-8)))</f>
        <v>00000000</v>
      </c>
      <c r="G70" s="1" t="str">
        <f t="shared" si="3"/>
        <v>10101000</v>
      </c>
      <c r="H70" s="1" t="str">
        <f t="shared" si="4"/>
        <v>00001111</v>
      </c>
      <c r="I70" t="str">
        <f t="shared" si="5"/>
        <v xml:space="preserve">    .byte %00000000, %10101000, %00001111</v>
      </c>
      <c r="O70" s="3"/>
      <c r="P70" s="1"/>
      <c r="Q70" s="1"/>
      <c r="R70" s="1"/>
    </row>
    <row r="71" spans="1:18" x14ac:dyDescent="0.25">
      <c r="A71" s="6" t="s">
        <v>35</v>
      </c>
      <c r="B71" s="1" t="s">
        <v>0</v>
      </c>
      <c r="C71">
        <f>240/$B$1*60*VLOOKUP(B71,Dane!$F:$H,2,FALSE)</f>
        <v>15</v>
      </c>
      <c r="D71" s="7">
        <f>VLOOKUP(A71,Dane!$A$3:$D$110,4,FALSE)</f>
        <v>10011111</v>
      </c>
      <c r="E71" s="3" t="str">
        <f t="shared" ref="E71:E113" si="7">DEC2BIN(C71)</f>
        <v>1111</v>
      </c>
      <c r="F71" s="1" t="str">
        <f t="shared" si="6"/>
        <v>00000000</v>
      </c>
      <c r="G71" s="1" t="str">
        <f t="shared" ref="G71:G113" si="8">IF(LEN(D71)&lt;8,_xlfn.CONCAT(REPT("0",8-LEN(D71)),RIGHT(D71,8)),RIGHT(D71,8))</f>
        <v>10011111</v>
      </c>
      <c r="H71" s="1" t="str">
        <f t="shared" ref="H71:H113" si="9">_xlfn.CONCAT(REPT("0",8-LEN(E71)),E71)</f>
        <v>00001111</v>
      </c>
      <c r="I71" t="str">
        <f t="shared" ref="I71:I113" si="10">_xlfn.CONCAT("    .byte %",F71,", %",G71,", %",H71)</f>
        <v xml:space="preserve">    .byte %00000000, %10011111, %00001111</v>
      </c>
      <c r="O71" s="3"/>
      <c r="P71" s="1"/>
      <c r="Q71" s="1"/>
      <c r="R71" s="1"/>
    </row>
    <row r="72" spans="1:18" x14ac:dyDescent="0.25">
      <c r="A72" s="6" t="s">
        <v>91</v>
      </c>
      <c r="B72" s="1" t="s">
        <v>0</v>
      </c>
      <c r="C72">
        <f>240/$B$1*60*VLOOKUP(B72,Dane!$F:$H,2,FALSE)</f>
        <v>15</v>
      </c>
      <c r="D72" s="7">
        <f>VLOOKUP(A72,Dane!$A$3:$D$110,4,FALSE)</f>
        <v>10010110</v>
      </c>
      <c r="E72" s="3" t="str">
        <f t="shared" si="7"/>
        <v>1111</v>
      </c>
      <c r="F72" s="1" t="str">
        <f t="shared" si="6"/>
        <v>00000000</v>
      </c>
      <c r="G72" s="1" t="str">
        <f t="shared" si="8"/>
        <v>10010110</v>
      </c>
      <c r="H72" s="1" t="str">
        <f t="shared" si="9"/>
        <v>00001111</v>
      </c>
      <c r="I72" t="str">
        <f t="shared" si="10"/>
        <v xml:space="preserve">    .byte %00000000, %10010110, %00001111</v>
      </c>
      <c r="O72" s="3"/>
      <c r="P72" s="1"/>
      <c r="Q72" s="1"/>
      <c r="R72" s="1"/>
    </row>
    <row r="73" spans="1:18" x14ac:dyDescent="0.25">
      <c r="A73" s="6" t="s">
        <v>34</v>
      </c>
      <c r="B73" s="1" t="s">
        <v>0</v>
      </c>
      <c r="C73">
        <f>240/$B$1*60*VLOOKUP(B73,Dane!$F:$H,2,FALSE)</f>
        <v>15</v>
      </c>
      <c r="D73" s="7">
        <f>VLOOKUP(A73,Dane!$A$3:$D$110,4,FALSE)</f>
        <v>10001101</v>
      </c>
      <c r="E73" s="3" t="str">
        <f t="shared" si="7"/>
        <v>1111</v>
      </c>
      <c r="F73" s="1" t="str">
        <f t="shared" si="6"/>
        <v>00000000</v>
      </c>
      <c r="G73" s="1" t="str">
        <f t="shared" si="8"/>
        <v>10001101</v>
      </c>
      <c r="H73" s="1" t="str">
        <f t="shared" si="9"/>
        <v>00001111</v>
      </c>
      <c r="I73" t="str">
        <f t="shared" si="10"/>
        <v xml:space="preserve">    .byte %00000000, %10001101, %00001111</v>
      </c>
      <c r="O73" s="3"/>
      <c r="P73" s="1"/>
      <c r="Q73" s="1"/>
      <c r="R73" s="1"/>
    </row>
    <row r="74" spans="1:18" x14ac:dyDescent="0.25">
      <c r="A74" s="6" t="s">
        <v>92</v>
      </c>
      <c r="B74" s="1" t="s">
        <v>0</v>
      </c>
      <c r="C74">
        <f>240/$B$1*60*VLOOKUP(B74,Dane!$F:$H,2,FALSE)</f>
        <v>15</v>
      </c>
      <c r="D74" s="7">
        <f>VLOOKUP(A74,Dane!$A$3:$D$110,4,FALSE)</f>
        <v>10000101</v>
      </c>
      <c r="E74" s="3" t="str">
        <f t="shared" si="7"/>
        <v>1111</v>
      </c>
      <c r="F74" s="1" t="str">
        <f t="shared" si="6"/>
        <v>00000000</v>
      </c>
      <c r="G74" s="1" t="str">
        <f t="shared" si="8"/>
        <v>10000101</v>
      </c>
      <c r="H74" s="1" t="str">
        <f t="shared" si="9"/>
        <v>00001111</v>
      </c>
      <c r="I74" t="str">
        <f t="shared" si="10"/>
        <v xml:space="preserve">    .byte %00000000, %10000101, %00001111</v>
      </c>
      <c r="O74" s="3"/>
      <c r="P74" s="1"/>
      <c r="Q74" s="1"/>
      <c r="R74" s="1"/>
    </row>
    <row r="75" spans="1:18" x14ac:dyDescent="0.25">
      <c r="A75" s="6" t="s">
        <v>93</v>
      </c>
      <c r="B75" s="1" t="s">
        <v>0</v>
      </c>
      <c r="C75">
        <f>240/$B$1*60*VLOOKUP(B75,Dane!$F:$H,2,FALSE)</f>
        <v>15</v>
      </c>
      <c r="D75" s="7">
        <f>VLOOKUP(A75,Dane!$A$3:$D$110,4,FALSE)</f>
        <v>1111110</v>
      </c>
      <c r="E75" s="3" t="str">
        <f t="shared" si="7"/>
        <v>1111</v>
      </c>
      <c r="F75" s="1" t="str">
        <f>IF(LEN(D75)&lt;8,"00000000",_xlfn.CONCAT(REPT("0",8-LEN(LEFT(D75,LEN(D75)-8))),LEFT(D75,LEN(D75)-8)))</f>
        <v>00000000</v>
      </c>
      <c r="G75" s="1" t="str">
        <f t="shared" si="8"/>
        <v>01111110</v>
      </c>
      <c r="H75" s="1" t="str">
        <f t="shared" si="9"/>
        <v>00001111</v>
      </c>
      <c r="I75" t="str">
        <f t="shared" si="10"/>
        <v xml:space="preserve">    .byte %00000000, %01111110, %00001111</v>
      </c>
      <c r="O75" s="3"/>
      <c r="P75" s="1"/>
      <c r="Q75" s="1"/>
      <c r="R75" s="1"/>
    </row>
    <row r="76" spans="1:18" x14ac:dyDescent="0.25">
      <c r="A76" s="6" t="s">
        <v>94</v>
      </c>
      <c r="B76" s="1" t="s">
        <v>0</v>
      </c>
      <c r="C76">
        <f>240/$B$1*60*VLOOKUP(B76,Dane!$F:$H,2,FALSE)</f>
        <v>15</v>
      </c>
      <c r="D76" s="7">
        <f>VLOOKUP(A76,Dane!$A$3:$D$110,4,FALSE)</f>
        <v>1110110</v>
      </c>
      <c r="E76" s="3" t="str">
        <f t="shared" si="7"/>
        <v>1111</v>
      </c>
      <c r="F76" s="1" t="str">
        <f t="shared" ref="F76:F113" si="11">IF(LEN(D76)&lt;8,"00000000",_xlfn.CONCAT(REPT("0",8-LEN(LEFT(D76,LEN(D76)-8))),LEFT(D76,LEN(D76)-8)))</f>
        <v>00000000</v>
      </c>
      <c r="G76" s="1" t="str">
        <f t="shared" si="8"/>
        <v>01110110</v>
      </c>
      <c r="H76" s="1" t="str">
        <f t="shared" si="9"/>
        <v>00001111</v>
      </c>
      <c r="I76" t="str">
        <f t="shared" si="10"/>
        <v xml:space="preserve">    .byte %00000000, %01110110, %00001111</v>
      </c>
      <c r="O76" s="3"/>
      <c r="P76" s="1"/>
      <c r="Q76" s="1"/>
      <c r="R76" s="1"/>
    </row>
    <row r="77" spans="1:18" x14ac:dyDescent="0.25">
      <c r="A77" s="6" t="s">
        <v>95</v>
      </c>
      <c r="B77" s="1" t="s">
        <v>0</v>
      </c>
      <c r="C77">
        <f>240/$B$1*60*VLOOKUP(B77,Dane!$F:$H,2,FALSE)</f>
        <v>15</v>
      </c>
      <c r="D77" s="7">
        <f>VLOOKUP(A77,Dane!$A$3:$D$110,4,FALSE)</f>
        <v>1110000</v>
      </c>
      <c r="E77" s="3" t="str">
        <f t="shared" si="7"/>
        <v>1111</v>
      </c>
      <c r="F77" s="1" t="str">
        <f t="shared" si="11"/>
        <v>00000000</v>
      </c>
      <c r="G77" s="1" t="str">
        <f t="shared" si="8"/>
        <v>01110000</v>
      </c>
      <c r="H77" s="1" t="str">
        <f t="shared" si="9"/>
        <v>00001111</v>
      </c>
      <c r="I77" t="str">
        <f t="shared" si="10"/>
        <v xml:space="preserve">    .byte %00000000, %01110000, %00001111</v>
      </c>
      <c r="O77" s="3"/>
      <c r="P77" s="1"/>
      <c r="Q77" s="1"/>
      <c r="R77" s="1"/>
    </row>
    <row r="78" spans="1:18" x14ac:dyDescent="0.25">
      <c r="A78" s="6" t="s">
        <v>96</v>
      </c>
      <c r="B78" s="1" t="s">
        <v>0</v>
      </c>
      <c r="C78">
        <f>240/$B$1*60*VLOOKUP(B78,Dane!$F:$H,2,FALSE)</f>
        <v>15</v>
      </c>
      <c r="D78" s="7">
        <f>VLOOKUP(A78,Dane!$A$3:$D$110,4,FALSE)</f>
        <v>1101001</v>
      </c>
      <c r="E78" s="3" t="str">
        <f t="shared" si="7"/>
        <v>1111</v>
      </c>
      <c r="F78" s="1" t="str">
        <f t="shared" si="11"/>
        <v>00000000</v>
      </c>
      <c r="G78" s="1" t="str">
        <f t="shared" si="8"/>
        <v>01101001</v>
      </c>
      <c r="H78" s="1" t="str">
        <f t="shared" si="9"/>
        <v>00001111</v>
      </c>
      <c r="I78" t="str">
        <f t="shared" si="10"/>
        <v xml:space="preserve">    .byte %00000000, %01101001, %00001111</v>
      </c>
      <c r="O78" s="3"/>
      <c r="P78" s="1"/>
      <c r="Q78" s="1"/>
      <c r="R78" s="1"/>
    </row>
    <row r="79" spans="1:18" x14ac:dyDescent="0.25">
      <c r="A79" s="6" t="s">
        <v>97</v>
      </c>
      <c r="B79" s="1" t="s">
        <v>0</v>
      </c>
      <c r="C79">
        <f>240/$B$1*60*VLOOKUP(B79,Dane!$F:$H,2,FALSE)</f>
        <v>15</v>
      </c>
      <c r="D79" s="7">
        <f>VLOOKUP(A79,Dane!$A$3:$D$110,4,FALSE)</f>
        <v>1100011</v>
      </c>
      <c r="E79" s="3" t="str">
        <f t="shared" si="7"/>
        <v>1111</v>
      </c>
      <c r="F79" s="1" t="str">
        <f t="shared" si="11"/>
        <v>00000000</v>
      </c>
      <c r="G79" s="1" t="str">
        <f t="shared" si="8"/>
        <v>01100011</v>
      </c>
      <c r="H79" s="1" t="str">
        <f t="shared" si="9"/>
        <v>00001111</v>
      </c>
      <c r="I79" t="str">
        <f t="shared" si="10"/>
        <v xml:space="preserve">    .byte %00000000, %01100011, %00001111</v>
      </c>
      <c r="O79" s="3"/>
      <c r="P79" s="1"/>
      <c r="Q79" s="1"/>
      <c r="R79" s="1"/>
    </row>
    <row r="80" spans="1:18" x14ac:dyDescent="0.25">
      <c r="A80" s="6" t="s">
        <v>98</v>
      </c>
      <c r="B80" s="1" t="s">
        <v>0</v>
      </c>
      <c r="C80">
        <f>240/$B$1*60*VLOOKUP(B80,Dane!$F:$H,2,FALSE)</f>
        <v>15</v>
      </c>
      <c r="D80" s="7">
        <f>VLOOKUP(A80,Dane!$A$3:$D$110,4,FALSE)</f>
        <v>1011110</v>
      </c>
      <c r="E80" s="3" t="str">
        <f t="shared" si="7"/>
        <v>1111</v>
      </c>
      <c r="F80" s="1" t="str">
        <f t="shared" si="11"/>
        <v>00000000</v>
      </c>
      <c r="G80" s="1" t="str">
        <f t="shared" si="8"/>
        <v>01011110</v>
      </c>
      <c r="H80" s="1" t="str">
        <f t="shared" si="9"/>
        <v>00001111</v>
      </c>
      <c r="I80" t="str">
        <f t="shared" si="10"/>
        <v xml:space="preserve">    .byte %00000000, %01011110, %00001111</v>
      </c>
      <c r="O80" s="3"/>
      <c r="P80" s="1"/>
      <c r="Q80" s="1"/>
      <c r="R80" s="1"/>
    </row>
    <row r="81" spans="1:18" x14ac:dyDescent="0.25">
      <c r="A81" s="6" t="s">
        <v>99</v>
      </c>
      <c r="B81" s="1" t="s">
        <v>0</v>
      </c>
      <c r="C81">
        <f>240/$B$1*60*VLOOKUP(B81,Dane!$F:$H,2,FALSE)</f>
        <v>15</v>
      </c>
      <c r="D81" s="7">
        <f>VLOOKUP(A81,Dane!$A$3:$D$110,4,FALSE)</f>
        <v>1011000</v>
      </c>
      <c r="E81" s="3" t="str">
        <f t="shared" si="7"/>
        <v>1111</v>
      </c>
      <c r="F81" s="1" t="str">
        <f t="shared" si="11"/>
        <v>00000000</v>
      </c>
      <c r="G81" s="1" t="str">
        <f t="shared" si="8"/>
        <v>01011000</v>
      </c>
      <c r="H81" s="1" t="str">
        <f t="shared" si="9"/>
        <v>00001111</v>
      </c>
      <c r="I81" t="str">
        <f t="shared" si="10"/>
        <v xml:space="preserve">    .byte %00000000, %01011000, %00001111</v>
      </c>
      <c r="O81" s="3"/>
      <c r="P81" s="1"/>
      <c r="Q81" s="1"/>
      <c r="R81" s="1"/>
    </row>
    <row r="82" spans="1:18" x14ac:dyDescent="0.25">
      <c r="A82" s="6" t="s">
        <v>100</v>
      </c>
      <c r="B82" s="1" t="s">
        <v>0</v>
      </c>
      <c r="C82">
        <f>240/$B$1*60*VLOOKUP(B82,Dane!$F:$H,2,FALSE)</f>
        <v>15</v>
      </c>
      <c r="D82" s="7">
        <f>VLOOKUP(A82,Dane!$A$3:$D$110,4,FALSE)</f>
        <v>1010011</v>
      </c>
      <c r="E82" s="3" t="str">
        <f t="shared" si="7"/>
        <v>1111</v>
      </c>
      <c r="F82" s="1" t="str">
        <f t="shared" si="11"/>
        <v>00000000</v>
      </c>
      <c r="G82" s="1" t="str">
        <f t="shared" si="8"/>
        <v>01010011</v>
      </c>
      <c r="H82" s="1" t="str">
        <f t="shared" si="9"/>
        <v>00001111</v>
      </c>
      <c r="I82" t="str">
        <f t="shared" si="10"/>
        <v xml:space="preserve">    .byte %00000000, %01010011, %00001111</v>
      </c>
      <c r="O82" s="3"/>
      <c r="P82" s="1"/>
      <c r="Q82" s="1"/>
      <c r="R82" s="1"/>
    </row>
    <row r="83" spans="1:18" x14ac:dyDescent="0.25">
      <c r="A83" s="6" t="s">
        <v>101</v>
      </c>
      <c r="B83" s="1" t="s">
        <v>0</v>
      </c>
      <c r="C83">
        <f>240/$B$1*60*VLOOKUP(B83,Dane!$F:$H,2,FALSE)</f>
        <v>15</v>
      </c>
      <c r="D83" s="7">
        <f>VLOOKUP(A83,Dane!$A$3:$D$110,4,FALSE)</f>
        <v>1001111</v>
      </c>
      <c r="E83" s="3" t="str">
        <f t="shared" si="7"/>
        <v>1111</v>
      </c>
      <c r="F83" s="1" t="str">
        <f t="shared" si="11"/>
        <v>00000000</v>
      </c>
      <c r="G83" s="1" t="str">
        <f t="shared" si="8"/>
        <v>01001111</v>
      </c>
      <c r="H83" s="1" t="str">
        <f t="shared" si="9"/>
        <v>00001111</v>
      </c>
      <c r="I83" t="str">
        <f t="shared" si="10"/>
        <v xml:space="preserve">    .byte %00000000, %01001111, %00001111</v>
      </c>
      <c r="O83" s="3"/>
      <c r="P83" s="1"/>
      <c r="Q83" s="1"/>
      <c r="R83" s="1"/>
    </row>
    <row r="84" spans="1:18" x14ac:dyDescent="0.25">
      <c r="A84" s="6" t="s">
        <v>102</v>
      </c>
      <c r="B84" s="1" t="s">
        <v>0</v>
      </c>
      <c r="C84">
        <f>240/$B$1*60*VLOOKUP(B84,Dane!$F:$H,2,FALSE)</f>
        <v>15</v>
      </c>
      <c r="D84" s="7">
        <f>VLOOKUP(A84,Dane!$A$3:$D$110,4,FALSE)</f>
        <v>1001010</v>
      </c>
      <c r="E84" s="3" t="str">
        <f t="shared" si="7"/>
        <v>1111</v>
      </c>
      <c r="F84" s="1" t="str">
        <f t="shared" si="11"/>
        <v>00000000</v>
      </c>
      <c r="G84" s="1" t="str">
        <f t="shared" si="8"/>
        <v>01001010</v>
      </c>
      <c r="H84" s="1" t="str">
        <f t="shared" si="9"/>
        <v>00001111</v>
      </c>
      <c r="I84" t="str">
        <f t="shared" si="10"/>
        <v xml:space="preserve">    .byte %00000000, %01001010, %00001111</v>
      </c>
      <c r="O84" s="3"/>
      <c r="P84" s="1"/>
      <c r="Q84" s="1"/>
      <c r="R84" s="1"/>
    </row>
    <row r="85" spans="1:18" x14ac:dyDescent="0.25">
      <c r="A85" s="6" t="s">
        <v>103</v>
      </c>
      <c r="B85" s="1" t="s">
        <v>0</v>
      </c>
      <c r="C85">
        <f>240/$B$1*60*VLOOKUP(B85,Dane!$F:$H,2,FALSE)</f>
        <v>15</v>
      </c>
      <c r="D85" s="7">
        <f>VLOOKUP(A85,Dane!$A$3:$D$110,4,FALSE)</f>
        <v>1000110</v>
      </c>
      <c r="E85" s="3" t="str">
        <f t="shared" si="7"/>
        <v>1111</v>
      </c>
      <c r="F85" s="1" t="str">
        <f t="shared" si="11"/>
        <v>00000000</v>
      </c>
      <c r="G85" s="1" t="str">
        <f t="shared" si="8"/>
        <v>01000110</v>
      </c>
      <c r="H85" s="1" t="str">
        <f t="shared" si="9"/>
        <v>00001111</v>
      </c>
      <c r="I85" t="str">
        <f t="shared" si="10"/>
        <v xml:space="preserve">    .byte %00000000, %01000110, %00001111</v>
      </c>
      <c r="O85" s="3"/>
      <c r="P85" s="1"/>
      <c r="Q85" s="1"/>
      <c r="R85" s="1"/>
    </row>
    <row r="86" spans="1:18" x14ac:dyDescent="0.25">
      <c r="A86" s="6" t="s">
        <v>104</v>
      </c>
      <c r="B86" s="1" t="s">
        <v>0</v>
      </c>
      <c r="C86">
        <f>240/$B$1*60*VLOOKUP(B86,Dane!$F:$H,2,FALSE)</f>
        <v>15</v>
      </c>
      <c r="D86" s="7">
        <f>VLOOKUP(A86,Dane!$A$3:$D$110,4,FALSE)</f>
        <v>1000010</v>
      </c>
      <c r="E86" s="3" t="str">
        <f t="shared" si="7"/>
        <v>1111</v>
      </c>
      <c r="F86" s="1" t="str">
        <f t="shared" si="11"/>
        <v>00000000</v>
      </c>
      <c r="G86" s="1" t="str">
        <f t="shared" si="8"/>
        <v>01000010</v>
      </c>
      <c r="H86" s="1" t="str">
        <f t="shared" si="9"/>
        <v>00001111</v>
      </c>
      <c r="I86" t="str">
        <f t="shared" si="10"/>
        <v xml:space="preserve">    .byte %00000000, %01000010, %00001111</v>
      </c>
      <c r="O86" s="3"/>
      <c r="P86" s="1"/>
      <c r="Q86" s="1"/>
      <c r="R86" s="1"/>
    </row>
    <row r="87" spans="1:18" x14ac:dyDescent="0.25">
      <c r="A87" s="6" t="s">
        <v>105</v>
      </c>
      <c r="B87" s="1" t="s">
        <v>0</v>
      </c>
      <c r="C87">
        <f>240/$B$1*60*VLOOKUP(B87,Dane!$F:$H,2,FALSE)</f>
        <v>15</v>
      </c>
      <c r="D87" s="7">
        <f>VLOOKUP(A87,Dane!$A$3:$D$110,4,FALSE)</f>
        <v>111110</v>
      </c>
      <c r="E87" s="3" t="str">
        <f t="shared" si="7"/>
        <v>1111</v>
      </c>
      <c r="F87" s="1" t="str">
        <f t="shared" si="11"/>
        <v>00000000</v>
      </c>
      <c r="G87" s="1" t="str">
        <f t="shared" si="8"/>
        <v>00111110</v>
      </c>
      <c r="H87" s="1" t="str">
        <f t="shared" si="9"/>
        <v>00001111</v>
      </c>
      <c r="I87" t="str">
        <f t="shared" si="10"/>
        <v xml:space="preserve">    .byte %00000000, %00111110, %00001111</v>
      </c>
      <c r="O87" s="3"/>
      <c r="P87" s="1"/>
      <c r="Q87" s="1"/>
      <c r="R87" s="1"/>
    </row>
    <row r="88" spans="1:18" x14ac:dyDescent="0.25">
      <c r="A88" s="6" t="s">
        <v>106</v>
      </c>
      <c r="B88" s="1" t="s">
        <v>0</v>
      </c>
      <c r="C88">
        <f>240/$B$1*60*VLOOKUP(B88,Dane!$F:$H,2,FALSE)</f>
        <v>15</v>
      </c>
      <c r="D88" s="7">
        <f>VLOOKUP(A88,Dane!$A$3:$D$110,4,FALSE)</f>
        <v>111010</v>
      </c>
      <c r="E88" s="3" t="str">
        <f t="shared" si="7"/>
        <v>1111</v>
      </c>
      <c r="F88" s="1" t="str">
        <f t="shared" si="11"/>
        <v>00000000</v>
      </c>
      <c r="G88" s="1" t="str">
        <f t="shared" si="8"/>
        <v>00111010</v>
      </c>
      <c r="H88" s="1" t="str">
        <f t="shared" si="9"/>
        <v>00001111</v>
      </c>
      <c r="I88" t="str">
        <f t="shared" si="10"/>
        <v xml:space="preserve">    .byte %00000000, %00111010, %00001111</v>
      </c>
      <c r="O88" s="3"/>
      <c r="P88" s="1"/>
      <c r="Q88" s="1"/>
      <c r="R88" s="1"/>
    </row>
    <row r="89" spans="1:18" x14ac:dyDescent="0.25">
      <c r="A89" s="6" t="s">
        <v>107</v>
      </c>
      <c r="B89" s="1" t="s">
        <v>0</v>
      </c>
      <c r="C89">
        <f>240/$B$1*60*VLOOKUP(B89,Dane!$F:$H,2,FALSE)</f>
        <v>15</v>
      </c>
      <c r="D89" s="7">
        <f>VLOOKUP(A89,Dane!$A$3:$D$110,4,FALSE)</f>
        <v>110111</v>
      </c>
      <c r="E89" s="3" t="str">
        <f t="shared" si="7"/>
        <v>1111</v>
      </c>
      <c r="F89" s="1" t="str">
        <f t="shared" si="11"/>
        <v>00000000</v>
      </c>
      <c r="G89" s="1" t="str">
        <f t="shared" si="8"/>
        <v>00110111</v>
      </c>
      <c r="H89" s="1" t="str">
        <f t="shared" si="9"/>
        <v>00001111</v>
      </c>
      <c r="I89" t="str">
        <f t="shared" si="10"/>
        <v xml:space="preserve">    .byte %00000000, %00110111, %00001111</v>
      </c>
      <c r="O89" s="3"/>
      <c r="P89" s="1"/>
      <c r="Q89" s="1"/>
      <c r="R89" s="1"/>
    </row>
    <row r="90" spans="1:18" x14ac:dyDescent="0.25">
      <c r="A90" s="6" t="s">
        <v>108</v>
      </c>
      <c r="B90" s="1" t="s">
        <v>0</v>
      </c>
      <c r="C90">
        <f>240/$B$1*60*VLOOKUP(B90,Dane!$F:$H,2,FALSE)</f>
        <v>15</v>
      </c>
      <c r="D90" s="7">
        <f>VLOOKUP(A90,Dane!$A$3:$D$110,4,FALSE)</f>
        <v>110100</v>
      </c>
      <c r="E90" s="3" t="str">
        <f t="shared" si="7"/>
        <v>1111</v>
      </c>
      <c r="F90" s="1" t="str">
        <f t="shared" si="11"/>
        <v>00000000</v>
      </c>
      <c r="G90" s="1" t="str">
        <f t="shared" si="8"/>
        <v>00110100</v>
      </c>
      <c r="H90" s="1" t="str">
        <f t="shared" si="9"/>
        <v>00001111</v>
      </c>
      <c r="I90" t="str">
        <f t="shared" si="10"/>
        <v xml:space="preserve">    .byte %00000000, %00110100, %00001111</v>
      </c>
      <c r="O90" s="3"/>
      <c r="P90" s="1"/>
      <c r="Q90" s="1"/>
      <c r="R90" s="1"/>
    </row>
    <row r="91" spans="1:18" x14ac:dyDescent="0.25">
      <c r="A91" s="6" t="s">
        <v>109</v>
      </c>
      <c r="B91" s="1" t="s">
        <v>0</v>
      </c>
      <c r="C91">
        <f>240/$B$1*60*VLOOKUP(B91,Dane!$F:$H,2,FALSE)</f>
        <v>15</v>
      </c>
      <c r="D91" s="7">
        <f>VLOOKUP(A91,Dane!$A$3:$D$110,4,FALSE)</f>
        <v>110001</v>
      </c>
      <c r="E91" s="3" t="str">
        <f t="shared" si="7"/>
        <v>1111</v>
      </c>
      <c r="F91" s="1" t="str">
        <f t="shared" si="11"/>
        <v>00000000</v>
      </c>
      <c r="G91" s="1" t="str">
        <f t="shared" si="8"/>
        <v>00110001</v>
      </c>
      <c r="H91" s="1" t="str">
        <f t="shared" si="9"/>
        <v>00001111</v>
      </c>
      <c r="I91" t="str">
        <f t="shared" si="10"/>
        <v xml:space="preserve">    .byte %00000000, %00110001, %00001111</v>
      </c>
      <c r="O91" s="3"/>
      <c r="P91" s="1"/>
      <c r="Q91" s="1"/>
      <c r="R91" s="1"/>
    </row>
    <row r="92" spans="1:18" x14ac:dyDescent="0.25">
      <c r="A92" s="6" t="s">
        <v>110</v>
      </c>
      <c r="B92" s="1" t="s">
        <v>0</v>
      </c>
      <c r="C92">
        <f>240/$B$1*60*VLOOKUP(B92,Dane!$F:$H,2,FALSE)</f>
        <v>15</v>
      </c>
      <c r="D92" s="7">
        <f>VLOOKUP(A92,Dane!$A$3:$D$110,4,FALSE)</f>
        <v>101110</v>
      </c>
      <c r="E92" s="3" t="str">
        <f t="shared" si="7"/>
        <v>1111</v>
      </c>
      <c r="F92" s="1" t="str">
        <f t="shared" si="11"/>
        <v>00000000</v>
      </c>
      <c r="G92" s="1" t="str">
        <f t="shared" si="8"/>
        <v>00101110</v>
      </c>
      <c r="H92" s="1" t="str">
        <f t="shared" si="9"/>
        <v>00001111</v>
      </c>
      <c r="I92" t="str">
        <f t="shared" si="10"/>
        <v xml:space="preserve">    .byte %00000000, %00101110, %00001111</v>
      </c>
      <c r="O92" s="3"/>
      <c r="P92" s="1"/>
      <c r="Q92" s="1"/>
      <c r="R92" s="1"/>
    </row>
    <row r="93" spans="1:18" x14ac:dyDescent="0.25">
      <c r="A93" s="6" t="s">
        <v>111</v>
      </c>
      <c r="B93" s="1" t="s">
        <v>0</v>
      </c>
      <c r="C93">
        <f>240/$B$1*60*VLOOKUP(B93,Dane!$F:$H,2,FALSE)</f>
        <v>15</v>
      </c>
      <c r="D93" s="7">
        <f>VLOOKUP(A93,Dane!$A$3:$D$110,4,FALSE)</f>
        <v>101011</v>
      </c>
      <c r="E93" s="3" t="str">
        <f t="shared" si="7"/>
        <v>1111</v>
      </c>
      <c r="F93" s="1" t="str">
        <f t="shared" si="11"/>
        <v>00000000</v>
      </c>
      <c r="G93" s="1" t="str">
        <f t="shared" si="8"/>
        <v>00101011</v>
      </c>
      <c r="H93" s="1" t="str">
        <f t="shared" si="9"/>
        <v>00001111</v>
      </c>
      <c r="I93" t="str">
        <f t="shared" si="10"/>
        <v xml:space="preserve">    .byte %00000000, %00101011, %00001111</v>
      </c>
      <c r="O93" s="3"/>
      <c r="P93" s="1"/>
      <c r="Q93" s="1"/>
      <c r="R93" s="1"/>
    </row>
    <row r="94" spans="1:18" x14ac:dyDescent="0.25">
      <c r="A94" s="6" t="s">
        <v>112</v>
      </c>
      <c r="B94" s="1" t="s">
        <v>0</v>
      </c>
      <c r="C94">
        <f>240/$B$1*60*VLOOKUP(B94,Dane!$F:$H,2,FALSE)</f>
        <v>15</v>
      </c>
      <c r="D94" s="7">
        <f>VLOOKUP(A94,Dane!$A$3:$D$110,4,FALSE)</f>
        <v>101001</v>
      </c>
      <c r="E94" s="3" t="str">
        <f t="shared" si="7"/>
        <v>1111</v>
      </c>
      <c r="F94" s="1" t="str">
        <f t="shared" si="11"/>
        <v>00000000</v>
      </c>
      <c r="G94" s="1" t="str">
        <f t="shared" si="8"/>
        <v>00101001</v>
      </c>
      <c r="H94" s="1" t="str">
        <f t="shared" si="9"/>
        <v>00001111</v>
      </c>
      <c r="I94" t="str">
        <f t="shared" si="10"/>
        <v xml:space="preserve">    .byte %00000000, %00101001, %00001111</v>
      </c>
      <c r="O94" s="3"/>
      <c r="P94" s="1"/>
      <c r="Q94" s="1"/>
      <c r="R94" s="1"/>
    </row>
    <row r="95" spans="1:18" x14ac:dyDescent="0.25">
      <c r="A95" s="6" t="s">
        <v>113</v>
      </c>
      <c r="B95" s="1" t="s">
        <v>0</v>
      </c>
      <c r="C95">
        <f>240/$B$1*60*VLOOKUP(B95,Dane!$F:$H,2,FALSE)</f>
        <v>15</v>
      </c>
      <c r="D95" s="7">
        <f>VLOOKUP(A95,Dane!$A$3:$D$110,4,FALSE)</f>
        <v>100111</v>
      </c>
      <c r="E95" s="3" t="str">
        <f t="shared" si="7"/>
        <v>1111</v>
      </c>
      <c r="F95" s="1" t="str">
        <f t="shared" si="11"/>
        <v>00000000</v>
      </c>
      <c r="G95" s="1" t="str">
        <f t="shared" si="8"/>
        <v>00100111</v>
      </c>
      <c r="H95" s="1" t="str">
        <f t="shared" si="9"/>
        <v>00001111</v>
      </c>
      <c r="I95" t="str">
        <f t="shared" si="10"/>
        <v xml:space="preserve">    .byte %00000000, %00100111, %00001111</v>
      </c>
      <c r="O95" s="3"/>
      <c r="P95" s="1"/>
      <c r="Q95" s="1"/>
      <c r="R95" s="1"/>
    </row>
    <row r="96" spans="1:18" x14ac:dyDescent="0.25">
      <c r="A96" s="6" t="s">
        <v>114</v>
      </c>
      <c r="B96" s="1" t="s">
        <v>0</v>
      </c>
      <c r="C96">
        <f>240/$B$1*60*VLOOKUP(B96,Dane!$F:$H,2,FALSE)</f>
        <v>15</v>
      </c>
      <c r="D96" s="7">
        <f>VLOOKUP(A96,Dane!$A$3:$D$110,4,FALSE)</f>
        <v>100100</v>
      </c>
      <c r="E96" s="3" t="str">
        <f t="shared" si="7"/>
        <v>1111</v>
      </c>
      <c r="F96" s="1" t="str">
        <f t="shared" si="11"/>
        <v>00000000</v>
      </c>
      <c r="G96" s="1" t="str">
        <f t="shared" si="8"/>
        <v>00100100</v>
      </c>
      <c r="H96" s="1" t="str">
        <f t="shared" si="9"/>
        <v>00001111</v>
      </c>
      <c r="I96" t="str">
        <f t="shared" si="10"/>
        <v xml:space="preserve">    .byte %00000000, %00100100, %00001111</v>
      </c>
      <c r="O96" s="3"/>
      <c r="P96" s="1"/>
      <c r="Q96" s="1"/>
      <c r="R96" s="1"/>
    </row>
    <row r="97" spans="1:18" x14ac:dyDescent="0.25">
      <c r="A97" s="6" t="s">
        <v>115</v>
      </c>
      <c r="B97" s="1" t="s">
        <v>0</v>
      </c>
      <c r="C97">
        <f>240/$B$1*60*VLOOKUP(B97,Dane!$F:$H,2,FALSE)</f>
        <v>15</v>
      </c>
      <c r="D97" s="7">
        <f>VLOOKUP(A97,Dane!$A$3:$D$110,4,FALSE)</f>
        <v>100010</v>
      </c>
      <c r="E97" s="3" t="str">
        <f t="shared" si="7"/>
        <v>1111</v>
      </c>
      <c r="F97" s="1" t="str">
        <f t="shared" si="11"/>
        <v>00000000</v>
      </c>
      <c r="G97" s="1" t="str">
        <f t="shared" si="8"/>
        <v>00100010</v>
      </c>
      <c r="H97" s="1" t="str">
        <f t="shared" si="9"/>
        <v>00001111</v>
      </c>
      <c r="I97" t="str">
        <f t="shared" si="10"/>
        <v xml:space="preserve">    .byte %00000000, %00100010, %00001111</v>
      </c>
      <c r="O97" s="3"/>
      <c r="P97" s="1"/>
      <c r="Q97" s="1"/>
      <c r="R97" s="1"/>
    </row>
    <row r="98" spans="1:18" x14ac:dyDescent="0.25">
      <c r="A98" s="6" t="s">
        <v>116</v>
      </c>
      <c r="B98" s="1" t="s">
        <v>0</v>
      </c>
      <c r="C98">
        <f>240/$B$1*60*VLOOKUP(B98,Dane!$F:$H,2,FALSE)</f>
        <v>15</v>
      </c>
      <c r="D98" s="7">
        <f>VLOOKUP(A98,Dane!$A$3:$D$110,4,FALSE)</f>
        <v>100000</v>
      </c>
      <c r="E98" s="3" t="str">
        <f t="shared" si="7"/>
        <v>1111</v>
      </c>
      <c r="F98" s="1" t="str">
        <f t="shared" si="11"/>
        <v>00000000</v>
      </c>
      <c r="G98" s="1" t="str">
        <f t="shared" si="8"/>
        <v>00100000</v>
      </c>
      <c r="H98" s="1" t="str">
        <f t="shared" si="9"/>
        <v>00001111</v>
      </c>
      <c r="I98" t="str">
        <f t="shared" si="10"/>
        <v xml:space="preserve">    .byte %00000000, %00100000, %00001111</v>
      </c>
      <c r="O98" s="3"/>
      <c r="P98" s="1"/>
      <c r="Q98" s="1"/>
      <c r="R98" s="1"/>
    </row>
    <row r="99" spans="1:18" x14ac:dyDescent="0.25">
      <c r="A99" s="6" t="s">
        <v>117</v>
      </c>
      <c r="B99" s="1" t="s">
        <v>0</v>
      </c>
      <c r="C99">
        <f>240/$B$1*60*VLOOKUP(B99,Dane!$F:$H,2,FALSE)</f>
        <v>15</v>
      </c>
      <c r="D99" s="7">
        <f>VLOOKUP(A99,Dane!$A$3:$D$110,4,FALSE)</f>
        <v>11110</v>
      </c>
      <c r="E99" s="3" t="str">
        <f t="shared" si="7"/>
        <v>1111</v>
      </c>
      <c r="F99" s="1" t="str">
        <f t="shared" si="11"/>
        <v>00000000</v>
      </c>
      <c r="G99" s="1" t="str">
        <f t="shared" si="8"/>
        <v>00011110</v>
      </c>
      <c r="H99" s="1" t="str">
        <f t="shared" si="9"/>
        <v>00001111</v>
      </c>
      <c r="I99" t="str">
        <f t="shared" si="10"/>
        <v xml:space="preserve">    .byte %00000000, %00011110, %00001111</v>
      </c>
      <c r="O99" s="3"/>
      <c r="P99" s="1"/>
      <c r="Q99" s="1"/>
      <c r="R99" s="1"/>
    </row>
    <row r="100" spans="1:18" x14ac:dyDescent="0.25">
      <c r="A100" s="6" t="s">
        <v>118</v>
      </c>
      <c r="B100" s="1" t="s">
        <v>0</v>
      </c>
      <c r="C100">
        <f>240/$B$1*60*VLOOKUP(B100,Dane!$F:$H,2,FALSE)</f>
        <v>15</v>
      </c>
      <c r="D100" s="7">
        <f>VLOOKUP(A100,Dane!$A$3:$D$110,4,FALSE)</f>
        <v>11100</v>
      </c>
      <c r="E100" s="3" t="str">
        <f t="shared" si="7"/>
        <v>1111</v>
      </c>
      <c r="F100" s="1" t="str">
        <f t="shared" si="11"/>
        <v>00000000</v>
      </c>
      <c r="G100" s="1" t="str">
        <f t="shared" si="8"/>
        <v>00011100</v>
      </c>
      <c r="H100" s="1" t="str">
        <f t="shared" si="9"/>
        <v>00001111</v>
      </c>
      <c r="I100" t="str">
        <f t="shared" si="10"/>
        <v xml:space="preserve">    .byte %00000000, %00011100, %00001111</v>
      </c>
      <c r="O100" s="3"/>
      <c r="P100" s="1"/>
      <c r="Q100" s="1"/>
      <c r="R100" s="1"/>
    </row>
    <row r="101" spans="1:18" x14ac:dyDescent="0.25">
      <c r="A101" s="6" t="s">
        <v>119</v>
      </c>
      <c r="B101" s="1" t="s">
        <v>0</v>
      </c>
      <c r="C101">
        <f>240/$B$1*60*VLOOKUP(B101,Dane!$F:$H,2,FALSE)</f>
        <v>15</v>
      </c>
      <c r="D101" s="7">
        <f>VLOOKUP(A101,Dane!$A$3:$D$110,4,FALSE)</f>
        <v>11011</v>
      </c>
      <c r="E101" s="3" t="str">
        <f t="shared" si="7"/>
        <v>1111</v>
      </c>
      <c r="F101" s="1" t="str">
        <f t="shared" si="11"/>
        <v>00000000</v>
      </c>
      <c r="G101" s="1" t="str">
        <f t="shared" si="8"/>
        <v>00011011</v>
      </c>
      <c r="H101" s="1" t="str">
        <f t="shared" si="9"/>
        <v>00001111</v>
      </c>
      <c r="I101" t="str">
        <f t="shared" si="10"/>
        <v xml:space="preserve">    .byte %00000000, %00011011, %00001111</v>
      </c>
      <c r="O101" s="3"/>
      <c r="P101" s="1"/>
      <c r="Q101" s="1"/>
      <c r="R101" s="1"/>
    </row>
    <row r="102" spans="1:18" x14ac:dyDescent="0.25">
      <c r="A102" s="6" t="s">
        <v>120</v>
      </c>
      <c r="B102" s="1" t="s">
        <v>0</v>
      </c>
      <c r="C102">
        <f>240/$B$1*60*VLOOKUP(B102,Dane!$F:$H,2,FALSE)</f>
        <v>15</v>
      </c>
      <c r="D102" s="7">
        <f>VLOOKUP(A102,Dane!$A$3:$D$110,4,FALSE)</f>
        <v>11001</v>
      </c>
      <c r="E102" s="3" t="str">
        <f t="shared" si="7"/>
        <v>1111</v>
      </c>
      <c r="F102" s="1" t="str">
        <f t="shared" si="11"/>
        <v>00000000</v>
      </c>
      <c r="G102" s="1" t="str">
        <f t="shared" si="8"/>
        <v>00011001</v>
      </c>
      <c r="H102" s="1" t="str">
        <f t="shared" si="9"/>
        <v>00001111</v>
      </c>
      <c r="I102" t="str">
        <f t="shared" si="10"/>
        <v xml:space="preserve">    .byte %00000000, %00011001, %00001111</v>
      </c>
      <c r="O102" s="3"/>
      <c r="P102" s="1"/>
      <c r="Q102" s="1"/>
      <c r="R102" s="1"/>
    </row>
    <row r="103" spans="1:18" x14ac:dyDescent="0.25">
      <c r="A103" s="6" t="s">
        <v>121</v>
      </c>
      <c r="B103" s="1" t="s">
        <v>0</v>
      </c>
      <c r="C103">
        <f>240/$B$1*60*VLOOKUP(B103,Dane!$F:$H,2,FALSE)</f>
        <v>15</v>
      </c>
      <c r="D103" s="7">
        <f>VLOOKUP(A103,Dane!$A$3:$D$110,4,FALSE)</f>
        <v>11000</v>
      </c>
      <c r="E103" s="3" t="str">
        <f t="shared" si="7"/>
        <v>1111</v>
      </c>
      <c r="F103" s="1" t="str">
        <f t="shared" si="11"/>
        <v>00000000</v>
      </c>
      <c r="G103" s="1" t="str">
        <f t="shared" si="8"/>
        <v>00011000</v>
      </c>
      <c r="H103" s="1" t="str">
        <f t="shared" si="9"/>
        <v>00001111</v>
      </c>
      <c r="I103" t="str">
        <f t="shared" si="10"/>
        <v xml:space="preserve">    .byte %00000000, %00011000, %00001111</v>
      </c>
      <c r="O103" s="3"/>
      <c r="P103" s="1"/>
      <c r="Q103" s="1"/>
      <c r="R103" s="1"/>
    </row>
    <row r="104" spans="1:18" x14ac:dyDescent="0.25">
      <c r="A104" s="6" t="s">
        <v>122</v>
      </c>
      <c r="B104" s="1" t="s">
        <v>0</v>
      </c>
      <c r="C104">
        <f>240/$B$1*60*VLOOKUP(B104,Dane!$F:$H,2,FALSE)</f>
        <v>15</v>
      </c>
      <c r="D104" s="7">
        <f>VLOOKUP(A104,Dane!$A$3:$D$110,4,FALSE)</f>
        <v>10110</v>
      </c>
      <c r="E104" s="3" t="str">
        <f t="shared" si="7"/>
        <v>1111</v>
      </c>
      <c r="F104" s="1" t="str">
        <f t="shared" si="11"/>
        <v>00000000</v>
      </c>
      <c r="G104" s="1" t="str">
        <f t="shared" si="8"/>
        <v>00010110</v>
      </c>
      <c r="H104" s="1" t="str">
        <f t="shared" si="9"/>
        <v>00001111</v>
      </c>
      <c r="I104" t="str">
        <f t="shared" si="10"/>
        <v xml:space="preserve">    .byte %00000000, %00010110, %00001111</v>
      </c>
    </row>
    <row r="105" spans="1:18" x14ac:dyDescent="0.25">
      <c r="A105" s="6" t="s">
        <v>123</v>
      </c>
      <c r="B105" s="1" t="s">
        <v>0</v>
      </c>
      <c r="C105">
        <f>240/$B$1*60*VLOOKUP(B105,Dane!$F:$H,2,FALSE)</f>
        <v>15</v>
      </c>
      <c r="D105" s="7">
        <f>VLOOKUP(A105,Dane!$A$3:$D$110,4,FALSE)</f>
        <v>10101</v>
      </c>
      <c r="E105" s="3" t="str">
        <f t="shared" si="7"/>
        <v>1111</v>
      </c>
      <c r="F105" s="1" t="str">
        <f t="shared" si="11"/>
        <v>00000000</v>
      </c>
      <c r="G105" s="1" t="str">
        <f t="shared" si="8"/>
        <v>00010101</v>
      </c>
      <c r="H105" s="1" t="str">
        <f t="shared" si="9"/>
        <v>00001111</v>
      </c>
      <c r="I105" t="str">
        <f t="shared" si="10"/>
        <v xml:space="preserve">    .byte %00000000, %00010101, %00001111</v>
      </c>
    </row>
    <row r="106" spans="1:18" x14ac:dyDescent="0.25">
      <c r="A106" s="6" t="s">
        <v>124</v>
      </c>
      <c r="B106" s="1" t="s">
        <v>0</v>
      </c>
      <c r="C106">
        <f>240/$B$1*60*VLOOKUP(B106,Dane!$F:$H,2,FALSE)</f>
        <v>15</v>
      </c>
      <c r="D106" s="7">
        <f>VLOOKUP(A106,Dane!$A$3:$D$110,4,FALSE)</f>
        <v>10100</v>
      </c>
      <c r="E106" s="3" t="str">
        <f t="shared" si="7"/>
        <v>1111</v>
      </c>
      <c r="F106" s="1" t="str">
        <f t="shared" si="11"/>
        <v>00000000</v>
      </c>
      <c r="G106" s="1" t="str">
        <f t="shared" si="8"/>
        <v>00010100</v>
      </c>
      <c r="H106" s="1" t="str">
        <f t="shared" si="9"/>
        <v>00001111</v>
      </c>
      <c r="I106" t="str">
        <f t="shared" si="10"/>
        <v xml:space="preserve">    .byte %00000000, %00010100, %00001111</v>
      </c>
    </row>
    <row r="107" spans="1:18" x14ac:dyDescent="0.25">
      <c r="A107" s="6" t="s">
        <v>125</v>
      </c>
      <c r="B107" s="1" t="s">
        <v>0</v>
      </c>
      <c r="C107">
        <f>240/$B$1*60*VLOOKUP(B107,Dane!$F:$H,2,FALSE)</f>
        <v>15</v>
      </c>
      <c r="D107" s="7">
        <f>VLOOKUP(A107,Dane!$A$3:$D$110,4,FALSE)</f>
        <v>10011</v>
      </c>
      <c r="E107" s="3" t="str">
        <f t="shared" si="7"/>
        <v>1111</v>
      </c>
      <c r="F107" s="1" t="str">
        <f t="shared" si="11"/>
        <v>00000000</v>
      </c>
      <c r="G107" s="1" t="str">
        <f t="shared" si="8"/>
        <v>00010011</v>
      </c>
      <c r="H107" s="1" t="str">
        <f t="shared" si="9"/>
        <v>00001111</v>
      </c>
      <c r="I107" t="str">
        <f t="shared" si="10"/>
        <v xml:space="preserve">    .byte %00000000, %00010011, %00001111</v>
      </c>
    </row>
    <row r="108" spans="1:18" x14ac:dyDescent="0.25">
      <c r="A108" s="6" t="s">
        <v>126</v>
      </c>
      <c r="B108" s="1" t="s">
        <v>0</v>
      </c>
      <c r="C108">
        <f>240/$B$1*60*VLOOKUP(B108,Dane!$F:$H,2,FALSE)</f>
        <v>15</v>
      </c>
      <c r="D108" s="7">
        <f>VLOOKUP(A108,Dane!$A$3:$D$110,4,FALSE)</f>
        <v>10001</v>
      </c>
      <c r="E108" s="3" t="str">
        <f t="shared" si="7"/>
        <v>1111</v>
      </c>
      <c r="F108" s="1" t="str">
        <f t="shared" si="11"/>
        <v>00000000</v>
      </c>
      <c r="G108" s="1" t="str">
        <f t="shared" si="8"/>
        <v>00010001</v>
      </c>
      <c r="H108" s="1" t="str">
        <f t="shared" si="9"/>
        <v>00001111</v>
      </c>
      <c r="I108" t="str">
        <f t="shared" si="10"/>
        <v xml:space="preserve">    .byte %00000000, %00010001, %00001111</v>
      </c>
    </row>
    <row r="109" spans="1:18" x14ac:dyDescent="0.25">
      <c r="A109" s="6" t="s">
        <v>127</v>
      </c>
      <c r="B109" s="1" t="s">
        <v>0</v>
      </c>
      <c r="C109">
        <f>240/$B$1*60*VLOOKUP(B109,Dane!$F:$H,2,FALSE)</f>
        <v>15</v>
      </c>
      <c r="D109" s="7">
        <f>VLOOKUP(A109,Dane!$A$3:$D$110,4,FALSE)</f>
        <v>10000</v>
      </c>
      <c r="E109" s="3" t="str">
        <f t="shared" si="7"/>
        <v>1111</v>
      </c>
      <c r="F109" s="1" t="str">
        <f t="shared" si="11"/>
        <v>00000000</v>
      </c>
      <c r="G109" s="1" t="str">
        <f t="shared" si="8"/>
        <v>00010000</v>
      </c>
      <c r="H109" s="1" t="str">
        <f t="shared" si="9"/>
        <v>00001111</v>
      </c>
      <c r="I109" t="str">
        <f t="shared" si="10"/>
        <v xml:space="preserve">    .byte %00000000, %00010000, %00001111</v>
      </c>
    </row>
    <row r="110" spans="1:18" x14ac:dyDescent="0.25">
      <c r="A110" s="6" t="s">
        <v>128</v>
      </c>
      <c r="B110" s="1" t="s">
        <v>0</v>
      </c>
      <c r="C110">
        <f>240/$B$1*60*VLOOKUP(B110,Dane!$F:$H,2,FALSE)</f>
        <v>15</v>
      </c>
      <c r="D110" s="7">
        <f>VLOOKUP(A110,Dane!$A$3:$D$110,4,FALSE)</f>
        <v>1111</v>
      </c>
      <c r="E110" s="3" t="str">
        <f t="shared" si="7"/>
        <v>1111</v>
      </c>
      <c r="F110" s="1" t="str">
        <f t="shared" si="11"/>
        <v>00000000</v>
      </c>
      <c r="G110" s="1" t="str">
        <f t="shared" si="8"/>
        <v>00001111</v>
      </c>
      <c r="H110" s="1" t="str">
        <f t="shared" si="9"/>
        <v>00001111</v>
      </c>
      <c r="I110" t="str">
        <f t="shared" si="10"/>
        <v xml:space="preserve">    .byte %00000000, %00001111, %00001111</v>
      </c>
    </row>
    <row r="111" spans="1:18" x14ac:dyDescent="0.25">
      <c r="A111" s="6" t="s">
        <v>129</v>
      </c>
      <c r="B111" s="1" t="s">
        <v>0</v>
      </c>
      <c r="C111">
        <f>240/$B$1*60*VLOOKUP(B111,Dane!$F:$H,2,FALSE)</f>
        <v>15</v>
      </c>
      <c r="D111" s="7">
        <f>VLOOKUP(A111,Dane!$A$3:$D$110,4,FALSE)</f>
        <v>1110</v>
      </c>
      <c r="E111" s="3" t="str">
        <f t="shared" si="7"/>
        <v>1111</v>
      </c>
      <c r="F111" s="1" t="str">
        <f t="shared" si="11"/>
        <v>00000000</v>
      </c>
      <c r="G111" s="1" t="str">
        <f t="shared" si="8"/>
        <v>00001110</v>
      </c>
      <c r="H111" s="1" t="str">
        <f t="shared" si="9"/>
        <v>00001111</v>
      </c>
      <c r="I111" t="str">
        <f t="shared" si="10"/>
        <v xml:space="preserve">    .byte %00000000, %00001110, %00001111</v>
      </c>
    </row>
    <row r="112" spans="1:18" x14ac:dyDescent="0.25">
      <c r="A112" s="6" t="s">
        <v>130</v>
      </c>
      <c r="B112" s="1" t="s">
        <v>0</v>
      </c>
      <c r="C112">
        <f>240/$B$1*60*VLOOKUP(B112,Dane!$F:$H,2,FALSE)</f>
        <v>15</v>
      </c>
      <c r="D112" s="7">
        <f>VLOOKUP(A112,Dane!$A$3:$D$110,4,FALSE)</f>
        <v>1101</v>
      </c>
      <c r="E112" s="3" t="str">
        <f t="shared" si="7"/>
        <v>1111</v>
      </c>
      <c r="F112" s="1" t="str">
        <f t="shared" si="11"/>
        <v>00000000</v>
      </c>
      <c r="G112" s="1" t="str">
        <f t="shared" si="8"/>
        <v>00001101</v>
      </c>
      <c r="H112" s="1" t="str">
        <f t="shared" si="9"/>
        <v>00001111</v>
      </c>
      <c r="I112" t="str">
        <f t="shared" si="10"/>
        <v xml:space="preserve">    .byte %00000000, %00001101, %00001111</v>
      </c>
    </row>
    <row r="113" spans="1:9" x14ac:dyDescent="0.25">
      <c r="A113" s="6" t="s">
        <v>131</v>
      </c>
      <c r="B113" s="1" t="s">
        <v>0</v>
      </c>
      <c r="C113">
        <f>240/$B$1*60*VLOOKUP(B113,Dane!$F:$H,2,FALSE)</f>
        <v>15</v>
      </c>
      <c r="D113" s="7">
        <f>VLOOKUP(A113,Dane!$A$3:$D$110,4,FALSE)</f>
        <v>1101</v>
      </c>
      <c r="E113" s="3" t="str">
        <f t="shared" si="7"/>
        <v>1111</v>
      </c>
      <c r="F113" s="1" t="str">
        <f t="shared" si="11"/>
        <v>00000000</v>
      </c>
      <c r="G113" s="1" t="str">
        <f t="shared" si="8"/>
        <v>00001101</v>
      </c>
      <c r="H113" s="1" t="str">
        <f t="shared" si="9"/>
        <v>00001111</v>
      </c>
      <c r="I113" t="str">
        <f t="shared" si="10"/>
        <v xml:space="preserve">    .byte %00000000, %00001101, %00001111</v>
      </c>
    </row>
  </sheetData>
  <mergeCells count="2">
    <mergeCell ref="A3:I3"/>
    <mergeCell ref="K3:S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F82D-39A5-4616-9B74-725156EB8B51}">
  <dimension ref="A1:S103"/>
  <sheetViews>
    <sheetView workbookViewId="0">
      <selection activeCell="A3" sqref="A3:I3"/>
    </sheetView>
  </sheetViews>
  <sheetFormatPr defaultRowHeight="15" x14ac:dyDescent="0.25"/>
  <cols>
    <col min="2" max="2" width="19.7109375" customWidth="1"/>
    <col min="3" max="3" width="18.5703125" customWidth="1"/>
    <col min="4" max="4" width="11.7109375" customWidth="1"/>
    <col min="9" max="9" width="39.5703125" customWidth="1"/>
    <col min="11" max="11" width="9.140625" customWidth="1"/>
    <col min="13" max="14" width="9.140625" customWidth="1"/>
    <col min="19" max="19" width="9.140625" customWidth="1"/>
  </cols>
  <sheetData>
    <row r="1" spans="1:19" x14ac:dyDescent="0.25">
      <c r="A1" t="s">
        <v>20</v>
      </c>
      <c r="B1">
        <v>80</v>
      </c>
    </row>
    <row r="3" spans="1:19" x14ac:dyDescent="0.25">
      <c r="A3" s="43" t="s">
        <v>134</v>
      </c>
      <c r="B3" s="43"/>
      <c r="C3" s="43"/>
      <c r="D3" s="43"/>
      <c r="E3" s="43"/>
      <c r="F3" s="43"/>
      <c r="G3" s="43"/>
      <c r="H3" s="43"/>
      <c r="I3" s="43"/>
      <c r="K3" s="43"/>
      <c r="L3" s="43"/>
      <c r="M3" s="43"/>
      <c r="N3" s="43"/>
      <c r="O3" s="43"/>
      <c r="P3" s="43"/>
      <c r="Q3" s="43"/>
      <c r="R3" s="43"/>
      <c r="S3" s="43"/>
    </row>
    <row r="4" spans="1:19" x14ac:dyDescent="0.25">
      <c r="D4" t="s">
        <v>138</v>
      </c>
      <c r="E4" t="s">
        <v>6</v>
      </c>
      <c r="F4" t="s">
        <v>4</v>
      </c>
      <c r="G4" t="s">
        <v>5</v>
      </c>
      <c r="H4" s="1" t="s">
        <v>6</v>
      </c>
      <c r="I4" s="1" t="s">
        <v>25</v>
      </c>
      <c r="R4" s="1"/>
      <c r="S4" s="1"/>
    </row>
    <row r="5" spans="1:19" x14ac:dyDescent="0.25">
      <c r="A5" t="s">
        <v>9</v>
      </c>
      <c r="B5" t="s">
        <v>8</v>
      </c>
      <c r="C5" t="s">
        <v>23</v>
      </c>
      <c r="D5" t="s">
        <v>24</v>
      </c>
      <c r="E5" t="s">
        <v>24</v>
      </c>
      <c r="F5" t="s">
        <v>7</v>
      </c>
      <c r="G5" t="s">
        <v>7</v>
      </c>
      <c r="H5" s="1" t="s">
        <v>8</v>
      </c>
      <c r="R5" s="1"/>
    </row>
    <row r="6" spans="1:19" x14ac:dyDescent="0.25">
      <c r="A6" t="s">
        <v>11</v>
      </c>
      <c r="B6" s="1" t="s">
        <v>0</v>
      </c>
      <c r="C6">
        <f>240/$B$1*60*VLOOKUP(B6,Dane!$F:$H,2,FALSE)</f>
        <v>22.5</v>
      </c>
      <c r="D6" s="7">
        <f>VLOOKUP(A6,Dane!$A$3:$D$110,4,FALSE)</f>
        <v>100011100</v>
      </c>
      <c r="E6" s="3" t="str">
        <f>DEC2BIN(C6)</f>
        <v>10110</v>
      </c>
      <c r="F6" s="1" t="str">
        <f t="shared" ref="F6" si="0">IF(LEN(D6)&lt;8,"00000000",_xlfn.CONCAT(REPT("0",8-LEN(LEFT(D6,LEN(D6)-8))),LEFT(D6,LEN(D6)-8)))</f>
        <v>00000001</v>
      </c>
      <c r="G6" s="1" t="str">
        <f>IF(LEN(D6)&lt;8,_xlfn.CONCAT(REPT("0",8-LEN(D6)),RIGHT(D6,8)),RIGHT(D6,8))</f>
        <v>00011100</v>
      </c>
      <c r="H6" s="1" t="str">
        <f>_xlfn.CONCAT(REPT("0",8-LEN(E6)),E6)</f>
        <v>00010110</v>
      </c>
      <c r="I6" t="str">
        <f>_xlfn.CONCAT("    .byte %",F6,", %",G6,", %",H6)</f>
        <v xml:space="preserve">    .byte %00000001, %00011100, %00010110</v>
      </c>
      <c r="L6" s="1"/>
      <c r="N6" s="7"/>
      <c r="O6" s="3"/>
      <c r="P6" s="1"/>
      <c r="Q6" s="1"/>
      <c r="R6" s="1"/>
    </row>
    <row r="7" spans="1:19" x14ac:dyDescent="0.25">
      <c r="A7" t="s">
        <v>12</v>
      </c>
      <c r="B7" t="s">
        <v>1</v>
      </c>
      <c r="C7">
        <f>240/$B$1*60*VLOOKUP(B7,Dane!$F:$H,2,FALSE)</f>
        <v>45</v>
      </c>
      <c r="D7" s="7">
        <f>VLOOKUP(A7,Dane!$A$3:$D$110,4,FALSE)</f>
        <v>11010100</v>
      </c>
      <c r="E7" s="3" t="str">
        <f t="shared" ref="E7:E70" si="1">DEC2BIN(C7)</f>
        <v>101101</v>
      </c>
      <c r="F7" s="1" t="str">
        <f t="shared" ref="F7:F70" si="2">IF(LEN(D7)&lt;8,"00000000",_xlfn.CONCAT(REPT("0",8-LEN(LEFT(D7,LEN(D7)-8))),LEFT(D7,LEN(D7)-8)))</f>
        <v>00000000</v>
      </c>
      <c r="G7" s="1" t="str">
        <f t="shared" ref="G7:G70" si="3">IF(LEN(D7)&lt;8,_xlfn.CONCAT(REPT("0",8-LEN(D7)),RIGHT(D7,8)),RIGHT(D7,8))</f>
        <v>11010100</v>
      </c>
      <c r="H7" s="1" t="str">
        <f t="shared" ref="H7:H70" si="4">_xlfn.CONCAT(REPT("0",8-LEN(E7)),E7)</f>
        <v>00101101</v>
      </c>
      <c r="I7" t="str">
        <f t="shared" ref="I7:I70" si="5">_xlfn.CONCAT("    .byte %",F7,", %",G7,", %",H7)</f>
        <v xml:space="preserve">    .byte %00000000, %11010100, %00101101</v>
      </c>
      <c r="L7" s="1"/>
      <c r="O7" s="3"/>
      <c r="P7" s="1"/>
      <c r="Q7" s="1"/>
      <c r="R7" s="1"/>
    </row>
    <row r="8" spans="1:19" x14ac:dyDescent="0.25">
      <c r="A8" t="s">
        <v>11</v>
      </c>
      <c r="B8" s="1" t="s">
        <v>30</v>
      </c>
      <c r="C8">
        <f>240/$B$1*60*VLOOKUP(B8,Dane!$F:$H,2,FALSE)</f>
        <v>33.75</v>
      </c>
      <c r="D8" s="7">
        <f>VLOOKUP(A8,Dane!$A$3:$D$110,4,FALSE)</f>
        <v>100011100</v>
      </c>
      <c r="E8" s="3" t="str">
        <f t="shared" si="1"/>
        <v>100001</v>
      </c>
      <c r="F8" s="1" t="str">
        <f t="shared" si="2"/>
        <v>00000001</v>
      </c>
      <c r="G8" s="1" t="str">
        <f t="shared" si="3"/>
        <v>00011100</v>
      </c>
      <c r="H8" s="1" t="str">
        <f t="shared" si="4"/>
        <v>00100001</v>
      </c>
      <c r="I8" t="str">
        <f t="shared" si="5"/>
        <v xml:space="preserve">    .byte %00000001, %00011100, %00100001</v>
      </c>
      <c r="L8" s="1"/>
      <c r="O8" s="3"/>
      <c r="P8" s="1"/>
      <c r="Q8" s="1"/>
      <c r="R8" s="1"/>
    </row>
    <row r="9" spans="1:19" x14ac:dyDescent="0.25">
      <c r="A9" t="s">
        <v>10</v>
      </c>
      <c r="B9" t="s">
        <v>2</v>
      </c>
      <c r="C9">
        <f>240/$B$1*60*VLOOKUP(B9,Dane!$F:$H,2,FALSE)</f>
        <v>11.25</v>
      </c>
      <c r="D9" s="7">
        <f>VLOOKUP(A9,Dane!$A$3:$D$110,4,FALSE)</f>
        <v>11111101</v>
      </c>
      <c r="E9" s="3" t="str">
        <f t="shared" si="1"/>
        <v>1011</v>
      </c>
      <c r="F9" s="1" t="str">
        <f t="shared" si="2"/>
        <v>00000000</v>
      </c>
      <c r="G9" s="1" t="str">
        <f t="shared" si="3"/>
        <v>11111101</v>
      </c>
      <c r="H9" s="1" t="str">
        <f t="shared" si="4"/>
        <v>00001011</v>
      </c>
      <c r="I9" t="str">
        <f t="shared" si="5"/>
        <v xml:space="preserve">    .byte %00000000, %11111101, %00001011</v>
      </c>
      <c r="L9" s="1"/>
      <c r="O9" s="3"/>
      <c r="P9" s="1"/>
      <c r="Q9" s="1"/>
      <c r="R9" s="1"/>
    </row>
    <row r="10" spans="1:19" x14ac:dyDescent="0.25">
      <c r="A10" t="s">
        <v>27</v>
      </c>
      <c r="B10" t="s">
        <v>1</v>
      </c>
      <c r="C10">
        <f>240/$B$1*60*VLOOKUP(B10,Dane!$F:$H,2,FALSE)</f>
        <v>45</v>
      </c>
      <c r="D10" s="7">
        <f>VLOOKUP(A10,Dane!$A$3:$D$110,4,FALSE)</f>
        <v>11100001</v>
      </c>
      <c r="E10" s="3" t="str">
        <f t="shared" si="1"/>
        <v>101101</v>
      </c>
      <c r="F10" s="1" t="str">
        <f t="shared" si="2"/>
        <v>00000000</v>
      </c>
      <c r="G10" s="1" t="str">
        <f t="shared" si="3"/>
        <v>11100001</v>
      </c>
      <c r="H10" s="1" t="str">
        <f t="shared" si="4"/>
        <v>00101101</v>
      </c>
      <c r="I10" t="str">
        <f t="shared" si="5"/>
        <v xml:space="preserve">    .byte %00000000, %11100001, %00101101</v>
      </c>
      <c r="L10" s="1"/>
      <c r="O10" s="3"/>
      <c r="P10" s="1"/>
      <c r="Q10" s="1"/>
      <c r="R10" s="1"/>
    </row>
    <row r="11" spans="1:19" x14ac:dyDescent="0.25">
      <c r="A11" t="s">
        <v>14</v>
      </c>
      <c r="B11" t="s">
        <v>0</v>
      </c>
      <c r="C11">
        <f>240/$B$1*60*VLOOKUP(B11,Dane!$F:$H,2,FALSE)</f>
        <v>22.5</v>
      </c>
      <c r="D11" s="7">
        <f>VLOOKUP(A11,Dane!$A$3:$D$110,4,FALSE)</f>
        <v>101010010</v>
      </c>
      <c r="E11" s="3" t="str">
        <f t="shared" si="1"/>
        <v>10110</v>
      </c>
      <c r="F11" s="1" t="str">
        <f t="shared" si="2"/>
        <v>00000001</v>
      </c>
      <c r="G11" s="1" t="str">
        <f t="shared" si="3"/>
        <v>01010010</v>
      </c>
      <c r="H11" s="1" t="str">
        <f t="shared" si="4"/>
        <v>00010110</v>
      </c>
      <c r="I11" t="str">
        <f t="shared" si="5"/>
        <v xml:space="preserve">    .byte %00000001, %01010010, %00010110</v>
      </c>
      <c r="O11" s="3"/>
      <c r="P11" s="1"/>
      <c r="Q11" s="1"/>
      <c r="R11" s="1"/>
    </row>
    <row r="12" spans="1:19" x14ac:dyDescent="0.25">
      <c r="A12" t="s">
        <v>14</v>
      </c>
      <c r="B12" t="s">
        <v>0</v>
      </c>
      <c r="C12">
        <f>240/$B$1*60*VLOOKUP(B12,Dane!$F:$H,2,FALSE)</f>
        <v>22.5</v>
      </c>
      <c r="D12" s="7">
        <f>VLOOKUP(A12,Dane!$A$3:$D$110,4,FALSE)</f>
        <v>101010010</v>
      </c>
      <c r="E12" s="3" t="str">
        <f t="shared" si="1"/>
        <v>10110</v>
      </c>
      <c r="F12" s="1" t="str">
        <f t="shared" si="2"/>
        <v>00000001</v>
      </c>
      <c r="G12" s="1" t="str">
        <f t="shared" si="3"/>
        <v>01010010</v>
      </c>
      <c r="H12" s="1" t="str">
        <f t="shared" si="4"/>
        <v>00010110</v>
      </c>
      <c r="I12" t="str">
        <f t="shared" si="5"/>
        <v xml:space="preserve">    .byte %00000001, %01010010, %00010110</v>
      </c>
      <c r="O12" s="3"/>
      <c r="P12" s="1"/>
      <c r="Q12" s="1"/>
      <c r="R12" s="1"/>
    </row>
    <row r="13" spans="1:19" x14ac:dyDescent="0.25">
      <c r="A13" t="s">
        <v>10</v>
      </c>
      <c r="B13" t="s">
        <v>1</v>
      </c>
      <c r="C13">
        <f>240/$B$1*60*VLOOKUP(B13,Dane!$F:$H,2,FALSE)</f>
        <v>45</v>
      </c>
      <c r="D13" s="7">
        <f>VLOOKUP(A13,Dane!$A$3:$D$110,4,FALSE)</f>
        <v>11111101</v>
      </c>
      <c r="E13" s="3" t="str">
        <f t="shared" si="1"/>
        <v>101101</v>
      </c>
      <c r="F13" s="1" t="str">
        <f t="shared" si="2"/>
        <v>00000000</v>
      </c>
      <c r="G13" s="1" t="str">
        <f t="shared" si="3"/>
        <v>11111101</v>
      </c>
      <c r="H13" s="1" t="str">
        <f t="shared" si="4"/>
        <v>00101101</v>
      </c>
      <c r="I13" t="str">
        <f t="shared" si="5"/>
        <v xml:space="preserve">    .byte %00000000, %11111101, %00101101</v>
      </c>
      <c r="O13" s="3"/>
      <c r="P13" s="1"/>
      <c r="Q13" s="1"/>
      <c r="R13" s="1"/>
    </row>
    <row r="14" spans="1:19" x14ac:dyDescent="0.25">
      <c r="A14" t="s">
        <v>11</v>
      </c>
      <c r="B14" s="1" t="s">
        <v>30</v>
      </c>
      <c r="C14">
        <f>240/$B$1*60*VLOOKUP(B14,Dane!$F:$H,2,FALSE)</f>
        <v>33.75</v>
      </c>
      <c r="D14" s="7">
        <f>VLOOKUP(A14,Dane!$A$3:$D$110,4,FALSE)</f>
        <v>100011100</v>
      </c>
      <c r="E14" s="3" t="str">
        <f t="shared" si="1"/>
        <v>100001</v>
      </c>
      <c r="F14" s="1" t="str">
        <f t="shared" si="2"/>
        <v>00000001</v>
      </c>
      <c r="G14" s="1" t="str">
        <f t="shared" si="3"/>
        <v>00011100</v>
      </c>
      <c r="H14" s="1" t="str">
        <f t="shared" si="4"/>
        <v>00100001</v>
      </c>
      <c r="I14" t="str">
        <f t="shared" si="5"/>
        <v xml:space="preserve">    .byte %00000001, %00011100, %00100001</v>
      </c>
      <c r="L14" s="1"/>
      <c r="O14" s="3"/>
      <c r="P14" s="1"/>
      <c r="Q14" s="1"/>
      <c r="R14" s="1"/>
    </row>
    <row r="15" spans="1:19" x14ac:dyDescent="0.25">
      <c r="A15" t="s">
        <v>13</v>
      </c>
      <c r="B15" t="s">
        <v>2</v>
      </c>
      <c r="C15">
        <f>240/$B$1*60*VLOOKUP(B15,Dane!$F:$H,2,FALSE)</f>
        <v>11.25</v>
      </c>
      <c r="D15" s="7">
        <f>VLOOKUP(A15,Dane!$A$3:$D$110,4,FALSE)</f>
        <v>100111111</v>
      </c>
      <c r="E15" s="3" t="str">
        <f t="shared" si="1"/>
        <v>1011</v>
      </c>
      <c r="F15" s="1" t="str">
        <f t="shared" si="2"/>
        <v>00000001</v>
      </c>
      <c r="G15" s="1" t="str">
        <f t="shared" si="3"/>
        <v>00111111</v>
      </c>
      <c r="H15" s="1" t="str">
        <f t="shared" si="4"/>
        <v>00001011</v>
      </c>
      <c r="I15" t="str">
        <f t="shared" si="5"/>
        <v xml:space="preserve">    .byte %00000001, %00111111, %00001011</v>
      </c>
      <c r="O15" s="3"/>
      <c r="P15" s="1"/>
      <c r="Q15" s="1"/>
      <c r="R15" s="1"/>
    </row>
    <row r="16" spans="1:19" x14ac:dyDescent="0.25">
      <c r="A16" t="s">
        <v>11</v>
      </c>
      <c r="B16" t="s">
        <v>1</v>
      </c>
      <c r="C16">
        <f>240/$B$1*60*VLOOKUP(B16,Dane!$F:$H,2,FALSE)</f>
        <v>45</v>
      </c>
      <c r="D16" s="7">
        <f>VLOOKUP(A16,Dane!$A$3:$D$110,4,FALSE)</f>
        <v>100011100</v>
      </c>
      <c r="E16" s="3" t="str">
        <f t="shared" si="1"/>
        <v>101101</v>
      </c>
      <c r="F16" s="1" t="str">
        <f t="shared" si="2"/>
        <v>00000001</v>
      </c>
      <c r="G16" s="1" t="str">
        <f t="shared" si="3"/>
        <v>00011100</v>
      </c>
      <c r="H16" s="1" t="str">
        <f t="shared" si="4"/>
        <v>00101101</v>
      </c>
      <c r="I16" t="str">
        <f t="shared" si="5"/>
        <v xml:space="preserve">    .byte %00000001, %00011100, %00101101</v>
      </c>
      <c r="O16" s="3"/>
      <c r="P16" s="1"/>
      <c r="Q16" s="1"/>
      <c r="R16" s="1"/>
    </row>
    <row r="17" spans="1:18" x14ac:dyDescent="0.25">
      <c r="A17" t="s">
        <v>16</v>
      </c>
      <c r="B17" t="s">
        <v>0</v>
      </c>
      <c r="C17">
        <f>240/$B$1*60*VLOOKUP(B17,Dane!$F:$H,2,FALSE)</f>
        <v>22.5</v>
      </c>
      <c r="D17" s="7">
        <f>VLOOKUP(A17,Dane!$A$3:$D$110,4,FALSE)</f>
        <v>110101010</v>
      </c>
      <c r="E17" s="3" t="str">
        <f t="shared" si="1"/>
        <v>10110</v>
      </c>
      <c r="F17" s="1" t="str">
        <f t="shared" si="2"/>
        <v>00000001</v>
      </c>
      <c r="G17" s="1" t="str">
        <f t="shared" si="3"/>
        <v>10101010</v>
      </c>
      <c r="H17" s="1" t="str">
        <f t="shared" si="4"/>
        <v>00010110</v>
      </c>
      <c r="I17" t="str">
        <f t="shared" si="5"/>
        <v xml:space="preserve">    .byte %00000001, %10101010, %00010110</v>
      </c>
      <c r="O17" s="3"/>
      <c r="P17" s="1"/>
      <c r="Q17" s="1"/>
      <c r="R17" s="1"/>
    </row>
    <row r="18" spans="1:18" x14ac:dyDescent="0.25">
      <c r="A18" t="s">
        <v>16</v>
      </c>
      <c r="B18" t="s">
        <v>0</v>
      </c>
      <c r="C18">
        <f>240/$B$1*60*VLOOKUP(B18,Dane!$F:$H,2,FALSE)</f>
        <v>22.5</v>
      </c>
      <c r="D18" s="7">
        <f>VLOOKUP(A18,Dane!$A$3:$D$110,4,FALSE)</f>
        <v>110101010</v>
      </c>
      <c r="E18" s="3" t="str">
        <f t="shared" si="1"/>
        <v>10110</v>
      </c>
      <c r="F18" s="1" t="str">
        <f t="shared" si="2"/>
        <v>00000001</v>
      </c>
      <c r="G18" s="1" t="str">
        <f t="shared" si="3"/>
        <v>10101010</v>
      </c>
      <c r="H18" s="1" t="str">
        <f t="shared" si="4"/>
        <v>00010110</v>
      </c>
      <c r="I18" t="str">
        <f t="shared" si="5"/>
        <v xml:space="preserve">    .byte %00000001, %10101010, %00010110</v>
      </c>
      <c r="O18" s="3"/>
      <c r="P18" s="1"/>
      <c r="Q18" s="1"/>
      <c r="R18" s="1"/>
    </row>
    <row r="19" spans="1:18" x14ac:dyDescent="0.25">
      <c r="A19" t="s">
        <v>15</v>
      </c>
      <c r="B19" t="s">
        <v>1</v>
      </c>
      <c r="C19">
        <f>240/$B$1*60*VLOOKUP(B19,Dane!$F:$H,2,FALSE)</f>
        <v>45</v>
      </c>
      <c r="D19" s="7">
        <f>VLOOKUP(A19,Dane!$A$3:$D$110,4,FALSE)</f>
        <v>101111011</v>
      </c>
      <c r="E19" s="3" t="str">
        <f t="shared" si="1"/>
        <v>101101</v>
      </c>
      <c r="F19" s="1" t="str">
        <f t="shared" si="2"/>
        <v>00000001</v>
      </c>
      <c r="G19" s="1" t="str">
        <f t="shared" si="3"/>
        <v>01111011</v>
      </c>
      <c r="H19" s="1" t="str">
        <f t="shared" si="4"/>
        <v>00101101</v>
      </c>
      <c r="I19" t="str">
        <f t="shared" si="5"/>
        <v xml:space="preserve">    .byte %00000001, %01111011, %00101101</v>
      </c>
      <c r="O19" s="3"/>
      <c r="P19" s="1"/>
      <c r="Q19" s="1"/>
      <c r="R19" s="1"/>
    </row>
    <row r="20" spans="1:18" x14ac:dyDescent="0.25">
      <c r="A20" t="s">
        <v>15</v>
      </c>
      <c r="B20" t="s">
        <v>0</v>
      </c>
      <c r="C20">
        <f>240/$B$1*60*VLOOKUP(B20,Dane!$F:$H,2,FALSE)</f>
        <v>22.5</v>
      </c>
      <c r="D20" s="7">
        <f>VLOOKUP(A20,Dane!$A$3:$D$110,4,FALSE)</f>
        <v>101111011</v>
      </c>
      <c r="E20" s="3" t="str">
        <f t="shared" si="1"/>
        <v>10110</v>
      </c>
      <c r="F20" s="1" t="str">
        <f t="shared" si="2"/>
        <v>00000001</v>
      </c>
      <c r="G20" s="1" t="str">
        <f t="shared" si="3"/>
        <v>01111011</v>
      </c>
      <c r="H20" s="1" t="str">
        <f t="shared" si="4"/>
        <v>00010110</v>
      </c>
      <c r="I20" t="str">
        <f t="shared" si="5"/>
        <v xml:space="preserve">    .byte %00000001, %01111011, %00010110</v>
      </c>
      <c r="O20" s="3"/>
      <c r="P20" s="1"/>
      <c r="Q20" s="1"/>
      <c r="R20" s="1"/>
    </row>
    <row r="21" spans="1:18" x14ac:dyDescent="0.25">
      <c r="A21" t="s">
        <v>14</v>
      </c>
      <c r="B21" t="s">
        <v>0</v>
      </c>
      <c r="C21">
        <f>240/$B$1*60*VLOOKUP(B21,Dane!$F:$H,2,FALSE)</f>
        <v>22.5</v>
      </c>
      <c r="D21" s="7">
        <f>VLOOKUP(A21,Dane!$A$3:$D$110,4,FALSE)</f>
        <v>101010010</v>
      </c>
      <c r="E21" s="3" t="str">
        <f t="shared" si="1"/>
        <v>10110</v>
      </c>
      <c r="F21" s="1" t="str">
        <f t="shared" si="2"/>
        <v>00000001</v>
      </c>
      <c r="G21" s="1" t="str">
        <f t="shared" si="3"/>
        <v>01010010</v>
      </c>
      <c r="H21" s="1" t="str">
        <f t="shared" si="4"/>
        <v>00010110</v>
      </c>
      <c r="I21" t="str">
        <f t="shared" si="5"/>
        <v xml:space="preserve">    .byte %00000001, %01010010, %00010110</v>
      </c>
      <c r="O21" s="3"/>
      <c r="P21" s="1"/>
      <c r="Q21" s="1"/>
      <c r="R21" s="1"/>
    </row>
    <row r="22" spans="1:18" x14ac:dyDescent="0.25">
      <c r="A22" t="s">
        <v>13</v>
      </c>
      <c r="B22" t="s">
        <v>1</v>
      </c>
      <c r="C22">
        <f>240/$B$1*60*VLOOKUP(B22,Dane!$F:$H,2,FALSE)</f>
        <v>45</v>
      </c>
      <c r="D22" s="7">
        <f>VLOOKUP(A22,Dane!$A$3:$D$110,4,FALSE)</f>
        <v>100111111</v>
      </c>
      <c r="E22" s="3" t="str">
        <f t="shared" si="1"/>
        <v>101101</v>
      </c>
      <c r="F22" s="1" t="str">
        <f t="shared" si="2"/>
        <v>00000001</v>
      </c>
      <c r="G22" s="1" t="str">
        <f t="shared" si="3"/>
        <v>00111111</v>
      </c>
      <c r="H22" s="1" t="str">
        <f t="shared" si="4"/>
        <v>00101101</v>
      </c>
      <c r="I22" t="str">
        <f t="shared" si="5"/>
        <v xml:space="preserve">    .byte %00000001, %00111111, %00101101</v>
      </c>
      <c r="O22" s="3"/>
      <c r="P22" s="1"/>
      <c r="Q22" s="1"/>
      <c r="R22" s="1"/>
    </row>
    <row r="23" spans="1:18" x14ac:dyDescent="0.25">
      <c r="A23" t="s">
        <v>13</v>
      </c>
      <c r="B23" t="s">
        <v>0</v>
      </c>
      <c r="C23">
        <f>240/$B$1*60*VLOOKUP(B23,Dane!$F:$H,2,FALSE)</f>
        <v>22.5</v>
      </c>
      <c r="D23" s="7">
        <f>VLOOKUP(A23,Dane!$A$3:$D$110,4,FALSE)</f>
        <v>100111111</v>
      </c>
      <c r="E23" s="3" t="str">
        <f t="shared" si="1"/>
        <v>10110</v>
      </c>
      <c r="F23" s="1" t="str">
        <f t="shared" si="2"/>
        <v>00000001</v>
      </c>
      <c r="G23" s="1" t="str">
        <f t="shared" si="3"/>
        <v>00111111</v>
      </c>
      <c r="H23" s="1" t="str">
        <f t="shared" si="4"/>
        <v>00010110</v>
      </c>
      <c r="I23" t="str">
        <f t="shared" si="5"/>
        <v xml:space="preserve">    .byte %00000001, %00111111, %00010110</v>
      </c>
      <c r="O23" s="3"/>
      <c r="P23" s="1"/>
      <c r="Q23" s="1"/>
      <c r="R23" s="1"/>
    </row>
    <row r="24" spans="1:18" x14ac:dyDescent="0.25">
      <c r="A24" t="s">
        <v>11</v>
      </c>
      <c r="B24" t="s">
        <v>0</v>
      </c>
      <c r="C24">
        <f>240/$B$1*60*VLOOKUP(B24,Dane!$F:$H,2,FALSE)</f>
        <v>22.5</v>
      </c>
      <c r="D24" s="7">
        <f>VLOOKUP(A24,Dane!$A$3:$D$110,4,FALSE)</f>
        <v>100011100</v>
      </c>
      <c r="E24" s="3" t="str">
        <f t="shared" si="1"/>
        <v>10110</v>
      </c>
      <c r="F24" s="1" t="str">
        <f t="shared" si="2"/>
        <v>00000001</v>
      </c>
      <c r="G24" s="1" t="str">
        <f t="shared" si="3"/>
        <v>00011100</v>
      </c>
      <c r="H24" s="1" t="str">
        <f t="shared" si="4"/>
        <v>00010110</v>
      </c>
      <c r="I24" t="str">
        <f t="shared" si="5"/>
        <v xml:space="preserve">    .byte %00000001, %00011100, %00010110</v>
      </c>
      <c r="O24" s="3"/>
      <c r="P24" s="1"/>
      <c r="Q24" s="1"/>
      <c r="R24" s="1"/>
    </row>
    <row r="25" spans="1:18" x14ac:dyDescent="0.25">
      <c r="A25" t="s">
        <v>10</v>
      </c>
      <c r="B25" t="s">
        <v>1</v>
      </c>
      <c r="C25">
        <f>240/$B$1*60*VLOOKUP(B25,Dane!$F:$H,2,FALSE)</f>
        <v>45</v>
      </c>
      <c r="D25" s="7">
        <f>VLOOKUP(A25,Dane!$A$3:$D$110,4,FALSE)</f>
        <v>11111101</v>
      </c>
      <c r="E25" s="3" t="str">
        <f t="shared" si="1"/>
        <v>101101</v>
      </c>
      <c r="F25" s="1" t="str">
        <f t="shared" si="2"/>
        <v>00000000</v>
      </c>
      <c r="G25" s="1" t="str">
        <f t="shared" si="3"/>
        <v>11111101</v>
      </c>
      <c r="H25" s="1" t="str">
        <f t="shared" si="4"/>
        <v>00101101</v>
      </c>
      <c r="I25" t="str">
        <f t="shared" si="5"/>
        <v xml:space="preserve">    .byte %00000000, %11111101, %00101101</v>
      </c>
      <c r="O25" s="3"/>
      <c r="P25" s="1"/>
      <c r="Q25" s="1"/>
      <c r="R25" s="1"/>
    </row>
    <row r="26" spans="1:18" x14ac:dyDescent="0.25">
      <c r="A26" t="s">
        <v>27</v>
      </c>
      <c r="B26" t="s">
        <v>0</v>
      </c>
      <c r="C26">
        <f>240/$B$1*60*VLOOKUP(B26,Dane!$F:$H,2,FALSE)</f>
        <v>22.5</v>
      </c>
      <c r="D26" s="7">
        <f>VLOOKUP(A26,Dane!$A$3:$D$110,4,FALSE)</f>
        <v>11100001</v>
      </c>
      <c r="E26" s="3" t="str">
        <f t="shared" si="1"/>
        <v>10110</v>
      </c>
      <c r="F26" s="1" t="str">
        <f t="shared" si="2"/>
        <v>00000000</v>
      </c>
      <c r="G26" s="1" t="str">
        <f t="shared" si="3"/>
        <v>11100001</v>
      </c>
      <c r="H26" s="1" t="str">
        <f t="shared" si="4"/>
        <v>00010110</v>
      </c>
      <c r="I26" t="str">
        <f t="shared" si="5"/>
        <v xml:space="preserve">    .byte %00000000, %11100001, %00010110</v>
      </c>
      <c r="O26" s="3"/>
      <c r="P26" s="1"/>
      <c r="Q26" s="1"/>
      <c r="R26" s="1"/>
    </row>
    <row r="27" spans="1:18" x14ac:dyDescent="0.25">
      <c r="A27" t="s">
        <v>12</v>
      </c>
      <c r="B27" t="s">
        <v>0</v>
      </c>
      <c r="C27">
        <f>240/$B$1*60*VLOOKUP(B27,Dane!$F:$H,2,FALSE)</f>
        <v>22.5</v>
      </c>
      <c r="D27" s="7">
        <f>VLOOKUP(A27,Dane!$A$3:$D$110,4,FALSE)</f>
        <v>11010100</v>
      </c>
      <c r="E27" s="3" t="str">
        <f t="shared" si="1"/>
        <v>10110</v>
      </c>
      <c r="F27" s="1" t="str">
        <f t="shared" si="2"/>
        <v>00000000</v>
      </c>
      <c r="G27" s="1" t="str">
        <f t="shared" si="3"/>
        <v>11010100</v>
      </c>
      <c r="H27" s="1" t="str">
        <f t="shared" si="4"/>
        <v>00010110</v>
      </c>
      <c r="I27" t="str">
        <f t="shared" si="5"/>
        <v xml:space="preserve">    .byte %00000000, %11010100, %00010110</v>
      </c>
      <c r="O27" s="3"/>
      <c r="P27" s="1"/>
      <c r="Q27" s="1"/>
      <c r="R27" s="1"/>
    </row>
    <row r="28" spans="1:18" x14ac:dyDescent="0.25">
      <c r="A28" t="s">
        <v>32</v>
      </c>
      <c r="B28" t="s">
        <v>29</v>
      </c>
      <c r="C28">
        <f>240/$B$1*60*VLOOKUP(B28,Dane!$F:$H,2,FALSE)</f>
        <v>67.5</v>
      </c>
      <c r="D28" s="7">
        <f>VLOOKUP(A28,Dane!$A$3:$D$110,4,FALSE)</f>
        <v>10111101</v>
      </c>
      <c r="E28" s="3" t="str">
        <f t="shared" si="1"/>
        <v>1000011</v>
      </c>
      <c r="F28" s="1" t="str">
        <f t="shared" si="2"/>
        <v>00000000</v>
      </c>
      <c r="G28" s="1" t="str">
        <f t="shared" si="3"/>
        <v>10111101</v>
      </c>
      <c r="H28" s="1" t="str">
        <f t="shared" si="4"/>
        <v>01000011</v>
      </c>
      <c r="I28" t="str">
        <f t="shared" si="5"/>
        <v xml:space="preserve">    .byte %00000000, %10111101, %01000011</v>
      </c>
      <c r="O28" s="3"/>
      <c r="P28" s="1"/>
      <c r="Q28" s="1"/>
      <c r="R28" s="1"/>
    </row>
    <row r="29" spans="1:18" x14ac:dyDescent="0.25">
      <c r="A29" t="s">
        <v>11</v>
      </c>
      <c r="B29" t="s">
        <v>0</v>
      </c>
      <c r="C29">
        <f>240/$B$1*60*VLOOKUP(B29,Dane!$F:$H,2,FALSE)</f>
        <v>22.5</v>
      </c>
      <c r="D29" s="7">
        <f>VLOOKUP(A29,Dane!$A$3:$D$110,4,FALSE)</f>
        <v>100011100</v>
      </c>
      <c r="E29" s="3" t="str">
        <f t="shared" si="1"/>
        <v>10110</v>
      </c>
      <c r="F29" s="1" t="str">
        <f t="shared" si="2"/>
        <v>00000001</v>
      </c>
      <c r="G29" s="1" t="str">
        <f t="shared" si="3"/>
        <v>00011100</v>
      </c>
      <c r="H29" s="1" t="str">
        <f t="shared" si="4"/>
        <v>00010110</v>
      </c>
      <c r="I29" t="str">
        <f t="shared" si="5"/>
        <v xml:space="preserve">    .byte %00000001, %00011100, %00010110</v>
      </c>
      <c r="O29" s="3"/>
      <c r="P29" s="1"/>
      <c r="Q29" s="1"/>
      <c r="R29" s="1"/>
    </row>
    <row r="30" spans="1:18" x14ac:dyDescent="0.25">
      <c r="A30" t="s">
        <v>33</v>
      </c>
      <c r="B30" t="s">
        <v>1</v>
      </c>
      <c r="C30">
        <f>240/$B$1*60*VLOOKUP(B30,Dane!$F:$H,2,FALSE)</f>
        <v>45</v>
      </c>
      <c r="D30" s="7">
        <f>VLOOKUP(A30,Dane!$A$3:$D$110,4,FALSE)</f>
        <v>10101000</v>
      </c>
      <c r="E30" s="3" t="str">
        <f t="shared" si="1"/>
        <v>101101</v>
      </c>
      <c r="F30" s="1" t="str">
        <f t="shared" si="2"/>
        <v>00000000</v>
      </c>
      <c r="G30" s="1" t="str">
        <f t="shared" si="3"/>
        <v>10101000</v>
      </c>
      <c r="H30" s="1" t="str">
        <f t="shared" si="4"/>
        <v>00101101</v>
      </c>
      <c r="I30" t="str">
        <f t="shared" si="5"/>
        <v xml:space="preserve">    .byte %00000000, %10101000, %00101101</v>
      </c>
      <c r="O30" s="3"/>
      <c r="P30" s="1"/>
      <c r="Q30" s="1"/>
      <c r="R30" s="1"/>
    </row>
    <row r="31" spans="1:18" x14ac:dyDescent="0.25">
      <c r="A31" t="s">
        <v>32</v>
      </c>
      <c r="B31" t="s">
        <v>30</v>
      </c>
      <c r="C31">
        <f>240/$B$1*60*VLOOKUP(B31,Dane!$F:$H,2,FALSE)</f>
        <v>33.75</v>
      </c>
      <c r="D31" s="7">
        <f>VLOOKUP(A31,Dane!$A$3:$D$110,4,FALSE)</f>
        <v>10111101</v>
      </c>
      <c r="E31" s="3" t="str">
        <f t="shared" si="1"/>
        <v>100001</v>
      </c>
      <c r="F31" s="1" t="str">
        <f t="shared" si="2"/>
        <v>00000000</v>
      </c>
      <c r="G31" s="1" t="str">
        <f t="shared" si="3"/>
        <v>10111101</v>
      </c>
      <c r="H31" s="1" t="str">
        <f t="shared" si="4"/>
        <v>00100001</v>
      </c>
      <c r="I31" t="str">
        <f t="shared" si="5"/>
        <v xml:space="preserve">    .byte %00000000, %10111101, %00100001</v>
      </c>
      <c r="O31" s="3"/>
      <c r="P31" s="1"/>
      <c r="Q31" s="1"/>
      <c r="R31" s="1"/>
    </row>
    <row r="32" spans="1:18" x14ac:dyDescent="0.25">
      <c r="A32" t="s">
        <v>12</v>
      </c>
      <c r="B32" t="s">
        <v>2</v>
      </c>
      <c r="C32">
        <f>240/$B$1*60*VLOOKUP(B32,Dane!$F:$H,2,FALSE)</f>
        <v>11.25</v>
      </c>
      <c r="D32" s="7">
        <f>VLOOKUP(A32,Dane!$A$3:$D$110,4,FALSE)</f>
        <v>11010100</v>
      </c>
      <c r="E32" s="3" t="str">
        <f t="shared" si="1"/>
        <v>1011</v>
      </c>
      <c r="F32" s="1" t="str">
        <f t="shared" si="2"/>
        <v>00000000</v>
      </c>
      <c r="G32" s="1" t="str">
        <f t="shared" si="3"/>
        <v>11010100</v>
      </c>
      <c r="H32" s="1" t="str">
        <f t="shared" si="4"/>
        <v>00001011</v>
      </c>
      <c r="I32" t="str">
        <f t="shared" si="5"/>
        <v xml:space="preserve">    .byte %00000000, %11010100, %00001011</v>
      </c>
      <c r="O32" s="3"/>
      <c r="P32" s="1"/>
      <c r="Q32" s="1"/>
      <c r="R32" s="1"/>
    </row>
    <row r="33" spans="1:18" x14ac:dyDescent="0.25">
      <c r="A33" t="s">
        <v>32</v>
      </c>
      <c r="B33" t="s">
        <v>1</v>
      </c>
      <c r="C33">
        <f>240/$B$1*60*VLOOKUP(B33,Dane!$F:$H,2,FALSE)</f>
        <v>45</v>
      </c>
      <c r="D33" s="7">
        <f>VLOOKUP(A33,Dane!$A$3:$D$110,4,FALSE)</f>
        <v>10111101</v>
      </c>
      <c r="E33" s="3" t="str">
        <f t="shared" si="1"/>
        <v>101101</v>
      </c>
      <c r="F33" s="1" t="str">
        <f t="shared" si="2"/>
        <v>00000000</v>
      </c>
      <c r="G33" s="1" t="str">
        <f t="shared" si="3"/>
        <v>10111101</v>
      </c>
      <c r="H33" s="1" t="str">
        <f t="shared" si="4"/>
        <v>00101101</v>
      </c>
      <c r="I33" t="str">
        <f t="shared" si="5"/>
        <v xml:space="preserve">    .byte %00000000, %10111101, %00101101</v>
      </c>
      <c r="O33" s="3"/>
      <c r="P33" s="1"/>
      <c r="Q33" s="1"/>
      <c r="R33" s="1"/>
    </row>
    <row r="34" spans="1:18" x14ac:dyDescent="0.25">
      <c r="A34" t="s">
        <v>27</v>
      </c>
      <c r="B34" t="s">
        <v>0</v>
      </c>
      <c r="C34">
        <f>240/$B$1*60*VLOOKUP(B34,Dane!$F:$H,2,FALSE)</f>
        <v>22.5</v>
      </c>
      <c r="D34" s="7">
        <f>VLOOKUP(A34,Dane!$A$3:$D$110,4,FALSE)</f>
        <v>11100001</v>
      </c>
      <c r="E34" s="3" t="str">
        <f t="shared" si="1"/>
        <v>10110</v>
      </c>
      <c r="F34" s="1" t="str">
        <f t="shared" si="2"/>
        <v>00000000</v>
      </c>
      <c r="G34" s="1" t="str">
        <f t="shared" si="3"/>
        <v>11100001</v>
      </c>
      <c r="H34" s="1" t="str">
        <f t="shared" si="4"/>
        <v>00010110</v>
      </c>
      <c r="I34" t="str">
        <f t="shared" si="5"/>
        <v xml:space="preserve">    .byte %00000000, %11100001, %00010110</v>
      </c>
      <c r="O34" s="3"/>
      <c r="P34" s="1"/>
      <c r="Q34" s="1"/>
      <c r="R34" s="1"/>
    </row>
    <row r="35" spans="1:18" x14ac:dyDescent="0.25">
      <c r="A35" t="s">
        <v>11</v>
      </c>
      <c r="B35" t="s">
        <v>0</v>
      </c>
      <c r="C35">
        <f>240/$B$1*60*VLOOKUP(B35,Dane!$F:$H,2,FALSE)</f>
        <v>22.5</v>
      </c>
      <c r="D35" s="7">
        <f>VLOOKUP(A35,Dane!$A$3:$D$110,4,FALSE)</f>
        <v>100011100</v>
      </c>
      <c r="E35" s="3" t="str">
        <f t="shared" si="1"/>
        <v>10110</v>
      </c>
      <c r="F35" s="1" t="str">
        <f t="shared" si="2"/>
        <v>00000001</v>
      </c>
      <c r="G35" s="1" t="str">
        <f t="shared" si="3"/>
        <v>00011100</v>
      </c>
      <c r="H35" s="1" t="str">
        <f t="shared" si="4"/>
        <v>00010110</v>
      </c>
      <c r="I35" t="str">
        <f t="shared" si="5"/>
        <v xml:space="preserve">    .byte %00000001, %00011100, %00010110</v>
      </c>
      <c r="O35" s="3"/>
      <c r="P35" s="1"/>
      <c r="Q35" s="1"/>
      <c r="R35" s="1"/>
    </row>
    <row r="36" spans="1:18" x14ac:dyDescent="0.25">
      <c r="A36" t="s">
        <v>12</v>
      </c>
      <c r="B36" t="s">
        <v>1</v>
      </c>
      <c r="C36">
        <f>240/$B$1*60*VLOOKUP(B36,Dane!$F:$H,2,FALSE)</f>
        <v>45</v>
      </c>
      <c r="D36" s="7">
        <f>VLOOKUP(A36,Dane!$A$3:$D$110,4,FALSE)</f>
        <v>11010100</v>
      </c>
      <c r="E36" s="3" t="str">
        <f t="shared" si="1"/>
        <v>101101</v>
      </c>
      <c r="F36" s="1" t="str">
        <f t="shared" si="2"/>
        <v>00000000</v>
      </c>
      <c r="G36" s="1" t="str">
        <f t="shared" si="3"/>
        <v>11010100</v>
      </c>
      <c r="H36" s="1" t="str">
        <f t="shared" si="4"/>
        <v>00101101</v>
      </c>
      <c r="I36" t="str">
        <f t="shared" si="5"/>
        <v xml:space="preserve">    .byte %00000000, %11010100, %00101101</v>
      </c>
      <c r="O36" s="3"/>
      <c r="P36" s="1"/>
      <c r="Q36" s="1"/>
      <c r="R36" s="1"/>
    </row>
    <row r="37" spans="1:18" x14ac:dyDescent="0.25">
      <c r="A37" t="s">
        <v>27</v>
      </c>
      <c r="B37" t="s">
        <v>30</v>
      </c>
      <c r="C37">
        <f>240/$B$1*60*VLOOKUP(B37,Dane!$F:$H,2,FALSE)</f>
        <v>33.75</v>
      </c>
      <c r="D37" s="7">
        <f>VLOOKUP(A37,Dane!$A$3:$D$110,4,FALSE)</f>
        <v>11100001</v>
      </c>
      <c r="E37" s="3" t="str">
        <f t="shared" si="1"/>
        <v>100001</v>
      </c>
      <c r="F37" s="1" t="str">
        <f t="shared" si="2"/>
        <v>00000000</v>
      </c>
      <c r="G37" s="1" t="str">
        <f t="shared" si="3"/>
        <v>11100001</v>
      </c>
      <c r="H37" s="1" t="str">
        <f t="shared" si="4"/>
        <v>00100001</v>
      </c>
      <c r="I37" t="str">
        <f t="shared" si="5"/>
        <v xml:space="preserve">    .byte %00000000, %11100001, %00100001</v>
      </c>
      <c r="O37" s="3"/>
      <c r="P37" s="1"/>
      <c r="Q37" s="1"/>
      <c r="R37" s="1"/>
    </row>
    <row r="38" spans="1:18" x14ac:dyDescent="0.25">
      <c r="A38" t="s">
        <v>10</v>
      </c>
      <c r="B38" t="s">
        <v>2</v>
      </c>
      <c r="C38">
        <f>240/$B$1*60*VLOOKUP(B38,Dane!$F:$H,2,FALSE)</f>
        <v>11.25</v>
      </c>
      <c r="D38" s="7">
        <f>VLOOKUP(A38,Dane!$A$3:$D$110,4,FALSE)</f>
        <v>11111101</v>
      </c>
      <c r="E38" s="3" t="str">
        <f t="shared" si="1"/>
        <v>1011</v>
      </c>
      <c r="F38" s="1" t="str">
        <f t="shared" si="2"/>
        <v>00000000</v>
      </c>
      <c r="G38" s="1" t="str">
        <f t="shared" si="3"/>
        <v>11111101</v>
      </c>
      <c r="H38" s="1" t="str">
        <f t="shared" si="4"/>
        <v>00001011</v>
      </c>
      <c r="I38" t="str">
        <f t="shared" si="5"/>
        <v xml:space="preserve">    .byte %00000000, %11111101, %00001011</v>
      </c>
      <c r="O38" s="3"/>
      <c r="P38" s="1"/>
      <c r="Q38" s="1"/>
      <c r="R38" s="1"/>
    </row>
    <row r="39" spans="1:18" x14ac:dyDescent="0.25">
      <c r="A39" t="s">
        <v>27</v>
      </c>
      <c r="B39" t="s">
        <v>1</v>
      </c>
      <c r="C39">
        <f>240/$B$1*60*VLOOKUP(B39,Dane!$F:$H,2,FALSE)</f>
        <v>45</v>
      </c>
      <c r="D39" s="7">
        <f>VLOOKUP(A39,Dane!$A$3:$D$110,4,FALSE)</f>
        <v>11100001</v>
      </c>
      <c r="E39" s="3" t="str">
        <f t="shared" si="1"/>
        <v>101101</v>
      </c>
      <c r="F39" s="1" t="str">
        <f t="shared" si="2"/>
        <v>00000000</v>
      </c>
      <c r="G39" s="1" t="str">
        <f t="shared" si="3"/>
        <v>11100001</v>
      </c>
      <c r="H39" s="1" t="str">
        <f t="shared" si="4"/>
        <v>00101101</v>
      </c>
      <c r="I39" t="str">
        <f t="shared" si="5"/>
        <v xml:space="preserve">    .byte %00000000, %11100001, %00101101</v>
      </c>
      <c r="O39" s="3"/>
      <c r="P39" s="1"/>
      <c r="Q39" s="1"/>
      <c r="R39" s="1"/>
    </row>
    <row r="40" spans="1:18" x14ac:dyDescent="0.25">
      <c r="A40" t="s">
        <v>14</v>
      </c>
      <c r="B40" t="s">
        <v>0</v>
      </c>
      <c r="C40">
        <f>240/$B$1*60*VLOOKUP(B40,Dane!$F:$H,2,FALSE)</f>
        <v>22.5</v>
      </c>
      <c r="D40" s="7">
        <f>VLOOKUP(A40,Dane!$A$3:$D$110,4,FALSE)</f>
        <v>101010010</v>
      </c>
      <c r="E40" s="3" t="str">
        <f t="shared" si="1"/>
        <v>10110</v>
      </c>
      <c r="F40" s="1" t="str">
        <f t="shared" si="2"/>
        <v>00000001</v>
      </c>
      <c r="G40" s="1" t="str">
        <f t="shared" si="3"/>
        <v>01010010</v>
      </c>
      <c r="H40" s="1" t="str">
        <f t="shared" si="4"/>
        <v>00010110</v>
      </c>
      <c r="I40" t="str">
        <f t="shared" si="5"/>
        <v xml:space="preserve">    .byte %00000001, %01010010, %00010110</v>
      </c>
      <c r="O40" s="3"/>
      <c r="P40" s="1"/>
      <c r="Q40" s="1"/>
      <c r="R40" s="1"/>
    </row>
    <row r="41" spans="1:18" x14ac:dyDescent="0.25">
      <c r="A41" t="s">
        <v>14</v>
      </c>
      <c r="B41" t="s">
        <v>0</v>
      </c>
      <c r="C41">
        <f>240/$B$1*60*VLOOKUP(B41,Dane!$F:$H,2,FALSE)</f>
        <v>22.5</v>
      </c>
      <c r="D41" s="7">
        <f>VLOOKUP(A41,Dane!$A$3:$D$110,4,FALSE)</f>
        <v>101010010</v>
      </c>
      <c r="E41" s="3" t="str">
        <f t="shared" si="1"/>
        <v>10110</v>
      </c>
      <c r="F41" s="1" t="str">
        <f t="shared" si="2"/>
        <v>00000001</v>
      </c>
      <c r="G41" s="1" t="str">
        <f t="shared" si="3"/>
        <v>01010010</v>
      </c>
      <c r="H41" s="1" t="str">
        <f t="shared" si="4"/>
        <v>00010110</v>
      </c>
      <c r="I41" t="str">
        <f t="shared" si="5"/>
        <v xml:space="preserve">    .byte %00000001, %01010010, %00010110</v>
      </c>
      <c r="O41" s="3"/>
      <c r="P41" s="1"/>
      <c r="Q41" s="1"/>
      <c r="R41" s="1"/>
    </row>
    <row r="42" spans="1:18" x14ac:dyDescent="0.25">
      <c r="A42" t="s">
        <v>10</v>
      </c>
      <c r="B42" t="s">
        <v>1</v>
      </c>
      <c r="C42">
        <f>240/$B$1*60*VLOOKUP(B42,Dane!$F:$H,2,FALSE)</f>
        <v>45</v>
      </c>
      <c r="D42" s="7">
        <f>VLOOKUP(A42,Dane!$A$3:$D$110,4,FALSE)</f>
        <v>11111101</v>
      </c>
      <c r="E42" s="3" t="str">
        <f t="shared" si="1"/>
        <v>101101</v>
      </c>
      <c r="F42" s="1" t="str">
        <f t="shared" si="2"/>
        <v>00000000</v>
      </c>
      <c r="G42" s="1" t="str">
        <f t="shared" si="3"/>
        <v>11111101</v>
      </c>
      <c r="H42" s="1" t="str">
        <f t="shared" si="4"/>
        <v>00101101</v>
      </c>
      <c r="I42" t="str">
        <f t="shared" si="5"/>
        <v xml:space="preserve">    .byte %00000000, %11111101, %00101101</v>
      </c>
      <c r="O42" s="3"/>
      <c r="P42" s="1"/>
      <c r="Q42" s="1"/>
      <c r="R42" s="1"/>
    </row>
    <row r="43" spans="1:18" x14ac:dyDescent="0.25">
      <c r="A43" t="s">
        <v>11</v>
      </c>
      <c r="B43" t="s">
        <v>30</v>
      </c>
      <c r="C43">
        <f>240/$B$1*60*VLOOKUP(B43,Dane!$F:$H,2,FALSE)</f>
        <v>33.75</v>
      </c>
      <c r="D43" s="7">
        <f>VLOOKUP(A43,Dane!$A$3:$D$110,4,FALSE)</f>
        <v>100011100</v>
      </c>
      <c r="E43" s="3" t="str">
        <f t="shared" si="1"/>
        <v>100001</v>
      </c>
      <c r="F43" s="1" t="str">
        <f t="shared" si="2"/>
        <v>00000001</v>
      </c>
      <c r="G43" s="1" t="str">
        <f t="shared" si="3"/>
        <v>00011100</v>
      </c>
      <c r="H43" s="1" t="str">
        <f t="shared" si="4"/>
        <v>00100001</v>
      </c>
      <c r="I43" t="str">
        <f t="shared" si="5"/>
        <v xml:space="preserve">    .byte %00000001, %00011100, %00100001</v>
      </c>
      <c r="O43" s="3"/>
      <c r="P43" s="1"/>
      <c r="Q43" s="1"/>
      <c r="R43" s="1"/>
    </row>
    <row r="44" spans="1:18" x14ac:dyDescent="0.25">
      <c r="A44" t="s">
        <v>13</v>
      </c>
      <c r="B44" t="s">
        <v>2</v>
      </c>
      <c r="C44">
        <f>240/$B$1*60*VLOOKUP(B44,Dane!$F:$H,2,FALSE)</f>
        <v>11.25</v>
      </c>
      <c r="D44" s="7">
        <f>VLOOKUP(A44,Dane!$A$3:$D$110,4,FALSE)</f>
        <v>100111111</v>
      </c>
      <c r="E44" s="3" t="str">
        <f t="shared" si="1"/>
        <v>1011</v>
      </c>
      <c r="F44" s="1" t="str">
        <f t="shared" si="2"/>
        <v>00000001</v>
      </c>
      <c r="G44" s="1" t="str">
        <f t="shared" si="3"/>
        <v>00111111</v>
      </c>
      <c r="H44" s="1" t="str">
        <f t="shared" si="4"/>
        <v>00001011</v>
      </c>
      <c r="I44" t="str">
        <f t="shared" si="5"/>
        <v xml:space="preserve">    .byte %00000001, %00111111, %00001011</v>
      </c>
      <c r="O44" s="3"/>
      <c r="P44" s="1"/>
      <c r="Q44" s="1"/>
      <c r="R44" s="1"/>
    </row>
    <row r="45" spans="1:18" x14ac:dyDescent="0.25">
      <c r="A45" t="s">
        <v>11</v>
      </c>
      <c r="B45" t="s">
        <v>1</v>
      </c>
      <c r="C45">
        <f>240/$B$1*60*VLOOKUP(B45,Dane!$F:$H,2,FALSE)</f>
        <v>45</v>
      </c>
      <c r="D45" s="7">
        <f>VLOOKUP(A45,Dane!$A$3:$D$110,4,FALSE)</f>
        <v>100011100</v>
      </c>
      <c r="E45" s="3" t="str">
        <f t="shared" si="1"/>
        <v>101101</v>
      </c>
      <c r="F45" s="1" t="str">
        <f t="shared" si="2"/>
        <v>00000001</v>
      </c>
      <c r="G45" s="1" t="str">
        <f t="shared" si="3"/>
        <v>00011100</v>
      </c>
      <c r="H45" s="1" t="str">
        <f t="shared" si="4"/>
        <v>00101101</v>
      </c>
      <c r="I45" t="str">
        <f t="shared" si="5"/>
        <v xml:space="preserve">    .byte %00000001, %00011100, %00101101</v>
      </c>
      <c r="O45" s="3"/>
      <c r="P45" s="1"/>
      <c r="Q45" s="1"/>
      <c r="R45" s="1"/>
    </row>
    <row r="46" spans="1:18" x14ac:dyDescent="0.25">
      <c r="A46" t="s">
        <v>16</v>
      </c>
      <c r="B46" t="s">
        <v>0</v>
      </c>
      <c r="C46">
        <f>240/$B$1*60*VLOOKUP(B46,Dane!$F:$H,2,FALSE)</f>
        <v>22.5</v>
      </c>
      <c r="D46" s="7">
        <f>VLOOKUP(A46,Dane!$A$3:$D$110,4,FALSE)</f>
        <v>110101010</v>
      </c>
      <c r="E46" s="3" t="str">
        <f t="shared" si="1"/>
        <v>10110</v>
      </c>
      <c r="F46" s="1" t="str">
        <f t="shared" si="2"/>
        <v>00000001</v>
      </c>
      <c r="G46" s="1" t="str">
        <f t="shared" si="3"/>
        <v>10101010</v>
      </c>
      <c r="H46" s="1" t="str">
        <f t="shared" si="4"/>
        <v>00010110</v>
      </c>
      <c r="I46" t="str">
        <f t="shared" si="5"/>
        <v xml:space="preserve">    .byte %00000001, %10101010, %00010110</v>
      </c>
      <c r="O46" s="3"/>
      <c r="P46" s="1"/>
      <c r="Q46" s="1"/>
      <c r="R46" s="1"/>
    </row>
    <row r="47" spans="1:18" x14ac:dyDescent="0.25">
      <c r="A47" t="s">
        <v>16</v>
      </c>
      <c r="B47" t="s">
        <v>0</v>
      </c>
      <c r="C47">
        <f>240/$B$1*60*VLOOKUP(B47,Dane!$F:$H,2,FALSE)</f>
        <v>22.5</v>
      </c>
      <c r="D47" s="7">
        <f>VLOOKUP(A47,Dane!$A$3:$D$110,4,FALSE)</f>
        <v>110101010</v>
      </c>
      <c r="E47" s="3" t="str">
        <f t="shared" si="1"/>
        <v>10110</v>
      </c>
      <c r="F47" s="1" t="str">
        <f t="shared" si="2"/>
        <v>00000001</v>
      </c>
      <c r="G47" s="1" t="str">
        <f t="shared" si="3"/>
        <v>10101010</v>
      </c>
      <c r="H47" s="1" t="str">
        <f t="shared" si="4"/>
        <v>00010110</v>
      </c>
      <c r="I47" t="str">
        <f t="shared" si="5"/>
        <v xml:space="preserve">    .byte %00000001, %10101010, %00010110</v>
      </c>
      <c r="O47" s="3"/>
      <c r="P47" s="1"/>
      <c r="Q47" s="1"/>
      <c r="R47" s="1"/>
    </row>
    <row r="48" spans="1:18" x14ac:dyDescent="0.25">
      <c r="A48" t="s">
        <v>12</v>
      </c>
      <c r="B48" t="s">
        <v>1</v>
      </c>
      <c r="C48">
        <f>240/$B$1*60*VLOOKUP(B48,Dane!$F:$H,2,FALSE)</f>
        <v>45</v>
      </c>
      <c r="D48" s="7">
        <f>VLOOKUP(A48,Dane!$A$3:$D$110,4,FALSE)</f>
        <v>11010100</v>
      </c>
      <c r="E48" s="3" t="str">
        <f t="shared" si="1"/>
        <v>101101</v>
      </c>
      <c r="F48" s="1" t="str">
        <f t="shared" si="2"/>
        <v>00000000</v>
      </c>
      <c r="G48" s="1" t="str">
        <f t="shared" si="3"/>
        <v>11010100</v>
      </c>
      <c r="H48" s="1" t="str">
        <f t="shared" si="4"/>
        <v>00101101</v>
      </c>
      <c r="I48" t="str">
        <f t="shared" si="5"/>
        <v xml:space="preserve">    .byte %00000000, %11010100, %00101101</v>
      </c>
      <c r="O48" s="3"/>
      <c r="P48" s="1"/>
      <c r="Q48" s="1"/>
      <c r="R48" s="1"/>
    </row>
    <row r="49" spans="1:18" x14ac:dyDescent="0.25">
      <c r="A49" t="s">
        <v>27</v>
      </c>
      <c r="B49" t="s">
        <v>30</v>
      </c>
      <c r="C49">
        <f>240/$B$1*60*VLOOKUP(B49,Dane!$F:$H,2,FALSE)</f>
        <v>33.75</v>
      </c>
      <c r="D49" s="7">
        <f>VLOOKUP(A49,Dane!$A$3:$D$110,4,FALSE)</f>
        <v>11100001</v>
      </c>
      <c r="E49" s="3" t="str">
        <f t="shared" si="1"/>
        <v>100001</v>
      </c>
      <c r="F49" s="1" t="str">
        <f t="shared" si="2"/>
        <v>00000000</v>
      </c>
      <c r="G49" s="1" t="str">
        <f t="shared" si="3"/>
        <v>11100001</v>
      </c>
      <c r="H49" s="1" t="str">
        <f t="shared" si="4"/>
        <v>00100001</v>
      </c>
      <c r="I49" t="str">
        <f t="shared" si="5"/>
        <v xml:space="preserve">    .byte %00000000, %11100001, %00100001</v>
      </c>
      <c r="O49" s="3"/>
      <c r="P49" s="1"/>
      <c r="Q49" s="1"/>
      <c r="R49" s="1"/>
    </row>
    <row r="50" spans="1:18" x14ac:dyDescent="0.25">
      <c r="A50" t="s">
        <v>10</v>
      </c>
      <c r="B50" t="s">
        <v>2</v>
      </c>
      <c r="C50">
        <f>240/$B$1*60*VLOOKUP(B50,Dane!$F:$H,2,FALSE)</f>
        <v>11.25</v>
      </c>
      <c r="D50" s="7">
        <f>VLOOKUP(A50,Dane!$A$3:$D$110,4,FALSE)</f>
        <v>11111101</v>
      </c>
      <c r="E50" s="3" t="str">
        <f t="shared" si="1"/>
        <v>1011</v>
      </c>
      <c r="F50" s="1" t="str">
        <f t="shared" si="2"/>
        <v>00000000</v>
      </c>
      <c r="G50" s="1" t="str">
        <f t="shared" si="3"/>
        <v>11111101</v>
      </c>
      <c r="H50" s="1" t="str">
        <f t="shared" si="4"/>
        <v>00001011</v>
      </c>
      <c r="I50" t="str">
        <f t="shared" si="5"/>
        <v xml:space="preserve">    .byte %00000000, %11111101, %00001011</v>
      </c>
      <c r="O50" s="3"/>
      <c r="P50" s="1"/>
      <c r="Q50" s="1"/>
      <c r="R50" s="1"/>
    </row>
    <row r="51" spans="1:18" x14ac:dyDescent="0.25">
      <c r="A51" t="s">
        <v>11</v>
      </c>
      <c r="B51" t="s">
        <v>132</v>
      </c>
      <c r="C51">
        <f>240/$B$1*60*VLOOKUP(B51,Dane!$F:$H,2,FALSE)</f>
        <v>90</v>
      </c>
      <c r="D51" s="7">
        <f>VLOOKUP(A51,Dane!$A$3:$D$110,4,FALSE)</f>
        <v>100011100</v>
      </c>
      <c r="E51" s="3" t="str">
        <f t="shared" si="1"/>
        <v>1011010</v>
      </c>
      <c r="F51" s="1" t="str">
        <f t="shared" si="2"/>
        <v>00000001</v>
      </c>
      <c r="G51" s="1" t="str">
        <f t="shared" si="3"/>
        <v>00011100</v>
      </c>
      <c r="H51" s="1" t="str">
        <f t="shared" si="4"/>
        <v>01011010</v>
      </c>
      <c r="I51" t="str">
        <f t="shared" si="5"/>
        <v xml:space="preserve">    .byte %00000001, %00011100, %01011010</v>
      </c>
      <c r="O51" s="3"/>
      <c r="P51" s="1"/>
      <c r="Q51" s="1"/>
      <c r="R51" s="1"/>
    </row>
    <row r="52" spans="1:18" x14ac:dyDescent="0.25">
      <c r="A52" t="s">
        <v>33</v>
      </c>
      <c r="B52" t="s">
        <v>132</v>
      </c>
      <c r="C52">
        <f>240/$B$1*60*VLOOKUP(B52,Dane!$F:$H,2,FALSE)</f>
        <v>90</v>
      </c>
      <c r="D52" s="7">
        <f>VLOOKUP(A52,Dane!$A$3:$D$110,4,FALSE)</f>
        <v>10101000</v>
      </c>
      <c r="E52" s="3" t="str">
        <f t="shared" si="1"/>
        <v>1011010</v>
      </c>
      <c r="F52" s="1" t="str">
        <f t="shared" si="2"/>
        <v>00000000</v>
      </c>
      <c r="G52" s="1" t="str">
        <f t="shared" si="3"/>
        <v>10101000</v>
      </c>
      <c r="H52" s="1" t="str">
        <f t="shared" si="4"/>
        <v>01011010</v>
      </c>
      <c r="I52" t="str">
        <f t="shared" si="5"/>
        <v xml:space="preserve">    .byte %00000000, %10101000, %01011010</v>
      </c>
      <c r="O52" s="3"/>
      <c r="P52" s="1"/>
      <c r="Q52" s="1"/>
      <c r="R52" s="1"/>
    </row>
    <row r="53" spans="1:18" x14ac:dyDescent="0.25">
      <c r="A53" t="s">
        <v>32</v>
      </c>
      <c r="B53" t="s">
        <v>0</v>
      </c>
      <c r="C53">
        <f>240/$B$1*60*VLOOKUP(B53,Dane!$F:$H,2,FALSE)</f>
        <v>22.5</v>
      </c>
      <c r="D53" s="7">
        <f>VLOOKUP(A53,Dane!$A$3:$D$110,4,FALSE)</f>
        <v>10111101</v>
      </c>
      <c r="E53" s="3" t="str">
        <f t="shared" si="1"/>
        <v>10110</v>
      </c>
      <c r="F53" s="1" t="str">
        <f t="shared" si="2"/>
        <v>00000000</v>
      </c>
      <c r="G53" s="1" t="str">
        <f t="shared" si="3"/>
        <v>10111101</v>
      </c>
      <c r="H53" s="1" t="str">
        <f t="shared" si="4"/>
        <v>00010110</v>
      </c>
      <c r="I53" t="str">
        <f t="shared" si="5"/>
        <v xml:space="preserve">    .byte %00000000, %10111101, %00010110</v>
      </c>
      <c r="O53" s="3"/>
      <c r="P53" s="1"/>
      <c r="Q53" s="1"/>
      <c r="R53" s="1"/>
    </row>
    <row r="54" spans="1:18" x14ac:dyDescent="0.25">
      <c r="A54" t="s">
        <v>12</v>
      </c>
      <c r="B54" t="s">
        <v>0</v>
      </c>
      <c r="C54">
        <f>240/$B$1*60*VLOOKUP(B54,Dane!$F:$H,2,FALSE)</f>
        <v>22.5</v>
      </c>
      <c r="D54" s="7">
        <f>VLOOKUP(A54,Dane!$A$3:$D$110,4,FALSE)</f>
        <v>11010100</v>
      </c>
      <c r="E54" s="3" t="str">
        <f t="shared" si="1"/>
        <v>10110</v>
      </c>
      <c r="F54" s="1" t="str">
        <f t="shared" si="2"/>
        <v>00000000</v>
      </c>
      <c r="G54" s="1" t="str">
        <f t="shared" si="3"/>
        <v>11010100</v>
      </c>
      <c r="H54" s="1" t="str">
        <f t="shared" si="4"/>
        <v>00010110</v>
      </c>
      <c r="I54" t="str">
        <f t="shared" si="5"/>
        <v xml:space="preserve">    .byte %00000000, %11010100, %00010110</v>
      </c>
      <c r="O54" s="3"/>
      <c r="P54" s="1"/>
      <c r="Q54" s="1"/>
      <c r="R54" s="1"/>
    </row>
    <row r="55" spans="1:18" x14ac:dyDescent="0.25">
      <c r="A55" t="s">
        <v>27</v>
      </c>
      <c r="B55" t="s">
        <v>0</v>
      </c>
      <c r="C55">
        <f>240/$B$1*60*VLOOKUP(B55,Dane!$F:$H,2,FALSE)</f>
        <v>22.5</v>
      </c>
      <c r="D55" s="7">
        <f>VLOOKUP(A55,Dane!$A$3:$D$110,4,FALSE)</f>
        <v>11100001</v>
      </c>
      <c r="E55" s="3" t="str">
        <f t="shared" si="1"/>
        <v>10110</v>
      </c>
      <c r="F55" s="1" t="str">
        <f t="shared" si="2"/>
        <v>00000000</v>
      </c>
      <c r="G55" s="1" t="str">
        <f t="shared" si="3"/>
        <v>11100001</v>
      </c>
      <c r="H55" s="1" t="str">
        <f t="shared" si="4"/>
        <v>00010110</v>
      </c>
      <c r="I55" t="str">
        <f t="shared" si="5"/>
        <v xml:space="preserve">    .byte %00000000, %11100001, %00010110</v>
      </c>
      <c r="O55" s="3"/>
      <c r="P55" s="1"/>
      <c r="Q55" s="1"/>
      <c r="R55" s="1"/>
    </row>
    <row r="56" spans="1:18" x14ac:dyDescent="0.25">
      <c r="A56" t="s">
        <v>12</v>
      </c>
      <c r="B56" t="s">
        <v>0</v>
      </c>
      <c r="C56">
        <f>240/$B$1*60*VLOOKUP(B56,Dane!$F:$H,2,FALSE)</f>
        <v>22.5</v>
      </c>
      <c r="D56" s="7">
        <f>VLOOKUP(A56,Dane!$A$3:$D$110,4,FALSE)</f>
        <v>11010100</v>
      </c>
      <c r="E56" s="3" t="str">
        <f t="shared" si="1"/>
        <v>10110</v>
      </c>
      <c r="F56" s="1" t="str">
        <f t="shared" si="2"/>
        <v>00000000</v>
      </c>
      <c r="G56" s="1" t="str">
        <f t="shared" si="3"/>
        <v>11010100</v>
      </c>
      <c r="H56" s="1" t="str">
        <f t="shared" si="4"/>
        <v>00010110</v>
      </c>
      <c r="I56" t="str">
        <f t="shared" si="5"/>
        <v xml:space="preserve">    .byte %00000000, %11010100, %00010110</v>
      </c>
      <c r="O56" s="3"/>
      <c r="P56" s="1"/>
      <c r="Q56" s="1"/>
      <c r="R56" s="1"/>
    </row>
    <row r="57" spans="1:18" x14ac:dyDescent="0.25">
      <c r="A57" t="s">
        <v>32</v>
      </c>
      <c r="B57" t="s">
        <v>29</v>
      </c>
      <c r="C57">
        <f>240/$B$1*60*VLOOKUP(B57,Dane!$F:$H,2,FALSE)</f>
        <v>67.5</v>
      </c>
      <c r="D57" s="7">
        <f>VLOOKUP(A57,Dane!$A$3:$D$110,4,FALSE)</f>
        <v>10111101</v>
      </c>
      <c r="E57" s="3" t="str">
        <f t="shared" si="1"/>
        <v>1000011</v>
      </c>
      <c r="F57" s="1" t="str">
        <f t="shared" si="2"/>
        <v>00000000</v>
      </c>
      <c r="G57" s="1" t="str">
        <f t="shared" si="3"/>
        <v>10111101</v>
      </c>
      <c r="H57" s="1" t="str">
        <f t="shared" si="4"/>
        <v>01000011</v>
      </c>
      <c r="I57" t="str">
        <f t="shared" si="5"/>
        <v xml:space="preserve">    .byte %00000000, %10111101, %01000011</v>
      </c>
      <c r="O57" s="3"/>
      <c r="P57" s="1"/>
      <c r="Q57" s="1"/>
      <c r="R57" s="1"/>
    </row>
    <row r="58" spans="1:18" x14ac:dyDescent="0.25">
      <c r="A58" t="s">
        <v>11</v>
      </c>
      <c r="B58" t="s">
        <v>0</v>
      </c>
      <c r="C58">
        <f>240/$B$1*60*VLOOKUP(B58,Dane!$F:$H,2,FALSE)</f>
        <v>22.5</v>
      </c>
      <c r="D58" s="7">
        <f>VLOOKUP(A58,Dane!$A$3:$D$110,4,FALSE)</f>
        <v>100011100</v>
      </c>
      <c r="E58" s="3" t="str">
        <f t="shared" si="1"/>
        <v>10110</v>
      </c>
      <c r="F58" s="1" t="str">
        <f t="shared" si="2"/>
        <v>00000001</v>
      </c>
      <c r="G58" s="1" t="str">
        <f t="shared" si="3"/>
        <v>00011100</v>
      </c>
      <c r="H58" s="1" t="str">
        <f t="shared" si="4"/>
        <v>00010110</v>
      </c>
      <c r="I58" t="str">
        <f t="shared" si="5"/>
        <v xml:space="preserve">    .byte %00000001, %00011100, %00010110</v>
      </c>
      <c r="O58" s="3"/>
      <c r="P58" s="1"/>
      <c r="Q58" s="1"/>
      <c r="R58" s="1"/>
    </row>
    <row r="59" spans="1:18" x14ac:dyDescent="0.25">
      <c r="A59" t="s">
        <v>11</v>
      </c>
      <c r="B59" t="s">
        <v>132</v>
      </c>
      <c r="C59">
        <f>240/$B$1*60*VLOOKUP(B59,Dane!$F:$H,2,FALSE)</f>
        <v>90</v>
      </c>
      <c r="D59" s="7">
        <f>VLOOKUP(A59,Dane!$A$3:$D$110,4,FALSE)</f>
        <v>100011100</v>
      </c>
      <c r="E59" s="3" t="str">
        <f t="shared" si="1"/>
        <v>1011010</v>
      </c>
      <c r="F59" s="1" t="str">
        <f t="shared" si="2"/>
        <v>00000001</v>
      </c>
      <c r="G59" s="1" t="str">
        <f t="shared" si="3"/>
        <v>00011100</v>
      </c>
      <c r="H59" s="1" t="str">
        <f t="shared" si="4"/>
        <v>01011010</v>
      </c>
      <c r="I59" t="str">
        <f t="shared" si="5"/>
        <v xml:space="preserve">    .byte %00000001, %00011100, %01011010</v>
      </c>
      <c r="O59" s="3"/>
      <c r="P59" s="1"/>
      <c r="Q59" s="1"/>
      <c r="R59" s="1"/>
    </row>
    <row r="60" spans="1:18" x14ac:dyDescent="0.25">
      <c r="A60" t="s">
        <v>12</v>
      </c>
      <c r="B60" t="s">
        <v>132</v>
      </c>
      <c r="C60">
        <f>240/$B$1*60*VLOOKUP(B60,Dane!$F:$H,2,FALSE)</f>
        <v>90</v>
      </c>
      <c r="D60" s="7">
        <f>VLOOKUP(A60,Dane!$A$3:$D$110,4,FALSE)</f>
        <v>11010100</v>
      </c>
      <c r="E60" s="3" t="str">
        <f t="shared" si="1"/>
        <v>1011010</v>
      </c>
      <c r="F60" s="1" t="str">
        <f t="shared" si="2"/>
        <v>00000000</v>
      </c>
      <c r="G60" s="1" t="str">
        <f t="shared" si="3"/>
        <v>11010100</v>
      </c>
      <c r="H60" s="1" t="str">
        <f t="shared" si="4"/>
        <v>01011010</v>
      </c>
      <c r="I60" t="str">
        <f t="shared" si="5"/>
        <v xml:space="preserve">    .byte %00000000, %11010100, %01011010</v>
      </c>
      <c r="O60" s="3"/>
      <c r="P60" s="1"/>
      <c r="Q60" s="1"/>
      <c r="R60" s="1"/>
    </row>
    <row r="61" spans="1:18" x14ac:dyDescent="0.25">
      <c r="A61" t="s">
        <v>27</v>
      </c>
      <c r="B61" t="s">
        <v>0</v>
      </c>
      <c r="C61">
        <f>240/$B$1*60*VLOOKUP(B61,Dane!$F:$H,2,FALSE)</f>
        <v>22.5</v>
      </c>
      <c r="D61" s="7">
        <f>VLOOKUP(A61,Dane!$A$3:$D$110,4,FALSE)</f>
        <v>11100001</v>
      </c>
      <c r="E61" s="3" t="str">
        <f t="shared" si="1"/>
        <v>10110</v>
      </c>
      <c r="F61" s="1" t="str">
        <f t="shared" si="2"/>
        <v>00000000</v>
      </c>
      <c r="G61" s="1" t="str">
        <f t="shared" si="3"/>
        <v>11100001</v>
      </c>
      <c r="H61" s="1" t="str">
        <f t="shared" si="4"/>
        <v>00010110</v>
      </c>
      <c r="I61" t="str">
        <f t="shared" si="5"/>
        <v xml:space="preserve">    .byte %00000000, %11100001, %00010110</v>
      </c>
      <c r="O61" s="3"/>
      <c r="P61" s="1"/>
      <c r="Q61" s="1"/>
      <c r="R61" s="1"/>
    </row>
    <row r="62" spans="1:18" x14ac:dyDescent="0.25">
      <c r="A62" t="s">
        <v>10</v>
      </c>
      <c r="B62" t="s">
        <v>0</v>
      </c>
      <c r="C62">
        <f>240/$B$1*60*VLOOKUP(B62,Dane!$F:$H,2,FALSE)</f>
        <v>22.5</v>
      </c>
      <c r="D62" s="7">
        <f>VLOOKUP(A62,Dane!$A$3:$D$110,4,FALSE)</f>
        <v>11111101</v>
      </c>
      <c r="E62" s="3" t="str">
        <f t="shared" si="1"/>
        <v>10110</v>
      </c>
      <c r="F62" s="1" t="str">
        <f t="shared" si="2"/>
        <v>00000000</v>
      </c>
      <c r="G62" s="1" t="str">
        <f t="shared" si="3"/>
        <v>11111101</v>
      </c>
      <c r="H62" s="1" t="str">
        <f t="shared" si="4"/>
        <v>00010110</v>
      </c>
      <c r="I62" t="str">
        <f t="shared" si="5"/>
        <v xml:space="preserve">    .byte %00000000, %11111101, %00010110</v>
      </c>
      <c r="O62" s="3"/>
      <c r="P62" s="1"/>
      <c r="Q62" s="1"/>
      <c r="R62" s="1"/>
    </row>
    <row r="63" spans="1:18" x14ac:dyDescent="0.25">
      <c r="A63" t="s">
        <v>11</v>
      </c>
      <c r="B63" t="s">
        <v>0</v>
      </c>
      <c r="C63">
        <f>240/$B$1*60*VLOOKUP(B63,Dane!$F:$H,2,FALSE)</f>
        <v>22.5</v>
      </c>
      <c r="D63" s="7">
        <f>VLOOKUP(A63,Dane!$A$3:$D$110,4,FALSE)</f>
        <v>100011100</v>
      </c>
      <c r="E63" s="3" t="str">
        <f t="shared" si="1"/>
        <v>10110</v>
      </c>
      <c r="F63" s="1" t="str">
        <f t="shared" si="2"/>
        <v>00000001</v>
      </c>
      <c r="G63" s="1" t="str">
        <f t="shared" si="3"/>
        <v>00011100</v>
      </c>
      <c r="H63" s="1" t="str">
        <f t="shared" si="4"/>
        <v>00010110</v>
      </c>
      <c r="I63" t="str">
        <f t="shared" si="5"/>
        <v xml:space="preserve">    .byte %00000001, %00011100, %00010110</v>
      </c>
      <c r="O63" s="3"/>
      <c r="P63" s="1"/>
      <c r="Q63" s="1"/>
      <c r="R63" s="1"/>
    </row>
    <row r="64" spans="1:18" x14ac:dyDescent="0.25">
      <c r="A64" t="s">
        <v>10</v>
      </c>
      <c r="B64" t="s">
        <v>0</v>
      </c>
      <c r="C64">
        <f>240/$B$1*60*VLOOKUP(B64,Dane!$F:$H,2,FALSE)</f>
        <v>22.5</v>
      </c>
      <c r="D64" s="7">
        <f>VLOOKUP(A64,Dane!$A$3:$D$110,4,FALSE)</f>
        <v>11111101</v>
      </c>
      <c r="E64" s="3" t="str">
        <f t="shared" si="1"/>
        <v>10110</v>
      </c>
      <c r="F64" s="1" t="str">
        <f t="shared" si="2"/>
        <v>00000000</v>
      </c>
      <c r="G64" s="1" t="str">
        <f t="shared" si="3"/>
        <v>11111101</v>
      </c>
      <c r="H64" s="1" t="str">
        <f t="shared" si="4"/>
        <v>00010110</v>
      </c>
      <c r="I64" t="str">
        <f t="shared" si="5"/>
        <v xml:space="preserve">    .byte %00000000, %11111101, %00010110</v>
      </c>
      <c r="O64" s="3"/>
      <c r="P64" s="1"/>
      <c r="Q64" s="1"/>
      <c r="R64" s="1"/>
    </row>
    <row r="65" spans="1:18" x14ac:dyDescent="0.25">
      <c r="A65" t="s">
        <v>27</v>
      </c>
      <c r="B65" t="s">
        <v>29</v>
      </c>
      <c r="C65">
        <f>240/$B$1*60*VLOOKUP(B65,Dane!$F:$H,2,FALSE)</f>
        <v>67.5</v>
      </c>
      <c r="D65" s="7">
        <f>VLOOKUP(A65,Dane!$A$3:$D$110,4,FALSE)</f>
        <v>11100001</v>
      </c>
      <c r="E65" s="3" t="str">
        <f t="shared" si="1"/>
        <v>1000011</v>
      </c>
      <c r="F65" s="1" t="str">
        <f t="shared" si="2"/>
        <v>00000000</v>
      </c>
      <c r="G65" s="1" t="str">
        <f t="shared" si="3"/>
        <v>11100001</v>
      </c>
      <c r="H65" s="1" t="str">
        <f t="shared" si="4"/>
        <v>01000011</v>
      </c>
      <c r="I65" t="str">
        <f t="shared" si="5"/>
        <v xml:space="preserve">    .byte %00000000, %11100001, %01000011</v>
      </c>
      <c r="O65" s="3"/>
      <c r="P65" s="1"/>
      <c r="Q65" s="1"/>
      <c r="R65" s="1"/>
    </row>
    <row r="66" spans="1:18" x14ac:dyDescent="0.25">
      <c r="A66" t="s">
        <v>14</v>
      </c>
      <c r="B66" t="s">
        <v>0</v>
      </c>
      <c r="C66">
        <f>240/$B$1*60*VLOOKUP(B66,Dane!$F:$H,2,FALSE)</f>
        <v>22.5</v>
      </c>
      <c r="D66" s="7">
        <f>VLOOKUP(A66,Dane!$A$3:$D$110,4,FALSE)</f>
        <v>101010010</v>
      </c>
      <c r="E66" s="3" t="str">
        <f t="shared" si="1"/>
        <v>10110</v>
      </c>
      <c r="F66" s="1" t="str">
        <f t="shared" si="2"/>
        <v>00000001</v>
      </c>
      <c r="G66" s="1" t="str">
        <f t="shared" si="3"/>
        <v>01010010</v>
      </c>
      <c r="H66" s="1" t="str">
        <f t="shared" si="4"/>
        <v>00010110</v>
      </c>
      <c r="I66" t="str">
        <f t="shared" si="5"/>
        <v xml:space="preserve">    .byte %00000001, %01010010, %00010110</v>
      </c>
      <c r="O66" s="3"/>
      <c r="P66" s="1"/>
      <c r="Q66" s="1"/>
      <c r="R66" s="1"/>
    </row>
    <row r="67" spans="1:18" x14ac:dyDescent="0.25">
      <c r="A67" t="s">
        <v>14</v>
      </c>
      <c r="B67" t="s">
        <v>132</v>
      </c>
      <c r="C67">
        <f>240/$B$1*60*VLOOKUP(B67,Dane!$F:$H,2,FALSE)</f>
        <v>90</v>
      </c>
      <c r="D67" s="7">
        <f>VLOOKUP(A67,Dane!$A$3:$D$110,4,FALSE)</f>
        <v>101010010</v>
      </c>
      <c r="E67" s="3" t="str">
        <f t="shared" si="1"/>
        <v>1011010</v>
      </c>
      <c r="F67" s="1" t="str">
        <f t="shared" si="2"/>
        <v>00000001</v>
      </c>
      <c r="G67" s="1" t="str">
        <f t="shared" si="3"/>
        <v>01010010</v>
      </c>
      <c r="H67" s="1" t="str">
        <f t="shared" si="4"/>
        <v>01011010</v>
      </c>
      <c r="I67" t="str">
        <f t="shared" si="5"/>
        <v xml:space="preserve">    .byte %00000001, %01010010, %01011010</v>
      </c>
      <c r="O67" s="3"/>
      <c r="P67" s="1"/>
      <c r="Q67" s="1"/>
      <c r="R67" s="1"/>
    </row>
    <row r="68" spans="1:18" x14ac:dyDescent="0.25">
      <c r="A68" t="s">
        <v>12</v>
      </c>
      <c r="B68" t="s">
        <v>1</v>
      </c>
      <c r="C68">
        <f>240/$B$1*60*VLOOKUP(B68,Dane!$F:$H,2,FALSE)</f>
        <v>45</v>
      </c>
      <c r="D68" s="7">
        <f>VLOOKUP(A68,Dane!$A$3:$D$110,4,FALSE)</f>
        <v>11010100</v>
      </c>
      <c r="E68" s="3" t="str">
        <f t="shared" si="1"/>
        <v>101101</v>
      </c>
      <c r="F68" s="1" t="str">
        <f t="shared" si="2"/>
        <v>00000000</v>
      </c>
      <c r="G68" s="1" t="str">
        <f t="shared" si="3"/>
        <v>11010100</v>
      </c>
      <c r="H68" s="1" t="str">
        <f t="shared" si="4"/>
        <v>00101101</v>
      </c>
      <c r="I68" t="str">
        <f t="shared" si="5"/>
        <v xml:space="preserve">    .byte %00000000, %11010100, %00101101</v>
      </c>
      <c r="O68" s="3"/>
      <c r="P68" s="1"/>
      <c r="Q68" s="1"/>
      <c r="R68" s="1"/>
    </row>
    <row r="69" spans="1:18" x14ac:dyDescent="0.25">
      <c r="A69" t="s">
        <v>10</v>
      </c>
      <c r="B69" t="s">
        <v>30</v>
      </c>
      <c r="C69">
        <f>240/$B$1*60*VLOOKUP(B69,Dane!$F:$H,2,FALSE)</f>
        <v>33.75</v>
      </c>
      <c r="D69" s="7">
        <f>VLOOKUP(A69,Dane!$A$3:$D$110,4,FALSE)</f>
        <v>11111101</v>
      </c>
      <c r="E69" s="3" t="str">
        <f t="shared" si="1"/>
        <v>100001</v>
      </c>
      <c r="F69" s="1" t="str">
        <f t="shared" si="2"/>
        <v>00000000</v>
      </c>
      <c r="G69" s="1" t="str">
        <f t="shared" si="3"/>
        <v>11111101</v>
      </c>
      <c r="H69" s="1" t="str">
        <f t="shared" si="4"/>
        <v>00100001</v>
      </c>
      <c r="I69" t="str">
        <f t="shared" si="5"/>
        <v xml:space="preserve">    .byte %00000000, %11111101, %00100001</v>
      </c>
      <c r="O69" s="3"/>
      <c r="P69" s="1"/>
      <c r="Q69" s="1"/>
      <c r="R69" s="1"/>
    </row>
    <row r="70" spans="1:18" x14ac:dyDescent="0.25">
      <c r="A70" t="s">
        <v>27</v>
      </c>
      <c r="B70" t="s">
        <v>2</v>
      </c>
      <c r="C70">
        <f>240/$B$1*60*VLOOKUP(B70,Dane!$F:$H,2,FALSE)</f>
        <v>11.25</v>
      </c>
      <c r="D70" s="7">
        <f>VLOOKUP(A70,Dane!$A$3:$D$110,4,FALSE)</f>
        <v>11100001</v>
      </c>
      <c r="E70" s="3" t="str">
        <f t="shared" si="1"/>
        <v>1011</v>
      </c>
      <c r="F70" s="1" t="str">
        <f t="shared" si="2"/>
        <v>00000000</v>
      </c>
      <c r="G70" s="1" t="str">
        <f t="shared" si="3"/>
        <v>11100001</v>
      </c>
      <c r="H70" s="1" t="str">
        <f t="shared" si="4"/>
        <v>00001011</v>
      </c>
      <c r="I70" t="str">
        <f t="shared" si="5"/>
        <v xml:space="preserve">    .byte %00000000, %11100001, %00001011</v>
      </c>
      <c r="O70" s="3"/>
      <c r="P70" s="1"/>
      <c r="Q70" s="1"/>
      <c r="R70" s="1"/>
    </row>
    <row r="71" spans="1:18" x14ac:dyDescent="0.25">
      <c r="A71" t="s">
        <v>12</v>
      </c>
      <c r="B71" t="s">
        <v>1</v>
      </c>
      <c r="C71">
        <f>240/$B$1*60*VLOOKUP(B71,Dane!$F:$H,2,FALSE)</f>
        <v>45</v>
      </c>
      <c r="D71" s="7">
        <f>VLOOKUP(A71,Dane!$A$3:$D$110,4,FALSE)</f>
        <v>11010100</v>
      </c>
      <c r="E71" s="3" t="str">
        <f t="shared" ref="E71:E103" si="6">DEC2BIN(C71)</f>
        <v>101101</v>
      </c>
      <c r="F71" s="1" t="str">
        <f t="shared" ref="F71:F103" si="7">IF(LEN(D71)&lt;8,"00000000",_xlfn.CONCAT(REPT("0",8-LEN(LEFT(D71,LEN(D71)-8))),LEFT(D71,LEN(D71)-8)))</f>
        <v>00000000</v>
      </c>
      <c r="G71" s="1" t="str">
        <f t="shared" ref="G71:G103" si="8">IF(LEN(D71)&lt;8,_xlfn.CONCAT(REPT("0",8-LEN(D71)),RIGHT(D71,8)),RIGHT(D71,8))</f>
        <v>11010100</v>
      </c>
      <c r="H71" s="1" t="str">
        <f t="shared" ref="H71:H103" si="9">_xlfn.CONCAT(REPT("0",8-LEN(E71)),E71)</f>
        <v>00101101</v>
      </c>
      <c r="I71" t="str">
        <f t="shared" ref="I71:I103" si="10">_xlfn.CONCAT("    .byte %",F71,", %",G71,", %",H71)</f>
        <v xml:space="preserve">    .byte %00000000, %11010100, %00101101</v>
      </c>
      <c r="O71" s="3"/>
      <c r="P71" s="1"/>
      <c r="Q71" s="1"/>
      <c r="R71" s="1"/>
    </row>
    <row r="72" spans="1:18" x14ac:dyDescent="0.25">
      <c r="A72" t="s">
        <v>10</v>
      </c>
      <c r="B72" t="s">
        <v>30</v>
      </c>
      <c r="C72">
        <f>240/$B$1*60*VLOOKUP(B72,Dane!$F:$H,2,FALSE)</f>
        <v>33.75</v>
      </c>
      <c r="D72" s="7">
        <f>VLOOKUP(A72,Dane!$A$3:$D$110,4,FALSE)</f>
        <v>11111101</v>
      </c>
      <c r="E72" s="3" t="str">
        <f t="shared" si="6"/>
        <v>100001</v>
      </c>
      <c r="F72" s="1" t="str">
        <f t="shared" si="7"/>
        <v>00000000</v>
      </c>
      <c r="G72" s="1" t="str">
        <f t="shared" si="8"/>
        <v>11111101</v>
      </c>
      <c r="H72" s="1" t="str">
        <f t="shared" si="9"/>
        <v>00100001</v>
      </c>
      <c r="I72" t="str">
        <f t="shared" si="10"/>
        <v xml:space="preserve">    .byte %00000000, %11111101, %00100001</v>
      </c>
      <c r="O72" s="3"/>
      <c r="P72" s="1"/>
      <c r="Q72" s="1"/>
      <c r="R72" s="1"/>
    </row>
    <row r="73" spans="1:18" x14ac:dyDescent="0.25">
      <c r="A73" t="s">
        <v>27</v>
      </c>
      <c r="B73" t="s">
        <v>2</v>
      </c>
      <c r="C73">
        <f>240/$B$1*60*VLOOKUP(B73,Dane!$F:$H,2,FALSE)</f>
        <v>11.25</v>
      </c>
      <c r="D73" s="7">
        <f>VLOOKUP(A73,Dane!$A$3:$D$110,4,FALSE)</f>
        <v>11100001</v>
      </c>
      <c r="E73" s="3" t="str">
        <f t="shared" si="6"/>
        <v>1011</v>
      </c>
      <c r="F73" s="1" t="str">
        <f t="shared" si="7"/>
        <v>00000000</v>
      </c>
      <c r="G73" s="1" t="str">
        <f t="shared" si="8"/>
        <v>11100001</v>
      </c>
      <c r="H73" s="1" t="str">
        <f t="shared" si="9"/>
        <v>00001011</v>
      </c>
      <c r="I73" t="str">
        <f t="shared" si="10"/>
        <v xml:space="preserve">    .byte %00000000, %11100001, %00001011</v>
      </c>
      <c r="O73" s="3"/>
      <c r="P73" s="1"/>
      <c r="Q73" s="1"/>
      <c r="R73" s="1"/>
    </row>
    <row r="74" spans="1:18" x14ac:dyDescent="0.25">
      <c r="A74" t="s">
        <v>12</v>
      </c>
      <c r="B74" t="s">
        <v>1</v>
      </c>
      <c r="C74">
        <f>240/$B$1*60*VLOOKUP(B74,Dane!$F:$H,2,FALSE)</f>
        <v>45</v>
      </c>
      <c r="D74" s="7">
        <f>VLOOKUP(A74,Dane!$A$3:$D$110,4,FALSE)</f>
        <v>11010100</v>
      </c>
      <c r="E74" s="3" t="str">
        <f t="shared" si="6"/>
        <v>101101</v>
      </c>
      <c r="F74" s="1" t="str">
        <f t="shared" si="7"/>
        <v>00000000</v>
      </c>
      <c r="G74" s="1" t="str">
        <f t="shared" si="8"/>
        <v>11010100</v>
      </c>
      <c r="H74" s="1" t="str">
        <f t="shared" si="9"/>
        <v>00101101</v>
      </c>
      <c r="I74" t="str">
        <f t="shared" si="10"/>
        <v xml:space="preserve">    .byte %00000000, %11010100, %00101101</v>
      </c>
      <c r="O74" s="3"/>
      <c r="P74" s="1"/>
      <c r="Q74" s="1"/>
      <c r="R74" s="1"/>
    </row>
    <row r="75" spans="1:18" x14ac:dyDescent="0.25">
      <c r="A75" t="s">
        <v>10</v>
      </c>
      <c r="B75" t="s">
        <v>0</v>
      </c>
      <c r="C75">
        <f>240/$B$1*60*VLOOKUP(B75,Dane!$F:$H,2,FALSE)</f>
        <v>22.5</v>
      </c>
      <c r="D75" s="7">
        <f>VLOOKUP(A75,Dane!$A$3:$D$110,4,FALSE)</f>
        <v>11111101</v>
      </c>
      <c r="E75" s="3" t="str">
        <f t="shared" si="6"/>
        <v>10110</v>
      </c>
      <c r="F75" s="1" t="str">
        <f t="shared" si="7"/>
        <v>00000000</v>
      </c>
      <c r="G75" s="1" t="str">
        <f t="shared" si="8"/>
        <v>11111101</v>
      </c>
      <c r="H75" s="1" t="str">
        <f t="shared" si="9"/>
        <v>00010110</v>
      </c>
      <c r="I75" t="str">
        <f t="shared" si="10"/>
        <v xml:space="preserve">    .byte %00000000, %11111101, %00010110</v>
      </c>
      <c r="O75" s="3"/>
      <c r="P75" s="1"/>
      <c r="Q75" s="1"/>
      <c r="R75" s="1"/>
    </row>
    <row r="76" spans="1:18" x14ac:dyDescent="0.25">
      <c r="A76" t="s">
        <v>12</v>
      </c>
      <c r="B76" t="s">
        <v>0</v>
      </c>
      <c r="C76">
        <f>240/$B$1*60*VLOOKUP(B76,Dane!$F:$H,2,FALSE)</f>
        <v>22.5</v>
      </c>
      <c r="D76" s="7">
        <f>VLOOKUP(A76,Dane!$A$3:$D$110,4,FALSE)</f>
        <v>11010100</v>
      </c>
      <c r="E76" s="3" t="str">
        <f t="shared" si="6"/>
        <v>10110</v>
      </c>
      <c r="F76" s="1" t="str">
        <f t="shared" si="7"/>
        <v>00000000</v>
      </c>
      <c r="G76" s="1" t="str">
        <f t="shared" si="8"/>
        <v>11010100</v>
      </c>
      <c r="H76" s="1" t="str">
        <f t="shared" si="9"/>
        <v>00010110</v>
      </c>
      <c r="I76" t="str">
        <f t="shared" si="10"/>
        <v xml:space="preserve">    .byte %00000000, %11010100, %00010110</v>
      </c>
      <c r="O76" s="3"/>
      <c r="P76" s="1"/>
      <c r="Q76" s="1"/>
      <c r="R76" s="1"/>
    </row>
    <row r="77" spans="1:18" x14ac:dyDescent="0.25">
      <c r="A77" t="s">
        <v>35</v>
      </c>
      <c r="B77" t="s">
        <v>132</v>
      </c>
      <c r="C77">
        <f>240/$B$1*60*VLOOKUP(B77,Dane!$F:$H,2,FALSE)</f>
        <v>90</v>
      </c>
      <c r="D77" s="7">
        <f>VLOOKUP(A77,Dane!$A$3:$D$110,4,FALSE)</f>
        <v>10011111</v>
      </c>
      <c r="E77" s="3" t="str">
        <f t="shared" si="6"/>
        <v>1011010</v>
      </c>
      <c r="F77" s="1" t="str">
        <f t="shared" si="7"/>
        <v>00000000</v>
      </c>
      <c r="G77" s="1" t="str">
        <f t="shared" si="8"/>
        <v>10011111</v>
      </c>
      <c r="H77" s="1" t="str">
        <f t="shared" si="9"/>
        <v>01011010</v>
      </c>
      <c r="I77" t="str">
        <f t="shared" si="10"/>
        <v xml:space="preserve">    .byte %00000000, %10011111, %01011010</v>
      </c>
      <c r="O77" s="3"/>
      <c r="P77" s="1"/>
      <c r="Q77" s="1"/>
      <c r="R77" s="1"/>
    </row>
    <row r="78" spans="1:18" x14ac:dyDescent="0.25">
      <c r="A78" t="s">
        <v>35</v>
      </c>
      <c r="B78" t="s">
        <v>132</v>
      </c>
      <c r="C78">
        <f>240/$B$1*60*VLOOKUP(B78,Dane!$F:$H,2,FALSE)</f>
        <v>90</v>
      </c>
      <c r="D78" s="7">
        <f>VLOOKUP(A78,Dane!$A$3:$D$110,4,FALSE)</f>
        <v>10011111</v>
      </c>
      <c r="E78" s="3" t="str">
        <f t="shared" si="6"/>
        <v>1011010</v>
      </c>
      <c r="F78" s="1" t="str">
        <f t="shared" si="7"/>
        <v>00000000</v>
      </c>
      <c r="G78" s="1" t="str">
        <f t="shared" si="8"/>
        <v>10011111</v>
      </c>
      <c r="H78" s="1" t="str">
        <f t="shared" si="9"/>
        <v>01011010</v>
      </c>
      <c r="I78" t="str">
        <f t="shared" si="10"/>
        <v xml:space="preserve">    .byte %00000000, %10011111, %01011010</v>
      </c>
      <c r="O78" s="3"/>
      <c r="P78" s="1"/>
      <c r="Q78" s="1"/>
      <c r="R78" s="1"/>
    </row>
    <row r="79" spans="1:18" x14ac:dyDescent="0.25">
      <c r="A79" t="s">
        <v>33</v>
      </c>
      <c r="B79" t="s">
        <v>0</v>
      </c>
      <c r="C79">
        <f>240/$B$1*60*VLOOKUP(B79,Dane!$F:$H,2,FALSE)</f>
        <v>22.5</v>
      </c>
      <c r="D79" s="7">
        <f>VLOOKUP(A79,Dane!$A$3:$D$110,4,FALSE)</f>
        <v>10101000</v>
      </c>
      <c r="E79" s="3" t="str">
        <f t="shared" si="6"/>
        <v>10110</v>
      </c>
      <c r="F79" s="1" t="str">
        <f t="shared" si="7"/>
        <v>00000000</v>
      </c>
      <c r="G79" s="1" t="str">
        <f t="shared" si="8"/>
        <v>10101000</v>
      </c>
      <c r="H79" s="1" t="str">
        <f t="shared" si="9"/>
        <v>00010110</v>
      </c>
      <c r="I79" t="str">
        <f t="shared" si="10"/>
        <v xml:space="preserve">    .byte %00000000, %10101000, %00010110</v>
      </c>
      <c r="O79" s="3"/>
      <c r="P79" s="1"/>
      <c r="Q79" s="1"/>
      <c r="R79" s="1"/>
    </row>
    <row r="80" spans="1:18" x14ac:dyDescent="0.25">
      <c r="A80" t="s">
        <v>32</v>
      </c>
      <c r="B80" t="s">
        <v>0</v>
      </c>
      <c r="C80">
        <f>240/$B$1*60*VLOOKUP(B80,Dane!$F:$H,2,FALSE)</f>
        <v>22.5</v>
      </c>
      <c r="D80" s="7">
        <f>VLOOKUP(A80,Dane!$A$3:$D$110,4,FALSE)</f>
        <v>10111101</v>
      </c>
      <c r="E80" s="3" t="str">
        <f t="shared" si="6"/>
        <v>10110</v>
      </c>
      <c r="F80" s="1" t="str">
        <f t="shared" si="7"/>
        <v>00000000</v>
      </c>
      <c r="G80" s="1" t="str">
        <f t="shared" si="8"/>
        <v>10111101</v>
      </c>
      <c r="H80" s="1" t="str">
        <f t="shared" si="9"/>
        <v>00010110</v>
      </c>
      <c r="I80" t="str">
        <f t="shared" si="10"/>
        <v xml:space="preserve">    .byte %00000000, %10111101, %00010110</v>
      </c>
      <c r="O80" s="3"/>
      <c r="P80" s="1"/>
      <c r="Q80" s="1"/>
      <c r="R80" s="1"/>
    </row>
    <row r="81" spans="1:18" x14ac:dyDescent="0.25">
      <c r="A81" t="s">
        <v>12</v>
      </c>
      <c r="B81" t="s">
        <v>0</v>
      </c>
      <c r="C81">
        <f>240/$B$1*60*VLOOKUP(B81,Dane!$F:$H,2,FALSE)</f>
        <v>22.5</v>
      </c>
      <c r="D81" s="7">
        <f>VLOOKUP(A81,Dane!$A$3:$D$110,4,FALSE)</f>
        <v>11010100</v>
      </c>
      <c r="E81" s="3" t="str">
        <f t="shared" si="6"/>
        <v>10110</v>
      </c>
      <c r="F81" s="1" t="str">
        <f t="shared" si="7"/>
        <v>00000000</v>
      </c>
      <c r="G81" s="1" t="str">
        <f t="shared" si="8"/>
        <v>11010100</v>
      </c>
      <c r="H81" s="1" t="str">
        <f t="shared" si="9"/>
        <v>00010110</v>
      </c>
      <c r="I81" t="str">
        <f t="shared" si="10"/>
        <v xml:space="preserve">    .byte %00000000, %11010100, %00010110</v>
      </c>
      <c r="O81" s="3"/>
      <c r="P81" s="1"/>
      <c r="Q81" s="1"/>
      <c r="R81" s="1"/>
    </row>
    <row r="82" spans="1:18" x14ac:dyDescent="0.25">
      <c r="A82" t="s">
        <v>32</v>
      </c>
      <c r="B82" t="s">
        <v>0</v>
      </c>
      <c r="C82">
        <f>240/$B$1*60*VLOOKUP(B82,Dane!$F:$H,2,FALSE)</f>
        <v>22.5</v>
      </c>
      <c r="D82" s="7">
        <f>VLOOKUP(A82,Dane!$A$3:$D$110,4,FALSE)</f>
        <v>10111101</v>
      </c>
      <c r="E82" s="3" t="str">
        <f t="shared" si="6"/>
        <v>10110</v>
      </c>
      <c r="F82" s="1" t="str">
        <f t="shared" si="7"/>
        <v>00000000</v>
      </c>
      <c r="G82" s="1" t="str">
        <f t="shared" si="8"/>
        <v>10111101</v>
      </c>
      <c r="H82" s="1" t="str">
        <f t="shared" si="9"/>
        <v>00010110</v>
      </c>
      <c r="I82" t="str">
        <f t="shared" si="10"/>
        <v xml:space="preserve">    .byte %00000000, %10111101, %00010110</v>
      </c>
      <c r="O82" s="3"/>
      <c r="P82" s="1"/>
      <c r="Q82" s="1"/>
      <c r="R82" s="1"/>
    </row>
    <row r="83" spans="1:18" x14ac:dyDescent="0.25">
      <c r="A83" t="s">
        <v>33</v>
      </c>
      <c r="B83" t="s">
        <v>29</v>
      </c>
      <c r="C83">
        <f>240/$B$1*60*VLOOKUP(B83,Dane!$F:$H,2,FALSE)</f>
        <v>67.5</v>
      </c>
      <c r="D83" s="7">
        <f>VLOOKUP(A83,Dane!$A$3:$D$110,4,FALSE)</f>
        <v>10101000</v>
      </c>
      <c r="E83" s="3" t="str">
        <f t="shared" si="6"/>
        <v>1000011</v>
      </c>
      <c r="F83" s="1" t="str">
        <f t="shared" si="7"/>
        <v>00000000</v>
      </c>
      <c r="G83" s="1" t="str">
        <f t="shared" si="8"/>
        <v>10101000</v>
      </c>
      <c r="H83" s="1" t="str">
        <f t="shared" si="9"/>
        <v>01000011</v>
      </c>
      <c r="I83" t="str">
        <f t="shared" si="10"/>
        <v xml:space="preserve">    .byte %00000000, %10101000, %01000011</v>
      </c>
      <c r="O83" s="3"/>
      <c r="P83" s="1"/>
      <c r="Q83" s="1"/>
      <c r="R83" s="1"/>
    </row>
    <row r="84" spans="1:18" x14ac:dyDescent="0.25">
      <c r="A84" t="s">
        <v>12</v>
      </c>
      <c r="B84" t="s">
        <v>0</v>
      </c>
      <c r="C84">
        <f>240/$B$1*60*VLOOKUP(B84,Dane!$F:$H,2,FALSE)</f>
        <v>22.5</v>
      </c>
      <c r="D84" s="7">
        <f>VLOOKUP(A84,Dane!$A$3:$D$110,4,FALSE)</f>
        <v>11010100</v>
      </c>
      <c r="E84" s="3" t="str">
        <f t="shared" si="6"/>
        <v>10110</v>
      </c>
      <c r="F84" s="1" t="str">
        <f t="shared" si="7"/>
        <v>00000000</v>
      </c>
      <c r="G84" s="1" t="str">
        <f t="shared" si="8"/>
        <v>11010100</v>
      </c>
      <c r="H84" s="1" t="str">
        <f t="shared" si="9"/>
        <v>00010110</v>
      </c>
      <c r="I84" t="str">
        <f t="shared" si="10"/>
        <v xml:space="preserve">    .byte %00000000, %11010100, %00010110</v>
      </c>
      <c r="O84" s="3"/>
      <c r="P84" s="1"/>
      <c r="Q84" s="1"/>
      <c r="R84" s="1"/>
    </row>
    <row r="85" spans="1:18" x14ac:dyDescent="0.25">
      <c r="A85" t="s">
        <v>12</v>
      </c>
      <c r="B85" t="s">
        <v>132</v>
      </c>
      <c r="C85">
        <f>240/$B$1*60*VLOOKUP(B85,Dane!$F:$H,2,FALSE)</f>
        <v>90</v>
      </c>
      <c r="D85" s="7">
        <f>VLOOKUP(A85,Dane!$A$3:$D$110,4,FALSE)</f>
        <v>11010100</v>
      </c>
      <c r="E85" s="3" t="str">
        <f t="shared" si="6"/>
        <v>1011010</v>
      </c>
      <c r="F85" s="1" t="str">
        <f t="shared" si="7"/>
        <v>00000000</v>
      </c>
      <c r="G85" s="1" t="str">
        <f t="shared" si="8"/>
        <v>11010100</v>
      </c>
      <c r="H85" s="1" t="str">
        <f t="shared" si="9"/>
        <v>01011010</v>
      </c>
      <c r="I85" t="str">
        <f t="shared" si="10"/>
        <v xml:space="preserve">    .byte %00000000, %11010100, %01011010</v>
      </c>
      <c r="O85" s="3"/>
      <c r="P85" s="1"/>
      <c r="Q85" s="1"/>
      <c r="R85" s="1"/>
    </row>
    <row r="86" spans="1:18" x14ac:dyDescent="0.25">
      <c r="A86" t="s">
        <v>32</v>
      </c>
      <c r="B86" t="s">
        <v>132</v>
      </c>
      <c r="C86">
        <f>240/$B$1*60*VLOOKUP(B86,Dane!$F:$H,2,FALSE)</f>
        <v>90</v>
      </c>
      <c r="D86" s="7">
        <f>VLOOKUP(A86,Dane!$A$3:$D$110,4,FALSE)</f>
        <v>10111101</v>
      </c>
      <c r="E86" s="3" t="str">
        <f t="shared" si="6"/>
        <v>1011010</v>
      </c>
      <c r="F86" s="1" t="str">
        <f t="shared" si="7"/>
        <v>00000000</v>
      </c>
      <c r="G86" s="1" t="str">
        <f t="shared" si="8"/>
        <v>10111101</v>
      </c>
      <c r="H86" s="1" t="str">
        <f t="shared" si="9"/>
        <v>01011010</v>
      </c>
      <c r="I86" t="str">
        <f t="shared" si="10"/>
        <v xml:space="preserve">    .byte %00000000, %10111101, %01011010</v>
      </c>
      <c r="O86" s="3"/>
      <c r="P86" s="1"/>
      <c r="Q86" s="1"/>
      <c r="R86" s="1"/>
    </row>
    <row r="87" spans="1:18" x14ac:dyDescent="0.25">
      <c r="A87" t="s">
        <v>12</v>
      </c>
      <c r="B87" t="s">
        <v>0</v>
      </c>
      <c r="C87">
        <f>240/$B$1*60*VLOOKUP(B87,Dane!$F:$H,2,FALSE)</f>
        <v>22.5</v>
      </c>
      <c r="D87" s="7">
        <f>VLOOKUP(A87,Dane!$A$3:$D$110,4,FALSE)</f>
        <v>11010100</v>
      </c>
      <c r="E87" s="3" t="str">
        <f t="shared" si="6"/>
        <v>10110</v>
      </c>
      <c r="F87" s="1" t="str">
        <f t="shared" si="7"/>
        <v>00000000</v>
      </c>
      <c r="G87" s="1" t="str">
        <f t="shared" si="8"/>
        <v>11010100</v>
      </c>
      <c r="H87" s="1" t="str">
        <f t="shared" si="9"/>
        <v>00010110</v>
      </c>
      <c r="I87" t="str">
        <f t="shared" si="10"/>
        <v xml:space="preserve">    .byte %00000000, %11010100, %00010110</v>
      </c>
      <c r="O87" s="3"/>
      <c r="P87" s="1"/>
      <c r="Q87" s="1"/>
      <c r="R87" s="1"/>
    </row>
    <row r="88" spans="1:18" x14ac:dyDescent="0.25">
      <c r="A88" t="s">
        <v>27</v>
      </c>
      <c r="B88" t="s">
        <v>0</v>
      </c>
      <c r="C88">
        <f>240/$B$1*60*VLOOKUP(B88,Dane!$F:$H,2,FALSE)</f>
        <v>22.5</v>
      </c>
      <c r="D88" s="7">
        <f>VLOOKUP(A88,Dane!$A$3:$D$110,4,FALSE)</f>
        <v>11100001</v>
      </c>
      <c r="E88" s="3" t="str">
        <f t="shared" si="6"/>
        <v>10110</v>
      </c>
      <c r="F88" s="1" t="str">
        <f t="shared" si="7"/>
        <v>00000000</v>
      </c>
      <c r="G88" s="1" t="str">
        <f t="shared" si="8"/>
        <v>11100001</v>
      </c>
      <c r="H88" s="1" t="str">
        <f t="shared" si="9"/>
        <v>00010110</v>
      </c>
      <c r="I88" t="str">
        <f t="shared" si="10"/>
        <v xml:space="preserve">    .byte %00000000, %11100001, %00010110</v>
      </c>
      <c r="O88" s="3"/>
      <c r="P88" s="1"/>
      <c r="Q88" s="1"/>
      <c r="R88" s="1"/>
    </row>
    <row r="89" spans="1:18" x14ac:dyDescent="0.25">
      <c r="A89" t="s">
        <v>10</v>
      </c>
      <c r="B89" t="s">
        <v>0</v>
      </c>
      <c r="C89">
        <f>240/$B$1*60*VLOOKUP(B89,Dane!$F:$H,2,FALSE)</f>
        <v>22.5</v>
      </c>
      <c r="D89" s="7">
        <f>VLOOKUP(A89,Dane!$A$3:$D$110,4,FALSE)</f>
        <v>11111101</v>
      </c>
      <c r="E89" s="3" t="str">
        <f t="shared" si="6"/>
        <v>10110</v>
      </c>
      <c r="F89" s="1" t="str">
        <f t="shared" si="7"/>
        <v>00000000</v>
      </c>
      <c r="G89" s="1" t="str">
        <f t="shared" si="8"/>
        <v>11111101</v>
      </c>
      <c r="H89" s="1" t="str">
        <f t="shared" si="9"/>
        <v>00010110</v>
      </c>
      <c r="I89" t="str">
        <f t="shared" si="10"/>
        <v xml:space="preserve">    .byte %00000000, %11111101, %00010110</v>
      </c>
      <c r="O89" s="3"/>
      <c r="P89" s="1"/>
      <c r="Q89" s="1"/>
      <c r="R89" s="1"/>
    </row>
    <row r="90" spans="1:18" x14ac:dyDescent="0.25">
      <c r="A90" t="s">
        <v>27</v>
      </c>
      <c r="B90" t="s">
        <v>0</v>
      </c>
      <c r="C90">
        <f>240/$B$1*60*VLOOKUP(B90,Dane!$F:$H,2,FALSE)</f>
        <v>22.5</v>
      </c>
      <c r="D90" s="7">
        <f>VLOOKUP(A90,Dane!$A$3:$D$110,4,FALSE)</f>
        <v>11100001</v>
      </c>
      <c r="E90" s="3" t="str">
        <f t="shared" si="6"/>
        <v>10110</v>
      </c>
      <c r="F90" s="1" t="str">
        <f t="shared" si="7"/>
        <v>00000000</v>
      </c>
      <c r="G90" s="1" t="str">
        <f t="shared" si="8"/>
        <v>11100001</v>
      </c>
      <c r="H90" s="1" t="str">
        <f t="shared" si="9"/>
        <v>00010110</v>
      </c>
      <c r="I90" t="str">
        <f t="shared" si="10"/>
        <v xml:space="preserve">    .byte %00000000, %11100001, %00010110</v>
      </c>
      <c r="O90" s="3"/>
      <c r="P90" s="1"/>
      <c r="Q90" s="1"/>
      <c r="R90" s="1"/>
    </row>
    <row r="91" spans="1:18" x14ac:dyDescent="0.25">
      <c r="A91" t="s">
        <v>12</v>
      </c>
      <c r="B91" t="s">
        <v>29</v>
      </c>
      <c r="C91">
        <f>240/$B$1*60*VLOOKUP(B91,Dane!$F:$H,2,FALSE)</f>
        <v>67.5</v>
      </c>
      <c r="D91" s="7">
        <f>VLOOKUP(A91,Dane!$A$3:$D$110,4,FALSE)</f>
        <v>11010100</v>
      </c>
      <c r="E91" s="3" t="str">
        <f t="shared" si="6"/>
        <v>1000011</v>
      </c>
      <c r="F91" s="1" t="str">
        <f t="shared" si="7"/>
        <v>00000000</v>
      </c>
      <c r="G91" s="1" t="str">
        <f t="shared" si="8"/>
        <v>11010100</v>
      </c>
      <c r="H91" s="1" t="str">
        <f t="shared" si="9"/>
        <v>01000011</v>
      </c>
      <c r="I91" t="str">
        <f t="shared" si="10"/>
        <v xml:space="preserve">    .byte %00000000, %11010100, %01000011</v>
      </c>
      <c r="O91" s="3"/>
      <c r="P91" s="1"/>
      <c r="Q91" s="1"/>
      <c r="R91" s="1"/>
    </row>
    <row r="92" spans="1:18" x14ac:dyDescent="0.25">
      <c r="A92" t="s">
        <v>10</v>
      </c>
      <c r="B92" t="s">
        <v>0</v>
      </c>
      <c r="C92">
        <f>240/$B$1*60*VLOOKUP(B92,Dane!$F:$H,2,FALSE)</f>
        <v>22.5</v>
      </c>
      <c r="D92" s="7">
        <f>VLOOKUP(A92,Dane!$A$3:$D$110,4,FALSE)</f>
        <v>11111101</v>
      </c>
      <c r="E92" s="3" t="str">
        <f t="shared" si="6"/>
        <v>10110</v>
      </c>
      <c r="F92" s="1" t="str">
        <f t="shared" si="7"/>
        <v>00000000</v>
      </c>
      <c r="G92" s="1" t="str">
        <f t="shared" si="8"/>
        <v>11111101</v>
      </c>
      <c r="H92" s="1" t="str">
        <f t="shared" si="9"/>
        <v>00010110</v>
      </c>
      <c r="I92" t="str">
        <f t="shared" si="10"/>
        <v xml:space="preserve">    .byte %00000000, %11111101, %00010110</v>
      </c>
      <c r="O92" s="3"/>
      <c r="P92" s="1"/>
      <c r="Q92" s="1"/>
      <c r="R92" s="1"/>
    </row>
    <row r="93" spans="1:18" x14ac:dyDescent="0.25">
      <c r="A93" t="s">
        <v>10</v>
      </c>
      <c r="B93" t="s">
        <v>132</v>
      </c>
      <c r="C93">
        <f>240/$B$1*60*VLOOKUP(B93,Dane!$F:$H,2,FALSE)</f>
        <v>90</v>
      </c>
      <c r="D93" s="7">
        <f>VLOOKUP(A93,Dane!$A$3:$D$110,4,FALSE)</f>
        <v>11111101</v>
      </c>
      <c r="E93" s="3" t="str">
        <f t="shared" si="6"/>
        <v>1011010</v>
      </c>
      <c r="F93" s="1" t="str">
        <f t="shared" si="7"/>
        <v>00000000</v>
      </c>
      <c r="G93" s="1" t="str">
        <f t="shared" si="8"/>
        <v>11111101</v>
      </c>
      <c r="H93" s="1" t="str">
        <f t="shared" si="9"/>
        <v>01011010</v>
      </c>
      <c r="I93" t="str">
        <f t="shared" si="10"/>
        <v xml:space="preserve">    .byte %00000000, %11111101, %01011010</v>
      </c>
      <c r="O93" s="3"/>
      <c r="P93" s="1"/>
      <c r="Q93" s="1"/>
      <c r="R93" s="1"/>
    </row>
    <row r="94" spans="1:18" x14ac:dyDescent="0.25">
      <c r="A94" t="s">
        <v>12</v>
      </c>
      <c r="B94" t="s">
        <v>30</v>
      </c>
      <c r="C94">
        <f>240/$B$1*60*VLOOKUP(B94,Dane!$F:$H,2,FALSE)</f>
        <v>33.75</v>
      </c>
      <c r="D94" s="7">
        <f>VLOOKUP(A94,Dane!$A$3:$D$110,4,FALSE)</f>
        <v>11010100</v>
      </c>
      <c r="E94" s="3" t="str">
        <f t="shared" si="6"/>
        <v>100001</v>
      </c>
      <c r="F94" s="1" t="str">
        <f t="shared" si="7"/>
        <v>00000000</v>
      </c>
      <c r="G94" s="1" t="str">
        <f t="shared" si="8"/>
        <v>11010100</v>
      </c>
      <c r="H94" s="1" t="str">
        <f t="shared" si="9"/>
        <v>00100001</v>
      </c>
      <c r="I94" t="str">
        <f t="shared" si="10"/>
        <v xml:space="preserve">    .byte %00000000, %11010100, %00100001</v>
      </c>
      <c r="O94" s="3"/>
      <c r="P94" s="1"/>
      <c r="Q94" s="1"/>
      <c r="R94" s="1"/>
    </row>
    <row r="95" spans="1:18" x14ac:dyDescent="0.25">
      <c r="A95" t="s">
        <v>27</v>
      </c>
      <c r="B95" t="s">
        <v>0</v>
      </c>
      <c r="C95">
        <f>240/$B$1*60*VLOOKUP(B95,Dane!$F:$H,2,FALSE)</f>
        <v>22.5</v>
      </c>
      <c r="D95" s="7">
        <f>VLOOKUP(A95,Dane!$A$3:$D$110,4,FALSE)</f>
        <v>11100001</v>
      </c>
      <c r="E95" s="3" t="str">
        <f t="shared" si="6"/>
        <v>10110</v>
      </c>
      <c r="F95" s="1" t="str">
        <f t="shared" si="7"/>
        <v>00000000</v>
      </c>
      <c r="G95" s="1" t="str">
        <f t="shared" si="8"/>
        <v>11100001</v>
      </c>
      <c r="H95" s="1" t="str">
        <f t="shared" si="9"/>
        <v>00010110</v>
      </c>
      <c r="I95" t="str">
        <f t="shared" si="10"/>
        <v xml:space="preserve">    .byte %00000000, %11100001, %00010110</v>
      </c>
      <c r="O95" s="3"/>
      <c r="P95" s="1"/>
      <c r="Q95" s="1"/>
      <c r="R95" s="1"/>
    </row>
    <row r="96" spans="1:18" x14ac:dyDescent="0.25">
      <c r="A96" t="s">
        <v>10</v>
      </c>
      <c r="B96" t="s">
        <v>0</v>
      </c>
      <c r="C96">
        <f>240/$B$1*60*VLOOKUP(B96,Dane!$F:$H,2,FALSE)</f>
        <v>22.5</v>
      </c>
      <c r="D96" s="7">
        <f>VLOOKUP(A96,Dane!$A$3:$D$110,4,FALSE)</f>
        <v>11111101</v>
      </c>
      <c r="E96" s="3" t="str">
        <f t="shared" si="6"/>
        <v>10110</v>
      </c>
      <c r="F96" s="1" t="str">
        <f t="shared" si="7"/>
        <v>00000000</v>
      </c>
      <c r="G96" s="1" t="str">
        <f t="shared" si="8"/>
        <v>11111101</v>
      </c>
      <c r="H96" s="1" t="str">
        <f t="shared" si="9"/>
        <v>00010110</v>
      </c>
      <c r="I96" t="str">
        <f t="shared" si="10"/>
        <v xml:space="preserve">    .byte %00000000, %11111101, %00010110</v>
      </c>
      <c r="O96" s="3"/>
      <c r="P96" s="1"/>
      <c r="Q96" s="1"/>
      <c r="R96" s="1"/>
    </row>
    <row r="97" spans="1:18" x14ac:dyDescent="0.25">
      <c r="A97" t="s">
        <v>11</v>
      </c>
      <c r="B97" t="s">
        <v>0</v>
      </c>
      <c r="C97">
        <f>240/$B$1*60*VLOOKUP(B97,Dane!$F:$H,2,FALSE)</f>
        <v>22.5</v>
      </c>
      <c r="D97" s="7">
        <f>VLOOKUP(A97,Dane!$A$3:$D$110,4,FALSE)</f>
        <v>100011100</v>
      </c>
      <c r="E97" s="3" t="str">
        <f t="shared" si="6"/>
        <v>10110</v>
      </c>
      <c r="F97" s="1" t="str">
        <f t="shared" si="7"/>
        <v>00000001</v>
      </c>
      <c r="G97" s="1" t="str">
        <f t="shared" si="8"/>
        <v>00011100</v>
      </c>
      <c r="H97" s="1" t="str">
        <f t="shared" si="9"/>
        <v>00010110</v>
      </c>
      <c r="I97" t="str">
        <f t="shared" si="10"/>
        <v xml:space="preserve">    .byte %00000001, %00011100, %00010110</v>
      </c>
      <c r="O97" s="3"/>
      <c r="P97" s="1"/>
      <c r="Q97" s="1"/>
      <c r="R97" s="1"/>
    </row>
    <row r="98" spans="1:18" x14ac:dyDescent="0.25">
      <c r="A98" t="s">
        <v>16</v>
      </c>
      <c r="B98" t="s">
        <v>30</v>
      </c>
      <c r="C98">
        <f>240/$B$1*60*VLOOKUP(B98,Dane!$F:$H,2,FALSE)</f>
        <v>33.75</v>
      </c>
      <c r="D98" s="7">
        <f>VLOOKUP(A98,Dane!$A$3:$D$110,4,FALSE)</f>
        <v>110101010</v>
      </c>
      <c r="E98" s="3" t="str">
        <f t="shared" si="6"/>
        <v>100001</v>
      </c>
      <c r="F98" s="1" t="str">
        <f t="shared" si="7"/>
        <v>00000001</v>
      </c>
      <c r="G98" s="1" t="str">
        <f t="shared" si="8"/>
        <v>10101010</v>
      </c>
      <c r="H98" s="1" t="str">
        <f t="shared" si="9"/>
        <v>00100001</v>
      </c>
      <c r="I98" t="str">
        <f t="shared" si="10"/>
        <v xml:space="preserve">    .byte %00000001, %10101010, %00100001</v>
      </c>
      <c r="O98" s="3"/>
      <c r="P98" s="1"/>
      <c r="Q98" s="1"/>
      <c r="R98" s="1"/>
    </row>
    <row r="99" spans="1:18" x14ac:dyDescent="0.25">
      <c r="A99" t="s">
        <v>16</v>
      </c>
      <c r="B99" t="s">
        <v>0</v>
      </c>
      <c r="C99">
        <f>240/$B$1*60*VLOOKUP(B99,Dane!$F:$H,2,FALSE)</f>
        <v>22.5</v>
      </c>
      <c r="D99" s="7">
        <f>VLOOKUP(A99,Dane!$A$3:$D$110,4,FALSE)</f>
        <v>110101010</v>
      </c>
      <c r="E99" s="3" t="str">
        <f t="shared" si="6"/>
        <v>10110</v>
      </c>
      <c r="F99" s="1" t="str">
        <f t="shared" si="7"/>
        <v>00000001</v>
      </c>
      <c r="G99" s="1" t="str">
        <f t="shared" si="8"/>
        <v>10101010</v>
      </c>
      <c r="H99" s="1" t="str">
        <f t="shared" si="9"/>
        <v>00010110</v>
      </c>
      <c r="I99" t="str">
        <f t="shared" si="10"/>
        <v xml:space="preserve">    .byte %00000001, %10101010, %00010110</v>
      </c>
      <c r="O99" s="3"/>
      <c r="P99" s="1"/>
      <c r="Q99" s="1"/>
      <c r="R99" s="1"/>
    </row>
    <row r="100" spans="1:18" x14ac:dyDescent="0.25">
      <c r="A100" t="s">
        <v>12</v>
      </c>
      <c r="B100" t="s">
        <v>0</v>
      </c>
      <c r="C100">
        <f>240/$B$1*60*VLOOKUP(B100,Dane!$F:$H,2,FALSE)</f>
        <v>22.5</v>
      </c>
      <c r="D100" s="7">
        <f>VLOOKUP(A100,Dane!$A$3:$D$110,4,FALSE)</f>
        <v>11010100</v>
      </c>
      <c r="E100" s="3" t="str">
        <f t="shared" si="6"/>
        <v>10110</v>
      </c>
      <c r="F100" s="1" t="str">
        <f t="shared" si="7"/>
        <v>00000000</v>
      </c>
      <c r="G100" s="1" t="str">
        <f t="shared" si="8"/>
        <v>11010100</v>
      </c>
      <c r="H100" s="1" t="str">
        <f t="shared" si="9"/>
        <v>00010110</v>
      </c>
      <c r="I100" t="str">
        <f t="shared" si="10"/>
        <v xml:space="preserve">    .byte %00000000, %11010100, %00010110</v>
      </c>
      <c r="O100" s="3"/>
      <c r="P100" s="1"/>
      <c r="Q100" s="1"/>
      <c r="R100" s="1"/>
    </row>
    <row r="101" spans="1:18" x14ac:dyDescent="0.25">
      <c r="A101" t="s">
        <v>27</v>
      </c>
      <c r="B101" t="s">
        <v>0</v>
      </c>
      <c r="C101">
        <f>240/$B$1*60*VLOOKUP(B101,Dane!$F:$H,2,FALSE)</f>
        <v>22.5</v>
      </c>
      <c r="D101" s="7">
        <f>VLOOKUP(A101,Dane!$A$3:$D$110,4,FALSE)</f>
        <v>11100001</v>
      </c>
      <c r="E101" s="3" t="str">
        <f t="shared" si="6"/>
        <v>10110</v>
      </c>
      <c r="F101" s="1" t="str">
        <f t="shared" si="7"/>
        <v>00000000</v>
      </c>
      <c r="G101" s="1" t="str">
        <f t="shared" si="8"/>
        <v>11100001</v>
      </c>
      <c r="H101" s="1" t="str">
        <f t="shared" si="9"/>
        <v>00010110</v>
      </c>
      <c r="I101" t="str">
        <f t="shared" si="10"/>
        <v xml:space="preserve">    .byte %00000000, %11100001, %00010110</v>
      </c>
      <c r="O101" s="3"/>
      <c r="P101" s="1"/>
      <c r="Q101" s="1"/>
      <c r="R101" s="1"/>
    </row>
    <row r="102" spans="1:18" x14ac:dyDescent="0.25">
      <c r="A102" t="s">
        <v>10</v>
      </c>
      <c r="B102" t="s">
        <v>0</v>
      </c>
      <c r="C102">
        <f>240/$B$1*60*VLOOKUP(B102,Dane!$F:$H,2,FALSE)</f>
        <v>22.5</v>
      </c>
      <c r="D102" s="7">
        <f>VLOOKUP(A102,Dane!$A$3:$D$110,4,FALSE)</f>
        <v>11111101</v>
      </c>
      <c r="E102" s="3" t="str">
        <f t="shared" si="6"/>
        <v>10110</v>
      </c>
      <c r="F102" s="1" t="str">
        <f t="shared" si="7"/>
        <v>00000000</v>
      </c>
      <c r="G102" s="1" t="str">
        <f t="shared" si="8"/>
        <v>11111101</v>
      </c>
      <c r="H102" s="1" t="str">
        <f t="shared" si="9"/>
        <v>00010110</v>
      </c>
      <c r="I102" t="str">
        <f t="shared" si="10"/>
        <v xml:space="preserve">    .byte %00000000, %11111101, %00010110</v>
      </c>
      <c r="O102" s="3"/>
      <c r="P102" s="1"/>
      <c r="Q102" s="1"/>
      <c r="R102" s="1"/>
    </row>
    <row r="103" spans="1:18" x14ac:dyDescent="0.25">
      <c r="A103" t="s">
        <v>11</v>
      </c>
      <c r="B103" t="s">
        <v>1</v>
      </c>
      <c r="C103">
        <f>240/$B$1*60*VLOOKUP(B103,Dane!$F:$H,2,FALSE)</f>
        <v>45</v>
      </c>
      <c r="D103" s="7">
        <f>VLOOKUP(A103,Dane!$A$3:$D$110,4,FALSE)</f>
        <v>100011100</v>
      </c>
      <c r="E103" s="3" t="str">
        <f t="shared" si="6"/>
        <v>101101</v>
      </c>
      <c r="F103" s="1" t="str">
        <f t="shared" si="7"/>
        <v>00000001</v>
      </c>
      <c r="G103" s="1" t="str">
        <f t="shared" si="8"/>
        <v>00011100</v>
      </c>
      <c r="H103" s="1" t="str">
        <f t="shared" si="9"/>
        <v>00101101</v>
      </c>
      <c r="I103" t="str">
        <f t="shared" si="10"/>
        <v xml:space="preserve">    .byte %00000001, %00011100, %00101101</v>
      </c>
      <c r="O103" s="3"/>
      <c r="P103" s="1"/>
      <c r="Q103" s="1"/>
      <c r="R103" s="1"/>
    </row>
  </sheetData>
  <mergeCells count="2">
    <mergeCell ref="A3:I3"/>
    <mergeCell ref="K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26FC-3281-430D-A717-CFE3EAEDC33A}">
  <dimension ref="A1:R94"/>
  <sheetViews>
    <sheetView topLeftCell="A13" workbookViewId="0">
      <selection activeCell="B35" sqref="B35"/>
    </sheetView>
  </sheetViews>
  <sheetFormatPr defaultRowHeight="15" x14ac:dyDescent="0.25"/>
  <cols>
    <col min="2" max="2" width="21.42578125" customWidth="1"/>
    <col min="3" max="3" width="18.5703125" customWidth="1"/>
    <col min="4" max="4" width="11.5703125" customWidth="1"/>
    <col min="9" max="9" width="39.5703125" customWidth="1"/>
    <col min="12" max="12" width="19.140625" customWidth="1"/>
    <col min="13" max="13" width="19" customWidth="1"/>
    <col min="14" max="14" width="10.5703125" customWidth="1"/>
    <col min="19" max="19" width="39" customWidth="1"/>
  </cols>
  <sheetData>
    <row r="1" spans="1:10" x14ac:dyDescent="0.25">
      <c r="A1" t="s">
        <v>20</v>
      </c>
      <c r="B1">
        <v>150</v>
      </c>
    </row>
    <row r="3" spans="1:10" x14ac:dyDescent="0.25">
      <c r="A3" s="43" t="s">
        <v>134</v>
      </c>
      <c r="B3" s="43"/>
      <c r="C3" s="43"/>
      <c r="D3" s="43"/>
      <c r="E3" s="43"/>
      <c r="F3" s="43"/>
      <c r="G3" s="43"/>
      <c r="H3" s="43"/>
      <c r="I3" s="43"/>
    </row>
    <row r="4" spans="1:10" x14ac:dyDescent="0.25">
      <c r="D4" t="s">
        <v>4</v>
      </c>
      <c r="E4" t="s">
        <v>6</v>
      </c>
      <c r="F4" t="s">
        <v>4</v>
      </c>
      <c r="G4" t="s">
        <v>5</v>
      </c>
      <c r="H4" s="1" t="s">
        <v>6</v>
      </c>
      <c r="I4" s="1" t="s">
        <v>25</v>
      </c>
    </row>
    <row r="5" spans="1:10" x14ac:dyDescent="0.25">
      <c r="A5" t="s">
        <v>9</v>
      </c>
      <c r="B5" t="s">
        <v>8</v>
      </c>
      <c r="C5" t="s">
        <v>23</v>
      </c>
      <c r="D5" t="s">
        <v>24</v>
      </c>
      <c r="E5" t="s">
        <v>24</v>
      </c>
      <c r="F5" t="s">
        <v>7</v>
      </c>
      <c r="G5" t="s">
        <v>7</v>
      </c>
      <c r="H5" s="1" t="s">
        <v>8</v>
      </c>
    </row>
    <row r="6" spans="1:10" x14ac:dyDescent="0.25">
      <c r="H6" s="1"/>
    </row>
    <row r="7" spans="1:10" x14ac:dyDescent="0.25">
      <c r="A7" t="s">
        <v>33</v>
      </c>
      <c r="B7" s="1" t="s">
        <v>0</v>
      </c>
      <c r="C7">
        <f>240/$B$1*60*VLOOKUP(B7,Dane!$F:$H,2,FALSE)</f>
        <v>12</v>
      </c>
      <c r="D7" s="7">
        <f>VLOOKUP(A7,Dane!$A$3:$D$110,4,FALSE)</f>
        <v>10101000</v>
      </c>
      <c r="E7" s="3" t="str">
        <f>DEC2BIN(C7)</f>
        <v>1100</v>
      </c>
      <c r="F7" s="1" t="str">
        <f t="shared" ref="F7" si="0">IF(LEN(D7)&lt;8,"00000000",_xlfn.CONCAT(REPT("0",8-LEN(LEFT(D7,LEN(D7)-8))),LEFT(D7,LEN(D7)-8)))</f>
        <v>00000000</v>
      </c>
      <c r="G7" s="1" t="str">
        <f>IF(LEN(D7)&lt;8,_xlfn.CONCAT(REPT("0",8-LEN(D7)),RIGHT(D7,8)),RIGHT(D7,8))</f>
        <v>10101000</v>
      </c>
      <c r="H7" s="1" t="str">
        <f>_xlfn.CONCAT(REPT("0",8-LEN(E7)),E7)</f>
        <v>00001100</v>
      </c>
      <c r="I7" t="str">
        <f>_xlfn.CONCAT("    .byte %",F7,", %",G7,", %",H7)</f>
        <v xml:space="preserve">    .byte %00000000, %10101000, %00001100</v>
      </c>
      <c r="J7" t="s">
        <v>407</v>
      </c>
    </row>
    <row r="8" spans="1:10" x14ac:dyDescent="0.25">
      <c r="A8" t="s">
        <v>27</v>
      </c>
      <c r="B8" t="s">
        <v>0</v>
      </c>
      <c r="C8">
        <f>240/$B$1*60*VLOOKUP(B8,Dane!$F:$H,2,FALSE)</f>
        <v>12</v>
      </c>
      <c r="D8" s="7">
        <f>VLOOKUP(A8,Dane!$A$3:$D$110,4,FALSE)</f>
        <v>11100001</v>
      </c>
      <c r="E8" s="3" t="str">
        <f t="shared" ref="E8:E55" si="1">DEC2BIN(C8)</f>
        <v>1100</v>
      </c>
      <c r="F8" s="1" t="str">
        <f t="shared" ref="F8:F55" si="2">IF(LEN(D8)&lt;8,"00000000",_xlfn.CONCAT(REPT("0",8-LEN(LEFT(D8,LEN(D8)-8))),LEFT(D8,LEN(D8)-8)))</f>
        <v>00000000</v>
      </c>
      <c r="G8" s="1" t="str">
        <f t="shared" ref="G8:G55" si="3">IF(LEN(D8)&lt;8,_xlfn.CONCAT(REPT("0",8-LEN(D8)),RIGHT(D8,8)),RIGHT(D8,8))</f>
        <v>11100001</v>
      </c>
      <c r="H8" s="1" t="str">
        <f t="shared" ref="H8:H55" si="4">_xlfn.CONCAT(REPT("0",8-LEN(E8)),E8)</f>
        <v>00001100</v>
      </c>
      <c r="I8" t="str">
        <f t="shared" ref="I8:I55" si="5">_xlfn.CONCAT("    .byte %",F8,", %",G8,", %",H8)</f>
        <v xml:space="preserve">    .byte %00000000, %11100001, %00001100</v>
      </c>
    </row>
    <row r="9" spans="1:10" x14ac:dyDescent="0.25">
      <c r="A9" t="s">
        <v>33</v>
      </c>
      <c r="B9" s="1" t="s">
        <v>1</v>
      </c>
      <c r="C9">
        <f>240/$B$1*60*VLOOKUP(B9,Dane!$F:$H,2,FALSE)</f>
        <v>24</v>
      </c>
      <c r="D9" s="7">
        <f>VLOOKUP(A9,Dane!$A$3:$D$110,4,FALSE)</f>
        <v>10101000</v>
      </c>
      <c r="E9" s="3" t="str">
        <f t="shared" si="1"/>
        <v>11000</v>
      </c>
      <c r="F9" s="1" t="str">
        <f t="shared" si="2"/>
        <v>00000000</v>
      </c>
      <c r="G9" s="1" t="str">
        <f t="shared" si="3"/>
        <v>10101000</v>
      </c>
      <c r="H9" s="1" t="str">
        <f t="shared" si="4"/>
        <v>00011000</v>
      </c>
      <c r="I9" t="str">
        <f t="shared" si="5"/>
        <v xml:space="preserve">    .byte %00000000, %10101000, %00011000</v>
      </c>
    </row>
    <row r="10" spans="1:10" x14ac:dyDescent="0.25">
      <c r="A10" t="s">
        <v>32</v>
      </c>
      <c r="B10" s="1" t="s">
        <v>2</v>
      </c>
      <c r="C10">
        <f>240/$B$1*60*VLOOKUP(B10,Dane!$F:$H,2,FALSE)</f>
        <v>6</v>
      </c>
      <c r="D10" s="7">
        <f>VLOOKUP(A10,Dane!$A$3:$D$110,4,FALSE)</f>
        <v>10111101</v>
      </c>
      <c r="E10" s="3" t="str">
        <f t="shared" si="1"/>
        <v>110</v>
      </c>
      <c r="F10" s="1" t="str">
        <f t="shared" si="2"/>
        <v>00000000</v>
      </c>
      <c r="G10" s="1" t="str">
        <f t="shared" si="3"/>
        <v>10111101</v>
      </c>
      <c r="H10" s="1" t="str">
        <f t="shared" si="4"/>
        <v>00000110</v>
      </c>
      <c r="I10" t="str">
        <f t="shared" si="5"/>
        <v xml:space="preserve">    .byte %00000000, %10111101, %00000110</v>
      </c>
    </row>
    <row r="11" spans="1:10" x14ac:dyDescent="0.25">
      <c r="A11" t="s">
        <v>10</v>
      </c>
      <c r="B11" s="1" t="s">
        <v>30</v>
      </c>
      <c r="C11">
        <f>240/$B$1*60*VLOOKUP(B11,Dane!$F:$H,2,FALSE)</f>
        <v>18</v>
      </c>
      <c r="D11" s="7">
        <f>VLOOKUP(A11,Dane!$A$3:$D$110,4,FALSE)</f>
        <v>11111101</v>
      </c>
      <c r="E11" s="3" t="str">
        <f t="shared" si="1"/>
        <v>10010</v>
      </c>
      <c r="F11" s="1" t="str">
        <f t="shared" si="2"/>
        <v>00000000</v>
      </c>
      <c r="G11" s="1" t="str">
        <f t="shared" si="3"/>
        <v>11111101</v>
      </c>
      <c r="H11" s="1" t="str">
        <f t="shared" si="4"/>
        <v>00010010</v>
      </c>
      <c r="I11" t="str">
        <f t="shared" si="5"/>
        <v xml:space="preserve">    .byte %00000000, %11111101, %00010010</v>
      </c>
    </row>
    <row r="12" spans="1:10" x14ac:dyDescent="0.25">
      <c r="A12" t="s">
        <v>32</v>
      </c>
      <c r="B12" s="1" t="s">
        <v>1</v>
      </c>
      <c r="C12">
        <f>240/$B$1*60*VLOOKUP(B12,Dane!$F:$H,2,FALSE)</f>
        <v>24</v>
      </c>
      <c r="D12" s="7">
        <f>VLOOKUP(A12,Dane!$A$3:$D$110,4,FALSE)</f>
        <v>10111101</v>
      </c>
      <c r="E12" s="3" t="str">
        <f t="shared" si="1"/>
        <v>11000</v>
      </c>
      <c r="F12" s="1" t="str">
        <f t="shared" si="2"/>
        <v>00000000</v>
      </c>
      <c r="G12" s="1" t="str">
        <f t="shared" si="3"/>
        <v>10111101</v>
      </c>
      <c r="H12" s="1" t="str">
        <f t="shared" si="4"/>
        <v>00011000</v>
      </c>
      <c r="I12" t="str">
        <f t="shared" si="5"/>
        <v xml:space="preserve">    .byte %00000000, %10111101, %00011000</v>
      </c>
    </row>
    <row r="13" spans="1:10" x14ac:dyDescent="0.25">
      <c r="B13" s="1"/>
      <c r="D13" s="7"/>
      <c r="E13" s="3"/>
      <c r="F13" s="1"/>
      <c r="G13" s="1"/>
      <c r="H13" s="1"/>
    </row>
    <row r="14" spans="1:10" x14ac:dyDescent="0.25">
      <c r="A14" t="s">
        <v>12</v>
      </c>
      <c r="B14" s="1" t="s">
        <v>30</v>
      </c>
      <c r="C14">
        <f>240/$B$1*60*VLOOKUP(B14,Dane!$F:$H,2,FALSE)</f>
        <v>18</v>
      </c>
      <c r="D14" s="7">
        <f>VLOOKUP(A14,Dane!$A$3:$D$110,4,FALSE)</f>
        <v>11010100</v>
      </c>
      <c r="E14" s="3" t="str">
        <f t="shared" si="1"/>
        <v>10010</v>
      </c>
      <c r="F14" s="1" t="str">
        <f t="shared" si="2"/>
        <v>00000000</v>
      </c>
      <c r="G14" s="1" t="str">
        <f t="shared" si="3"/>
        <v>11010100</v>
      </c>
      <c r="H14" s="1" t="str">
        <f t="shared" si="4"/>
        <v>00010010</v>
      </c>
      <c r="I14" t="str">
        <f t="shared" si="5"/>
        <v xml:space="preserve">    .byte %00000000, %11010100, %00010010</v>
      </c>
    </row>
    <row r="15" spans="1:10" x14ac:dyDescent="0.25">
      <c r="A15" t="s">
        <v>32</v>
      </c>
      <c r="B15" s="1" t="s">
        <v>2</v>
      </c>
      <c r="C15">
        <f>240/$B$1*60*VLOOKUP(B15,Dane!$F:$H,2,FALSE)</f>
        <v>6</v>
      </c>
      <c r="D15" s="7">
        <f>VLOOKUP(A15,Dane!$A$3:$D$110,4,FALSE)</f>
        <v>10111101</v>
      </c>
      <c r="E15" s="3" t="str">
        <f t="shared" si="1"/>
        <v>110</v>
      </c>
      <c r="F15" s="1" t="str">
        <f t="shared" si="2"/>
        <v>00000000</v>
      </c>
      <c r="G15" s="1" t="str">
        <f t="shared" si="3"/>
        <v>10111101</v>
      </c>
      <c r="H15" s="1" t="str">
        <f t="shared" si="4"/>
        <v>00000110</v>
      </c>
      <c r="I15" t="str">
        <f t="shared" si="5"/>
        <v xml:space="preserve">    .byte %00000000, %10111101, %00000110</v>
      </c>
    </row>
    <row r="16" spans="1:10" x14ac:dyDescent="0.25">
      <c r="A16" t="s">
        <v>12</v>
      </c>
      <c r="B16" s="1" t="s">
        <v>0</v>
      </c>
      <c r="C16">
        <f>240/$B$1*60*VLOOKUP(B16,Dane!$F:$H,2,FALSE)</f>
        <v>12</v>
      </c>
      <c r="D16" s="7">
        <f>VLOOKUP(A16,Dane!$A$3:$D$110,4,FALSE)</f>
        <v>11010100</v>
      </c>
      <c r="E16" s="3" t="str">
        <f t="shared" si="1"/>
        <v>1100</v>
      </c>
      <c r="F16" s="1" t="str">
        <f t="shared" si="2"/>
        <v>00000000</v>
      </c>
      <c r="G16" s="1" t="str">
        <f t="shared" si="3"/>
        <v>11010100</v>
      </c>
      <c r="H16" s="1" t="str">
        <f t="shared" si="4"/>
        <v>00001100</v>
      </c>
      <c r="I16" t="str">
        <f t="shared" si="5"/>
        <v xml:space="preserve">    .byte %00000000, %11010100, %00001100</v>
      </c>
    </row>
    <row r="17" spans="1:18" x14ac:dyDescent="0.25">
      <c r="A17" t="s">
        <v>27</v>
      </c>
      <c r="B17" s="1" t="s">
        <v>0</v>
      </c>
      <c r="C17">
        <f>240/$B$1*60*VLOOKUP(B17,Dane!$F:$H,2,FALSE)</f>
        <v>12</v>
      </c>
      <c r="D17" s="7">
        <f>VLOOKUP(A17,Dane!$A$3:$D$110,4,FALSE)</f>
        <v>11100001</v>
      </c>
      <c r="E17" s="3" t="str">
        <f t="shared" si="1"/>
        <v>1100</v>
      </c>
      <c r="F17" s="1" t="str">
        <f t="shared" si="2"/>
        <v>00000000</v>
      </c>
      <c r="G17" s="1" t="str">
        <f t="shared" si="3"/>
        <v>11100001</v>
      </c>
      <c r="H17" s="1" t="str">
        <f t="shared" si="4"/>
        <v>00001100</v>
      </c>
      <c r="I17" t="str">
        <f t="shared" si="5"/>
        <v xml:space="preserve">    .byte %00000000, %11100001, %00001100</v>
      </c>
      <c r="O17" s="3"/>
      <c r="P17" s="1"/>
      <c r="Q17" s="1"/>
      <c r="R17" s="1"/>
    </row>
    <row r="18" spans="1:18" x14ac:dyDescent="0.25">
      <c r="A18" t="s">
        <v>10</v>
      </c>
      <c r="B18" s="1" t="s">
        <v>1</v>
      </c>
      <c r="C18">
        <f>240/$B$1*60*VLOOKUP(B18,Dane!$F:$H,2,FALSE)</f>
        <v>24</v>
      </c>
      <c r="D18" s="7">
        <f>VLOOKUP(A18,Dane!$A$3:$D$110,4,FALSE)</f>
        <v>11111101</v>
      </c>
      <c r="E18" s="3" t="str">
        <f t="shared" si="1"/>
        <v>11000</v>
      </c>
      <c r="F18" s="1" t="str">
        <f t="shared" si="2"/>
        <v>00000000</v>
      </c>
      <c r="G18" s="1" t="str">
        <f t="shared" si="3"/>
        <v>11111101</v>
      </c>
      <c r="H18" s="1" t="str">
        <f t="shared" si="4"/>
        <v>00011000</v>
      </c>
      <c r="I18" t="str">
        <f t="shared" si="5"/>
        <v xml:space="preserve">    .byte %00000000, %11111101, %00011000</v>
      </c>
      <c r="O18" s="3"/>
      <c r="P18" s="1"/>
      <c r="Q18" s="1"/>
      <c r="R18" s="1"/>
    </row>
    <row r="19" spans="1:18" x14ac:dyDescent="0.25">
      <c r="A19" t="s">
        <v>11</v>
      </c>
      <c r="B19" s="1" t="s">
        <v>0</v>
      </c>
      <c r="C19">
        <f>240/$B$1*60*VLOOKUP(B19,Dane!$F:$H,2,FALSE)</f>
        <v>12</v>
      </c>
      <c r="D19" s="7">
        <f>VLOOKUP(A19,Dane!$A$3:$D$110,4,FALSE)</f>
        <v>100011100</v>
      </c>
      <c r="E19" s="3" t="str">
        <f t="shared" si="1"/>
        <v>1100</v>
      </c>
      <c r="F19" s="1" t="str">
        <f t="shared" si="2"/>
        <v>00000001</v>
      </c>
      <c r="G19" s="1" t="str">
        <f t="shared" si="3"/>
        <v>00011100</v>
      </c>
      <c r="H19" s="1" t="str">
        <f t="shared" si="4"/>
        <v>00001100</v>
      </c>
      <c r="I19" t="str">
        <f t="shared" si="5"/>
        <v xml:space="preserve">    .byte %00000001, %00011100, %00001100</v>
      </c>
      <c r="O19" s="3"/>
      <c r="P19" s="1"/>
      <c r="Q19" s="1"/>
      <c r="R19" s="1"/>
    </row>
    <row r="20" spans="1:18" x14ac:dyDescent="0.25">
      <c r="A20" t="s">
        <v>10</v>
      </c>
      <c r="B20" s="1" t="s">
        <v>0</v>
      </c>
      <c r="C20">
        <f>240/$B$1*60*VLOOKUP(B20,Dane!$F:$H,2,FALSE)</f>
        <v>12</v>
      </c>
      <c r="D20" s="7">
        <f>VLOOKUP(A20,Dane!$A$3:$D$110,4,FALSE)</f>
        <v>11111101</v>
      </c>
      <c r="E20" s="3" t="str">
        <f t="shared" si="1"/>
        <v>1100</v>
      </c>
      <c r="F20" s="1" t="str">
        <f t="shared" si="2"/>
        <v>00000000</v>
      </c>
      <c r="G20" s="1" t="str">
        <f t="shared" si="3"/>
        <v>11111101</v>
      </c>
      <c r="H20" s="1" t="str">
        <f t="shared" si="4"/>
        <v>00001100</v>
      </c>
      <c r="I20" t="str">
        <f t="shared" si="5"/>
        <v xml:space="preserve">    .byte %00000000, %11111101, %00001100</v>
      </c>
      <c r="O20" s="3"/>
      <c r="P20" s="1"/>
      <c r="Q20" s="1"/>
      <c r="R20" s="1"/>
    </row>
    <row r="21" spans="1:18" x14ac:dyDescent="0.25">
      <c r="B21" s="1"/>
      <c r="D21" s="7"/>
      <c r="E21" s="3"/>
      <c r="F21" s="1"/>
      <c r="G21" s="1"/>
      <c r="H21" s="1"/>
      <c r="O21" s="3"/>
      <c r="P21" s="1"/>
      <c r="Q21" s="1"/>
      <c r="R21" s="1"/>
    </row>
    <row r="22" spans="1:18" x14ac:dyDescent="0.25">
      <c r="A22" t="s">
        <v>27</v>
      </c>
      <c r="B22" s="1" t="s">
        <v>0</v>
      </c>
      <c r="C22">
        <f>240/$B$1*60*VLOOKUP(B22,Dane!$F:$H,2,FALSE)</f>
        <v>12</v>
      </c>
      <c r="D22" s="7">
        <f>VLOOKUP(A22,Dane!$A$3:$D$110,4,FALSE)</f>
        <v>11100001</v>
      </c>
      <c r="E22" s="3" t="str">
        <f t="shared" si="1"/>
        <v>1100</v>
      </c>
      <c r="F22" s="1" t="str">
        <f t="shared" si="2"/>
        <v>00000000</v>
      </c>
      <c r="G22" s="1" t="str">
        <f t="shared" si="3"/>
        <v>11100001</v>
      </c>
      <c r="H22" s="1" t="str">
        <f t="shared" si="4"/>
        <v>00001100</v>
      </c>
      <c r="I22" t="str">
        <f t="shared" si="5"/>
        <v xml:space="preserve">    .byte %00000000, %11100001, %00001100</v>
      </c>
      <c r="O22" s="3"/>
      <c r="P22" s="1"/>
      <c r="Q22" s="1"/>
      <c r="R22" s="1"/>
    </row>
    <row r="23" spans="1:18" x14ac:dyDescent="0.25">
      <c r="A23" t="s">
        <v>11</v>
      </c>
      <c r="B23" s="1" t="s">
        <v>29</v>
      </c>
      <c r="C23">
        <f>240/$B$1*60*VLOOKUP(B23,Dane!$F:$H,2,FALSE)</f>
        <v>36</v>
      </c>
      <c r="D23" s="7">
        <f>VLOOKUP(A23,Dane!$A$3:$D$110,4,FALSE)</f>
        <v>100011100</v>
      </c>
      <c r="E23" s="3" t="str">
        <f t="shared" si="1"/>
        <v>100100</v>
      </c>
      <c r="F23" s="1" t="str">
        <f t="shared" si="2"/>
        <v>00000001</v>
      </c>
      <c r="G23" s="1" t="str">
        <f t="shared" si="3"/>
        <v>00011100</v>
      </c>
      <c r="H23" s="1" t="str">
        <f t="shared" si="4"/>
        <v>00100100</v>
      </c>
      <c r="I23" t="str">
        <f t="shared" si="5"/>
        <v xml:space="preserve">    .byte %00000001, %00011100, %00100100</v>
      </c>
      <c r="O23" s="3"/>
      <c r="P23" s="1"/>
      <c r="Q23" s="1"/>
      <c r="R23" s="1"/>
    </row>
    <row r="24" spans="1:18" x14ac:dyDescent="0.25">
      <c r="A24" t="s">
        <v>10</v>
      </c>
      <c r="B24" s="1" t="s">
        <v>2</v>
      </c>
      <c r="C24">
        <f>240/$B$1*60*VLOOKUP(B24,Dane!$F:$H,2,FALSE)</f>
        <v>6</v>
      </c>
      <c r="D24" s="7">
        <f>VLOOKUP(A24,Dane!$A$3:$D$110,4,FALSE)</f>
        <v>11111101</v>
      </c>
      <c r="E24" s="3" t="str">
        <f t="shared" si="1"/>
        <v>110</v>
      </c>
      <c r="F24" s="1" t="str">
        <f t="shared" si="2"/>
        <v>00000000</v>
      </c>
      <c r="G24" s="1" t="str">
        <f t="shared" si="3"/>
        <v>11111101</v>
      </c>
      <c r="H24" s="1" t="str">
        <f t="shared" si="4"/>
        <v>00000110</v>
      </c>
      <c r="I24" t="str">
        <f t="shared" si="5"/>
        <v xml:space="preserve">    .byte %00000000, %11111101, %00000110</v>
      </c>
      <c r="O24" s="3"/>
      <c r="P24" s="1"/>
      <c r="Q24" s="1"/>
      <c r="R24" s="1"/>
    </row>
    <row r="25" spans="1:18" x14ac:dyDescent="0.25">
      <c r="B25" s="1" t="s">
        <v>395</v>
      </c>
      <c r="C25">
        <v>6</v>
      </c>
      <c r="D25" s="7"/>
      <c r="E25" s="3"/>
      <c r="F25" s="1"/>
      <c r="G25" s="1"/>
      <c r="H25" s="1"/>
      <c r="I25" t="s">
        <v>406</v>
      </c>
      <c r="O25" s="3"/>
      <c r="P25" s="1"/>
      <c r="Q25" s="1"/>
      <c r="R25" s="1"/>
    </row>
    <row r="26" spans="1:18" x14ac:dyDescent="0.25">
      <c r="A26" t="s">
        <v>10</v>
      </c>
      <c r="B26" s="1" t="s">
        <v>0</v>
      </c>
      <c r="C26">
        <f>240/$B$1*60*VLOOKUP(B26,Dane!$F:$H,2,FALSE)</f>
        <v>12</v>
      </c>
      <c r="D26" s="7">
        <f>VLOOKUP(A26,Dane!$A$3:$D$110,4,FALSE)</f>
        <v>11111101</v>
      </c>
      <c r="E26" s="3" t="str">
        <f t="shared" si="1"/>
        <v>1100</v>
      </c>
      <c r="F26" s="1" t="str">
        <f t="shared" si="2"/>
        <v>00000000</v>
      </c>
      <c r="G26" s="1" t="str">
        <f t="shared" si="3"/>
        <v>11111101</v>
      </c>
      <c r="H26" s="1" t="str">
        <f t="shared" si="4"/>
        <v>00001100</v>
      </c>
      <c r="I26" t="str">
        <f t="shared" si="5"/>
        <v xml:space="preserve">    .byte %00000000, %11111101, %00001100</v>
      </c>
      <c r="O26" s="3"/>
      <c r="P26" s="1"/>
      <c r="Q26" s="1"/>
      <c r="R26" s="1"/>
    </row>
    <row r="27" spans="1:18" x14ac:dyDescent="0.25">
      <c r="A27" t="s">
        <v>11</v>
      </c>
      <c r="B27" s="1" t="s">
        <v>0</v>
      </c>
      <c r="C27">
        <f>240/$B$1*60*VLOOKUP(B27,Dane!$F:$H,2,FALSE)</f>
        <v>12</v>
      </c>
      <c r="D27" s="7">
        <f>VLOOKUP(A27,Dane!$A$3:$D$110,4,FALSE)</f>
        <v>100011100</v>
      </c>
      <c r="E27" s="3" t="str">
        <f t="shared" si="1"/>
        <v>1100</v>
      </c>
      <c r="F27" s="1" t="str">
        <f t="shared" si="2"/>
        <v>00000001</v>
      </c>
      <c r="G27" s="1" t="str">
        <f t="shared" si="3"/>
        <v>00011100</v>
      </c>
      <c r="H27" s="1" t="str">
        <f t="shared" si="4"/>
        <v>00001100</v>
      </c>
      <c r="I27" t="str">
        <f t="shared" si="5"/>
        <v xml:space="preserve">    .byte %00000001, %00011100, %00001100</v>
      </c>
      <c r="O27" s="3"/>
      <c r="P27" s="1"/>
      <c r="Q27" s="1"/>
      <c r="R27" s="1"/>
    </row>
    <row r="28" spans="1:18" x14ac:dyDescent="0.25">
      <c r="A28" t="s">
        <v>86</v>
      </c>
      <c r="B28" s="1" t="s">
        <v>0</v>
      </c>
      <c r="C28">
        <f>240/$B$1*60*VLOOKUP(B28,Dane!$F:$H,2,FALSE)</f>
        <v>12</v>
      </c>
      <c r="D28" s="7">
        <f>VLOOKUP(A28,Dane!$A$3:$D$110,4,FALSE)</f>
        <v>100101101</v>
      </c>
      <c r="E28" s="3" t="str">
        <f t="shared" si="1"/>
        <v>1100</v>
      </c>
      <c r="F28" s="1" t="str">
        <f t="shared" si="2"/>
        <v>00000001</v>
      </c>
      <c r="G28" s="1" t="str">
        <f t="shared" si="3"/>
        <v>00101101</v>
      </c>
      <c r="H28" s="1" t="str">
        <f t="shared" si="4"/>
        <v>00001100</v>
      </c>
      <c r="I28" t="str">
        <f t="shared" si="5"/>
        <v xml:space="preserve">    .byte %00000001, %00101101, %00001100</v>
      </c>
      <c r="O28" s="3"/>
      <c r="P28" s="1"/>
      <c r="Q28" s="1"/>
      <c r="R28" s="1"/>
    </row>
    <row r="29" spans="1:18" x14ac:dyDescent="0.25">
      <c r="B29" s="1"/>
      <c r="D29" s="7"/>
      <c r="E29" s="3"/>
      <c r="F29" s="1"/>
      <c r="G29" s="1"/>
      <c r="H29" s="1"/>
      <c r="O29" s="3"/>
      <c r="P29" s="1"/>
      <c r="Q29" s="1"/>
      <c r="R29" s="1"/>
    </row>
    <row r="30" spans="1:18" x14ac:dyDescent="0.25">
      <c r="A30" t="s">
        <v>11</v>
      </c>
      <c r="B30" s="1" t="s">
        <v>0</v>
      </c>
      <c r="C30">
        <f>240/$B$1*60*VLOOKUP(B30,Dane!$F:$H,2,FALSE)</f>
        <v>12</v>
      </c>
      <c r="D30" s="7">
        <f>VLOOKUP(A30,Dane!$A$3:$D$110,4,FALSE)</f>
        <v>100011100</v>
      </c>
      <c r="E30" s="3" t="str">
        <f t="shared" si="1"/>
        <v>1100</v>
      </c>
      <c r="F30" s="1" t="str">
        <f t="shared" si="2"/>
        <v>00000001</v>
      </c>
      <c r="G30" s="1" t="str">
        <f t="shared" si="3"/>
        <v>00011100</v>
      </c>
      <c r="H30" s="1" t="str">
        <f t="shared" si="4"/>
        <v>00001100</v>
      </c>
      <c r="I30" t="str">
        <f t="shared" si="5"/>
        <v xml:space="preserve">    .byte %00000001, %00011100, %00001100</v>
      </c>
      <c r="J30" t="s">
        <v>408</v>
      </c>
      <c r="O30" s="3"/>
      <c r="P30" s="1"/>
      <c r="Q30" s="1"/>
      <c r="R30" s="1"/>
    </row>
    <row r="31" spans="1:18" x14ac:dyDescent="0.25">
      <c r="A31" t="s">
        <v>86</v>
      </c>
      <c r="B31" s="1" t="s">
        <v>0</v>
      </c>
      <c r="C31">
        <f>240/$B$1*60*VLOOKUP(B31,Dane!$F:$H,2,FALSE)</f>
        <v>12</v>
      </c>
      <c r="D31" s="7">
        <f>VLOOKUP(A31,Dane!$A$3:$D$110,4,FALSE)</f>
        <v>100101101</v>
      </c>
      <c r="E31" s="3" t="str">
        <f t="shared" si="1"/>
        <v>1100</v>
      </c>
      <c r="F31" s="1" t="str">
        <f t="shared" si="2"/>
        <v>00000001</v>
      </c>
      <c r="G31" s="1" t="str">
        <f t="shared" si="3"/>
        <v>00101101</v>
      </c>
      <c r="H31" s="1" t="str">
        <f t="shared" si="4"/>
        <v>00001100</v>
      </c>
      <c r="I31" t="str">
        <f t="shared" si="5"/>
        <v xml:space="preserve">    .byte %00000001, %00101101, %00001100</v>
      </c>
      <c r="O31" s="3"/>
      <c r="P31" s="1"/>
      <c r="Q31" s="1"/>
      <c r="R31" s="1"/>
    </row>
    <row r="32" spans="1:18" x14ac:dyDescent="0.25">
      <c r="A32" t="s">
        <v>11</v>
      </c>
      <c r="B32" s="1" t="s">
        <v>0</v>
      </c>
      <c r="C32">
        <f>240/$B$1*60*VLOOKUP(B32,Dane!$F:$H,2,FALSE)</f>
        <v>12</v>
      </c>
      <c r="D32" s="7">
        <f>VLOOKUP(A32,Dane!$A$3:$D$110,4,FALSE)</f>
        <v>100011100</v>
      </c>
      <c r="E32" s="3" t="str">
        <f t="shared" si="1"/>
        <v>1100</v>
      </c>
      <c r="F32" s="1" t="str">
        <f t="shared" si="2"/>
        <v>00000001</v>
      </c>
      <c r="G32" s="1" t="str">
        <f t="shared" si="3"/>
        <v>00011100</v>
      </c>
      <c r="H32" s="1" t="str">
        <f t="shared" si="4"/>
        <v>00001100</v>
      </c>
      <c r="I32" t="str">
        <f t="shared" si="5"/>
        <v xml:space="preserve">    .byte %00000001, %00011100, %00001100</v>
      </c>
      <c r="O32" s="3"/>
      <c r="P32" s="1"/>
      <c r="Q32" s="1"/>
      <c r="R32" s="1"/>
    </row>
    <row r="33" spans="1:18" x14ac:dyDescent="0.25">
      <c r="A33" t="s">
        <v>10</v>
      </c>
      <c r="B33" s="1" t="s">
        <v>2</v>
      </c>
      <c r="C33">
        <f>240/$B$1*60*VLOOKUP(B33,Dane!$F:$H,2,FALSE)</f>
        <v>6</v>
      </c>
      <c r="D33" s="7">
        <f>VLOOKUP(A33,Dane!$A$3:$D$110,4,FALSE)</f>
        <v>11111101</v>
      </c>
      <c r="E33" s="3" t="str">
        <f t="shared" si="1"/>
        <v>110</v>
      </c>
      <c r="F33" s="1" t="str">
        <f t="shared" si="2"/>
        <v>00000000</v>
      </c>
      <c r="G33" s="1" t="str">
        <f t="shared" si="3"/>
        <v>11111101</v>
      </c>
      <c r="H33" s="1" t="str">
        <f t="shared" si="4"/>
        <v>00000110</v>
      </c>
      <c r="I33" t="str">
        <f t="shared" si="5"/>
        <v xml:space="preserve">    .byte %00000000, %11111101, %00000110</v>
      </c>
      <c r="O33" s="3"/>
      <c r="P33" s="1"/>
      <c r="Q33" s="1"/>
      <c r="R33" s="1"/>
    </row>
    <row r="34" spans="1:18" x14ac:dyDescent="0.25">
      <c r="A34" t="s">
        <v>27</v>
      </c>
      <c r="B34" s="1" t="s">
        <v>132</v>
      </c>
      <c r="C34">
        <f>240/$B$1*60*VLOOKUP(B34,Dane!$F:$H,2,FALSE)</f>
        <v>48</v>
      </c>
      <c r="D34" s="7">
        <f>VLOOKUP(A34,Dane!$A$3:$D$110,4,FALSE)</f>
        <v>11100001</v>
      </c>
      <c r="E34" s="3" t="str">
        <f t="shared" si="1"/>
        <v>110000</v>
      </c>
      <c r="F34" s="1" t="str">
        <f t="shared" si="2"/>
        <v>00000000</v>
      </c>
      <c r="G34" s="1" t="str">
        <f t="shared" si="3"/>
        <v>11100001</v>
      </c>
      <c r="H34" s="1" t="str">
        <f t="shared" si="4"/>
        <v>00110000</v>
      </c>
      <c r="I34" t="str">
        <f t="shared" si="5"/>
        <v xml:space="preserve">    .byte %00000000, %11100001, %00110000</v>
      </c>
      <c r="O34" s="3"/>
      <c r="P34" s="1"/>
      <c r="Q34" s="1"/>
      <c r="R34" s="1"/>
    </row>
    <row r="35" spans="1:18" x14ac:dyDescent="0.25">
      <c r="B35" s="1" t="s">
        <v>395</v>
      </c>
      <c r="C35">
        <v>6</v>
      </c>
      <c r="D35" s="7"/>
      <c r="E35" s="3"/>
      <c r="F35" s="1"/>
      <c r="G35" s="1"/>
      <c r="H35" s="1"/>
      <c r="I35" t="s">
        <v>406</v>
      </c>
      <c r="O35" s="3"/>
      <c r="P35" s="1"/>
      <c r="Q35" s="1"/>
      <c r="R35" s="1"/>
    </row>
    <row r="36" spans="1:18" x14ac:dyDescent="0.25">
      <c r="B36" s="1"/>
      <c r="D36" s="7"/>
      <c r="E36" s="3"/>
      <c r="F36" s="1"/>
      <c r="G36" s="1"/>
      <c r="H36" s="1"/>
      <c r="O36" s="3"/>
      <c r="P36" s="1"/>
      <c r="Q36" s="1"/>
      <c r="R36" s="1"/>
    </row>
    <row r="37" spans="1:18" x14ac:dyDescent="0.25">
      <c r="A37" t="s">
        <v>11</v>
      </c>
      <c r="B37" s="1" t="s">
        <v>0</v>
      </c>
      <c r="C37">
        <f>240/$B$1*60*VLOOKUP(B37,Dane!$F:$H,2,FALSE)</f>
        <v>12</v>
      </c>
      <c r="D37" s="7">
        <f>VLOOKUP(A37,Dane!$A$3:$D$110,4,FALSE)</f>
        <v>100011100</v>
      </c>
      <c r="E37" s="3" t="str">
        <f t="shared" si="1"/>
        <v>1100</v>
      </c>
      <c r="F37" s="1" t="str">
        <f t="shared" si="2"/>
        <v>00000001</v>
      </c>
      <c r="G37" s="1" t="str">
        <f t="shared" si="3"/>
        <v>00011100</v>
      </c>
      <c r="H37" s="1" t="str">
        <f t="shared" si="4"/>
        <v>00001100</v>
      </c>
      <c r="I37" t="str">
        <f t="shared" si="5"/>
        <v xml:space="preserve">    .byte %00000001, %00011100, %00001100</v>
      </c>
      <c r="J37" t="s">
        <v>409</v>
      </c>
      <c r="O37" s="3"/>
      <c r="P37" s="1"/>
      <c r="Q37" s="1"/>
      <c r="R37" s="1"/>
    </row>
    <row r="38" spans="1:18" x14ac:dyDescent="0.25">
      <c r="A38" t="s">
        <v>86</v>
      </c>
      <c r="B38" s="1" t="s">
        <v>0</v>
      </c>
      <c r="C38">
        <f>240/$B$1*60*VLOOKUP(B38,Dane!$F:$H,2,FALSE)</f>
        <v>12</v>
      </c>
      <c r="D38" s="7">
        <f>VLOOKUP(A38,Dane!$A$3:$D$110,4,FALSE)</f>
        <v>100101101</v>
      </c>
      <c r="E38" s="3" t="str">
        <f t="shared" si="1"/>
        <v>1100</v>
      </c>
      <c r="F38" s="1" t="str">
        <f t="shared" si="2"/>
        <v>00000001</v>
      </c>
      <c r="G38" s="1" t="str">
        <f t="shared" si="3"/>
        <v>00101101</v>
      </c>
      <c r="H38" s="1" t="str">
        <f t="shared" si="4"/>
        <v>00001100</v>
      </c>
      <c r="I38" t="str">
        <f t="shared" si="5"/>
        <v xml:space="preserve">    .byte %00000001, %00101101, %00001100</v>
      </c>
      <c r="O38" s="3"/>
      <c r="P38" s="1"/>
      <c r="Q38" s="1"/>
      <c r="R38" s="1"/>
    </row>
    <row r="39" spans="1:18" x14ac:dyDescent="0.25">
      <c r="A39" t="s">
        <v>11</v>
      </c>
      <c r="B39" s="1" t="s">
        <v>2</v>
      </c>
      <c r="C39">
        <f>240/$B$1*60*VLOOKUP(B39,Dane!$F:$H,2,FALSE)</f>
        <v>6</v>
      </c>
      <c r="D39" s="7">
        <f>VLOOKUP(A39,Dane!$A$3:$D$110,4,FALSE)</f>
        <v>100011100</v>
      </c>
      <c r="E39" s="3" t="str">
        <f t="shared" si="1"/>
        <v>110</v>
      </c>
      <c r="F39" s="1" t="str">
        <f t="shared" si="2"/>
        <v>00000001</v>
      </c>
      <c r="G39" s="1" t="str">
        <f t="shared" si="3"/>
        <v>00011100</v>
      </c>
      <c r="H39" s="1" t="str">
        <f t="shared" si="4"/>
        <v>00000110</v>
      </c>
      <c r="I39" t="str">
        <f t="shared" si="5"/>
        <v xml:space="preserve">    .byte %00000001, %00011100, %00000110</v>
      </c>
      <c r="O39" s="3"/>
      <c r="P39" s="1"/>
      <c r="Q39" s="1"/>
      <c r="R39" s="1"/>
    </row>
    <row r="40" spans="1:18" x14ac:dyDescent="0.25">
      <c r="A40" t="s">
        <v>10</v>
      </c>
      <c r="B40" s="1" t="s">
        <v>0</v>
      </c>
      <c r="C40">
        <f>240/$B$1*60*VLOOKUP(B40,Dane!$F:$H,2,FALSE)</f>
        <v>12</v>
      </c>
      <c r="D40" s="7">
        <f>VLOOKUP(A40,Dane!$A$3:$D$110,4,FALSE)</f>
        <v>11111101</v>
      </c>
      <c r="E40" s="3" t="str">
        <f t="shared" ref="E40" si="6">DEC2BIN(C40)</f>
        <v>1100</v>
      </c>
      <c r="F40" s="1" t="str">
        <f t="shared" ref="F40" si="7">IF(LEN(D40)&lt;8,"00000000",_xlfn.CONCAT(REPT("0",8-LEN(LEFT(D40,LEN(D40)-8))),LEFT(D40,LEN(D40)-8)))</f>
        <v>00000000</v>
      </c>
      <c r="G40" s="1" t="str">
        <f t="shared" ref="G40" si="8">IF(LEN(D40)&lt;8,_xlfn.CONCAT(REPT("0",8-LEN(D40)),RIGHT(D40,8)),RIGHT(D40,8))</f>
        <v>11111101</v>
      </c>
      <c r="H40" s="1" t="str">
        <f t="shared" ref="H40" si="9">_xlfn.CONCAT(REPT("0",8-LEN(E40)),E40)</f>
        <v>00001100</v>
      </c>
      <c r="I40" t="str">
        <f t="shared" ref="I40" si="10">_xlfn.CONCAT("    .byte %",F40,", %",G40,", %",H40)</f>
        <v xml:space="preserve">    .byte %00000000, %11111101, %00001100</v>
      </c>
      <c r="O40" s="3"/>
      <c r="P40" s="1"/>
      <c r="Q40" s="1"/>
      <c r="R40" s="1"/>
    </row>
    <row r="41" spans="1:18" x14ac:dyDescent="0.25">
      <c r="A41" t="s">
        <v>27</v>
      </c>
      <c r="B41" s="1" t="s">
        <v>30</v>
      </c>
      <c r="C41">
        <f>240/$B$1*60*VLOOKUP(B41,Dane!$F:$H,2,FALSE)</f>
        <v>18</v>
      </c>
      <c r="D41" s="7">
        <f>VLOOKUP(A41,Dane!$A$3:$D$110,4,FALSE)</f>
        <v>11100001</v>
      </c>
      <c r="E41" s="3" t="str">
        <f t="shared" si="1"/>
        <v>10010</v>
      </c>
      <c r="F41" s="1" t="str">
        <f t="shared" si="2"/>
        <v>00000000</v>
      </c>
      <c r="G41" s="1" t="str">
        <f t="shared" si="3"/>
        <v>11100001</v>
      </c>
      <c r="H41" s="1" t="str">
        <f t="shared" si="4"/>
        <v>00010010</v>
      </c>
      <c r="I41" t="str">
        <f t="shared" si="5"/>
        <v xml:space="preserve">    .byte %00000000, %11100001, %00010010</v>
      </c>
      <c r="O41" s="3"/>
      <c r="P41" s="1"/>
      <c r="Q41" s="1"/>
      <c r="R41" s="1"/>
    </row>
    <row r="42" spans="1:18" x14ac:dyDescent="0.25">
      <c r="A42" t="s">
        <v>10</v>
      </c>
      <c r="B42" s="1" t="s">
        <v>0</v>
      </c>
      <c r="C42">
        <f>240/$B$1*60*VLOOKUP(B42,Dane!$F:$H,2,FALSE)</f>
        <v>12</v>
      </c>
      <c r="D42" s="7">
        <f>VLOOKUP(A42,Dane!$A$3:$D$110,4,FALSE)</f>
        <v>11111101</v>
      </c>
      <c r="E42" s="3" t="str">
        <f t="shared" si="1"/>
        <v>1100</v>
      </c>
      <c r="F42" s="1" t="str">
        <f t="shared" si="2"/>
        <v>00000000</v>
      </c>
      <c r="G42" s="1" t="str">
        <f t="shared" si="3"/>
        <v>11111101</v>
      </c>
      <c r="H42" s="1" t="str">
        <f t="shared" si="4"/>
        <v>00001100</v>
      </c>
      <c r="I42" t="str">
        <f t="shared" si="5"/>
        <v xml:space="preserve">    .byte %00000000, %11111101, %00001100</v>
      </c>
      <c r="O42" s="3"/>
      <c r="P42" s="1"/>
      <c r="Q42" s="1"/>
      <c r="R42" s="1"/>
    </row>
    <row r="43" spans="1:18" x14ac:dyDescent="0.25">
      <c r="A43" t="s">
        <v>11</v>
      </c>
      <c r="B43" s="1" t="s">
        <v>0</v>
      </c>
      <c r="C43">
        <f>240/$B$1*60*VLOOKUP(B43,Dane!$F:$H,2,FALSE)</f>
        <v>12</v>
      </c>
      <c r="D43" s="7">
        <f>VLOOKUP(A43,Dane!$A$3:$D$110,4,FALSE)</f>
        <v>100011100</v>
      </c>
      <c r="E43" s="3" t="str">
        <f t="shared" si="1"/>
        <v>1100</v>
      </c>
      <c r="F43" s="1" t="str">
        <f t="shared" si="2"/>
        <v>00000001</v>
      </c>
      <c r="G43" s="1" t="str">
        <f t="shared" si="3"/>
        <v>00011100</v>
      </c>
      <c r="H43" s="1" t="str">
        <f t="shared" si="4"/>
        <v>00001100</v>
      </c>
      <c r="I43" t="str">
        <f t="shared" si="5"/>
        <v xml:space="preserve">    .byte %00000001, %00011100, %00001100</v>
      </c>
      <c r="O43" s="3"/>
      <c r="P43" s="1"/>
      <c r="Q43" s="1"/>
      <c r="R43" s="1"/>
    </row>
    <row r="44" spans="1:18" x14ac:dyDescent="0.25">
      <c r="A44" t="s">
        <v>86</v>
      </c>
      <c r="B44" s="1" t="s">
        <v>0</v>
      </c>
      <c r="C44">
        <f>240/$B$1*60*VLOOKUP(B44,Dane!$F:$H,2,FALSE)</f>
        <v>12</v>
      </c>
      <c r="D44" s="7">
        <f>VLOOKUP(A44,Dane!$A$3:$D$110,4,FALSE)</f>
        <v>100101101</v>
      </c>
      <c r="E44" s="3" t="str">
        <f t="shared" si="1"/>
        <v>1100</v>
      </c>
      <c r="F44" s="1" t="str">
        <f t="shared" si="2"/>
        <v>00000001</v>
      </c>
      <c r="G44" s="1" t="str">
        <f t="shared" si="3"/>
        <v>00101101</v>
      </c>
      <c r="H44" s="1" t="str">
        <f t="shared" si="4"/>
        <v>00001100</v>
      </c>
      <c r="I44" t="str">
        <f t="shared" si="5"/>
        <v xml:space="preserve">    .byte %00000001, %00101101, %00001100</v>
      </c>
      <c r="O44" s="3"/>
      <c r="P44" s="1"/>
      <c r="Q44" s="1"/>
      <c r="R44" s="1"/>
    </row>
    <row r="45" spans="1:18" x14ac:dyDescent="0.25">
      <c r="B45" s="1"/>
      <c r="D45" s="7"/>
      <c r="E45" s="3"/>
      <c r="F45" s="1"/>
      <c r="G45" s="1"/>
      <c r="H45" s="1"/>
      <c r="O45" s="3"/>
      <c r="P45" s="1"/>
      <c r="Q45" s="1"/>
      <c r="R45" s="1"/>
    </row>
    <row r="46" spans="1:18" x14ac:dyDescent="0.25">
      <c r="A46" t="s">
        <v>11</v>
      </c>
      <c r="B46" s="1" t="s">
        <v>1</v>
      </c>
      <c r="C46">
        <f>240/$B$1*60*VLOOKUP(B46,Dane!$F:$H,2,FALSE)</f>
        <v>24</v>
      </c>
      <c r="D46" s="7">
        <f>VLOOKUP(A46,Dane!$A$3:$D$110,4,FALSE)</f>
        <v>100011100</v>
      </c>
      <c r="E46" s="3" t="str">
        <f t="shared" si="1"/>
        <v>11000</v>
      </c>
      <c r="F46" s="1" t="str">
        <f t="shared" si="2"/>
        <v>00000001</v>
      </c>
      <c r="G46" s="1" t="str">
        <f t="shared" si="3"/>
        <v>00011100</v>
      </c>
      <c r="H46" s="1" t="str">
        <f t="shared" si="4"/>
        <v>00011000</v>
      </c>
      <c r="I46" t="str">
        <f t="shared" si="5"/>
        <v xml:space="preserve">    .byte %00000001, %00011100, %00011000</v>
      </c>
      <c r="J46" t="s">
        <v>410</v>
      </c>
      <c r="O46" s="3"/>
      <c r="P46" s="1"/>
      <c r="Q46" s="1"/>
      <c r="R46" s="1"/>
    </row>
    <row r="47" spans="1:18" x14ac:dyDescent="0.25">
      <c r="A47" t="s">
        <v>27</v>
      </c>
      <c r="B47" s="1" t="s">
        <v>1</v>
      </c>
      <c r="C47">
        <f>240/$B$1*60*VLOOKUP(B47,Dane!$F:$H,2,FALSE)</f>
        <v>24</v>
      </c>
      <c r="D47" s="7">
        <f>VLOOKUP(A47,Dane!$A$3:$D$110,4,FALSE)</f>
        <v>11100001</v>
      </c>
      <c r="E47" s="3" t="str">
        <f t="shared" si="1"/>
        <v>11000</v>
      </c>
      <c r="F47" s="1" t="str">
        <f t="shared" si="2"/>
        <v>00000000</v>
      </c>
      <c r="G47" s="1" t="str">
        <f t="shared" si="3"/>
        <v>11100001</v>
      </c>
      <c r="H47" s="1" t="str">
        <f t="shared" si="4"/>
        <v>00011000</v>
      </c>
      <c r="I47" t="str">
        <f t="shared" si="5"/>
        <v xml:space="preserve">    .byte %00000000, %11100001, %00011000</v>
      </c>
      <c r="O47" s="3"/>
      <c r="P47" s="1"/>
      <c r="Q47" s="1"/>
      <c r="R47" s="1"/>
    </row>
    <row r="48" spans="1:18" x14ac:dyDescent="0.25">
      <c r="A48" t="s">
        <v>10</v>
      </c>
      <c r="B48" s="1" t="s">
        <v>0</v>
      </c>
      <c r="C48">
        <f>240/$B$1*60*VLOOKUP(B48,Dane!$F:$H,2,FALSE)</f>
        <v>12</v>
      </c>
      <c r="D48" s="7">
        <f>VLOOKUP(A48,Dane!$A$3:$D$110,4,FALSE)</f>
        <v>11111101</v>
      </c>
      <c r="E48" s="3" t="str">
        <f t="shared" si="1"/>
        <v>1100</v>
      </c>
      <c r="F48" s="1" t="str">
        <f t="shared" si="2"/>
        <v>00000000</v>
      </c>
      <c r="G48" s="1" t="str">
        <f t="shared" si="3"/>
        <v>11111101</v>
      </c>
      <c r="H48" s="1" t="str">
        <f t="shared" si="4"/>
        <v>00001100</v>
      </c>
      <c r="I48" t="str">
        <f t="shared" si="5"/>
        <v xml:space="preserve">    .byte %00000000, %11111101, %00001100</v>
      </c>
      <c r="O48" s="3"/>
      <c r="P48" s="1"/>
      <c r="Q48" s="1"/>
      <c r="R48" s="1"/>
    </row>
    <row r="49" spans="1:18" x14ac:dyDescent="0.25">
      <c r="A49" t="s">
        <v>11</v>
      </c>
      <c r="B49" s="1" t="s">
        <v>0</v>
      </c>
      <c r="C49">
        <f>240/$B$1*60*VLOOKUP(B49,Dane!$F:$H,2,FALSE)</f>
        <v>12</v>
      </c>
      <c r="D49" s="7">
        <f>VLOOKUP(A49,Dane!$A$3:$D$110,4,FALSE)</f>
        <v>100011100</v>
      </c>
      <c r="E49" s="3" t="str">
        <f t="shared" si="1"/>
        <v>1100</v>
      </c>
      <c r="F49" s="1" t="str">
        <f t="shared" si="2"/>
        <v>00000001</v>
      </c>
      <c r="G49" s="1" t="str">
        <f t="shared" si="3"/>
        <v>00011100</v>
      </c>
      <c r="H49" s="1" t="str">
        <f t="shared" si="4"/>
        <v>00001100</v>
      </c>
      <c r="I49" t="str">
        <f t="shared" si="5"/>
        <v xml:space="preserve">    .byte %00000001, %00011100, %00001100</v>
      </c>
      <c r="O49" s="3"/>
      <c r="P49" s="1"/>
      <c r="Q49" s="1"/>
      <c r="R49" s="1"/>
    </row>
    <row r="50" spans="1:18" x14ac:dyDescent="0.25">
      <c r="A50" t="s">
        <v>86</v>
      </c>
      <c r="B50" s="1" t="s">
        <v>0</v>
      </c>
      <c r="C50">
        <f>240/$B$1*60*VLOOKUP(B50,Dane!$F:$H,2,FALSE)</f>
        <v>12</v>
      </c>
      <c r="D50" s="7">
        <f>VLOOKUP(A50,Dane!$A$3:$D$110,4,FALSE)</f>
        <v>100101101</v>
      </c>
      <c r="E50" s="3" t="str">
        <f t="shared" si="1"/>
        <v>1100</v>
      </c>
      <c r="F50" s="1" t="str">
        <f t="shared" si="2"/>
        <v>00000001</v>
      </c>
      <c r="G50" s="1" t="str">
        <f t="shared" si="3"/>
        <v>00101101</v>
      </c>
      <c r="H50" s="1" t="str">
        <f t="shared" si="4"/>
        <v>00001100</v>
      </c>
      <c r="I50" t="str">
        <f t="shared" si="5"/>
        <v xml:space="preserve">    .byte %00000001, %00101101, %00001100</v>
      </c>
      <c r="O50" s="3"/>
      <c r="P50" s="1"/>
      <c r="Q50" s="1"/>
      <c r="R50" s="1"/>
    </row>
    <row r="51" spans="1:18" x14ac:dyDescent="0.25">
      <c r="A51" t="s">
        <v>15</v>
      </c>
      <c r="B51" s="1" t="s">
        <v>0</v>
      </c>
      <c r="C51">
        <f>240/$B$1*60*VLOOKUP(B51,Dane!$F:$H,2,FALSE)</f>
        <v>12</v>
      </c>
      <c r="D51" s="7">
        <f>VLOOKUP(A51,Dane!$A$3:$D$110,4,FALSE)</f>
        <v>101111011</v>
      </c>
      <c r="E51" s="3" t="str">
        <f t="shared" si="1"/>
        <v>1100</v>
      </c>
      <c r="F51" s="1" t="str">
        <f t="shared" si="2"/>
        <v>00000001</v>
      </c>
      <c r="G51" s="1" t="str">
        <f t="shared" si="3"/>
        <v>01111011</v>
      </c>
      <c r="H51" s="1" t="str">
        <f t="shared" si="4"/>
        <v>00001100</v>
      </c>
      <c r="I51" t="str">
        <f t="shared" si="5"/>
        <v xml:space="preserve">    .byte %00000001, %01111011, %00001100</v>
      </c>
      <c r="O51" s="3"/>
      <c r="P51" s="1"/>
      <c r="Q51" s="1"/>
      <c r="R51" s="1"/>
    </row>
    <row r="52" spans="1:18" x14ac:dyDescent="0.25">
      <c r="B52" s="1"/>
      <c r="D52" s="7"/>
      <c r="E52" s="3"/>
      <c r="F52" s="1"/>
      <c r="G52" s="1"/>
      <c r="H52" s="1"/>
      <c r="O52" s="3"/>
      <c r="P52" s="1"/>
      <c r="Q52" s="1"/>
      <c r="R52" s="1"/>
    </row>
    <row r="53" spans="1:18" x14ac:dyDescent="0.25">
      <c r="A53" t="s">
        <v>14</v>
      </c>
      <c r="B53" s="1" t="s">
        <v>1</v>
      </c>
      <c r="C53">
        <f>240/$B$1*60*VLOOKUP(B53,Dane!$F:$H,2,FALSE)</f>
        <v>24</v>
      </c>
      <c r="D53" s="7">
        <f>VLOOKUP(A53,Dane!$A$3:$D$110,4,FALSE)</f>
        <v>101010010</v>
      </c>
      <c r="E53" s="3" t="str">
        <f t="shared" si="1"/>
        <v>11000</v>
      </c>
      <c r="F53" s="1" t="str">
        <f t="shared" si="2"/>
        <v>00000001</v>
      </c>
      <c r="G53" s="1" t="str">
        <f t="shared" si="3"/>
        <v>01010010</v>
      </c>
      <c r="H53" s="1" t="str">
        <f t="shared" si="4"/>
        <v>00011000</v>
      </c>
      <c r="I53" t="str">
        <f t="shared" si="5"/>
        <v xml:space="preserve">    .byte %00000001, %01010010, %00011000</v>
      </c>
      <c r="J53" t="s">
        <v>412</v>
      </c>
      <c r="O53" s="3"/>
      <c r="P53" s="1"/>
      <c r="Q53" s="1"/>
      <c r="R53" s="1"/>
    </row>
    <row r="54" spans="1:18" x14ac:dyDescent="0.25">
      <c r="A54" t="s">
        <v>15</v>
      </c>
      <c r="B54" s="1" t="s">
        <v>1</v>
      </c>
      <c r="C54">
        <f>240/$B$1*60*VLOOKUP(B54,Dane!$F:$H,2,FALSE)</f>
        <v>24</v>
      </c>
      <c r="D54" s="7">
        <f>VLOOKUP(A54,Dane!$A$3:$D$110,4,FALSE)</f>
        <v>101111011</v>
      </c>
      <c r="E54" s="3" t="str">
        <f t="shared" si="1"/>
        <v>11000</v>
      </c>
      <c r="F54" s="1" t="str">
        <f t="shared" si="2"/>
        <v>00000001</v>
      </c>
      <c r="G54" s="1" t="str">
        <f t="shared" si="3"/>
        <v>01111011</v>
      </c>
      <c r="H54" s="1" t="str">
        <f t="shared" si="4"/>
        <v>00011000</v>
      </c>
      <c r="I54" t="str">
        <f t="shared" si="5"/>
        <v xml:space="preserve">    .byte %00000001, %01111011, %00011000</v>
      </c>
      <c r="O54" s="3"/>
      <c r="P54" s="1"/>
      <c r="Q54" s="1"/>
      <c r="R54" s="1"/>
    </row>
    <row r="55" spans="1:18" x14ac:dyDescent="0.25">
      <c r="A55" t="s">
        <v>75</v>
      </c>
      <c r="B55" s="1" t="s">
        <v>0</v>
      </c>
      <c r="C55">
        <f>240/$B$1*60*VLOOKUP(B55,Dane!$F:$H,2,FALSE)</f>
        <v>12</v>
      </c>
      <c r="D55" s="7">
        <f>VLOOKUP(A55,Dane!$A$3:$D$110,4,FALSE)</f>
        <v>111000011</v>
      </c>
      <c r="E55" s="3" t="str">
        <f t="shared" si="1"/>
        <v>1100</v>
      </c>
      <c r="F55" s="1" t="str">
        <f t="shared" si="2"/>
        <v>00000001</v>
      </c>
      <c r="G55" s="1" t="str">
        <f t="shared" si="3"/>
        <v>11000011</v>
      </c>
      <c r="H55" s="1" t="str">
        <f t="shared" si="4"/>
        <v>00001100</v>
      </c>
      <c r="I55" t="str">
        <f t="shared" si="5"/>
        <v xml:space="preserve">    .byte %00000001, %11000011, %00001100</v>
      </c>
      <c r="O55" s="3"/>
      <c r="P55" s="1"/>
      <c r="Q55" s="1"/>
      <c r="R55" s="1"/>
    </row>
    <row r="56" spans="1:18" x14ac:dyDescent="0.25">
      <c r="A56" t="s">
        <v>15</v>
      </c>
      <c r="B56" s="1" t="s">
        <v>29</v>
      </c>
      <c r="C56">
        <f>240/$B$1*60*VLOOKUP(B56,Dane!$F:$H,2,FALSE)</f>
        <v>36</v>
      </c>
      <c r="D56" s="7">
        <f>VLOOKUP(A56,Dane!$A$3:$D$110,4,FALSE)</f>
        <v>101111011</v>
      </c>
      <c r="E56" s="3" t="str">
        <f t="shared" ref="E56:E76" si="11">DEC2BIN(C56)</f>
        <v>100100</v>
      </c>
      <c r="F56" s="1" t="str">
        <f t="shared" ref="F56:F76" si="12">IF(LEN(D56)&lt;8,"00000000",_xlfn.CONCAT(REPT("0",8-LEN(LEFT(D56,LEN(D56)-8))),LEFT(D56,LEN(D56)-8)))</f>
        <v>00000001</v>
      </c>
      <c r="G56" s="1" t="str">
        <f t="shared" ref="G56:G76" si="13">IF(LEN(D56)&lt;8,_xlfn.CONCAT(REPT("0",8-LEN(D56)),RIGHT(D56,8)),RIGHT(D56,8))</f>
        <v>01111011</v>
      </c>
      <c r="H56" s="1" t="str">
        <f t="shared" ref="H56:H76" si="14">_xlfn.CONCAT(REPT("0",8-LEN(E56)),E56)</f>
        <v>00100100</v>
      </c>
      <c r="I56" t="str">
        <f t="shared" ref="I56:I76" si="15">_xlfn.CONCAT("    .byte %",F56,", %",G56,", %",H56)</f>
        <v xml:space="preserve">    .byte %00000001, %01111011, %00100100</v>
      </c>
      <c r="O56" s="3"/>
      <c r="P56" s="1"/>
      <c r="Q56" s="1"/>
      <c r="R56" s="1"/>
    </row>
    <row r="57" spans="1:18" x14ac:dyDescent="0.25">
      <c r="B57" s="1"/>
      <c r="D57" s="7"/>
      <c r="E57" s="3"/>
      <c r="F57" s="1"/>
      <c r="G57" s="1"/>
      <c r="H57" s="1"/>
      <c r="O57" s="3"/>
      <c r="P57" s="1"/>
      <c r="Q57" s="1"/>
      <c r="R57" s="1"/>
    </row>
    <row r="58" spans="1:18" x14ac:dyDescent="0.25">
      <c r="A58" t="s">
        <v>14</v>
      </c>
      <c r="B58" s="1" t="s">
        <v>0</v>
      </c>
      <c r="C58">
        <f>240/$B$1*60*VLOOKUP(B58,Dane!$F:$H,2,FALSE)</f>
        <v>12</v>
      </c>
      <c r="D58" s="7">
        <f>VLOOKUP(A58,Dane!$A$3:$D$110,4,FALSE)</f>
        <v>101010010</v>
      </c>
      <c r="E58" s="3" t="str">
        <f t="shared" si="11"/>
        <v>1100</v>
      </c>
      <c r="F58" s="1" t="str">
        <f t="shared" si="12"/>
        <v>00000001</v>
      </c>
      <c r="G58" s="1" t="str">
        <f t="shared" si="13"/>
        <v>01010010</v>
      </c>
      <c r="H58" s="1" t="str">
        <f t="shared" si="14"/>
        <v>00001100</v>
      </c>
      <c r="I58" t="str">
        <f t="shared" si="15"/>
        <v xml:space="preserve">    .byte %00000001, %01010010, %00001100</v>
      </c>
      <c r="O58" s="3"/>
      <c r="P58" s="1"/>
      <c r="Q58" s="1"/>
      <c r="R58" s="1"/>
    </row>
    <row r="59" spans="1:18" x14ac:dyDescent="0.25">
      <c r="A59" t="s">
        <v>86</v>
      </c>
      <c r="B59" s="1" t="s">
        <v>2</v>
      </c>
      <c r="C59">
        <f>240/$B$1*60*VLOOKUP(B59,Dane!$F:$H,2,FALSE)</f>
        <v>6</v>
      </c>
      <c r="D59" s="7">
        <f>VLOOKUP(A59,Dane!$A$3:$D$110,4,FALSE)</f>
        <v>100101101</v>
      </c>
      <c r="E59" s="3" t="str">
        <f t="shared" si="11"/>
        <v>110</v>
      </c>
      <c r="F59" s="1" t="str">
        <f t="shared" si="12"/>
        <v>00000001</v>
      </c>
      <c r="G59" s="1" t="str">
        <f t="shared" si="13"/>
        <v>00101101</v>
      </c>
      <c r="H59" s="1" t="str">
        <f t="shared" si="14"/>
        <v>00000110</v>
      </c>
      <c r="I59" t="str">
        <f t="shared" si="15"/>
        <v xml:space="preserve">    .byte %00000001, %00101101, %00000110</v>
      </c>
      <c r="O59" s="3"/>
      <c r="P59" s="1"/>
      <c r="Q59" s="1"/>
      <c r="R59" s="1"/>
    </row>
    <row r="60" spans="1:18" x14ac:dyDescent="0.25">
      <c r="A60" t="s">
        <v>11</v>
      </c>
      <c r="B60" s="1" t="s">
        <v>1</v>
      </c>
      <c r="C60">
        <f>240/$B$1*60*VLOOKUP(B60,Dane!$F:$H,2,FALSE)</f>
        <v>24</v>
      </c>
      <c r="D60" s="7">
        <f>VLOOKUP(A60,Dane!$A$3:$D$110,4,FALSE)</f>
        <v>100011100</v>
      </c>
      <c r="E60" s="3" t="str">
        <f t="shared" si="11"/>
        <v>11000</v>
      </c>
      <c r="F60" s="1" t="str">
        <f t="shared" si="12"/>
        <v>00000001</v>
      </c>
      <c r="G60" s="1" t="str">
        <f t="shared" si="13"/>
        <v>00011100</v>
      </c>
      <c r="H60" s="1" t="str">
        <f t="shared" si="14"/>
        <v>00011000</v>
      </c>
      <c r="I60" t="str">
        <f t="shared" si="15"/>
        <v xml:space="preserve">    .byte %00000001, %00011100, %00011000</v>
      </c>
      <c r="O60" s="3"/>
      <c r="P60" s="1"/>
      <c r="Q60" s="1"/>
      <c r="R60" s="1"/>
    </row>
    <row r="61" spans="1:18" x14ac:dyDescent="0.25">
      <c r="B61" s="1" t="s">
        <v>395</v>
      </c>
      <c r="C61">
        <v>6</v>
      </c>
      <c r="D61" s="7"/>
      <c r="E61" s="3"/>
      <c r="F61" s="1"/>
      <c r="G61" s="1"/>
      <c r="H61" s="1"/>
      <c r="I61" t="s">
        <v>406</v>
      </c>
      <c r="O61" s="3"/>
      <c r="P61" s="1"/>
      <c r="Q61" s="1"/>
      <c r="R61" s="1"/>
    </row>
    <row r="62" spans="1:18" x14ac:dyDescent="0.25">
      <c r="A62" t="s">
        <v>86</v>
      </c>
      <c r="B62" s="1" t="s">
        <v>0</v>
      </c>
      <c r="C62">
        <f>240/$B$1*60*VLOOKUP(B62,Dane!$F:$H,2,FALSE)</f>
        <v>12</v>
      </c>
      <c r="D62" s="7">
        <f>VLOOKUP(A62,Dane!$A$3:$D$110,4,FALSE)</f>
        <v>100101101</v>
      </c>
      <c r="E62" s="3" t="str">
        <f t="shared" si="11"/>
        <v>1100</v>
      </c>
      <c r="F62" s="1" t="str">
        <f t="shared" si="12"/>
        <v>00000001</v>
      </c>
      <c r="G62" s="1" t="str">
        <f t="shared" si="13"/>
        <v>00101101</v>
      </c>
      <c r="H62" s="1" t="str">
        <f t="shared" si="14"/>
        <v>00001100</v>
      </c>
      <c r="I62" t="str">
        <f t="shared" si="15"/>
        <v xml:space="preserve">    .byte %00000001, %00101101, %00001100</v>
      </c>
      <c r="O62" s="3"/>
      <c r="P62" s="1"/>
      <c r="Q62" s="1"/>
      <c r="R62" s="1"/>
    </row>
    <row r="63" spans="1:18" x14ac:dyDescent="0.25">
      <c r="A63" t="s">
        <v>10</v>
      </c>
      <c r="B63" s="1" t="s">
        <v>0</v>
      </c>
      <c r="C63">
        <f>240/$B$1*60*VLOOKUP(B63,Dane!$F:$H,2,FALSE)</f>
        <v>12</v>
      </c>
      <c r="D63" s="7">
        <f>VLOOKUP(A63,Dane!$A$3:$D$110,4,FALSE)</f>
        <v>11111101</v>
      </c>
      <c r="E63" s="3" t="str">
        <f t="shared" si="11"/>
        <v>1100</v>
      </c>
      <c r="F63" s="1" t="str">
        <f t="shared" si="12"/>
        <v>00000000</v>
      </c>
      <c r="G63" s="1" t="str">
        <f t="shared" si="13"/>
        <v>11111101</v>
      </c>
      <c r="H63" s="1" t="str">
        <f t="shared" si="14"/>
        <v>00001100</v>
      </c>
      <c r="I63" t="str">
        <f t="shared" si="15"/>
        <v xml:space="preserve">    .byte %00000000, %11111101, %00001100</v>
      </c>
      <c r="O63" s="3"/>
      <c r="P63" s="1"/>
      <c r="Q63" s="1"/>
      <c r="R63" s="1"/>
    </row>
    <row r="64" spans="1:18" x14ac:dyDescent="0.25">
      <c r="A64" t="s">
        <v>86</v>
      </c>
      <c r="B64" s="1" t="s">
        <v>0</v>
      </c>
      <c r="C64">
        <f>240/$B$1*60*VLOOKUP(B64,Dane!$F:$H,2,FALSE)</f>
        <v>12</v>
      </c>
      <c r="D64" s="7">
        <f>VLOOKUP(A64,Dane!$A$3:$D$110,4,FALSE)</f>
        <v>100101101</v>
      </c>
      <c r="E64" s="3" t="str">
        <f t="shared" si="11"/>
        <v>1100</v>
      </c>
      <c r="F64" s="1" t="str">
        <f t="shared" si="12"/>
        <v>00000001</v>
      </c>
      <c r="G64" s="1" t="str">
        <f t="shared" si="13"/>
        <v>00101101</v>
      </c>
      <c r="H64" s="1" t="str">
        <f t="shared" si="14"/>
        <v>00001100</v>
      </c>
      <c r="I64" t="str">
        <f t="shared" si="15"/>
        <v xml:space="preserve">    .byte %00000001, %00101101, %00001100</v>
      </c>
      <c r="O64" s="3"/>
      <c r="P64" s="1"/>
      <c r="Q64" s="1"/>
      <c r="R64" s="1"/>
    </row>
    <row r="65" spans="1:18" x14ac:dyDescent="0.25">
      <c r="A65" t="s">
        <v>15</v>
      </c>
      <c r="B65" s="1" t="s">
        <v>0</v>
      </c>
      <c r="C65">
        <f>240/$B$1*60*VLOOKUP(B65,Dane!$F:$H,2,FALSE)</f>
        <v>12</v>
      </c>
      <c r="D65" s="7">
        <f>VLOOKUP(A65,Dane!$A$3:$D$110,4,FALSE)</f>
        <v>101111011</v>
      </c>
      <c r="E65" s="3" t="str">
        <f t="shared" si="11"/>
        <v>1100</v>
      </c>
      <c r="F65" s="1" t="str">
        <f t="shared" si="12"/>
        <v>00000001</v>
      </c>
      <c r="G65" s="1" t="str">
        <f t="shared" si="13"/>
        <v>01111011</v>
      </c>
      <c r="H65" s="1" t="str">
        <f t="shared" si="14"/>
        <v>00001100</v>
      </c>
      <c r="I65" t="str">
        <f t="shared" si="15"/>
        <v xml:space="preserve">    .byte %00000001, %01111011, %00001100</v>
      </c>
      <c r="O65" s="3"/>
      <c r="P65" s="1"/>
      <c r="Q65" s="1"/>
      <c r="R65" s="1"/>
    </row>
    <row r="66" spans="1:18" x14ac:dyDescent="0.25">
      <c r="B66" s="1"/>
      <c r="D66" s="7"/>
      <c r="E66" s="3"/>
      <c r="F66" s="1"/>
      <c r="G66" s="1"/>
      <c r="H66" s="1"/>
      <c r="O66" s="3"/>
      <c r="P66" s="1"/>
      <c r="Q66" s="1"/>
      <c r="R66" s="1"/>
    </row>
    <row r="67" spans="1:18" x14ac:dyDescent="0.25">
      <c r="A67" t="s">
        <v>14</v>
      </c>
      <c r="B67" s="1" t="s">
        <v>133</v>
      </c>
      <c r="C67">
        <f>240/$B$1*60*VLOOKUP(B67,Dane!$F:$H,2,FALSE)</f>
        <v>72</v>
      </c>
      <c r="D67" s="7">
        <f>VLOOKUP(A67,Dane!$A$3:$D$110,4,FALSE)</f>
        <v>101010010</v>
      </c>
      <c r="E67" s="3" t="str">
        <f t="shared" si="11"/>
        <v>1001000</v>
      </c>
      <c r="F67" s="1" t="str">
        <f t="shared" si="12"/>
        <v>00000001</v>
      </c>
      <c r="G67" s="1" t="str">
        <f t="shared" si="13"/>
        <v>01010010</v>
      </c>
      <c r="H67" s="1" t="str">
        <f t="shared" si="14"/>
        <v>01001000</v>
      </c>
      <c r="I67" t="str">
        <f t="shared" si="15"/>
        <v xml:space="preserve">    .byte %00000001, %01010010, %01001000</v>
      </c>
      <c r="O67" s="3"/>
      <c r="P67" s="1"/>
      <c r="Q67" s="1"/>
      <c r="R67" s="1"/>
    </row>
    <row r="68" spans="1:18" x14ac:dyDescent="0.25">
      <c r="B68" s="1" t="s">
        <v>395</v>
      </c>
      <c r="C68">
        <v>24</v>
      </c>
      <c r="D68" s="7"/>
      <c r="E68" s="3"/>
      <c r="F68" s="1"/>
      <c r="G68" s="1"/>
      <c r="H68" s="1"/>
      <c r="I68" t="s">
        <v>415</v>
      </c>
      <c r="O68" s="3"/>
      <c r="P68" s="1"/>
      <c r="Q68" s="1"/>
      <c r="R68" s="1"/>
    </row>
    <row r="69" spans="1:18" x14ac:dyDescent="0.25">
      <c r="B69" s="1"/>
      <c r="D69" s="7"/>
      <c r="E69" s="3"/>
      <c r="F69" s="1"/>
      <c r="G69" s="1"/>
      <c r="H69" s="1"/>
      <c r="O69" s="3"/>
      <c r="P69" s="1"/>
      <c r="Q69" s="1"/>
      <c r="R69" s="1"/>
    </row>
    <row r="70" spans="1:18" x14ac:dyDescent="0.25">
      <c r="A70" t="s">
        <v>11</v>
      </c>
      <c r="B70" s="1" t="s">
        <v>0</v>
      </c>
      <c r="C70">
        <f>240/$B$1*60*VLOOKUP(B70,Dane!$F:$H,2,FALSE)</f>
        <v>12</v>
      </c>
      <c r="D70" s="7">
        <f>VLOOKUP(A70,Dane!$A$3:$D$110,4,FALSE)</f>
        <v>100011100</v>
      </c>
      <c r="E70" s="3" t="str">
        <f t="shared" si="11"/>
        <v>1100</v>
      </c>
      <c r="F70" s="1" t="str">
        <f t="shared" si="12"/>
        <v>00000001</v>
      </c>
      <c r="G70" s="1" t="str">
        <f t="shared" si="13"/>
        <v>00011100</v>
      </c>
      <c r="H70" s="1" t="str">
        <f t="shared" si="14"/>
        <v>00001100</v>
      </c>
      <c r="I70" t="str">
        <f t="shared" si="15"/>
        <v xml:space="preserve">    .byte %00000001, %00011100, %00001100</v>
      </c>
      <c r="J70" t="s">
        <v>413</v>
      </c>
      <c r="O70" s="3"/>
      <c r="P70" s="1"/>
      <c r="Q70" s="1"/>
      <c r="R70" s="1"/>
    </row>
    <row r="71" spans="1:18" x14ac:dyDescent="0.25">
      <c r="A71" t="s">
        <v>10</v>
      </c>
      <c r="B71" s="1" t="s">
        <v>0</v>
      </c>
      <c r="C71">
        <f>240/$B$1*60*VLOOKUP(B71,Dane!$F:$H,2,FALSE)</f>
        <v>12</v>
      </c>
      <c r="D71" s="7">
        <f>VLOOKUP(A71,Dane!$A$3:$D$110,4,FALSE)</f>
        <v>11111101</v>
      </c>
      <c r="E71" s="3" t="str">
        <f t="shared" si="11"/>
        <v>1100</v>
      </c>
      <c r="F71" s="1" t="str">
        <f t="shared" si="12"/>
        <v>00000000</v>
      </c>
      <c r="G71" s="1" t="str">
        <f t="shared" si="13"/>
        <v>11111101</v>
      </c>
      <c r="H71" s="1" t="str">
        <f t="shared" si="14"/>
        <v>00001100</v>
      </c>
      <c r="I71" t="str">
        <f t="shared" si="15"/>
        <v xml:space="preserve">    .byte %00000000, %11111101, %00001100</v>
      </c>
      <c r="O71" s="3"/>
      <c r="P71" s="1"/>
      <c r="Q71" s="1"/>
      <c r="R71" s="1"/>
    </row>
    <row r="72" spans="1:18" x14ac:dyDescent="0.25">
      <c r="A72" t="s">
        <v>27</v>
      </c>
      <c r="B72" s="1" t="s">
        <v>1</v>
      </c>
      <c r="C72">
        <f>240/$B$1*60*VLOOKUP(B72,Dane!$F:$H,2,FALSE)</f>
        <v>24</v>
      </c>
      <c r="D72" s="7">
        <f>VLOOKUP(A72,Dane!$A$3:$D$110,4,FALSE)</f>
        <v>11100001</v>
      </c>
      <c r="E72" s="3" t="str">
        <f t="shared" si="11"/>
        <v>11000</v>
      </c>
      <c r="F72" s="1" t="str">
        <f t="shared" si="12"/>
        <v>00000000</v>
      </c>
      <c r="G72" s="1" t="str">
        <f t="shared" si="13"/>
        <v>11100001</v>
      </c>
      <c r="H72" s="1" t="str">
        <f t="shared" si="14"/>
        <v>00011000</v>
      </c>
      <c r="I72" t="str">
        <f t="shared" si="15"/>
        <v xml:space="preserve">    .byte %00000000, %11100001, %00011000</v>
      </c>
      <c r="O72" s="3"/>
      <c r="P72" s="1"/>
      <c r="Q72" s="1"/>
      <c r="R72" s="1"/>
    </row>
    <row r="73" spans="1:18" x14ac:dyDescent="0.25">
      <c r="A73" t="s">
        <v>10</v>
      </c>
      <c r="B73" s="1" t="s">
        <v>0</v>
      </c>
      <c r="C73">
        <f>240/$B$1*60*VLOOKUP(B73,Dane!$F:$H,2,FALSE)</f>
        <v>12</v>
      </c>
      <c r="D73" s="7">
        <f>VLOOKUP(A73,Dane!$A$3:$D$110,4,FALSE)</f>
        <v>11111101</v>
      </c>
      <c r="E73" s="3" t="str">
        <f t="shared" si="11"/>
        <v>1100</v>
      </c>
      <c r="F73" s="1" t="str">
        <f t="shared" si="12"/>
        <v>00000000</v>
      </c>
      <c r="G73" s="1" t="str">
        <f t="shared" si="13"/>
        <v>11111101</v>
      </c>
      <c r="H73" s="1" t="str">
        <f t="shared" si="14"/>
        <v>00001100</v>
      </c>
      <c r="I73" t="str">
        <f t="shared" si="15"/>
        <v xml:space="preserve">    .byte %00000000, %11111101, %00001100</v>
      </c>
      <c r="O73" s="3"/>
      <c r="P73" s="1"/>
      <c r="Q73" s="1"/>
      <c r="R73" s="1"/>
    </row>
    <row r="74" spans="1:18" x14ac:dyDescent="0.25">
      <c r="A74" t="s">
        <v>11</v>
      </c>
      <c r="B74" s="1" t="s">
        <v>0</v>
      </c>
      <c r="C74">
        <f>240/$B$1*60*VLOOKUP(B74,Dane!$F:$H,2,FALSE)</f>
        <v>12</v>
      </c>
      <c r="D74" s="7">
        <f>VLOOKUP(A74,Dane!$A$3:$D$110,4,FALSE)</f>
        <v>100011100</v>
      </c>
      <c r="E74" s="3" t="str">
        <f t="shared" si="11"/>
        <v>1100</v>
      </c>
      <c r="F74" s="1" t="str">
        <f t="shared" si="12"/>
        <v>00000001</v>
      </c>
      <c r="G74" s="1" t="str">
        <f t="shared" si="13"/>
        <v>00011100</v>
      </c>
      <c r="H74" s="1" t="str">
        <f t="shared" si="14"/>
        <v>00001100</v>
      </c>
      <c r="I74" t="str">
        <f t="shared" si="15"/>
        <v xml:space="preserve">    .byte %00000001, %00011100, %00001100</v>
      </c>
      <c r="O74" s="3"/>
      <c r="P74" s="1"/>
      <c r="Q74" s="1"/>
      <c r="R74" s="1"/>
    </row>
    <row r="75" spans="1:18" x14ac:dyDescent="0.25">
      <c r="A75" t="s">
        <v>86</v>
      </c>
      <c r="B75" s="1" t="s">
        <v>0</v>
      </c>
      <c r="C75">
        <f>240/$B$1*60*VLOOKUP(B75,Dane!$F:$H,2,FALSE)</f>
        <v>12</v>
      </c>
      <c r="D75" s="7">
        <f>VLOOKUP(A75,Dane!$A$3:$D$110,4,FALSE)</f>
        <v>100101101</v>
      </c>
      <c r="E75" s="3" t="str">
        <f t="shared" si="11"/>
        <v>1100</v>
      </c>
      <c r="F75" s="1" t="str">
        <f t="shared" si="12"/>
        <v>00000001</v>
      </c>
      <c r="G75" s="1" t="str">
        <f t="shared" si="13"/>
        <v>00101101</v>
      </c>
      <c r="H75" s="1" t="str">
        <f t="shared" si="14"/>
        <v>00001100</v>
      </c>
      <c r="I75" t="str">
        <f t="shared" si="15"/>
        <v xml:space="preserve">    .byte %00000001, %00101101, %00001100</v>
      </c>
      <c r="O75" s="3"/>
      <c r="P75" s="1"/>
      <c r="Q75" s="1"/>
      <c r="R75" s="1"/>
    </row>
    <row r="76" spans="1:18" x14ac:dyDescent="0.25">
      <c r="A76" t="s">
        <v>15</v>
      </c>
      <c r="B76" s="1" t="s">
        <v>0</v>
      </c>
      <c r="C76">
        <f>240/$B$1*60*VLOOKUP(B76,Dane!$F:$H,2,FALSE)</f>
        <v>12</v>
      </c>
      <c r="D76" s="7">
        <f>VLOOKUP(A76,Dane!$A$3:$D$110,4,FALSE)</f>
        <v>101111011</v>
      </c>
      <c r="E76" s="3" t="str">
        <f t="shared" si="11"/>
        <v>1100</v>
      </c>
      <c r="F76" s="1" t="str">
        <f t="shared" si="12"/>
        <v>00000001</v>
      </c>
      <c r="G76" s="1" t="str">
        <f t="shared" si="13"/>
        <v>01111011</v>
      </c>
      <c r="H76" s="1" t="str">
        <f t="shared" si="14"/>
        <v>00001100</v>
      </c>
      <c r="I76" t="str">
        <f t="shared" si="15"/>
        <v xml:space="preserve">    .byte %00000001, %01111011, %00001100</v>
      </c>
      <c r="O76" s="3"/>
      <c r="P76" s="1"/>
      <c r="Q76" s="1"/>
      <c r="R76" s="1"/>
    </row>
    <row r="77" spans="1:18" x14ac:dyDescent="0.25">
      <c r="B77" s="1"/>
      <c r="D77" s="7"/>
      <c r="E77" s="3"/>
      <c r="F77" s="1"/>
      <c r="G77" s="1"/>
      <c r="H77" s="1"/>
      <c r="O77" s="3"/>
      <c r="P77" s="1"/>
      <c r="Q77" s="1"/>
      <c r="R77" s="1"/>
    </row>
    <row r="78" spans="1:18" x14ac:dyDescent="0.25">
      <c r="B78" s="1"/>
      <c r="D78" s="7"/>
      <c r="E78" s="3"/>
      <c r="F78" s="1"/>
      <c r="G78" s="1"/>
      <c r="H78" s="1"/>
      <c r="O78" s="3"/>
      <c r="P78" s="1"/>
      <c r="Q78" s="1"/>
      <c r="R78" s="1"/>
    </row>
    <row r="79" spans="1:18" x14ac:dyDescent="0.25">
      <c r="B79" s="1"/>
      <c r="D79" s="7"/>
      <c r="E79" s="3"/>
      <c r="F79" s="1"/>
      <c r="G79" s="1"/>
      <c r="H79" s="1"/>
      <c r="O79" s="3"/>
      <c r="P79" s="1"/>
      <c r="Q79" s="1"/>
      <c r="R79" s="1"/>
    </row>
    <row r="80" spans="1:18" x14ac:dyDescent="0.25">
      <c r="B80" s="1"/>
      <c r="D80" s="7"/>
      <c r="E80" s="3"/>
      <c r="F80" s="1"/>
      <c r="G80" s="1"/>
      <c r="H80" s="1"/>
      <c r="O80" s="3"/>
      <c r="P80" s="1"/>
      <c r="Q80" s="1"/>
      <c r="R80" s="1"/>
    </row>
    <row r="81" spans="2:18" x14ac:dyDescent="0.25">
      <c r="B81" s="1"/>
      <c r="D81" s="7"/>
      <c r="E81" s="3"/>
      <c r="F81" s="1"/>
      <c r="G81" s="1"/>
      <c r="H81" s="1"/>
      <c r="O81" s="3"/>
      <c r="P81" s="1"/>
      <c r="Q81" s="1"/>
      <c r="R81" s="1"/>
    </row>
    <row r="82" spans="2:18" x14ac:dyDescent="0.25">
      <c r="B82" s="1"/>
      <c r="D82" s="7"/>
      <c r="E82" s="3"/>
      <c r="F82" s="1"/>
      <c r="G82" s="1"/>
      <c r="H82" s="1"/>
      <c r="O82" s="3"/>
      <c r="P82" s="1"/>
      <c r="Q82" s="1"/>
      <c r="R82" s="1"/>
    </row>
    <row r="83" spans="2:18" x14ac:dyDescent="0.25">
      <c r="B83" s="1"/>
      <c r="D83" s="7"/>
      <c r="E83" s="3"/>
      <c r="F83" s="1"/>
      <c r="G83" s="1"/>
      <c r="H83" s="1"/>
      <c r="O83" s="3"/>
      <c r="P83" s="1"/>
      <c r="Q83" s="1"/>
      <c r="R83" s="1"/>
    </row>
    <row r="84" spans="2:18" x14ac:dyDescent="0.25">
      <c r="B84" s="1"/>
      <c r="D84" s="7"/>
      <c r="E84" s="3"/>
      <c r="F84" s="1"/>
      <c r="G84" s="1"/>
      <c r="H84" s="1"/>
      <c r="O84" s="3"/>
      <c r="P84" s="1"/>
      <c r="Q84" s="1"/>
      <c r="R84" s="1"/>
    </row>
    <row r="85" spans="2:18" x14ac:dyDescent="0.25">
      <c r="B85" s="1"/>
      <c r="D85" s="7"/>
      <c r="E85" s="3"/>
      <c r="F85" s="1"/>
      <c r="G85" s="1"/>
      <c r="H85" s="1"/>
      <c r="O85" s="3"/>
      <c r="P85" s="1"/>
      <c r="Q85" s="1"/>
      <c r="R85" s="1"/>
    </row>
    <row r="86" spans="2:18" x14ac:dyDescent="0.25">
      <c r="B86" s="1"/>
      <c r="D86" s="7"/>
      <c r="E86" s="3"/>
      <c r="F86" s="1"/>
      <c r="G86" s="1"/>
      <c r="H86" s="1"/>
      <c r="O86" s="3"/>
      <c r="P86" s="1"/>
      <c r="Q86" s="1"/>
      <c r="R86" s="1"/>
    </row>
    <row r="87" spans="2:18" x14ac:dyDescent="0.25">
      <c r="B87" s="1"/>
      <c r="D87" s="7"/>
      <c r="E87" s="3"/>
      <c r="F87" s="1"/>
      <c r="G87" s="1"/>
      <c r="H87" s="1"/>
      <c r="O87" s="3"/>
      <c r="P87" s="1"/>
      <c r="Q87" s="1"/>
      <c r="R87" s="1"/>
    </row>
    <row r="88" spans="2:18" x14ac:dyDescent="0.25">
      <c r="B88" s="1"/>
      <c r="D88" s="7"/>
      <c r="E88" s="3"/>
      <c r="F88" s="1"/>
      <c r="G88" s="1"/>
      <c r="H88" s="1"/>
      <c r="O88" s="3"/>
      <c r="P88" s="1"/>
      <c r="Q88" s="1"/>
      <c r="R88" s="1"/>
    </row>
    <row r="89" spans="2:18" x14ac:dyDescent="0.25">
      <c r="B89" s="1"/>
      <c r="D89" s="7"/>
      <c r="E89" s="3"/>
      <c r="F89" s="1"/>
      <c r="G89" s="1"/>
      <c r="H89" s="1"/>
      <c r="O89" s="3"/>
      <c r="P89" s="1"/>
      <c r="Q89" s="1"/>
      <c r="R89" s="1"/>
    </row>
    <row r="90" spans="2:18" x14ac:dyDescent="0.25">
      <c r="B90" s="1"/>
      <c r="D90" s="7"/>
      <c r="E90" s="3"/>
      <c r="F90" s="1"/>
      <c r="G90" s="1"/>
      <c r="H90" s="1"/>
      <c r="O90" s="3"/>
      <c r="P90" s="1"/>
      <c r="Q90" s="1"/>
      <c r="R90" s="1"/>
    </row>
    <row r="91" spans="2:18" x14ac:dyDescent="0.25">
      <c r="D91" s="7"/>
      <c r="E91" s="3"/>
      <c r="F91" s="1"/>
      <c r="G91" s="1"/>
      <c r="H91" s="1"/>
      <c r="O91" s="3"/>
      <c r="P91" s="1"/>
      <c r="Q91" s="1"/>
      <c r="R91" s="1"/>
    </row>
    <row r="92" spans="2:18" x14ac:dyDescent="0.25">
      <c r="D92" s="7"/>
      <c r="E92" s="3"/>
      <c r="F92" s="1"/>
      <c r="G92" s="1"/>
      <c r="H92" s="1"/>
      <c r="O92" s="3"/>
      <c r="P92" s="1"/>
      <c r="Q92" s="1"/>
      <c r="R92" s="1"/>
    </row>
    <row r="93" spans="2:18" x14ac:dyDescent="0.25">
      <c r="B93" s="1"/>
      <c r="D93" s="7"/>
      <c r="E93" s="3"/>
      <c r="F93" s="1"/>
      <c r="G93" s="1"/>
      <c r="H93" s="1"/>
      <c r="O93" s="3"/>
      <c r="P93" s="1"/>
      <c r="Q93" s="1"/>
      <c r="R93" s="1"/>
    </row>
    <row r="94" spans="2:18" x14ac:dyDescent="0.25">
      <c r="E94" s="3"/>
      <c r="F94" s="1"/>
      <c r="G94" s="1"/>
      <c r="H94" s="1"/>
      <c r="O94" s="3"/>
      <c r="P94" s="1"/>
      <c r="Q94" s="1"/>
      <c r="R94" s="1"/>
    </row>
  </sheetData>
  <mergeCells count="1">
    <mergeCell ref="A3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56DB-0C5C-48C9-BCCF-5297D4FA9932}">
  <dimension ref="A1:J181"/>
  <sheetViews>
    <sheetView workbookViewId="0"/>
  </sheetViews>
  <sheetFormatPr defaultRowHeight="15" x14ac:dyDescent="0.25"/>
  <cols>
    <col min="2" max="2" width="23.85546875" customWidth="1"/>
    <col min="4" max="4" width="16.7109375" customWidth="1"/>
    <col min="5" max="8" width="11.5703125" customWidth="1"/>
    <col min="9" max="9" width="41" customWidth="1"/>
  </cols>
  <sheetData>
    <row r="1" spans="1:10" x14ac:dyDescent="0.25">
      <c r="A1" s="2" t="s">
        <v>20</v>
      </c>
      <c r="B1">
        <v>150</v>
      </c>
      <c r="D1" s="7"/>
    </row>
    <row r="2" spans="1:10" x14ac:dyDescent="0.25">
      <c r="A2" s="2"/>
      <c r="D2" s="7"/>
    </row>
    <row r="3" spans="1:10" x14ac:dyDescent="0.25">
      <c r="A3" s="43" t="s">
        <v>134</v>
      </c>
      <c r="B3" s="43"/>
      <c r="C3" s="43"/>
      <c r="D3" s="43"/>
      <c r="E3" s="43"/>
      <c r="F3" s="43"/>
      <c r="G3" s="43"/>
      <c r="H3" s="43"/>
      <c r="I3" s="43"/>
    </row>
    <row r="4" spans="1:10" x14ac:dyDescent="0.25">
      <c r="A4" s="2"/>
      <c r="D4" s="7" t="s">
        <v>137</v>
      </c>
      <c r="E4" t="s">
        <v>6</v>
      </c>
      <c r="F4" t="s">
        <v>4</v>
      </c>
      <c r="G4" t="s">
        <v>5</v>
      </c>
      <c r="H4" s="1" t="s">
        <v>6</v>
      </c>
    </row>
    <row r="5" spans="1:10" x14ac:dyDescent="0.25">
      <c r="A5" s="2" t="s">
        <v>9</v>
      </c>
      <c r="B5" t="s">
        <v>8</v>
      </c>
      <c r="C5" t="s">
        <v>23</v>
      </c>
      <c r="D5" s="7" t="s">
        <v>24</v>
      </c>
      <c r="E5" t="s">
        <v>24</v>
      </c>
      <c r="F5" t="s">
        <v>7</v>
      </c>
      <c r="G5" t="s">
        <v>7</v>
      </c>
      <c r="H5" s="1" t="s">
        <v>8</v>
      </c>
      <c r="I5" s="1" t="s">
        <v>25</v>
      </c>
    </row>
    <row r="6" spans="1:10" x14ac:dyDescent="0.25">
      <c r="D6" s="7"/>
      <c r="E6" s="3"/>
      <c r="F6" s="1"/>
      <c r="G6" s="1"/>
      <c r="H6" s="1"/>
    </row>
    <row r="7" spans="1:10" x14ac:dyDescent="0.25">
      <c r="A7" t="s">
        <v>14</v>
      </c>
      <c r="B7" s="1" t="s">
        <v>0</v>
      </c>
      <c r="C7">
        <f>IF(B7="ZMIEŃ GŁOŚNOŚĆ NA 0","N/D",IF(B7="ZMIEŃ GŁOŚNOŚĆ NA 15","N/D",240/$B$1*60*VLOOKUP(B7,Dane!$F:$H,2,FALSE)))</f>
        <v>12</v>
      </c>
      <c r="D7" s="7">
        <f>IF(B7="ZMIEŃ GŁOŚNOŚĆ NA 0","N/D",IF(B7="ZMIEŃ GŁOŚNOŚĆ NA 15","N/D",VLOOKUP(A7,Dane!$A$3:$D$110,4,FALSE)))</f>
        <v>101010010</v>
      </c>
      <c r="E7" s="3" t="str">
        <f t="shared" ref="E7" si="0">IF(B7="ZMIEŃ GŁOŚNOŚĆ NA 0","N/D",IF(B7="ZMIEŃ GŁOŚNOŚĆ NA 15","N/D",DEC2BIN(C7)))</f>
        <v>1100</v>
      </c>
      <c r="F7" s="1" t="str">
        <f t="shared" ref="F7" si="1">IF(B7="ZMIEŃ GŁOŚNOŚĆ NA 0","N/D",IF(B7="ZMIEŃ GŁOŚNOŚĆ NA 15","N/D",IF(LEN(D7)&lt;8,"00000000",_xlfn.CONCAT(REPT("0",8-LEN(LEFT(D7,LEN(D7)-8))),LEFT(D7,LEN(D7)-8)))))</f>
        <v>00000001</v>
      </c>
      <c r="G7" s="1" t="str">
        <f t="shared" ref="G7" si="2">IF(B7="ZMIEŃ GŁOŚNOŚĆ NA 0","N/D",IF(B7="ZMIEŃ GŁOŚNOŚĆ NA 15","N/D",IF(LEN(D7)&lt;8,_xlfn.CONCAT(REPT("0",8-LEN(D7)),RIGHT(D7,8)),RIGHT(D7,8))))</f>
        <v>01010010</v>
      </c>
      <c r="H7" s="1" t="str">
        <f t="shared" ref="H7" si="3">IF(B7="ZMIEŃ GŁOŚNOŚĆ NA 0","N/D",IF(B7="ZMIEŃ GŁOŚNOŚĆ NA 15","N/D",_xlfn.CONCAT(REPT("0",8-LEN(E7)),E7)))</f>
        <v>00001100</v>
      </c>
      <c r="I7" t="str">
        <f t="shared" ref="I7" si="4">IF(B7="ZMIEŃ GŁOŚNOŚĆ NA 0","    .byte %10101000, %00000000",IF(B7="ZMIEŃ GŁOŚNOŚĆ NA 15","    .byte %10101000, %11111111",_xlfn.CONCAT("    .byte %",F7,", %",G7,", %",H7)))</f>
        <v xml:space="preserve">    .byte %00000001, %01010010, %00001100</v>
      </c>
      <c r="J7" t="s">
        <v>407</v>
      </c>
    </row>
    <row r="8" spans="1:10" x14ac:dyDescent="0.25">
      <c r="B8" s="1" t="s">
        <v>395</v>
      </c>
      <c r="C8">
        <v>12</v>
      </c>
      <c r="D8" s="7"/>
      <c r="E8" s="3"/>
      <c r="F8" s="1"/>
      <c r="G8" s="1"/>
      <c r="H8" s="1"/>
      <c r="I8" t="s">
        <v>411</v>
      </c>
    </row>
    <row r="9" spans="1:10" x14ac:dyDescent="0.25">
      <c r="A9" t="s">
        <v>14</v>
      </c>
      <c r="B9" s="1" t="s">
        <v>0</v>
      </c>
      <c r="C9">
        <f>IF(B9="ZMIEŃ GŁOŚNOŚĆ NA 0","N/D",IF(B9="ZMIEŃ GŁOŚNOŚĆ NA 15","N/D",240/$B$1*60*VLOOKUP(B9,Dane!$F:$H,2,FALSE)))</f>
        <v>12</v>
      </c>
      <c r="D9" s="7">
        <f>IF(B9="ZMIEŃ GŁOŚNOŚĆ NA 0","N/D",IF(B9="ZMIEŃ GŁOŚNOŚĆ NA 15","N/D",VLOOKUP(A9,Dane!$A$3:$D$110,4,FALSE)))</f>
        <v>101010010</v>
      </c>
      <c r="E9" s="3" t="str">
        <f t="shared" ref="E9:E34" si="5">IF(B9="ZMIEŃ GŁOŚNOŚĆ NA 0","N/D",IF(B9="ZMIEŃ GŁOŚNOŚĆ NA 15","N/D",DEC2BIN(C9)))</f>
        <v>1100</v>
      </c>
      <c r="F9" s="1" t="str">
        <f t="shared" ref="F9:F34" si="6">IF(B9="ZMIEŃ GŁOŚNOŚĆ NA 0","N/D",IF(B9="ZMIEŃ GŁOŚNOŚĆ NA 15","N/D",IF(LEN(D9)&lt;8,"00000000",_xlfn.CONCAT(REPT("0",8-LEN(LEFT(D9,LEN(D9)-8))),LEFT(D9,LEN(D9)-8)))))</f>
        <v>00000001</v>
      </c>
      <c r="G9" s="1" t="str">
        <f t="shared" ref="G9:G34" si="7">IF(B9="ZMIEŃ GŁOŚNOŚĆ NA 0","N/D",IF(B9="ZMIEŃ GŁOŚNOŚĆ NA 15","N/D",IF(LEN(D9)&lt;8,_xlfn.CONCAT(REPT("0",8-LEN(D9)),RIGHT(D9,8)),RIGHT(D9,8))))</f>
        <v>01010010</v>
      </c>
      <c r="H9" s="1" t="str">
        <f t="shared" ref="H9:H34" si="8">IF(B9="ZMIEŃ GŁOŚNOŚĆ NA 0","N/D",IF(B9="ZMIEŃ GŁOŚNOŚĆ NA 15","N/D",_xlfn.CONCAT(REPT("0",8-LEN(E9)),E9)))</f>
        <v>00001100</v>
      </c>
      <c r="I9" t="str">
        <f t="shared" ref="I9:I34" si="9">IF(B9="ZMIEŃ GŁOŚNOŚĆ NA 0","    .byte %10101000, %00000000",IF(B9="ZMIEŃ GŁOŚNOŚĆ NA 15","    .byte %10101000, %11111111",_xlfn.CONCAT("    .byte %",F9,", %",G9,", %",H9)))</f>
        <v xml:space="preserve">    .byte %00000001, %01010010, %00001100</v>
      </c>
    </row>
    <row r="10" spans="1:10" x14ac:dyDescent="0.25">
      <c r="B10" s="1" t="s">
        <v>395</v>
      </c>
      <c r="C10">
        <v>12</v>
      </c>
      <c r="D10" s="7"/>
      <c r="E10" s="3"/>
      <c r="F10" s="1"/>
      <c r="G10" s="1"/>
      <c r="H10" s="1"/>
      <c r="I10" t="s">
        <v>411</v>
      </c>
    </row>
    <row r="11" spans="1:10" x14ac:dyDescent="0.25">
      <c r="A11" t="s">
        <v>27</v>
      </c>
      <c r="B11" s="1" t="s">
        <v>0</v>
      </c>
      <c r="C11">
        <f>IF(B11="ZMIEŃ GŁOŚNOŚĆ NA 0","N/D",IF(B11="ZMIEŃ GŁOŚNOŚĆ NA 15","N/D",240/$B$1*60*VLOOKUP(B11,Dane!$F:$H,2,FALSE)))</f>
        <v>12</v>
      </c>
      <c r="D11" s="7">
        <f>IF(B11="ZMIEŃ GŁOŚNOŚĆ NA 0","N/D",IF(B11="ZMIEŃ GŁOŚNOŚĆ NA 15","N/D",VLOOKUP(A11,Dane!$A$3:$D$110,4,FALSE)))</f>
        <v>11100001</v>
      </c>
      <c r="E11" s="3" t="str">
        <f t="shared" si="5"/>
        <v>1100</v>
      </c>
      <c r="F11" s="1" t="str">
        <f t="shared" si="6"/>
        <v>00000000</v>
      </c>
      <c r="G11" s="1" t="str">
        <f t="shared" si="7"/>
        <v>11100001</v>
      </c>
      <c r="H11" s="1" t="str">
        <f t="shared" si="8"/>
        <v>00001100</v>
      </c>
      <c r="I11" t="str">
        <f t="shared" si="9"/>
        <v xml:space="preserve">    .byte %00000000, %11100001, %00001100</v>
      </c>
    </row>
    <row r="12" spans="1:10" x14ac:dyDescent="0.25">
      <c r="B12" s="1" t="s">
        <v>395</v>
      </c>
      <c r="C12">
        <v>12</v>
      </c>
      <c r="D12" s="7"/>
      <c r="E12" s="3"/>
      <c r="F12" s="1"/>
      <c r="G12" s="1"/>
      <c r="H12" s="1"/>
      <c r="I12" t="s">
        <v>411</v>
      </c>
    </row>
    <row r="13" spans="1:10" x14ac:dyDescent="0.25">
      <c r="A13" t="s">
        <v>27</v>
      </c>
      <c r="B13" s="1" t="s">
        <v>0</v>
      </c>
      <c r="C13">
        <f>IF(B13="ZMIEŃ GŁOŚNOŚĆ NA 0","N/D",IF(B13="ZMIEŃ GŁOŚNOŚĆ NA 15","N/D",240/$B$1*60*VLOOKUP(B13,Dane!$F:$H,2,FALSE)))</f>
        <v>12</v>
      </c>
      <c r="D13" s="7">
        <f>IF(B13="ZMIEŃ GŁOŚNOŚĆ NA 0","N/D",IF(B13="ZMIEŃ GŁOŚNOŚĆ NA 15","N/D",VLOOKUP(A13,Dane!$A$3:$D$110,4,FALSE)))</f>
        <v>11100001</v>
      </c>
      <c r="E13" s="3" t="str">
        <f t="shared" si="5"/>
        <v>1100</v>
      </c>
      <c r="F13" s="1" t="str">
        <f t="shared" si="6"/>
        <v>00000000</v>
      </c>
      <c r="G13" s="1" t="str">
        <f t="shared" si="7"/>
        <v>11100001</v>
      </c>
      <c r="H13" s="1" t="str">
        <f t="shared" si="8"/>
        <v>00001100</v>
      </c>
      <c r="I13" t="str">
        <f t="shared" si="9"/>
        <v xml:space="preserve">    .byte %00000000, %11100001, %00001100</v>
      </c>
    </row>
    <row r="14" spans="1:10" x14ac:dyDescent="0.25">
      <c r="B14" s="1" t="s">
        <v>395</v>
      </c>
      <c r="C14">
        <v>12</v>
      </c>
      <c r="D14" s="7"/>
      <c r="E14" s="3"/>
      <c r="F14" s="1"/>
      <c r="G14" s="1"/>
      <c r="H14" s="1"/>
      <c r="I14" t="s">
        <v>411</v>
      </c>
    </row>
    <row r="15" spans="1:10" x14ac:dyDescent="0.25">
      <c r="B15" s="1"/>
      <c r="D15" s="7"/>
      <c r="E15" s="3"/>
      <c r="F15" s="1"/>
      <c r="G15" s="1"/>
      <c r="H15" s="1"/>
    </row>
    <row r="16" spans="1:10" x14ac:dyDescent="0.25">
      <c r="A16" t="s">
        <v>12</v>
      </c>
      <c r="B16" s="1" t="s">
        <v>0</v>
      </c>
      <c r="C16">
        <f>IF(B16="ZMIEŃ GŁOŚNOŚĆ NA 0","N/D",IF(B16="ZMIEŃ GŁOŚNOŚĆ NA 15","N/D",240/$B$1*60*VLOOKUP(B16,Dane!$F:$H,2,FALSE)))</f>
        <v>12</v>
      </c>
      <c r="D16" s="7">
        <f>IF(B16="ZMIEŃ GŁOŚNOŚĆ NA 0","N/D",IF(B16="ZMIEŃ GŁOŚNOŚĆ NA 15","N/D",VLOOKUP(A16,Dane!$A$3:$D$110,4,FALSE)))</f>
        <v>11010100</v>
      </c>
      <c r="E16" s="3" t="str">
        <f t="shared" si="5"/>
        <v>1100</v>
      </c>
      <c r="F16" s="1" t="str">
        <f t="shared" si="6"/>
        <v>00000000</v>
      </c>
      <c r="G16" s="1" t="str">
        <f t="shared" si="7"/>
        <v>11010100</v>
      </c>
      <c r="H16" s="1" t="str">
        <f t="shared" si="8"/>
        <v>00001100</v>
      </c>
      <c r="I16" t="str">
        <f t="shared" si="9"/>
        <v xml:space="preserve">    .byte %00000000, %11010100, %00001100</v>
      </c>
    </row>
    <row r="17" spans="1:9" x14ac:dyDescent="0.25">
      <c r="B17" s="1" t="s">
        <v>395</v>
      </c>
      <c r="C17">
        <v>12</v>
      </c>
      <c r="D17" s="7"/>
      <c r="E17" s="3"/>
      <c r="F17" s="1"/>
      <c r="G17" s="1"/>
      <c r="H17" s="1"/>
      <c r="I17" t="s">
        <v>411</v>
      </c>
    </row>
    <row r="18" spans="1:9" x14ac:dyDescent="0.25">
      <c r="A18" t="s">
        <v>12</v>
      </c>
      <c r="B18" s="1" t="s">
        <v>0</v>
      </c>
      <c r="C18">
        <f>IF(B18="ZMIEŃ GŁOŚNOŚĆ NA 0","N/D",IF(B18="ZMIEŃ GŁOŚNOŚĆ NA 15","N/D",240/$B$1*60*VLOOKUP(B18,Dane!$F:$H,2,FALSE)))</f>
        <v>12</v>
      </c>
      <c r="D18" s="7">
        <f>IF(B18="ZMIEŃ GŁOŚNOŚĆ NA 0","N/D",IF(B18="ZMIEŃ GŁOŚNOŚĆ NA 15","N/D",VLOOKUP(A18,Dane!$A$3:$D$110,4,FALSE)))</f>
        <v>11010100</v>
      </c>
      <c r="E18" s="3" t="str">
        <f t="shared" si="5"/>
        <v>1100</v>
      </c>
      <c r="F18" s="1" t="str">
        <f t="shared" si="6"/>
        <v>00000000</v>
      </c>
      <c r="G18" s="1" t="str">
        <f t="shared" si="7"/>
        <v>11010100</v>
      </c>
      <c r="H18" s="1" t="str">
        <f t="shared" si="8"/>
        <v>00001100</v>
      </c>
      <c r="I18" t="str">
        <f t="shared" si="9"/>
        <v xml:space="preserve">    .byte %00000000, %11010100, %00001100</v>
      </c>
    </row>
    <row r="19" spans="1:9" x14ac:dyDescent="0.25">
      <c r="B19" s="1" t="s">
        <v>395</v>
      </c>
      <c r="C19">
        <v>12</v>
      </c>
      <c r="D19" s="7"/>
      <c r="E19" s="3"/>
      <c r="F19" s="1"/>
      <c r="G19" s="1"/>
      <c r="H19" s="1"/>
      <c r="I19" t="s">
        <v>411</v>
      </c>
    </row>
    <row r="20" spans="1:9" x14ac:dyDescent="0.25">
      <c r="A20" t="s">
        <v>10</v>
      </c>
      <c r="B20" s="1" t="s">
        <v>0</v>
      </c>
      <c r="C20">
        <f>IF(B20="ZMIEŃ GŁOŚNOŚĆ NA 0","N/D",IF(B20="ZMIEŃ GŁOŚNOŚĆ NA 15","N/D",240/$B$1*60*VLOOKUP(B20,Dane!$F:$H,2,FALSE)))</f>
        <v>12</v>
      </c>
      <c r="D20" s="7">
        <f>IF(B20="ZMIEŃ GŁOŚNOŚĆ NA 0","N/D",IF(B20="ZMIEŃ GŁOŚNOŚĆ NA 15","N/D",VLOOKUP(A20,Dane!$A$3:$D$110,4,FALSE)))</f>
        <v>11111101</v>
      </c>
      <c r="E20" s="3" t="str">
        <f t="shared" si="5"/>
        <v>1100</v>
      </c>
      <c r="F20" s="1" t="str">
        <f t="shared" si="6"/>
        <v>00000000</v>
      </c>
      <c r="G20" s="1" t="str">
        <f t="shared" si="7"/>
        <v>11111101</v>
      </c>
      <c r="H20" s="1" t="str">
        <f t="shared" si="8"/>
        <v>00001100</v>
      </c>
      <c r="I20" t="str">
        <f t="shared" si="9"/>
        <v xml:space="preserve">    .byte %00000000, %11111101, %00001100</v>
      </c>
    </row>
    <row r="21" spans="1:9" x14ac:dyDescent="0.25">
      <c r="B21" s="1" t="s">
        <v>395</v>
      </c>
      <c r="C21">
        <v>12</v>
      </c>
      <c r="D21" s="7"/>
      <c r="E21" s="3"/>
      <c r="F21" s="1"/>
      <c r="G21" s="1"/>
      <c r="H21" s="1"/>
      <c r="I21" t="s">
        <v>411</v>
      </c>
    </row>
    <row r="22" spans="1:9" x14ac:dyDescent="0.25">
      <c r="A22" t="s">
        <v>10</v>
      </c>
      <c r="B22" s="1" t="s">
        <v>0</v>
      </c>
      <c r="C22">
        <f>IF(B22="ZMIEŃ GŁOŚNOŚĆ NA 0","N/D",IF(B22="ZMIEŃ GŁOŚNOŚĆ NA 15","N/D",240/$B$1*60*VLOOKUP(B22,Dane!$F:$H,2,FALSE)))</f>
        <v>12</v>
      </c>
      <c r="D22" s="7">
        <f>IF(B22="ZMIEŃ GŁOŚNOŚĆ NA 0","N/D",IF(B22="ZMIEŃ GŁOŚNOŚĆ NA 15","N/D",VLOOKUP(A22,Dane!$A$3:$D$110,4,FALSE)))</f>
        <v>11111101</v>
      </c>
      <c r="E22" s="3" t="str">
        <f t="shared" si="5"/>
        <v>1100</v>
      </c>
      <c r="F22" s="1" t="str">
        <f t="shared" si="6"/>
        <v>00000000</v>
      </c>
      <c r="G22" s="1" t="str">
        <f t="shared" si="7"/>
        <v>11111101</v>
      </c>
      <c r="H22" s="1" t="str">
        <f t="shared" si="8"/>
        <v>00001100</v>
      </c>
      <c r="I22" t="str">
        <f t="shared" si="9"/>
        <v xml:space="preserve">    .byte %00000000, %11111101, %00001100</v>
      </c>
    </row>
    <row r="23" spans="1:9" x14ac:dyDescent="0.25">
      <c r="B23" s="1" t="s">
        <v>395</v>
      </c>
      <c r="C23">
        <v>12</v>
      </c>
      <c r="D23" s="7"/>
      <c r="E23" s="3"/>
      <c r="F23" s="1"/>
      <c r="G23" s="1"/>
      <c r="H23" s="1"/>
      <c r="I23" t="s">
        <v>411</v>
      </c>
    </row>
    <row r="24" spans="1:9" x14ac:dyDescent="0.25">
      <c r="B24" s="1"/>
      <c r="D24" s="7"/>
      <c r="E24" s="3"/>
      <c r="F24" s="1"/>
      <c r="G24" s="1"/>
      <c r="H24" s="1"/>
    </row>
    <row r="25" spans="1:9" x14ac:dyDescent="0.25">
      <c r="A25" t="s">
        <v>33</v>
      </c>
      <c r="B25" s="1" t="s">
        <v>0</v>
      </c>
      <c r="C25">
        <f>IF(B25="ZMIEŃ GŁOŚNOŚĆ NA 0","N/D",IF(B25="ZMIEŃ GŁOŚNOŚĆ NA 15","N/D",240/$B$1*60*VLOOKUP(B25,Dane!$F:$H,2,FALSE)))</f>
        <v>12</v>
      </c>
      <c r="D25" s="7">
        <f>IF(B25="ZMIEŃ GŁOŚNOŚĆ NA 0","N/D",IF(B25="ZMIEŃ GŁOŚNOŚĆ NA 15","N/D",VLOOKUP(A25,Dane!$A$3:$D$110,4,FALSE)))</f>
        <v>10101000</v>
      </c>
      <c r="E25" s="3" t="str">
        <f t="shared" si="5"/>
        <v>1100</v>
      </c>
      <c r="F25" s="1" t="str">
        <f t="shared" si="6"/>
        <v>00000000</v>
      </c>
      <c r="G25" s="1" t="str">
        <f t="shared" si="7"/>
        <v>10101000</v>
      </c>
      <c r="H25" s="1" t="str">
        <f t="shared" si="8"/>
        <v>00001100</v>
      </c>
      <c r="I25" t="str">
        <f t="shared" si="9"/>
        <v xml:space="preserve">    .byte %00000000, %10101000, %00001100</v>
      </c>
    </row>
    <row r="26" spans="1:9" x14ac:dyDescent="0.25">
      <c r="B26" s="1" t="s">
        <v>395</v>
      </c>
      <c r="C26">
        <v>12</v>
      </c>
      <c r="D26" s="7"/>
      <c r="E26" s="3"/>
      <c r="F26" s="1"/>
      <c r="G26" s="1"/>
      <c r="H26" s="1"/>
      <c r="I26" t="s">
        <v>411</v>
      </c>
    </row>
    <row r="27" spans="1:9" x14ac:dyDescent="0.25">
      <c r="A27" t="s">
        <v>33</v>
      </c>
      <c r="B27" s="1" t="s">
        <v>0</v>
      </c>
      <c r="C27">
        <f>IF(B27="ZMIEŃ GŁOŚNOŚĆ NA 0","N/D",IF(B27="ZMIEŃ GŁOŚNOŚĆ NA 15","N/D",240/$B$1*60*VLOOKUP(B27,Dane!$F:$H,2,FALSE)))</f>
        <v>12</v>
      </c>
      <c r="D27" s="7">
        <f>IF(B27="ZMIEŃ GŁOŚNOŚĆ NA 0","N/D",IF(B27="ZMIEŃ GŁOŚNOŚĆ NA 15","N/D",VLOOKUP(A27,Dane!$A$3:$D$110,4,FALSE)))</f>
        <v>10101000</v>
      </c>
      <c r="E27" s="3" t="str">
        <f t="shared" si="5"/>
        <v>1100</v>
      </c>
      <c r="F27" s="1" t="str">
        <f t="shared" si="6"/>
        <v>00000000</v>
      </c>
      <c r="G27" s="1" t="str">
        <f t="shared" si="7"/>
        <v>10101000</v>
      </c>
      <c r="H27" s="1" t="str">
        <f t="shared" si="8"/>
        <v>00001100</v>
      </c>
      <c r="I27" t="str">
        <f t="shared" si="9"/>
        <v xml:space="preserve">    .byte %00000000, %10101000, %00001100</v>
      </c>
    </row>
    <row r="28" spans="1:9" x14ac:dyDescent="0.25">
      <c r="B28" s="1" t="s">
        <v>395</v>
      </c>
      <c r="C28">
        <v>12</v>
      </c>
      <c r="D28" s="7"/>
      <c r="E28" s="3"/>
      <c r="F28" s="1"/>
      <c r="G28" s="1"/>
      <c r="H28" s="1"/>
      <c r="I28" t="s">
        <v>411</v>
      </c>
    </row>
    <row r="29" spans="1:9" x14ac:dyDescent="0.25">
      <c r="A29" t="s">
        <v>32</v>
      </c>
      <c r="B29" s="1" t="s">
        <v>0</v>
      </c>
      <c r="C29">
        <f>IF(B29="ZMIEŃ GŁOŚNOŚĆ NA 0","N/D",IF(B29="ZMIEŃ GŁOŚNOŚĆ NA 15","N/D",240/$B$1*60*VLOOKUP(B29,Dane!$F:$H,2,FALSE)))</f>
        <v>12</v>
      </c>
      <c r="D29" s="7">
        <f>IF(B29="ZMIEŃ GŁOŚNOŚĆ NA 0","N/D",IF(B29="ZMIEŃ GŁOŚNOŚĆ NA 15","N/D",VLOOKUP(A29,Dane!$A$3:$D$110,4,FALSE)))</f>
        <v>10111101</v>
      </c>
      <c r="E29" s="3" t="str">
        <f t="shared" si="5"/>
        <v>1100</v>
      </c>
      <c r="F29" s="1" t="str">
        <f t="shared" si="6"/>
        <v>00000000</v>
      </c>
      <c r="G29" s="1" t="str">
        <f t="shared" si="7"/>
        <v>10111101</v>
      </c>
      <c r="H29" s="1" t="str">
        <f t="shared" si="8"/>
        <v>00001100</v>
      </c>
      <c r="I29" t="str">
        <f t="shared" si="9"/>
        <v xml:space="preserve">    .byte %00000000, %10111101, %00001100</v>
      </c>
    </row>
    <row r="30" spans="1:9" x14ac:dyDescent="0.25">
      <c r="B30" s="1" t="s">
        <v>395</v>
      </c>
      <c r="C30">
        <v>12</v>
      </c>
      <c r="D30" s="7"/>
      <c r="E30" s="3"/>
      <c r="F30" s="1"/>
      <c r="G30" s="1"/>
      <c r="H30" s="1"/>
      <c r="I30" t="s">
        <v>411</v>
      </c>
    </row>
    <row r="31" spans="1:9" x14ac:dyDescent="0.25">
      <c r="A31" t="s">
        <v>32</v>
      </c>
      <c r="B31" s="1" t="s">
        <v>0</v>
      </c>
      <c r="C31">
        <f>IF(B31="ZMIEŃ GŁOŚNOŚĆ NA 0","N/D",IF(B31="ZMIEŃ GŁOŚNOŚĆ NA 15","N/D",240/$B$1*60*VLOOKUP(B31,Dane!$F:$H,2,FALSE)))</f>
        <v>12</v>
      </c>
      <c r="D31" s="7">
        <f>IF(B31="ZMIEŃ GŁOŚNOŚĆ NA 0","N/D",IF(B31="ZMIEŃ GŁOŚNOŚĆ NA 15","N/D",VLOOKUP(A31,Dane!$A$3:$D$110,4,FALSE)))</f>
        <v>10111101</v>
      </c>
      <c r="E31" s="3" t="str">
        <f t="shared" si="5"/>
        <v>1100</v>
      </c>
      <c r="F31" s="1" t="str">
        <f t="shared" si="6"/>
        <v>00000000</v>
      </c>
      <c r="G31" s="1" t="str">
        <f t="shared" si="7"/>
        <v>10111101</v>
      </c>
      <c r="H31" s="1" t="str">
        <f t="shared" si="8"/>
        <v>00001100</v>
      </c>
      <c r="I31" t="str">
        <f t="shared" si="9"/>
        <v xml:space="preserve">    .byte %00000000, %10111101, %00001100</v>
      </c>
    </row>
    <row r="32" spans="1:9" x14ac:dyDescent="0.25">
      <c r="B32" s="1" t="s">
        <v>395</v>
      </c>
      <c r="C32">
        <v>12</v>
      </c>
      <c r="D32" s="7"/>
      <c r="E32" s="3"/>
      <c r="F32" s="1"/>
      <c r="G32" s="1"/>
      <c r="H32" s="1"/>
      <c r="I32" t="s">
        <v>411</v>
      </c>
    </row>
    <row r="33" spans="1:10" x14ac:dyDescent="0.25">
      <c r="B33" s="1"/>
      <c r="D33" s="7"/>
      <c r="E33" s="3"/>
      <c r="F33" s="1"/>
      <c r="G33" s="1"/>
      <c r="H33" s="1"/>
    </row>
    <row r="34" spans="1:10" x14ac:dyDescent="0.25">
      <c r="A34" t="s">
        <v>11</v>
      </c>
      <c r="B34" s="1" t="s">
        <v>0</v>
      </c>
      <c r="C34">
        <f>IF(B34="ZMIEŃ GŁOŚNOŚĆ NA 0","N/D",IF(B34="ZMIEŃ GŁOŚNOŚĆ NA 15","N/D",240/$B$1*60*VLOOKUP(B34,Dane!$F:$H,2,FALSE)))</f>
        <v>12</v>
      </c>
      <c r="D34" s="7">
        <f>IF(B34="ZMIEŃ GŁOŚNOŚĆ NA 0","N/D",IF(B34="ZMIEŃ GŁOŚNOŚĆ NA 15","N/D",VLOOKUP(A34,Dane!$A$3:$D$110,4,FALSE)))</f>
        <v>100011100</v>
      </c>
      <c r="E34" s="3" t="str">
        <f t="shared" si="5"/>
        <v>1100</v>
      </c>
      <c r="F34" s="1" t="str">
        <f t="shared" si="6"/>
        <v>00000001</v>
      </c>
      <c r="G34" s="1" t="str">
        <f t="shared" si="7"/>
        <v>00011100</v>
      </c>
      <c r="H34" s="1" t="str">
        <f t="shared" si="8"/>
        <v>00001100</v>
      </c>
      <c r="I34" t="str">
        <f t="shared" si="9"/>
        <v xml:space="preserve">    .byte %00000001, %00011100, %00001100</v>
      </c>
    </row>
    <row r="35" spans="1:10" x14ac:dyDescent="0.25">
      <c r="B35" s="1" t="s">
        <v>395</v>
      </c>
      <c r="C35">
        <v>12</v>
      </c>
      <c r="D35" s="7"/>
      <c r="E35" s="3"/>
      <c r="F35" s="1"/>
      <c r="G35" s="1"/>
      <c r="H35" s="1"/>
      <c r="I35" t="s">
        <v>411</v>
      </c>
    </row>
    <row r="36" spans="1:10" x14ac:dyDescent="0.25">
      <c r="A36" t="s">
        <v>10</v>
      </c>
      <c r="B36" s="1" t="s">
        <v>0</v>
      </c>
      <c r="C36">
        <f>IF(B36="ZMIEŃ GŁOŚNOŚĆ NA 0","N/D",IF(B36="ZMIEŃ GŁOŚNOŚĆ NA 15","N/D",240/$B$1*60*VLOOKUP(B36,Dane!$F:$H,2,FALSE)))</f>
        <v>12</v>
      </c>
      <c r="D36" s="7">
        <f>IF(B36="ZMIEŃ GŁOŚNOŚĆ NA 0","N/D",IF(B36="ZMIEŃ GŁOŚNOŚĆ NA 15","N/D",VLOOKUP(A36,Dane!$A$3:$D$110,4,FALSE)))</f>
        <v>11111101</v>
      </c>
      <c r="E36" s="3" t="str">
        <f t="shared" ref="E36:E67" si="10">IF(B36="ZMIEŃ GŁOŚNOŚĆ NA 0","N/D",IF(B36="ZMIEŃ GŁOŚNOŚĆ NA 15","N/D",DEC2BIN(C36)))</f>
        <v>1100</v>
      </c>
      <c r="F36" s="1" t="str">
        <f t="shared" ref="F36:F67" si="11">IF(B36="ZMIEŃ GŁOŚNOŚĆ NA 0","N/D",IF(B36="ZMIEŃ GŁOŚNOŚĆ NA 15","N/D",IF(LEN(D36)&lt;8,"00000000",_xlfn.CONCAT(REPT("0",8-LEN(LEFT(D36,LEN(D36)-8))),LEFT(D36,LEN(D36)-8)))))</f>
        <v>00000000</v>
      </c>
      <c r="G36" s="1" t="str">
        <f t="shared" ref="G36:G67" si="12">IF(B36="ZMIEŃ GŁOŚNOŚĆ NA 0","N/D",IF(B36="ZMIEŃ GŁOŚNOŚĆ NA 15","N/D",IF(LEN(D36)&lt;8,_xlfn.CONCAT(REPT("0",8-LEN(D36)),RIGHT(D36,8)),RIGHT(D36,8))))</f>
        <v>11111101</v>
      </c>
      <c r="H36" s="1" t="str">
        <f t="shared" ref="H36:H67" si="13">IF(B36="ZMIEŃ GŁOŚNOŚĆ NA 0","N/D",IF(B36="ZMIEŃ GŁOŚNOŚĆ NA 15","N/D",_xlfn.CONCAT(REPT("0",8-LEN(E36)),E36)))</f>
        <v>00001100</v>
      </c>
      <c r="I36" t="str">
        <f t="shared" ref="I36:I67" si="14">IF(B36="ZMIEŃ GŁOŚNOŚĆ NA 0","    .byte %10101000, %00000000",IF(B36="ZMIEŃ GŁOŚNOŚĆ NA 15","    .byte %10101000, %11111111",_xlfn.CONCAT("    .byte %",F36,", %",G36,", %",H36)))</f>
        <v xml:space="preserve">    .byte %00000000, %11111101, %00001100</v>
      </c>
    </row>
    <row r="37" spans="1:10" x14ac:dyDescent="0.25">
      <c r="B37" s="1" t="s">
        <v>395</v>
      </c>
      <c r="C37">
        <v>12</v>
      </c>
      <c r="D37" s="7"/>
      <c r="E37" s="3"/>
      <c r="F37" s="1"/>
      <c r="G37" s="1"/>
      <c r="H37" s="1"/>
      <c r="I37" t="s">
        <v>411</v>
      </c>
    </row>
    <row r="38" spans="1:10" x14ac:dyDescent="0.25">
      <c r="A38" t="s">
        <v>27</v>
      </c>
      <c r="B38" s="1" t="s">
        <v>0</v>
      </c>
      <c r="C38">
        <f>IF(B38="ZMIEŃ GŁOŚNOŚĆ NA 0","N/D",IF(B38="ZMIEŃ GŁOŚNOŚĆ NA 15","N/D",240/$B$1*60*VLOOKUP(B38,Dane!$F:$H,2,FALSE)))</f>
        <v>12</v>
      </c>
      <c r="D38" s="7">
        <f>IF(B38="ZMIEŃ GŁOŚNOŚĆ NA 0","N/D",IF(B38="ZMIEŃ GŁOŚNOŚĆ NA 15","N/D",VLOOKUP(A38,Dane!$A$3:$D$110,4,FALSE)))</f>
        <v>11100001</v>
      </c>
      <c r="E38" s="3" t="str">
        <f t="shared" si="10"/>
        <v>1100</v>
      </c>
      <c r="F38" s="1" t="str">
        <f t="shared" si="11"/>
        <v>00000000</v>
      </c>
      <c r="G38" s="1" t="str">
        <f t="shared" si="12"/>
        <v>11100001</v>
      </c>
      <c r="H38" s="1" t="str">
        <f t="shared" si="13"/>
        <v>00001100</v>
      </c>
      <c r="I38" t="str">
        <f t="shared" si="14"/>
        <v xml:space="preserve">    .byte %00000000, %11100001, %00001100</v>
      </c>
    </row>
    <row r="39" spans="1:10" x14ac:dyDescent="0.25">
      <c r="A39" t="s">
        <v>10</v>
      </c>
      <c r="B39" s="1" t="s">
        <v>0</v>
      </c>
      <c r="C39">
        <f>IF(B39="ZMIEŃ GŁOŚNOŚĆ NA 0","N/D",IF(B39="ZMIEŃ GŁOŚNOŚĆ NA 15","N/D",240/$B$1*60*VLOOKUP(B39,Dane!$F:$H,2,FALSE)))</f>
        <v>12</v>
      </c>
      <c r="D39" s="7">
        <f>IF(B39="ZMIEŃ GŁOŚNOŚĆ NA 0","N/D",IF(B39="ZMIEŃ GŁOŚNOŚĆ NA 15","N/D",VLOOKUP(A39,Dane!$A$3:$D$110,4,FALSE)))</f>
        <v>11111101</v>
      </c>
      <c r="E39" s="3" t="str">
        <f t="shared" si="10"/>
        <v>1100</v>
      </c>
      <c r="F39" s="1" t="str">
        <f t="shared" si="11"/>
        <v>00000000</v>
      </c>
      <c r="G39" s="1" t="str">
        <f t="shared" si="12"/>
        <v>11111101</v>
      </c>
      <c r="H39" s="1" t="str">
        <f t="shared" si="13"/>
        <v>00001100</v>
      </c>
      <c r="I39" t="str">
        <f t="shared" si="14"/>
        <v xml:space="preserve">    .byte %00000000, %11111101, %00001100</v>
      </c>
    </row>
    <row r="40" spans="1:10" x14ac:dyDescent="0.25">
      <c r="A40" t="s">
        <v>11</v>
      </c>
      <c r="B40" s="1" t="s">
        <v>0</v>
      </c>
      <c r="C40">
        <f>IF(B40="ZMIEŃ GŁOŚNOŚĆ NA 0","N/D",IF(B40="ZMIEŃ GŁOŚNOŚĆ NA 15","N/D",240/$B$1*60*VLOOKUP(B40,Dane!$F:$H,2,FALSE)))</f>
        <v>12</v>
      </c>
      <c r="D40" s="7">
        <f>IF(B40="ZMIEŃ GŁOŚNOŚĆ NA 0","N/D",IF(B40="ZMIEŃ GŁOŚNOŚĆ NA 15","N/D",VLOOKUP(A40,Dane!$A$3:$D$110,4,FALSE)))</f>
        <v>100011100</v>
      </c>
      <c r="E40" s="3" t="str">
        <f t="shared" si="10"/>
        <v>1100</v>
      </c>
      <c r="F40" s="1" t="str">
        <f t="shared" si="11"/>
        <v>00000001</v>
      </c>
      <c r="G40" s="1" t="str">
        <f t="shared" si="12"/>
        <v>00011100</v>
      </c>
      <c r="H40" s="1" t="str">
        <f t="shared" si="13"/>
        <v>00001100</v>
      </c>
      <c r="I40" t="str">
        <f t="shared" si="14"/>
        <v xml:space="preserve">    .byte %00000001, %00011100, %00001100</v>
      </c>
    </row>
    <row r="41" spans="1:10" x14ac:dyDescent="0.25">
      <c r="A41" t="s">
        <v>86</v>
      </c>
      <c r="B41" s="1" t="s">
        <v>0</v>
      </c>
      <c r="C41">
        <f>IF(B41="ZMIEŃ GŁOŚNOŚĆ NA 0","N/D",IF(B41="ZMIEŃ GŁOŚNOŚĆ NA 15","N/D",240/$B$1*60*VLOOKUP(B41,Dane!$F:$H,2,FALSE)))</f>
        <v>12</v>
      </c>
      <c r="D41" s="7">
        <f>IF(B41="ZMIEŃ GŁOŚNOŚĆ NA 0","N/D",IF(B41="ZMIEŃ GŁOŚNOŚĆ NA 15","N/D",VLOOKUP(A41,Dane!$A$3:$D$110,4,FALSE)))</f>
        <v>100101101</v>
      </c>
      <c r="E41" s="3" t="str">
        <f t="shared" si="10"/>
        <v>1100</v>
      </c>
      <c r="F41" s="1" t="str">
        <f t="shared" si="11"/>
        <v>00000001</v>
      </c>
      <c r="G41" s="1" t="str">
        <f t="shared" si="12"/>
        <v>00101101</v>
      </c>
      <c r="H41" s="1" t="str">
        <f t="shared" si="13"/>
        <v>00001100</v>
      </c>
      <c r="I41" t="str">
        <f t="shared" si="14"/>
        <v xml:space="preserve">    .byte %00000001, %00101101, %00001100</v>
      </c>
    </row>
    <row r="42" spans="1:10" x14ac:dyDescent="0.25">
      <c r="B42" s="1"/>
      <c r="D42" s="7"/>
      <c r="E42" s="3"/>
      <c r="F42" s="1"/>
      <c r="G42" s="1"/>
      <c r="H42" s="1"/>
    </row>
    <row r="43" spans="1:10" x14ac:dyDescent="0.25">
      <c r="A43" t="s">
        <v>11</v>
      </c>
      <c r="B43" s="1" t="s">
        <v>0</v>
      </c>
      <c r="C43">
        <f>IF(B43="ZMIEŃ GŁOŚNOŚĆ NA 0","N/D",IF(B43="ZMIEŃ GŁOŚNOŚĆ NA 15","N/D",240/$B$1*60*VLOOKUP(B43,Dane!$F:$H,2,FALSE)))</f>
        <v>12</v>
      </c>
      <c r="D43" s="7">
        <f>IF(B43="ZMIEŃ GŁOŚNOŚĆ NA 0","N/D",IF(B43="ZMIEŃ GŁOŚNOŚĆ NA 15","N/D",VLOOKUP(A43,Dane!$A$3:$D$110,4,FALSE)))</f>
        <v>100011100</v>
      </c>
      <c r="E43" s="3" t="str">
        <f t="shared" si="10"/>
        <v>1100</v>
      </c>
      <c r="F43" s="1" t="str">
        <f t="shared" si="11"/>
        <v>00000001</v>
      </c>
      <c r="G43" s="1" t="str">
        <f t="shared" si="12"/>
        <v>00011100</v>
      </c>
      <c r="H43" s="1" t="str">
        <f t="shared" si="13"/>
        <v>00001100</v>
      </c>
      <c r="I43" t="str">
        <f t="shared" si="14"/>
        <v xml:space="preserve">    .byte %00000001, %00011100, %00001100</v>
      </c>
      <c r="J43" t="s">
        <v>414</v>
      </c>
    </row>
    <row r="44" spans="1:10" x14ac:dyDescent="0.25">
      <c r="B44" s="1" t="s">
        <v>395</v>
      </c>
      <c r="C44">
        <v>12</v>
      </c>
      <c r="D44" s="7"/>
      <c r="E44" s="3"/>
      <c r="F44" s="1"/>
      <c r="G44" s="1"/>
      <c r="H44" s="1"/>
      <c r="I44" t="s">
        <v>411</v>
      </c>
    </row>
    <row r="45" spans="1:10" x14ac:dyDescent="0.25">
      <c r="A45" t="s">
        <v>11</v>
      </c>
      <c r="B45" s="1" t="s">
        <v>0</v>
      </c>
      <c r="C45">
        <f>IF(B45="ZMIEŃ GŁOŚNOŚĆ NA 0","N/D",IF(B45="ZMIEŃ GŁOŚNOŚĆ NA 15","N/D",240/$B$1*60*VLOOKUP(B45,Dane!$F:$H,2,FALSE)))</f>
        <v>12</v>
      </c>
      <c r="D45" s="7">
        <f>IF(B45="ZMIEŃ GŁOŚNOŚĆ NA 0","N/D",IF(B45="ZMIEŃ GŁOŚNOŚĆ NA 15","N/D",VLOOKUP(A45,Dane!$A$3:$D$110,4,FALSE)))</f>
        <v>100011100</v>
      </c>
      <c r="E45" s="3" t="str">
        <f t="shared" si="10"/>
        <v>1100</v>
      </c>
      <c r="F45" s="1" t="str">
        <f t="shared" si="11"/>
        <v>00000001</v>
      </c>
      <c r="G45" s="1" t="str">
        <f t="shared" si="12"/>
        <v>00011100</v>
      </c>
      <c r="H45" s="1" t="str">
        <f t="shared" si="13"/>
        <v>00001100</v>
      </c>
      <c r="I45" t="str">
        <f t="shared" si="14"/>
        <v xml:space="preserve">    .byte %00000001, %00011100, %00001100</v>
      </c>
    </row>
    <row r="46" spans="1:10" x14ac:dyDescent="0.25">
      <c r="B46" s="1" t="s">
        <v>395</v>
      </c>
      <c r="C46">
        <v>12</v>
      </c>
      <c r="D46" s="7"/>
      <c r="E46" s="3"/>
      <c r="F46" s="1"/>
      <c r="G46" s="1"/>
      <c r="H46" s="1"/>
      <c r="I46" t="s">
        <v>411</v>
      </c>
    </row>
    <row r="47" spans="1:10" x14ac:dyDescent="0.25">
      <c r="A47" t="s">
        <v>32</v>
      </c>
      <c r="B47" s="1" t="s">
        <v>0</v>
      </c>
      <c r="C47">
        <f>IF(B47="ZMIEŃ GŁOŚNOŚĆ NA 0","N/D",IF(B47="ZMIEŃ GŁOŚNOŚĆ NA 15","N/D",240/$B$1*60*VLOOKUP(B47,Dane!$F:$H,2,FALSE)))</f>
        <v>12</v>
      </c>
      <c r="D47" s="7">
        <f>IF(B47="ZMIEŃ GŁOŚNOŚĆ NA 0","N/D",IF(B47="ZMIEŃ GŁOŚNOŚĆ NA 15","N/D",VLOOKUP(A47,Dane!$A$3:$D$110,4,FALSE)))</f>
        <v>10111101</v>
      </c>
      <c r="E47" s="3" t="str">
        <f t="shared" si="10"/>
        <v>1100</v>
      </c>
      <c r="F47" s="1" t="str">
        <f t="shared" si="11"/>
        <v>00000000</v>
      </c>
      <c r="G47" s="1" t="str">
        <f t="shared" si="12"/>
        <v>10111101</v>
      </c>
      <c r="H47" s="1" t="str">
        <f t="shared" si="13"/>
        <v>00001100</v>
      </c>
      <c r="I47" t="str">
        <f t="shared" si="14"/>
        <v xml:space="preserve">    .byte %00000000, %10111101, %00001100</v>
      </c>
    </row>
    <row r="48" spans="1:10" x14ac:dyDescent="0.25">
      <c r="B48" s="1" t="s">
        <v>395</v>
      </c>
      <c r="C48">
        <v>12</v>
      </c>
      <c r="D48" s="7"/>
      <c r="E48" s="3"/>
      <c r="F48" s="1"/>
      <c r="G48" s="1"/>
      <c r="H48" s="1"/>
      <c r="I48" t="s">
        <v>411</v>
      </c>
    </row>
    <row r="49" spans="1:9" x14ac:dyDescent="0.25">
      <c r="A49" t="s">
        <v>32</v>
      </c>
      <c r="B49" s="1" t="s">
        <v>0</v>
      </c>
      <c r="C49">
        <f>IF(B49="ZMIEŃ GŁOŚNOŚĆ NA 0","N/D",IF(B49="ZMIEŃ GŁOŚNOŚĆ NA 15","N/D",240/$B$1*60*VLOOKUP(B49,Dane!$F:$H,2,FALSE)))</f>
        <v>12</v>
      </c>
      <c r="D49" s="7">
        <f>IF(B49="ZMIEŃ GŁOŚNOŚĆ NA 0","N/D",IF(B49="ZMIEŃ GŁOŚNOŚĆ NA 15","N/D",VLOOKUP(A49,Dane!$A$3:$D$110,4,FALSE)))</f>
        <v>10111101</v>
      </c>
      <c r="E49" s="3" t="str">
        <f t="shared" si="10"/>
        <v>1100</v>
      </c>
      <c r="F49" s="1" t="str">
        <f t="shared" si="11"/>
        <v>00000000</v>
      </c>
      <c r="G49" s="1" t="str">
        <f t="shared" si="12"/>
        <v>10111101</v>
      </c>
      <c r="H49" s="1" t="str">
        <f t="shared" si="13"/>
        <v>00001100</v>
      </c>
      <c r="I49" t="str">
        <f t="shared" si="14"/>
        <v xml:space="preserve">    .byte %00000000, %10111101, %00001100</v>
      </c>
    </row>
    <row r="50" spans="1:9" x14ac:dyDescent="0.25">
      <c r="B50" s="1" t="s">
        <v>395</v>
      </c>
      <c r="C50">
        <v>12</v>
      </c>
      <c r="D50" s="7"/>
      <c r="E50" s="3"/>
      <c r="F50" s="1"/>
      <c r="G50" s="1"/>
      <c r="H50" s="1"/>
      <c r="I50" t="s">
        <v>411</v>
      </c>
    </row>
    <row r="51" spans="1:9" x14ac:dyDescent="0.25">
      <c r="D51" s="7"/>
      <c r="E51" s="3"/>
      <c r="F51" s="1"/>
      <c r="G51" s="1"/>
      <c r="H51" s="1"/>
    </row>
    <row r="52" spans="1:9" x14ac:dyDescent="0.25">
      <c r="A52" t="s">
        <v>14</v>
      </c>
      <c r="B52" s="1" t="s">
        <v>0</v>
      </c>
      <c r="C52">
        <f>IF(B52="ZMIEŃ GŁOŚNOŚĆ NA 0","N/D",IF(B52="ZMIEŃ GŁOŚNOŚĆ NA 15","N/D",240/$B$1*60*VLOOKUP(B52,Dane!$F:$H,2,FALSE)))</f>
        <v>12</v>
      </c>
      <c r="D52" s="7">
        <f>IF(B52="ZMIEŃ GŁOŚNOŚĆ NA 0","N/D",IF(B52="ZMIEŃ GŁOŚNOŚĆ NA 15","N/D",VLOOKUP(A52,Dane!$A$3:$D$110,4,FALSE)))</f>
        <v>101010010</v>
      </c>
      <c r="E52" s="3" t="str">
        <f t="shared" si="10"/>
        <v>1100</v>
      </c>
      <c r="F52" s="1" t="str">
        <f t="shared" si="11"/>
        <v>00000001</v>
      </c>
      <c r="G52" s="1" t="str">
        <f t="shared" si="12"/>
        <v>01010010</v>
      </c>
      <c r="H52" s="1" t="str">
        <f t="shared" si="13"/>
        <v>00001100</v>
      </c>
      <c r="I52" t="str">
        <f t="shared" si="14"/>
        <v xml:space="preserve">    .byte %00000001, %01010010, %00001100</v>
      </c>
    </row>
    <row r="53" spans="1:9" x14ac:dyDescent="0.25">
      <c r="B53" s="1" t="s">
        <v>395</v>
      </c>
      <c r="C53">
        <v>12</v>
      </c>
      <c r="D53" s="7"/>
      <c r="E53" s="3"/>
      <c r="F53" s="1"/>
      <c r="G53" s="1"/>
      <c r="H53" s="1"/>
      <c r="I53" t="s">
        <v>411</v>
      </c>
    </row>
    <row r="54" spans="1:9" x14ac:dyDescent="0.25">
      <c r="A54" t="s">
        <v>14</v>
      </c>
      <c r="B54" s="1" t="s">
        <v>0</v>
      </c>
      <c r="C54">
        <f>IF(B54="ZMIEŃ GŁOŚNOŚĆ NA 0","N/D",IF(B54="ZMIEŃ GŁOŚNOŚĆ NA 15","N/D",240/$B$1*60*VLOOKUP(B54,Dane!$F:$H,2,FALSE)))</f>
        <v>12</v>
      </c>
      <c r="D54" s="7">
        <f>IF(B54="ZMIEŃ GŁOŚNOŚĆ NA 0","N/D",IF(B54="ZMIEŃ GŁOŚNOŚĆ NA 15","N/D",VLOOKUP(A54,Dane!$A$3:$D$110,4,FALSE)))</f>
        <v>101010010</v>
      </c>
      <c r="E54" s="3" t="str">
        <f t="shared" si="10"/>
        <v>1100</v>
      </c>
      <c r="F54" s="1" t="str">
        <f t="shared" si="11"/>
        <v>00000001</v>
      </c>
      <c r="G54" s="1" t="str">
        <f t="shared" si="12"/>
        <v>01010010</v>
      </c>
      <c r="H54" s="1" t="str">
        <f t="shared" si="13"/>
        <v>00001100</v>
      </c>
      <c r="I54" t="str">
        <f t="shared" si="14"/>
        <v xml:space="preserve">    .byte %00000001, %01010010, %00001100</v>
      </c>
    </row>
    <row r="55" spans="1:9" x14ac:dyDescent="0.25">
      <c r="B55" s="1" t="s">
        <v>395</v>
      </c>
      <c r="C55">
        <v>12</v>
      </c>
      <c r="D55" s="7"/>
      <c r="E55" s="3"/>
      <c r="F55" s="1"/>
      <c r="G55" s="1"/>
      <c r="H55" s="1"/>
      <c r="I55" t="s">
        <v>411</v>
      </c>
    </row>
    <row r="56" spans="1:9" x14ac:dyDescent="0.25">
      <c r="A56" t="s">
        <v>27</v>
      </c>
      <c r="B56" s="1" t="s">
        <v>0</v>
      </c>
      <c r="C56">
        <f>IF(B56="ZMIEŃ GŁOŚNOŚĆ NA 0","N/D",IF(B56="ZMIEŃ GŁOŚNOŚĆ NA 15","N/D",240/$B$1*60*VLOOKUP(B56,Dane!$F:$H,2,FALSE)))</f>
        <v>12</v>
      </c>
      <c r="D56" s="7">
        <f>IF(B56="ZMIEŃ GŁOŚNOŚĆ NA 0","N/D",IF(B56="ZMIEŃ GŁOŚNOŚĆ NA 15","N/D",VLOOKUP(A56,Dane!$A$3:$D$110,4,FALSE)))</f>
        <v>11100001</v>
      </c>
      <c r="E56" s="3" t="str">
        <f t="shared" si="10"/>
        <v>1100</v>
      </c>
      <c r="F56" s="1" t="str">
        <f t="shared" si="11"/>
        <v>00000000</v>
      </c>
      <c r="G56" s="1" t="str">
        <f t="shared" si="12"/>
        <v>11100001</v>
      </c>
      <c r="H56" s="1" t="str">
        <f t="shared" si="13"/>
        <v>00001100</v>
      </c>
      <c r="I56" t="str">
        <f t="shared" si="14"/>
        <v xml:space="preserve">    .byte %00000000, %11100001, %00001100</v>
      </c>
    </row>
    <row r="57" spans="1:9" x14ac:dyDescent="0.25">
      <c r="B57" s="1" t="s">
        <v>395</v>
      </c>
      <c r="C57">
        <v>12</v>
      </c>
      <c r="D57" s="7"/>
      <c r="E57" s="3"/>
      <c r="F57" s="1"/>
      <c r="G57" s="1"/>
      <c r="H57" s="1"/>
      <c r="I57" t="s">
        <v>411</v>
      </c>
    </row>
    <row r="58" spans="1:9" x14ac:dyDescent="0.25">
      <c r="A58" t="s">
        <v>27</v>
      </c>
      <c r="B58" s="1" t="s">
        <v>0</v>
      </c>
      <c r="C58">
        <f>IF(B58="ZMIEŃ GŁOŚNOŚĆ NA 0","N/D",IF(B58="ZMIEŃ GŁOŚNOŚĆ NA 15","N/D",240/$B$1*60*VLOOKUP(B58,Dane!$F:$H,2,FALSE)))</f>
        <v>12</v>
      </c>
      <c r="D58" s="7">
        <f>IF(B58="ZMIEŃ GŁOŚNOŚĆ NA 0","N/D",IF(B58="ZMIEŃ GŁOŚNOŚĆ NA 15","N/D",VLOOKUP(A58,Dane!$A$3:$D$110,4,FALSE)))</f>
        <v>11100001</v>
      </c>
      <c r="E58" s="3" t="str">
        <f t="shared" si="10"/>
        <v>1100</v>
      </c>
      <c r="F58" s="1" t="str">
        <f t="shared" si="11"/>
        <v>00000000</v>
      </c>
      <c r="G58" s="1" t="str">
        <f t="shared" si="12"/>
        <v>11100001</v>
      </c>
      <c r="H58" s="1" t="str">
        <f t="shared" si="13"/>
        <v>00001100</v>
      </c>
      <c r="I58" t="str">
        <f t="shared" si="14"/>
        <v xml:space="preserve">    .byte %00000000, %11100001, %00001100</v>
      </c>
    </row>
    <row r="59" spans="1:9" x14ac:dyDescent="0.25">
      <c r="B59" s="1" t="s">
        <v>395</v>
      </c>
      <c r="C59">
        <v>12</v>
      </c>
      <c r="D59" s="7"/>
      <c r="E59" s="3"/>
      <c r="F59" s="1"/>
      <c r="G59" s="1"/>
      <c r="H59" s="1"/>
      <c r="I59" t="s">
        <v>411</v>
      </c>
    </row>
    <row r="60" spans="1:9" x14ac:dyDescent="0.25">
      <c r="D60" s="7"/>
      <c r="E60" s="3"/>
      <c r="F60" s="1"/>
      <c r="G60" s="1"/>
      <c r="H60" s="1"/>
    </row>
    <row r="61" spans="1:9" x14ac:dyDescent="0.25">
      <c r="A61" t="s">
        <v>12</v>
      </c>
      <c r="B61" s="1" t="s">
        <v>0</v>
      </c>
      <c r="C61">
        <f>IF(B61="ZMIEŃ GŁOŚNOŚĆ NA 0","N/D",IF(B61="ZMIEŃ GŁOŚNOŚĆ NA 15","N/D",240/$B$1*60*VLOOKUP(B61,Dane!$F:$H,2,FALSE)))</f>
        <v>12</v>
      </c>
      <c r="D61" s="7">
        <f>IF(B61="ZMIEŃ GŁOŚNOŚĆ NA 0","N/D",IF(B61="ZMIEŃ GŁOŚNOŚĆ NA 15","N/D",VLOOKUP(A61,Dane!$A$3:$D$110,4,FALSE)))</f>
        <v>11010100</v>
      </c>
      <c r="E61" s="3" t="str">
        <f t="shared" si="10"/>
        <v>1100</v>
      </c>
      <c r="F61" s="1" t="str">
        <f t="shared" si="11"/>
        <v>00000000</v>
      </c>
      <c r="G61" s="1" t="str">
        <f t="shared" si="12"/>
        <v>11010100</v>
      </c>
      <c r="H61" s="1" t="str">
        <f t="shared" si="13"/>
        <v>00001100</v>
      </c>
      <c r="I61" t="str">
        <f t="shared" si="14"/>
        <v xml:space="preserve">    .byte %00000000, %11010100, %00001100</v>
      </c>
    </row>
    <row r="62" spans="1:9" x14ac:dyDescent="0.25">
      <c r="B62" s="1" t="s">
        <v>395</v>
      </c>
      <c r="C62">
        <v>12</v>
      </c>
      <c r="D62" s="7"/>
      <c r="E62" s="3"/>
      <c r="F62" s="1"/>
      <c r="G62" s="1"/>
      <c r="H62" s="1"/>
      <c r="I62" t="s">
        <v>411</v>
      </c>
    </row>
    <row r="63" spans="1:9" x14ac:dyDescent="0.25">
      <c r="A63" t="s">
        <v>12</v>
      </c>
      <c r="B63" s="1" t="s">
        <v>0</v>
      </c>
      <c r="C63">
        <f>IF(B63="ZMIEŃ GŁOŚNOŚĆ NA 0","N/D",IF(B63="ZMIEŃ GŁOŚNOŚĆ NA 15","N/D",240/$B$1*60*VLOOKUP(B63,Dane!$F:$H,2,FALSE)))</f>
        <v>12</v>
      </c>
      <c r="D63" s="7">
        <f>IF(B63="ZMIEŃ GŁOŚNOŚĆ NA 0","N/D",IF(B63="ZMIEŃ GŁOŚNOŚĆ NA 15","N/D",VLOOKUP(A63,Dane!$A$3:$D$110,4,FALSE)))</f>
        <v>11010100</v>
      </c>
      <c r="E63" s="3" t="str">
        <f t="shared" si="10"/>
        <v>1100</v>
      </c>
      <c r="F63" s="1" t="str">
        <f t="shared" si="11"/>
        <v>00000000</v>
      </c>
      <c r="G63" s="1" t="str">
        <f t="shared" si="12"/>
        <v>11010100</v>
      </c>
      <c r="H63" s="1" t="str">
        <f t="shared" si="13"/>
        <v>00001100</v>
      </c>
      <c r="I63" t="str">
        <f t="shared" si="14"/>
        <v xml:space="preserve">    .byte %00000000, %11010100, %00001100</v>
      </c>
    </row>
    <row r="64" spans="1:9" x14ac:dyDescent="0.25">
      <c r="B64" s="1" t="s">
        <v>395</v>
      </c>
      <c r="C64">
        <v>12</v>
      </c>
      <c r="D64" s="7"/>
      <c r="E64" s="3"/>
      <c r="F64" s="1"/>
      <c r="G64" s="1"/>
      <c r="H64" s="1"/>
      <c r="I64" t="s">
        <v>411</v>
      </c>
    </row>
    <row r="65" spans="1:9" x14ac:dyDescent="0.25">
      <c r="A65" t="s">
        <v>27</v>
      </c>
      <c r="B65" s="1" t="s">
        <v>0</v>
      </c>
      <c r="C65">
        <f>IF(B65="ZMIEŃ GŁOŚNOŚĆ NA 0","N/D",IF(B65="ZMIEŃ GŁOŚNOŚĆ NA 15","N/D",240/$B$1*60*VLOOKUP(B65,Dane!$F:$H,2,FALSE)))</f>
        <v>12</v>
      </c>
      <c r="D65" s="7">
        <f>IF(B65="ZMIEŃ GŁOŚNOŚĆ NA 0","N/D",IF(B65="ZMIEŃ GŁOŚNOŚĆ NA 15","N/D",VLOOKUP(A65,Dane!$A$3:$D$110,4,FALSE)))</f>
        <v>11100001</v>
      </c>
      <c r="E65" s="3" t="str">
        <f t="shared" si="10"/>
        <v>1100</v>
      </c>
      <c r="F65" s="1" t="str">
        <f t="shared" si="11"/>
        <v>00000000</v>
      </c>
      <c r="G65" s="1" t="str">
        <f t="shared" si="12"/>
        <v>11100001</v>
      </c>
      <c r="H65" s="1" t="str">
        <f t="shared" si="13"/>
        <v>00001100</v>
      </c>
      <c r="I65" t="str">
        <f t="shared" si="14"/>
        <v xml:space="preserve">    .byte %00000000, %11100001, %00001100</v>
      </c>
    </row>
    <row r="66" spans="1:9" x14ac:dyDescent="0.25">
      <c r="B66" s="1" t="s">
        <v>395</v>
      </c>
      <c r="C66">
        <v>12</v>
      </c>
      <c r="D66" s="7"/>
      <c r="E66" s="3"/>
      <c r="F66" s="1"/>
      <c r="G66" s="1"/>
      <c r="H66" s="1"/>
      <c r="I66" t="s">
        <v>411</v>
      </c>
    </row>
    <row r="67" spans="1:9" x14ac:dyDescent="0.25">
      <c r="A67" t="s">
        <v>27</v>
      </c>
      <c r="B67" s="1" t="s">
        <v>0</v>
      </c>
      <c r="C67">
        <f>IF(B67="ZMIEŃ GŁOŚNOŚĆ NA 0","N/D",IF(B67="ZMIEŃ GŁOŚNOŚĆ NA 15","N/D",240/$B$1*60*VLOOKUP(B67,Dane!$F:$H,2,FALSE)))</f>
        <v>12</v>
      </c>
      <c r="D67" s="7">
        <f>IF(B67="ZMIEŃ GŁOŚNOŚĆ NA 0","N/D",IF(B67="ZMIEŃ GŁOŚNOŚĆ NA 15","N/D",VLOOKUP(A67,Dane!$A$3:$D$110,4,FALSE)))</f>
        <v>11100001</v>
      </c>
      <c r="E67" s="3" t="str">
        <f t="shared" si="10"/>
        <v>1100</v>
      </c>
      <c r="F67" s="1" t="str">
        <f t="shared" si="11"/>
        <v>00000000</v>
      </c>
      <c r="G67" s="1" t="str">
        <f t="shared" si="12"/>
        <v>11100001</v>
      </c>
      <c r="H67" s="1" t="str">
        <f t="shared" si="13"/>
        <v>00001100</v>
      </c>
      <c r="I67" t="str">
        <f t="shared" si="14"/>
        <v xml:space="preserve">    .byte %00000000, %11100001, %00001100</v>
      </c>
    </row>
    <row r="68" spans="1:9" x14ac:dyDescent="0.25">
      <c r="B68" s="1" t="s">
        <v>395</v>
      </c>
      <c r="C68">
        <v>12</v>
      </c>
      <c r="D68" s="7"/>
      <c r="E68" s="3"/>
      <c r="F68" s="1"/>
      <c r="G68" s="1"/>
      <c r="H68" s="1"/>
      <c r="I68" t="s">
        <v>411</v>
      </c>
    </row>
    <row r="69" spans="1:9" x14ac:dyDescent="0.25">
      <c r="D69" s="7"/>
      <c r="E69" s="3"/>
      <c r="F69" s="1"/>
      <c r="G69" s="1"/>
      <c r="H69" s="1"/>
    </row>
    <row r="70" spans="1:9" x14ac:dyDescent="0.25">
      <c r="A70" t="s">
        <v>33</v>
      </c>
      <c r="B70" s="1" t="s">
        <v>0</v>
      </c>
      <c r="C70">
        <f>IF(B70="ZMIEŃ GŁOŚNOŚĆ NA 0","N/D",IF(B70="ZMIEŃ GŁOŚNOŚĆ NA 15","N/D",240/$B$1*60*VLOOKUP(B70,Dane!$F:$H,2,FALSE)))</f>
        <v>12</v>
      </c>
      <c r="D70" s="7">
        <f>IF(B70="ZMIEŃ GŁOŚNOŚĆ NA 0","N/D",IF(B70="ZMIEŃ GŁOŚNOŚĆ NA 15","N/D",VLOOKUP(A70,Dane!$A$3:$D$110,4,FALSE)))</f>
        <v>10101000</v>
      </c>
      <c r="E70" s="3" t="str">
        <f t="shared" ref="E70:E76" si="15">IF(B70="ZMIEŃ GŁOŚNOŚĆ NA 0","N/D",IF(B70="ZMIEŃ GŁOŚNOŚĆ NA 15","N/D",DEC2BIN(C70)))</f>
        <v>1100</v>
      </c>
      <c r="F70" s="1" t="str">
        <f t="shared" ref="F70:F76" si="16">IF(B70="ZMIEŃ GŁOŚNOŚĆ NA 0","N/D",IF(B70="ZMIEŃ GŁOŚNOŚĆ NA 15","N/D",IF(LEN(D70)&lt;8,"00000000",_xlfn.CONCAT(REPT("0",8-LEN(LEFT(D70,LEN(D70)-8))),LEFT(D70,LEN(D70)-8)))))</f>
        <v>00000000</v>
      </c>
      <c r="G70" s="1" t="str">
        <f t="shared" ref="G70:G76" si="17">IF(B70="ZMIEŃ GŁOŚNOŚĆ NA 0","N/D",IF(B70="ZMIEŃ GŁOŚNOŚĆ NA 15","N/D",IF(LEN(D70)&lt;8,_xlfn.CONCAT(REPT("0",8-LEN(D70)),RIGHT(D70,8)),RIGHT(D70,8))))</f>
        <v>10101000</v>
      </c>
      <c r="H70" s="1" t="str">
        <f t="shared" ref="H70:H76" si="18">IF(B70="ZMIEŃ GŁOŚNOŚĆ NA 0","N/D",IF(B70="ZMIEŃ GŁOŚNOŚĆ NA 15","N/D",_xlfn.CONCAT(REPT("0",8-LEN(E70)),E70)))</f>
        <v>00001100</v>
      </c>
      <c r="I70" t="str">
        <f t="shared" ref="I70:I76" si="19">IF(B70="ZMIEŃ GŁOŚNOŚĆ NA 0","    .byte %10101000, %00000000",IF(B70="ZMIEŃ GŁOŚNOŚĆ NA 15","    .byte %10101000, %11111111",_xlfn.CONCAT("    .byte %",F70,", %",G70,", %",H70)))</f>
        <v xml:space="preserve">    .byte %00000000, %10101000, %00001100</v>
      </c>
    </row>
    <row r="71" spans="1:9" x14ac:dyDescent="0.25">
      <c r="B71" s="1" t="s">
        <v>395</v>
      </c>
      <c r="C71">
        <v>12</v>
      </c>
      <c r="D71" s="7"/>
      <c r="E71" s="3"/>
      <c r="F71" s="1"/>
      <c r="G71" s="1"/>
      <c r="H71" s="1"/>
      <c r="I71" t="s">
        <v>411</v>
      </c>
    </row>
    <row r="72" spans="1:9" x14ac:dyDescent="0.25">
      <c r="A72" t="s">
        <v>33</v>
      </c>
      <c r="B72" s="1" t="s">
        <v>0</v>
      </c>
      <c r="C72">
        <f>IF(B72="ZMIEŃ GŁOŚNOŚĆ NA 0","N/D",IF(B72="ZMIEŃ GŁOŚNOŚĆ NA 15","N/D",240/$B$1*60*VLOOKUP(B72,Dane!$F:$H,2,FALSE)))</f>
        <v>12</v>
      </c>
      <c r="D72" s="7">
        <f>IF(B72="ZMIEŃ GŁOŚNOŚĆ NA 0","N/D",IF(B72="ZMIEŃ GŁOŚNOŚĆ NA 15","N/D",VLOOKUP(A72,Dane!$A$3:$D$110,4,FALSE)))</f>
        <v>10101000</v>
      </c>
      <c r="E72" s="3" t="str">
        <f t="shared" si="15"/>
        <v>1100</v>
      </c>
      <c r="F72" s="1" t="str">
        <f t="shared" si="16"/>
        <v>00000000</v>
      </c>
      <c r="G72" s="1" t="str">
        <f t="shared" si="17"/>
        <v>10101000</v>
      </c>
      <c r="H72" s="1" t="str">
        <f t="shared" si="18"/>
        <v>00001100</v>
      </c>
      <c r="I72" t="str">
        <f t="shared" si="19"/>
        <v xml:space="preserve">    .byte %00000000, %10101000, %00001100</v>
      </c>
    </row>
    <row r="73" spans="1:9" x14ac:dyDescent="0.25">
      <c r="B73" s="1" t="s">
        <v>395</v>
      </c>
      <c r="C73">
        <v>12</v>
      </c>
      <c r="D73" s="7"/>
      <c r="E73" s="3"/>
      <c r="F73" s="1"/>
      <c r="G73" s="1"/>
      <c r="H73" s="1"/>
      <c r="I73" t="s">
        <v>411</v>
      </c>
    </row>
    <row r="74" spans="1:9" x14ac:dyDescent="0.25">
      <c r="A74" t="s">
        <v>33</v>
      </c>
      <c r="B74" s="1" t="s">
        <v>0</v>
      </c>
      <c r="C74">
        <f>IF(B74="ZMIEŃ GŁOŚNOŚĆ NA 0","N/D",IF(B74="ZMIEŃ GŁOŚNOŚĆ NA 15","N/D",240/$B$1*60*VLOOKUP(B74,Dane!$F:$H,2,FALSE)))</f>
        <v>12</v>
      </c>
      <c r="D74" s="7">
        <f>IF(B74="ZMIEŃ GŁOŚNOŚĆ NA 0","N/D",IF(B74="ZMIEŃ GŁOŚNOŚĆ NA 15","N/D",VLOOKUP(A74,Dane!$A$3:$D$110,4,FALSE)))</f>
        <v>10101000</v>
      </c>
      <c r="E74" s="3" t="str">
        <f t="shared" si="15"/>
        <v>1100</v>
      </c>
      <c r="F74" s="1" t="str">
        <f t="shared" si="16"/>
        <v>00000000</v>
      </c>
      <c r="G74" s="1" t="str">
        <f t="shared" si="17"/>
        <v>10101000</v>
      </c>
      <c r="H74" s="1" t="str">
        <f t="shared" si="18"/>
        <v>00001100</v>
      </c>
      <c r="I74" t="str">
        <f t="shared" si="19"/>
        <v xml:space="preserve">    .byte %00000000, %10101000, %00001100</v>
      </c>
    </row>
    <row r="75" spans="1:9" x14ac:dyDescent="0.25">
      <c r="B75" s="1" t="s">
        <v>395</v>
      </c>
      <c r="C75">
        <v>12</v>
      </c>
      <c r="D75" s="7"/>
      <c r="E75" s="3"/>
      <c r="F75" s="1"/>
      <c r="G75" s="1"/>
      <c r="H75" s="1"/>
      <c r="I75" t="s">
        <v>411</v>
      </c>
    </row>
    <row r="76" spans="1:9" x14ac:dyDescent="0.25">
      <c r="A76" t="s">
        <v>33</v>
      </c>
      <c r="B76" s="1" t="s">
        <v>0</v>
      </c>
      <c r="C76">
        <f>IF(B76="ZMIEŃ GŁOŚNOŚĆ NA 0","N/D",IF(B76="ZMIEŃ GŁOŚNOŚĆ NA 15","N/D",240/$B$1*60*VLOOKUP(B76,Dane!$F:$H,2,FALSE)))</f>
        <v>12</v>
      </c>
      <c r="D76" s="7">
        <f>IF(B76="ZMIEŃ GŁOŚNOŚĆ NA 0","N/D",IF(B76="ZMIEŃ GŁOŚNOŚĆ NA 15","N/D",VLOOKUP(A76,Dane!$A$3:$D$110,4,FALSE)))</f>
        <v>10101000</v>
      </c>
      <c r="E76" s="3" t="str">
        <f t="shared" si="15"/>
        <v>1100</v>
      </c>
      <c r="F76" s="1" t="str">
        <f t="shared" si="16"/>
        <v>00000000</v>
      </c>
      <c r="G76" s="1" t="str">
        <f t="shared" si="17"/>
        <v>10101000</v>
      </c>
      <c r="H76" s="1" t="str">
        <f t="shared" si="18"/>
        <v>00001100</v>
      </c>
      <c r="I76" t="str">
        <f t="shared" si="19"/>
        <v xml:space="preserve">    .byte %00000000, %10101000, %00001100</v>
      </c>
    </row>
    <row r="77" spans="1:9" x14ac:dyDescent="0.25">
      <c r="B77" s="1" t="s">
        <v>395</v>
      </c>
      <c r="C77">
        <v>12</v>
      </c>
      <c r="D77" s="7"/>
      <c r="E77" s="3"/>
      <c r="F77" s="1"/>
      <c r="G77" s="1"/>
      <c r="H77" s="1"/>
      <c r="I77" t="s">
        <v>411</v>
      </c>
    </row>
    <row r="78" spans="1:9" x14ac:dyDescent="0.25">
      <c r="D78" s="7"/>
      <c r="E78" s="3"/>
      <c r="F78" s="1"/>
      <c r="G78" s="1"/>
      <c r="H78" s="1"/>
    </row>
    <row r="79" spans="1:9" x14ac:dyDescent="0.25">
      <c r="D79" s="7"/>
      <c r="E79" s="3"/>
      <c r="F79" s="1"/>
      <c r="G79" s="1"/>
      <c r="H79" s="1"/>
    </row>
    <row r="80" spans="1:9" x14ac:dyDescent="0.25">
      <c r="D80" s="7"/>
      <c r="E80" s="3"/>
      <c r="F80" s="1"/>
      <c r="G80" s="1"/>
      <c r="H80" s="1"/>
    </row>
    <row r="81" spans="4:8" x14ac:dyDescent="0.25">
      <c r="D81" s="7"/>
      <c r="E81" s="3"/>
      <c r="F81" s="1"/>
      <c r="G81" s="1"/>
      <c r="H81" s="1"/>
    </row>
    <row r="82" spans="4:8" x14ac:dyDescent="0.25">
      <c r="D82" s="7"/>
      <c r="E82" s="3"/>
      <c r="F82" s="1"/>
      <c r="G82" s="1"/>
      <c r="H82" s="1"/>
    </row>
    <row r="83" spans="4:8" x14ac:dyDescent="0.25">
      <c r="D83" s="7"/>
      <c r="E83" s="3"/>
      <c r="F83" s="1"/>
      <c r="G83" s="1"/>
      <c r="H83" s="1"/>
    </row>
    <row r="84" spans="4:8" x14ac:dyDescent="0.25">
      <c r="D84" s="7"/>
      <c r="E84" s="3"/>
      <c r="F84" s="1"/>
      <c r="G84" s="1"/>
      <c r="H84" s="1"/>
    </row>
    <row r="85" spans="4:8" x14ac:dyDescent="0.25">
      <c r="D85" s="7"/>
      <c r="E85" s="3"/>
      <c r="F85" s="1"/>
      <c r="G85" s="1"/>
      <c r="H85" s="1"/>
    </row>
    <row r="86" spans="4:8" x14ac:dyDescent="0.25">
      <c r="D86" s="7"/>
      <c r="E86" s="3"/>
      <c r="F86" s="1"/>
      <c r="G86" s="1"/>
      <c r="H86" s="1"/>
    </row>
    <row r="87" spans="4:8" x14ac:dyDescent="0.25">
      <c r="D87" s="7"/>
      <c r="E87" s="3"/>
      <c r="F87" s="1"/>
      <c r="G87" s="1"/>
      <c r="H87" s="1"/>
    </row>
    <row r="88" spans="4:8" x14ac:dyDescent="0.25">
      <c r="D88" s="7"/>
      <c r="E88" s="3"/>
      <c r="F88" s="1"/>
      <c r="G88" s="1"/>
      <c r="H88" s="1"/>
    </row>
    <row r="89" spans="4:8" x14ac:dyDescent="0.25">
      <c r="D89" s="7"/>
      <c r="E89" s="3"/>
      <c r="F89" s="1"/>
      <c r="G89" s="1"/>
      <c r="H89" s="1"/>
    </row>
    <row r="90" spans="4:8" x14ac:dyDescent="0.25">
      <c r="D90" s="7"/>
      <c r="E90" s="3"/>
      <c r="F90" s="1"/>
      <c r="G90" s="1"/>
      <c r="H90" s="1"/>
    </row>
    <row r="91" spans="4:8" x14ac:dyDescent="0.25">
      <c r="D91" s="7"/>
      <c r="E91" s="3"/>
      <c r="F91" s="1"/>
      <c r="G91" s="1"/>
      <c r="H91" s="1"/>
    </row>
    <row r="92" spans="4:8" x14ac:dyDescent="0.25">
      <c r="D92" s="7"/>
      <c r="E92" s="3"/>
      <c r="F92" s="1"/>
      <c r="G92" s="1"/>
      <c r="H92" s="1"/>
    </row>
    <row r="93" spans="4:8" x14ac:dyDescent="0.25">
      <c r="D93" s="7"/>
      <c r="E93" s="3"/>
      <c r="F93" s="1"/>
      <c r="G93" s="1"/>
      <c r="H93" s="1"/>
    </row>
    <row r="94" spans="4:8" x14ac:dyDescent="0.25">
      <c r="D94" s="7"/>
      <c r="E94" s="3"/>
      <c r="F94" s="1"/>
      <c r="G94" s="1"/>
      <c r="H94" s="1"/>
    </row>
    <row r="95" spans="4:8" x14ac:dyDescent="0.25">
      <c r="D95" s="7"/>
      <c r="E95" s="3"/>
      <c r="F95" s="1"/>
      <c r="G95" s="1"/>
      <c r="H95" s="1"/>
    </row>
    <row r="96" spans="4:8" x14ac:dyDescent="0.25">
      <c r="D96" s="7"/>
      <c r="E96" s="3"/>
      <c r="F96" s="1"/>
      <c r="G96" s="1"/>
      <c r="H96" s="1"/>
    </row>
    <row r="97" spans="4:8" x14ac:dyDescent="0.25">
      <c r="D97" s="7"/>
      <c r="E97" s="3"/>
      <c r="F97" s="1"/>
      <c r="G97" s="1"/>
      <c r="H97" s="1"/>
    </row>
    <row r="98" spans="4:8" x14ac:dyDescent="0.25">
      <c r="D98" s="7"/>
      <c r="E98" s="3"/>
      <c r="F98" s="1"/>
      <c r="G98" s="1"/>
      <c r="H98" s="1"/>
    </row>
    <row r="99" spans="4:8" x14ac:dyDescent="0.25">
      <c r="D99" s="7"/>
      <c r="E99" s="3"/>
      <c r="F99" s="1"/>
      <c r="G99" s="1"/>
      <c r="H99" s="1"/>
    </row>
    <row r="100" spans="4:8" x14ac:dyDescent="0.25">
      <c r="D100" s="7"/>
      <c r="E100" s="3"/>
      <c r="F100" s="1"/>
      <c r="G100" s="1"/>
      <c r="H100" s="1"/>
    </row>
    <row r="101" spans="4:8" x14ac:dyDescent="0.25">
      <c r="D101" s="7"/>
      <c r="E101" s="3"/>
      <c r="F101" s="1"/>
      <c r="G101" s="1"/>
      <c r="H101" s="1"/>
    </row>
    <row r="102" spans="4:8" x14ac:dyDescent="0.25">
      <c r="D102" s="7"/>
      <c r="E102" s="3"/>
      <c r="F102" s="1"/>
      <c r="G102" s="1"/>
      <c r="H102" s="1"/>
    </row>
    <row r="103" spans="4:8" x14ac:dyDescent="0.25">
      <c r="D103" s="7"/>
      <c r="E103" s="3"/>
      <c r="F103" s="1"/>
      <c r="G103" s="1"/>
      <c r="H103" s="1"/>
    </row>
    <row r="104" spans="4:8" x14ac:dyDescent="0.25">
      <c r="D104" s="7"/>
      <c r="E104" s="3"/>
      <c r="F104" s="1"/>
      <c r="G104" s="1"/>
      <c r="H104" s="1"/>
    </row>
    <row r="105" spans="4:8" x14ac:dyDescent="0.25">
      <c r="D105" s="7"/>
      <c r="E105" s="3"/>
      <c r="F105" s="1"/>
      <c r="G105" s="1"/>
      <c r="H105" s="1"/>
    </row>
    <row r="106" spans="4:8" x14ac:dyDescent="0.25">
      <c r="D106" s="7"/>
      <c r="E106" s="3"/>
      <c r="F106" s="1"/>
      <c r="G106" s="1"/>
      <c r="H106" s="1"/>
    </row>
    <row r="107" spans="4:8" x14ac:dyDescent="0.25">
      <c r="D107" s="7"/>
      <c r="E107" s="3"/>
      <c r="F107" s="1"/>
      <c r="G107" s="1"/>
      <c r="H107" s="1"/>
    </row>
    <row r="108" spans="4:8" x14ac:dyDescent="0.25">
      <c r="D108" s="7"/>
      <c r="E108" s="3"/>
      <c r="F108" s="1"/>
      <c r="G108" s="1"/>
      <c r="H108" s="1"/>
    </row>
    <row r="109" spans="4:8" x14ac:dyDescent="0.25">
      <c r="D109" s="7"/>
      <c r="E109" s="3"/>
      <c r="F109" s="1"/>
      <c r="G109" s="1"/>
      <c r="H109" s="1"/>
    </row>
    <row r="110" spans="4:8" x14ac:dyDescent="0.25">
      <c r="D110" s="7"/>
      <c r="E110" s="3"/>
      <c r="F110" s="1"/>
      <c r="G110" s="1"/>
      <c r="H110" s="1"/>
    </row>
    <row r="111" spans="4:8" x14ac:dyDescent="0.25">
      <c r="D111" s="7"/>
      <c r="E111" s="3"/>
      <c r="F111" s="1"/>
      <c r="G111" s="1"/>
      <c r="H111" s="1"/>
    </row>
    <row r="112" spans="4:8" x14ac:dyDescent="0.25">
      <c r="D112" s="7"/>
      <c r="E112" s="3"/>
      <c r="F112" s="1"/>
      <c r="G112" s="1"/>
      <c r="H112" s="1"/>
    </row>
    <row r="113" spans="4:8" x14ac:dyDescent="0.25">
      <c r="D113" s="7"/>
      <c r="E113" s="3"/>
      <c r="F113" s="1"/>
      <c r="G113" s="1"/>
      <c r="H113" s="1"/>
    </row>
    <row r="114" spans="4:8" x14ac:dyDescent="0.25">
      <c r="D114" s="7"/>
      <c r="E114" s="3"/>
      <c r="F114" s="1"/>
      <c r="G114" s="1"/>
      <c r="H114" s="1"/>
    </row>
    <row r="115" spans="4:8" x14ac:dyDescent="0.25">
      <c r="D115" s="7"/>
      <c r="E115" s="3"/>
      <c r="F115" s="1"/>
      <c r="G115" s="1"/>
      <c r="H115" s="1"/>
    </row>
    <row r="116" spans="4:8" x14ac:dyDescent="0.25">
      <c r="D116" s="7"/>
      <c r="E116" s="3"/>
      <c r="F116" s="1"/>
      <c r="G116" s="1"/>
      <c r="H116" s="1"/>
    </row>
    <row r="117" spans="4:8" x14ac:dyDescent="0.25">
      <c r="D117" s="7"/>
      <c r="E117" s="3"/>
      <c r="F117" s="1"/>
      <c r="G117" s="1"/>
      <c r="H117" s="1"/>
    </row>
    <row r="118" spans="4:8" x14ac:dyDescent="0.25">
      <c r="D118" s="7"/>
      <c r="E118" s="3"/>
      <c r="F118" s="1"/>
      <c r="G118" s="1"/>
      <c r="H118" s="1"/>
    </row>
    <row r="119" spans="4:8" x14ac:dyDescent="0.25">
      <c r="D119" s="7"/>
      <c r="E119" s="3"/>
      <c r="F119" s="1"/>
      <c r="G119" s="1"/>
      <c r="H119" s="1"/>
    </row>
    <row r="120" spans="4:8" x14ac:dyDescent="0.25">
      <c r="D120" s="7"/>
      <c r="E120" s="3"/>
      <c r="F120" s="1"/>
      <c r="G120" s="1"/>
      <c r="H120" s="1"/>
    </row>
    <row r="121" spans="4:8" x14ac:dyDescent="0.25">
      <c r="D121" s="7"/>
      <c r="E121" s="3"/>
      <c r="F121" s="1"/>
      <c r="G121" s="1"/>
      <c r="H121" s="1"/>
    </row>
    <row r="122" spans="4:8" x14ac:dyDescent="0.25">
      <c r="D122" s="7"/>
      <c r="E122" s="3"/>
      <c r="F122" s="1"/>
      <c r="G122" s="1"/>
      <c r="H122" s="1"/>
    </row>
    <row r="123" spans="4:8" x14ac:dyDescent="0.25">
      <c r="D123" s="7"/>
      <c r="E123" s="3"/>
      <c r="F123" s="1"/>
      <c r="G123" s="1"/>
      <c r="H123" s="1"/>
    </row>
    <row r="124" spans="4:8" x14ac:dyDescent="0.25">
      <c r="D124" s="7"/>
      <c r="E124" s="3"/>
      <c r="F124" s="1"/>
      <c r="G124" s="1"/>
      <c r="H124" s="1"/>
    </row>
    <row r="125" spans="4:8" x14ac:dyDescent="0.25">
      <c r="D125" s="7"/>
      <c r="E125" s="3"/>
      <c r="F125" s="1"/>
      <c r="G125" s="1"/>
      <c r="H125" s="1"/>
    </row>
    <row r="126" spans="4:8" x14ac:dyDescent="0.25">
      <c r="D126" s="7"/>
      <c r="E126" s="3"/>
      <c r="F126" s="1"/>
      <c r="G126" s="1"/>
      <c r="H126" s="1"/>
    </row>
    <row r="127" spans="4:8" x14ac:dyDescent="0.25">
      <c r="D127" s="7"/>
      <c r="E127" s="3"/>
      <c r="F127" s="1"/>
      <c r="G127" s="1"/>
      <c r="H127" s="1"/>
    </row>
    <row r="128" spans="4:8" x14ac:dyDescent="0.25">
      <c r="D128" s="7"/>
      <c r="E128" s="3"/>
      <c r="F128" s="1"/>
      <c r="G128" s="1"/>
      <c r="H128" s="1"/>
    </row>
    <row r="129" spans="4:8" x14ac:dyDescent="0.25">
      <c r="D129" s="7"/>
      <c r="E129" s="3"/>
      <c r="F129" s="1"/>
      <c r="G129" s="1"/>
      <c r="H129" s="1"/>
    </row>
    <row r="130" spans="4:8" x14ac:dyDescent="0.25">
      <c r="D130" s="7"/>
      <c r="E130" s="3"/>
      <c r="F130" s="1"/>
      <c r="G130" s="1"/>
      <c r="H130" s="1"/>
    </row>
    <row r="131" spans="4:8" x14ac:dyDescent="0.25">
      <c r="D131" s="7"/>
      <c r="E131" s="3"/>
      <c r="F131" s="1"/>
      <c r="G131" s="1"/>
      <c r="H131" s="1"/>
    </row>
    <row r="132" spans="4:8" x14ac:dyDescent="0.25">
      <c r="D132" s="7"/>
      <c r="E132" s="3"/>
      <c r="F132" s="1"/>
      <c r="G132" s="1"/>
      <c r="H132" s="1"/>
    </row>
    <row r="133" spans="4:8" x14ac:dyDescent="0.25">
      <c r="D133" s="7"/>
      <c r="E133" s="3"/>
      <c r="F133" s="1"/>
      <c r="G133" s="1"/>
      <c r="H133" s="1"/>
    </row>
    <row r="134" spans="4:8" x14ac:dyDescent="0.25">
      <c r="D134" s="7"/>
      <c r="E134" s="3"/>
      <c r="F134" s="1"/>
      <c r="G134" s="1"/>
      <c r="H134" s="1"/>
    </row>
    <row r="135" spans="4:8" x14ac:dyDescent="0.25">
      <c r="D135" s="7"/>
      <c r="E135" s="3"/>
      <c r="F135" s="1"/>
      <c r="G135" s="1"/>
      <c r="H135" s="1"/>
    </row>
    <row r="136" spans="4:8" x14ac:dyDescent="0.25">
      <c r="D136" s="7"/>
      <c r="E136" s="3"/>
      <c r="F136" s="1"/>
      <c r="G136" s="1"/>
      <c r="H136" s="1"/>
    </row>
    <row r="137" spans="4:8" x14ac:dyDescent="0.25">
      <c r="D137" s="7"/>
      <c r="E137" s="3"/>
      <c r="F137" s="1"/>
      <c r="G137" s="1"/>
      <c r="H137" s="1"/>
    </row>
    <row r="138" spans="4:8" x14ac:dyDescent="0.25">
      <c r="D138" s="7"/>
      <c r="E138" s="3"/>
      <c r="F138" s="1"/>
      <c r="G138" s="1"/>
      <c r="H138" s="1"/>
    </row>
    <row r="139" spans="4:8" x14ac:dyDescent="0.25">
      <c r="D139" s="7"/>
      <c r="E139" s="3"/>
      <c r="F139" s="1"/>
      <c r="G139" s="1"/>
      <c r="H139" s="1"/>
    </row>
    <row r="140" spans="4:8" x14ac:dyDescent="0.25">
      <c r="D140" s="7"/>
      <c r="E140" s="3"/>
      <c r="F140" s="1"/>
      <c r="G140" s="1"/>
      <c r="H140" s="1"/>
    </row>
    <row r="141" spans="4:8" x14ac:dyDescent="0.25">
      <c r="D141" s="7"/>
      <c r="E141" s="3"/>
      <c r="F141" s="1"/>
      <c r="G141" s="1"/>
      <c r="H141" s="1"/>
    </row>
    <row r="142" spans="4:8" x14ac:dyDescent="0.25">
      <c r="D142" s="7"/>
      <c r="E142" s="3"/>
      <c r="F142" s="1"/>
      <c r="G142" s="1"/>
      <c r="H142" s="1"/>
    </row>
    <row r="143" spans="4:8" x14ac:dyDescent="0.25">
      <c r="D143" s="7"/>
      <c r="E143" s="3"/>
      <c r="F143" s="1"/>
      <c r="G143" s="1"/>
      <c r="H143" s="1"/>
    </row>
    <row r="144" spans="4:8" x14ac:dyDescent="0.25">
      <c r="D144" s="7"/>
      <c r="E144" s="3"/>
      <c r="F144" s="1"/>
      <c r="G144" s="1"/>
      <c r="H144" s="1"/>
    </row>
    <row r="145" spans="4:8" x14ac:dyDescent="0.25">
      <c r="D145" s="7"/>
      <c r="E145" s="3"/>
      <c r="F145" s="1"/>
      <c r="G145" s="1"/>
      <c r="H145" s="1"/>
    </row>
    <row r="146" spans="4:8" x14ac:dyDescent="0.25">
      <c r="D146" s="7"/>
      <c r="E146" s="3"/>
      <c r="F146" s="1"/>
      <c r="G146" s="1"/>
      <c r="H146" s="1"/>
    </row>
    <row r="147" spans="4:8" x14ac:dyDescent="0.25">
      <c r="D147" s="7"/>
      <c r="E147" s="3"/>
      <c r="F147" s="1"/>
      <c r="G147" s="1"/>
      <c r="H147" s="1"/>
    </row>
    <row r="148" spans="4:8" x14ac:dyDescent="0.25">
      <c r="D148" s="7"/>
      <c r="E148" s="3"/>
      <c r="F148" s="1"/>
      <c r="G148" s="1"/>
      <c r="H148" s="1"/>
    </row>
    <row r="149" spans="4:8" x14ac:dyDescent="0.25">
      <c r="D149" s="7"/>
      <c r="E149" s="3"/>
      <c r="F149" s="1"/>
      <c r="G149" s="1"/>
      <c r="H149" s="1"/>
    </row>
    <row r="150" spans="4:8" x14ac:dyDescent="0.25">
      <c r="D150" s="7"/>
      <c r="E150" s="3"/>
      <c r="F150" s="1"/>
      <c r="G150" s="1"/>
      <c r="H150" s="1"/>
    </row>
    <row r="151" spans="4:8" x14ac:dyDescent="0.25">
      <c r="D151" s="7"/>
      <c r="E151" s="3"/>
      <c r="F151" s="1"/>
      <c r="G151" s="1"/>
      <c r="H151" s="1"/>
    </row>
    <row r="152" spans="4:8" x14ac:dyDescent="0.25">
      <c r="D152" s="7"/>
      <c r="E152" s="3"/>
      <c r="F152" s="1"/>
      <c r="G152" s="1"/>
      <c r="H152" s="1"/>
    </row>
    <row r="153" spans="4:8" x14ac:dyDescent="0.25">
      <c r="D153" s="7"/>
      <c r="E153" s="3"/>
      <c r="F153" s="1"/>
      <c r="G153" s="1"/>
      <c r="H153" s="1"/>
    </row>
    <row r="154" spans="4:8" x14ac:dyDescent="0.25">
      <c r="D154" s="7"/>
      <c r="E154" s="3"/>
      <c r="F154" s="1"/>
      <c r="G154" s="1"/>
      <c r="H154" s="1"/>
    </row>
    <row r="155" spans="4:8" x14ac:dyDescent="0.25">
      <c r="D155" s="7"/>
      <c r="E155" s="3"/>
      <c r="F155" s="1"/>
      <c r="G155" s="1"/>
      <c r="H155" s="1"/>
    </row>
    <row r="156" spans="4:8" x14ac:dyDescent="0.25">
      <c r="D156" s="7"/>
      <c r="E156" s="3"/>
      <c r="F156" s="1"/>
      <c r="G156" s="1"/>
      <c r="H156" s="1"/>
    </row>
    <row r="157" spans="4:8" x14ac:dyDescent="0.25">
      <c r="D157" s="7"/>
      <c r="E157" s="3"/>
      <c r="F157" s="1"/>
      <c r="G157" s="1"/>
      <c r="H157" s="1"/>
    </row>
    <row r="158" spans="4:8" x14ac:dyDescent="0.25">
      <c r="D158" s="7"/>
      <c r="E158" s="3"/>
      <c r="F158" s="1"/>
      <c r="G158" s="1"/>
      <c r="H158" s="1"/>
    </row>
    <row r="159" spans="4:8" x14ac:dyDescent="0.25">
      <c r="D159" s="7"/>
      <c r="E159" s="3"/>
      <c r="F159" s="1"/>
      <c r="G159" s="1"/>
      <c r="H159" s="1"/>
    </row>
    <row r="160" spans="4:8" x14ac:dyDescent="0.25">
      <c r="D160" s="7"/>
      <c r="E160" s="3"/>
      <c r="F160" s="1"/>
      <c r="G160" s="1"/>
      <c r="H160" s="1"/>
    </row>
    <row r="161" spans="4:8" x14ac:dyDescent="0.25">
      <c r="D161" s="7"/>
      <c r="E161" s="3"/>
      <c r="F161" s="1"/>
      <c r="G161" s="1"/>
      <c r="H161" s="1"/>
    </row>
    <row r="162" spans="4:8" x14ac:dyDescent="0.25">
      <c r="D162" s="7"/>
      <c r="E162" s="3"/>
      <c r="F162" s="1"/>
      <c r="G162" s="1"/>
      <c r="H162" s="1"/>
    </row>
    <row r="163" spans="4:8" x14ac:dyDescent="0.25">
      <c r="D163" s="7"/>
      <c r="E163" s="3"/>
      <c r="F163" s="1"/>
      <c r="G163" s="1"/>
      <c r="H163" s="1"/>
    </row>
    <row r="164" spans="4:8" x14ac:dyDescent="0.25">
      <c r="D164" s="7"/>
      <c r="E164" s="3"/>
      <c r="F164" s="1"/>
      <c r="G164" s="1"/>
      <c r="H164" s="1"/>
    </row>
    <row r="165" spans="4:8" x14ac:dyDescent="0.25">
      <c r="D165" s="7"/>
      <c r="E165" s="3"/>
      <c r="F165" s="1"/>
      <c r="G165" s="1"/>
      <c r="H165" s="1"/>
    </row>
    <row r="166" spans="4:8" x14ac:dyDescent="0.25">
      <c r="D166" s="7"/>
      <c r="E166" s="3"/>
      <c r="F166" s="1"/>
      <c r="G166" s="1"/>
      <c r="H166" s="1"/>
    </row>
    <row r="167" spans="4:8" x14ac:dyDescent="0.25">
      <c r="D167" s="7"/>
      <c r="E167" s="3"/>
      <c r="F167" s="1"/>
      <c r="G167" s="1"/>
      <c r="H167" s="1"/>
    </row>
    <row r="168" spans="4:8" x14ac:dyDescent="0.25">
      <c r="D168" s="7"/>
      <c r="E168" s="3"/>
      <c r="F168" s="1"/>
      <c r="G168" s="1"/>
      <c r="H168" s="1"/>
    </row>
    <row r="169" spans="4:8" x14ac:dyDescent="0.25">
      <c r="D169" s="7"/>
      <c r="E169" s="3"/>
      <c r="F169" s="1"/>
      <c r="G169" s="1"/>
      <c r="H169" s="1"/>
    </row>
    <row r="170" spans="4:8" x14ac:dyDescent="0.25">
      <c r="D170" s="7"/>
      <c r="E170" s="3"/>
      <c r="F170" s="1"/>
      <c r="G170" s="1"/>
      <c r="H170" s="1"/>
    </row>
    <row r="171" spans="4:8" x14ac:dyDescent="0.25">
      <c r="D171" s="7"/>
      <c r="E171" s="3"/>
      <c r="F171" s="1"/>
      <c r="G171" s="1"/>
      <c r="H171" s="1"/>
    </row>
    <row r="172" spans="4:8" x14ac:dyDescent="0.25">
      <c r="D172" s="7"/>
      <c r="E172" s="3"/>
      <c r="F172" s="1"/>
      <c r="G172" s="1"/>
      <c r="H172" s="1"/>
    </row>
    <row r="173" spans="4:8" x14ac:dyDescent="0.25">
      <c r="D173" s="7"/>
      <c r="E173" s="3"/>
      <c r="F173" s="1"/>
      <c r="G173" s="1"/>
      <c r="H173" s="1"/>
    </row>
    <row r="174" spans="4:8" x14ac:dyDescent="0.25">
      <c r="D174" s="7"/>
      <c r="E174" s="3"/>
      <c r="F174" s="1"/>
      <c r="G174" s="1"/>
      <c r="H174" s="1"/>
    </row>
    <row r="175" spans="4:8" x14ac:dyDescent="0.25">
      <c r="D175" s="7"/>
      <c r="E175" s="3"/>
      <c r="F175" s="1"/>
      <c r="G175" s="1"/>
      <c r="H175" s="1"/>
    </row>
    <row r="176" spans="4:8" x14ac:dyDescent="0.25">
      <c r="D176" s="7"/>
      <c r="E176" s="3"/>
      <c r="F176" s="1"/>
      <c r="G176" s="1"/>
      <c r="H176" s="1"/>
    </row>
    <row r="177" spans="4:8" x14ac:dyDescent="0.25">
      <c r="D177" s="7"/>
      <c r="E177" s="3"/>
      <c r="F177" s="1"/>
      <c r="G177" s="1"/>
      <c r="H177" s="1"/>
    </row>
    <row r="178" spans="4:8" x14ac:dyDescent="0.25">
      <c r="D178" s="7"/>
      <c r="E178" s="3"/>
      <c r="F178" s="1"/>
      <c r="G178" s="1"/>
      <c r="H178" s="1"/>
    </row>
    <row r="179" spans="4:8" x14ac:dyDescent="0.25">
      <c r="D179" s="7"/>
      <c r="E179" s="3"/>
      <c r="F179" s="1"/>
      <c r="G179" s="1"/>
      <c r="H179" s="1"/>
    </row>
    <row r="180" spans="4:8" x14ac:dyDescent="0.25">
      <c r="D180" s="7"/>
      <c r="E180" s="3"/>
      <c r="F180" s="1"/>
      <c r="G180" s="1"/>
      <c r="H180" s="1"/>
    </row>
    <row r="181" spans="4:8" x14ac:dyDescent="0.25">
      <c r="D181" s="7"/>
      <c r="E181" s="3"/>
      <c r="F181" s="1"/>
      <c r="G181" s="1"/>
      <c r="H181" s="1"/>
    </row>
  </sheetData>
  <mergeCells count="1">
    <mergeCell ref="A3:I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262A-C8F2-4567-8128-9ED40AC0F0DC}">
  <dimension ref="A1:R206"/>
  <sheetViews>
    <sheetView topLeftCell="A91" workbookViewId="0">
      <selection activeCell="A94" sqref="A94:B109"/>
    </sheetView>
  </sheetViews>
  <sheetFormatPr defaultRowHeight="15" x14ac:dyDescent="0.25"/>
  <cols>
    <col min="2" max="2" width="21.42578125" customWidth="1"/>
    <col min="3" max="3" width="18.5703125" customWidth="1"/>
    <col min="4" max="4" width="11.5703125" customWidth="1"/>
    <col min="9" max="9" width="39.5703125" customWidth="1"/>
    <col min="12" max="12" width="19.140625" customWidth="1"/>
    <col min="13" max="13" width="19" customWidth="1"/>
    <col min="14" max="14" width="10.5703125" customWidth="1"/>
    <col min="19" max="19" width="39" customWidth="1"/>
  </cols>
  <sheetData>
    <row r="1" spans="1:10" x14ac:dyDescent="0.25">
      <c r="A1" t="s">
        <v>20</v>
      </c>
      <c r="B1">
        <v>225</v>
      </c>
    </row>
    <row r="3" spans="1:10" x14ac:dyDescent="0.25">
      <c r="A3" s="43" t="s">
        <v>134</v>
      </c>
      <c r="B3" s="43"/>
      <c r="C3" s="43"/>
      <c r="D3" s="43"/>
      <c r="E3" s="43"/>
      <c r="F3" s="43"/>
      <c r="G3" s="43"/>
      <c r="H3" s="43"/>
      <c r="I3" s="43"/>
    </row>
    <row r="4" spans="1:10" x14ac:dyDescent="0.25">
      <c r="D4" t="s">
        <v>4</v>
      </c>
      <c r="E4" t="s">
        <v>6</v>
      </c>
      <c r="F4" t="s">
        <v>4</v>
      </c>
      <c r="G4" t="s">
        <v>5</v>
      </c>
      <c r="H4" s="1" t="s">
        <v>6</v>
      </c>
      <c r="I4" s="1" t="s">
        <v>25</v>
      </c>
    </row>
    <row r="5" spans="1:10" x14ac:dyDescent="0.25">
      <c r="A5" t="s">
        <v>9</v>
      </c>
      <c r="B5" t="s">
        <v>8</v>
      </c>
      <c r="C5" t="s">
        <v>23</v>
      </c>
      <c r="D5" t="s">
        <v>24</v>
      </c>
      <c r="E5" t="s">
        <v>24</v>
      </c>
      <c r="F5" t="s">
        <v>7</v>
      </c>
      <c r="G5" t="s">
        <v>7</v>
      </c>
      <c r="H5" s="1" t="s">
        <v>8</v>
      </c>
    </row>
    <row r="6" spans="1:10" x14ac:dyDescent="0.25">
      <c r="H6" s="1"/>
    </row>
    <row r="7" spans="1:10" x14ac:dyDescent="0.25">
      <c r="A7" t="s">
        <v>12</v>
      </c>
      <c r="B7" s="1" t="s">
        <v>2</v>
      </c>
      <c r="C7">
        <f>240/$B$1*60*VLOOKUP(B7,Dane!$F:$H,2,FALSE)</f>
        <v>4</v>
      </c>
      <c r="D7" s="7">
        <f>VLOOKUP(A7,Dane!$A$3:$D$110,4,FALSE)</f>
        <v>11010100</v>
      </c>
      <c r="E7" s="3" t="str">
        <f>DEC2BIN(C7)</f>
        <v>100</v>
      </c>
      <c r="F7" s="1" t="str">
        <f t="shared" ref="F7" si="0">IF(LEN(D7)&lt;8,"00000000",_xlfn.CONCAT(REPT("0",8-LEN(LEFT(D7,LEN(D7)-8))),LEFT(D7,LEN(D7)-8)))</f>
        <v>00000000</v>
      </c>
      <c r="G7" s="1" t="str">
        <f>IF(LEN(D7)&lt;8,_xlfn.CONCAT(REPT("0",8-LEN(D7)),RIGHT(D7,8)),RIGHT(D7,8))</f>
        <v>11010100</v>
      </c>
      <c r="H7" s="1" t="str">
        <f>_xlfn.CONCAT(REPT("0",8-LEN(E7)),E7)</f>
        <v>00000100</v>
      </c>
      <c r="I7" t="str">
        <f>IF(A7="PAUZA",_xlfn.CONCAT("    .byte %11101000, %",H7),_xlfn.CONCAT("    .byte %",F7,", %",G7,", %",H7))</f>
        <v xml:space="preserve">    .byte %00000000, %11010100, %00000100</v>
      </c>
      <c r="J7" t="s">
        <v>407</v>
      </c>
    </row>
    <row r="8" spans="1:10" x14ac:dyDescent="0.25">
      <c r="A8" t="s">
        <v>395</v>
      </c>
      <c r="B8" s="1" t="s">
        <v>30</v>
      </c>
      <c r="C8">
        <f>240/$B$1*60*VLOOKUP(B8,Dane!$F:$H,2,FALSE)</f>
        <v>12</v>
      </c>
      <c r="D8" s="7" t="e">
        <f>VLOOKUP(A8,Dane!$A$3:$D$110,4,FALSE)</f>
        <v>#N/A</v>
      </c>
      <c r="E8" s="3" t="str">
        <f t="shared" ref="E8:E74" si="1">DEC2BIN(C8)</f>
        <v>1100</v>
      </c>
      <c r="F8" s="1" t="e">
        <f t="shared" ref="F8:F74" si="2">IF(LEN(D8)&lt;8,"00000000",_xlfn.CONCAT(REPT("0",8-LEN(LEFT(D8,LEN(D8)-8))),LEFT(D8,LEN(D8)-8)))</f>
        <v>#N/A</v>
      </c>
      <c r="G8" s="1" t="e">
        <f t="shared" ref="G8:G74" si="3">IF(LEN(D8)&lt;8,_xlfn.CONCAT(REPT("0",8-LEN(D8)),RIGHT(D8,8)),RIGHT(D8,8))</f>
        <v>#N/A</v>
      </c>
      <c r="H8" s="1" t="str">
        <f t="shared" ref="H8:H74" si="4">_xlfn.CONCAT(REPT("0",8-LEN(E8)),E8)</f>
        <v>00001100</v>
      </c>
      <c r="I8" t="str">
        <f t="shared" ref="I8:I74" si="5">IF(A8="PAUZA",_xlfn.CONCAT("    .byte %11101000, %",H8),_xlfn.CONCAT("    .byte %",F8,", %",G8,", %",H8))</f>
        <v xml:space="preserve">    .byte %11101000, %00001100</v>
      </c>
    </row>
    <row r="9" spans="1:10" x14ac:dyDescent="0.25">
      <c r="A9" t="s">
        <v>12</v>
      </c>
      <c r="B9" s="1" t="s">
        <v>2</v>
      </c>
      <c r="C9">
        <f>240/$B$1*60*VLOOKUP(B9,Dane!$F:$H,2,FALSE)</f>
        <v>4</v>
      </c>
      <c r="D9" s="7">
        <f>VLOOKUP(A9,Dane!$A$3:$D$110,4,FALSE)</f>
        <v>11010100</v>
      </c>
      <c r="E9" s="3" t="str">
        <f t="shared" si="1"/>
        <v>100</v>
      </c>
      <c r="F9" s="1" t="str">
        <f t="shared" si="2"/>
        <v>00000000</v>
      </c>
      <c r="G9" s="1" t="str">
        <f t="shared" si="3"/>
        <v>11010100</v>
      </c>
      <c r="H9" s="1" t="str">
        <f t="shared" si="4"/>
        <v>00000100</v>
      </c>
      <c r="I9" t="str">
        <f t="shared" si="5"/>
        <v xml:space="preserve">    .byte %00000000, %11010100, %00000100</v>
      </c>
    </row>
    <row r="10" spans="1:10" x14ac:dyDescent="0.25">
      <c r="A10" t="s">
        <v>395</v>
      </c>
      <c r="B10" s="1" t="s">
        <v>2</v>
      </c>
      <c r="C10">
        <f>240/$B$1*60*VLOOKUP(B10,Dane!$F:$H,2,FALSE)</f>
        <v>4</v>
      </c>
      <c r="D10" s="7" t="e">
        <f>VLOOKUP(A10,Dane!$A$3:$D$110,4,FALSE)</f>
        <v>#N/A</v>
      </c>
      <c r="E10" s="3" t="str">
        <f t="shared" si="1"/>
        <v>100</v>
      </c>
      <c r="F10" s="1" t="e">
        <f t="shared" si="2"/>
        <v>#N/A</v>
      </c>
      <c r="G10" s="1" t="e">
        <f t="shared" si="3"/>
        <v>#N/A</v>
      </c>
      <c r="H10" s="1" t="str">
        <f t="shared" si="4"/>
        <v>00000100</v>
      </c>
      <c r="I10" t="str">
        <f t="shared" si="5"/>
        <v xml:space="preserve">    .byte %11101000, %00000100</v>
      </c>
    </row>
    <row r="11" spans="1:10" x14ac:dyDescent="0.25">
      <c r="A11" t="s">
        <v>12</v>
      </c>
      <c r="B11" s="1" t="s">
        <v>2</v>
      </c>
      <c r="C11">
        <f>240/$B$1*60*VLOOKUP(B11,Dane!$F:$H,2,FALSE)</f>
        <v>4</v>
      </c>
      <c r="D11" s="7">
        <f>VLOOKUP(A11,Dane!$A$3:$D$110,4,FALSE)</f>
        <v>11010100</v>
      </c>
      <c r="E11" s="3" t="str">
        <f t="shared" si="1"/>
        <v>100</v>
      </c>
      <c r="F11" s="1" t="str">
        <f t="shared" si="2"/>
        <v>00000000</v>
      </c>
      <c r="G11" s="1" t="str">
        <f t="shared" si="3"/>
        <v>11010100</v>
      </c>
      <c r="H11" s="1" t="str">
        <f t="shared" si="4"/>
        <v>00000100</v>
      </c>
      <c r="I11" t="str">
        <f t="shared" si="5"/>
        <v xml:space="preserve">    .byte %00000000, %11010100, %00000100</v>
      </c>
    </row>
    <row r="12" spans="1:10" x14ac:dyDescent="0.25">
      <c r="A12" t="s">
        <v>395</v>
      </c>
      <c r="B12" s="1" t="s">
        <v>30</v>
      </c>
      <c r="C12">
        <f>240/$B$1*60*VLOOKUP(B12,Dane!$F:$H,2,FALSE)</f>
        <v>12</v>
      </c>
      <c r="D12" s="7" t="e">
        <f>VLOOKUP(A12,Dane!$A$3:$D$110,4,FALSE)</f>
        <v>#N/A</v>
      </c>
      <c r="E12" s="3" t="str">
        <f t="shared" si="1"/>
        <v>1100</v>
      </c>
      <c r="F12" s="1" t="e">
        <f t="shared" si="2"/>
        <v>#N/A</v>
      </c>
      <c r="G12" s="1" t="e">
        <f t="shared" si="3"/>
        <v>#N/A</v>
      </c>
      <c r="H12" s="1" t="str">
        <f t="shared" si="4"/>
        <v>00001100</v>
      </c>
      <c r="I12" t="str">
        <f t="shared" si="5"/>
        <v xml:space="preserve">    .byte %11101000, %00001100</v>
      </c>
    </row>
    <row r="13" spans="1:10" x14ac:dyDescent="0.25">
      <c r="A13" t="s">
        <v>12</v>
      </c>
      <c r="B13" s="1" t="s">
        <v>2</v>
      </c>
      <c r="C13">
        <f>240/$B$1*60*VLOOKUP(B13,Dane!$F:$H,2,FALSE)</f>
        <v>4</v>
      </c>
      <c r="D13" s="7">
        <f>VLOOKUP(A13,Dane!$A$3:$D$110,4,FALSE)</f>
        <v>11010100</v>
      </c>
      <c r="E13" s="3" t="str">
        <f t="shared" si="1"/>
        <v>100</v>
      </c>
      <c r="F13" s="1" t="str">
        <f t="shared" si="2"/>
        <v>00000000</v>
      </c>
      <c r="G13" s="1" t="str">
        <f t="shared" si="3"/>
        <v>11010100</v>
      </c>
      <c r="H13" s="1" t="str">
        <f t="shared" si="4"/>
        <v>00000100</v>
      </c>
      <c r="I13" t="str">
        <f t="shared" si="5"/>
        <v xml:space="preserve">    .byte %00000000, %11010100, %00000100</v>
      </c>
    </row>
    <row r="14" spans="1:10" x14ac:dyDescent="0.25">
      <c r="A14" t="s">
        <v>395</v>
      </c>
      <c r="B14" s="1" t="s">
        <v>2</v>
      </c>
      <c r="C14">
        <f>240/$B$1*60*VLOOKUP(B14,Dane!$F:$H,2,FALSE)</f>
        <v>4</v>
      </c>
      <c r="D14" s="7" t="e">
        <f>VLOOKUP(A14,Dane!$A$3:$D$110,4,FALSE)</f>
        <v>#N/A</v>
      </c>
      <c r="E14" s="3" t="str">
        <f t="shared" si="1"/>
        <v>100</v>
      </c>
      <c r="F14" s="1" t="e">
        <f t="shared" si="2"/>
        <v>#N/A</v>
      </c>
      <c r="G14" s="1" t="e">
        <f t="shared" si="3"/>
        <v>#N/A</v>
      </c>
      <c r="H14" s="1" t="str">
        <f t="shared" si="4"/>
        <v>00000100</v>
      </c>
      <c r="I14" t="str">
        <f t="shared" si="5"/>
        <v xml:space="preserve">    .byte %11101000, %00000100</v>
      </c>
    </row>
    <row r="15" spans="1:10" x14ac:dyDescent="0.25">
      <c r="A15" t="s">
        <v>12</v>
      </c>
      <c r="B15" s="1" t="s">
        <v>2</v>
      </c>
      <c r="C15">
        <f>240/$B$1*60*VLOOKUP(B15,Dane!$F:$H,2,FALSE)</f>
        <v>4</v>
      </c>
      <c r="D15" s="7">
        <f>VLOOKUP(A15,Dane!$A$3:$D$110,4,FALSE)</f>
        <v>11010100</v>
      </c>
      <c r="E15" s="3" t="str">
        <f t="shared" si="1"/>
        <v>100</v>
      </c>
      <c r="F15" s="1" t="str">
        <f t="shared" si="2"/>
        <v>00000000</v>
      </c>
      <c r="G15" s="1" t="str">
        <f t="shared" si="3"/>
        <v>11010100</v>
      </c>
      <c r="H15" s="1" t="str">
        <f t="shared" si="4"/>
        <v>00000100</v>
      </c>
      <c r="I15" t="str">
        <f t="shared" si="5"/>
        <v xml:space="preserve">    .byte %00000000, %11010100, %00000100</v>
      </c>
    </row>
    <row r="16" spans="1:10" x14ac:dyDescent="0.25">
      <c r="A16" t="s">
        <v>395</v>
      </c>
      <c r="B16" s="1" t="s">
        <v>30</v>
      </c>
      <c r="C16">
        <f>240/$B$1*60*VLOOKUP(B16,Dane!$F:$H,2,FALSE)</f>
        <v>12</v>
      </c>
      <c r="D16" s="7" t="e">
        <f>VLOOKUP(A16,Dane!$A$3:$D$110,4,FALSE)</f>
        <v>#N/A</v>
      </c>
      <c r="E16" s="3" t="str">
        <f t="shared" si="1"/>
        <v>1100</v>
      </c>
      <c r="F16" s="1" t="e">
        <f t="shared" si="2"/>
        <v>#N/A</v>
      </c>
      <c r="G16" s="1" t="e">
        <f t="shared" si="3"/>
        <v>#N/A</v>
      </c>
      <c r="H16" s="1" t="str">
        <f t="shared" si="4"/>
        <v>00001100</v>
      </c>
      <c r="I16" t="str">
        <f t="shared" si="5"/>
        <v xml:space="preserve">    .byte %11101000, %00001100</v>
      </c>
    </row>
    <row r="17" spans="1:18" x14ac:dyDescent="0.25">
      <c r="B17" s="1"/>
      <c r="D17" s="7"/>
      <c r="E17" s="3"/>
      <c r="F17" s="1"/>
      <c r="G17" s="1"/>
      <c r="H17" s="1"/>
    </row>
    <row r="18" spans="1:18" x14ac:dyDescent="0.25">
      <c r="A18" t="s">
        <v>88</v>
      </c>
      <c r="B18" s="1" t="s">
        <v>2</v>
      </c>
      <c r="C18">
        <f>240/$B$1*60*VLOOKUP(B18,Dane!$F:$H,2,FALSE)</f>
        <v>4</v>
      </c>
      <c r="D18" s="7">
        <f>VLOOKUP(A18,Dane!$A$3:$D$110,4,FALSE)</f>
        <v>11101110</v>
      </c>
      <c r="E18" s="3" t="str">
        <f t="shared" si="1"/>
        <v>100</v>
      </c>
      <c r="F18" s="1" t="str">
        <f t="shared" si="2"/>
        <v>00000000</v>
      </c>
      <c r="G18" s="1" t="str">
        <f t="shared" si="3"/>
        <v>11101110</v>
      </c>
      <c r="H18" s="1" t="str">
        <f t="shared" si="4"/>
        <v>00000100</v>
      </c>
      <c r="I18" t="str">
        <f t="shared" si="5"/>
        <v xml:space="preserve">    .byte %00000000, %11101110, %00000100</v>
      </c>
      <c r="O18" s="3"/>
      <c r="P18" s="1"/>
      <c r="Q18" s="1"/>
      <c r="R18" s="1"/>
    </row>
    <row r="19" spans="1:18" x14ac:dyDescent="0.25">
      <c r="A19" t="s">
        <v>395</v>
      </c>
      <c r="B19" s="1" t="s">
        <v>30</v>
      </c>
      <c r="C19">
        <f>240/$B$1*60*VLOOKUP(B19,Dane!$F:$H,2,FALSE)</f>
        <v>12</v>
      </c>
      <c r="D19" s="7" t="e">
        <f>VLOOKUP(A19,Dane!$A$3:$D$110,4,FALSE)</f>
        <v>#N/A</v>
      </c>
      <c r="E19" s="3" t="str">
        <f t="shared" si="1"/>
        <v>1100</v>
      </c>
      <c r="F19" s="1" t="e">
        <f t="shared" si="2"/>
        <v>#N/A</v>
      </c>
      <c r="G19" s="1" t="e">
        <f t="shared" si="3"/>
        <v>#N/A</v>
      </c>
      <c r="H19" s="1" t="str">
        <f t="shared" si="4"/>
        <v>00001100</v>
      </c>
      <c r="I19" t="str">
        <f t="shared" si="5"/>
        <v xml:space="preserve">    .byte %11101000, %00001100</v>
      </c>
      <c r="O19" s="3"/>
      <c r="P19" s="1"/>
      <c r="Q19" s="1"/>
      <c r="R19" s="1"/>
    </row>
    <row r="20" spans="1:18" x14ac:dyDescent="0.25">
      <c r="A20" t="s">
        <v>11</v>
      </c>
      <c r="B20" s="1" t="s">
        <v>2</v>
      </c>
      <c r="C20">
        <f>240/$B$1*60*VLOOKUP(B20,Dane!$F:$H,2,FALSE)</f>
        <v>4</v>
      </c>
      <c r="D20" s="7">
        <f>VLOOKUP(A20,Dane!$A$3:$D$110,4,FALSE)</f>
        <v>100011100</v>
      </c>
      <c r="E20" s="3" t="str">
        <f t="shared" si="1"/>
        <v>100</v>
      </c>
      <c r="F20" s="1" t="str">
        <f t="shared" si="2"/>
        <v>00000001</v>
      </c>
      <c r="G20" s="1" t="str">
        <f t="shared" si="3"/>
        <v>00011100</v>
      </c>
      <c r="H20" s="1" t="str">
        <f t="shared" si="4"/>
        <v>00000100</v>
      </c>
      <c r="I20" t="str">
        <f t="shared" si="5"/>
        <v xml:space="preserve">    .byte %00000001, %00011100, %00000100</v>
      </c>
      <c r="O20" s="3"/>
      <c r="P20" s="1"/>
      <c r="Q20" s="1"/>
      <c r="R20" s="1"/>
    </row>
    <row r="21" spans="1:18" x14ac:dyDescent="0.25">
      <c r="A21" t="s">
        <v>395</v>
      </c>
      <c r="B21" s="1" t="s">
        <v>30</v>
      </c>
      <c r="C21">
        <f>240/$B$1*60*VLOOKUP(B21,Dane!$F:$H,2,FALSE)</f>
        <v>12</v>
      </c>
      <c r="D21" s="7" t="e">
        <f>VLOOKUP(A21,Dane!$A$3:$D$110,4,FALSE)</f>
        <v>#N/A</v>
      </c>
      <c r="E21" s="3" t="str">
        <f t="shared" si="1"/>
        <v>1100</v>
      </c>
      <c r="F21" s="1" t="e">
        <f t="shared" si="2"/>
        <v>#N/A</v>
      </c>
      <c r="G21" s="1" t="e">
        <f t="shared" si="3"/>
        <v>#N/A</v>
      </c>
      <c r="H21" s="1" t="str">
        <f t="shared" si="4"/>
        <v>00001100</v>
      </c>
      <c r="I21" t="str">
        <f t="shared" si="5"/>
        <v xml:space="preserve">    .byte %11101000, %00001100</v>
      </c>
      <c r="O21" s="3"/>
      <c r="P21" s="1"/>
      <c r="Q21" s="1"/>
      <c r="R21" s="1"/>
    </row>
    <row r="22" spans="1:18" x14ac:dyDescent="0.25">
      <c r="A22" t="s">
        <v>88</v>
      </c>
      <c r="B22" s="1" t="s">
        <v>2</v>
      </c>
      <c r="C22">
        <f>240/$B$1*60*VLOOKUP(B22,Dane!$F:$H,2,FALSE)</f>
        <v>4</v>
      </c>
      <c r="D22" s="7">
        <f>VLOOKUP(A22,Dane!$A$3:$D$110,4,FALSE)</f>
        <v>11101110</v>
      </c>
      <c r="E22" s="3" t="str">
        <f t="shared" si="1"/>
        <v>100</v>
      </c>
      <c r="F22" s="1" t="str">
        <f t="shared" si="2"/>
        <v>00000000</v>
      </c>
      <c r="G22" s="1" t="str">
        <f t="shared" si="3"/>
        <v>11101110</v>
      </c>
      <c r="H22" s="1" t="str">
        <f t="shared" si="4"/>
        <v>00000100</v>
      </c>
      <c r="I22" t="str">
        <f t="shared" si="5"/>
        <v xml:space="preserve">    .byte %00000000, %11101110, %00000100</v>
      </c>
      <c r="O22" s="3"/>
      <c r="P22" s="1"/>
      <c r="Q22" s="1"/>
      <c r="R22" s="1"/>
    </row>
    <row r="23" spans="1:18" x14ac:dyDescent="0.25">
      <c r="A23" t="s">
        <v>395</v>
      </c>
      <c r="B23" s="1" t="s">
        <v>30</v>
      </c>
      <c r="C23">
        <f>240/$B$1*60*VLOOKUP(B23,Dane!$F:$H,2,FALSE)</f>
        <v>12</v>
      </c>
      <c r="D23" s="7" t="e">
        <f>VLOOKUP(A23,Dane!$A$3:$D$110,4,FALSE)</f>
        <v>#N/A</v>
      </c>
      <c r="E23" s="3" t="str">
        <f t="shared" si="1"/>
        <v>1100</v>
      </c>
      <c r="F23" s="1" t="e">
        <f t="shared" si="2"/>
        <v>#N/A</v>
      </c>
      <c r="G23" s="1" t="e">
        <f t="shared" si="3"/>
        <v>#N/A</v>
      </c>
      <c r="H23" s="1" t="str">
        <f t="shared" si="4"/>
        <v>00001100</v>
      </c>
      <c r="I23" t="str">
        <f t="shared" si="5"/>
        <v xml:space="preserve">    .byte %11101000, %00001100</v>
      </c>
      <c r="O23" s="3"/>
      <c r="P23" s="1"/>
      <c r="Q23" s="1"/>
      <c r="R23" s="1"/>
    </row>
    <row r="24" spans="1:18" x14ac:dyDescent="0.25">
      <c r="A24" t="s">
        <v>12</v>
      </c>
      <c r="B24" s="1" t="s">
        <v>2</v>
      </c>
      <c r="C24">
        <f>240/$B$1*60*VLOOKUP(B24,Dane!$F:$H,2,FALSE)</f>
        <v>4</v>
      </c>
      <c r="D24" s="7">
        <f>VLOOKUP(A24,Dane!$A$3:$D$110,4,FALSE)</f>
        <v>11010100</v>
      </c>
      <c r="E24" s="3" t="str">
        <f t="shared" si="1"/>
        <v>100</v>
      </c>
      <c r="F24" s="1" t="str">
        <f t="shared" si="2"/>
        <v>00000000</v>
      </c>
      <c r="G24" s="1" t="str">
        <f t="shared" si="3"/>
        <v>11010100</v>
      </c>
      <c r="H24" s="1" t="str">
        <f t="shared" si="4"/>
        <v>00000100</v>
      </c>
      <c r="I24" t="str">
        <f t="shared" si="5"/>
        <v xml:space="preserve">    .byte %00000000, %11010100, %00000100</v>
      </c>
      <c r="O24" s="3"/>
      <c r="P24" s="1"/>
      <c r="Q24" s="1"/>
      <c r="R24" s="1"/>
    </row>
    <row r="25" spans="1:18" x14ac:dyDescent="0.25">
      <c r="A25" t="s">
        <v>395</v>
      </c>
      <c r="B25" s="1" t="s">
        <v>30</v>
      </c>
      <c r="C25">
        <f>240/$B$1*60*VLOOKUP(B25,Dane!$F:$H,2,FALSE)</f>
        <v>12</v>
      </c>
      <c r="D25" s="7" t="e">
        <f>VLOOKUP(A25,Dane!$A$3:$D$110,4,FALSE)</f>
        <v>#N/A</v>
      </c>
      <c r="E25" s="3" t="str">
        <f t="shared" si="1"/>
        <v>1100</v>
      </c>
      <c r="F25" s="1" t="e">
        <f t="shared" si="2"/>
        <v>#N/A</v>
      </c>
      <c r="G25" s="1" t="e">
        <f t="shared" si="3"/>
        <v>#N/A</v>
      </c>
      <c r="H25" s="1" t="str">
        <f t="shared" si="4"/>
        <v>00001100</v>
      </c>
      <c r="I25" t="str">
        <f t="shared" si="5"/>
        <v xml:space="preserve">    .byte %11101000, %00001100</v>
      </c>
      <c r="O25" s="3"/>
      <c r="P25" s="1"/>
      <c r="Q25" s="1"/>
      <c r="R25" s="1"/>
    </row>
    <row r="26" spans="1:18" x14ac:dyDescent="0.25">
      <c r="B26" s="1"/>
      <c r="D26" s="7"/>
      <c r="E26" s="3"/>
      <c r="F26" s="1"/>
      <c r="G26" s="1"/>
      <c r="H26" s="1"/>
      <c r="O26" s="3"/>
      <c r="P26" s="1"/>
      <c r="Q26" s="1"/>
      <c r="R26" s="1"/>
    </row>
    <row r="27" spans="1:18" x14ac:dyDescent="0.25">
      <c r="A27" t="s">
        <v>12</v>
      </c>
      <c r="B27" s="1" t="s">
        <v>2</v>
      </c>
      <c r="C27">
        <f>240/$B$1*60*VLOOKUP(B27,Dane!$F:$H,2,FALSE)</f>
        <v>4</v>
      </c>
      <c r="D27" s="7">
        <f>VLOOKUP(A27,Dane!$A$3:$D$110,4,FALSE)</f>
        <v>11010100</v>
      </c>
      <c r="E27" s="3" t="str">
        <f t="shared" si="1"/>
        <v>100</v>
      </c>
      <c r="F27" s="1" t="str">
        <f t="shared" si="2"/>
        <v>00000000</v>
      </c>
      <c r="G27" s="1" t="str">
        <f t="shared" si="3"/>
        <v>11010100</v>
      </c>
      <c r="H27" s="1" t="str">
        <f t="shared" si="4"/>
        <v>00000100</v>
      </c>
      <c r="I27" t="str">
        <f t="shared" si="5"/>
        <v xml:space="preserve">    .byte %00000000, %11010100, %00000100</v>
      </c>
      <c r="O27" s="3"/>
      <c r="P27" s="1"/>
      <c r="Q27" s="1"/>
      <c r="R27" s="1"/>
    </row>
    <row r="28" spans="1:18" x14ac:dyDescent="0.25">
      <c r="A28" t="s">
        <v>395</v>
      </c>
      <c r="B28" s="1" t="s">
        <v>30</v>
      </c>
      <c r="C28">
        <f>240/$B$1*60*VLOOKUP(B28,Dane!$F:$H,2,FALSE)</f>
        <v>12</v>
      </c>
      <c r="D28" s="7" t="e">
        <f>VLOOKUP(A28,Dane!$A$3:$D$110,4,FALSE)</f>
        <v>#N/A</v>
      </c>
      <c r="E28" s="3" t="str">
        <f t="shared" si="1"/>
        <v>1100</v>
      </c>
      <c r="F28" s="1" t="e">
        <f t="shared" si="2"/>
        <v>#N/A</v>
      </c>
      <c r="G28" s="1" t="e">
        <f t="shared" si="3"/>
        <v>#N/A</v>
      </c>
      <c r="H28" s="1" t="str">
        <f t="shared" si="4"/>
        <v>00001100</v>
      </c>
      <c r="I28" t="str">
        <f t="shared" si="5"/>
        <v xml:space="preserve">    .byte %11101000, %00001100</v>
      </c>
      <c r="O28" s="3"/>
      <c r="P28" s="1"/>
      <c r="Q28" s="1"/>
      <c r="R28" s="1"/>
    </row>
    <row r="29" spans="1:18" x14ac:dyDescent="0.25">
      <c r="A29" t="s">
        <v>12</v>
      </c>
      <c r="B29" s="1" t="s">
        <v>2</v>
      </c>
      <c r="C29">
        <f>240/$B$1*60*VLOOKUP(B29,Dane!$F:$H,2,FALSE)</f>
        <v>4</v>
      </c>
      <c r="D29" s="7">
        <f>VLOOKUP(A29,Dane!$A$3:$D$110,4,FALSE)</f>
        <v>11010100</v>
      </c>
      <c r="E29" s="3" t="str">
        <f t="shared" si="1"/>
        <v>100</v>
      </c>
      <c r="F29" s="1" t="str">
        <f t="shared" si="2"/>
        <v>00000000</v>
      </c>
      <c r="G29" s="1" t="str">
        <f t="shared" si="3"/>
        <v>11010100</v>
      </c>
      <c r="H29" s="1" t="str">
        <f t="shared" si="4"/>
        <v>00000100</v>
      </c>
      <c r="I29" t="str">
        <f t="shared" si="5"/>
        <v xml:space="preserve">    .byte %00000000, %11010100, %00000100</v>
      </c>
      <c r="O29" s="3"/>
      <c r="P29" s="1"/>
      <c r="Q29" s="1"/>
      <c r="R29" s="1"/>
    </row>
    <row r="30" spans="1:18" x14ac:dyDescent="0.25">
      <c r="A30" t="s">
        <v>395</v>
      </c>
      <c r="B30" s="1" t="s">
        <v>2</v>
      </c>
      <c r="C30">
        <f>240/$B$1*60*VLOOKUP(B30,Dane!$F:$H,2,FALSE)</f>
        <v>4</v>
      </c>
      <c r="D30" s="7" t="e">
        <f>VLOOKUP(A30,Dane!$A$3:$D$110,4,FALSE)</f>
        <v>#N/A</v>
      </c>
      <c r="E30" s="3" t="str">
        <f t="shared" si="1"/>
        <v>100</v>
      </c>
      <c r="F30" s="1" t="e">
        <f t="shared" si="2"/>
        <v>#N/A</v>
      </c>
      <c r="G30" s="1" t="e">
        <f t="shared" si="3"/>
        <v>#N/A</v>
      </c>
      <c r="H30" s="1" t="str">
        <f t="shared" si="4"/>
        <v>00000100</v>
      </c>
      <c r="I30" t="str">
        <f>IF(A30="PAUZA",_xlfn.CONCAT("    .byte %11101000, %",H30),_xlfn.CONCAT("    .byte %",F30,", %",G30,", %",H30))</f>
        <v xml:space="preserve">    .byte %11101000, %00000100</v>
      </c>
      <c r="O30" s="3"/>
      <c r="P30" s="1"/>
      <c r="Q30" s="1"/>
      <c r="R30" s="1"/>
    </row>
    <row r="31" spans="1:18" x14ac:dyDescent="0.25">
      <c r="A31" t="s">
        <v>12</v>
      </c>
      <c r="B31" s="1" t="s">
        <v>2</v>
      </c>
      <c r="C31">
        <f>240/$B$1*60*VLOOKUP(B31,Dane!$F:$H,2,FALSE)</f>
        <v>4</v>
      </c>
      <c r="D31" s="7">
        <f>VLOOKUP(A31,Dane!$A$3:$D$110,4,FALSE)</f>
        <v>11010100</v>
      </c>
      <c r="E31" s="3" t="str">
        <f t="shared" si="1"/>
        <v>100</v>
      </c>
      <c r="F31" s="1" t="str">
        <f t="shared" si="2"/>
        <v>00000000</v>
      </c>
      <c r="G31" s="1" t="str">
        <f t="shared" si="3"/>
        <v>11010100</v>
      </c>
      <c r="H31" s="1" t="str">
        <f t="shared" si="4"/>
        <v>00000100</v>
      </c>
      <c r="I31" t="str">
        <f t="shared" si="5"/>
        <v xml:space="preserve">    .byte %00000000, %11010100, %00000100</v>
      </c>
      <c r="O31" s="3"/>
      <c r="P31" s="1"/>
      <c r="Q31" s="1"/>
      <c r="R31" s="1"/>
    </row>
    <row r="32" spans="1:18" x14ac:dyDescent="0.25">
      <c r="A32" t="s">
        <v>395</v>
      </c>
      <c r="B32" s="1" t="s">
        <v>30</v>
      </c>
      <c r="C32">
        <f>240/$B$1*60*VLOOKUP(B32,Dane!$F:$H,2,FALSE)</f>
        <v>12</v>
      </c>
      <c r="D32" s="7" t="e">
        <f>VLOOKUP(A32,Dane!$A$3:$D$110,4,FALSE)</f>
        <v>#N/A</v>
      </c>
      <c r="E32" s="3" t="str">
        <f t="shared" si="1"/>
        <v>1100</v>
      </c>
      <c r="F32" s="1" t="e">
        <f t="shared" si="2"/>
        <v>#N/A</v>
      </c>
      <c r="G32" s="1" t="e">
        <f t="shared" si="3"/>
        <v>#N/A</v>
      </c>
      <c r="H32" s="1" t="str">
        <f t="shared" si="4"/>
        <v>00001100</v>
      </c>
      <c r="I32" t="str">
        <f>IF(A32="PAUZA",_xlfn.CONCAT("    .byte %11101000, %",H32),_xlfn.CONCAT("    .byte %",F32,", %",G32,", %",H32))</f>
        <v xml:space="preserve">    .byte %11101000, %00001100</v>
      </c>
      <c r="O32" s="3"/>
      <c r="P32" s="1"/>
      <c r="Q32" s="1"/>
      <c r="R32" s="1"/>
    </row>
    <row r="33" spans="1:18" x14ac:dyDescent="0.25">
      <c r="A33" t="s">
        <v>12</v>
      </c>
      <c r="B33" s="1" t="s">
        <v>2</v>
      </c>
      <c r="C33">
        <f>240/$B$1*60*VLOOKUP(B33,Dane!$F:$H,2,FALSE)</f>
        <v>4</v>
      </c>
      <c r="D33" s="7">
        <f>VLOOKUP(A33,Dane!$A$3:$D$110,4,FALSE)</f>
        <v>11010100</v>
      </c>
      <c r="E33" s="3" t="str">
        <f t="shared" si="1"/>
        <v>100</v>
      </c>
      <c r="F33" s="1" t="str">
        <f t="shared" si="2"/>
        <v>00000000</v>
      </c>
      <c r="G33" s="1" t="str">
        <f t="shared" si="3"/>
        <v>11010100</v>
      </c>
      <c r="H33" s="1" t="str">
        <f t="shared" si="4"/>
        <v>00000100</v>
      </c>
      <c r="I33" t="str">
        <f t="shared" si="5"/>
        <v xml:space="preserve">    .byte %00000000, %11010100, %00000100</v>
      </c>
      <c r="O33" s="3"/>
      <c r="P33" s="1"/>
      <c r="Q33" s="1"/>
      <c r="R33" s="1"/>
    </row>
    <row r="34" spans="1:18" x14ac:dyDescent="0.25">
      <c r="A34" t="s">
        <v>395</v>
      </c>
      <c r="B34" s="1" t="s">
        <v>2</v>
      </c>
      <c r="C34">
        <f>240/$B$1*60*VLOOKUP(B34,Dane!$F:$H,2,FALSE)</f>
        <v>4</v>
      </c>
      <c r="D34" s="7" t="e">
        <f>VLOOKUP(A34,Dane!$A$3:$D$110,4,FALSE)</f>
        <v>#N/A</v>
      </c>
      <c r="E34" s="3" t="str">
        <f t="shared" si="1"/>
        <v>100</v>
      </c>
      <c r="F34" s="1" t="e">
        <f t="shared" si="2"/>
        <v>#N/A</v>
      </c>
      <c r="G34" s="1" t="e">
        <f t="shared" si="3"/>
        <v>#N/A</v>
      </c>
      <c r="H34" s="1" t="str">
        <f t="shared" si="4"/>
        <v>00000100</v>
      </c>
      <c r="I34" t="str">
        <f t="shared" si="5"/>
        <v xml:space="preserve">    .byte %11101000, %00000100</v>
      </c>
      <c r="O34" s="3"/>
      <c r="P34" s="1"/>
      <c r="Q34" s="1"/>
      <c r="R34" s="1"/>
    </row>
    <row r="35" spans="1:18" x14ac:dyDescent="0.25">
      <c r="A35" t="s">
        <v>12</v>
      </c>
      <c r="B35" s="1" t="s">
        <v>2</v>
      </c>
      <c r="C35">
        <f>240/$B$1*60*VLOOKUP(B35,Dane!$F:$H,2,FALSE)</f>
        <v>4</v>
      </c>
      <c r="D35" s="7">
        <f>VLOOKUP(A35,Dane!$A$3:$D$110,4,FALSE)</f>
        <v>11010100</v>
      </c>
      <c r="E35" s="3" t="str">
        <f t="shared" si="1"/>
        <v>100</v>
      </c>
      <c r="F35" s="1" t="str">
        <f t="shared" si="2"/>
        <v>00000000</v>
      </c>
      <c r="G35" s="1" t="str">
        <f t="shared" si="3"/>
        <v>11010100</v>
      </c>
      <c r="H35" s="1" t="str">
        <f t="shared" si="4"/>
        <v>00000100</v>
      </c>
      <c r="I35" t="str">
        <f t="shared" si="5"/>
        <v xml:space="preserve">    .byte %00000000, %11010100, %00000100</v>
      </c>
      <c r="O35" s="3"/>
      <c r="P35" s="1"/>
      <c r="Q35" s="1"/>
      <c r="R35" s="1"/>
    </row>
    <row r="36" spans="1:18" x14ac:dyDescent="0.25">
      <c r="A36" t="s">
        <v>395</v>
      </c>
      <c r="B36" s="1" t="s">
        <v>30</v>
      </c>
      <c r="C36">
        <f>240/$B$1*60*VLOOKUP(B36,Dane!$F:$H,2,FALSE)</f>
        <v>12</v>
      </c>
      <c r="D36" s="7" t="e">
        <f>VLOOKUP(A36,Dane!$A$3:$D$110,4,FALSE)</f>
        <v>#N/A</v>
      </c>
      <c r="E36" s="3" t="str">
        <f t="shared" si="1"/>
        <v>1100</v>
      </c>
      <c r="F36" s="1" t="e">
        <f t="shared" si="2"/>
        <v>#N/A</v>
      </c>
      <c r="G36" s="1" t="e">
        <f t="shared" si="3"/>
        <v>#N/A</v>
      </c>
      <c r="H36" s="1" t="str">
        <f t="shared" si="4"/>
        <v>00001100</v>
      </c>
      <c r="I36" t="str">
        <f t="shared" si="5"/>
        <v xml:space="preserve">    .byte %11101000, %00001100</v>
      </c>
      <c r="O36" s="3"/>
      <c r="P36" s="1"/>
      <c r="Q36" s="1"/>
      <c r="R36" s="1"/>
    </row>
    <row r="37" spans="1:18" x14ac:dyDescent="0.25">
      <c r="B37" s="1"/>
      <c r="D37" s="7"/>
      <c r="E37" s="3"/>
      <c r="F37" s="1"/>
      <c r="G37" s="1"/>
      <c r="H37" s="1"/>
      <c r="O37" s="3"/>
      <c r="P37" s="1"/>
      <c r="Q37" s="1"/>
      <c r="R37" s="1"/>
    </row>
    <row r="38" spans="1:18" x14ac:dyDescent="0.25">
      <c r="A38" t="s">
        <v>32</v>
      </c>
      <c r="B38" s="1" t="s">
        <v>2</v>
      </c>
      <c r="C38">
        <f>240/$B$1*60*VLOOKUP(B38,Dane!$F:$H,2,FALSE)</f>
        <v>4</v>
      </c>
      <c r="D38" s="7">
        <f>VLOOKUP(A38,Dane!$A$3:$D$110,4,FALSE)</f>
        <v>10111101</v>
      </c>
      <c r="E38" s="3" t="str">
        <f t="shared" si="1"/>
        <v>100</v>
      </c>
      <c r="F38" s="1" t="str">
        <f t="shared" si="2"/>
        <v>00000000</v>
      </c>
      <c r="G38" s="1" t="str">
        <f t="shared" si="3"/>
        <v>10111101</v>
      </c>
      <c r="H38" s="1" t="str">
        <f t="shared" si="4"/>
        <v>00000100</v>
      </c>
      <c r="I38" t="str">
        <f t="shared" si="5"/>
        <v xml:space="preserve">    .byte %00000000, %10111101, %00000100</v>
      </c>
      <c r="O38" s="3"/>
      <c r="P38" s="1"/>
      <c r="Q38" s="1"/>
      <c r="R38" s="1"/>
    </row>
    <row r="39" spans="1:18" x14ac:dyDescent="0.25">
      <c r="A39" s="1" t="s">
        <v>395</v>
      </c>
      <c r="B39" s="1" t="s">
        <v>30</v>
      </c>
      <c r="C39">
        <f>240/$B$1*60*VLOOKUP(B39,Dane!$F:$H,2,FALSE)</f>
        <v>12</v>
      </c>
      <c r="D39" s="7" t="e">
        <f>VLOOKUP(A39,Dane!$A$3:$D$110,4,FALSE)</f>
        <v>#N/A</v>
      </c>
      <c r="E39" s="3" t="str">
        <f t="shared" si="1"/>
        <v>1100</v>
      </c>
      <c r="F39" s="1" t="e">
        <f t="shared" si="2"/>
        <v>#N/A</v>
      </c>
      <c r="G39" s="1" t="e">
        <f t="shared" si="3"/>
        <v>#N/A</v>
      </c>
      <c r="H39" s="1" t="str">
        <f t="shared" si="4"/>
        <v>00001100</v>
      </c>
      <c r="I39" t="str">
        <f t="shared" si="5"/>
        <v xml:space="preserve">    .byte %11101000, %00001100</v>
      </c>
      <c r="O39" s="3"/>
      <c r="P39" s="1"/>
      <c r="Q39" s="1"/>
      <c r="R39" s="1"/>
    </row>
    <row r="40" spans="1:18" x14ac:dyDescent="0.25">
      <c r="A40" t="s">
        <v>32</v>
      </c>
      <c r="B40" s="1" t="s">
        <v>2</v>
      </c>
      <c r="C40">
        <f>240/$B$1*60*VLOOKUP(B40,Dane!$F:$H,2,FALSE)</f>
        <v>4</v>
      </c>
      <c r="D40" s="7">
        <f>VLOOKUP(A40,Dane!$A$3:$D$110,4,FALSE)</f>
        <v>10111101</v>
      </c>
      <c r="E40" s="3" t="str">
        <f t="shared" si="1"/>
        <v>100</v>
      </c>
      <c r="F40" s="1" t="str">
        <f t="shared" si="2"/>
        <v>00000000</v>
      </c>
      <c r="G40" s="1" t="str">
        <f t="shared" si="3"/>
        <v>10111101</v>
      </c>
      <c r="H40" s="1" t="str">
        <f t="shared" si="4"/>
        <v>00000100</v>
      </c>
      <c r="I40" t="str">
        <f t="shared" si="5"/>
        <v xml:space="preserve">    .byte %00000000, %10111101, %00000100</v>
      </c>
      <c r="O40" s="3"/>
      <c r="P40" s="1"/>
      <c r="Q40" s="1"/>
      <c r="R40" s="1"/>
    </row>
    <row r="41" spans="1:18" x14ac:dyDescent="0.25">
      <c r="A41" s="1" t="s">
        <v>395</v>
      </c>
      <c r="B41" s="1" t="s">
        <v>2</v>
      </c>
      <c r="C41">
        <f>240/$B$1*60*VLOOKUP(B41,Dane!$F:$H,2,FALSE)</f>
        <v>4</v>
      </c>
      <c r="D41" s="7" t="e">
        <f>VLOOKUP(A41,Dane!$A$3:$D$110,4,FALSE)</f>
        <v>#N/A</v>
      </c>
      <c r="E41" s="3" t="str">
        <f t="shared" si="1"/>
        <v>100</v>
      </c>
      <c r="F41" s="1" t="e">
        <f t="shared" si="2"/>
        <v>#N/A</v>
      </c>
      <c r="G41" s="1" t="e">
        <f t="shared" si="3"/>
        <v>#N/A</v>
      </c>
      <c r="H41" s="1" t="str">
        <f t="shared" si="4"/>
        <v>00000100</v>
      </c>
      <c r="I41" t="str">
        <f t="shared" si="5"/>
        <v xml:space="preserve">    .byte %11101000, %00000100</v>
      </c>
      <c r="O41" s="3"/>
      <c r="P41" s="1"/>
      <c r="Q41" s="1"/>
      <c r="R41" s="1"/>
    </row>
    <row r="42" spans="1:18" x14ac:dyDescent="0.25">
      <c r="A42" t="s">
        <v>32</v>
      </c>
      <c r="B42" s="1" t="s">
        <v>2</v>
      </c>
      <c r="C42">
        <f>240/$B$1*60*VLOOKUP(B42,Dane!$F:$H,2,FALSE)</f>
        <v>4</v>
      </c>
      <c r="D42" s="7">
        <f>VLOOKUP(A42,Dane!$A$3:$D$110,4,FALSE)</f>
        <v>10111101</v>
      </c>
      <c r="E42" s="3" t="str">
        <f t="shared" si="1"/>
        <v>100</v>
      </c>
      <c r="F42" s="1" t="str">
        <f t="shared" si="2"/>
        <v>00000000</v>
      </c>
      <c r="G42" s="1" t="str">
        <f t="shared" si="3"/>
        <v>10111101</v>
      </c>
      <c r="H42" s="1" t="str">
        <f t="shared" si="4"/>
        <v>00000100</v>
      </c>
      <c r="I42" t="str">
        <f t="shared" si="5"/>
        <v xml:space="preserve">    .byte %00000000, %10111101, %00000100</v>
      </c>
      <c r="O42" s="3"/>
      <c r="P42" s="1"/>
      <c r="Q42" s="1"/>
      <c r="R42" s="1"/>
    </row>
    <row r="43" spans="1:18" x14ac:dyDescent="0.25">
      <c r="A43" s="1" t="s">
        <v>395</v>
      </c>
      <c r="B43" s="1" t="s">
        <v>30</v>
      </c>
      <c r="C43">
        <f>240/$B$1*60*VLOOKUP(B43,Dane!$F:$H,2,FALSE)</f>
        <v>12</v>
      </c>
      <c r="D43" s="7" t="e">
        <f>VLOOKUP(A43,Dane!$A$3:$D$110,4,FALSE)</f>
        <v>#N/A</v>
      </c>
      <c r="E43" s="3" t="str">
        <f t="shared" si="1"/>
        <v>1100</v>
      </c>
      <c r="F43" s="1" t="e">
        <f t="shared" si="2"/>
        <v>#N/A</v>
      </c>
      <c r="G43" s="1" t="e">
        <f t="shared" si="3"/>
        <v>#N/A</v>
      </c>
      <c r="H43" s="1" t="str">
        <f t="shared" si="4"/>
        <v>00001100</v>
      </c>
      <c r="I43" t="str">
        <f t="shared" si="5"/>
        <v xml:space="preserve">    .byte %11101000, %00001100</v>
      </c>
      <c r="O43" s="3"/>
      <c r="P43" s="1"/>
      <c r="Q43" s="1"/>
      <c r="R43" s="1"/>
    </row>
    <row r="44" spans="1:18" x14ac:dyDescent="0.25">
      <c r="A44" t="s">
        <v>32</v>
      </c>
      <c r="B44" s="1" t="s">
        <v>2</v>
      </c>
      <c r="C44">
        <f>240/$B$1*60*VLOOKUP(B44,Dane!$F:$H,2,FALSE)</f>
        <v>4</v>
      </c>
      <c r="D44" s="7">
        <f>VLOOKUP(A44,Dane!$A$3:$D$110,4,FALSE)</f>
        <v>10111101</v>
      </c>
      <c r="E44" s="3" t="str">
        <f t="shared" si="1"/>
        <v>100</v>
      </c>
      <c r="F44" s="1" t="str">
        <f t="shared" si="2"/>
        <v>00000000</v>
      </c>
      <c r="G44" s="1" t="str">
        <f t="shared" si="3"/>
        <v>10111101</v>
      </c>
      <c r="H44" s="1" t="str">
        <f t="shared" si="4"/>
        <v>00000100</v>
      </c>
      <c r="I44" t="str">
        <f t="shared" si="5"/>
        <v xml:space="preserve">    .byte %00000000, %10111101, %00000100</v>
      </c>
      <c r="O44" s="3"/>
      <c r="P44" s="1"/>
      <c r="Q44" s="1"/>
      <c r="R44" s="1"/>
    </row>
    <row r="45" spans="1:18" x14ac:dyDescent="0.25">
      <c r="A45" s="1" t="s">
        <v>395</v>
      </c>
      <c r="B45" s="1" t="s">
        <v>2</v>
      </c>
      <c r="C45">
        <f>240/$B$1*60*VLOOKUP(B45,Dane!$F:$H,2,FALSE)</f>
        <v>4</v>
      </c>
      <c r="D45" s="7" t="e">
        <f>VLOOKUP(A45,Dane!$A$3:$D$110,4,FALSE)</f>
        <v>#N/A</v>
      </c>
      <c r="E45" s="3" t="str">
        <f t="shared" si="1"/>
        <v>100</v>
      </c>
      <c r="F45" s="1" t="e">
        <f t="shared" si="2"/>
        <v>#N/A</v>
      </c>
      <c r="G45" s="1" t="e">
        <f t="shared" si="3"/>
        <v>#N/A</v>
      </c>
      <c r="H45" s="1" t="str">
        <f t="shared" si="4"/>
        <v>00000100</v>
      </c>
      <c r="I45" t="str">
        <f t="shared" si="5"/>
        <v xml:space="preserve">    .byte %11101000, %00000100</v>
      </c>
      <c r="O45" s="3"/>
      <c r="P45" s="1"/>
      <c r="Q45" s="1"/>
      <c r="R45" s="1"/>
    </row>
    <row r="46" spans="1:18" x14ac:dyDescent="0.25">
      <c r="A46" t="s">
        <v>32</v>
      </c>
      <c r="B46" s="1" t="s">
        <v>2</v>
      </c>
      <c r="C46">
        <f>240/$B$1*60*VLOOKUP(B46,Dane!$F:$H,2,FALSE)</f>
        <v>4</v>
      </c>
      <c r="D46" s="7">
        <f>VLOOKUP(A46,Dane!$A$3:$D$110,4,FALSE)</f>
        <v>10111101</v>
      </c>
      <c r="E46" s="3" t="str">
        <f t="shared" si="1"/>
        <v>100</v>
      </c>
      <c r="F46" s="1" t="str">
        <f t="shared" si="2"/>
        <v>00000000</v>
      </c>
      <c r="G46" s="1" t="str">
        <f t="shared" si="3"/>
        <v>10111101</v>
      </c>
      <c r="H46" s="1" t="str">
        <f t="shared" si="4"/>
        <v>00000100</v>
      </c>
      <c r="I46" t="str">
        <f t="shared" si="5"/>
        <v xml:space="preserve">    .byte %00000000, %10111101, %00000100</v>
      </c>
      <c r="O46" s="3"/>
      <c r="P46" s="1"/>
      <c r="Q46" s="1"/>
      <c r="R46" s="1"/>
    </row>
    <row r="47" spans="1:18" x14ac:dyDescent="0.25">
      <c r="A47" s="1" t="s">
        <v>395</v>
      </c>
      <c r="B47" s="1" t="s">
        <v>30</v>
      </c>
      <c r="C47">
        <f>240/$B$1*60*VLOOKUP(B47,Dane!$F:$H,2,FALSE)</f>
        <v>12</v>
      </c>
      <c r="D47" s="7" t="e">
        <f>VLOOKUP(A47,Dane!$A$3:$D$110,4,FALSE)</f>
        <v>#N/A</v>
      </c>
      <c r="E47" s="3" t="str">
        <f t="shared" si="1"/>
        <v>1100</v>
      </c>
      <c r="F47" s="1" t="e">
        <f t="shared" si="2"/>
        <v>#N/A</v>
      </c>
      <c r="G47" s="1" t="e">
        <f t="shared" si="3"/>
        <v>#N/A</v>
      </c>
      <c r="H47" s="1" t="str">
        <f t="shared" si="4"/>
        <v>00001100</v>
      </c>
      <c r="I47" t="str">
        <f t="shared" si="5"/>
        <v xml:space="preserve">    .byte %11101000, %00001100</v>
      </c>
      <c r="O47" s="3"/>
      <c r="P47" s="1"/>
      <c r="Q47" s="1"/>
      <c r="R47" s="1"/>
    </row>
    <row r="48" spans="1:18" x14ac:dyDescent="0.25">
      <c r="B48" s="1"/>
      <c r="D48" s="7"/>
      <c r="E48" s="3"/>
      <c r="F48" s="1"/>
      <c r="G48" s="1"/>
      <c r="H48" s="1"/>
      <c r="O48" s="3"/>
      <c r="P48" s="1"/>
      <c r="Q48" s="1"/>
      <c r="R48" s="1"/>
    </row>
    <row r="49" spans="1:18" x14ac:dyDescent="0.25">
      <c r="A49" t="s">
        <v>12</v>
      </c>
      <c r="B49" s="1" t="s">
        <v>2</v>
      </c>
      <c r="C49">
        <f>240/$B$1*60*VLOOKUP(B49,Dane!$F:$H,2,FALSE)</f>
        <v>4</v>
      </c>
      <c r="D49" s="7">
        <f>VLOOKUP(A49,Dane!$A$3:$D$110,4,FALSE)</f>
        <v>11010100</v>
      </c>
      <c r="E49" s="3" t="str">
        <f t="shared" si="1"/>
        <v>100</v>
      </c>
      <c r="F49" s="1" t="str">
        <f t="shared" si="2"/>
        <v>00000000</v>
      </c>
      <c r="G49" s="1" t="str">
        <f t="shared" si="3"/>
        <v>11010100</v>
      </c>
      <c r="H49" s="1" t="str">
        <f t="shared" si="4"/>
        <v>00000100</v>
      </c>
      <c r="I49" t="str">
        <f t="shared" si="5"/>
        <v xml:space="preserve">    .byte %00000000, %11010100, %00000100</v>
      </c>
      <c r="J49" t="s">
        <v>408</v>
      </c>
      <c r="O49" s="3"/>
      <c r="P49" s="1"/>
      <c r="Q49" s="1"/>
      <c r="R49" s="1"/>
    </row>
    <row r="50" spans="1:18" x14ac:dyDescent="0.25">
      <c r="A50" t="s">
        <v>395</v>
      </c>
      <c r="B50" s="1" t="s">
        <v>2</v>
      </c>
      <c r="C50">
        <f>240/$B$1*60*VLOOKUP(B50,Dane!$F:$H,2,FALSE)</f>
        <v>4</v>
      </c>
      <c r="D50" s="7" t="e">
        <f>VLOOKUP(A50,Dane!$A$3:$D$110,4,FALSE)</f>
        <v>#N/A</v>
      </c>
      <c r="E50" s="3" t="str">
        <f t="shared" si="1"/>
        <v>100</v>
      </c>
      <c r="F50" s="1" t="e">
        <f t="shared" si="2"/>
        <v>#N/A</v>
      </c>
      <c r="G50" s="1" t="e">
        <f t="shared" si="3"/>
        <v>#N/A</v>
      </c>
      <c r="H50" s="1" t="str">
        <f t="shared" si="4"/>
        <v>00000100</v>
      </c>
      <c r="I50" t="str">
        <f t="shared" si="5"/>
        <v xml:space="preserve">    .byte %11101000, %00000100</v>
      </c>
      <c r="O50" s="3"/>
      <c r="P50" s="1"/>
      <c r="Q50" s="1"/>
      <c r="R50" s="1"/>
    </row>
    <row r="51" spans="1:18" x14ac:dyDescent="0.25">
      <c r="A51" t="s">
        <v>11</v>
      </c>
      <c r="B51" s="1" t="s">
        <v>0</v>
      </c>
      <c r="C51">
        <f>240/$B$1*60*VLOOKUP(B51,Dane!$F:$H,2,FALSE)</f>
        <v>8</v>
      </c>
      <c r="D51" s="7">
        <f>VLOOKUP(A51,Dane!$A$3:$D$110,4,FALSE)</f>
        <v>100011100</v>
      </c>
      <c r="E51" s="3" t="str">
        <f t="shared" si="1"/>
        <v>1000</v>
      </c>
      <c r="F51" s="1" t="str">
        <f t="shared" si="2"/>
        <v>00000001</v>
      </c>
      <c r="G51" s="1" t="str">
        <f t="shared" si="3"/>
        <v>00011100</v>
      </c>
      <c r="H51" s="1" t="str">
        <f t="shared" si="4"/>
        <v>00001000</v>
      </c>
      <c r="I51" t="str">
        <f t="shared" si="5"/>
        <v xml:space="preserve">    .byte %00000001, %00011100, %00001000</v>
      </c>
      <c r="O51" s="3"/>
      <c r="P51" s="1"/>
      <c r="Q51" s="1"/>
      <c r="R51" s="1"/>
    </row>
    <row r="52" spans="1:18" x14ac:dyDescent="0.25">
      <c r="A52" t="s">
        <v>32</v>
      </c>
      <c r="B52" s="1" t="s">
        <v>0</v>
      </c>
      <c r="C52">
        <f>240/$B$1*60*VLOOKUP(B52,Dane!$F:$H,2,FALSE)</f>
        <v>8</v>
      </c>
      <c r="D52" s="7">
        <f>VLOOKUP(A52,Dane!$A$3:$D$110,4,FALSE)</f>
        <v>10111101</v>
      </c>
      <c r="E52" s="3" t="str">
        <f t="shared" si="1"/>
        <v>1000</v>
      </c>
      <c r="F52" s="1" t="str">
        <f t="shared" si="2"/>
        <v>00000000</v>
      </c>
      <c r="G52" s="1" t="str">
        <f t="shared" si="3"/>
        <v>10111101</v>
      </c>
      <c r="H52" s="1" t="str">
        <f t="shared" si="4"/>
        <v>00001000</v>
      </c>
      <c r="I52" t="str">
        <f t="shared" si="5"/>
        <v xml:space="preserve">    .byte %00000000, %10111101, %00001000</v>
      </c>
      <c r="O52" s="3"/>
      <c r="P52" s="1"/>
      <c r="Q52" s="1"/>
      <c r="R52" s="1"/>
    </row>
    <row r="53" spans="1:18" x14ac:dyDescent="0.25">
      <c r="A53" t="s">
        <v>90</v>
      </c>
      <c r="B53" s="1" t="s">
        <v>0</v>
      </c>
      <c r="C53">
        <f>240/$B$1*60*VLOOKUP(B53,Dane!$F:$H,2,FALSE)</f>
        <v>8</v>
      </c>
      <c r="D53" s="7">
        <f>VLOOKUP(A53,Dane!$A$3:$D$110,4,FALSE)</f>
        <v>10110010</v>
      </c>
      <c r="E53" s="3" t="str">
        <f t="shared" si="1"/>
        <v>1000</v>
      </c>
      <c r="F53" s="1" t="str">
        <f t="shared" si="2"/>
        <v>00000000</v>
      </c>
      <c r="G53" s="1" t="str">
        <f t="shared" si="3"/>
        <v>10110010</v>
      </c>
      <c r="H53" s="1" t="str">
        <f t="shared" si="4"/>
        <v>00001000</v>
      </c>
      <c r="I53" t="str">
        <f t="shared" si="5"/>
        <v xml:space="preserve">    .byte %00000000, %10110010, %00001000</v>
      </c>
      <c r="O53" s="3"/>
      <c r="P53" s="1"/>
      <c r="Q53" s="1"/>
      <c r="R53" s="1"/>
    </row>
    <row r="54" spans="1:18" x14ac:dyDescent="0.25">
      <c r="A54" t="s">
        <v>12</v>
      </c>
      <c r="B54" s="1" t="s">
        <v>2</v>
      </c>
      <c r="C54">
        <f>240/$B$1*60*VLOOKUP(B54,Dane!$F:$H,2,FALSE)</f>
        <v>4</v>
      </c>
      <c r="D54" s="7">
        <f>VLOOKUP(A54,Dane!$A$3:$D$110,4,FALSE)</f>
        <v>11010100</v>
      </c>
      <c r="E54" s="3" t="str">
        <f t="shared" si="1"/>
        <v>100</v>
      </c>
      <c r="F54" s="1" t="str">
        <f t="shared" si="2"/>
        <v>00000000</v>
      </c>
      <c r="G54" s="1" t="str">
        <f t="shared" si="3"/>
        <v>11010100</v>
      </c>
      <c r="H54" s="1" t="str">
        <f t="shared" si="4"/>
        <v>00000100</v>
      </c>
      <c r="I54" t="str">
        <f t="shared" si="5"/>
        <v xml:space="preserve">    .byte %00000000, %11010100, %00000100</v>
      </c>
      <c r="O54" s="3"/>
      <c r="P54" s="1"/>
      <c r="Q54" s="1"/>
      <c r="R54" s="1"/>
    </row>
    <row r="55" spans="1:18" x14ac:dyDescent="0.25">
      <c r="A55" t="s">
        <v>395</v>
      </c>
      <c r="B55" s="1" t="s">
        <v>2</v>
      </c>
      <c r="C55">
        <f>240/$B$1*60*VLOOKUP(B55,Dane!$F:$H,2,FALSE)</f>
        <v>4</v>
      </c>
      <c r="D55" s="7" t="e">
        <f>VLOOKUP(A55,Dane!$A$3:$D$110,4,FALSE)</f>
        <v>#N/A</v>
      </c>
      <c r="E55" s="3" t="str">
        <f t="shared" ref="E55" si="6">DEC2BIN(C55)</f>
        <v>100</v>
      </c>
      <c r="F55" s="1" t="e">
        <f t="shared" ref="F55" si="7">IF(LEN(D55)&lt;8,"00000000",_xlfn.CONCAT(REPT("0",8-LEN(LEFT(D55,LEN(D55)-8))),LEFT(D55,LEN(D55)-8)))</f>
        <v>#N/A</v>
      </c>
      <c r="G55" s="1" t="e">
        <f t="shared" ref="G55" si="8">IF(LEN(D55)&lt;8,_xlfn.CONCAT(REPT("0",8-LEN(D55)),RIGHT(D55,8)),RIGHT(D55,8))</f>
        <v>#N/A</v>
      </c>
      <c r="H55" s="1" t="str">
        <f t="shared" ref="H55" si="9">_xlfn.CONCAT(REPT("0",8-LEN(E55)),E55)</f>
        <v>00000100</v>
      </c>
      <c r="I55" t="str">
        <f t="shared" ref="I55" si="10">IF(A55="PAUZA",_xlfn.CONCAT("    .byte %11101000, %",H55),_xlfn.CONCAT("    .byte %",F55,", %",G55,", %",H55))</f>
        <v xml:space="preserve">    .byte %11101000, %00000100</v>
      </c>
      <c r="O55" s="3"/>
      <c r="P55" s="1"/>
      <c r="Q55" s="1"/>
      <c r="R55" s="1"/>
    </row>
    <row r="56" spans="1:18" x14ac:dyDescent="0.25">
      <c r="A56" t="s">
        <v>12</v>
      </c>
      <c r="B56" s="1" t="s">
        <v>2</v>
      </c>
      <c r="C56">
        <f>240/$B$1*60*VLOOKUP(B56,Dane!$F:$H,2,FALSE)</f>
        <v>4</v>
      </c>
      <c r="D56" s="7">
        <f>VLOOKUP(A56,Dane!$A$3:$D$110,4,FALSE)</f>
        <v>11010100</v>
      </c>
      <c r="E56" s="3" t="str">
        <f t="shared" si="1"/>
        <v>100</v>
      </c>
      <c r="F56" s="1" t="str">
        <f t="shared" si="2"/>
        <v>00000000</v>
      </c>
      <c r="G56" s="1" t="str">
        <f t="shared" si="3"/>
        <v>11010100</v>
      </c>
      <c r="H56" s="1" t="str">
        <f t="shared" si="4"/>
        <v>00000100</v>
      </c>
      <c r="I56" t="str">
        <f t="shared" si="5"/>
        <v xml:space="preserve">    .byte %00000000, %11010100, %00000100</v>
      </c>
      <c r="O56" s="3"/>
      <c r="P56" s="1"/>
      <c r="Q56" s="1"/>
      <c r="R56" s="1"/>
    </row>
    <row r="57" spans="1:18" x14ac:dyDescent="0.25">
      <c r="A57" t="s">
        <v>395</v>
      </c>
      <c r="B57" s="1" t="s">
        <v>2</v>
      </c>
      <c r="C57">
        <f>240/$B$1*60*VLOOKUP(B57,Dane!$F:$H,2,FALSE)</f>
        <v>4</v>
      </c>
      <c r="D57" s="7" t="e">
        <f>VLOOKUP(A57,Dane!$A$3:$D$110,4,FALSE)</f>
        <v>#N/A</v>
      </c>
      <c r="E57" s="3" t="str">
        <f t="shared" si="1"/>
        <v>100</v>
      </c>
      <c r="F57" s="1" t="e">
        <f t="shared" si="2"/>
        <v>#N/A</v>
      </c>
      <c r="G57" s="1" t="e">
        <f t="shared" si="3"/>
        <v>#N/A</v>
      </c>
      <c r="H57" s="1" t="str">
        <f t="shared" si="4"/>
        <v>00000100</v>
      </c>
      <c r="I57" t="str">
        <f t="shared" si="5"/>
        <v xml:space="preserve">    .byte %11101000, %00000100</v>
      </c>
      <c r="O57" s="3"/>
      <c r="P57" s="1"/>
      <c r="Q57" s="1"/>
      <c r="R57" s="1"/>
    </row>
    <row r="58" spans="1:18" x14ac:dyDescent="0.25">
      <c r="A58" t="s">
        <v>12</v>
      </c>
      <c r="B58" s="1" t="s">
        <v>2</v>
      </c>
      <c r="C58">
        <f>240/$B$1*60*VLOOKUP(B58,Dane!$F:$H,2,FALSE)</f>
        <v>4</v>
      </c>
      <c r="D58" s="7">
        <f>VLOOKUP(A58,Dane!$A$3:$D$110,4,FALSE)</f>
        <v>11010100</v>
      </c>
      <c r="E58" s="3" t="str">
        <f t="shared" si="1"/>
        <v>100</v>
      </c>
      <c r="F58" s="1" t="str">
        <f t="shared" si="2"/>
        <v>00000000</v>
      </c>
      <c r="G58" s="1" t="str">
        <f t="shared" si="3"/>
        <v>11010100</v>
      </c>
      <c r="H58" s="1" t="str">
        <f t="shared" si="4"/>
        <v>00000100</v>
      </c>
      <c r="I58" t="str">
        <f t="shared" si="5"/>
        <v xml:space="preserve">    .byte %00000000, %11010100, %00000100</v>
      </c>
      <c r="O58" s="3"/>
      <c r="P58" s="1"/>
      <c r="Q58" s="1"/>
      <c r="R58" s="1"/>
    </row>
    <row r="59" spans="1:18" x14ac:dyDescent="0.25">
      <c r="A59" t="s">
        <v>395</v>
      </c>
      <c r="B59" s="1" t="s">
        <v>30</v>
      </c>
      <c r="C59">
        <f>240/$B$1*60*VLOOKUP(B59,Dane!$F:$H,2,FALSE)</f>
        <v>12</v>
      </c>
      <c r="D59" s="7" t="e">
        <f>VLOOKUP(A59,Dane!$A$3:$D$110,4,FALSE)</f>
        <v>#N/A</v>
      </c>
      <c r="E59" s="3" t="str">
        <f t="shared" si="1"/>
        <v>1100</v>
      </c>
      <c r="F59" s="1" t="e">
        <f t="shared" si="2"/>
        <v>#N/A</v>
      </c>
      <c r="G59" s="1" t="e">
        <f t="shared" si="3"/>
        <v>#N/A</v>
      </c>
      <c r="H59" s="1" t="str">
        <f t="shared" si="4"/>
        <v>00001100</v>
      </c>
      <c r="I59" t="str">
        <f t="shared" si="5"/>
        <v xml:space="preserve">    .byte %11101000, %00001100</v>
      </c>
      <c r="O59" s="3"/>
      <c r="P59" s="1"/>
      <c r="Q59" s="1"/>
      <c r="R59" s="1"/>
    </row>
    <row r="60" spans="1:18" x14ac:dyDescent="0.25">
      <c r="B60" s="1"/>
      <c r="D60" s="7"/>
      <c r="E60" s="3"/>
      <c r="F60" s="1"/>
      <c r="G60" s="1"/>
      <c r="H60" s="1"/>
      <c r="O60" s="3"/>
      <c r="P60" s="1"/>
      <c r="Q60" s="1"/>
      <c r="R60" s="1"/>
    </row>
    <row r="61" spans="1:18" x14ac:dyDescent="0.25">
      <c r="A61" t="s">
        <v>88</v>
      </c>
      <c r="B61" s="1" t="s">
        <v>2</v>
      </c>
      <c r="C61">
        <f>240/$B$1*60*VLOOKUP(B61,Dane!$F:$H,2,FALSE)</f>
        <v>4</v>
      </c>
      <c r="D61" s="7">
        <f>VLOOKUP(A61,Dane!$A$3:$D$110,4,FALSE)</f>
        <v>11101110</v>
      </c>
      <c r="E61" s="3" t="str">
        <f t="shared" si="1"/>
        <v>100</v>
      </c>
      <c r="F61" s="1" t="str">
        <f t="shared" si="2"/>
        <v>00000000</v>
      </c>
      <c r="G61" s="1" t="str">
        <f t="shared" si="3"/>
        <v>11101110</v>
      </c>
      <c r="H61" s="1" t="str">
        <f t="shared" si="4"/>
        <v>00000100</v>
      </c>
      <c r="I61" t="str">
        <f t="shared" si="5"/>
        <v xml:space="preserve">    .byte %00000000, %11101110, %00000100</v>
      </c>
      <c r="O61" s="3"/>
      <c r="P61" s="1"/>
      <c r="Q61" s="1"/>
      <c r="R61" s="1"/>
    </row>
    <row r="62" spans="1:18" x14ac:dyDescent="0.25">
      <c r="A62" t="s">
        <v>395</v>
      </c>
      <c r="B62" s="1" t="s">
        <v>2</v>
      </c>
      <c r="C62">
        <f>240/$B$1*60*VLOOKUP(B62,Dane!$F:$H,2,FALSE)</f>
        <v>4</v>
      </c>
      <c r="D62" s="7" t="e">
        <f>VLOOKUP(A62,Dane!$A$3:$D$110,4,FALSE)</f>
        <v>#N/A</v>
      </c>
      <c r="E62" s="3" t="str">
        <f t="shared" si="1"/>
        <v>100</v>
      </c>
      <c r="F62" s="1" t="e">
        <f t="shared" si="2"/>
        <v>#N/A</v>
      </c>
      <c r="G62" s="1" t="e">
        <f t="shared" si="3"/>
        <v>#N/A</v>
      </c>
      <c r="H62" s="1" t="str">
        <f t="shared" si="4"/>
        <v>00000100</v>
      </c>
      <c r="I62" t="str">
        <f t="shared" si="5"/>
        <v xml:space="preserve">    .byte %11101000, %00000100</v>
      </c>
      <c r="O62" s="3"/>
      <c r="P62" s="1"/>
      <c r="Q62" s="1"/>
      <c r="R62" s="1"/>
    </row>
    <row r="63" spans="1:18" x14ac:dyDescent="0.25">
      <c r="A63" t="s">
        <v>12</v>
      </c>
      <c r="B63" s="1" t="s">
        <v>0</v>
      </c>
      <c r="C63">
        <f>240/$B$1*60*VLOOKUP(B63,Dane!$F:$H,2,FALSE)</f>
        <v>8</v>
      </c>
      <c r="D63" s="7">
        <f>VLOOKUP(A63,Dane!$A$3:$D$110,4,FALSE)</f>
        <v>11010100</v>
      </c>
      <c r="E63" s="3" t="str">
        <f t="shared" si="1"/>
        <v>1000</v>
      </c>
      <c r="F63" s="1" t="str">
        <f t="shared" si="2"/>
        <v>00000000</v>
      </c>
      <c r="G63" s="1" t="str">
        <f t="shared" si="3"/>
        <v>11010100</v>
      </c>
      <c r="H63" s="1" t="str">
        <f t="shared" si="4"/>
        <v>00001000</v>
      </c>
      <c r="I63" t="str">
        <f t="shared" si="5"/>
        <v xml:space="preserve">    .byte %00000000, %11010100, %00001000</v>
      </c>
      <c r="O63" s="3"/>
      <c r="P63" s="1"/>
      <c r="Q63" s="1"/>
      <c r="R63" s="1"/>
    </row>
    <row r="64" spans="1:18" x14ac:dyDescent="0.25">
      <c r="A64" t="s">
        <v>32</v>
      </c>
      <c r="B64" s="1" t="s">
        <v>0</v>
      </c>
      <c r="C64">
        <f>240/$B$1*60*VLOOKUP(B64,Dane!$F:$H,2,FALSE)</f>
        <v>8</v>
      </c>
      <c r="D64" s="7">
        <f>VLOOKUP(A64,Dane!$A$3:$D$110,4,FALSE)</f>
        <v>10111101</v>
      </c>
      <c r="E64" s="3" t="str">
        <f t="shared" si="1"/>
        <v>1000</v>
      </c>
      <c r="F64" s="1" t="str">
        <f t="shared" si="2"/>
        <v>00000000</v>
      </c>
      <c r="G64" s="1" t="str">
        <f t="shared" si="3"/>
        <v>10111101</v>
      </c>
      <c r="H64" s="1" t="str">
        <f t="shared" si="4"/>
        <v>00001000</v>
      </c>
      <c r="I64" t="str">
        <f t="shared" si="5"/>
        <v xml:space="preserve">    .byte %00000000, %10111101, %00001000</v>
      </c>
      <c r="O64" s="3"/>
      <c r="P64" s="1"/>
      <c r="Q64" s="1"/>
      <c r="R64" s="1"/>
    </row>
    <row r="65" spans="1:18" x14ac:dyDescent="0.25">
      <c r="A65" t="s">
        <v>90</v>
      </c>
      <c r="B65" s="1" t="s">
        <v>0</v>
      </c>
      <c r="C65">
        <f>240/$B$1*60*VLOOKUP(B65,Dane!$F:$H,2,FALSE)</f>
        <v>8</v>
      </c>
      <c r="D65" s="7">
        <f>VLOOKUP(A65,Dane!$A$3:$D$110,4,FALSE)</f>
        <v>10110010</v>
      </c>
      <c r="E65" s="3" t="str">
        <f t="shared" si="1"/>
        <v>1000</v>
      </c>
      <c r="F65" s="1" t="str">
        <f t="shared" si="2"/>
        <v>00000000</v>
      </c>
      <c r="G65" s="1" t="str">
        <f t="shared" si="3"/>
        <v>10110010</v>
      </c>
      <c r="H65" s="1" t="str">
        <f t="shared" si="4"/>
        <v>00001000</v>
      </c>
      <c r="I65" t="str">
        <f t="shared" si="5"/>
        <v xml:space="preserve">    .byte %00000000, %10110010, %00001000</v>
      </c>
      <c r="O65" s="3"/>
      <c r="P65" s="1"/>
      <c r="Q65" s="1"/>
      <c r="R65" s="1"/>
    </row>
    <row r="66" spans="1:18" x14ac:dyDescent="0.25">
      <c r="A66" t="s">
        <v>32</v>
      </c>
      <c r="B66" s="1" t="s">
        <v>1</v>
      </c>
      <c r="C66">
        <f>240/$B$1*60*VLOOKUP(B66,Dane!$F:$H,2,FALSE)</f>
        <v>16</v>
      </c>
      <c r="D66" s="7">
        <f>VLOOKUP(A66,Dane!$A$3:$D$110,4,FALSE)</f>
        <v>10111101</v>
      </c>
      <c r="E66" s="3" t="str">
        <f t="shared" si="1"/>
        <v>10000</v>
      </c>
      <c r="F66" s="1" t="str">
        <f t="shared" si="2"/>
        <v>00000000</v>
      </c>
      <c r="G66" s="1" t="str">
        <f t="shared" si="3"/>
        <v>10111101</v>
      </c>
      <c r="H66" s="1" t="str">
        <f t="shared" si="4"/>
        <v>00010000</v>
      </c>
      <c r="I66" t="str">
        <f t="shared" si="5"/>
        <v xml:space="preserve">    .byte %00000000, %10111101, %00010000</v>
      </c>
      <c r="O66" s="3"/>
      <c r="P66" s="1"/>
      <c r="Q66" s="1"/>
      <c r="R66" s="1"/>
    </row>
    <row r="67" spans="1:18" x14ac:dyDescent="0.25">
      <c r="A67" t="s">
        <v>12</v>
      </c>
      <c r="B67" s="1" t="s">
        <v>2</v>
      </c>
      <c r="C67">
        <f>240/$B$1*60*VLOOKUP(B67,Dane!$F:$H,2,FALSE)</f>
        <v>4</v>
      </c>
      <c r="D67" s="7">
        <f>VLOOKUP(A67,Dane!$A$3:$D$110,4,FALSE)</f>
        <v>11010100</v>
      </c>
      <c r="E67" s="3" t="str">
        <f t="shared" si="1"/>
        <v>100</v>
      </c>
      <c r="F67" s="1" t="str">
        <f t="shared" si="2"/>
        <v>00000000</v>
      </c>
      <c r="G67" s="1" t="str">
        <f t="shared" si="3"/>
        <v>11010100</v>
      </c>
      <c r="H67" s="1" t="str">
        <f t="shared" si="4"/>
        <v>00000100</v>
      </c>
      <c r="I67" t="str">
        <f t="shared" si="5"/>
        <v xml:space="preserve">    .byte %00000000, %11010100, %00000100</v>
      </c>
      <c r="O67" s="3"/>
      <c r="P67" s="1"/>
      <c r="Q67" s="1"/>
      <c r="R67" s="1"/>
    </row>
    <row r="68" spans="1:18" x14ac:dyDescent="0.25">
      <c r="A68" t="s">
        <v>395</v>
      </c>
      <c r="B68" s="1" t="s">
        <v>30</v>
      </c>
      <c r="C68">
        <f>240/$B$1*60*VLOOKUP(B68,Dane!$F:$H,2,FALSE)</f>
        <v>12</v>
      </c>
      <c r="D68" s="7" t="e">
        <f>VLOOKUP(A68,Dane!$A$3:$D$110,4,FALSE)</f>
        <v>#N/A</v>
      </c>
      <c r="E68" s="3" t="str">
        <f t="shared" si="1"/>
        <v>1100</v>
      </c>
      <c r="F68" s="1" t="e">
        <f t="shared" si="2"/>
        <v>#N/A</v>
      </c>
      <c r="G68" s="1" t="e">
        <f t="shared" si="3"/>
        <v>#N/A</v>
      </c>
      <c r="H68" s="1" t="str">
        <f t="shared" si="4"/>
        <v>00001100</v>
      </c>
      <c r="I68" t="str">
        <f t="shared" si="5"/>
        <v xml:space="preserve">    .byte %11101000, %00001100</v>
      </c>
      <c r="O68" s="3"/>
      <c r="P68" s="1"/>
      <c r="Q68" s="1"/>
      <c r="R68" s="1"/>
    </row>
    <row r="69" spans="1:18" x14ac:dyDescent="0.25">
      <c r="B69" s="1"/>
      <c r="D69" s="7"/>
      <c r="E69" s="3"/>
      <c r="F69" s="1"/>
      <c r="G69" s="1"/>
      <c r="H69" s="1"/>
      <c r="O69" s="3"/>
      <c r="P69" s="1"/>
      <c r="Q69" s="1"/>
      <c r="R69" s="1"/>
    </row>
    <row r="70" spans="1:18" x14ac:dyDescent="0.25">
      <c r="A70" t="s">
        <v>12</v>
      </c>
      <c r="B70" s="1" t="s">
        <v>2</v>
      </c>
      <c r="C70">
        <f>240/$B$1*60*VLOOKUP(B70,Dane!$F:$H,2,FALSE)</f>
        <v>4</v>
      </c>
      <c r="D70" s="7">
        <f>VLOOKUP(A70,Dane!$A$3:$D$110,4,FALSE)</f>
        <v>11010100</v>
      </c>
      <c r="E70" s="3" t="str">
        <f t="shared" si="1"/>
        <v>100</v>
      </c>
      <c r="F70" s="1" t="str">
        <f t="shared" si="2"/>
        <v>00000000</v>
      </c>
      <c r="G70" s="1" t="str">
        <f t="shared" si="3"/>
        <v>11010100</v>
      </c>
      <c r="H70" s="1" t="str">
        <f t="shared" si="4"/>
        <v>00000100</v>
      </c>
      <c r="I70" t="str">
        <f t="shared" si="5"/>
        <v xml:space="preserve">    .byte %00000000, %11010100, %00000100</v>
      </c>
      <c r="O70" s="3"/>
      <c r="P70" s="1"/>
      <c r="Q70" s="1"/>
      <c r="R70" s="1"/>
    </row>
    <row r="71" spans="1:18" x14ac:dyDescent="0.25">
      <c r="A71" t="s">
        <v>395</v>
      </c>
      <c r="B71" s="1" t="s">
        <v>2</v>
      </c>
      <c r="C71">
        <f>240/$B$1*60*VLOOKUP(B71,Dane!$F:$H,2,FALSE)</f>
        <v>4</v>
      </c>
      <c r="D71" s="7" t="e">
        <f>VLOOKUP(A71,Dane!$A$3:$D$110,4,FALSE)</f>
        <v>#N/A</v>
      </c>
      <c r="E71" s="3" t="str">
        <f t="shared" si="1"/>
        <v>100</v>
      </c>
      <c r="F71" s="1" t="e">
        <f t="shared" si="2"/>
        <v>#N/A</v>
      </c>
      <c r="G71" s="1" t="e">
        <f t="shared" si="3"/>
        <v>#N/A</v>
      </c>
      <c r="H71" s="1" t="str">
        <f t="shared" si="4"/>
        <v>00000100</v>
      </c>
      <c r="I71" t="str">
        <f t="shared" si="5"/>
        <v xml:space="preserve">    .byte %11101000, %00000100</v>
      </c>
      <c r="O71" s="3"/>
      <c r="P71" s="1"/>
      <c r="Q71" s="1"/>
      <c r="R71" s="1"/>
    </row>
    <row r="72" spans="1:18" x14ac:dyDescent="0.25">
      <c r="A72" t="s">
        <v>11</v>
      </c>
      <c r="B72" s="1" t="s">
        <v>0</v>
      </c>
      <c r="C72">
        <f>240/$B$1*60*VLOOKUP(B72,Dane!$F:$H,2,FALSE)</f>
        <v>8</v>
      </c>
      <c r="D72" s="7">
        <f>VLOOKUP(A72,Dane!$A$3:$D$110,4,FALSE)</f>
        <v>100011100</v>
      </c>
      <c r="E72" s="3" t="str">
        <f t="shared" si="1"/>
        <v>1000</v>
      </c>
      <c r="F72" s="1" t="str">
        <f t="shared" si="2"/>
        <v>00000001</v>
      </c>
      <c r="G72" s="1" t="str">
        <f t="shared" si="3"/>
        <v>00011100</v>
      </c>
      <c r="H72" s="1" t="str">
        <f t="shared" si="4"/>
        <v>00001000</v>
      </c>
      <c r="I72" t="str">
        <f t="shared" si="5"/>
        <v xml:space="preserve">    .byte %00000001, %00011100, %00001000</v>
      </c>
      <c r="O72" s="3"/>
      <c r="P72" s="1"/>
      <c r="Q72" s="1"/>
      <c r="R72" s="1"/>
    </row>
    <row r="73" spans="1:18" x14ac:dyDescent="0.25">
      <c r="A73" t="s">
        <v>32</v>
      </c>
      <c r="B73" s="1" t="s">
        <v>0</v>
      </c>
      <c r="C73">
        <f>240/$B$1*60*VLOOKUP(B73,Dane!$F:$H,2,FALSE)</f>
        <v>8</v>
      </c>
      <c r="D73" s="7">
        <f>VLOOKUP(A73,Dane!$A$3:$D$110,4,FALSE)</f>
        <v>10111101</v>
      </c>
      <c r="E73" s="3" t="str">
        <f t="shared" si="1"/>
        <v>1000</v>
      </c>
      <c r="F73" s="1" t="str">
        <f t="shared" si="2"/>
        <v>00000000</v>
      </c>
      <c r="G73" s="1" t="str">
        <f t="shared" si="3"/>
        <v>10111101</v>
      </c>
      <c r="H73" s="1" t="str">
        <f t="shared" si="4"/>
        <v>00001000</v>
      </c>
      <c r="I73" t="str">
        <f t="shared" si="5"/>
        <v xml:space="preserve">    .byte %00000000, %10111101, %00001000</v>
      </c>
      <c r="O73" s="3"/>
      <c r="P73" s="1"/>
      <c r="Q73" s="1"/>
      <c r="R73" s="1"/>
    </row>
    <row r="74" spans="1:18" x14ac:dyDescent="0.25">
      <c r="A74" t="s">
        <v>90</v>
      </c>
      <c r="B74" s="1" t="s">
        <v>0</v>
      </c>
      <c r="C74">
        <f>240/$B$1*60*VLOOKUP(B74,Dane!$F:$H,2,FALSE)</f>
        <v>8</v>
      </c>
      <c r="D74" s="7">
        <f>VLOOKUP(A74,Dane!$A$3:$D$110,4,FALSE)</f>
        <v>10110010</v>
      </c>
      <c r="E74" s="3" t="str">
        <f t="shared" si="1"/>
        <v>1000</v>
      </c>
      <c r="F74" s="1" t="str">
        <f t="shared" si="2"/>
        <v>00000000</v>
      </c>
      <c r="G74" s="1" t="str">
        <f t="shared" si="3"/>
        <v>10110010</v>
      </c>
      <c r="H74" s="1" t="str">
        <f t="shared" si="4"/>
        <v>00001000</v>
      </c>
      <c r="I74" t="str">
        <f t="shared" si="5"/>
        <v xml:space="preserve">    .byte %00000000, %10110010, %00001000</v>
      </c>
      <c r="O74" s="3"/>
      <c r="P74" s="1"/>
      <c r="Q74" s="1"/>
      <c r="R74" s="1"/>
    </row>
    <row r="75" spans="1:18" x14ac:dyDescent="0.25">
      <c r="A75" t="s">
        <v>12</v>
      </c>
      <c r="B75" s="1" t="s">
        <v>2</v>
      </c>
      <c r="C75">
        <f>240/$B$1*60*VLOOKUP(B75,Dane!$F:$H,2,FALSE)</f>
        <v>4</v>
      </c>
      <c r="D75" s="7">
        <f>VLOOKUP(A75,Dane!$A$3:$D$110,4,FALSE)</f>
        <v>11010100</v>
      </c>
      <c r="E75" s="3" t="str">
        <f t="shared" ref="E75:E111" si="11">DEC2BIN(C75)</f>
        <v>100</v>
      </c>
      <c r="F75" s="1" t="str">
        <f t="shared" ref="F75:F111" si="12">IF(LEN(D75)&lt;8,"00000000",_xlfn.CONCAT(REPT("0",8-LEN(LEFT(D75,LEN(D75)-8))),LEFT(D75,LEN(D75)-8)))</f>
        <v>00000000</v>
      </c>
      <c r="G75" s="1" t="str">
        <f t="shared" ref="G75:G111" si="13">IF(LEN(D75)&lt;8,_xlfn.CONCAT(REPT("0",8-LEN(D75)),RIGHT(D75,8)),RIGHT(D75,8))</f>
        <v>11010100</v>
      </c>
      <c r="H75" s="1" t="str">
        <f t="shared" ref="H75:H111" si="14">_xlfn.CONCAT(REPT("0",8-LEN(E75)),E75)</f>
        <v>00000100</v>
      </c>
      <c r="I75" t="str">
        <f t="shared" ref="I75:I111" si="15">IF(A75="PAUZA",_xlfn.CONCAT("    .byte %11101000, %",H75),_xlfn.CONCAT("    .byte %",F75,", %",G75,", %",H75))</f>
        <v xml:space="preserve">    .byte %00000000, %11010100, %00000100</v>
      </c>
      <c r="O75" s="3"/>
      <c r="P75" s="1"/>
      <c r="Q75" s="1"/>
      <c r="R75" s="1"/>
    </row>
    <row r="76" spans="1:18" x14ac:dyDescent="0.25">
      <c r="A76" t="s">
        <v>395</v>
      </c>
      <c r="B76" s="1" t="s">
        <v>2</v>
      </c>
      <c r="C76">
        <f>240/$B$1*60*VLOOKUP(B76,Dane!$F:$H,2,FALSE)</f>
        <v>4</v>
      </c>
      <c r="D76" s="7" t="e">
        <f>VLOOKUP(A76,Dane!$A$3:$D$110,4,FALSE)</f>
        <v>#N/A</v>
      </c>
      <c r="E76" s="3" t="str">
        <f t="shared" si="11"/>
        <v>100</v>
      </c>
      <c r="F76" s="1" t="e">
        <f t="shared" si="12"/>
        <v>#N/A</v>
      </c>
      <c r="G76" s="1" t="e">
        <f t="shared" si="13"/>
        <v>#N/A</v>
      </c>
      <c r="H76" s="1" t="str">
        <f t="shared" si="14"/>
        <v>00000100</v>
      </c>
      <c r="I76" t="str">
        <f t="shared" si="15"/>
        <v xml:space="preserve">    .byte %11101000, %00000100</v>
      </c>
      <c r="O76" s="3"/>
      <c r="P76" s="1"/>
      <c r="Q76" s="1"/>
      <c r="R76" s="1"/>
    </row>
    <row r="77" spans="1:18" x14ac:dyDescent="0.25">
      <c r="A77" t="s">
        <v>12</v>
      </c>
      <c r="B77" s="1" t="s">
        <v>2</v>
      </c>
      <c r="C77">
        <f>240/$B$1*60*VLOOKUP(B77,Dane!$F:$H,2,FALSE)</f>
        <v>4</v>
      </c>
      <c r="D77" s="7">
        <f>VLOOKUP(A77,Dane!$A$3:$D$110,4,FALSE)</f>
        <v>11010100</v>
      </c>
      <c r="E77" s="3" t="str">
        <f t="shared" si="11"/>
        <v>100</v>
      </c>
      <c r="F77" s="1" t="str">
        <f t="shared" si="12"/>
        <v>00000000</v>
      </c>
      <c r="G77" s="1" t="str">
        <f t="shared" si="13"/>
        <v>11010100</v>
      </c>
      <c r="H77" s="1" t="str">
        <f t="shared" si="14"/>
        <v>00000100</v>
      </c>
      <c r="I77" t="str">
        <f t="shared" si="15"/>
        <v xml:space="preserve">    .byte %00000000, %11010100, %00000100</v>
      </c>
      <c r="O77" s="3"/>
      <c r="P77" s="1"/>
      <c r="Q77" s="1"/>
      <c r="R77" s="1"/>
    </row>
    <row r="78" spans="1:18" x14ac:dyDescent="0.25">
      <c r="A78" t="s">
        <v>395</v>
      </c>
      <c r="B78" s="1" t="s">
        <v>2</v>
      </c>
      <c r="C78">
        <f>240/$B$1*60*VLOOKUP(B78,Dane!$F:$H,2,FALSE)</f>
        <v>4</v>
      </c>
      <c r="D78" s="7" t="e">
        <f>VLOOKUP(A78,Dane!$A$3:$D$110,4,FALSE)</f>
        <v>#N/A</v>
      </c>
      <c r="E78" s="3" t="str">
        <f t="shared" si="11"/>
        <v>100</v>
      </c>
      <c r="F78" s="1" t="e">
        <f t="shared" si="12"/>
        <v>#N/A</v>
      </c>
      <c r="G78" s="1" t="e">
        <f t="shared" si="13"/>
        <v>#N/A</v>
      </c>
      <c r="H78" s="1" t="str">
        <f t="shared" si="14"/>
        <v>00000100</v>
      </c>
      <c r="I78" t="str">
        <f t="shared" si="15"/>
        <v xml:space="preserve">    .byte %11101000, %00000100</v>
      </c>
      <c r="O78" s="3"/>
      <c r="P78" s="1"/>
      <c r="Q78" s="1"/>
      <c r="R78" s="1"/>
    </row>
    <row r="79" spans="1:18" x14ac:dyDescent="0.25">
      <c r="A79" t="s">
        <v>12</v>
      </c>
      <c r="B79" s="1" t="s">
        <v>2</v>
      </c>
      <c r="C79">
        <f>240/$B$1*60*VLOOKUP(B79,Dane!$F:$H,2,FALSE)</f>
        <v>4</v>
      </c>
      <c r="D79" s="7">
        <f>VLOOKUP(A79,Dane!$A$3:$D$110,4,FALSE)</f>
        <v>11010100</v>
      </c>
      <c r="E79" s="3" t="str">
        <f t="shared" si="11"/>
        <v>100</v>
      </c>
      <c r="F79" s="1" t="str">
        <f t="shared" si="12"/>
        <v>00000000</v>
      </c>
      <c r="G79" s="1" t="str">
        <f t="shared" si="13"/>
        <v>11010100</v>
      </c>
      <c r="H79" s="1" t="str">
        <f t="shared" si="14"/>
        <v>00000100</v>
      </c>
      <c r="I79" t="str">
        <f t="shared" si="15"/>
        <v xml:space="preserve">    .byte %00000000, %11010100, %00000100</v>
      </c>
      <c r="O79" s="3"/>
      <c r="P79" s="1"/>
      <c r="Q79" s="1"/>
      <c r="R79" s="1"/>
    </row>
    <row r="80" spans="1:18" x14ac:dyDescent="0.25">
      <c r="A80" t="s">
        <v>395</v>
      </c>
      <c r="B80" s="1" t="s">
        <v>30</v>
      </c>
      <c r="C80">
        <f>240/$B$1*60*VLOOKUP(B80,Dane!$F:$H,2,FALSE)</f>
        <v>12</v>
      </c>
      <c r="D80" s="7" t="e">
        <f>VLOOKUP(A80,Dane!$A$3:$D$110,4,FALSE)</f>
        <v>#N/A</v>
      </c>
      <c r="E80" s="3" t="str">
        <f t="shared" si="11"/>
        <v>1100</v>
      </c>
      <c r="F80" s="1" t="e">
        <f t="shared" si="12"/>
        <v>#N/A</v>
      </c>
      <c r="G80" s="1" t="e">
        <f t="shared" si="13"/>
        <v>#N/A</v>
      </c>
      <c r="H80" s="1" t="str">
        <f t="shared" si="14"/>
        <v>00001100</v>
      </c>
      <c r="I80" t="str">
        <f t="shared" si="15"/>
        <v xml:space="preserve">    .byte %11101000, %00001100</v>
      </c>
      <c r="O80" s="3"/>
      <c r="P80" s="1"/>
      <c r="Q80" s="1"/>
      <c r="R80" s="1"/>
    </row>
    <row r="81" spans="1:18" x14ac:dyDescent="0.25">
      <c r="B81" s="1"/>
      <c r="D81" s="7"/>
      <c r="E81" s="3"/>
      <c r="F81" s="1"/>
      <c r="G81" s="1"/>
      <c r="H81" s="1"/>
      <c r="O81" s="3"/>
      <c r="P81" s="1"/>
      <c r="Q81" s="1"/>
      <c r="R81" s="1"/>
    </row>
    <row r="82" spans="1:18" x14ac:dyDescent="0.25">
      <c r="A82" t="s">
        <v>32</v>
      </c>
      <c r="B82" s="1" t="s">
        <v>2</v>
      </c>
      <c r="C82">
        <f>240/$B$1*60*VLOOKUP(B82,Dane!$F:$H,2,FALSE)</f>
        <v>4</v>
      </c>
      <c r="D82" s="7">
        <f>VLOOKUP(A82,Dane!$A$3:$D$110,4,FALSE)</f>
        <v>10111101</v>
      </c>
      <c r="E82" s="3" t="str">
        <f t="shared" si="11"/>
        <v>100</v>
      </c>
      <c r="F82" s="1" t="str">
        <f t="shared" si="12"/>
        <v>00000000</v>
      </c>
      <c r="G82" s="1" t="str">
        <f t="shared" si="13"/>
        <v>10111101</v>
      </c>
      <c r="H82" s="1" t="str">
        <f t="shared" si="14"/>
        <v>00000100</v>
      </c>
      <c r="I82" t="str">
        <f t="shared" si="15"/>
        <v xml:space="preserve">    .byte %00000000, %10111101, %00000100</v>
      </c>
      <c r="J82" t="s">
        <v>409</v>
      </c>
      <c r="O82" s="3"/>
      <c r="P82" s="1"/>
      <c r="Q82" s="1"/>
      <c r="R82" s="1"/>
    </row>
    <row r="83" spans="1:18" x14ac:dyDescent="0.25">
      <c r="A83" t="s">
        <v>395</v>
      </c>
      <c r="B83" s="1" t="s">
        <v>2</v>
      </c>
      <c r="C83">
        <f>240/$B$1*60*VLOOKUP(B83,Dane!$F:$H,2,FALSE)</f>
        <v>4</v>
      </c>
      <c r="D83" s="7" t="e">
        <f>VLOOKUP(A83,Dane!$A$3:$D$110,4,FALSE)</f>
        <v>#N/A</v>
      </c>
      <c r="E83" s="3" t="str">
        <f t="shared" si="11"/>
        <v>100</v>
      </c>
      <c r="F83" s="1" t="e">
        <f t="shared" si="12"/>
        <v>#N/A</v>
      </c>
      <c r="G83" s="1" t="e">
        <f t="shared" si="13"/>
        <v>#N/A</v>
      </c>
      <c r="H83" s="1" t="str">
        <f t="shared" si="14"/>
        <v>00000100</v>
      </c>
      <c r="I83" t="str">
        <f t="shared" si="15"/>
        <v xml:space="preserve">    .byte %11101000, %00000100</v>
      </c>
      <c r="O83" s="3"/>
      <c r="P83" s="1"/>
      <c r="Q83" s="1"/>
      <c r="R83" s="1"/>
    </row>
    <row r="84" spans="1:18" x14ac:dyDescent="0.25">
      <c r="A84" t="s">
        <v>12</v>
      </c>
      <c r="B84" s="1" t="s">
        <v>0</v>
      </c>
      <c r="C84">
        <f>240/$B$1*60*VLOOKUP(B84,Dane!$F:$H,2,FALSE)</f>
        <v>8</v>
      </c>
      <c r="D84" s="7">
        <f>VLOOKUP(A84,Dane!$A$3:$D$110,4,FALSE)</f>
        <v>11010100</v>
      </c>
      <c r="E84" s="3" t="str">
        <f t="shared" si="11"/>
        <v>1000</v>
      </c>
      <c r="F84" s="1" t="str">
        <f t="shared" si="12"/>
        <v>00000000</v>
      </c>
      <c r="G84" s="1" t="str">
        <f t="shared" si="13"/>
        <v>11010100</v>
      </c>
      <c r="H84" s="1" t="str">
        <f t="shared" si="14"/>
        <v>00001000</v>
      </c>
      <c r="I84" t="str">
        <f t="shared" si="15"/>
        <v xml:space="preserve">    .byte %00000000, %11010100, %00001000</v>
      </c>
      <c r="O84" s="3"/>
      <c r="P84" s="1"/>
      <c r="Q84" s="1"/>
      <c r="R84" s="1"/>
    </row>
    <row r="85" spans="1:18" x14ac:dyDescent="0.25">
      <c r="A85" t="s">
        <v>32</v>
      </c>
      <c r="B85" s="1" t="s">
        <v>2</v>
      </c>
      <c r="C85">
        <f>240/$B$1*60*VLOOKUP(B85,Dane!$F:$H,2,FALSE)</f>
        <v>4</v>
      </c>
      <c r="D85" s="7">
        <f>VLOOKUP(A85,Dane!$A$3:$D$110,4,FALSE)</f>
        <v>10111101</v>
      </c>
      <c r="E85" s="3" t="str">
        <f t="shared" si="11"/>
        <v>100</v>
      </c>
      <c r="F85" s="1" t="str">
        <f t="shared" si="12"/>
        <v>00000000</v>
      </c>
      <c r="G85" s="1" t="str">
        <f t="shared" si="13"/>
        <v>10111101</v>
      </c>
      <c r="H85" s="1" t="str">
        <f t="shared" si="14"/>
        <v>00000100</v>
      </c>
      <c r="I85" t="str">
        <f t="shared" si="15"/>
        <v xml:space="preserve">    .byte %00000000, %10111101, %00000100</v>
      </c>
      <c r="O85" s="3"/>
      <c r="P85" s="1"/>
      <c r="Q85" s="1"/>
      <c r="R85" s="1"/>
    </row>
    <row r="86" spans="1:18" x14ac:dyDescent="0.25">
      <c r="A86" t="s">
        <v>395</v>
      </c>
      <c r="B86" s="1" t="s">
        <v>2</v>
      </c>
      <c r="C86">
        <f>240/$B$1*60*VLOOKUP(B86,Dane!$F:$H,2,FALSE)</f>
        <v>4</v>
      </c>
      <c r="D86" s="7" t="e">
        <f>VLOOKUP(A86,Dane!$A$3:$D$110,4,FALSE)</f>
        <v>#N/A</v>
      </c>
      <c r="E86" s="3" t="str">
        <f t="shared" si="11"/>
        <v>100</v>
      </c>
      <c r="F86" s="1" t="e">
        <f t="shared" si="12"/>
        <v>#N/A</v>
      </c>
      <c r="G86" s="1" t="e">
        <f t="shared" si="13"/>
        <v>#N/A</v>
      </c>
      <c r="H86" s="1" t="str">
        <f t="shared" si="14"/>
        <v>00000100</v>
      </c>
      <c r="I86" t="str">
        <f t="shared" si="15"/>
        <v xml:space="preserve">    .byte %11101000, %00000100</v>
      </c>
      <c r="O86" s="3"/>
      <c r="P86" s="1"/>
      <c r="Q86" s="1"/>
      <c r="R86" s="1"/>
    </row>
    <row r="87" spans="1:18" x14ac:dyDescent="0.25">
      <c r="A87" t="s">
        <v>90</v>
      </c>
      <c r="B87" s="1" t="s">
        <v>0</v>
      </c>
      <c r="C87">
        <f>240/$B$1*60*VLOOKUP(B87,Dane!$F:$H,2,FALSE)</f>
        <v>8</v>
      </c>
      <c r="D87" s="7">
        <f>VLOOKUP(A87,Dane!$A$3:$D$110,4,FALSE)</f>
        <v>10110010</v>
      </c>
      <c r="E87" s="3" t="str">
        <f t="shared" si="11"/>
        <v>1000</v>
      </c>
      <c r="F87" s="1" t="str">
        <f t="shared" si="12"/>
        <v>00000000</v>
      </c>
      <c r="G87" s="1" t="str">
        <f t="shared" si="13"/>
        <v>10110010</v>
      </c>
      <c r="H87" s="1" t="str">
        <f t="shared" si="14"/>
        <v>00001000</v>
      </c>
      <c r="I87" t="str">
        <f t="shared" si="15"/>
        <v xml:space="preserve">    .byte %00000000, %10110010, %00001000</v>
      </c>
      <c r="O87" s="3"/>
      <c r="P87" s="1"/>
      <c r="Q87" s="1"/>
      <c r="R87" s="1"/>
    </row>
    <row r="88" spans="1:18" x14ac:dyDescent="0.25">
      <c r="A88" t="s">
        <v>395</v>
      </c>
      <c r="B88" s="1" t="s">
        <v>0</v>
      </c>
      <c r="C88">
        <f>240/$B$1*60*VLOOKUP(B88,Dane!$F:$H,2,FALSE)</f>
        <v>8</v>
      </c>
      <c r="D88" s="7" t="e">
        <f>VLOOKUP(A88,Dane!$A$3:$D$110,4,FALSE)</f>
        <v>#N/A</v>
      </c>
      <c r="E88" s="3" t="str">
        <f t="shared" si="11"/>
        <v>1000</v>
      </c>
      <c r="F88" s="1" t="e">
        <f t="shared" si="12"/>
        <v>#N/A</v>
      </c>
      <c r="G88" s="1" t="e">
        <f t="shared" si="13"/>
        <v>#N/A</v>
      </c>
      <c r="H88" s="1" t="str">
        <f t="shared" si="14"/>
        <v>00001000</v>
      </c>
      <c r="I88" t="str">
        <f t="shared" si="15"/>
        <v xml:space="preserve">    .byte %11101000, %00001000</v>
      </c>
      <c r="O88" s="3"/>
      <c r="P88" s="1"/>
      <c r="Q88" s="1"/>
      <c r="R88" s="1"/>
    </row>
    <row r="89" spans="1:18" x14ac:dyDescent="0.25">
      <c r="A89" t="s">
        <v>32</v>
      </c>
      <c r="B89" s="1" t="s">
        <v>2</v>
      </c>
      <c r="C89">
        <f>240/$B$1*60*VLOOKUP(B89,Dane!$F:$H,2,FALSE)</f>
        <v>4</v>
      </c>
      <c r="D89" s="7">
        <f>VLOOKUP(A89,Dane!$A$3:$D$110,4,FALSE)</f>
        <v>10111101</v>
      </c>
      <c r="E89" s="3" t="str">
        <f t="shared" si="11"/>
        <v>100</v>
      </c>
      <c r="F89" s="1" t="str">
        <f t="shared" si="12"/>
        <v>00000000</v>
      </c>
      <c r="G89" s="1" t="str">
        <f t="shared" si="13"/>
        <v>10111101</v>
      </c>
      <c r="H89" s="1" t="str">
        <f t="shared" si="14"/>
        <v>00000100</v>
      </c>
      <c r="I89" t="str">
        <f t="shared" si="15"/>
        <v xml:space="preserve">    .byte %00000000, %10111101, %00000100</v>
      </c>
      <c r="O89" s="3"/>
      <c r="P89" s="1"/>
      <c r="Q89" s="1"/>
      <c r="R89" s="1"/>
    </row>
    <row r="90" spans="1:18" x14ac:dyDescent="0.25">
      <c r="A90" t="s">
        <v>395</v>
      </c>
      <c r="B90" s="1" t="s">
        <v>2</v>
      </c>
      <c r="C90">
        <f>240/$B$1*60*VLOOKUP(B90,Dane!$F:$H,2,FALSE)</f>
        <v>4</v>
      </c>
      <c r="D90" s="7" t="e">
        <f>VLOOKUP(A90,Dane!$A$3:$D$110,4,FALSE)</f>
        <v>#N/A</v>
      </c>
      <c r="E90" s="3" t="str">
        <f t="shared" si="11"/>
        <v>100</v>
      </c>
      <c r="F90" s="1" t="e">
        <f t="shared" si="12"/>
        <v>#N/A</v>
      </c>
      <c r="G90" s="1" t="e">
        <f t="shared" si="13"/>
        <v>#N/A</v>
      </c>
      <c r="H90" s="1" t="str">
        <f t="shared" si="14"/>
        <v>00000100</v>
      </c>
      <c r="I90" t="str">
        <f t="shared" si="15"/>
        <v xml:space="preserve">    .byte %11101000, %00000100</v>
      </c>
      <c r="O90" s="3"/>
      <c r="P90" s="1"/>
      <c r="Q90" s="1"/>
      <c r="R90" s="1"/>
    </row>
    <row r="91" spans="1:18" x14ac:dyDescent="0.25">
      <c r="A91" t="s">
        <v>34</v>
      </c>
      <c r="B91" s="1" t="s">
        <v>0</v>
      </c>
      <c r="C91">
        <f>240/$B$1*60*VLOOKUP(B91,Dane!$F:$H,2,FALSE)</f>
        <v>8</v>
      </c>
      <c r="D91" s="7">
        <f>VLOOKUP(A91,Dane!$A$3:$D$110,4,FALSE)</f>
        <v>10001101</v>
      </c>
      <c r="E91" s="3" t="str">
        <f t="shared" si="11"/>
        <v>1000</v>
      </c>
      <c r="F91" s="1" t="str">
        <f t="shared" si="12"/>
        <v>00000000</v>
      </c>
      <c r="G91" s="1" t="str">
        <f t="shared" si="13"/>
        <v>10001101</v>
      </c>
      <c r="H91" s="1" t="str">
        <f t="shared" si="14"/>
        <v>00001000</v>
      </c>
      <c r="I91" t="str">
        <f t="shared" si="15"/>
        <v xml:space="preserve">    .byte %00000000, %10001101, %00001000</v>
      </c>
      <c r="O91" s="3"/>
      <c r="P91" s="1"/>
      <c r="Q91" s="1"/>
      <c r="R91" s="1"/>
    </row>
    <row r="92" spans="1:18" x14ac:dyDescent="0.25">
      <c r="A92" t="s">
        <v>395</v>
      </c>
      <c r="B92" s="1" t="s">
        <v>0</v>
      </c>
      <c r="C92">
        <f>240/$B$1*60*VLOOKUP(B92,Dane!$F:$H,2,FALSE)</f>
        <v>8</v>
      </c>
      <c r="D92" s="7" t="e">
        <f>VLOOKUP(A92,Dane!$A$3:$D$110,4,FALSE)</f>
        <v>#N/A</v>
      </c>
      <c r="E92" s="3" t="str">
        <f t="shared" si="11"/>
        <v>1000</v>
      </c>
      <c r="F92" s="1" t="e">
        <f t="shared" si="12"/>
        <v>#N/A</v>
      </c>
      <c r="G92" s="1" t="e">
        <f t="shared" si="13"/>
        <v>#N/A</v>
      </c>
      <c r="H92" s="1" t="str">
        <f t="shared" si="14"/>
        <v>00001000</v>
      </c>
      <c r="I92" t="str">
        <f t="shared" si="15"/>
        <v xml:space="preserve">    .byte %11101000, %00001000</v>
      </c>
      <c r="O92" s="3"/>
      <c r="P92" s="1"/>
      <c r="Q92" s="1"/>
      <c r="R92" s="1"/>
    </row>
    <row r="93" spans="1:18" x14ac:dyDescent="0.25">
      <c r="B93" s="1"/>
      <c r="D93" s="7"/>
      <c r="E93" s="3"/>
      <c r="F93" s="1"/>
      <c r="G93" s="1"/>
      <c r="H93" s="1"/>
      <c r="O93" s="3"/>
      <c r="P93" s="1"/>
      <c r="Q93" s="1"/>
      <c r="R93" s="1"/>
    </row>
    <row r="94" spans="1:18" x14ac:dyDescent="0.25">
      <c r="A94" t="s">
        <v>12</v>
      </c>
      <c r="B94" s="1" t="s">
        <v>2</v>
      </c>
      <c r="C94">
        <f>240/$B$1*60*VLOOKUP(B94,Dane!$F:$H,2,FALSE)</f>
        <v>4</v>
      </c>
      <c r="D94" s="7">
        <f>VLOOKUP(A94,Dane!$A$3:$D$110,4,FALSE)</f>
        <v>11010100</v>
      </c>
      <c r="E94" s="3" t="str">
        <f t="shared" si="11"/>
        <v>100</v>
      </c>
      <c r="F94" s="1" t="str">
        <f t="shared" si="12"/>
        <v>00000000</v>
      </c>
      <c r="G94" s="1" t="str">
        <f t="shared" si="13"/>
        <v>11010100</v>
      </c>
      <c r="H94" s="1" t="str">
        <f t="shared" si="14"/>
        <v>00000100</v>
      </c>
      <c r="I94" t="str">
        <f>IF(A94="PAUZA",_xlfn.CONCAT("    .byte %11101000, %",H94),_xlfn.CONCAT("    .byte %",F94,", %",G94,", %",H94))</f>
        <v xml:space="preserve">    .byte %00000000, %11010100, %00000100</v>
      </c>
      <c r="J94" t="s">
        <v>410</v>
      </c>
      <c r="O94" s="3"/>
      <c r="P94" s="1"/>
      <c r="Q94" s="1"/>
      <c r="R94" s="1"/>
    </row>
    <row r="95" spans="1:18" x14ac:dyDescent="0.25">
      <c r="A95" t="s">
        <v>27</v>
      </c>
      <c r="B95" s="1" t="s">
        <v>2</v>
      </c>
      <c r="C95">
        <f>240/$B$1*60*VLOOKUP(B95,Dane!$F:$H,2,FALSE)</f>
        <v>4</v>
      </c>
      <c r="D95" s="7">
        <f>VLOOKUP(A95,Dane!$A$3:$D$110,4,FALSE)</f>
        <v>11100001</v>
      </c>
      <c r="E95" s="3" t="str">
        <f t="shared" si="11"/>
        <v>100</v>
      </c>
      <c r="F95" s="1" t="str">
        <f t="shared" si="12"/>
        <v>00000000</v>
      </c>
      <c r="G95" s="1" t="str">
        <f t="shared" si="13"/>
        <v>11100001</v>
      </c>
      <c r="H95" s="1" t="str">
        <f t="shared" si="14"/>
        <v>00000100</v>
      </c>
      <c r="I95" t="str">
        <f t="shared" si="15"/>
        <v xml:space="preserve">    .byte %00000000, %11100001, %00000100</v>
      </c>
      <c r="O95" s="3"/>
      <c r="P95" s="1"/>
      <c r="Q95" s="1"/>
      <c r="R95" s="1"/>
    </row>
    <row r="96" spans="1:18" x14ac:dyDescent="0.25">
      <c r="A96" t="s">
        <v>88</v>
      </c>
      <c r="B96" s="1" t="s">
        <v>2</v>
      </c>
      <c r="C96">
        <f>240/$B$1*60*VLOOKUP(B96,Dane!$F:$H,2,FALSE)</f>
        <v>4</v>
      </c>
      <c r="D96" s="7">
        <f>VLOOKUP(A96,Dane!$A$3:$D$110,4,FALSE)</f>
        <v>11101110</v>
      </c>
      <c r="E96" s="3" t="str">
        <f t="shared" si="11"/>
        <v>100</v>
      </c>
      <c r="F96" s="1" t="str">
        <f t="shared" si="12"/>
        <v>00000000</v>
      </c>
      <c r="G96" s="1" t="str">
        <f t="shared" si="13"/>
        <v>11101110</v>
      </c>
      <c r="H96" s="1" t="str">
        <f t="shared" si="14"/>
        <v>00000100</v>
      </c>
      <c r="I96" t="str">
        <f t="shared" si="15"/>
        <v xml:space="preserve">    .byte %00000000, %11101110, %00000100</v>
      </c>
      <c r="O96" s="3"/>
      <c r="P96" s="1"/>
      <c r="Q96" s="1"/>
      <c r="R96" s="1"/>
    </row>
    <row r="97" spans="1:18" x14ac:dyDescent="0.25">
      <c r="A97" t="s">
        <v>10</v>
      </c>
      <c r="B97" s="1" t="s">
        <v>2</v>
      </c>
      <c r="C97">
        <f>240/$B$1*60*VLOOKUP(B97,Dane!$F:$H,2,FALSE)</f>
        <v>4</v>
      </c>
      <c r="D97" s="7">
        <f>VLOOKUP(A97,Dane!$A$3:$D$110,4,FALSE)</f>
        <v>11111101</v>
      </c>
      <c r="E97" s="3" t="str">
        <f t="shared" si="11"/>
        <v>100</v>
      </c>
      <c r="F97" s="1" t="str">
        <f t="shared" si="12"/>
        <v>00000000</v>
      </c>
      <c r="G97" s="1" t="str">
        <f t="shared" si="13"/>
        <v>11111101</v>
      </c>
      <c r="H97" s="1" t="str">
        <f t="shared" si="14"/>
        <v>00000100</v>
      </c>
      <c r="I97" t="str">
        <f t="shared" si="15"/>
        <v xml:space="preserve">    .byte %00000000, %11111101, %00000100</v>
      </c>
      <c r="O97" s="3"/>
      <c r="P97" s="1"/>
      <c r="Q97" s="1"/>
      <c r="R97" s="1"/>
    </row>
    <row r="98" spans="1:18" x14ac:dyDescent="0.25">
      <c r="A98" t="s">
        <v>87</v>
      </c>
      <c r="B98" s="1" t="s">
        <v>2</v>
      </c>
      <c r="C98">
        <f>240/$B$1*60*VLOOKUP(B98,Dane!$F:$H,2,FALSE)</f>
        <v>4</v>
      </c>
      <c r="D98" s="7">
        <f>VLOOKUP(A98,Dane!$A$3:$D$110,4,FALSE)</f>
        <v>100001100</v>
      </c>
      <c r="E98" s="3" t="str">
        <f t="shared" si="11"/>
        <v>100</v>
      </c>
      <c r="F98" s="1" t="str">
        <f t="shared" si="12"/>
        <v>00000001</v>
      </c>
      <c r="G98" s="1" t="str">
        <f t="shared" si="13"/>
        <v>00001100</v>
      </c>
      <c r="H98" s="1" t="str">
        <f t="shared" si="14"/>
        <v>00000100</v>
      </c>
      <c r="I98" t="str">
        <f t="shared" si="15"/>
        <v xml:space="preserve">    .byte %00000001, %00001100, %00000100</v>
      </c>
      <c r="O98" s="3"/>
      <c r="P98" s="1"/>
      <c r="Q98" s="1"/>
      <c r="R98" s="1"/>
    </row>
    <row r="99" spans="1:18" x14ac:dyDescent="0.25">
      <c r="A99" t="s">
        <v>11</v>
      </c>
      <c r="B99" s="1" t="s">
        <v>2</v>
      </c>
      <c r="C99">
        <f>240/$B$1*60*VLOOKUP(B99,Dane!$F:$H,2,FALSE)</f>
        <v>4</v>
      </c>
      <c r="D99" s="7">
        <f>VLOOKUP(A99,Dane!$A$3:$D$110,4,FALSE)</f>
        <v>100011100</v>
      </c>
      <c r="E99" s="3" t="str">
        <f t="shared" si="11"/>
        <v>100</v>
      </c>
      <c r="F99" s="1" t="str">
        <f t="shared" si="12"/>
        <v>00000001</v>
      </c>
      <c r="G99" s="1" t="str">
        <f t="shared" si="13"/>
        <v>00011100</v>
      </c>
      <c r="H99" s="1" t="str">
        <f t="shared" si="14"/>
        <v>00000100</v>
      </c>
      <c r="I99" t="str">
        <f t="shared" si="15"/>
        <v xml:space="preserve">    .byte %00000001, %00011100, %00000100</v>
      </c>
      <c r="O99" s="3"/>
      <c r="P99" s="1"/>
      <c r="Q99" s="1"/>
      <c r="R99" s="1"/>
    </row>
    <row r="100" spans="1:18" x14ac:dyDescent="0.25">
      <c r="A100" t="s">
        <v>86</v>
      </c>
      <c r="B100" s="1" t="s">
        <v>2</v>
      </c>
      <c r="C100">
        <f>240/$B$1*60*VLOOKUP(B100,Dane!$F:$H,2,FALSE)</f>
        <v>4</v>
      </c>
      <c r="D100" s="7">
        <f>VLOOKUP(A100,Dane!$A$3:$D$110,4,FALSE)</f>
        <v>100101101</v>
      </c>
      <c r="E100" s="3" t="str">
        <f t="shared" si="11"/>
        <v>100</v>
      </c>
      <c r="F100" s="1" t="str">
        <f t="shared" si="12"/>
        <v>00000001</v>
      </c>
      <c r="G100" s="1" t="str">
        <f t="shared" si="13"/>
        <v>00101101</v>
      </c>
      <c r="H100" s="1" t="str">
        <f t="shared" si="14"/>
        <v>00000100</v>
      </c>
      <c r="I100" t="str">
        <f t="shared" si="15"/>
        <v xml:space="preserve">    .byte %00000001, %00101101, %00000100</v>
      </c>
      <c r="O100" s="3"/>
      <c r="P100" s="1"/>
      <c r="Q100" s="1"/>
      <c r="R100" s="1"/>
    </row>
    <row r="101" spans="1:18" x14ac:dyDescent="0.25">
      <c r="A101" t="s">
        <v>13</v>
      </c>
      <c r="B101" s="1" t="s">
        <v>2</v>
      </c>
      <c r="C101">
        <f>240/$B$1*60*VLOOKUP(B101,Dane!$F:$H,2,FALSE)</f>
        <v>4</v>
      </c>
      <c r="D101" s="7">
        <f>VLOOKUP(A101,Dane!$A$3:$D$110,4,FALSE)</f>
        <v>100111111</v>
      </c>
      <c r="E101" s="3" t="str">
        <f t="shared" si="11"/>
        <v>100</v>
      </c>
      <c r="F101" s="1" t="str">
        <f t="shared" si="12"/>
        <v>00000001</v>
      </c>
      <c r="G101" s="1" t="str">
        <f t="shared" si="13"/>
        <v>00111111</v>
      </c>
      <c r="H101" s="1" t="str">
        <f t="shared" si="14"/>
        <v>00000100</v>
      </c>
      <c r="I101" t="str">
        <f t="shared" si="15"/>
        <v xml:space="preserve">    .byte %00000001, %00111111, %00000100</v>
      </c>
      <c r="O101" s="3"/>
      <c r="P101" s="1"/>
      <c r="Q101" s="1"/>
      <c r="R101" s="1"/>
    </row>
    <row r="102" spans="1:18" x14ac:dyDescent="0.25">
      <c r="A102" t="s">
        <v>14</v>
      </c>
      <c r="B102" s="1" t="s">
        <v>2</v>
      </c>
      <c r="C102">
        <f>240/$B$1*60*VLOOKUP(B102,Dane!$F:$H,2,FALSE)</f>
        <v>4</v>
      </c>
      <c r="D102" s="7">
        <f>VLOOKUP(A102,Dane!$A$3:$D$110,4,FALSE)</f>
        <v>101010010</v>
      </c>
      <c r="E102" s="3" t="str">
        <f t="shared" si="11"/>
        <v>100</v>
      </c>
      <c r="F102" s="1" t="str">
        <f t="shared" si="12"/>
        <v>00000001</v>
      </c>
      <c r="G102" s="1" t="str">
        <f t="shared" si="13"/>
        <v>01010010</v>
      </c>
      <c r="H102" s="1" t="str">
        <f t="shared" si="14"/>
        <v>00000100</v>
      </c>
      <c r="I102" t="str">
        <f t="shared" si="15"/>
        <v xml:space="preserve">    .byte %00000001, %01010010, %00000100</v>
      </c>
    </row>
    <row r="103" spans="1:18" x14ac:dyDescent="0.25">
      <c r="A103" t="s">
        <v>85</v>
      </c>
      <c r="B103" s="1" t="s">
        <v>2</v>
      </c>
      <c r="C103">
        <f>240/$B$1*60*VLOOKUP(B103,Dane!$F:$H,2,FALSE)</f>
        <v>4</v>
      </c>
      <c r="D103" s="7">
        <f>VLOOKUP(A103,Dane!$A$3:$D$110,4,FALSE)</f>
        <v>101100110</v>
      </c>
      <c r="E103" s="3" t="str">
        <f t="shared" si="11"/>
        <v>100</v>
      </c>
      <c r="F103" s="1" t="str">
        <f t="shared" si="12"/>
        <v>00000001</v>
      </c>
      <c r="G103" s="1" t="str">
        <f t="shared" si="13"/>
        <v>01100110</v>
      </c>
      <c r="H103" s="1" t="str">
        <f t="shared" si="14"/>
        <v>00000100</v>
      </c>
      <c r="I103" t="str">
        <f t="shared" si="15"/>
        <v xml:space="preserve">    .byte %00000001, %01100110, %00000100</v>
      </c>
    </row>
    <row r="104" spans="1:18" x14ac:dyDescent="0.25">
      <c r="A104" t="s">
        <v>15</v>
      </c>
      <c r="B104" s="1" t="s">
        <v>2</v>
      </c>
      <c r="C104">
        <f>240/$B$1*60*VLOOKUP(B104,Dane!$F:$H,2,FALSE)</f>
        <v>4</v>
      </c>
      <c r="D104" s="7">
        <f>VLOOKUP(A104,Dane!$A$3:$D$110,4,FALSE)</f>
        <v>101111011</v>
      </c>
      <c r="E104" s="3" t="str">
        <f t="shared" si="11"/>
        <v>100</v>
      </c>
      <c r="F104" s="1" t="str">
        <f t="shared" si="12"/>
        <v>00000001</v>
      </c>
      <c r="G104" s="1" t="str">
        <f t="shared" si="13"/>
        <v>01111011</v>
      </c>
      <c r="H104" s="1" t="str">
        <f t="shared" si="14"/>
        <v>00000100</v>
      </c>
      <c r="I104" t="str">
        <f t="shared" si="15"/>
        <v xml:space="preserve">    .byte %00000001, %01111011, %00000100</v>
      </c>
    </row>
    <row r="105" spans="1:18" x14ac:dyDescent="0.25">
      <c r="A105" t="s">
        <v>84</v>
      </c>
      <c r="B105" s="1" t="s">
        <v>2</v>
      </c>
      <c r="C105">
        <f>240/$B$1*60*VLOOKUP(B105,Dane!$F:$H,2,FALSE)</f>
        <v>4</v>
      </c>
      <c r="D105" s="7">
        <f>VLOOKUP(A105,Dane!$A$3:$D$110,4,FALSE)</f>
        <v>110010010</v>
      </c>
      <c r="E105" s="3" t="str">
        <f t="shared" si="11"/>
        <v>100</v>
      </c>
      <c r="F105" s="1" t="str">
        <f t="shared" si="12"/>
        <v>00000001</v>
      </c>
      <c r="G105" s="1" t="str">
        <f t="shared" si="13"/>
        <v>10010010</v>
      </c>
      <c r="H105" s="1" t="str">
        <f t="shared" si="14"/>
        <v>00000100</v>
      </c>
      <c r="I105" t="str">
        <f t="shared" si="15"/>
        <v xml:space="preserve">    .byte %00000001, %10010010, %00000100</v>
      </c>
    </row>
    <row r="106" spans="1:18" x14ac:dyDescent="0.25">
      <c r="A106" t="s">
        <v>16</v>
      </c>
      <c r="B106" s="1" t="s">
        <v>2</v>
      </c>
      <c r="C106">
        <f>240/$B$1*60*VLOOKUP(B106,Dane!$F:$H,2,FALSE)</f>
        <v>4</v>
      </c>
      <c r="D106" s="7">
        <f>VLOOKUP(A106,Dane!$A$3:$D$110,4,FALSE)</f>
        <v>110101010</v>
      </c>
      <c r="E106" s="3" t="str">
        <f t="shared" si="11"/>
        <v>100</v>
      </c>
      <c r="F106" s="1" t="str">
        <f t="shared" si="12"/>
        <v>00000001</v>
      </c>
      <c r="G106" s="1" t="str">
        <f t="shared" si="13"/>
        <v>10101010</v>
      </c>
      <c r="H106" s="1" t="str">
        <f t="shared" si="14"/>
        <v>00000100</v>
      </c>
      <c r="I106" t="str">
        <f t="shared" si="15"/>
        <v xml:space="preserve">    .byte %00000001, %10101010, %00000100</v>
      </c>
    </row>
    <row r="107" spans="1:18" x14ac:dyDescent="0.25">
      <c r="A107" t="s">
        <v>75</v>
      </c>
      <c r="B107" s="1" t="s">
        <v>2</v>
      </c>
      <c r="C107">
        <f>240/$B$1*60*VLOOKUP(B107,Dane!$F:$H,2,FALSE)</f>
        <v>4</v>
      </c>
      <c r="D107" s="7">
        <f>VLOOKUP(A107,Dane!$A$3:$D$110,4,FALSE)</f>
        <v>111000011</v>
      </c>
      <c r="E107" s="3" t="str">
        <f t="shared" si="11"/>
        <v>100</v>
      </c>
      <c r="F107" s="1" t="str">
        <f t="shared" si="12"/>
        <v>00000001</v>
      </c>
      <c r="G107" s="1" t="str">
        <f t="shared" si="13"/>
        <v>11000011</v>
      </c>
      <c r="H107" s="1" t="str">
        <f t="shared" si="14"/>
        <v>00000100</v>
      </c>
      <c r="I107" t="str">
        <f t="shared" si="15"/>
        <v xml:space="preserve">    .byte %00000001, %11000011, %00000100</v>
      </c>
    </row>
    <row r="108" spans="1:18" x14ac:dyDescent="0.25">
      <c r="A108" t="s">
        <v>83</v>
      </c>
      <c r="B108" s="1" t="s">
        <v>2</v>
      </c>
      <c r="C108">
        <f>240/$B$1*60*VLOOKUP(B108,Dane!$F:$H,2,FALSE)</f>
        <v>4</v>
      </c>
      <c r="D108" s="7">
        <f>VLOOKUP(A108,Dane!$A$3:$D$110,4,FALSE)</f>
        <v>111011110</v>
      </c>
      <c r="E108" s="3" t="str">
        <f t="shared" si="11"/>
        <v>100</v>
      </c>
      <c r="F108" s="1" t="str">
        <f t="shared" si="12"/>
        <v>00000001</v>
      </c>
      <c r="G108" s="1" t="str">
        <f t="shared" si="13"/>
        <v>11011110</v>
      </c>
      <c r="H108" s="1" t="str">
        <f t="shared" si="14"/>
        <v>00000100</v>
      </c>
      <c r="I108" t="str">
        <f t="shared" si="15"/>
        <v xml:space="preserve">    .byte %00000001, %11011110, %00000100</v>
      </c>
    </row>
    <row r="109" spans="1:18" x14ac:dyDescent="0.25">
      <c r="A109" t="s">
        <v>74</v>
      </c>
      <c r="B109" s="1" t="s">
        <v>2</v>
      </c>
      <c r="C109">
        <f>240/$B$1*60*VLOOKUP(B109,Dane!$F:$H,2,FALSE)</f>
        <v>4</v>
      </c>
      <c r="D109" s="7">
        <f>VLOOKUP(A109,Dane!$A$3:$D$110,4,FALSE)</f>
        <v>111111011</v>
      </c>
      <c r="E109" s="3" t="str">
        <f t="shared" si="11"/>
        <v>100</v>
      </c>
      <c r="F109" s="1" t="str">
        <f t="shared" si="12"/>
        <v>00000001</v>
      </c>
      <c r="G109" s="1" t="str">
        <f t="shared" si="13"/>
        <v>11111011</v>
      </c>
      <c r="H109" s="1" t="str">
        <f t="shared" si="14"/>
        <v>00000100</v>
      </c>
      <c r="I109" t="str">
        <f>IF(A109="PAUZA",_xlfn.CONCAT("    .byte %11101000, %",H109),_xlfn.CONCAT("    .byte %",F109,", %",G109,", %",H109))</f>
        <v xml:space="preserve">    .byte %00000001, %11111011, %00000100</v>
      </c>
    </row>
    <row r="110" spans="1:18" x14ac:dyDescent="0.25">
      <c r="D110" s="7"/>
      <c r="E110" s="3"/>
      <c r="F110" s="1"/>
      <c r="G110" s="1"/>
      <c r="H110" s="1"/>
    </row>
    <row r="111" spans="1:18" x14ac:dyDescent="0.25">
      <c r="A111" t="s">
        <v>32</v>
      </c>
      <c r="B111" t="s">
        <v>2</v>
      </c>
      <c r="C111">
        <f>240/$B$1*60*VLOOKUP(B111,Dane!$F:$H,2,FALSE)</f>
        <v>4</v>
      </c>
      <c r="D111" s="7">
        <f>VLOOKUP(A111,Dane!$A$3:$D$110,4,FALSE)</f>
        <v>10111101</v>
      </c>
      <c r="E111" s="3" t="str">
        <f t="shared" si="11"/>
        <v>100</v>
      </c>
      <c r="F111" s="1" t="str">
        <f t="shared" si="12"/>
        <v>00000000</v>
      </c>
      <c r="G111" s="1" t="str">
        <f t="shared" si="13"/>
        <v>10111101</v>
      </c>
      <c r="H111" s="1" t="str">
        <f t="shared" si="14"/>
        <v>00000100</v>
      </c>
      <c r="I111" t="str">
        <f t="shared" si="15"/>
        <v xml:space="preserve">    .byte %00000000, %10111101, %00000100</v>
      </c>
      <c r="J111" t="s">
        <v>412</v>
      </c>
    </row>
    <row r="112" spans="1:18" x14ac:dyDescent="0.25">
      <c r="A112" t="s">
        <v>395</v>
      </c>
      <c r="B112" t="s">
        <v>30</v>
      </c>
      <c r="C112">
        <f>240/$B$1*60*VLOOKUP(B112,Dane!$F:$H,2,FALSE)</f>
        <v>12</v>
      </c>
      <c r="D112" s="7" t="e">
        <f>VLOOKUP(A112,Dane!$A$3:$D$110,4,FALSE)</f>
        <v>#N/A</v>
      </c>
      <c r="E112" s="3" t="str">
        <f t="shared" ref="E112:E175" si="16">DEC2BIN(C112)</f>
        <v>1100</v>
      </c>
      <c r="F112" s="1" t="e">
        <f t="shared" ref="F112:F175" si="17">IF(LEN(D112)&lt;8,"00000000",_xlfn.CONCAT(REPT("0",8-LEN(LEFT(D112,LEN(D112)-8))),LEFT(D112,LEN(D112)-8)))</f>
        <v>#N/A</v>
      </c>
      <c r="G112" s="1" t="e">
        <f t="shared" ref="G112:G175" si="18">IF(LEN(D112)&lt;8,_xlfn.CONCAT(REPT("0",8-LEN(D112)),RIGHT(D112,8)),RIGHT(D112,8))</f>
        <v>#N/A</v>
      </c>
      <c r="H112" s="1" t="str">
        <f t="shared" ref="H112:H175" si="19">_xlfn.CONCAT(REPT("0",8-LEN(E112)),E112)</f>
        <v>00001100</v>
      </c>
      <c r="I112" t="str">
        <f t="shared" ref="I112:I175" si="20">IF(A112="PAUZA",_xlfn.CONCAT("    .byte %11101000, %",H112),_xlfn.CONCAT("    .byte %",F112,", %",G112,", %",H112))</f>
        <v xml:space="preserve">    .byte %11101000, %00001100</v>
      </c>
    </row>
    <row r="113" spans="1:10" x14ac:dyDescent="0.25">
      <c r="A113" t="s">
        <v>32</v>
      </c>
      <c r="B113" t="s">
        <v>2</v>
      </c>
      <c r="C113">
        <f>240/$B$1*60*VLOOKUP(B113,Dane!$F:$H,2,FALSE)</f>
        <v>4</v>
      </c>
      <c r="D113" s="7">
        <f>VLOOKUP(A113,Dane!$A$3:$D$110,4,FALSE)</f>
        <v>10111101</v>
      </c>
      <c r="E113" s="3" t="str">
        <f t="shared" si="16"/>
        <v>100</v>
      </c>
      <c r="F113" s="1" t="str">
        <f t="shared" si="17"/>
        <v>00000000</v>
      </c>
      <c r="G113" s="1" t="str">
        <f t="shared" si="18"/>
        <v>10111101</v>
      </c>
      <c r="H113" s="1" t="str">
        <f t="shared" si="19"/>
        <v>00000100</v>
      </c>
      <c r="I113" t="str">
        <f t="shared" si="20"/>
        <v xml:space="preserve">    .byte %00000000, %10111101, %00000100</v>
      </c>
    </row>
    <row r="114" spans="1:10" x14ac:dyDescent="0.25">
      <c r="A114" t="s">
        <v>395</v>
      </c>
      <c r="B114" t="s">
        <v>2</v>
      </c>
      <c r="C114">
        <f>240/$B$1*60*VLOOKUP(B114,Dane!$F:$H,2,FALSE)</f>
        <v>4</v>
      </c>
      <c r="D114" s="7" t="e">
        <f>VLOOKUP(A114,Dane!$A$3:$D$110,4,FALSE)</f>
        <v>#N/A</v>
      </c>
      <c r="E114" s="3" t="str">
        <f t="shared" si="16"/>
        <v>100</v>
      </c>
      <c r="F114" s="1" t="e">
        <f t="shared" si="17"/>
        <v>#N/A</v>
      </c>
      <c r="G114" s="1" t="e">
        <f t="shared" si="18"/>
        <v>#N/A</v>
      </c>
      <c r="H114" s="1" t="str">
        <f t="shared" si="19"/>
        <v>00000100</v>
      </c>
      <c r="I114" t="str">
        <f t="shared" si="20"/>
        <v xml:space="preserve">    .byte %11101000, %00000100</v>
      </c>
    </row>
    <row r="115" spans="1:10" x14ac:dyDescent="0.25">
      <c r="A115" t="s">
        <v>32</v>
      </c>
      <c r="B115" t="s">
        <v>2</v>
      </c>
      <c r="C115">
        <f>240/$B$1*60*VLOOKUP(B115,Dane!$F:$H,2,FALSE)</f>
        <v>4</v>
      </c>
      <c r="D115" s="7">
        <f>VLOOKUP(A115,Dane!$A$3:$D$110,4,FALSE)</f>
        <v>10111101</v>
      </c>
      <c r="E115" s="3" t="str">
        <f t="shared" si="16"/>
        <v>100</v>
      </c>
      <c r="F115" s="1" t="str">
        <f t="shared" si="17"/>
        <v>00000000</v>
      </c>
      <c r="G115" s="1" t="str">
        <f t="shared" si="18"/>
        <v>10111101</v>
      </c>
      <c r="H115" s="1" t="str">
        <f t="shared" si="19"/>
        <v>00000100</v>
      </c>
      <c r="I115" t="str">
        <f t="shared" si="20"/>
        <v xml:space="preserve">    .byte %00000000, %10111101, %00000100</v>
      </c>
    </row>
    <row r="116" spans="1:10" x14ac:dyDescent="0.25">
      <c r="A116" t="s">
        <v>395</v>
      </c>
      <c r="B116" t="s">
        <v>2</v>
      </c>
      <c r="C116">
        <f>240/$B$1*60*VLOOKUP(B116,Dane!$F:$H,2,FALSE)</f>
        <v>4</v>
      </c>
      <c r="D116" s="7" t="e">
        <f>VLOOKUP(A116,Dane!$A$3:$D$110,4,FALSE)</f>
        <v>#N/A</v>
      </c>
      <c r="E116" s="3" t="str">
        <f t="shared" si="16"/>
        <v>100</v>
      </c>
      <c r="F116" s="1" t="e">
        <f t="shared" si="17"/>
        <v>#N/A</v>
      </c>
      <c r="G116" s="1" t="e">
        <f t="shared" si="18"/>
        <v>#N/A</v>
      </c>
      <c r="H116" s="1" t="str">
        <f t="shared" si="19"/>
        <v>00000100</v>
      </c>
      <c r="I116" t="str">
        <f t="shared" si="20"/>
        <v xml:space="preserve">    .byte %11101000, %00000100</v>
      </c>
    </row>
    <row r="117" spans="1:10" x14ac:dyDescent="0.25">
      <c r="A117" t="s">
        <v>34</v>
      </c>
      <c r="B117" t="s">
        <v>1</v>
      </c>
      <c r="C117">
        <f>240/$B$1*60*VLOOKUP(B117,Dane!$F:$H,2,FALSE)</f>
        <v>16</v>
      </c>
      <c r="D117" s="7">
        <f>VLOOKUP(A117,Dane!$A$3:$D$110,4,FALSE)</f>
        <v>10001101</v>
      </c>
      <c r="E117" s="3" t="str">
        <f t="shared" si="16"/>
        <v>10000</v>
      </c>
      <c r="F117" s="1" t="str">
        <f t="shared" si="17"/>
        <v>00000000</v>
      </c>
      <c r="G117" s="1" t="str">
        <f t="shared" si="18"/>
        <v>10001101</v>
      </c>
      <c r="H117" s="1" t="str">
        <f t="shared" si="19"/>
        <v>00010000</v>
      </c>
      <c r="I117" t="str">
        <f t="shared" si="20"/>
        <v xml:space="preserve">    .byte %00000000, %10001101, %00010000</v>
      </c>
    </row>
    <row r="118" spans="1:10" x14ac:dyDescent="0.25">
      <c r="A118" t="s">
        <v>90</v>
      </c>
      <c r="B118" t="s">
        <v>1</v>
      </c>
      <c r="C118">
        <f>240/$B$1*60*VLOOKUP(B118,Dane!$F:$H,2,FALSE)</f>
        <v>16</v>
      </c>
      <c r="D118" s="7">
        <f>VLOOKUP(A118,Dane!$A$3:$D$110,4,FALSE)</f>
        <v>10110010</v>
      </c>
      <c r="E118" s="3" t="str">
        <f t="shared" si="16"/>
        <v>10000</v>
      </c>
      <c r="F118" s="1" t="str">
        <f t="shared" si="17"/>
        <v>00000000</v>
      </c>
      <c r="G118" s="1" t="str">
        <f t="shared" si="18"/>
        <v>10110010</v>
      </c>
      <c r="H118" s="1" t="str">
        <f t="shared" si="19"/>
        <v>00010000</v>
      </c>
      <c r="I118" t="str">
        <f t="shared" si="20"/>
        <v xml:space="preserve">    .byte %00000000, %10110010, %00010000</v>
      </c>
    </row>
    <row r="119" spans="1:10" x14ac:dyDescent="0.25">
      <c r="D119" s="7"/>
      <c r="E119" s="3"/>
      <c r="F119" s="1"/>
      <c r="G119" s="1"/>
      <c r="H119" s="1"/>
    </row>
    <row r="120" spans="1:10" x14ac:dyDescent="0.25">
      <c r="A120" t="s">
        <v>32</v>
      </c>
      <c r="B120" t="s">
        <v>1</v>
      </c>
      <c r="C120">
        <f>240/$B$1*60*VLOOKUP(B120,Dane!$F:$H,2,FALSE)</f>
        <v>16</v>
      </c>
      <c r="D120" s="7">
        <f>VLOOKUP(A120,Dane!$A$3:$D$110,4,FALSE)</f>
        <v>10111101</v>
      </c>
      <c r="E120" s="3" t="str">
        <f t="shared" si="16"/>
        <v>10000</v>
      </c>
      <c r="F120" s="1" t="str">
        <f t="shared" si="17"/>
        <v>00000000</v>
      </c>
      <c r="G120" s="1" t="str">
        <f t="shared" si="18"/>
        <v>10111101</v>
      </c>
      <c r="H120" s="1" t="str">
        <f t="shared" si="19"/>
        <v>00010000</v>
      </c>
      <c r="I120" t="str">
        <f t="shared" si="20"/>
        <v xml:space="preserve">    .byte %00000000, %10111101, %00010000</v>
      </c>
      <c r="J120" t="s">
        <v>413</v>
      </c>
    </row>
    <row r="121" spans="1:10" x14ac:dyDescent="0.25">
      <c r="A121" t="s">
        <v>90</v>
      </c>
      <c r="B121" t="s">
        <v>0</v>
      </c>
      <c r="C121">
        <f>240/$B$1*60*VLOOKUP(B121,Dane!$F:$H,2,FALSE)</f>
        <v>8</v>
      </c>
      <c r="D121" s="7">
        <f>VLOOKUP(A121,Dane!$A$3:$D$110,4,FALSE)</f>
        <v>10110010</v>
      </c>
      <c r="E121" s="3" t="str">
        <f t="shared" si="16"/>
        <v>1000</v>
      </c>
      <c r="F121" s="1" t="str">
        <f t="shared" si="17"/>
        <v>00000000</v>
      </c>
      <c r="G121" s="1" t="str">
        <f t="shared" si="18"/>
        <v>10110010</v>
      </c>
      <c r="H121" s="1" t="str">
        <f t="shared" si="19"/>
        <v>00001000</v>
      </c>
      <c r="I121" t="str">
        <f t="shared" si="20"/>
        <v xml:space="preserve">    .byte %00000000, %10110010, %00001000</v>
      </c>
    </row>
    <row r="122" spans="1:10" x14ac:dyDescent="0.25">
      <c r="A122" t="s">
        <v>12</v>
      </c>
      <c r="B122" t="s">
        <v>2</v>
      </c>
      <c r="C122">
        <f>240/$B$1*60*VLOOKUP(B122,Dane!$F:$H,2,FALSE)</f>
        <v>4</v>
      </c>
      <c r="D122" s="7">
        <f>VLOOKUP(A122,Dane!$A$3:$D$110,4,FALSE)</f>
        <v>11010100</v>
      </c>
      <c r="E122" s="3" t="str">
        <f t="shared" si="16"/>
        <v>100</v>
      </c>
      <c r="F122" s="1" t="str">
        <f t="shared" si="17"/>
        <v>00000000</v>
      </c>
      <c r="G122" s="1" t="str">
        <f t="shared" si="18"/>
        <v>11010100</v>
      </c>
      <c r="H122" s="1" t="str">
        <f t="shared" si="19"/>
        <v>00000100</v>
      </c>
      <c r="I122" t="str">
        <f t="shared" si="20"/>
        <v xml:space="preserve">    .byte %00000000, %11010100, %00000100</v>
      </c>
    </row>
    <row r="123" spans="1:10" x14ac:dyDescent="0.25">
      <c r="A123" t="s">
        <v>395</v>
      </c>
      <c r="B123" t="s">
        <v>30</v>
      </c>
      <c r="C123">
        <f>240/$B$1*60*VLOOKUP(B123,Dane!$F:$H,2,FALSE)</f>
        <v>12</v>
      </c>
      <c r="D123" s="7" t="e">
        <f>VLOOKUP(A123,Dane!$A$3:$D$110,4,FALSE)</f>
        <v>#N/A</v>
      </c>
      <c r="E123" s="3" t="str">
        <f t="shared" si="16"/>
        <v>1100</v>
      </c>
      <c r="F123" s="1" t="e">
        <f t="shared" si="17"/>
        <v>#N/A</v>
      </c>
      <c r="G123" s="1" t="e">
        <f t="shared" si="18"/>
        <v>#N/A</v>
      </c>
      <c r="H123" s="1" t="str">
        <f t="shared" si="19"/>
        <v>00001100</v>
      </c>
      <c r="I123" t="str">
        <f t="shared" si="20"/>
        <v xml:space="preserve">    .byte %11101000, %00001100</v>
      </c>
    </row>
    <row r="124" spans="1:10" x14ac:dyDescent="0.25">
      <c r="A124" t="s">
        <v>12</v>
      </c>
      <c r="B124" t="s">
        <v>2</v>
      </c>
      <c r="C124">
        <f>240/$B$1*60*VLOOKUP(B124,Dane!$F:$H,2,FALSE)</f>
        <v>4</v>
      </c>
      <c r="D124" s="7">
        <f>VLOOKUP(A124,Dane!$A$3:$D$110,4,FALSE)</f>
        <v>11010100</v>
      </c>
      <c r="E124" s="3" t="str">
        <f t="shared" si="16"/>
        <v>100</v>
      </c>
      <c r="F124" s="1" t="str">
        <f t="shared" si="17"/>
        <v>00000000</v>
      </c>
      <c r="G124" s="1" t="str">
        <f t="shared" si="18"/>
        <v>11010100</v>
      </c>
      <c r="H124" s="1" t="str">
        <f t="shared" si="19"/>
        <v>00000100</v>
      </c>
      <c r="I124" t="str">
        <f t="shared" si="20"/>
        <v xml:space="preserve">    .byte %00000000, %11010100, %00000100</v>
      </c>
    </row>
    <row r="125" spans="1:10" x14ac:dyDescent="0.25">
      <c r="A125" t="s">
        <v>395</v>
      </c>
      <c r="B125" t="s">
        <v>2</v>
      </c>
      <c r="C125">
        <f>240/$B$1*60*VLOOKUP(B125,Dane!$F:$H,2,FALSE)</f>
        <v>4</v>
      </c>
      <c r="D125" s="7" t="e">
        <f>VLOOKUP(A125,Dane!$A$3:$D$110,4,FALSE)</f>
        <v>#N/A</v>
      </c>
      <c r="E125" s="3" t="str">
        <f t="shared" si="16"/>
        <v>100</v>
      </c>
      <c r="F125" s="1" t="e">
        <f t="shared" si="17"/>
        <v>#N/A</v>
      </c>
      <c r="G125" s="1" t="e">
        <f t="shared" si="18"/>
        <v>#N/A</v>
      </c>
      <c r="H125" s="1" t="str">
        <f t="shared" si="19"/>
        <v>00000100</v>
      </c>
      <c r="I125" t="str">
        <f t="shared" si="20"/>
        <v xml:space="preserve">    .byte %11101000, %00000100</v>
      </c>
    </row>
    <row r="126" spans="1:10" x14ac:dyDescent="0.25">
      <c r="A126" t="s">
        <v>12</v>
      </c>
      <c r="B126" t="s">
        <v>2</v>
      </c>
      <c r="C126">
        <f>240/$B$1*60*VLOOKUP(B126,Dane!$F:$H,2,FALSE)</f>
        <v>4</v>
      </c>
      <c r="D126" s="7">
        <f>VLOOKUP(A126,Dane!$A$3:$D$110,4,FALSE)</f>
        <v>11010100</v>
      </c>
      <c r="E126" s="3" t="str">
        <f t="shared" si="16"/>
        <v>100</v>
      </c>
      <c r="F126" s="1" t="str">
        <f t="shared" si="17"/>
        <v>00000000</v>
      </c>
      <c r="G126" s="1" t="str">
        <f t="shared" si="18"/>
        <v>11010100</v>
      </c>
      <c r="H126" s="1" t="str">
        <f t="shared" si="19"/>
        <v>00000100</v>
      </c>
      <c r="I126" t="str">
        <f t="shared" si="20"/>
        <v xml:space="preserve">    .byte %00000000, %11010100, %00000100</v>
      </c>
    </row>
    <row r="127" spans="1:10" x14ac:dyDescent="0.25">
      <c r="A127" t="s">
        <v>395</v>
      </c>
      <c r="B127" t="s">
        <v>30</v>
      </c>
      <c r="C127">
        <f>240/$B$1*60*VLOOKUP(B127,Dane!$F:$H,2,FALSE)</f>
        <v>12</v>
      </c>
      <c r="D127" s="7" t="e">
        <f>VLOOKUP(A127,Dane!$A$3:$D$110,4,FALSE)</f>
        <v>#N/A</v>
      </c>
      <c r="E127" s="3" t="str">
        <f t="shared" si="16"/>
        <v>1100</v>
      </c>
      <c r="F127" s="1" t="e">
        <f t="shared" si="17"/>
        <v>#N/A</v>
      </c>
      <c r="G127" s="1" t="e">
        <f t="shared" si="18"/>
        <v>#N/A</v>
      </c>
      <c r="H127" s="1" t="str">
        <f t="shared" si="19"/>
        <v>00001100</v>
      </c>
      <c r="I127" t="str">
        <f t="shared" si="20"/>
        <v xml:space="preserve">    .byte %11101000, %00001100</v>
      </c>
    </row>
    <row r="128" spans="1:10" x14ac:dyDescent="0.25">
      <c r="D128" s="7"/>
      <c r="E128" s="3"/>
      <c r="F128" s="1"/>
      <c r="G128" s="1"/>
      <c r="H128" s="1"/>
    </row>
    <row r="129" spans="1:10" x14ac:dyDescent="0.25">
      <c r="A129" t="s">
        <v>88</v>
      </c>
      <c r="B129" t="s">
        <v>2</v>
      </c>
      <c r="C129">
        <f>240/$B$1*60*VLOOKUP(B129,Dane!$F:$H,2,FALSE)</f>
        <v>4</v>
      </c>
      <c r="D129" s="7">
        <f>VLOOKUP(A129,Dane!$A$3:$D$110,4,FALSE)</f>
        <v>11101110</v>
      </c>
      <c r="E129" s="3" t="str">
        <f t="shared" si="16"/>
        <v>100</v>
      </c>
      <c r="F129" s="1" t="str">
        <f t="shared" si="17"/>
        <v>00000000</v>
      </c>
      <c r="G129" s="1" t="str">
        <f t="shared" si="18"/>
        <v>11101110</v>
      </c>
      <c r="H129" s="1" t="str">
        <f t="shared" si="19"/>
        <v>00000100</v>
      </c>
      <c r="I129" t="str">
        <f t="shared" si="20"/>
        <v xml:space="preserve">    .byte %00000000, %11101110, %00000100</v>
      </c>
    </row>
    <row r="130" spans="1:10" x14ac:dyDescent="0.25">
      <c r="A130" t="s">
        <v>395</v>
      </c>
      <c r="B130" t="s">
        <v>30</v>
      </c>
      <c r="C130">
        <f>240/$B$1*60*VLOOKUP(B130,Dane!$F:$H,2,FALSE)</f>
        <v>12</v>
      </c>
      <c r="D130" s="7" t="e">
        <f>VLOOKUP(A130,Dane!$A$3:$D$110,4,FALSE)</f>
        <v>#N/A</v>
      </c>
      <c r="E130" s="3" t="str">
        <f t="shared" si="16"/>
        <v>1100</v>
      </c>
      <c r="F130" s="1" t="e">
        <f t="shared" si="17"/>
        <v>#N/A</v>
      </c>
      <c r="G130" s="1" t="e">
        <f t="shared" si="18"/>
        <v>#N/A</v>
      </c>
      <c r="H130" s="1" t="str">
        <f t="shared" si="19"/>
        <v>00001100</v>
      </c>
      <c r="I130" t="str">
        <f t="shared" si="20"/>
        <v xml:space="preserve">    .byte %11101000, %00001100</v>
      </c>
    </row>
    <row r="131" spans="1:10" x14ac:dyDescent="0.25">
      <c r="A131" t="s">
        <v>11</v>
      </c>
      <c r="B131" t="s">
        <v>2</v>
      </c>
      <c r="C131">
        <f>240/$B$1*60*VLOOKUP(B131,Dane!$F:$H,2,FALSE)</f>
        <v>4</v>
      </c>
      <c r="D131" s="7">
        <f>VLOOKUP(A131,Dane!$A$3:$D$110,4,FALSE)</f>
        <v>100011100</v>
      </c>
      <c r="E131" s="3" t="str">
        <f t="shared" si="16"/>
        <v>100</v>
      </c>
      <c r="F131" s="1" t="str">
        <f t="shared" si="17"/>
        <v>00000001</v>
      </c>
      <c r="G131" s="1" t="str">
        <f t="shared" si="18"/>
        <v>00011100</v>
      </c>
      <c r="H131" s="1" t="str">
        <f t="shared" si="19"/>
        <v>00000100</v>
      </c>
      <c r="I131" t="str">
        <f t="shared" si="20"/>
        <v xml:space="preserve">    .byte %00000001, %00011100, %00000100</v>
      </c>
    </row>
    <row r="132" spans="1:10" x14ac:dyDescent="0.25">
      <c r="A132" t="s">
        <v>395</v>
      </c>
      <c r="B132" t="s">
        <v>30</v>
      </c>
      <c r="C132">
        <f>240/$B$1*60*VLOOKUP(B132,Dane!$F:$H,2,FALSE)</f>
        <v>12</v>
      </c>
      <c r="D132" s="7" t="e">
        <f>VLOOKUP(A132,Dane!$A$3:$D$110,4,FALSE)</f>
        <v>#N/A</v>
      </c>
      <c r="E132" s="3" t="str">
        <f t="shared" si="16"/>
        <v>1100</v>
      </c>
      <c r="F132" s="1" t="e">
        <f t="shared" si="17"/>
        <v>#N/A</v>
      </c>
      <c r="G132" s="1" t="e">
        <f t="shared" si="18"/>
        <v>#N/A</v>
      </c>
      <c r="H132" s="1" t="str">
        <f t="shared" si="19"/>
        <v>00001100</v>
      </c>
      <c r="I132" t="str">
        <f t="shared" si="20"/>
        <v xml:space="preserve">    .byte %11101000, %00001100</v>
      </c>
    </row>
    <row r="133" spans="1:10" x14ac:dyDescent="0.25">
      <c r="A133" t="s">
        <v>12</v>
      </c>
      <c r="B133" t="s">
        <v>1</v>
      </c>
      <c r="C133">
        <f>240/$B$1*60*VLOOKUP(B133,Dane!$F:$H,2,FALSE)</f>
        <v>16</v>
      </c>
      <c r="D133" s="7">
        <f>VLOOKUP(A133,Dane!$A$3:$D$110,4,FALSE)</f>
        <v>11010100</v>
      </c>
      <c r="E133" s="3" t="str">
        <f t="shared" si="16"/>
        <v>10000</v>
      </c>
      <c r="F133" s="1" t="str">
        <f t="shared" si="17"/>
        <v>00000000</v>
      </c>
      <c r="G133" s="1" t="str">
        <f t="shared" si="18"/>
        <v>11010100</v>
      </c>
      <c r="H133" s="1" t="str">
        <f t="shared" si="19"/>
        <v>00010000</v>
      </c>
      <c r="I133" t="str">
        <f t="shared" si="20"/>
        <v xml:space="preserve">    .byte %00000000, %11010100, %00010000</v>
      </c>
    </row>
    <row r="134" spans="1:10" x14ac:dyDescent="0.25">
      <c r="A134" t="s">
        <v>90</v>
      </c>
      <c r="B134" t="s">
        <v>1</v>
      </c>
      <c r="C134">
        <f>240/$B$1*60*VLOOKUP(B134,Dane!$F:$H,2,FALSE)</f>
        <v>16</v>
      </c>
      <c r="D134" s="7">
        <f>VLOOKUP(A134,Dane!$A$3:$D$110,4,FALSE)</f>
        <v>10110010</v>
      </c>
      <c r="E134" s="3" t="str">
        <f t="shared" si="16"/>
        <v>10000</v>
      </c>
      <c r="F134" s="1" t="str">
        <f t="shared" si="17"/>
        <v>00000000</v>
      </c>
      <c r="G134" s="1" t="str">
        <f t="shared" si="18"/>
        <v>10110010</v>
      </c>
      <c r="H134" s="1" t="str">
        <f t="shared" si="19"/>
        <v>00010000</v>
      </c>
      <c r="I134" t="str">
        <f t="shared" si="20"/>
        <v xml:space="preserve">    .byte %00000000, %10110010, %00010000</v>
      </c>
    </row>
    <row r="135" spans="1:10" x14ac:dyDescent="0.25">
      <c r="D135" s="7"/>
      <c r="E135" s="3"/>
      <c r="F135" s="1"/>
      <c r="G135" s="1"/>
      <c r="H135" s="1"/>
    </row>
    <row r="136" spans="1:10" x14ac:dyDescent="0.25">
      <c r="A136" t="s">
        <v>34</v>
      </c>
      <c r="B136" t="s">
        <v>1</v>
      </c>
      <c r="C136">
        <f>240/$B$1*60*VLOOKUP(B136,Dane!$F:$H,2,FALSE)</f>
        <v>16</v>
      </c>
      <c r="D136" s="7">
        <f>VLOOKUP(A136,Dane!$A$3:$D$110,4,FALSE)</f>
        <v>10001101</v>
      </c>
      <c r="E136" s="3" t="str">
        <f t="shared" si="16"/>
        <v>10000</v>
      </c>
      <c r="F136" s="1" t="str">
        <f t="shared" si="17"/>
        <v>00000000</v>
      </c>
      <c r="G136" s="1" t="str">
        <f t="shared" si="18"/>
        <v>10001101</v>
      </c>
      <c r="H136" s="1" t="str">
        <f t="shared" si="19"/>
        <v>00010000</v>
      </c>
      <c r="I136" t="str">
        <f t="shared" si="20"/>
        <v xml:space="preserve">    .byte %00000000, %10001101, %00010000</v>
      </c>
    </row>
    <row r="137" spans="1:10" x14ac:dyDescent="0.25">
      <c r="A137" t="s">
        <v>92</v>
      </c>
      <c r="B137" t="s">
        <v>1</v>
      </c>
      <c r="C137">
        <f>240/$B$1*60*VLOOKUP(B137,Dane!$F:$H,2,FALSE)</f>
        <v>16</v>
      </c>
      <c r="D137" s="7">
        <f>VLOOKUP(A137,Dane!$A$3:$D$110,4,FALSE)</f>
        <v>10000101</v>
      </c>
      <c r="E137" s="3" t="str">
        <f t="shared" si="16"/>
        <v>10000</v>
      </c>
      <c r="F137" s="1" t="str">
        <f t="shared" si="17"/>
        <v>00000000</v>
      </c>
      <c r="G137" s="1" t="str">
        <f t="shared" si="18"/>
        <v>10000101</v>
      </c>
      <c r="H137" s="1" t="str">
        <f t="shared" si="19"/>
        <v>00010000</v>
      </c>
      <c r="I137" t="str">
        <f t="shared" si="20"/>
        <v xml:space="preserve">    .byte %00000000, %10000101, %00010000</v>
      </c>
    </row>
    <row r="138" spans="1:10" x14ac:dyDescent="0.25">
      <c r="A138" t="s">
        <v>35</v>
      </c>
      <c r="B138" t="s">
        <v>1</v>
      </c>
      <c r="C138">
        <f>240/$B$1*60*VLOOKUP(B138,Dane!$F:$H,2,FALSE)</f>
        <v>16</v>
      </c>
      <c r="D138" s="7">
        <f>VLOOKUP(A138,Dane!$A$3:$D$110,4,FALSE)</f>
        <v>10011111</v>
      </c>
      <c r="E138" s="3" t="str">
        <f t="shared" si="16"/>
        <v>10000</v>
      </c>
      <c r="F138" s="1" t="str">
        <f t="shared" si="17"/>
        <v>00000000</v>
      </c>
      <c r="G138" s="1" t="str">
        <f t="shared" si="18"/>
        <v>10011111</v>
      </c>
      <c r="H138" s="1" t="str">
        <f t="shared" si="19"/>
        <v>00010000</v>
      </c>
      <c r="I138" t="str">
        <f t="shared" si="20"/>
        <v xml:space="preserve">    .byte %00000000, %10011111, %00010000</v>
      </c>
    </row>
    <row r="139" spans="1:10" x14ac:dyDescent="0.25">
      <c r="A139" t="s">
        <v>90</v>
      </c>
      <c r="B139" t="s">
        <v>0</v>
      </c>
      <c r="C139">
        <f>240/$B$1*60*VLOOKUP(B139,Dane!$F:$H,2,FALSE)</f>
        <v>8</v>
      </c>
      <c r="D139" s="7">
        <f>VLOOKUP(A139,Dane!$A$3:$D$110,4,FALSE)</f>
        <v>10110010</v>
      </c>
      <c r="E139" s="3" t="str">
        <f t="shared" si="16"/>
        <v>1000</v>
      </c>
      <c r="F139" s="1" t="str">
        <f t="shared" si="17"/>
        <v>00000000</v>
      </c>
      <c r="G139" s="1" t="str">
        <f t="shared" si="18"/>
        <v>10110010</v>
      </c>
      <c r="H139" s="1" t="str">
        <f t="shared" si="19"/>
        <v>00001000</v>
      </c>
      <c r="I139" t="str">
        <f t="shared" si="20"/>
        <v xml:space="preserve">    .byte %00000000, %10110010, %00001000</v>
      </c>
    </row>
    <row r="140" spans="1:10" x14ac:dyDescent="0.25">
      <c r="A140" t="s">
        <v>35</v>
      </c>
      <c r="B140" t="s">
        <v>0</v>
      </c>
      <c r="C140">
        <f>240/$B$1*60*VLOOKUP(B140,Dane!$F:$H,2,FALSE)</f>
        <v>8</v>
      </c>
      <c r="D140" s="7">
        <f>VLOOKUP(A140,Dane!$A$3:$D$110,4,FALSE)</f>
        <v>10011111</v>
      </c>
      <c r="E140" s="3" t="str">
        <f t="shared" si="16"/>
        <v>1000</v>
      </c>
      <c r="F140" s="1" t="str">
        <f t="shared" si="17"/>
        <v>00000000</v>
      </c>
      <c r="G140" s="1" t="str">
        <f t="shared" si="18"/>
        <v>10011111</v>
      </c>
      <c r="H140" s="1" t="str">
        <f t="shared" si="19"/>
        <v>00001000</v>
      </c>
      <c r="I140" t="str">
        <f t="shared" si="20"/>
        <v xml:space="preserve">    .byte %00000000, %10011111, %00001000</v>
      </c>
    </row>
    <row r="141" spans="1:10" x14ac:dyDescent="0.25">
      <c r="D141" s="7"/>
      <c r="E141" s="3"/>
      <c r="F141" s="1"/>
      <c r="G141" s="1"/>
      <c r="H141" s="1"/>
    </row>
    <row r="142" spans="1:10" x14ac:dyDescent="0.25">
      <c r="A142" t="s">
        <v>35</v>
      </c>
      <c r="B142" t="s">
        <v>1</v>
      </c>
      <c r="C142">
        <f>240/$B$1*60*VLOOKUP(B142,Dane!$F:$H,2,FALSE)</f>
        <v>16</v>
      </c>
      <c r="D142" s="7">
        <f>VLOOKUP(A142,Dane!$A$3:$D$110,4,FALSE)</f>
        <v>10011111</v>
      </c>
      <c r="E142" s="3" t="str">
        <f t="shared" si="16"/>
        <v>10000</v>
      </c>
      <c r="F142" s="1" t="str">
        <f t="shared" si="17"/>
        <v>00000000</v>
      </c>
      <c r="G142" s="1" t="str">
        <f t="shared" si="18"/>
        <v>10011111</v>
      </c>
      <c r="H142" s="1" t="str">
        <f t="shared" si="19"/>
        <v>00010000</v>
      </c>
      <c r="I142" t="str">
        <f t="shared" si="20"/>
        <v xml:space="preserve">    .byte %00000000, %10011111, %00010000</v>
      </c>
      <c r="J142" t="s">
        <v>417</v>
      </c>
    </row>
    <row r="143" spans="1:10" x14ac:dyDescent="0.25">
      <c r="A143" t="s">
        <v>32</v>
      </c>
      <c r="B143" t="s">
        <v>2</v>
      </c>
      <c r="C143">
        <f>240/$B$1*60*VLOOKUP(B143,Dane!$F:$H,2,FALSE)</f>
        <v>4</v>
      </c>
      <c r="D143" s="7">
        <f>VLOOKUP(A143,Dane!$A$3:$D$110,4,FALSE)</f>
        <v>10111101</v>
      </c>
      <c r="E143" s="3" t="str">
        <f t="shared" si="16"/>
        <v>100</v>
      </c>
      <c r="F143" s="1" t="str">
        <f t="shared" si="17"/>
        <v>00000000</v>
      </c>
      <c r="G143" s="1" t="str">
        <f t="shared" si="18"/>
        <v>10111101</v>
      </c>
      <c r="H143" s="1" t="str">
        <f t="shared" si="19"/>
        <v>00000100</v>
      </c>
      <c r="I143" t="str">
        <f t="shared" si="20"/>
        <v xml:space="preserve">    .byte %00000000, %10111101, %00000100</v>
      </c>
    </row>
    <row r="144" spans="1:10" x14ac:dyDescent="0.25">
      <c r="A144" t="s">
        <v>395</v>
      </c>
      <c r="B144" t="s">
        <v>2</v>
      </c>
      <c r="C144">
        <f>240/$B$1*60*VLOOKUP(B144,Dane!$F:$H,2,FALSE)</f>
        <v>4</v>
      </c>
      <c r="D144" s="7" t="e">
        <f>VLOOKUP(A144,Dane!$A$3:$D$110,4,FALSE)</f>
        <v>#N/A</v>
      </c>
      <c r="E144" s="3" t="str">
        <f t="shared" si="16"/>
        <v>100</v>
      </c>
      <c r="F144" s="1" t="e">
        <f t="shared" si="17"/>
        <v>#N/A</v>
      </c>
      <c r="G144" s="1" t="e">
        <f t="shared" si="18"/>
        <v>#N/A</v>
      </c>
      <c r="H144" s="1" t="str">
        <f t="shared" si="19"/>
        <v>00000100</v>
      </c>
      <c r="I144" t="str">
        <f t="shared" si="20"/>
        <v xml:space="preserve">    .byte %11101000, %00000100</v>
      </c>
    </row>
    <row r="145" spans="1:10" x14ac:dyDescent="0.25">
      <c r="A145" t="s">
        <v>32</v>
      </c>
      <c r="B145" t="s">
        <v>2</v>
      </c>
      <c r="C145">
        <f>240/$B$1*60*VLOOKUP(B145,Dane!$F:$H,2,FALSE)</f>
        <v>4</v>
      </c>
      <c r="D145" s="7">
        <f>VLOOKUP(A145,Dane!$A$3:$D$110,4,FALSE)</f>
        <v>10111101</v>
      </c>
      <c r="E145" s="3" t="str">
        <f t="shared" si="16"/>
        <v>100</v>
      </c>
      <c r="F145" s="1" t="str">
        <f t="shared" si="17"/>
        <v>00000000</v>
      </c>
      <c r="G145" s="1" t="str">
        <f t="shared" si="18"/>
        <v>10111101</v>
      </c>
      <c r="H145" s="1" t="str">
        <f t="shared" si="19"/>
        <v>00000100</v>
      </c>
      <c r="I145" t="str">
        <f t="shared" si="20"/>
        <v xml:space="preserve">    .byte %00000000, %10111101, %00000100</v>
      </c>
    </row>
    <row r="146" spans="1:10" x14ac:dyDescent="0.25">
      <c r="A146" t="s">
        <v>395</v>
      </c>
      <c r="B146" t="s">
        <v>2</v>
      </c>
      <c r="C146">
        <f>240/$B$1*60*VLOOKUP(B146,Dane!$F:$H,2,FALSE)</f>
        <v>4</v>
      </c>
      <c r="D146" s="7" t="e">
        <f>VLOOKUP(A146,Dane!$A$3:$D$110,4,FALSE)</f>
        <v>#N/A</v>
      </c>
      <c r="E146" s="3" t="str">
        <f t="shared" si="16"/>
        <v>100</v>
      </c>
      <c r="F146" s="1" t="e">
        <f t="shared" si="17"/>
        <v>#N/A</v>
      </c>
      <c r="G146" s="1" t="e">
        <f t="shared" si="18"/>
        <v>#N/A</v>
      </c>
      <c r="H146" s="1" t="str">
        <f t="shared" si="19"/>
        <v>00000100</v>
      </c>
      <c r="I146" t="str">
        <f t="shared" si="20"/>
        <v xml:space="preserve">    .byte %11101000, %00000100</v>
      </c>
    </row>
    <row r="147" spans="1:10" x14ac:dyDescent="0.25">
      <c r="A147" t="s">
        <v>34</v>
      </c>
      <c r="B147" t="s">
        <v>1</v>
      </c>
      <c r="C147">
        <f>240/$B$1*60*VLOOKUP(B147,Dane!$F:$H,2,FALSE)</f>
        <v>16</v>
      </c>
      <c r="D147" s="7">
        <f>VLOOKUP(A147,Dane!$A$3:$D$110,4,FALSE)</f>
        <v>10001101</v>
      </c>
      <c r="E147" s="3" t="str">
        <f t="shared" si="16"/>
        <v>10000</v>
      </c>
      <c r="F147" s="1" t="str">
        <f t="shared" si="17"/>
        <v>00000000</v>
      </c>
      <c r="G147" s="1" t="str">
        <f t="shared" si="18"/>
        <v>10001101</v>
      </c>
      <c r="H147" s="1" t="str">
        <f t="shared" si="19"/>
        <v>00010000</v>
      </c>
      <c r="I147" t="str">
        <f t="shared" si="20"/>
        <v xml:space="preserve">    .byte %00000000, %10001101, %00010000</v>
      </c>
    </row>
    <row r="148" spans="1:10" x14ac:dyDescent="0.25">
      <c r="A148" t="s">
        <v>90</v>
      </c>
      <c r="B148" t="s">
        <v>1</v>
      </c>
      <c r="C148">
        <f>240/$B$1*60*VLOOKUP(B148,Dane!$F:$H,2,FALSE)</f>
        <v>16</v>
      </c>
      <c r="D148" s="7">
        <f>VLOOKUP(A148,Dane!$A$3:$D$110,4,FALSE)</f>
        <v>10110010</v>
      </c>
      <c r="E148" s="3" t="str">
        <f t="shared" si="16"/>
        <v>10000</v>
      </c>
      <c r="F148" s="1" t="str">
        <f t="shared" si="17"/>
        <v>00000000</v>
      </c>
      <c r="G148" s="1" t="str">
        <f t="shared" si="18"/>
        <v>10110010</v>
      </c>
      <c r="H148" s="1" t="str">
        <f t="shared" si="19"/>
        <v>00010000</v>
      </c>
      <c r="I148" t="str">
        <f t="shared" si="20"/>
        <v xml:space="preserve">    .byte %00000000, %10110010, %00010000</v>
      </c>
    </row>
    <row r="149" spans="1:10" x14ac:dyDescent="0.25">
      <c r="D149" s="7"/>
      <c r="E149" s="3"/>
      <c r="F149" s="1"/>
      <c r="G149" s="1"/>
      <c r="H149" s="1"/>
    </row>
    <row r="150" spans="1:10" x14ac:dyDescent="0.25">
      <c r="A150" t="s">
        <v>35</v>
      </c>
      <c r="B150" t="s">
        <v>1</v>
      </c>
      <c r="C150">
        <f>240/$B$1*60*VLOOKUP(B150,Dane!$F:$H,2,FALSE)</f>
        <v>16</v>
      </c>
      <c r="D150" s="7">
        <f>VLOOKUP(A150,Dane!$A$3:$D$110,4,FALSE)</f>
        <v>10011111</v>
      </c>
      <c r="E150" s="3" t="str">
        <f t="shared" si="16"/>
        <v>10000</v>
      </c>
      <c r="F150" s="1" t="str">
        <f t="shared" si="17"/>
        <v>00000000</v>
      </c>
      <c r="G150" s="1" t="str">
        <f t="shared" si="18"/>
        <v>10011111</v>
      </c>
      <c r="H150" s="1" t="str">
        <f t="shared" si="19"/>
        <v>00010000</v>
      </c>
      <c r="I150" t="str">
        <f t="shared" si="20"/>
        <v xml:space="preserve">    .byte %00000000, %10011111, %00010000</v>
      </c>
      <c r="J150" t="s">
        <v>418</v>
      </c>
    </row>
    <row r="151" spans="1:10" x14ac:dyDescent="0.25">
      <c r="A151" t="s">
        <v>32</v>
      </c>
      <c r="B151" t="s">
        <v>2</v>
      </c>
      <c r="C151">
        <f>240/$B$1*60*VLOOKUP(B151,Dane!$F:$H,2,FALSE)</f>
        <v>4</v>
      </c>
      <c r="D151" s="7">
        <f>VLOOKUP(A151,Dane!$A$3:$D$110,4,FALSE)</f>
        <v>10111101</v>
      </c>
      <c r="E151" s="3" t="str">
        <f t="shared" si="16"/>
        <v>100</v>
      </c>
      <c r="F151" s="1" t="str">
        <f t="shared" si="17"/>
        <v>00000000</v>
      </c>
      <c r="G151" s="1" t="str">
        <f t="shared" si="18"/>
        <v>10111101</v>
      </c>
      <c r="H151" s="1" t="str">
        <f t="shared" si="19"/>
        <v>00000100</v>
      </c>
      <c r="I151" t="str">
        <f t="shared" si="20"/>
        <v xml:space="preserve">    .byte %00000000, %10111101, %00000100</v>
      </c>
    </row>
    <row r="152" spans="1:10" x14ac:dyDescent="0.25">
      <c r="A152" t="s">
        <v>395</v>
      </c>
      <c r="B152" t="s">
        <v>2</v>
      </c>
      <c r="C152">
        <f>240/$B$1*60*VLOOKUP(B152,Dane!$F:$H,2,FALSE)</f>
        <v>4</v>
      </c>
      <c r="D152" s="7" t="e">
        <f>VLOOKUP(A152,Dane!$A$3:$D$110,4,FALSE)</f>
        <v>#N/A</v>
      </c>
      <c r="E152" s="3" t="str">
        <f t="shared" si="16"/>
        <v>100</v>
      </c>
      <c r="F152" s="1" t="e">
        <f t="shared" si="17"/>
        <v>#N/A</v>
      </c>
      <c r="G152" s="1" t="e">
        <f t="shared" si="18"/>
        <v>#N/A</v>
      </c>
      <c r="H152" s="1" t="str">
        <f t="shared" si="19"/>
        <v>00000100</v>
      </c>
      <c r="I152" t="str">
        <f t="shared" si="20"/>
        <v xml:space="preserve">    .byte %11101000, %00000100</v>
      </c>
    </row>
    <row r="153" spans="1:10" x14ac:dyDescent="0.25">
      <c r="A153" t="s">
        <v>32</v>
      </c>
      <c r="B153" t="s">
        <v>2</v>
      </c>
      <c r="C153">
        <f>240/$B$1*60*VLOOKUP(B153,Dane!$F:$H,2,FALSE)</f>
        <v>4</v>
      </c>
      <c r="D153" s="7">
        <f>VLOOKUP(A153,Dane!$A$3:$D$110,4,FALSE)</f>
        <v>10111101</v>
      </c>
      <c r="E153" s="3" t="str">
        <f t="shared" si="16"/>
        <v>100</v>
      </c>
      <c r="F153" s="1" t="str">
        <f t="shared" si="17"/>
        <v>00000000</v>
      </c>
      <c r="G153" s="1" t="str">
        <f t="shared" si="18"/>
        <v>10111101</v>
      </c>
      <c r="H153" s="1" t="str">
        <f t="shared" si="19"/>
        <v>00000100</v>
      </c>
      <c r="I153" t="str">
        <f t="shared" si="20"/>
        <v xml:space="preserve">    .byte %00000000, %10111101, %00000100</v>
      </c>
    </row>
    <row r="154" spans="1:10" x14ac:dyDescent="0.25">
      <c r="A154" t="s">
        <v>395</v>
      </c>
      <c r="B154" t="s">
        <v>30</v>
      </c>
      <c r="C154">
        <f>240/$B$1*60*VLOOKUP(B154,Dane!$F:$H,2,FALSE)</f>
        <v>12</v>
      </c>
      <c r="D154" s="7" t="e">
        <f>VLOOKUP(A154,Dane!$A$3:$D$110,4,FALSE)</f>
        <v>#N/A</v>
      </c>
      <c r="E154" s="3" t="str">
        <f t="shared" si="16"/>
        <v>1100</v>
      </c>
      <c r="F154" s="1" t="e">
        <f t="shared" si="17"/>
        <v>#N/A</v>
      </c>
      <c r="G154" s="1" t="e">
        <f t="shared" si="18"/>
        <v>#N/A</v>
      </c>
      <c r="H154" s="1" t="str">
        <f t="shared" si="19"/>
        <v>00001100</v>
      </c>
      <c r="I154" t="str">
        <f t="shared" si="20"/>
        <v xml:space="preserve">    .byte %11101000, %00001100</v>
      </c>
    </row>
    <row r="155" spans="1:10" x14ac:dyDescent="0.25">
      <c r="A155" t="s">
        <v>32</v>
      </c>
      <c r="B155" t="s">
        <v>2</v>
      </c>
      <c r="C155">
        <f>240/$B$1*60*VLOOKUP(B155,Dane!$F:$H,2,FALSE)</f>
        <v>4</v>
      </c>
      <c r="D155" s="7">
        <f>VLOOKUP(A155,Dane!$A$3:$D$110,4,FALSE)</f>
        <v>10111101</v>
      </c>
      <c r="E155" s="3" t="str">
        <f t="shared" si="16"/>
        <v>100</v>
      </c>
      <c r="F155" s="1" t="str">
        <f t="shared" si="17"/>
        <v>00000000</v>
      </c>
      <c r="G155" s="1" t="str">
        <f t="shared" si="18"/>
        <v>10111101</v>
      </c>
      <c r="H155" s="1" t="str">
        <f t="shared" si="19"/>
        <v>00000100</v>
      </c>
      <c r="I155" t="str">
        <f t="shared" si="20"/>
        <v xml:space="preserve">    .byte %00000000, %10111101, %00000100</v>
      </c>
    </row>
    <row r="156" spans="1:10" x14ac:dyDescent="0.25">
      <c r="A156" t="s">
        <v>395</v>
      </c>
      <c r="B156" t="s">
        <v>2</v>
      </c>
      <c r="C156">
        <f>240/$B$1*60*VLOOKUP(B156,Dane!$F:$H,2,FALSE)</f>
        <v>4</v>
      </c>
      <c r="D156" s="7" t="e">
        <f>VLOOKUP(A156,Dane!$A$3:$D$110,4,FALSE)</f>
        <v>#N/A</v>
      </c>
      <c r="E156" s="3" t="str">
        <f t="shared" si="16"/>
        <v>100</v>
      </c>
      <c r="F156" s="1" t="e">
        <f t="shared" si="17"/>
        <v>#N/A</v>
      </c>
      <c r="G156" s="1" t="e">
        <f t="shared" si="18"/>
        <v>#N/A</v>
      </c>
      <c r="H156" s="1" t="str">
        <f t="shared" si="19"/>
        <v>00000100</v>
      </c>
      <c r="I156" t="str">
        <f t="shared" si="20"/>
        <v xml:space="preserve">    .byte %11101000, %00000100</v>
      </c>
    </row>
    <row r="157" spans="1:10" x14ac:dyDescent="0.25">
      <c r="A157" t="s">
        <v>32</v>
      </c>
      <c r="B157" t="s">
        <v>2</v>
      </c>
      <c r="C157">
        <f>240/$B$1*60*VLOOKUP(B157,Dane!$F:$H,2,FALSE)</f>
        <v>4</v>
      </c>
      <c r="D157" s="7">
        <f>VLOOKUP(A157,Dane!$A$3:$D$110,4,FALSE)</f>
        <v>10111101</v>
      </c>
      <c r="E157" s="3" t="str">
        <f t="shared" si="16"/>
        <v>100</v>
      </c>
      <c r="F157" s="1" t="str">
        <f t="shared" si="17"/>
        <v>00000000</v>
      </c>
      <c r="G157" s="1" t="str">
        <f t="shared" si="18"/>
        <v>10111101</v>
      </c>
      <c r="H157" s="1" t="str">
        <f t="shared" si="19"/>
        <v>00000100</v>
      </c>
      <c r="I157" t="str">
        <f t="shared" si="20"/>
        <v xml:space="preserve">    .byte %00000000, %10111101, %00000100</v>
      </c>
    </row>
    <row r="158" spans="1:10" x14ac:dyDescent="0.25">
      <c r="A158" t="s">
        <v>395</v>
      </c>
      <c r="B158" t="s">
        <v>30</v>
      </c>
      <c r="C158">
        <f>240/$B$1*60*VLOOKUP(B158,Dane!$F:$H,2,FALSE)</f>
        <v>12</v>
      </c>
      <c r="D158" s="7" t="e">
        <f>VLOOKUP(A158,Dane!$A$3:$D$110,4,FALSE)</f>
        <v>#N/A</v>
      </c>
      <c r="E158" s="3" t="str">
        <f t="shared" si="16"/>
        <v>1100</v>
      </c>
      <c r="F158" s="1" t="e">
        <f t="shared" si="17"/>
        <v>#N/A</v>
      </c>
      <c r="G158" s="1" t="e">
        <f t="shared" si="18"/>
        <v>#N/A</v>
      </c>
      <c r="H158" s="1" t="str">
        <f t="shared" si="19"/>
        <v>00001100</v>
      </c>
      <c r="I158" t="str">
        <f t="shared" si="20"/>
        <v xml:space="preserve">    .byte %11101000, %00001100</v>
      </c>
    </row>
    <row r="159" spans="1:10" x14ac:dyDescent="0.25">
      <c r="D159" s="7"/>
      <c r="E159" s="3"/>
      <c r="F159" s="1"/>
      <c r="G159" s="1"/>
      <c r="H159" s="1"/>
    </row>
    <row r="160" spans="1:10" x14ac:dyDescent="0.25">
      <c r="C160" t="e">
        <f>240/$B$1*60*VLOOKUP(B160,Dane!$F:$H,2,FALSE)</f>
        <v>#N/A</v>
      </c>
      <c r="D160" s="7" t="e">
        <f>VLOOKUP(A160,Dane!$A$3:$D$110,4,FALSE)</f>
        <v>#N/A</v>
      </c>
      <c r="E160" s="3" t="e">
        <f t="shared" si="16"/>
        <v>#N/A</v>
      </c>
      <c r="F160" s="1" t="e">
        <f t="shared" si="17"/>
        <v>#N/A</v>
      </c>
      <c r="G160" s="1" t="e">
        <f t="shared" si="18"/>
        <v>#N/A</v>
      </c>
      <c r="H160" s="1" t="e">
        <f t="shared" si="19"/>
        <v>#N/A</v>
      </c>
      <c r="I160" t="e">
        <f t="shared" si="20"/>
        <v>#N/A</v>
      </c>
    </row>
    <row r="161" spans="3:9" x14ac:dyDescent="0.25">
      <c r="C161" t="e">
        <f>240/$B$1*60*VLOOKUP(B161,Dane!$F:$H,2,FALSE)</f>
        <v>#N/A</v>
      </c>
      <c r="D161" s="7" t="e">
        <f>VLOOKUP(A161,Dane!$A$3:$D$110,4,FALSE)</f>
        <v>#N/A</v>
      </c>
      <c r="E161" s="3" t="e">
        <f t="shared" si="16"/>
        <v>#N/A</v>
      </c>
      <c r="F161" s="1" t="e">
        <f t="shared" si="17"/>
        <v>#N/A</v>
      </c>
      <c r="G161" s="1" t="e">
        <f t="shared" si="18"/>
        <v>#N/A</v>
      </c>
      <c r="H161" s="1" t="e">
        <f t="shared" si="19"/>
        <v>#N/A</v>
      </c>
      <c r="I161" t="e">
        <f t="shared" si="20"/>
        <v>#N/A</v>
      </c>
    </row>
    <row r="162" spans="3:9" x14ac:dyDescent="0.25">
      <c r="C162" t="e">
        <f>240/$B$1*60*VLOOKUP(B162,Dane!$F:$H,2,FALSE)</f>
        <v>#N/A</v>
      </c>
      <c r="D162" s="7" t="e">
        <f>VLOOKUP(A162,Dane!$A$3:$D$110,4,FALSE)</f>
        <v>#N/A</v>
      </c>
      <c r="E162" s="3" t="e">
        <f t="shared" si="16"/>
        <v>#N/A</v>
      </c>
      <c r="F162" s="1" t="e">
        <f t="shared" si="17"/>
        <v>#N/A</v>
      </c>
      <c r="G162" s="1" t="e">
        <f t="shared" si="18"/>
        <v>#N/A</v>
      </c>
      <c r="H162" s="1" t="e">
        <f t="shared" si="19"/>
        <v>#N/A</v>
      </c>
      <c r="I162" t="e">
        <f t="shared" si="20"/>
        <v>#N/A</v>
      </c>
    </row>
    <row r="163" spans="3:9" x14ac:dyDescent="0.25">
      <c r="C163" t="e">
        <f>240/$B$1*60*VLOOKUP(B163,Dane!$F:$H,2,FALSE)</f>
        <v>#N/A</v>
      </c>
      <c r="D163" s="7" t="e">
        <f>VLOOKUP(A163,Dane!$A$3:$D$110,4,FALSE)</f>
        <v>#N/A</v>
      </c>
      <c r="E163" s="3" t="e">
        <f t="shared" si="16"/>
        <v>#N/A</v>
      </c>
      <c r="F163" s="1" t="e">
        <f t="shared" si="17"/>
        <v>#N/A</v>
      </c>
      <c r="G163" s="1" t="e">
        <f t="shared" si="18"/>
        <v>#N/A</v>
      </c>
      <c r="H163" s="1" t="e">
        <f t="shared" si="19"/>
        <v>#N/A</v>
      </c>
      <c r="I163" t="e">
        <f t="shared" si="20"/>
        <v>#N/A</v>
      </c>
    </row>
    <row r="164" spans="3:9" x14ac:dyDescent="0.25">
      <c r="C164" t="e">
        <f>240/$B$1*60*VLOOKUP(B164,Dane!$F:$H,2,FALSE)</f>
        <v>#N/A</v>
      </c>
      <c r="D164" s="7" t="e">
        <f>VLOOKUP(A164,Dane!$A$3:$D$110,4,FALSE)</f>
        <v>#N/A</v>
      </c>
      <c r="E164" s="3" t="e">
        <f t="shared" si="16"/>
        <v>#N/A</v>
      </c>
      <c r="F164" s="1" t="e">
        <f t="shared" si="17"/>
        <v>#N/A</v>
      </c>
      <c r="G164" s="1" t="e">
        <f t="shared" si="18"/>
        <v>#N/A</v>
      </c>
      <c r="H164" s="1" t="e">
        <f t="shared" si="19"/>
        <v>#N/A</v>
      </c>
      <c r="I164" t="e">
        <f t="shared" si="20"/>
        <v>#N/A</v>
      </c>
    </row>
    <row r="165" spans="3:9" x14ac:dyDescent="0.25">
      <c r="C165" t="e">
        <f>240/$B$1*60*VLOOKUP(B165,Dane!$F:$H,2,FALSE)</f>
        <v>#N/A</v>
      </c>
      <c r="D165" s="7" t="e">
        <f>VLOOKUP(A165,Dane!$A$3:$D$110,4,FALSE)</f>
        <v>#N/A</v>
      </c>
      <c r="E165" s="3" t="e">
        <f t="shared" si="16"/>
        <v>#N/A</v>
      </c>
      <c r="F165" s="1" t="e">
        <f t="shared" si="17"/>
        <v>#N/A</v>
      </c>
      <c r="G165" s="1" t="e">
        <f t="shared" si="18"/>
        <v>#N/A</v>
      </c>
      <c r="H165" s="1" t="e">
        <f t="shared" si="19"/>
        <v>#N/A</v>
      </c>
      <c r="I165" t="e">
        <f t="shared" si="20"/>
        <v>#N/A</v>
      </c>
    </row>
    <row r="166" spans="3:9" x14ac:dyDescent="0.25">
      <c r="C166" t="e">
        <f>240/$B$1*60*VLOOKUP(B166,Dane!$F:$H,2,FALSE)</f>
        <v>#N/A</v>
      </c>
      <c r="D166" s="7" t="e">
        <f>VLOOKUP(A166,Dane!$A$3:$D$110,4,FALSE)</f>
        <v>#N/A</v>
      </c>
      <c r="E166" s="3" t="e">
        <f t="shared" si="16"/>
        <v>#N/A</v>
      </c>
      <c r="F166" s="1" t="e">
        <f t="shared" si="17"/>
        <v>#N/A</v>
      </c>
      <c r="G166" s="1" t="e">
        <f t="shared" si="18"/>
        <v>#N/A</v>
      </c>
      <c r="H166" s="1" t="e">
        <f t="shared" si="19"/>
        <v>#N/A</v>
      </c>
      <c r="I166" t="e">
        <f t="shared" si="20"/>
        <v>#N/A</v>
      </c>
    </row>
    <row r="167" spans="3:9" x14ac:dyDescent="0.25">
      <c r="C167" t="e">
        <f>240/$B$1*60*VLOOKUP(B167,Dane!$F:$H,2,FALSE)</f>
        <v>#N/A</v>
      </c>
      <c r="D167" s="7" t="e">
        <f>VLOOKUP(A167,Dane!$A$3:$D$110,4,FALSE)</f>
        <v>#N/A</v>
      </c>
      <c r="E167" s="3" t="e">
        <f t="shared" si="16"/>
        <v>#N/A</v>
      </c>
      <c r="F167" s="1" t="e">
        <f t="shared" si="17"/>
        <v>#N/A</v>
      </c>
      <c r="G167" s="1" t="e">
        <f t="shared" si="18"/>
        <v>#N/A</v>
      </c>
      <c r="H167" s="1" t="e">
        <f t="shared" si="19"/>
        <v>#N/A</v>
      </c>
      <c r="I167" t="e">
        <f t="shared" si="20"/>
        <v>#N/A</v>
      </c>
    </row>
    <row r="168" spans="3:9" x14ac:dyDescent="0.25">
      <c r="C168" t="e">
        <f>240/$B$1*60*VLOOKUP(B168,Dane!$F:$H,2,FALSE)</f>
        <v>#N/A</v>
      </c>
      <c r="D168" s="7" t="e">
        <f>VLOOKUP(A168,Dane!$A$3:$D$110,4,FALSE)</f>
        <v>#N/A</v>
      </c>
      <c r="E168" s="3" t="e">
        <f t="shared" si="16"/>
        <v>#N/A</v>
      </c>
      <c r="F168" s="1" t="e">
        <f t="shared" si="17"/>
        <v>#N/A</v>
      </c>
      <c r="G168" s="1" t="e">
        <f t="shared" si="18"/>
        <v>#N/A</v>
      </c>
      <c r="H168" s="1" t="e">
        <f t="shared" si="19"/>
        <v>#N/A</v>
      </c>
      <c r="I168" t="e">
        <f t="shared" si="20"/>
        <v>#N/A</v>
      </c>
    </row>
    <row r="169" spans="3:9" x14ac:dyDescent="0.25">
      <c r="C169" t="e">
        <f>240/$B$1*60*VLOOKUP(B169,Dane!$F:$H,2,FALSE)</f>
        <v>#N/A</v>
      </c>
      <c r="D169" s="7" t="e">
        <f>VLOOKUP(A169,Dane!$A$3:$D$110,4,FALSE)</f>
        <v>#N/A</v>
      </c>
      <c r="E169" s="3" t="e">
        <f t="shared" si="16"/>
        <v>#N/A</v>
      </c>
      <c r="F169" s="1" t="e">
        <f t="shared" si="17"/>
        <v>#N/A</v>
      </c>
      <c r="G169" s="1" t="e">
        <f t="shared" si="18"/>
        <v>#N/A</v>
      </c>
      <c r="H169" s="1" t="e">
        <f t="shared" si="19"/>
        <v>#N/A</v>
      </c>
      <c r="I169" t="e">
        <f t="shared" si="20"/>
        <v>#N/A</v>
      </c>
    </row>
    <row r="170" spans="3:9" x14ac:dyDescent="0.25">
      <c r="C170" t="e">
        <f>240/$B$1*60*VLOOKUP(B170,Dane!$F:$H,2,FALSE)</f>
        <v>#N/A</v>
      </c>
      <c r="D170" s="7" t="e">
        <f>VLOOKUP(A170,Dane!$A$3:$D$110,4,FALSE)</f>
        <v>#N/A</v>
      </c>
      <c r="E170" s="3" t="e">
        <f t="shared" si="16"/>
        <v>#N/A</v>
      </c>
      <c r="F170" s="1" t="e">
        <f t="shared" si="17"/>
        <v>#N/A</v>
      </c>
      <c r="G170" s="1" t="e">
        <f t="shared" si="18"/>
        <v>#N/A</v>
      </c>
      <c r="H170" s="1" t="e">
        <f t="shared" si="19"/>
        <v>#N/A</v>
      </c>
      <c r="I170" t="e">
        <f t="shared" si="20"/>
        <v>#N/A</v>
      </c>
    </row>
    <row r="171" spans="3:9" x14ac:dyDescent="0.25">
      <c r="C171" t="e">
        <f>240/$B$1*60*VLOOKUP(B171,Dane!$F:$H,2,FALSE)</f>
        <v>#N/A</v>
      </c>
      <c r="D171" s="7" t="e">
        <f>VLOOKUP(A171,Dane!$A$3:$D$110,4,FALSE)</f>
        <v>#N/A</v>
      </c>
      <c r="E171" s="3" t="e">
        <f t="shared" si="16"/>
        <v>#N/A</v>
      </c>
      <c r="F171" s="1" t="e">
        <f t="shared" si="17"/>
        <v>#N/A</v>
      </c>
      <c r="G171" s="1" t="e">
        <f t="shared" si="18"/>
        <v>#N/A</v>
      </c>
      <c r="H171" s="1" t="e">
        <f t="shared" si="19"/>
        <v>#N/A</v>
      </c>
      <c r="I171" t="e">
        <f t="shared" si="20"/>
        <v>#N/A</v>
      </c>
    </row>
    <row r="172" spans="3:9" x14ac:dyDescent="0.25">
      <c r="C172" t="e">
        <f>240/$B$1*60*VLOOKUP(B172,Dane!$F:$H,2,FALSE)</f>
        <v>#N/A</v>
      </c>
      <c r="D172" s="7" t="e">
        <f>VLOOKUP(A172,Dane!$A$3:$D$110,4,FALSE)</f>
        <v>#N/A</v>
      </c>
      <c r="E172" s="3" t="e">
        <f t="shared" si="16"/>
        <v>#N/A</v>
      </c>
      <c r="F172" s="1" t="e">
        <f t="shared" si="17"/>
        <v>#N/A</v>
      </c>
      <c r="G172" s="1" t="e">
        <f t="shared" si="18"/>
        <v>#N/A</v>
      </c>
      <c r="H172" s="1" t="e">
        <f t="shared" si="19"/>
        <v>#N/A</v>
      </c>
      <c r="I172" t="e">
        <f t="shared" si="20"/>
        <v>#N/A</v>
      </c>
    </row>
    <row r="173" spans="3:9" x14ac:dyDescent="0.25">
      <c r="C173" t="e">
        <f>240/$B$1*60*VLOOKUP(B173,Dane!$F:$H,2,FALSE)</f>
        <v>#N/A</v>
      </c>
      <c r="D173" s="7" t="e">
        <f>VLOOKUP(A173,Dane!$A$3:$D$110,4,FALSE)</f>
        <v>#N/A</v>
      </c>
      <c r="E173" s="3" t="e">
        <f t="shared" si="16"/>
        <v>#N/A</v>
      </c>
      <c r="F173" s="1" t="e">
        <f t="shared" si="17"/>
        <v>#N/A</v>
      </c>
      <c r="G173" s="1" t="e">
        <f t="shared" si="18"/>
        <v>#N/A</v>
      </c>
      <c r="H173" s="1" t="e">
        <f t="shared" si="19"/>
        <v>#N/A</v>
      </c>
      <c r="I173" t="e">
        <f t="shared" si="20"/>
        <v>#N/A</v>
      </c>
    </row>
    <row r="174" spans="3:9" x14ac:dyDescent="0.25">
      <c r="C174" t="e">
        <f>240/$B$1*60*VLOOKUP(B174,Dane!$F:$H,2,FALSE)</f>
        <v>#N/A</v>
      </c>
      <c r="D174" s="7" t="e">
        <f>VLOOKUP(A174,Dane!$A$3:$D$110,4,FALSE)</f>
        <v>#N/A</v>
      </c>
      <c r="E174" s="3" t="e">
        <f t="shared" si="16"/>
        <v>#N/A</v>
      </c>
      <c r="F174" s="1" t="e">
        <f t="shared" si="17"/>
        <v>#N/A</v>
      </c>
      <c r="G174" s="1" t="e">
        <f t="shared" si="18"/>
        <v>#N/A</v>
      </c>
      <c r="H174" s="1" t="e">
        <f t="shared" si="19"/>
        <v>#N/A</v>
      </c>
      <c r="I174" t="e">
        <f t="shared" si="20"/>
        <v>#N/A</v>
      </c>
    </row>
    <row r="175" spans="3:9" x14ac:dyDescent="0.25">
      <c r="C175" t="e">
        <f>240/$B$1*60*VLOOKUP(B175,Dane!$F:$H,2,FALSE)</f>
        <v>#N/A</v>
      </c>
      <c r="D175" s="7" t="e">
        <f>VLOOKUP(A175,Dane!$A$3:$D$110,4,FALSE)</f>
        <v>#N/A</v>
      </c>
      <c r="E175" s="3" t="e">
        <f t="shared" si="16"/>
        <v>#N/A</v>
      </c>
      <c r="F175" s="1" t="e">
        <f t="shared" si="17"/>
        <v>#N/A</v>
      </c>
      <c r="G175" s="1" t="e">
        <f t="shared" si="18"/>
        <v>#N/A</v>
      </c>
      <c r="H175" s="1" t="e">
        <f t="shared" si="19"/>
        <v>#N/A</v>
      </c>
      <c r="I175" t="e">
        <f t="shared" si="20"/>
        <v>#N/A</v>
      </c>
    </row>
    <row r="176" spans="3:9" x14ac:dyDescent="0.25">
      <c r="C176" t="e">
        <f>240/$B$1*60*VLOOKUP(B176,Dane!$F:$H,2,FALSE)</f>
        <v>#N/A</v>
      </c>
      <c r="D176" s="7" t="e">
        <f>VLOOKUP(A176,Dane!$A$3:$D$110,4,FALSE)</f>
        <v>#N/A</v>
      </c>
      <c r="E176" s="3" t="e">
        <f t="shared" ref="E176:E206" si="21">DEC2BIN(C176)</f>
        <v>#N/A</v>
      </c>
      <c r="F176" s="1" t="e">
        <f t="shared" ref="F176:F206" si="22">IF(LEN(D176)&lt;8,"00000000",_xlfn.CONCAT(REPT("0",8-LEN(LEFT(D176,LEN(D176)-8))),LEFT(D176,LEN(D176)-8)))</f>
        <v>#N/A</v>
      </c>
      <c r="G176" s="1" t="e">
        <f t="shared" ref="G176:G206" si="23">IF(LEN(D176)&lt;8,_xlfn.CONCAT(REPT("0",8-LEN(D176)),RIGHT(D176,8)),RIGHT(D176,8))</f>
        <v>#N/A</v>
      </c>
      <c r="H176" s="1" t="e">
        <f t="shared" ref="H176:H206" si="24">_xlfn.CONCAT(REPT("0",8-LEN(E176)),E176)</f>
        <v>#N/A</v>
      </c>
      <c r="I176" t="e">
        <f t="shared" ref="I176:I206" si="25">IF(A176="PAUZA",_xlfn.CONCAT("    .byte %11101000, %",H176),_xlfn.CONCAT("    .byte %",F176,", %",G176,", %",H176))</f>
        <v>#N/A</v>
      </c>
    </row>
    <row r="177" spans="3:9" x14ac:dyDescent="0.25">
      <c r="C177" t="e">
        <f>240/$B$1*60*VLOOKUP(B177,Dane!$F:$H,2,FALSE)</f>
        <v>#N/A</v>
      </c>
      <c r="D177" s="7" t="e">
        <f>VLOOKUP(A177,Dane!$A$3:$D$110,4,FALSE)</f>
        <v>#N/A</v>
      </c>
      <c r="E177" s="3" t="e">
        <f t="shared" si="21"/>
        <v>#N/A</v>
      </c>
      <c r="F177" s="1" t="e">
        <f t="shared" si="22"/>
        <v>#N/A</v>
      </c>
      <c r="G177" s="1" t="e">
        <f t="shared" si="23"/>
        <v>#N/A</v>
      </c>
      <c r="H177" s="1" t="e">
        <f t="shared" si="24"/>
        <v>#N/A</v>
      </c>
      <c r="I177" t="e">
        <f t="shared" si="25"/>
        <v>#N/A</v>
      </c>
    </row>
    <row r="178" spans="3:9" x14ac:dyDescent="0.25">
      <c r="C178" t="e">
        <f>240/$B$1*60*VLOOKUP(B178,Dane!$F:$H,2,FALSE)</f>
        <v>#N/A</v>
      </c>
      <c r="D178" s="7" t="e">
        <f>VLOOKUP(A178,Dane!$A$3:$D$110,4,FALSE)</f>
        <v>#N/A</v>
      </c>
      <c r="E178" s="3" t="e">
        <f t="shared" si="21"/>
        <v>#N/A</v>
      </c>
      <c r="F178" s="1" t="e">
        <f t="shared" si="22"/>
        <v>#N/A</v>
      </c>
      <c r="G178" s="1" t="e">
        <f t="shared" si="23"/>
        <v>#N/A</v>
      </c>
      <c r="H178" s="1" t="e">
        <f t="shared" si="24"/>
        <v>#N/A</v>
      </c>
      <c r="I178" t="e">
        <f t="shared" si="25"/>
        <v>#N/A</v>
      </c>
    </row>
    <row r="179" spans="3:9" x14ac:dyDescent="0.25">
      <c r="C179" t="e">
        <f>240/$B$1*60*VLOOKUP(B179,Dane!$F:$H,2,FALSE)</f>
        <v>#N/A</v>
      </c>
      <c r="D179" s="7" t="e">
        <f>VLOOKUP(A179,Dane!$A$3:$D$110,4,FALSE)</f>
        <v>#N/A</v>
      </c>
      <c r="E179" s="3" t="e">
        <f t="shared" si="21"/>
        <v>#N/A</v>
      </c>
      <c r="F179" s="1" t="e">
        <f t="shared" si="22"/>
        <v>#N/A</v>
      </c>
      <c r="G179" s="1" t="e">
        <f t="shared" si="23"/>
        <v>#N/A</v>
      </c>
      <c r="H179" s="1" t="e">
        <f t="shared" si="24"/>
        <v>#N/A</v>
      </c>
      <c r="I179" t="e">
        <f t="shared" si="25"/>
        <v>#N/A</v>
      </c>
    </row>
    <row r="180" spans="3:9" x14ac:dyDescent="0.25">
      <c r="C180" t="e">
        <f>240/$B$1*60*VLOOKUP(B180,Dane!$F:$H,2,FALSE)</f>
        <v>#N/A</v>
      </c>
      <c r="D180" s="7" t="e">
        <f>VLOOKUP(A180,Dane!$A$3:$D$110,4,FALSE)</f>
        <v>#N/A</v>
      </c>
      <c r="E180" s="3" t="e">
        <f t="shared" si="21"/>
        <v>#N/A</v>
      </c>
      <c r="F180" s="1" t="e">
        <f t="shared" si="22"/>
        <v>#N/A</v>
      </c>
      <c r="G180" s="1" t="e">
        <f t="shared" si="23"/>
        <v>#N/A</v>
      </c>
      <c r="H180" s="1" t="e">
        <f t="shared" si="24"/>
        <v>#N/A</v>
      </c>
      <c r="I180" t="e">
        <f t="shared" si="25"/>
        <v>#N/A</v>
      </c>
    </row>
    <row r="181" spans="3:9" x14ac:dyDescent="0.25">
      <c r="C181" t="e">
        <f>240/$B$1*60*VLOOKUP(B181,Dane!$F:$H,2,FALSE)</f>
        <v>#N/A</v>
      </c>
      <c r="D181" s="7" t="e">
        <f>VLOOKUP(A181,Dane!$A$3:$D$110,4,FALSE)</f>
        <v>#N/A</v>
      </c>
      <c r="E181" s="3" t="e">
        <f t="shared" si="21"/>
        <v>#N/A</v>
      </c>
      <c r="F181" s="1" t="e">
        <f t="shared" si="22"/>
        <v>#N/A</v>
      </c>
      <c r="G181" s="1" t="e">
        <f t="shared" si="23"/>
        <v>#N/A</v>
      </c>
      <c r="H181" s="1" t="e">
        <f t="shared" si="24"/>
        <v>#N/A</v>
      </c>
      <c r="I181" t="e">
        <f t="shared" si="25"/>
        <v>#N/A</v>
      </c>
    </row>
    <row r="182" spans="3:9" x14ac:dyDescent="0.25">
      <c r="C182" t="e">
        <f>240/$B$1*60*VLOOKUP(B182,Dane!$F:$H,2,FALSE)</f>
        <v>#N/A</v>
      </c>
      <c r="D182" s="7" t="e">
        <f>VLOOKUP(A182,Dane!$A$3:$D$110,4,FALSE)</f>
        <v>#N/A</v>
      </c>
      <c r="E182" s="3" t="e">
        <f t="shared" si="21"/>
        <v>#N/A</v>
      </c>
      <c r="F182" s="1" t="e">
        <f t="shared" si="22"/>
        <v>#N/A</v>
      </c>
      <c r="G182" s="1" t="e">
        <f t="shared" si="23"/>
        <v>#N/A</v>
      </c>
      <c r="H182" s="1" t="e">
        <f t="shared" si="24"/>
        <v>#N/A</v>
      </c>
      <c r="I182" t="e">
        <f t="shared" si="25"/>
        <v>#N/A</v>
      </c>
    </row>
    <row r="183" spans="3:9" x14ac:dyDescent="0.25">
      <c r="C183" t="e">
        <f>240/$B$1*60*VLOOKUP(B183,Dane!$F:$H,2,FALSE)</f>
        <v>#N/A</v>
      </c>
      <c r="D183" s="7" t="e">
        <f>VLOOKUP(A183,Dane!$A$3:$D$110,4,FALSE)</f>
        <v>#N/A</v>
      </c>
      <c r="E183" s="3" t="e">
        <f t="shared" si="21"/>
        <v>#N/A</v>
      </c>
      <c r="F183" s="1" t="e">
        <f t="shared" si="22"/>
        <v>#N/A</v>
      </c>
      <c r="G183" s="1" t="e">
        <f t="shared" si="23"/>
        <v>#N/A</v>
      </c>
      <c r="H183" s="1" t="e">
        <f t="shared" si="24"/>
        <v>#N/A</v>
      </c>
      <c r="I183" t="e">
        <f t="shared" si="25"/>
        <v>#N/A</v>
      </c>
    </row>
    <row r="184" spans="3:9" x14ac:dyDescent="0.25">
      <c r="C184" t="e">
        <f>240/$B$1*60*VLOOKUP(B184,Dane!$F:$H,2,FALSE)</f>
        <v>#N/A</v>
      </c>
      <c r="D184" s="7" t="e">
        <f>VLOOKUP(A184,Dane!$A$3:$D$110,4,FALSE)</f>
        <v>#N/A</v>
      </c>
      <c r="E184" s="3" t="e">
        <f t="shared" si="21"/>
        <v>#N/A</v>
      </c>
      <c r="F184" s="1" t="e">
        <f t="shared" si="22"/>
        <v>#N/A</v>
      </c>
      <c r="G184" s="1" t="e">
        <f t="shared" si="23"/>
        <v>#N/A</v>
      </c>
      <c r="H184" s="1" t="e">
        <f t="shared" si="24"/>
        <v>#N/A</v>
      </c>
      <c r="I184" t="e">
        <f t="shared" si="25"/>
        <v>#N/A</v>
      </c>
    </row>
    <row r="185" spans="3:9" x14ac:dyDescent="0.25">
      <c r="C185" t="e">
        <f>240/$B$1*60*VLOOKUP(B185,Dane!$F:$H,2,FALSE)</f>
        <v>#N/A</v>
      </c>
      <c r="D185" s="7" t="e">
        <f>VLOOKUP(A185,Dane!$A$3:$D$110,4,FALSE)</f>
        <v>#N/A</v>
      </c>
      <c r="E185" s="3" t="e">
        <f t="shared" si="21"/>
        <v>#N/A</v>
      </c>
      <c r="F185" s="1" t="e">
        <f t="shared" si="22"/>
        <v>#N/A</v>
      </c>
      <c r="G185" s="1" t="e">
        <f t="shared" si="23"/>
        <v>#N/A</v>
      </c>
      <c r="H185" s="1" t="e">
        <f t="shared" si="24"/>
        <v>#N/A</v>
      </c>
      <c r="I185" t="e">
        <f t="shared" si="25"/>
        <v>#N/A</v>
      </c>
    </row>
    <row r="186" spans="3:9" x14ac:dyDescent="0.25">
      <c r="C186" t="e">
        <f>240/$B$1*60*VLOOKUP(B186,Dane!$F:$H,2,FALSE)</f>
        <v>#N/A</v>
      </c>
      <c r="D186" s="7" t="e">
        <f>VLOOKUP(A186,Dane!$A$3:$D$110,4,FALSE)</f>
        <v>#N/A</v>
      </c>
      <c r="E186" s="3" t="e">
        <f t="shared" si="21"/>
        <v>#N/A</v>
      </c>
      <c r="F186" s="1" t="e">
        <f t="shared" si="22"/>
        <v>#N/A</v>
      </c>
      <c r="G186" s="1" t="e">
        <f t="shared" si="23"/>
        <v>#N/A</v>
      </c>
      <c r="H186" s="1" t="e">
        <f t="shared" si="24"/>
        <v>#N/A</v>
      </c>
      <c r="I186" t="e">
        <f t="shared" si="25"/>
        <v>#N/A</v>
      </c>
    </row>
    <row r="187" spans="3:9" x14ac:dyDescent="0.25">
      <c r="C187" t="e">
        <f>240/$B$1*60*VLOOKUP(B187,Dane!$F:$H,2,FALSE)</f>
        <v>#N/A</v>
      </c>
      <c r="D187" s="7" t="e">
        <f>VLOOKUP(A187,Dane!$A$3:$D$110,4,FALSE)</f>
        <v>#N/A</v>
      </c>
      <c r="E187" s="3" t="e">
        <f t="shared" si="21"/>
        <v>#N/A</v>
      </c>
      <c r="F187" s="1" t="e">
        <f t="shared" si="22"/>
        <v>#N/A</v>
      </c>
      <c r="G187" s="1" t="e">
        <f t="shared" si="23"/>
        <v>#N/A</v>
      </c>
      <c r="H187" s="1" t="e">
        <f t="shared" si="24"/>
        <v>#N/A</v>
      </c>
      <c r="I187" t="e">
        <f t="shared" si="25"/>
        <v>#N/A</v>
      </c>
    </row>
    <row r="188" spans="3:9" x14ac:dyDescent="0.25">
      <c r="C188" t="e">
        <f>240/$B$1*60*VLOOKUP(B188,Dane!$F:$H,2,FALSE)</f>
        <v>#N/A</v>
      </c>
      <c r="D188" s="7" t="e">
        <f>VLOOKUP(A188,Dane!$A$3:$D$110,4,FALSE)</f>
        <v>#N/A</v>
      </c>
      <c r="E188" s="3" t="e">
        <f t="shared" si="21"/>
        <v>#N/A</v>
      </c>
      <c r="F188" s="1" t="e">
        <f t="shared" si="22"/>
        <v>#N/A</v>
      </c>
      <c r="G188" s="1" t="e">
        <f t="shared" si="23"/>
        <v>#N/A</v>
      </c>
      <c r="H188" s="1" t="e">
        <f t="shared" si="24"/>
        <v>#N/A</v>
      </c>
      <c r="I188" t="e">
        <f t="shared" si="25"/>
        <v>#N/A</v>
      </c>
    </row>
    <row r="189" spans="3:9" x14ac:dyDescent="0.25">
      <c r="C189" t="e">
        <f>240/$B$1*60*VLOOKUP(B189,Dane!$F:$H,2,FALSE)</f>
        <v>#N/A</v>
      </c>
      <c r="D189" s="7" t="e">
        <f>VLOOKUP(A189,Dane!$A$3:$D$110,4,FALSE)</f>
        <v>#N/A</v>
      </c>
      <c r="E189" s="3" t="e">
        <f t="shared" si="21"/>
        <v>#N/A</v>
      </c>
      <c r="F189" s="1" t="e">
        <f t="shared" si="22"/>
        <v>#N/A</v>
      </c>
      <c r="G189" s="1" t="e">
        <f t="shared" si="23"/>
        <v>#N/A</v>
      </c>
      <c r="H189" s="1" t="e">
        <f t="shared" si="24"/>
        <v>#N/A</v>
      </c>
      <c r="I189" t="e">
        <f t="shared" si="25"/>
        <v>#N/A</v>
      </c>
    </row>
    <row r="190" spans="3:9" x14ac:dyDescent="0.25">
      <c r="C190" t="e">
        <f>240/$B$1*60*VLOOKUP(B190,Dane!$F:$H,2,FALSE)</f>
        <v>#N/A</v>
      </c>
      <c r="D190" s="7" t="e">
        <f>VLOOKUP(A190,Dane!$A$3:$D$110,4,FALSE)</f>
        <v>#N/A</v>
      </c>
      <c r="E190" s="3" t="e">
        <f t="shared" si="21"/>
        <v>#N/A</v>
      </c>
      <c r="F190" s="1" t="e">
        <f t="shared" si="22"/>
        <v>#N/A</v>
      </c>
      <c r="G190" s="1" t="e">
        <f t="shared" si="23"/>
        <v>#N/A</v>
      </c>
      <c r="H190" s="1" t="e">
        <f t="shared" si="24"/>
        <v>#N/A</v>
      </c>
      <c r="I190" t="e">
        <f t="shared" si="25"/>
        <v>#N/A</v>
      </c>
    </row>
    <row r="191" spans="3:9" x14ac:dyDescent="0.25">
      <c r="C191" t="e">
        <f>240/$B$1*60*VLOOKUP(B191,Dane!$F:$H,2,FALSE)</f>
        <v>#N/A</v>
      </c>
      <c r="D191" s="7" t="e">
        <f>VLOOKUP(A191,Dane!$A$3:$D$110,4,FALSE)</f>
        <v>#N/A</v>
      </c>
      <c r="E191" s="3" t="e">
        <f t="shared" si="21"/>
        <v>#N/A</v>
      </c>
      <c r="F191" s="1" t="e">
        <f t="shared" si="22"/>
        <v>#N/A</v>
      </c>
      <c r="G191" s="1" t="e">
        <f t="shared" si="23"/>
        <v>#N/A</v>
      </c>
      <c r="H191" s="1" t="e">
        <f t="shared" si="24"/>
        <v>#N/A</v>
      </c>
      <c r="I191" t="e">
        <f t="shared" si="25"/>
        <v>#N/A</v>
      </c>
    </row>
    <row r="192" spans="3:9" x14ac:dyDescent="0.25">
      <c r="C192" t="e">
        <f>240/$B$1*60*VLOOKUP(B192,Dane!$F:$H,2,FALSE)</f>
        <v>#N/A</v>
      </c>
      <c r="D192" s="7" t="e">
        <f>VLOOKUP(A192,Dane!$A$3:$D$110,4,FALSE)</f>
        <v>#N/A</v>
      </c>
      <c r="E192" s="3" t="e">
        <f t="shared" si="21"/>
        <v>#N/A</v>
      </c>
      <c r="F192" s="1" t="e">
        <f t="shared" si="22"/>
        <v>#N/A</v>
      </c>
      <c r="G192" s="1" t="e">
        <f t="shared" si="23"/>
        <v>#N/A</v>
      </c>
      <c r="H192" s="1" t="e">
        <f t="shared" si="24"/>
        <v>#N/A</v>
      </c>
      <c r="I192" t="e">
        <f t="shared" si="25"/>
        <v>#N/A</v>
      </c>
    </row>
    <row r="193" spans="3:9" x14ac:dyDescent="0.25">
      <c r="C193" t="e">
        <f>240/$B$1*60*VLOOKUP(B193,Dane!$F:$H,2,FALSE)</f>
        <v>#N/A</v>
      </c>
      <c r="D193" s="7" t="e">
        <f>VLOOKUP(A193,Dane!$A$3:$D$110,4,FALSE)</f>
        <v>#N/A</v>
      </c>
      <c r="E193" s="3" t="e">
        <f t="shared" si="21"/>
        <v>#N/A</v>
      </c>
      <c r="F193" s="1" t="e">
        <f t="shared" si="22"/>
        <v>#N/A</v>
      </c>
      <c r="G193" s="1" t="e">
        <f t="shared" si="23"/>
        <v>#N/A</v>
      </c>
      <c r="H193" s="1" t="e">
        <f t="shared" si="24"/>
        <v>#N/A</v>
      </c>
      <c r="I193" t="e">
        <f t="shared" si="25"/>
        <v>#N/A</v>
      </c>
    </row>
    <row r="194" spans="3:9" x14ac:dyDescent="0.25">
      <c r="C194" t="e">
        <f>240/$B$1*60*VLOOKUP(B194,Dane!$F:$H,2,FALSE)</f>
        <v>#N/A</v>
      </c>
      <c r="D194" s="7" t="e">
        <f>VLOOKUP(A194,Dane!$A$3:$D$110,4,FALSE)</f>
        <v>#N/A</v>
      </c>
      <c r="E194" s="3" t="e">
        <f t="shared" si="21"/>
        <v>#N/A</v>
      </c>
      <c r="F194" s="1" t="e">
        <f t="shared" si="22"/>
        <v>#N/A</v>
      </c>
      <c r="G194" s="1" t="e">
        <f t="shared" si="23"/>
        <v>#N/A</v>
      </c>
      <c r="H194" s="1" t="e">
        <f t="shared" si="24"/>
        <v>#N/A</v>
      </c>
      <c r="I194" t="e">
        <f t="shared" si="25"/>
        <v>#N/A</v>
      </c>
    </row>
    <row r="195" spans="3:9" x14ac:dyDescent="0.25">
      <c r="C195" t="e">
        <f>240/$B$1*60*VLOOKUP(B195,Dane!$F:$H,2,FALSE)</f>
        <v>#N/A</v>
      </c>
      <c r="D195" s="7" t="e">
        <f>VLOOKUP(A195,Dane!$A$3:$D$110,4,FALSE)</f>
        <v>#N/A</v>
      </c>
      <c r="E195" s="3" t="e">
        <f t="shared" si="21"/>
        <v>#N/A</v>
      </c>
      <c r="F195" s="1" t="e">
        <f t="shared" si="22"/>
        <v>#N/A</v>
      </c>
      <c r="G195" s="1" t="e">
        <f t="shared" si="23"/>
        <v>#N/A</v>
      </c>
      <c r="H195" s="1" t="e">
        <f t="shared" si="24"/>
        <v>#N/A</v>
      </c>
      <c r="I195" t="e">
        <f t="shared" si="25"/>
        <v>#N/A</v>
      </c>
    </row>
    <row r="196" spans="3:9" x14ac:dyDescent="0.25">
      <c r="C196" t="e">
        <f>240/$B$1*60*VLOOKUP(B196,Dane!$F:$H,2,FALSE)</f>
        <v>#N/A</v>
      </c>
      <c r="D196" s="7" t="e">
        <f>VLOOKUP(A196,Dane!$A$3:$D$110,4,FALSE)</f>
        <v>#N/A</v>
      </c>
      <c r="E196" s="3" t="e">
        <f t="shared" si="21"/>
        <v>#N/A</v>
      </c>
      <c r="F196" s="1" t="e">
        <f t="shared" si="22"/>
        <v>#N/A</v>
      </c>
      <c r="G196" s="1" t="e">
        <f t="shared" si="23"/>
        <v>#N/A</v>
      </c>
      <c r="H196" s="1" t="e">
        <f t="shared" si="24"/>
        <v>#N/A</v>
      </c>
      <c r="I196" t="e">
        <f t="shared" si="25"/>
        <v>#N/A</v>
      </c>
    </row>
    <row r="197" spans="3:9" x14ac:dyDescent="0.25">
      <c r="C197" t="e">
        <f>240/$B$1*60*VLOOKUP(B197,Dane!$F:$H,2,FALSE)</f>
        <v>#N/A</v>
      </c>
      <c r="D197" s="7" t="e">
        <f>VLOOKUP(A197,Dane!$A$3:$D$110,4,FALSE)</f>
        <v>#N/A</v>
      </c>
      <c r="E197" s="3" t="e">
        <f t="shared" si="21"/>
        <v>#N/A</v>
      </c>
      <c r="F197" s="1" t="e">
        <f t="shared" si="22"/>
        <v>#N/A</v>
      </c>
      <c r="G197" s="1" t="e">
        <f t="shared" si="23"/>
        <v>#N/A</v>
      </c>
      <c r="H197" s="1" t="e">
        <f t="shared" si="24"/>
        <v>#N/A</v>
      </c>
      <c r="I197" t="e">
        <f t="shared" si="25"/>
        <v>#N/A</v>
      </c>
    </row>
    <row r="198" spans="3:9" x14ac:dyDescent="0.25">
      <c r="C198" t="e">
        <f>240/$B$1*60*VLOOKUP(B198,Dane!$F:$H,2,FALSE)</f>
        <v>#N/A</v>
      </c>
      <c r="D198" s="7" t="e">
        <f>VLOOKUP(A198,Dane!$A$3:$D$110,4,FALSE)</f>
        <v>#N/A</v>
      </c>
      <c r="E198" s="3" t="e">
        <f t="shared" si="21"/>
        <v>#N/A</v>
      </c>
      <c r="F198" s="1" t="e">
        <f t="shared" si="22"/>
        <v>#N/A</v>
      </c>
      <c r="G198" s="1" t="e">
        <f t="shared" si="23"/>
        <v>#N/A</v>
      </c>
      <c r="H198" s="1" t="e">
        <f t="shared" si="24"/>
        <v>#N/A</v>
      </c>
      <c r="I198" t="e">
        <f t="shared" si="25"/>
        <v>#N/A</v>
      </c>
    </row>
    <row r="199" spans="3:9" x14ac:dyDescent="0.25">
      <c r="C199" t="e">
        <f>240/$B$1*60*VLOOKUP(B199,Dane!$F:$H,2,FALSE)</f>
        <v>#N/A</v>
      </c>
      <c r="D199" s="7" t="e">
        <f>VLOOKUP(A199,Dane!$A$3:$D$110,4,FALSE)</f>
        <v>#N/A</v>
      </c>
      <c r="E199" s="3" t="e">
        <f t="shared" si="21"/>
        <v>#N/A</v>
      </c>
      <c r="F199" s="1" t="e">
        <f t="shared" si="22"/>
        <v>#N/A</v>
      </c>
      <c r="G199" s="1" t="e">
        <f t="shared" si="23"/>
        <v>#N/A</v>
      </c>
      <c r="H199" s="1" t="e">
        <f t="shared" si="24"/>
        <v>#N/A</v>
      </c>
      <c r="I199" t="e">
        <f t="shared" si="25"/>
        <v>#N/A</v>
      </c>
    </row>
    <row r="200" spans="3:9" x14ac:dyDescent="0.25">
      <c r="C200" t="e">
        <f>240/$B$1*60*VLOOKUP(B200,Dane!$F:$H,2,FALSE)</f>
        <v>#N/A</v>
      </c>
      <c r="D200" s="7" t="e">
        <f>VLOOKUP(A200,Dane!$A$3:$D$110,4,FALSE)</f>
        <v>#N/A</v>
      </c>
      <c r="E200" s="3" t="e">
        <f t="shared" si="21"/>
        <v>#N/A</v>
      </c>
      <c r="F200" s="1" t="e">
        <f t="shared" si="22"/>
        <v>#N/A</v>
      </c>
      <c r="G200" s="1" t="e">
        <f t="shared" si="23"/>
        <v>#N/A</v>
      </c>
      <c r="H200" s="1" t="e">
        <f t="shared" si="24"/>
        <v>#N/A</v>
      </c>
      <c r="I200" t="e">
        <f t="shared" si="25"/>
        <v>#N/A</v>
      </c>
    </row>
    <row r="201" spans="3:9" x14ac:dyDescent="0.25">
      <c r="C201" t="e">
        <f>240/$B$1*60*VLOOKUP(B201,Dane!$F:$H,2,FALSE)</f>
        <v>#N/A</v>
      </c>
      <c r="D201" s="7" t="e">
        <f>VLOOKUP(A201,Dane!$A$3:$D$110,4,FALSE)</f>
        <v>#N/A</v>
      </c>
      <c r="E201" s="3" t="e">
        <f t="shared" si="21"/>
        <v>#N/A</v>
      </c>
      <c r="F201" s="1" t="e">
        <f t="shared" si="22"/>
        <v>#N/A</v>
      </c>
      <c r="G201" s="1" t="e">
        <f t="shared" si="23"/>
        <v>#N/A</v>
      </c>
      <c r="H201" s="1" t="e">
        <f t="shared" si="24"/>
        <v>#N/A</v>
      </c>
      <c r="I201" t="e">
        <f t="shared" si="25"/>
        <v>#N/A</v>
      </c>
    </row>
    <row r="202" spans="3:9" x14ac:dyDescent="0.25">
      <c r="C202" t="e">
        <f>240/$B$1*60*VLOOKUP(B202,Dane!$F:$H,2,FALSE)</f>
        <v>#N/A</v>
      </c>
      <c r="D202" s="7" t="e">
        <f>VLOOKUP(A202,Dane!$A$3:$D$110,4,FALSE)</f>
        <v>#N/A</v>
      </c>
      <c r="E202" s="3" t="e">
        <f t="shared" si="21"/>
        <v>#N/A</v>
      </c>
      <c r="F202" s="1" t="e">
        <f t="shared" si="22"/>
        <v>#N/A</v>
      </c>
      <c r="G202" s="1" t="e">
        <f t="shared" si="23"/>
        <v>#N/A</v>
      </c>
      <c r="H202" s="1" t="e">
        <f t="shared" si="24"/>
        <v>#N/A</v>
      </c>
      <c r="I202" t="e">
        <f t="shared" si="25"/>
        <v>#N/A</v>
      </c>
    </row>
    <row r="203" spans="3:9" x14ac:dyDescent="0.25">
      <c r="C203" t="e">
        <f>240/$B$1*60*VLOOKUP(B203,Dane!$F:$H,2,FALSE)</f>
        <v>#N/A</v>
      </c>
      <c r="D203" s="7" t="e">
        <f>VLOOKUP(A203,Dane!$A$3:$D$110,4,FALSE)</f>
        <v>#N/A</v>
      </c>
      <c r="E203" s="3" t="e">
        <f t="shared" si="21"/>
        <v>#N/A</v>
      </c>
      <c r="F203" s="1" t="e">
        <f t="shared" si="22"/>
        <v>#N/A</v>
      </c>
      <c r="G203" s="1" t="e">
        <f t="shared" si="23"/>
        <v>#N/A</v>
      </c>
      <c r="H203" s="1" t="e">
        <f t="shared" si="24"/>
        <v>#N/A</v>
      </c>
      <c r="I203" t="e">
        <f t="shared" si="25"/>
        <v>#N/A</v>
      </c>
    </row>
    <row r="204" spans="3:9" x14ac:dyDescent="0.25">
      <c r="C204" t="e">
        <f>240/$B$1*60*VLOOKUP(B204,Dane!$F:$H,2,FALSE)</f>
        <v>#N/A</v>
      </c>
      <c r="D204" s="7" t="e">
        <f>VLOOKUP(A204,Dane!$A$3:$D$110,4,FALSE)</f>
        <v>#N/A</v>
      </c>
      <c r="E204" s="3" t="e">
        <f t="shared" si="21"/>
        <v>#N/A</v>
      </c>
      <c r="F204" s="1" t="e">
        <f t="shared" si="22"/>
        <v>#N/A</v>
      </c>
      <c r="G204" s="1" t="e">
        <f t="shared" si="23"/>
        <v>#N/A</v>
      </c>
      <c r="H204" s="1" t="e">
        <f t="shared" si="24"/>
        <v>#N/A</v>
      </c>
      <c r="I204" t="e">
        <f t="shared" si="25"/>
        <v>#N/A</v>
      </c>
    </row>
    <row r="205" spans="3:9" x14ac:dyDescent="0.25">
      <c r="C205" t="e">
        <f>240/$B$1*60*VLOOKUP(B205,Dane!$F:$H,2,FALSE)</f>
        <v>#N/A</v>
      </c>
      <c r="D205" s="7" t="e">
        <f>VLOOKUP(A205,Dane!$A$3:$D$110,4,FALSE)</f>
        <v>#N/A</v>
      </c>
      <c r="E205" s="3" t="e">
        <f t="shared" si="21"/>
        <v>#N/A</v>
      </c>
      <c r="F205" s="1" t="e">
        <f t="shared" si="22"/>
        <v>#N/A</v>
      </c>
      <c r="G205" s="1" t="e">
        <f t="shared" si="23"/>
        <v>#N/A</v>
      </c>
      <c r="H205" s="1" t="e">
        <f t="shared" si="24"/>
        <v>#N/A</v>
      </c>
      <c r="I205" t="e">
        <f t="shared" si="25"/>
        <v>#N/A</v>
      </c>
    </row>
    <row r="206" spans="3:9" x14ac:dyDescent="0.25">
      <c r="C206" t="e">
        <f>240/$B$1*60*VLOOKUP(B206,Dane!$F:$H,2,FALSE)</f>
        <v>#N/A</v>
      </c>
      <c r="D206" s="7" t="e">
        <f>VLOOKUP(A206,Dane!$A$3:$D$110,4,FALSE)</f>
        <v>#N/A</v>
      </c>
      <c r="E206" s="3" t="e">
        <f t="shared" si="21"/>
        <v>#N/A</v>
      </c>
      <c r="F206" s="1" t="e">
        <f t="shared" si="22"/>
        <v>#N/A</v>
      </c>
      <c r="G206" s="1" t="e">
        <f t="shared" si="23"/>
        <v>#N/A</v>
      </c>
      <c r="H206" s="1" t="e">
        <f t="shared" si="24"/>
        <v>#N/A</v>
      </c>
      <c r="I206" t="e">
        <f t="shared" si="25"/>
        <v>#N/A</v>
      </c>
    </row>
  </sheetData>
  <mergeCells count="1">
    <mergeCell ref="A3:I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4CA9-7ADF-4384-811E-592F7309057F}">
  <dimension ref="A1:J185"/>
  <sheetViews>
    <sheetView topLeftCell="A124" workbookViewId="0">
      <selection activeCell="A138" sqref="A138"/>
    </sheetView>
  </sheetViews>
  <sheetFormatPr defaultRowHeight="15" x14ac:dyDescent="0.25"/>
  <cols>
    <col min="2" max="2" width="21.42578125" customWidth="1"/>
    <col min="3" max="3" width="18.7109375" customWidth="1"/>
    <col min="4" max="4" width="16.7109375" customWidth="1"/>
    <col min="5" max="8" width="11.5703125" customWidth="1"/>
    <col min="9" max="9" width="41" customWidth="1"/>
  </cols>
  <sheetData>
    <row r="1" spans="1:10" x14ac:dyDescent="0.25">
      <c r="A1" s="2" t="s">
        <v>20</v>
      </c>
      <c r="B1">
        <v>225</v>
      </c>
      <c r="D1" s="7"/>
    </row>
    <row r="2" spans="1:10" x14ac:dyDescent="0.25">
      <c r="A2" s="2"/>
      <c r="D2" s="7"/>
    </row>
    <row r="3" spans="1:10" x14ac:dyDescent="0.25">
      <c r="A3" s="43" t="s">
        <v>416</v>
      </c>
      <c r="B3" s="43"/>
      <c r="C3" s="43"/>
      <c r="D3" s="43"/>
      <c r="E3" s="43"/>
      <c r="F3" s="43"/>
      <c r="G3" s="43"/>
      <c r="H3" s="43"/>
      <c r="I3" s="43"/>
    </row>
    <row r="4" spans="1:10" x14ac:dyDescent="0.25">
      <c r="A4" s="2"/>
      <c r="D4" s="7" t="s">
        <v>137</v>
      </c>
      <c r="E4" t="s">
        <v>6</v>
      </c>
      <c r="F4" t="s">
        <v>4</v>
      </c>
      <c r="G4" t="s">
        <v>5</v>
      </c>
      <c r="H4" s="1" t="s">
        <v>6</v>
      </c>
    </row>
    <row r="5" spans="1:10" x14ac:dyDescent="0.25">
      <c r="A5" s="2" t="s">
        <v>9</v>
      </c>
      <c r="B5" t="s">
        <v>8</v>
      </c>
      <c r="C5" t="s">
        <v>23</v>
      </c>
      <c r="D5" s="7" t="s">
        <v>24</v>
      </c>
      <c r="E5" t="s">
        <v>24</v>
      </c>
      <c r="F5" t="s">
        <v>7</v>
      </c>
      <c r="G5" t="s">
        <v>7</v>
      </c>
      <c r="H5" s="1" t="s">
        <v>8</v>
      </c>
      <c r="I5" s="1" t="s">
        <v>25</v>
      </c>
    </row>
    <row r="6" spans="1:10" x14ac:dyDescent="0.25">
      <c r="D6" s="7"/>
      <c r="E6" s="3"/>
      <c r="F6" s="1"/>
      <c r="G6" s="1"/>
      <c r="H6" s="1"/>
    </row>
    <row r="7" spans="1:10" x14ac:dyDescent="0.25">
      <c r="A7" t="s">
        <v>16</v>
      </c>
      <c r="B7" s="1" t="s">
        <v>1</v>
      </c>
      <c r="C7">
        <f>240/$B$1*60*VLOOKUP(B7,Dane!$F:$H,2,FALSE)</f>
        <v>16</v>
      </c>
      <c r="D7" s="7">
        <f>IF(B7="ZMIEŃ GŁOŚNOŚĆ NA 0","N/D",IF(B7="ZMIEŃ GŁOŚNOŚĆ NA 15","N/D",VLOOKUP(A7,Dane!$A$3:$D$110,4,FALSE)))</f>
        <v>110101010</v>
      </c>
      <c r="E7" s="3" t="str">
        <f t="shared" ref="E7" si="0">IF(B7="ZMIEŃ GŁOŚNOŚĆ NA 0","N/D",IF(B7="ZMIEŃ GŁOŚNOŚĆ NA 15","N/D",DEC2BIN(C7)))</f>
        <v>10000</v>
      </c>
      <c r="F7" s="1" t="str">
        <f t="shared" ref="F7" si="1">IF(B7="ZMIEŃ GŁOŚNOŚĆ NA 0","N/D",IF(B7="ZMIEŃ GŁOŚNOŚĆ NA 15","N/D",IF(LEN(D7)&lt;8,"00000000",_xlfn.CONCAT(REPT("0",8-LEN(LEFT(D7,LEN(D7)-8))),LEFT(D7,LEN(D7)-8)))))</f>
        <v>00000001</v>
      </c>
      <c r="G7" s="1" t="str">
        <f t="shared" ref="G7" si="2">IF(B7="ZMIEŃ GŁOŚNOŚĆ NA 0","N/D",IF(B7="ZMIEŃ GŁOŚNOŚĆ NA 15","N/D",IF(LEN(D7)&lt;8,_xlfn.CONCAT(REPT("0",8-LEN(D7)),RIGHT(D7,8)),RIGHT(D7,8))))</f>
        <v>10101010</v>
      </c>
      <c r="H7" s="1" t="str">
        <f t="shared" ref="H7" si="3">IF(B7="ZMIEŃ GŁOŚNOŚĆ NA 0","N/D",IF(B7="ZMIEŃ GŁOŚNOŚĆ NA 15","N/D",_xlfn.CONCAT(REPT("0",8-LEN(E7)),E7)))</f>
        <v>00010000</v>
      </c>
      <c r="I7" t="str">
        <f>IF(A7="PAUZA",_xlfn.CONCAT("    .byte %11101000, %",H7),_xlfn.CONCAT("    .byte %",F7,", %",G7,", %",H7))</f>
        <v xml:space="preserve">    .byte %00000001, %10101010, %00010000</v>
      </c>
      <c r="J7" t="s">
        <v>407</v>
      </c>
    </row>
    <row r="8" spans="1:10" x14ac:dyDescent="0.25">
      <c r="A8" t="s">
        <v>395</v>
      </c>
      <c r="B8" s="1" t="s">
        <v>1</v>
      </c>
      <c r="C8">
        <f>IF(B8="ZMIEŃ GŁOŚNOŚĆ NA 0","N/D",IF(B8="ZMIEŃ GŁOŚNOŚĆ NA 15","N/D",240/$B$1*60*VLOOKUP(B8,Dane!$F:$H,2,FALSE)))</f>
        <v>16</v>
      </c>
      <c r="D8" s="7" t="e">
        <f>IF(B8="ZMIEŃ GŁOŚNOŚĆ NA 0","N/D",IF(B8="ZMIEŃ GŁOŚNOŚĆ NA 15","N/D",VLOOKUP(A8,Dane!$A$3:$D$110,4,FALSE)))</f>
        <v>#N/A</v>
      </c>
      <c r="E8" s="3" t="str">
        <f t="shared" ref="E8:E33" si="4">IF(B8="ZMIEŃ GŁOŚNOŚĆ NA 0","N/D",IF(B8="ZMIEŃ GŁOŚNOŚĆ NA 15","N/D",DEC2BIN(C8)))</f>
        <v>10000</v>
      </c>
      <c r="F8" s="1" t="e">
        <f t="shared" ref="F8:F33" si="5">IF(B8="ZMIEŃ GŁOŚNOŚĆ NA 0","N/D",IF(B8="ZMIEŃ GŁOŚNOŚĆ NA 15","N/D",IF(LEN(D8)&lt;8,"00000000",_xlfn.CONCAT(REPT("0",8-LEN(LEFT(D8,LEN(D8)-8))),LEFT(D8,LEN(D8)-8)))))</f>
        <v>#N/A</v>
      </c>
      <c r="G8" s="1" t="e">
        <f t="shared" ref="G8:G33" si="6">IF(B8="ZMIEŃ GŁOŚNOŚĆ NA 0","N/D",IF(B8="ZMIEŃ GŁOŚNOŚĆ NA 15","N/D",IF(LEN(D8)&lt;8,_xlfn.CONCAT(REPT("0",8-LEN(D8)),RIGHT(D8,8)),RIGHT(D8,8))))</f>
        <v>#N/A</v>
      </c>
      <c r="H8" s="1" t="str">
        <f t="shared" ref="H8:H33" si="7">IF(B8="ZMIEŃ GŁOŚNOŚĆ NA 0","N/D",IF(B8="ZMIEŃ GŁOŚNOŚĆ NA 15","N/D",_xlfn.CONCAT(REPT("0",8-LEN(E8)),E8)))</f>
        <v>00010000</v>
      </c>
      <c r="I8" t="str">
        <f t="shared" ref="I8:I10" si="8">IF(A8="PAUZA",_xlfn.CONCAT("    .byte %11101000, %",H8),_xlfn.CONCAT("    .byte %",F8,", %",G8,", %",H8))</f>
        <v xml:space="preserve">    .byte %11101000, %00010000</v>
      </c>
    </row>
    <row r="9" spans="1:10" x14ac:dyDescent="0.25">
      <c r="A9" t="s">
        <v>16</v>
      </c>
      <c r="B9" s="1" t="s">
        <v>1</v>
      </c>
      <c r="C9">
        <f>IF(B9="ZMIEŃ GŁOŚNOŚĆ NA 0","N/D",IF(B9="ZMIEŃ GŁOŚNOŚĆ NA 15","N/D",240/$B$1*60*VLOOKUP(B9,Dane!$F:$H,2,FALSE)))</f>
        <v>16</v>
      </c>
      <c r="D9" s="7">
        <f>IF(B9="ZMIEŃ GŁOŚNOŚĆ NA 0","N/D",IF(B9="ZMIEŃ GŁOŚNOŚĆ NA 15","N/D",VLOOKUP(A9,Dane!$A$3:$D$110,4,FALSE)))</f>
        <v>110101010</v>
      </c>
      <c r="E9" s="3" t="str">
        <f t="shared" si="4"/>
        <v>10000</v>
      </c>
      <c r="F9" s="1" t="str">
        <f t="shared" si="5"/>
        <v>00000001</v>
      </c>
      <c r="G9" s="1" t="str">
        <f t="shared" si="6"/>
        <v>10101010</v>
      </c>
      <c r="H9" s="1" t="str">
        <f t="shared" si="7"/>
        <v>00010000</v>
      </c>
      <c r="I9" t="str">
        <f t="shared" si="8"/>
        <v xml:space="preserve">    .byte %00000001, %10101010, %00010000</v>
      </c>
    </row>
    <row r="10" spans="1:10" x14ac:dyDescent="0.25">
      <c r="A10" t="s">
        <v>395</v>
      </c>
      <c r="B10" s="1" t="s">
        <v>1</v>
      </c>
      <c r="C10">
        <f>IF(B10="ZMIEŃ GŁOŚNOŚĆ NA 0","N/D",IF(B10="ZMIEŃ GŁOŚNOŚĆ NA 15","N/D",240/$B$1*60*VLOOKUP(B10,Dane!$F:$H,2,FALSE)))</f>
        <v>16</v>
      </c>
      <c r="D10" s="7" t="e">
        <f>IF(B10="ZMIEŃ GŁOŚNOŚĆ NA 0","N/D",IF(B10="ZMIEŃ GŁOŚNOŚĆ NA 15","N/D",VLOOKUP(A10,Dane!$A$3:$D$110,4,FALSE)))</f>
        <v>#N/A</v>
      </c>
      <c r="E10" s="3" t="str">
        <f t="shared" si="4"/>
        <v>10000</v>
      </c>
      <c r="F10" s="1" t="e">
        <f t="shared" si="5"/>
        <v>#N/A</v>
      </c>
      <c r="G10" s="1" t="e">
        <f t="shared" si="6"/>
        <v>#N/A</v>
      </c>
      <c r="H10" s="1" t="str">
        <f t="shared" si="7"/>
        <v>00010000</v>
      </c>
      <c r="I10" t="str">
        <f t="shared" si="8"/>
        <v xml:space="preserve">    .byte %11101000, %00010000</v>
      </c>
    </row>
    <row r="11" spans="1:10" x14ac:dyDescent="0.25">
      <c r="B11" s="1"/>
      <c r="D11" s="7"/>
      <c r="E11" s="3"/>
      <c r="F11" s="1"/>
      <c r="G11" s="1"/>
      <c r="H11" s="1"/>
    </row>
    <row r="12" spans="1:10" x14ac:dyDescent="0.25">
      <c r="A12" t="s">
        <v>395</v>
      </c>
      <c r="B12" s="1" t="s">
        <v>3</v>
      </c>
      <c r="C12">
        <f>IF(B12="ZMIEŃ GŁOŚNOŚĆ NA 0","N/D",IF(B12="ZMIEŃ GŁOŚNOŚĆ NA 15","N/D",240/$B$1*60*VLOOKUP(B12,Dane!$F:$H,2,FALSE)))</f>
        <v>64</v>
      </c>
      <c r="D12" s="7" t="e">
        <f>IF(B12="ZMIEŃ GŁOŚNOŚĆ NA 0","N/D",IF(B12="ZMIEŃ GŁOŚNOŚĆ NA 15","N/D",VLOOKUP(A12,Dane!$A$3:$D$110,4,FALSE)))</f>
        <v>#N/A</v>
      </c>
      <c r="E12" s="3" t="str">
        <f t="shared" si="4"/>
        <v>1000000</v>
      </c>
      <c r="F12" s="1" t="e">
        <f t="shared" si="5"/>
        <v>#N/A</v>
      </c>
      <c r="G12" s="1" t="e">
        <f t="shared" si="6"/>
        <v>#N/A</v>
      </c>
      <c r="H12" s="1" t="str">
        <f t="shared" si="7"/>
        <v>01000000</v>
      </c>
      <c r="I12" t="str">
        <f t="shared" ref="I12:I33" si="9">IF(A12="PAUZA",_xlfn.CONCAT("    .byte %11101000, %",H12),_xlfn.CONCAT("    .byte %",F12,", %",G12,", %",H12))</f>
        <v xml:space="preserve">    .byte %11101000, %01000000</v>
      </c>
    </row>
    <row r="13" spans="1:10" x14ac:dyDescent="0.25">
      <c r="B13" s="1"/>
      <c r="D13" s="7"/>
      <c r="E13" s="3"/>
      <c r="F13" s="1"/>
      <c r="G13" s="1"/>
      <c r="H13" s="1"/>
    </row>
    <row r="14" spans="1:10" x14ac:dyDescent="0.25">
      <c r="A14" t="s">
        <v>70</v>
      </c>
      <c r="B14" s="1" t="s">
        <v>1</v>
      </c>
      <c r="C14">
        <f>IF(B14="ZMIEŃ GŁOŚNOŚĆ NA 0","N/D",IF(B14="ZMIEŃ GŁOŚNOŚĆ NA 15","N/D",240/$B$1*60*VLOOKUP(B14,Dane!$F:$H,2,FALSE)))</f>
        <v>16</v>
      </c>
      <c r="D14" s="7">
        <f>IF(B14="ZMIEŃ GŁOŚNOŚĆ NA 0","N/D",IF(B14="ZMIEŃ GŁOŚNOŚĆ NA 15","N/D",VLOOKUP(A14,Dane!$A$3:$D$110,4,FALSE)))</f>
        <v>1001111111</v>
      </c>
      <c r="E14" s="3" t="str">
        <f t="shared" si="4"/>
        <v>10000</v>
      </c>
      <c r="F14" s="1" t="str">
        <f t="shared" si="5"/>
        <v>00000010</v>
      </c>
      <c r="G14" s="1" t="str">
        <f t="shared" si="6"/>
        <v>01111111</v>
      </c>
      <c r="H14" s="1" t="str">
        <f t="shared" si="7"/>
        <v>00010000</v>
      </c>
      <c r="I14" t="str">
        <f t="shared" si="9"/>
        <v xml:space="preserve">    .byte %00000010, %01111111, %00010000</v>
      </c>
    </row>
    <row r="15" spans="1:10" x14ac:dyDescent="0.25">
      <c r="A15" t="s">
        <v>395</v>
      </c>
      <c r="B15" s="1" t="s">
        <v>1</v>
      </c>
      <c r="C15">
        <f>IF(B15="ZMIEŃ GŁOŚNOŚĆ NA 0","N/D",IF(B15="ZMIEŃ GŁOŚNOŚĆ NA 15","N/D",240/$B$1*60*VLOOKUP(B15,Dane!$F:$H,2,FALSE)))</f>
        <v>16</v>
      </c>
      <c r="D15" s="7" t="e">
        <f>IF(B15="ZMIEŃ GŁOŚNOŚĆ NA 0","N/D",IF(B15="ZMIEŃ GŁOŚNOŚĆ NA 15","N/D",VLOOKUP(A15,Dane!$A$3:$D$110,4,FALSE)))</f>
        <v>#N/A</v>
      </c>
      <c r="E15" s="3" t="str">
        <f t="shared" si="4"/>
        <v>10000</v>
      </c>
      <c r="F15" s="1" t="e">
        <f t="shared" si="5"/>
        <v>#N/A</v>
      </c>
      <c r="G15" s="1" t="e">
        <f t="shared" si="6"/>
        <v>#N/A</v>
      </c>
      <c r="H15" s="1" t="str">
        <f t="shared" si="7"/>
        <v>00010000</v>
      </c>
      <c r="I15" t="str">
        <f t="shared" si="9"/>
        <v xml:space="preserve">    .byte %11101000, %00010000</v>
      </c>
    </row>
    <row r="16" spans="1:10" x14ac:dyDescent="0.25">
      <c r="A16" t="s">
        <v>70</v>
      </c>
      <c r="B16" s="1" t="s">
        <v>1</v>
      </c>
      <c r="C16">
        <f>IF(B16="ZMIEŃ GŁOŚNOŚĆ NA 0","N/D",IF(B16="ZMIEŃ GŁOŚNOŚĆ NA 15","N/D",240/$B$1*60*VLOOKUP(B16,Dane!$F:$H,2,FALSE)))</f>
        <v>16</v>
      </c>
      <c r="D16" s="7">
        <f>IF(B16="ZMIEŃ GŁOŚNOŚĆ NA 0","N/D",IF(B16="ZMIEŃ GŁOŚNOŚĆ NA 15","N/D",VLOOKUP(A16,Dane!$A$3:$D$110,4,FALSE)))</f>
        <v>1001111111</v>
      </c>
      <c r="E16" s="3" t="str">
        <f t="shared" si="4"/>
        <v>10000</v>
      </c>
      <c r="F16" s="1" t="str">
        <f t="shared" si="5"/>
        <v>00000010</v>
      </c>
      <c r="G16" s="1" t="str">
        <f t="shared" si="6"/>
        <v>01111111</v>
      </c>
      <c r="H16" s="1" t="str">
        <f t="shared" si="7"/>
        <v>00010000</v>
      </c>
      <c r="I16" t="str">
        <f t="shared" si="9"/>
        <v xml:space="preserve">    .byte %00000010, %01111111, %00010000</v>
      </c>
    </row>
    <row r="17" spans="1:10" x14ac:dyDescent="0.25">
      <c r="A17" t="s">
        <v>395</v>
      </c>
      <c r="B17" s="1" t="s">
        <v>0</v>
      </c>
      <c r="C17">
        <f>IF(B17="ZMIEŃ GŁOŚNOŚĆ NA 0","N/D",IF(B17="ZMIEŃ GŁOŚNOŚĆ NA 15","N/D",240/$B$1*60*VLOOKUP(B17,Dane!$F:$H,2,FALSE)))</f>
        <v>8</v>
      </c>
      <c r="D17" s="7" t="e">
        <f>IF(B17="ZMIEŃ GŁOŚNOŚĆ NA 0","N/D",IF(B17="ZMIEŃ GŁOŚNOŚĆ NA 15","N/D",VLOOKUP(A17,Dane!$A$3:$D$110,4,FALSE)))</f>
        <v>#N/A</v>
      </c>
      <c r="E17" s="3" t="str">
        <f t="shared" si="4"/>
        <v>1000</v>
      </c>
      <c r="F17" s="1" t="e">
        <f t="shared" si="5"/>
        <v>#N/A</v>
      </c>
      <c r="G17" s="1" t="e">
        <f t="shared" si="6"/>
        <v>#N/A</v>
      </c>
      <c r="H17" s="1" t="str">
        <f t="shared" si="7"/>
        <v>00001000</v>
      </c>
      <c r="I17" t="str">
        <f t="shared" si="9"/>
        <v xml:space="preserve">    .byte %11101000, %00001000</v>
      </c>
    </row>
    <row r="18" spans="1:10" x14ac:dyDescent="0.25">
      <c r="A18" t="s">
        <v>70</v>
      </c>
      <c r="B18" s="1" t="s">
        <v>0</v>
      </c>
      <c r="C18">
        <f>IF(B18="ZMIEŃ GŁOŚNOŚĆ NA 0","N/D",IF(B18="ZMIEŃ GŁOŚNOŚĆ NA 15","N/D",240/$B$1*60*VLOOKUP(B18,Dane!$F:$H,2,FALSE)))</f>
        <v>8</v>
      </c>
      <c r="D18" s="7">
        <f>IF(B18="ZMIEŃ GŁOŚNOŚĆ NA 0","N/D",IF(B18="ZMIEŃ GŁOŚNOŚĆ NA 15","N/D",VLOOKUP(A18,Dane!$A$3:$D$110,4,FALSE)))</f>
        <v>1001111111</v>
      </c>
      <c r="E18" s="3" t="str">
        <f t="shared" si="4"/>
        <v>1000</v>
      </c>
      <c r="F18" s="1" t="str">
        <f t="shared" si="5"/>
        <v>00000010</v>
      </c>
      <c r="G18" s="1" t="str">
        <f t="shared" si="6"/>
        <v>01111111</v>
      </c>
      <c r="H18" s="1" t="str">
        <f t="shared" si="7"/>
        <v>00001000</v>
      </c>
      <c r="I18" t="str">
        <f t="shared" si="9"/>
        <v xml:space="preserve">    .byte %00000010, %01111111, %00001000</v>
      </c>
    </row>
    <row r="19" spans="1:10" x14ac:dyDescent="0.25">
      <c r="B19" s="1"/>
      <c r="D19" s="7"/>
      <c r="E19" s="3"/>
      <c r="F19" s="1"/>
      <c r="G19" s="1"/>
      <c r="H19" s="1"/>
    </row>
    <row r="20" spans="1:10" x14ac:dyDescent="0.25">
      <c r="A20" t="s">
        <v>72</v>
      </c>
      <c r="B20" s="1" t="s">
        <v>0</v>
      </c>
      <c r="C20">
        <f>IF(B20="ZMIEŃ GŁOŚNOŚĆ NA 0","N/D",IF(B20="ZMIEŃ GŁOŚNOŚĆ NA 15","N/D",240/$B$1*60*VLOOKUP(B20,Dane!$F:$H,2,FALSE)))</f>
        <v>8</v>
      </c>
      <c r="D20" s="7">
        <f>IF(B20="ZMIEŃ GŁOŚNOŚĆ NA 0","N/D",IF(B20="ZMIEŃ GŁOŚNOŚĆ NA 15","N/D",VLOOKUP(A20,Dane!$A$3:$D$110,4,FALSE)))</f>
        <v>1000111001</v>
      </c>
      <c r="E20" s="3" t="str">
        <f t="shared" si="4"/>
        <v>1000</v>
      </c>
      <c r="F20" s="1" t="str">
        <f t="shared" si="5"/>
        <v>00000010</v>
      </c>
      <c r="G20" s="1" t="str">
        <f t="shared" si="6"/>
        <v>00111001</v>
      </c>
      <c r="H20" s="1" t="str">
        <f t="shared" si="7"/>
        <v>00001000</v>
      </c>
      <c r="I20" t="str">
        <f t="shared" si="9"/>
        <v xml:space="preserve">    .byte %00000010, %00111001, %00001000</v>
      </c>
    </row>
    <row r="21" spans="1:10" x14ac:dyDescent="0.25">
      <c r="A21" t="s">
        <v>72</v>
      </c>
      <c r="B21" s="1" t="s">
        <v>0</v>
      </c>
      <c r="C21">
        <f>IF(B21="ZMIEŃ GŁOŚNOŚĆ NA 0","N/D",IF(B21="ZMIEŃ GŁOŚNOŚĆ NA 15","N/D",240/$B$1*60*VLOOKUP(B21,Dane!$F:$H,2,FALSE)))</f>
        <v>8</v>
      </c>
      <c r="D21" s="7">
        <f>IF(B21="ZMIEŃ GŁOŚNOŚĆ NA 0","N/D",IF(B21="ZMIEŃ GŁOŚNOŚĆ NA 15","N/D",VLOOKUP(A21,Dane!$A$3:$D$110,4,FALSE)))</f>
        <v>1000111001</v>
      </c>
      <c r="E21" s="3" t="str">
        <f t="shared" si="4"/>
        <v>1000</v>
      </c>
      <c r="F21" s="1" t="str">
        <f t="shared" si="5"/>
        <v>00000010</v>
      </c>
      <c r="G21" s="1" t="str">
        <f t="shared" si="6"/>
        <v>00111001</v>
      </c>
      <c r="H21" s="1" t="str">
        <f t="shared" si="7"/>
        <v>00001000</v>
      </c>
      <c r="I21" t="str">
        <f t="shared" si="9"/>
        <v xml:space="preserve">    .byte %00000010, %00111001, %00001000</v>
      </c>
    </row>
    <row r="22" spans="1:10" x14ac:dyDescent="0.25">
      <c r="A22" t="s">
        <v>395</v>
      </c>
      <c r="B22" s="1" t="s">
        <v>0</v>
      </c>
      <c r="C22">
        <f>IF(B22="ZMIEŃ GŁOŚNOŚĆ NA 0","N/D",IF(B22="ZMIEŃ GŁOŚNOŚĆ NA 15","N/D",240/$B$1*60*VLOOKUP(B22,Dane!$F:$H,2,FALSE)))</f>
        <v>8</v>
      </c>
      <c r="D22" s="7" t="e">
        <f>IF(B22="ZMIEŃ GŁOŚNOŚĆ NA 0","N/D",IF(B22="ZMIEŃ GŁOŚNOŚĆ NA 15","N/D",VLOOKUP(A22,Dane!$A$3:$D$110,4,FALSE)))</f>
        <v>#N/A</v>
      </c>
      <c r="E22" s="3" t="str">
        <f t="shared" si="4"/>
        <v>1000</v>
      </c>
      <c r="F22" s="1" t="e">
        <f t="shared" si="5"/>
        <v>#N/A</v>
      </c>
      <c r="G22" s="1" t="e">
        <f t="shared" si="6"/>
        <v>#N/A</v>
      </c>
      <c r="H22" s="1" t="str">
        <f t="shared" si="7"/>
        <v>00001000</v>
      </c>
      <c r="I22" t="str">
        <f t="shared" si="9"/>
        <v xml:space="preserve">    .byte %11101000, %00001000</v>
      </c>
    </row>
    <row r="23" spans="1:10" x14ac:dyDescent="0.25">
      <c r="A23" t="s">
        <v>72</v>
      </c>
      <c r="B23" s="1" t="s">
        <v>0</v>
      </c>
      <c r="C23">
        <f>IF(B23="ZMIEŃ GŁOŚNOŚĆ NA 0","N/D",IF(B23="ZMIEŃ GŁOŚNOŚĆ NA 15","N/D",240/$B$1*60*VLOOKUP(B23,Dane!$F:$H,2,FALSE)))</f>
        <v>8</v>
      </c>
      <c r="D23" s="7">
        <f>IF(B23="ZMIEŃ GŁOŚNOŚĆ NA 0","N/D",IF(B23="ZMIEŃ GŁOŚNOŚĆ NA 15","N/D",VLOOKUP(A23,Dane!$A$3:$D$110,4,FALSE)))</f>
        <v>1000111001</v>
      </c>
      <c r="E23" s="3" t="str">
        <f t="shared" si="4"/>
        <v>1000</v>
      </c>
      <c r="F23" s="1" t="str">
        <f t="shared" si="5"/>
        <v>00000010</v>
      </c>
      <c r="G23" s="1" t="str">
        <f t="shared" si="6"/>
        <v>00111001</v>
      </c>
      <c r="H23" s="1" t="str">
        <f t="shared" si="7"/>
        <v>00001000</v>
      </c>
      <c r="I23" t="str">
        <f t="shared" si="9"/>
        <v xml:space="preserve">    .byte %00000010, %00111001, %00001000</v>
      </c>
    </row>
    <row r="24" spans="1:10" x14ac:dyDescent="0.25">
      <c r="A24" t="s">
        <v>72</v>
      </c>
      <c r="B24" s="1" t="s">
        <v>0</v>
      </c>
      <c r="C24">
        <f>IF(B24="ZMIEŃ GŁOŚNOŚĆ NA 0","N/D",IF(B24="ZMIEŃ GŁOŚNOŚĆ NA 15","N/D",240/$B$1*60*VLOOKUP(B24,Dane!$F:$H,2,FALSE)))</f>
        <v>8</v>
      </c>
      <c r="D24" s="7">
        <f>IF(B24="ZMIEŃ GŁOŚNOŚĆ NA 0","N/D",IF(B24="ZMIEŃ GŁOŚNOŚĆ NA 15","N/D",VLOOKUP(A24,Dane!$A$3:$D$110,4,FALSE)))</f>
        <v>1000111001</v>
      </c>
      <c r="E24" s="3" t="str">
        <f t="shared" si="4"/>
        <v>1000</v>
      </c>
      <c r="F24" s="1" t="str">
        <f t="shared" si="5"/>
        <v>00000010</v>
      </c>
      <c r="G24" s="1" t="str">
        <f t="shared" si="6"/>
        <v>00111001</v>
      </c>
      <c r="H24" s="1" t="str">
        <f t="shared" si="7"/>
        <v>00001000</v>
      </c>
      <c r="I24" t="str">
        <f t="shared" si="9"/>
        <v xml:space="preserve">    .byte %00000010, %00111001, %00001000</v>
      </c>
    </row>
    <row r="25" spans="1:10" x14ac:dyDescent="0.25">
      <c r="A25" t="s">
        <v>73</v>
      </c>
      <c r="B25" s="1" t="s">
        <v>0</v>
      </c>
      <c r="C25">
        <f>IF(B25="ZMIEŃ GŁOŚNOŚĆ NA 0","N/D",IF(B25="ZMIEŃ GŁOŚNOŚĆ NA 15","N/D",240/$B$1*60*VLOOKUP(B25,Dane!$F:$H,2,FALSE)))</f>
        <v>8</v>
      </c>
      <c r="D25" s="7">
        <f>IF(B25="ZMIEŃ GŁOŚNOŚĆ NA 0","N/D",IF(B25="ZMIEŃ GŁOŚNOŚĆ NA 15","N/D",VLOOKUP(A25,Dane!$A$3:$D$110,4,FALSE)))</f>
        <v>1000011001</v>
      </c>
      <c r="E25" s="3" t="str">
        <f t="shared" si="4"/>
        <v>1000</v>
      </c>
      <c r="F25" s="1" t="str">
        <f t="shared" si="5"/>
        <v>00000010</v>
      </c>
      <c r="G25" s="1" t="str">
        <f t="shared" si="6"/>
        <v>00011001</v>
      </c>
      <c r="H25" s="1" t="str">
        <f t="shared" si="7"/>
        <v>00001000</v>
      </c>
      <c r="I25" t="str">
        <f t="shared" si="9"/>
        <v xml:space="preserve">    .byte %00000010, %00011001, %00001000</v>
      </c>
    </row>
    <row r="26" spans="1:10" x14ac:dyDescent="0.25">
      <c r="A26" t="s">
        <v>83</v>
      </c>
      <c r="B26" s="1" t="s">
        <v>1</v>
      </c>
      <c r="C26">
        <f>IF(B26="ZMIEŃ GŁOŚNOŚĆ NA 0","N/D",IF(B26="ZMIEŃ GŁOŚNOŚĆ NA 15","N/D",240/$B$1*60*VLOOKUP(B26,Dane!$F:$H,2,FALSE)))</f>
        <v>16</v>
      </c>
      <c r="D26" s="7">
        <f>IF(B26="ZMIEŃ GŁOŚNOŚĆ NA 0","N/D",IF(B26="ZMIEŃ GŁOŚNOŚĆ NA 15","N/D",VLOOKUP(A26,Dane!$A$3:$D$110,4,FALSE)))</f>
        <v>111011110</v>
      </c>
      <c r="E26" s="3" t="str">
        <f t="shared" si="4"/>
        <v>10000</v>
      </c>
      <c r="F26" s="1" t="str">
        <f t="shared" si="5"/>
        <v>00000001</v>
      </c>
      <c r="G26" s="1" t="str">
        <f t="shared" si="6"/>
        <v>11011110</v>
      </c>
      <c r="H26" s="1" t="str">
        <f t="shared" si="7"/>
        <v>00010000</v>
      </c>
      <c r="I26" t="str">
        <f t="shared" si="9"/>
        <v xml:space="preserve">    .byte %00000001, %11011110, %00010000</v>
      </c>
    </row>
    <row r="27" spans="1:10" x14ac:dyDescent="0.25">
      <c r="B27" s="1"/>
      <c r="D27" s="7"/>
      <c r="E27" s="3"/>
      <c r="F27" s="1"/>
      <c r="G27" s="1"/>
      <c r="H27" s="1"/>
    </row>
    <row r="28" spans="1:10" x14ac:dyDescent="0.25">
      <c r="A28" t="s">
        <v>16</v>
      </c>
      <c r="B28" s="1" t="s">
        <v>1</v>
      </c>
      <c r="C28">
        <f>IF(B28="ZMIEŃ GŁOŚNOŚĆ NA 0","N/D",IF(B28="ZMIEŃ GŁOŚNOŚĆ NA 15","N/D",240/$B$1*60*VLOOKUP(B28,Dane!$F:$H,2,FALSE)))</f>
        <v>16</v>
      </c>
      <c r="D28" s="7">
        <f>IF(B28="ZMIEŃ GŁOŚNOŚĆ NA 0","N/D",IF(B28="ZMIEŃ GŁOŚNOŚĆ NA 15","N/D",VLOOKUP(A28,Dane!$A$3:$D$110,4,FALSE)))</f>
        <v>110101010</v>
      </c>
      <c r="E28" s="3" t="str">
        <f t="shared" si="4"/>
        <v>10000</v>
      </c>
      <c r="F28" s="1" t="str">
        <f t="shared" si="5"/>
        <v>00000001</v>
      </c>
      <c r="G28" s="1" t="str">
        <f t="shared" si="6"/>
        <v>10101010</v>
      </c>
      <c r="H28" s="1" t="str">
        <f t="shared" si="7"/>
        <v>00010000</v>
      </c>
      <c r="I28" t="str">
        <f t="shared" si="9"/>
        <v xml:space="preserve">    .byte %00000001, %10101010, %00010000</v>
      </c>
      <c r="J28" t="s">
        <v>408</v>
      </c>
    </row>
    <row r="29" spans="1:10" x14ac:dyDescent="0.25">
      <c r="A29" t="s">
        <v>395</v>
      </c>
      <c r="B29" s="1" t="s">
        <v>1</v>
      </c>
      <c r="C29">
        <f>IF(B29="ZMIEŃ GŁOŚNOŚĆ NA 0","N/D",IF(B29="ZMIEŃ GŁOŚNOŚĆ NA 15","N/D",240/$B$1*60*VLOOKUP(B29,Dane!$F:$H,2,FALSE)))</f>
        <v>16</v>
      </c>
      <c r="D29" s="7" t="e">
        <f>IF(B29="ZMIEŃ GŁOŚNOŚĆ NA 0","N/D",IF(B29="ZMIEŃ GŁOŚNOŚĆ NA 15","N/D",VLOOKUP(A29,Dane!$A$3:$D$110,4,FALSE)))</f>
        <v>#N/A</v>
      </c>
      <c r="E29" s="3" t="str">
        <f t="shared" si="4"/>
        <v>10000</v>
      </c>
      <c r="F29" s="1" t="e">
        <f t="shared" si="5"/>
        <v>#N/A</v>
      </c>
      <c r="G29" s="1" t="e">
        <f t="shared" si="6"/>
        <v>#N/A</v>
      </c>
      <c r="H29" s="1" t="str">
        <f t="shared" si="7"/>
        <v>00010000</v>
      </c>
      <c r="I29" t="str">
        <f t="shared" si="9"/>
        <v xml:space="preserve">    .byte %11101000, %00010000</v>
      </c>
    </row>
    <row r="30" spans="1:10" x14ac:dyDescent="0.25">
      <c r="A30" t="s">
        <v>16</v>
      </c>
      <c r="B30" s="1" t="s">
        <v>1</v>
      </c>
      <c r="C30">
        <f>IF(B30="ZMIEŃ GŁOŚNOŚĆ NA 0","N/D",IF(B30="ZMIEŃ GŁOŚNOŚĆ NA 15","N/D",240/$B$1*60*VLOOKUP(B30,Dane!$F:$H,2,FALSE)))</f>
        <v>16</v>
      </c>
      <c r="D30" s="7">
        <f>IF(B30="ZMIEŃ GŁOŚNOŚĆ NA 0","N/D",IF(B30="ZMIEŃ GŁOŚNOŚĆ NA 15","N/D",VLOOKUP(A30,Dane!$A$3:$D$110,4,FALSE)))</f>
        <v>110101010</v>
      </c>
      <c r="E30" s="3" t="str">
        <f t="shared" si="4"/>
        <v>10000</v>
      </c>
      <c r="F30" s="1" t="str">
        <f t="shared" si="5"/>
        <v>00000001</v>
      </c>
      <c r="G30" s="1" t="str">
        <f t="shared" si="6"/>
        <v>10101010</v>
      </c>
      <c r="H30" s="1" t="str">
        <f t="shared" si="7"/>
        <v>00010000</v>
      </c>
      <c r="I30" t="str">
        <f t="shared" si="9"/>
        <v xml:space="preserve">    .byte %00000001, %10101010, %00010000</v>
      </c>
    </row>
    <row r="31" spans="1:10" x14ac:dyDescent="0.25">
      <c r="A31" t="s">
        <v>395</v>
      </c>
      <c r="B31" s="1" t="s">
        <v>1</v>
      </c>
      <c r="C31">
        <f>IF(B31="ZMIEŃ GŁOŚNOŚĆ NA 0","N/D",IF(B31="ZMIEŃ GŁOŚNOŚĆ NA 15","N/D",240/$B$1*60*VLOOKUP(B31,Dane!$F:$H,2,FALSE)))</f>
        <v>16</v>
      </c>
      <c r="D31" s="7" t="e">
        <f>IF(B31="ZMIEŃ GŁOŚNOŚĆ NA 0","N/D",IF(B31="ZMIEŃ GŁOŚNOŚĆ NA 15","N/D",VLOOKUP(A31,Dane!$A$3:$D$110,4,FALSE)))</f>
        <v>#N/A</v>
      </c>
      <c r="E31" s="3" t="str">
        <f t="shared" si="4"/>
        <v>10000</v>
      </c>
      <c r="F31" s="1" t="e">
        <f t="shared" si="5"/>
        <v>#N/A</v>
      </c>
      <c r="G31" s="1" t="e">
        <f t="shared" si="6"/>
        <v>#N/A</v>
      </c>
      <c r="H31" s="1" t="str">
        <f t="shared" si="7"/>
        <v>00010000</v>
      </c>
      <c r="I31" t="str">
        <f t="shared" si="9"/>
        <v xml:space="preserve">    .byte %11101000, %00010000</v>
      </c>
    </row>
    <row r="32" spans="1:10" x14ac:dyDescent="0.25">
      <c r="B32" s="1"/>
      <c r="D32" s="7"/>
      <c r="E32" s="3"/>
      <c r="F32" s="1"/>
      <c r="G32" s="1"/>
      <c r="H32" s="1"/>
    </row>
    <row r="33" spans="1:9" x14ac:dyDescent="0.25">
      <c r="A33" t="s">
        <v>395</v>
      </c>
      <c r="B33" s="1" t="s">
        <v>3</v>
      </c>
      <c r="C33">
        <f>IF(B33="ZMIEŃ GŁOŚNOŚĆ NA 0","N/D",IF(B33="ZMIEŃ GŁOŚNOŚĆ NA 15","N/D",240/$B$1*60*VLOOKUP(B33,Dane!$F:$H,2,FALSE)))</f>
        <v>64</v>
      </c>
      <c r="D33" s="7" t="e">
        <f>IF(B33="ZMIEŃ GŁOŚNOŚĆ NA 0","N/D",IF(B33="ZMIEŃ GŁOŚNOŚĆ NA 15","N/D",VLOOKUP(A33,Dane!$A$3:$D$110,4,FALSE)))</f>
        <v>#N/A</v>
      </c>
      <c r="E33" s="3" t="str">
        <f t="shared" si="4"/>
        <v>1000000</v>
      </c>
      <c r="F33" s="1" t="e">
        <f t="shared" si="5"/>
        <v>#N/A</v>
      </c>
      <c r="G33" s="1" t="e">
        <f t="shared" si="6"/>
        <v>#N/A</v>
      </c>
      <c r="H33" s="1" t="str">
        <f t="shared" si="7"/>
        <v>01000000</v>
      </c>
      <c r="I33" t="str">
        <f t="shared" si="9"/>
        <v xml:space="preserve">    .byte %11101000, %01000000</v>
      </c>
    </row>
    <row r="34" spans="1:9" x14ac:dyDescent="0.25">
      <c r="B34" s="1"/>
      <c r="D34" s="7"/>
      <c r="E34" s="3"/>
      <c r="F34" s="1"/>
      <c r="G34" s="1"/>
      <c r="H34" s="1"/>
    </row>
    <row r="35" spans="1:9" x14ac:dyDescent="0.25">
      <c r="A35" t="s">
        <v>70</v>
      </c>
      <c r="B35" s="1" t="s">
        <v>1</v>
      </c>
      <c r="C35">
        <f>IF(B35="ZMIEŃ GŁOŚNOŚĆ NA 0","N/D",IF(B35="ZMIEŃ GŁOŚNOŚĆ NA 15","N/D",240/$B$1*60*VLOOKUP(B35,Dane!$F:$H,2,FALSE)))</f>
        <v>16</v>
      </c>
      <c r="D35" s="7">
        <f>IF(B35="ZMIEŃ GŁOŚNOŚĆ NA 0","N/D",IF(B35="ZMIEŃ GŁOŚNOŚĆ NA 15","N/D",VLOOKUP(A35,Dane!$A$3:$D$110,4,FALSE)))</f>
        <v>1001111111</v>
      </c>
      <c r="E35" s="3" t="str">
        <f t="shared" ref="E35:E39" si="10">IF(B35="ZMIEŃ GŁOŚNOŚĆ NA 0","N/D",IF(B35="ZMIEŃ GŁOŚNOŚĆ NA 15","N/D",DEC2BIN(C35)))</f>
        <v>10000</v>
      </c>
      <c r="F35" s="1" t="str">
        <f t="shared" ref="F35:F39" si="11">IF(B35="ZMIEŃ GŁOŚNOŚĆ NA 0","N/D",IF(B35="ZMIEŃ GŁOŚNOŚĆ NA 15","N/D",IF(LEN(D35)&lt;8,"00000000",_xlfn.CONCAT(REPT("0",8-LEN(LEFT(D35,LEN(D35)-8))),LEFT(D35,LEN(D35)-8)))))</f>
        <v>00000010</v>
      </c>
      <c r="G35" s="1" t="str">
        <f t="shared" ref="G35:G39" si="12">IF(B35="ZMIEŃ GŁOŚNOŚĆ NA 0","N/D",IF(B35="ZMIEŃ GŁOŚNOŚĆ NA 15","N/D",IF(LEN(D35)&lt;8,_xlfn.CONCAT(REPT("0",8-LEN(D35)),RIGHT(D35,8)),RIGHT(D35,8))))</f>
        <v>01111111</v>
      </c>
      <c r="H35" s="1" t="str">
        <f t="shared" ref="H35:H39" si="13">IF(B35="ZMIEŃ GŁOŚNOŚĆ NA 0","N/D",IF(B35="ZMIEŃ GŁOŚNOŚĆ NA 15","N/D",_xlfn.CONCAT(REPT("0",8-LEN(E35)),E35)))</f>
        <v>00010000</v>
      </c>
      <c r="I35" t="str">
        <f t="shared" ref="I35:I39" si="14">IF(A35="PAUZA",_xlfn.CONCAT("    .byte %11101000, %",H35),_xlfn.CONCAT("    .byte %",F35,", %",G35,", %",H35))</f>
        <v xml:space="preserve">    .byte %00000010, %01111111, %00010000</v>
      </c>
    </row>
    <row r="36" spans="1:9" x14ac:dyDescent="0.25">
      <c r="A36" t="s">
        <v>395</v>
      </c>
      <c r="B36" s="1" t="s">
        <v>1</v>
      </c>
      <c r="C36">
        <f>IF(B36="ZMIEŃ GŁOŚNOŚĆ NA 0","N/D",IF(B36="ZMIEŃ GŁOŚNOŚĆ NA 15","N/D",240/$B$1*60*VLOOKUP(B36,Dane!$F:$H,2,FALSE)))</f>
        <v>16</v>
      </c>
      <c r="D36" s="7" t="e">
        <f>IF(B36="ZMIEŃ GŁOŚNOŚĆ NA 0","N/D",IF(B36="ZMIEŃ GŁOŚNOŚĆ NA 15","N/D",VLOOKUP(A36,Dane!$A$3:$D$110,4,FALSE)))</f>
        <v>#N/A</v>
      </c>
      <c r="E36" s="3" t="str">
        <f t="shared" si="10"/>
        <v>10000</v>
      </c>
      <c r="F36" s="1" t="e">
        <f t="shared" si="11"/>
        <v>#N/A</v>
      </c>
      <c r="G36" s="1" t="e">
        <f t="shared" si="12"/>
        <v>#N/A</v>
      </c>
      <c r="H36" s="1" t="str">
        <f t="shared" si="13"/>
        <v>00010000</v>
      </c>
      <c r="I36" t="str">
        <f t="shared" si="14"/>
        <v xml:space="preserve">    .byte %11101000, %00010000</v>
      </c>
    </row>
    <row r="37" spans="1:9" x14ac:dyDescent="0.25">
      <c r="A37" t="s">
        <v>70</v>
      </c>
      <c r="B37" s="1" t="s">
        <v>1</v>
      </c>
      <c r="C37">
        <f>IF(B37="ZMIEŃ GŁOŚNOŚĆ NA 0","N/D",IF(B37="ZMIEŃ GŁOŚNOŚĆ NA 15","N/D",240/$B$1*60*VLOOKUP(B37,Dane!$F:$H,2,FALSE)))</f>
        <v>16</v>
      </c>
      <c r="D37" s="7">
        <f>IF(B37="ZMIEŃ GŁOŚNOŚĆ NA 0","N/D",IF(B37="ZMIEŃ GŁOŚNOŚĆ NA 15","N/D",VLOOKUP(A37,Dane!$A$3:$D$110,4,FALSE)))</f>
        <v>1001111111</v>
      </c>
      <c r="E37" s="3" t="str">
        <f t="shared" si="10"/>
        <v>10000</v>
      </c>
      <c r="F37" s="1" t="str">
        <f t="shared" si="11"/>
        <v>00000010</v>
      </c>
      <c r="G37" s="1" t="str">
        <f t="shared" si="12"/>
        <v>01111111</v>
      </c>
      <c r="H37" s="1" t="str">
        <f t="shared" si="13"/>
        <v>00010000</v>
      </c>
      <c r="I37" t="str">
        <f t="shared" si="14"/>
        <v xml:space="preserve">    .byte %00000010, %01111111, %00010000</v>
      </c>
    </row>
    <row r="38" spans="1:9" x14ac:dyDescent="0.25">
      <c r="A38" t="s">
        <v>395</v>
      </c>
      <c r="B38" s="1" t="s">
        <v>0</v>
      </c>
      <c r="C38">
        <f>IF(B38="ZMIEŃ GŁOŚNOŚĆ NA 0","N/D",IF(B38="ZMIEŃ GŁOŚNOŚĆ NA 15","N/D",240/$B$1*60*VLOOKUP(B38,Dane!$F:$H,2,FALSE)))</f>
        <v>8</v>
      </c>
      <c r="D38" s="7" t="e">
        <f>IF(B38="ZMIEŃ GŁOŚNOŚĆ NA 0","N/D",IF(B38="ZMIEŃ GŁOŚNOŚĆ NA 15","N/D",VLOOKUP(A38,Dane!$A$3:$D$110,4,FALSE)))</f>
        <v>#N/A</v>
      </c>
      <c r="E38" s="3" t="str">
        <f t="shared" si="10"/>
        <v>1000</v>
      </c>
      <c r="F38" s="1" t="e">
        <f t="shared" si="11"/>
        <v>#N/A</v>
      </c>
      <c r="G38" s="1" t="e">
        <f t="shared" si="12"/>
        <v>#N/A</v>
      </c>
      <c r="H38" s="1" t="str">
        <f t="shared" si="13"/>
        <v>00001000</v>
      </c>
      <c r="I38" t="str">
        <f t="shared" si="14"/>
        <v xml:space="preserve">    .byte %11101000, %00001000</v>
      </c>
    </row>
    <row r="39" spans="1:9" x14ac:dyDescent="0.25">
      <c r="A39" t="s">
        <v>70</v>
      </c>
      <c r="B39" s="1" t="s">
        <v>0</v>
      </c>
      <c r="C39">
        <f>IF(B39="ZMIEŃ GŁOŚNOŚĆ NA 0","N/D",IF(B39="ZMIEŃ GŁOŚNOŚĆ NA 15","N/D",240/$B$1*60*VLOOKUP(B39,Dane!$F:$H,2,FALSE)))</f>
        <v>8</v>
      </c>
      <c r="D39" s="7">
        <f>IF(B39="ZMIEŃ GŁOŚNOŚĆ NA 0","N/D",IF(B39="ZMIEŃ GŁOŚNOŚĆ NA 15","N/D",VLOOKUP(A39,Dane!$A$3:$D$110,4,FALSE)))</f>
        <v>1001111111</v>
      </c>
      <c r="E39" s="3" t="str">
        <f t="shared" si="10"/>
        <v>1000</v>
      </c>
      <c r="F39" s="1" t="str">
        <f t="shared" si="11"/>
        <v>00000010</v>
      </c>
      <c r="G39" s="1" t="str">
        <f t="shared" si="12"/>
        <v>01111111</v>
      </c>
      <c r="H39" s="1" t="str">
        <f t="shared" si="13"/>
        <v>00001000</v>
      </c>
      <c r="I39" t="str">
        <f t="shared" si="14"/>
        <v xml:space="preserve">    .byte %00000010, %01111111, %00001000</v>
      </c>
    </row>
    <row r="40" spans="1:9" x14ac:dyDescent="0.25">
      <c r="B40" s="1"/>
      <c r="D40" s="7"/>
      <c r="E40" s="3"/>
      <c r="F40" s="1"/>
      <c r="G40" s="1"/>
      <c r="H40" s="1"/>
    </row>
    <row r="41" spans="1:9" x14ac:dyDescent="0.25">
      <c r="A41" t="s">
        <v>12</v>
      </c>
      <c r="B41" s="1" t="s">
        <v>2</v>
      </c>
      <c r="C41">
        <f>IF(B41="ZMIEŃ GŁOŚNOŚĆ NA 0","N/D",IF(B41="ZMIEŃ GŁOŚNOŚĆ NA 15","N/D",240/$B$1*60*VLOOKUP(B41,Dane!$F:$H,2,FALSE)))</f>
        <v>4</v>
      </c>
      <c r="D41" s="7">
        <f>IF(B41="ZMIEŃ GŁOŚNOŚĆ NA 0","N/D",IF(B41="ZMIEŃ GŁOŚNOŚĆ NA 15","N/D",VLOOKUP(A41,Dane!$A$3:$D$110,4,FALSE)))</f>
        <v>11010100</v>
      </c>
      <c r="E41" s="3" t="str">
        <f t="shared" ref="E41:E56" si="15">IF(B41="ZMIEŃ GŁOŚNOŚĆ NA 0","N/D",IF(B41="ZMIEŃ GŁOŚNOŚĆ NA 15","N/D",DEC2BIN(C41)))</f>
        <v>100</v>
      </c>
      <c r="F41" s="1" t="str">
        <f t="shared" ref="F41:F56" si="16">IF(B41="ZMIEŃ GŁOŚNOŚĆ NA 0","N/D",IF(B41="ZMIEŃ GŁOŚNOŚĆ NA 15","N/D",IF(LEN(D41)&lt;8,"00000000",_xlfn.CONCAT(REPT("0",8-LEN(LEFT(D41,LEN(D41)-8))),LEFT(D41,LEN(D41)-8)))))</f>
        <v>00000000</v>
      </c>
      <c r="G41" s="1" t="str">
        <f t="shared" ref="G41:G56" si="17">IF(B41="ZMIEŃ GŁOŚNOŚĆ NA 0","N/D",IF(B41="ZMIEŃ GŁOŚNOŚĆ NA 15","N/D",IF(LEN(D41)&lt;8,_xlfn.CONCAT(REPT("0",8-LEN(D41)),RIGHT(D41,8)),RIGHT(D41,8))))</f>
        <v>11010100</v>
      </c>
      <c r="H41" s="1" t="str">
        <f t="shared" ref="H41:H56" si="18">IF(B41="ZMIEŃ GŁOŚNOŚĆ NA 0","N/D",IF(B41="ZMIEŃ GŁOŚNOŚĆ NA 15","N/D",_xlfn.CONCAT(REPT("0",8-LEN(E41)),E41)))</f>
        <v>00000100</v>
      </c>
      <c r="I41" t="str">
        <f t="shared" ref="I41:I56" si="19">IF(A41="PAUZA",_xlfn.CONCAT("    .byte %11101000, %",H41),_xlfn.CONCAT("    .byte %",F41,", %",G41,", %",H41))</f>
        <v xml:space="preserve">    .byte %00000000, %11010100, %00000100</v>
      </c>
    </row>
    <row r="42" spans="1:9" x14ac:dyDescent="0.25">
      <c r="A42" t="s">
        <v>27</v>
      </c>
      <c r="B42" s="1" t="s">
        <v>2</v>
      </c>
      <c r="C42">
        <f>IF(B42="ZMIEŃ GŁOŚNOŚĆ NA 0","N/D",IF(B42="ZMIEŃ GŁOŚNOŚĆ NA 15","N/D",240/$B$1*60*VLOOKUP(B42,Dane!$F:$H,2,FALSE)))</f>
        <v>4</v>
      </c>
      <c r="D42" s="7">
        <f>IF(B42="ZMIEŃ GŁOŚNOŚĆ NA 0","N/D",IF(B42="ZMIEŃ GŁOŚNOŚĆ NA 15","N/D",VLOOKUP(A42,Dane!$A$3:$D$110,4,FALSE)))</f>
        <v>11100001</v>
      </c>
      <c r="E42" s="3" t="str">
        <f t="shared" si="15"/>
        <v>100</v>
      </c>
      <c r="F42" s="1" t="str">
        <f t="shared" si="16"/>
        <v>00000000</v>
      </c>
      <c r="G42" s="1" t="str">
        <f t="shared" si="17"/>
        <v>11100001</v>
      </c>
      <c r="H42" s="1" t="str">
        <f t="shared" si="18"/>
        <v>00000100</v>
      </c>
      <c r="I42" t="str">
        <f t="shared" si="19"/>
        <v xml:space="preserve">    .byte %00000000, %11100001, %00000100</v>
      </c>
    </row>
    <row r="43" spans="1:9" x14ac:dyDescent="0.25">
      <c r="A43" t="s">
        <v>88</v>
      </c>
      <c r="B43" s="1" t="s">
        <v>2</v>
      </c>
      <c r="C43">
        <f>IF(B43="ZMIEŃ GŁOŚNOŚĆ NA 0","N/D",IF(B43="ZMIEŃ GŁOŚNOŚĆ NA 15","N/D",240/$B$1*60*VLOOKUP(B43,Dane!$F:$H,2,FALSE)))</f>
        <v>4</v>
      </c>
      <c r="D43" s="7">
        <f>IF(B43="ZMIEŃ GŁOŚNOŚĆ NA 0","N/D",IF(B43="ZMIEŃ GŁOŚNOŚĆ NA 15","N/D",VLOOKUP(A43,Dane!$A$3:$D$110,4,FALSE)))</f>
        <v>11101110</v>
      </c>
      <c r="E43" s="3" t="str">
        <f t="shared" si="15"/>
        <v>100</v>
      </c>
      <c r="F43" s="1" t="str">
        <f t="shared" si="16"/>
        <v>00000000</v>
      </c>
      <c r="G43" s="1" t="str">
        <f t="shared" si="17"/>
        <v>11101110</v>
      </c>
      <c r="H43" s="1" t="str">
        <f t="shared" si="18"/>
        <v>00000100</v>
      </c>
      <c r="I43" t="str">
        <f t="shared" si="19"/>
        <v xml:space="preserve">    .byte %00000000, %11101110, %00000100</v>
      </c>
    </row>
    <row r="44" spans="1:9" x14ac:dyDescent="0.25">
      <c r="A44" t="s">
        <v>10</v>
      </c>
      <c r="B44" s="1" t="s">
        <v>2</v>
      </c>
      <c r="C44">
        <f>IF(B44="ZMIEŃ GŁOŚNOŚĆ NA 0","N/D",IF(B44="ZMIEŃ GŁOŚNOŚĆ NA 15","N/D",240/$B$1*60*VLOOKUP(B44,Dane!$F:$H,2,FALSE)))</f>
        <v>4</v>
      </c>
      <c r="D44" s="7">
        <f>IF(B44="ZMIEŃ GŁOŚNOŚĆ NA 0","N/D",IF(B44="ZMIEŃ GŁOŚNOŚĆ NA 15","N/D",VLOOKUP(A44,Dane!$A$3:$D$110,4,FALSE)))</f>
        <v>11111101</v>
      </c>
      <c r="E44" s="3" t="str">
        <f t="shared" si="15"/>
        <v>100</v>
      </c>
      <c r="F44" s="1" t="str">
        <f t="shared" si="16"/>
        <v>00000000</v>
      </c>
      <c r="G44" s="1" t="str">
        <f t="shared" si="17"/>
        <v>11111101</v>
      </c>
      <c r="H44" s="1" t="str">
        <f t="shared" si="18"/>
        <v>00000100</v>
      </c>
      <c r="I44" t="str">
        <f t="shared" si="19"/>
        <v xml:space="preserve">    .byte %00000000, %11111101, %00000100</v>
      </c>
    </row>
    <row r="45" spans="1:9" x14ac:dyDescent="0.25">
      <c r="A45" t="s">
        <v>87</v>
      </c>
      <c r="B45" s="1" t="s">
        <v>2</v>
      </c>
      <c r="C45">
        <f>IF(B45="ZMIEŃ GŁOŚNOŚĆ NA 0","N/D",IF(B45="ZMIEŃ GŁOŚNOŚĆ NA 15","N/D",240/$B$1*60*VLOOKUP(B45,Dane!$F:$H,2,FALSE)))</f>
        <v>4</v>
      </c>
      <c r="D45" s="7">
        <f>IF(B45="ZMIEŃ GŁOŚNOŚĆ NA 0","N/D",IF(B45="ZMIEŃ GŁOŚNOŚĆ NA 15","N/D",VLOOKUP(A45,Dane!$A$3:$D$110,4,FALSE)))</f>
        <v>100001100</v>
      </c>
      <c r="E45" s="3" t="str">
        <f t="shared" si="15"/>
        <v>100</v>
      </c>
      <c r="F45" s="1" t="str">
        <f t="shared" si="16"/>
        <v>00000001</v>
      </c>
      <c r="G45" s="1" t="str">
        <f t="shared" si="17"/>
        <v>00001100</v>
      </c>
      <c r="H45" s="1" t="str">
        <f t="shared" si="18"/>
        <v>00000100</v>
      </c>
      <c r="I45" t="str">
        <f t="shared" si="19"/>
        <v xml:space="preserve">    .byte %00000001, %00001100, %00000100</v>
      </c>
    </row>
    <row r="46" spans="1:9" x14ac:dyDescent="0.25">
      <c r="A46" t="s">
        <v>11</v>
      </c>
      <c r="B46" s="1" t="s">
        <v>2</v>
      </c>
      <c r="C46">
        <f>IF(B46="ZMIEŃ GŁOŚNOŚĆ NA 0","N/D",IF(B46="ZMIEŃ GŁOŚNOŚĆ NA 15","N/D",240/$B$1*60*VLOOKUP(B46,Dane!$F:$H,2,FALSE)))</f>
        <v>4</v>
      </c>
      <c r="D46" s="7">
        <f>IF(B46="ZMIEŃ GŁOŚNOŚĆ NA 0","N/D",IF(B46="ZMIEŃ GŁOŚNOŚĆ NA 15","N/D",VLOOKUP(A46,Dane!$A$3:$D$110,4,FALSE)))</f>
        <v>100011100</v>
      </c>
      <c r="E46" s="3" t="str">
        <f t="shared" si="15"/>
        <v>100</v>
      </c>
      <c r="F46" s="1" t="str">
        <f t="shared" si="16"/>
        <v>00000001</v>
      </c>
      <c r="G46" s="1" t="str">
        <f t="shared" si="17"/>
        <v>00011100</v>
      </c>
      <c r="H46" s="1" t="str">
        <f t="shared" si="18"/>
        <v>00000100</v>
      </c>
      <c r="I46" t="str">
        <f t="shared" si="19"/>
        <v xml:space="preserve">    .byte %00000001, %00011100, %00000100</v>
      </c>
    </row>
    <row r="47" spans="1:9" x14ac:dyDescent="0.25">
      <c r="A47" t="s">
        <v>86</v>
      </c>
      <c r="B47" s="1" t="s">
        <v>2</v>
      </c>
      <c r="C47">
        <f>IF(B47="ZMIEŃ GŁOŚNOŚĆ NA 0","N/D",IF(B47="ZMIEŃ GŁOŚNOŚĆ NA 15","N/D",240/$B$1*60*VLOOKUP(B47,Dane!$F:$H,2,FALSE)))</f>
        <v>4</v>
      </c>
      <c r="D47" s="7">
        <f>IF(B47="ZMIEŃ GŁOŚNOŚĆ NA 0","N/D",IF(B47="ZMIEŃ GŁOŚNOŚĆ NA 15","N/D",VLOOKUP(A47,Dane!$A$3:$D$110,4,FALSE)))</f>
        <v>100101101</v>
      </c>
      <c r="E47" s="3" t="str">
        <f t="shared" si="15"/>
        <v>100</v>
      </c>
      <c r="F47" s="1" t="str">
        <f t="shared" si="16"/>
        <v>00000001</v>
      </c>
      <c r="G47" s="1" t="str">
        <f t="shared" si="17"/>
        <v>00101101</v>
      </c>
      <c r="H47" s="1" t="str">
        <f t="shared" si="18"/>
        <v>00000100</v>
      </c>
      <c r="I47" t="str">
        <f t="shared" si="19"/>
        <v xml:space="preserve">    .byte %00000001, %00101101, %00000100</v>
      </c>
    </row>
    <row r="48" spans="1:9" x14ac:dyDescent="0.25">
      <c r="A48" t="s">
        <v>13</v>
      </c>
      <c r="B48" s="1" t="s">
        <v>2</v>
      </c>
      <c r="C48">
        <f>IF(B48="ZMIEŃ GŁOŚNOŚĆ NA 0","N/D",IF(B48="ZMIEŃ GŁOŚNOŚĆ NA 15","N/D",240/$B$1*60*VLOOKUP(B48,Dane!$F:$H,2,FALSE)))</f>
        <v>4</v>
      </c>
      <c r="D48" s="7">
        <f>IF(B48="ZMIEŃ GŁOŚNOŚĆ NA 0","N/D",IF(B48="ZMIEŃ GŁOŚNOŚĆ NA 15","N/D",VLOOKUP(A48,Dane!$A$3:$D$110,4,FALSE)))</f>
        <v>100111111</v>
      </c>
      <c r="E48" s="3" t="str">
        <f t="shared" si="15"/>
        <v>100</v>
      </c>
      <c r="F48" s="1" t="str">
        <f t="shared" si="16"/>
        <v>00000001</v>
      </c>
      <c r="G48" s="1" t="str">
        <f t="shared" si="17"/>
        <v>00111111</v>
      </c>
      <c r="H48" s="1" t="str">
        <f t="shared" si="18"/>
        <v>00000100</v>
      </c>
      <c r="I48" t="str">
        <f t="shared" si="19"/>
        <v xml:space="preserve">    .byte %00000001, %00111111, %00000100</v>
      </c>
    </row>
    <row r="49" spans="1:10" x14ac:dyDescent="0.25">
      <c r="A49" t="s">
        <v>14</v>
      </c>
      <c r="B49" s="1" t="s">
        <v>2</v>
      </c>
      <c r="C49">
        <f>IF(B49="ZMIEŃ GŁOŚNOŚĆ NA 0","N/D",IF(B49="ZMIEŃ GŁOŚNOŚĆ NA 15","N/D",240/$B$1*60*VLOOKUP(B49,Dane!$F:$H,2,FALSE)))</f>
        <v>4</v>
      </c>
      <c r="D49" s="7">
        <f>IF(B49="ZMIEŃ GŁOŚNOŚĆ NA 0","N/D",IF(B49="ZMIEŃ GŁOŚNOŚĆ NA 15","N/D",VLOOKUP(A49,Dane!$A$3:$D$110,4,FALSE)))</f>
        <v>101010010</v>
      </c>
      <c r="E49" s="3" t="str">
        <f t="shared" si="15"/>
        <v>100</v>
      </c>
      <c r="F49" s="1" t="str">
        <f t="shared" si="16"/>
        <v>00000001</v>
      </c>
      <c r="G49" s="1" t="str">
        <f t="shared" si="17"/>
        <v>01010010</v>
      </c>
      <c r="H49" s="1" t="str">
        <f t="shared" si="18"/>
        <v>00000100</v>
      </c>
      <c r="I49" t="str">
        <f t="shared" si="19"/>
        <v xml:space="preserve">    .byte %00000001, %01010010, %00000100</v>
      </c>
    </row>
    <row r="50" spans="1:10" x14ac:dyDescent="0.25">
      <c r="A50" t="s">
        <v>85</v>
      </c>
      <c r="B50" s="1" t="s">
        <v>2</v>
      </c>
      <c r="C50">
        <f>IF(B50="ZMIEŃ GŁOŚNOŚĆ NA 0","N/D",IF(B50="ZMIEŃ GŁOŚNOŚĆ NA 15","N/D",240/$B$1*60*VLOOKUP(B50,Dane!$F:$H,2,FALSE)))</f>
        <v>4</v>
      </c>
      <c r="D50" s="7">
        <f>IF(B50="ZMIEŃ GŁOŚNOŚĆ NA 0","N/D",IF(B50="ZMIEŃ GŁOŚNOŚĆ NA 15","N/D",VLOOKUP(A50,Dane!$A$3:$D$110,4,FALSE)))</f>
        <v>101100110</v>
      </c>
      <c r="E50" s="3" t="str">
        <f t="shared" si="15"/>
        <v>100</v>
      </c>
      <c r="F50" s="1" t="str">
        <f t="shared" si="16"/>
        <v>00000001</v>
      </c>
      <c r="G50" s="1" t="str">
        <f t="shared" si="17"/>
        <v>01100110</v>
      </c>
      <c r="H50" s="1" t="str">
        <f t="shared" si="18"/>
        <v>00000100</v>
      </c>
      <c r="I50" t="str">
        <f t="shared" si="19"/>
        <v xml:space="preserve">    .byte %00000001, %01100110, %00000100</v>
      </c>
    </row>
    <row r="51" spans="1:10" x14ac:dyDescent="0.25">
      <c r="A51" t="s">
        <v>15</v>
      </c>
      <c r="B51" s="1" t="s">
        <v>2</v>
      </c>
      <c r="C51">
        <f>IF(B51="ZMIEŃ GŁOŚNOŚĆ NA 0","N/D",IF(B51="ZMIEŃ GŁOŚNOŚĆ NA 15","N/D",240/$B$1*60*VLOOKUP(B51,Dane!$F:$H,2,FALSE)))</f>
        <v>4</v>
      </c>
      <c r="D51" s="7">
        <f>IF(B51="ZMIEŃ GŁOŚNOŚĆ NA 0","N/D",IF(B51="ZMIEŃ GŁOŚNOŚĆ NA 15","N/D",VLOOKUP(A51,Dane!$A$3:$D$110,4,FALSE)))</f>
        <v>101111011</v>
      </c>
      <c r="E51" s="3" t="str">
        <f t="shared" si="15"/>
        <v>100</v>
      </c>
      <c r="F51" s="1" t="str">
        <f t="shared" si="16"/>
        <v>00000001</v>
      </c>
      <c r="G51" s="1" t="str">
        <f t="shared" si="17"/>
        <v>01111011</v>
      </c>
      <c r="H51" s="1" t="str">
        <f t="shared" si="18"/>
        <v>00000100</v>
      </c>
      <c r="I51" t="str">
        <f t="shared" si="19"/>
        <v xml:space="preserve">    .byte %00000001, %01111011, %00000100</v>
      </c>
    </row>
    <row r="52" spans="1:10" x14ac:dyDescent="0.25">
      <c r="A52" t="s">
        <v>84</v>
      </c>
      <c r="B52" s="1" t="s">
        <v>2</v>
      </c>
      <c r="C52">
        <f>IF(B52="ZMIEŃ GŁOŚNOŚĆ NA 0","N/D",IF(B52="ZMIEŃ GŁOŚNOŚĆ NA 15","N/D",240/$B$1*60*VLOOKUP(B52,Dane!$F:$H,2,FALSE)))</f>
        <v>4</v>
      </c>
      <c r="D52" s="7">
        <f>IF(B52="ZMIEŃ GŁOŚNOŚĆ NA 0","N/D",IF(B52="ZMIEŃ GŁOŚNOŚĆ NA 15","N/D",VLOOKUP(A52,Dane!$A$3:$D$110,4,FALSE)))</f>
        <v>110010010</v>
      </c>
      <c r="E52" s="3" t="str">
        <f t="shared" si="15"/>
        <v>100</v>
      </c>
      <c r="F52" s="1" t="str">
        <f t="shared" si="16"/>
        <v>00000001</v>
      </c>
      <c r="G52" s="1" t="str">
        <f t="shared" si="17"/>
        <v>10010010</v>
      </c>
      <c r="H52" s="1" t="str">
        <f t="shared" si="18"/>
        <v>00000100</v>
      </c>
      <c r="I52" t="str">
        <f t="shared" si="19"/>
        <v xml:space="preserve">    .byte %00000001, %10010010, %00000100</v>
      </c>
    </row>
    <row r="53" spans="1:10" x14ac:dyDescent="0.25">
      <c r="A53" t="s">
        <v>16</v>
      </c>
      <c r="B53" s="1" t="s">
        <v>2</v>
      </c>
      <c r="C53">
        <f>IF(B53="ZMIEŃ GŁOŚNOŚĆ NA 0","N/D",IF(B53="ZMIEŃ GŁOŚNOŚĆ NA 15","N/D",240/$B$1*60*VLOOKUP(B53,Dane!$F:$H,2,FALSE)))</f>
        <v>4</v>
      </c>
      <c r="D53" s="7">
        <f>IF(B53="ZMIEŃ GŁOŚNOŚĆ NA 0","N/D",IF(B53="ZMIEŃ GŁOŚNOŚĆ NA 15","N/D",VLOOKUP(A53,Dane!$A$3:$D$110,4,FALSE)))</f>
        <v>110101010</v>
      </c>
      <c r="E53" s="3" t="str">
        <f t="shared" si="15"/>
        <v>100</v>
      </c>
      <c r="F53" s="1" t="str">
        <f t="shared" si="16"/>
        <v>00000001</v>
      </c>
      <c r="G53" s="1" t="str">
        <f t="shared" si="17"/>
        <v>10101010</v>
      </c>
      <c r="H53" s="1" t="str">
        <f t="shared" si="18"/>
        <v>00000100</v>
      </c>
      <c r="I53" t="str">
        <f t="shared" si="19"/>
        <v xml:space="preserve">    .byte %00000001, %10101010, %00000100</v>
      </c>
    </row>
    <row r="54" spans="1:10" x14ac:dyDescent="0.25">
      <c r="A54" t="s">
        <v>75</v>
      </c>
      <c r="B54" s="1" t="s">
        <v>2</v>
      </c>
      <c r="C54">
        <f>IF(B54="ZMIEŃ GŁOŚNOŚĆ NA 0","N/D",IF(B54="ZMIEŃ GŁOŚNOŚĆ NA 15","N/D",240/$B$1*60*VLOOKUP(B54,Dane!$F:$H,2,FALSE)))</f>
        <v>4</v>
      </c>
      <c r="D54" s="7">
        <f>IF(B54="ZMIEŃ GŁOŚNOŚĆ NA 0","N/D",IF(B54="ZMIEŃ GŁOŚNOŚĆ NA 15","N/D",VLOOKUP(A54,Dane!$A$3:$D$110,4,FALSE)))</f>
        <v>111000011</v>
      </c>
      <c r="E54" s="3" t="str">
        <f t="shared" si="15"/>
        <v>100</v>
      </c>
      <c r="F54" s="1" t="str">
        <f t="shared" si="16"/>
        <v>00000001</v>
      </c>
      <c r="G54" s="1" t="str">
        <f t="shared" si="17"/>
        <v>11000011</v>
      </c>
      <c r="H54" s="1" t="str">
        <f t="shared" si="18"/>
        <v>00000100</v>
      </c>
      <c r="I54" t="str">
        <f t="shared" si="19"/>
        <v xml:space="preserve">    .byte %00000001, %11000011, %00000100</v>
      </c>
    </row>
    <row r="55" spans="1:10" x14ac:dyDescent="0.25">
      <c r="A55" t="s">
        <v>83</v>
      </c>
      <c r="B55" s="1" t="s">
        <v>2</v>
      </c>
      <c r="C55">
        <f>IF(B55="ZMIEŃ GŁOŚNOŚĆ NA 0","N/D",IF(B55="ZMIEŃ GŁOŚNOŚĆ NA 15","N/D",240/$B$1*60*VLOOKUP(B55,Dane!$F:$H,2,FALSE)))</f>
        <v>4</v>
      </c>
      <c r="D55" s="7">
        <f>IF(B55="ZMIEŃ GŁOŚNOŚĆ NA 0","N/D",IF(B55="ZMIEŃ GŁOŚNOŚĆ NA 15","N/D",VLOOKUP(A55,Dane!$A$3:$D$110,4,FALSE)))</f>
        <v>111011110</v>
      </c>
      <c r="E55" s="3" t="str">
        <f t="shared" si="15"/>
        <v>100</v>
      </c>
      <c r="F55" s="1" t="str">
        <f t="shared" si="16"/>
        <v>00000001</v>
      </c>
      <c r="G55" s="1" t="str">
        <f t="shared" si="17"/>
        <v>11011110</v>
      </c>
      <c r="H55" s="1" t="str">
        <f t="shared" si="18"/>
        <v>00000100</v>
      </c>
      <c r="I55" t="str">
        <f t="shared" si="19"/>
        <v xml:space="preserve">    .byte %00000001, %11011110, %00000100</v>
      </c>
    </row>
    <row r="56" spans="1:10" x14ac:dyDescent="0.25">
      <c r="A56" t="s">
        <v>74</v>
      </c>
      <c r="B56" s="1" t="s">
        <v>2</v>
      </c>
      <c r="C56">
        <f>IF(B56="ZMIEŃ GŁOŚNOŚĆ NA 0","N/D",IF(B56="ZMIEŃ GŁOŚNOŚĆ NA 15","N/D",240/$B$1*60*VLOOKUP(B56,Dane!$F:$H,2,FALSE)))</f>
        <v>4</v>
      </c>
      <c r="D56" s="7">
        <f>IF(B56="ZMIEŃ GŁOŚNOŚĆ NA 0","N/D",IF(B56="ZMIEŃ GŁOŚNOŚĆ NA 15","N/D",VLOOKUP(A56,Dane!$A$3:$D$110,4,FALSE)))</f>
        <v>111111011</v>
      </c>
      <c r="E56" s="3" t="str">
        <f t="shared" si="15"/>
        <v>100</v>
      </c>
      <c r="F56" s="1" t="str">
        <f t="shared" si="16"/>
        <v>00000001</v>
      </c>
      <c r="G56" s="1" t="str">
        <f t="shared" si="17"/>
        <v>11111011</v>
      </c>
      <c r="H56" s="1" t="str">
        <f t="shared" si="18"/>
        <v>00000100</v>
      </c>
      <c r="I56" t="str">
        <f t="shared" si="19"/>
        <v xml:space="preserve">    .byte %00000001, %11111011, %00000100</v>
      </c>
    </row>
    <row r="57" spans="1:10" x14ac:dyDescent="0.25">
      <c r="B57" s="1"/>
      <c r="D57" s="7"/>
      <c r="E57" s="3"/>
      <c r="F57" s="1"/>
      <c r="G57" s="1"/>
      <c r="H57" s="1"/>
    </row>
    <row r="58" spans="1:10" x14ac:dyDescent="0.25">
      <c r="A58" t="s">
        <v>16</v>
      </c>
      <c r="B58" s="1" t="s">
        <v>1</v>
      </c>
      <c r="C58">
        <f>IF(B58="ZMIEŃ GŁOŚNOŚĆ NA 0","N/D",IF(B58="ZMIEŃ GŁOŚNOŚĆ NA 15","N/D",240/$B$1*60*VLOOKUP(B58,Dane!$F:$H,2,FALSE)))</f>
        <v>16</v>
      </c>
      <c r="D58" s="7">
        <f>IF(B58="ZMIEŃ GŁOŚNOŚĆ NA 0","N/D",IF(B58="ZMIEŃ GŁOŚNOŚĆ NA 15","N/D",VLOOKUP(A58,Dane!$A$3:$D$110,4,FALSE)))</f>
        <v>110101010</v>
      </c>
      <c r="E58" s="3" t="str">
        <f t="shared" ref="E58:E103" si="20">IF(B58="ZMIEŃ GŁOŚNOŚĆ NA 0","N/D",IF(B58="ZMIEŃ GŁOŚNOŚĆ NA 15","N/D",DEC2BIN(C58)))</f>
        <v>10000</v>
      </c>
      <c r="F58" s="1" t="str">
        <f t="shared" ref="F58:F103" si="21">IF(B58="ZMIEŃ GŁOŚNOŚĆ NA 0","N/D",IF(B58="ZMIEŃ GŁOŚNOŚĆ NA 15","N/D",IF(LEN(D58)&lt;8,"00000000",_xlfn.CONCAT(REPT("0",8-LEN(LEFT(D58,LEN(D58)-8))),LEFT(D58,LEN(D58)-8)))))</f>
        <v>00000001</v>
      </c>
      <c r="G58" s="1" t="str">
        <f t="shared" ref="G58:G103" si="22">IF(B58="ZMIEŃ GŁOŚNOŚĆ NA 0","N/D",IF(B58="ZMIEŃ GŁOŚNOŚĆ NA 15","N/D",IF(LEN(D58)&lt;8,_xlfn.CONCAT(REPT("0",8-LEN(D58)),RIGHT(D58,8)),RIGHT(D58,8))))</f>
        <v>10101010</v>
      </c>
      <c r="H58" s="1" t="str">
        <f t="shared" ref="H58:H103" si="23">IF(B58="ZMIEŃ GŁOŚNOŚĆ NA 0","N/D",IF(B58="ZMIEŃ GŁOŚNOŚĆ NA 15","N/D",_xlfn.CONCAT(REPT("0",8-LEN(E58)),E58)))</f>
        <v>00010000</v>
      </c>
      <c r="I58" t="str">
        <f t="shared" ref="I58:I103" si="24">IF(A58="PAUZA",_xlfn.CONCAT("    .byte %11101000, %",H58),_xlfn.CONCAT("    .byte %",F58,", %",G58,", %",H58))</f>
        <v xml:space="preserve">    .byte %00000001, %10101010, %00010000</v>
      </c>
      <c r="J58" t="s">
        <v>409</v>
      </c>
    </row>
    <row r="59" spans="1:10" x14ac:dyDescent="0.25">
      <c r="A59" t="s">
        <v>395</v>
      </c>
      <c r="B59" s="1" t="s">
        <v>1</v>
      </c>
      <c r="C59">
        <f>IF(B59="ZMIEŃ GŁOŚNOŚĆ NA 0","N/D",IF(B59="ZMIEŃ GŁOŚNOŚĆ NA 15","N/D",240/$B$1*60*VLOOKUP(B59,Dane!$F:$H,2,FALSE)))</f>
        <v>16</v>
      </c>
      <c r="D59" s="7" t="e">
        <f>IF(B59="ZMIEŃ GŁOŚNOŚĆ NA 0","N/D",IF(B59="ZMIEŃ GŁOŚNOŚĆ NA 15","N/D",VLOOKUP(A59,Dane!$A$3:$D$110,4,FALSE)))</f>
        <v>#N/A</v>
      </c>
      <c r="E59" s="3" t="str">
        <f t="shared" si="20"/>
        <v>10000</v>
      </c>
      <c r="F59" s="1" t="e">
        <f t="shared" si="21"/>
        <v>#N/A</v>
      </c>
      <c r="G59" s="1" t="e">
        <f t="shared" si="22"/>
        <v>#N/A</v>
      </c>
      <c r="H59" s="1" t="str">
        <f t="shared" si="23"/>
        <v>00010000</v>
      </c>
      <c r="I59" t="str">
        <f t="shared" si="24"/>
        <v xml:space="preserve">    .byte %11101000, %00010000</v>
      </c>
    </row>
    <row r="60" spans="1:10" x14ac:dyDescent="0.25">
      <c r="A60" t="s">
        <v>16</v>
      </c>
      <c r="B60" s="1" t="s">
        <v>1</v>
      </c>
      <c r="C60">
        <f>IF(B60="ZMIEŃ GŁOŚNOŚĆ NA 0","N/D",IF(B60="ZMIEŃ GŁOŚNOŚĆ NA 15","N/D",240/$B$1*60*VLOOKUP(B60,Dane!$F:$H,2,FALSE)))</f>
        <v>16</v>
      </c>
      <c r="D60" s="7">
        <f>IF(B60="ZMIEŃ GŁOŚNOŚĆ NA 0","N/D",IF(B60="ZMIEŃ GŁOŚNOŚĆ NA 15","N/D",VLOOKUP(A60,Dane!$A$3:$D$110,4,FALSE)))</f>
        <v>110101010</v>
      </c>
      <c r="E60" s="3" t="str">
        <f t="shared" si="20"/>
        <v>10000</v>
      </c>
      <c r="F60" s="1" t="str">
        <f t="shared" si="21"/>
        <v>00000001</v>
      </c>
      <c r="G60" s="1" t="str">
        <f t="shared" si="22"/>
        <v>10101010</v>
      </c>
      <c r="H60" s="1" t="str">
        <f t="shared" si="23"/>
        <v>00010000</v>
      </c>
      <c r="I60" t="str">
        <f t="shared" si="24"/>
        <v xml:space="preserve">    .byte %00000001, %10101010, %00010000</v>
      </c>
    </row>
    <row r="61" spans="1:10" x14ac:dyDescent="0.25">
      <c r="A61" t="s">
        <v>395</v>
      </c>
      <c r="B61" s="1" t="s">
        <v>0</v>
      </c>
      <c r="C61">
        <f>IF(B61="ZMIEŃ GŁOŚNOŚĆ NA 0","N/D",IF(B61="ZMIEŃ GŁOŚNOŚĆ NA 15","N/D",240/$B$1*60*VLOOKUP(B61,Dane!$F:$H,2,FALSE)))</f>
        <v>8</v>
      </c>
      <c r="D61" s="7" t="e">
        <f>IF(B61="ZMIEŃ GŁOŚNOŚĆ NA 0","N/D",IF(B61="ZMIEŃ GŁOŚNOŚĆ NA 15","N/D",VLOOKUP(A61,Dane!$A$3:$D$110,4,FALSE)))</f>
        <v>#N/A</v>
      </c>
      <c r="E61" s="3" t="str">
        <f t="shared" si="20"/>
        <v>1000</v>
      </c>
      <c r="F61" s="1" t="e">
        <f t="shared" si="21"/>
        <v>#N/A</v>
      </c>
      <c r="G61" s="1" t="e">
        <f t="shared" si="22"/>
        <v>#N/A</v>
      </c>
      <c r="H61" s="1" t="str">
        <f t="shared" si="23"/>
        <v>00001000</v>
      </c>
      <c r="I61" t="str">
        <f t="shared" si="24"/>
        <v xml:space="preserve">    .byte %11101000, %00001000</v>
      </c>
    </row>
    <row r="62" spans="1:10" x14ac:dyDescent="0.25">
      <c r="A62" t="s">
        <v>83</v>
      </c>
      <c r="B62" s="1" t="s">
        <v>0</v>
      </c>
      <c r="C62">
        <f>IF(B62="ZMIEŃ GŁOŚNOŚĆ NA 0","N/D",IF(B62="ZMIEŃ GŁOŚNOŚĆ NA 15","N/D",240/$B$1*60*VLOOKUP(B62,Dane!$F:$H,2,FALSE)))</f>
        <v>8</v>
      </c>
      <c r="D62" s="7">
        <f>IF(B62="ZMIEŃ GŁOŚNOŚĆ NA 0","N/D",IF(B62="ZMIEŃ GŁOŚNOŚĆ NA 15","N/D",VLOOKUP(A62,Dane!$A$3:$D$110,4,FALSE)))</f>
        <v>111011110</v>
      </c>
      <c r="E62" s="3" t="str">
        <f t="shared" si="20"/>
        <v>1000</v>
      </c>
      <c r="F62" s="1" t="str">
        <f t="shared" si="21"/>
        <v>00000001</v>
      </c>
      <c r="G62" s="1" t="str">
        <f t="shared" si="22"/>
        <v>11011110</v>
      </c>
      <c r="H62" s="1" t="str">
        <f t="shared" si="23"/>
        <v>00001000</v>
      </c>
      <c r="I62" t="str">
        <f t="shared" si="24"/>
        <v xml:space="preserve">    .byte %00000001, %11011110, %00001000</v>
      </c>
    </row>
    <row r="63" spans="1:10" x14ac:dyDescent="0.25">
      <c r="B63" s="1"/>
      <c r="D63" s="7"/>
      <c r="E63" s="3"/>
      <c r="F63" s="1"/>
      <c r="G63" s="1"/>
      <c r="H63" s="1"/>
    </row>
    <row r="64" spans="1:10" x14ac:dyDescent="0.25">
      <c r="A64" t="s">
        <v>16</v>
      </c>
      <c r="B64" s="1" t="s">
        <v>2</v>
      </c>
      <c r="C64">
        <f>IF(B64="ZMIEŃ GŁOŚNOŚĆ NA 0","N/D",IF(B64="ZMIEŃ GŁOŚNOŚĆ NA 15","N/D",240/$B$1*60*VLOOKUP(B64,Dane!$F:$H,2,FALSE)))</f>
        <v>4</v>
      </c>
      <c r="D64" s="7">
        <f>IF(B64="ZMIEŃ GŁOŚNOŚĆ NA 0","N/D",IF(B64="ZMIEŃ GŁOŚNOŚĆ NA 15","N/D",VLOOKUP(A64,Dane!$A$3:$D$110,4,FALSE)))</f>
        <v>110101010</v>
      </c>
      <c r="E64" s="3" t="str">
        <f t="shared" si="20"/>
        <v>100</v>
      </c>
      <c r="F64" s="1" t="str">
        <f t="shared" si="21"/>
        <v>00000001</v>
      </c>
      <c r="G64" s="1" t="str">
        <f t="shared" si="22"/>
        <v>10101010</v>
      </c>
      <c r="H64" s="1" t="str">
        <f t="shared" si="23"/>
        <v>00000100</v>
      </c>
      <c r="I64" t="str">
        <f t="shared" si="24"/>
        <v xml:space="preserve">    .byte %00000001, %10101010, %00000100</v>
      </c>
    </row>
    <row r="65" spans="1:9" x14ac:dyDescent="0.25">
      <c r="A65" t="s">
        <v>395</v>
      </c>
      <c r="B65" s="1" t="s">
        <v>2</v>
      </c>
      <c r="C65">
        <f>IF(B65="ZMIEŃ GŁOŚNOŚĆ NA 0","N/D",IF(B65="ZMIEŃ GŁOŚNOŚĆ NA 15","N/D",240/$B$1*60*VLOOKUP(B65,Dane!$F:$H,2,FALSE)))</f>
        <v>4</v>
      </c>
      <c r="D65" s="7" t="e">
        <f>IF(B65="ZMIEŃ GŁOŚNOŚĆ NA 0","N/D",IF(B65="ZMIEŃ GŁOŚNOŚĆ NA 15","N/D",VLOOKUP(A65,Dane!$A$3:$D$110,4,FALSE)))</f>
        <v>#N/A</v>
      </c>
      <c r="E65" s="3" t="str">
        <f t="shared" si="20"/>
        <v>100</v>
      </c>
      <c r="F65" s="1" t="e">
        <f t="shared" si="21"/>
        <v>#N/A</v>
      </c>
      <c r="G65" s="1" t="e">
        <f t="shared" si="22"/>
        <v>#N/A</v>
      </c>
      <c r="H65" s="1" t="str">
        <f t="shared" si="23"/>
        <v>00000100</v>
      </c>
      <c r="I65" t="str">
        <f t="shared" si="24"/>
        <v xml:space="preserve">    .byte %11101000, %00000100</v>
      </c>
    </row>
    <row r="66" spans="1:9" x14ac:dyDescent="0.25">
      <c r="A66" t="s">
        <v>16</v>
      </c>
      <c r="B66" s="1" t="s">
        <v>0</v>
      </c>
      <c r="C66">
        <f>IF(B66="ZMIEŃ GŁOŚNOŚĆ NA 0","N/D",IF(B66="ZMIEŃ GŁOŚNOŚĆ NA 15","N/D",240/$B$1*60*VLOOKUP(B66,Dane!$F:$H,2,FALSE)))</f>
        <v>8</v>
      </c>
      <c r="D66" s="7">
        <f>IF(B66="ZMIEŃ GŁOŚNOŚĆ NA 0","N/D",IF(B66="ZMIEŃ GŁOŚNOŚĆ NA 15","N/D",VLOOKUP(A66,Dane!$A$3:$D$110,4,FALSE)))</f>
        <v>110101010</v>
      </c>
      <c r="E66" s="3" t="str">
        <f t="shared" si="20"/>
        <v>1000</v>
      </c>
      <c r="F66" s="1" t="str">
        <f t="shared" si="21"/>
        <v>00000001</v>
      </c>
      <c r="G66" s="1" t="str">
        <f t="shared" si="22"/>
        <v>10101010</v>
      </c>
      <c r="H66" s="1" t="str">
        <f t="shared" si="23"/>
        <v>00001000</v>
      </c>
      <c r="I66" t="str">
        <f t="shared" si="24"/>
        <v xml:space="preserve">    .byte %00000001, %10101010, %00001000</v>
      </c>
    </row>
    <row r="67" spans="1:9" x14ac:dyDescent="0.25">
      <c r="A67" t="s">
        <v>395</v>
      </c>
      <c r="B67" s="1" t="s">
        <v>0</v>
      </c>
      <c r="C67">
        <f>IF(B67="ZMIEŃ GŁOŚNOŚĆ NA 0","N/D",IF(B67="ZMIEŃ GŁOŚNOŚĆ NA 15","N/D",240/$B$1*60*VLOOKUP(B67,Dane!$F:$H,2,FALSE)))</f>
        <v>8</v>
      </c>
      <c r="D67" s="7" t="e">
        <f>IF(B67="ZMIEŃ GŁOŚNOŚĆ NA 0","N/D",IF(B67="ZMIEŃ GŁOŚNOŚĆ NA 15","N/D",VLOOKUP(A67,Dane!$A$3:$D$110,4,FALSE)))</f>
        <v>#N/A</v>
      </c>
      <c r="E67" s="3" t="str">
        <f t="shared" si="20"/>
        <v>1000</v>
      </c>
      <c r="F67" s="1" t="e">
        <f t="shared" si="21"/>
        <v>#N/A</v>
      </c>
      <c r="G67" s="1" t="e">
        <f t="shared" si="22"/>
        <v>#N/A</v>
      </c>
      <c r="H67" s="1" t="str">
        <f t="shared" si="23"/>
        <v>00001000</v>
      </c>
      <c r="I67" t="str">
        <f t="shared" si="24"/>
        <v xml:space="preserve">    .byte %11101000, %00001000</v>
      </c>
    </row>
    <row r="68" spans="1:9" x14ac:dyDescent="0.25">
      <c r="A68" t="s">
        <v>16</v>
      </c>
      <c r="B68" s="1" t="s">
        <v>0</v>
      </c>
      <c r="C68">
        <f>IF(B68="ZMIEŃ GŁOŚNOŚĆ NA 0","N/D",IF(B68="ZMIEŃ GŁOŚNOŚĆ NA 15","N/D",240/$B$1*60*VLOOKUP(B68,Dane!$F:$H,2,FALSE)))</f>
        <v>8</v>
      </c>
      <c r="D68" s="7">
        <f>IF(B68="ZMIEŃ GŁOŚNOŚĆ NA 0","N/D",IF(B68="ZMIEŃ GŁOŚNOŚĆ NA 15","N/D",VLOOKUP(A68,Dane!$A$3:$D$110,4,FALSE)))</f>
        <v>110101010</v>
      </c>
      <c r="E68" s="3" t="str">
        <f t="shared" si="20"/>
        <v>1000</v>
      </c>
      <c r="F68" s="1" t="str">
        <f t="shared" si="21"/>
        <v>00000001</v>
      </c>
      <c r="G68" s="1" t="str">
        <f t="shared" si="22"/>
        <v>10101010</v>
      </c>
      <c r="H68" s="1" t="str">
        <f t="shared" si="23"/>
        <v>00001000</v>
      </c>
      <c r="I68" t="str">
        <f t="shared" si="24"/>
        <v xml:space="preserve">    .byte %00000001, %10101010, %00001000</v>
      </c>
    </row>
    <row r="69" spans="1:9" x14ac:dyDescent="0.25">
      <c r="A69" t="s">
        <v>72</v>
      </c>
      <c r="B69" s="1" t="s">
        <v>1</v>
      </c>
      <c r="C69">
        <f>IF(B69="ZMIEŃ GŁOŚNOŚĆ NA 0","N/D",IF(B69="ZMIEŃ GŁOŚNOŚĆ NA 15","N/D",240/$B$1*60*VLOOKUP(B69,Dane!$F:$H,2,FALSE)))</f>
        <v>16</v>
      </c>
      <c r="D69" s="7">
        <f>IF(B69="ZMIEŃ GŁOŚNOŚĆ NA 0","N/D",IF(B69="ZMIEŃ GŁOŚNOŚĆ NA 15","N/D",VLOOKUP(A69,Dane!$A$3:$D$110,4,FALSE)))</f>
        <v>1000111001</v>
      </c>
      <c r="E69" s="3" t="str">
        <f t="shared" si="20"/>
        <v>10000</v>
      </c>
      <c r="F69" s="1" t="str">
        <f t="shared" si="21"/>
        <v>00000010</v>
      </c>
      <c r="G69" s="1" t="str">
        <f t="shared" si="22"/>
        <v>00111001</v>
      </c>
      <c r="H69" s="1" t="str">
        <f t="shared" si="23"/>
        <v>00010000</v>
      </c>
      <c r="I69" t="str">
        <f t="shared" si="24"/>
        <v xml:space="preserve">    .byte %00000010, %00111001, %00010000</v>
      </c>
    </row>
    <row r="70" spans="1:9" x14ac:dyDescent="0.25">
      <c r="A70" t="s">
        <v>83</v>
      </c>
      <c r="B70" s="1" t="s">
        <v>0</v>
      </c>
      <c r="C70">
        <f>IF(B70="ZMIEŃ GŁOŚNOŚĆ NA 0","N/D",IF(B70="ZMIEŃ GŁOŚNOŚĆ NA 15","N/D",240/$B$1*60*VLOOKUP(B70,Dane!$F:$H,2,FALSE)))</f>
        <v>8</v>
      </c>
      <c r="D70" s="7">
        <f>IF(B70="ZMIEŃ GŁOŚNOŚĆ NA 0","N/D",IF(B70="ZMIEŃ GŁOŚNOŚĆ NA 15","N/D",VLOOKUP(A70,Dane!$A$3:$D$110,4,FALSE)))</f>
        <v>111011110</v>
      </c>
      <c r="E70" s="3" t="str">
        <f t="shared" si="20"/>
        <v>1000</v>
      </c>
      <c r="F70" s="1" t="str">
        <f t="shared" si="21"/>
        <v>00000001</v>
      </c>
      <c r="G70" s="1" t="str">
        <f t="shared" si="22"/>
        <v>11011110</v>
      </c>
      <c r="H70" s="1" t="str">
        <f t="shared" si="23"/>
        <v>00001000</v>
      </c>
      <c r="I70" t="str">
        <f t="shared" si="24"/>
        <v xml:space="preserve">    .byte %00000001, %11011110, %00001000</v>
      </c>
    </row>
    <row r="71" spans="1:9" x14ac:dyDescent="0.25">
      <c r="A71" t="s">
        <v>395</v>
      </c>
      <c r="B71" s="1" t="s">
        <v>0</v>
      </c>
      <c r="C71">
        <f>IF(B71="ZMIEŃ GŁOŚNOŚĆ NA 0","N/D",IF(B71="ZMIEŃ GŁOŚNOŚĆ NA 15","N/D",240/$B$1*60*VLOOKUP(B71,Dane!$F:$H,2,FALSE)))</f>
        <v>8</v>
      </c>
      <c r="D71" s="7" t="e">
        <f>IF(B71="ZMIEŃ GŁOŚNOŚĆ NA 0","N/D",IF(B71="ZMIEŃ GŁOŚNOŚĆ NA 15","N/D",VLOOKUP(A71,Dane!$A$3:$D$110,4,FALSE)))</f>
        <v>#N/A</v>
      </c>
      <c r="E71" s="3" t="str">
        <f t="shared" si="20"/>
        <v>1000</v>
      </c>
      <c r="F71" s="1" t="e">
        <f t="shared" si="21"/>
        <v>#N/A</v>
      </c>
      <c r="G71" s="1" t="e">
        <f t="shared" si="22"/>
        <v>#N/A</v>
      </c>
      <c r="H71" s="1" t="str">
        <f t="shared" si="23"/>
        <v>00001000</v>
      </c>
      <c r="I71" t="str">
        <f t="shared" si="24"/>
        <v xml:space="preserve">    .byte %11101000, %00001000</v>
      </c>
    </row>
    <row r="72" spans="1:9" x14ac:dyDescent="0.25">
      <c r="B72" s="1"/>
      <c r="D72" s="7"/>
      <c r="E72" s="3"/>
      <c r="F72" s="1"/>
      <c r="G72" s="1"/>
      <c r="H72" s="1"/>
    </row>
    <row r="73" spans="1:9" x14ac:dyDescent="0.25">
      <c r="A73" t="s">
        <v>70</v>
      </c>
      <c r="B73" s="1" t="s">
        <v>1</v>
      </c>
      <c r="C73">
        <f>IF(B73="ZMIEŃ GŁOŚNOŚĆ NA 0","N/D",IF(B73="ZMIEŃ GŁOŚNOŚĆ NA 15","N/D",240/$B$1*60*VLOOKUP(B73,Dane!$F:$H,2,FALSE)))</f>
        <v>16</v>
      </c>
      <c r="D73" s="7">
        <f>IF(B73="ZMIEŃ GŁOŚNOŚĆ NA 0","N/D",IF(B73="ZMIEŃ GŁOŚNOŚĆ NA 15","N/D",VLOOKUP(A73,Dane!$A$3:$D$110,4,FALSE)))</f>
        <v>1001111111</v>
      </c>
      <c r="E73" s="3" t="str">
        <f t="shared" si="20"/>
        <v>10000</v>
      </c>
      <c r="F73" s="1" t="str">
        <f t="shared" si="21"/>
        <v>00000010</v>
      </c>
      <c r="G73" s="1" t="str">
        <f t="shared" si="22"/>
        <v>01111111</v>
      </c>
      <c r="H73" s="1" t="str">
        <f t="shared" si="23"/>
        <v>00010000</v>
      </c>
      <c r="I73" t="str">
        <f t="shared" si="24"/>
        <v xml:space="preserve">    .byte %00000010, %01111111, %00010000</v>
      </c>
    </row>
    <row r="74" spans="1:9" x14ac:dyDescent="0.25">
      <c r="A74" t="s">
        <v>395</v>
      </c>
      <c r="B74" s="1" t="s">
        <v>1</v>
      </c>
      <c r="C74">
        <f>IF(B74="ZMIEŃ GŁOŚNOŚĆ NA 0","N/D",IF(B74="ZMIEŃ GŁOŚNOŚĆ NA 15","N/D",240/$B$1*60*VLOOKUP(B74,Dane!$F:$H,2,FALSE)))</f>
        <v>16</v>
      </c>
      <c r="D74" s="7" t="e">
        <f>IF(B74="ZMIEŃ GŁOŚNOŚĆ NA 0","N/D",IF(B74="ZMIEŃ GŁOŚNOŚĆ NA 15","N/D",VLOOKUP(A74,Dane!$A$3:$D$110,4,FALSE)))</f>
        <v>#N/A</v>
      </c>
      <c r="E74" s="3" t="str">
        <f t="shared" si="20"/>
        <v>10000</v>
      </c>
      <c r="F74" s="1" t="e">
        <f t="shared" si="21"/>
        <v>#N/A</v>
      </c>
      <c r="G74" s="1" t="e">
        <f t="shared" si="22"/>
        <v>#N/A</v>
      </c>
      <c r="H74" s="1" t="str">
        <f t="shared" si="23"/>
        <v>00010000</v>
      </c>
      <c r="I74" t="str">
        <f t="shared" si="24"/>
        <v xml:space="preserve">    .byte %11101000, %00010000</v>
      </c>
    </row>
    <row r="75" spans="1:9" x14ac:dyDescent="0.25">
      <c r="A75" t="s">
        <v>70</v>
      </c>
      <c r="B75" s="1" t="s">
        <v>1</v>
      </c>
      <c r="C75">
        <f>IF(B75="ZMIEŃ GŁOŚNOŚĆ NA 0","N/D",IF(B75="ZMIEŃ GŁOŚNOŚĆ NA 15","N/D",240/$B$1*60*VLOOKUP(B75,Dane!$F:$H,2,FALSE)))</f>
        <v>16</v>
      </c>
      <c r="D75" s="7">
        <f>IF(B75="ZMIEŃ GŁOŚNOŚĆ NA 0","N/D",IF(B75="ZMIEŃ GŁOŚNOŚĆ NA 15","N/D",VLOOKUP(A75,Dane!$A$3:$D$110,4,FALSE)))</f>
        <v>1001111111</v>
      </c>
      <c r="E75" s="3" t="str">
        <f t="shared" si="20"/>
        <v>10000</v>
      </c>
      <c r="F75" s="1" t="str">
        <f t="shared" si="21"/>
        <v>00000010</v>
      </c>
      <c r="G75" s="1" t="str">
        <f t="shared" si="22"/>
        <v>01111111</v>
      </c>
      <c r="H75" s="1" t="str">
        <f t="shared" si="23"/>
        <v>00010000</v>
      </c>
      <c r="I75" t="str">
        <f t="shared" si="24"/>
        <v xml:space="preserve">    .byte %00000010, %01111111, %00010000</v>
      </c>
    </row>
    <row r="76" spans="1:9" x14ac:dyDescent="0.25">
      <c r="A76" t="s">
        <v>395</v>
      </c>
      <c r="B76" s="1" t="s">
        <v>0</v>
      </c>
      <c r="C76">
        <f>IF(B76="ZMIEŃ GŁOŚNOŚĆ NA 0","N/D",IF(B76="ZMIEŃ GŁOŚNOŚĆ NA 15","N/D",240/$B$1*60*VLOOKUP(B76,Dane!$F:$H,2,FALSE)))</f>
        <v>8</v>
      </c>
      <c r="D76" s="7" t="e">
        <f>IF(B76="ZMIEŃ GŁOŚNOŚĆ NA 0","N/D",IF(B76="ZMIEŃ GŁOŚNOŚĆ NA 15","N/D",VLOOKUP(A76,Dane!$A$3:$D$110,4,FALSE)))</f>
        <v>#N/A</v>
      </c>
      <c r="E76" s="3" t="str">
        <f t="shared" si="20"/>
        <v>1000</v>
      </c>
      <c r="F76" s="1" t="e">
        <f t="shared" si="21"/>
        <v>#N/A</v>
      </c>
      <c r="G76" s="1" t="e">
        <f t="shared" si="22"/>
        <v>#N/A</v>
      </c>
      <c r="H76" s="1" t="str">
        <f t="shared" si="23"/>
        <v>00001000</v>
      </c>
      <c r="I76" t="str">
        <f t="shared" si="24"/>
        <v xml:space="preserve">    .byte %11101000, %00001000</v>
      </c>
    </row>
    <row r="77" spans="1:9" x14ac:dyDescent="0.25">
      <c r="A77" t="s">
        <v>70</v>
      </c>
      <c r="B77" s="1" t="s">
        <v>0</v>
      </c>
      <c r="C77">
        <f>IF(B77="ZMIEŃ GŁOŚNOŚĆ NA 0","N/D",IF(B77="ZMIEŃ GŁOŚNOŚĆ NA 15","N/D",240/$B$1*60*VLOOKUP(B77,Dane!$F:$H,2,FALSE)))</f>
        <v>8</v>
      </c>
      <c r="D77" s="7">
        <f>IF(B77="ZMIEŃ GŁOŚNOŚĆ NA 0","N/D",IF(B77="ZMIEŃ GŁOŚNOŚĆ NA 15","N/D",VLOOKUP(A77,Dane!$A$3:$D$110,4,FALSE)))</f>
        <v>1001111111</v>
      </c>
      <c r="E77" s="3" t="str">
        <f t="shared" si="20"/>
        <v>1000</v>
      </c>
      <c r="F77" s="1" t="str">
        <f t="shared" si="21"/>
        <v>00000010</v>
      </c>
      <c r="G77" s="1" t="str">
        <f t="shared" si="22"/>
        <v>01111111</v>
      </c>
      <c r="H77" s="1" t="str">
        <f t="shared" si="23"/>
        <v>00001000</v>
      </c>
      <c r="I77" t="str">
        <f t="shared" si="24"/>
        <v xml:space="preserve">    .byte %00000010, %01111111, %00001000</v>
      </c>
    </row>
    <row r="78" spans="1:9" x14ac:dyDescent="0.25">
      <c r="B78" s="1"/>
      <c r="D78" s="7"/>
      <c r="E78" s="3"/>
      <c r="F78" s="1"/>
      <c r="G78" s="1"/>
      <c r="H78" s="1"/>
    </row>
    <row r="79" spans="1:9" x14ac:dyDescent="0.25">
      <c r="A79" t="s">
        <v>72</v>
      </c>
      <c r="B79" s="1" t="s">
        <v>2</v>
      </c>
      <c r="C79">
        <f>IF(B79="ZMIEŃ GŁOŚNOŚĆ NA 0","N/D",IF(B79="ZMIEŃ GŁOŚNOŚĆ NA 15","N/D",240/$B$1*60*VLOOKUP(B79,Dane!$F:$H,2,FALSE)))</f>
        <v>4</v>
      </c>
      <c r="D79" s="7">
        <f>IF(B79="ZMIEŃ GŁOŚNOŚĆ NA 0","N/D",IF(B79="ZMIEŃ GŁOŚNOŚĆ NA 15","N/D",VLOOKUP(A79,Dane!$A$3:$D$110,4,FALSE)))</f>
        <v>1000111001</v>
      </c>
      <c r="E79" s="3" t="str">
        <f t="shared" si="20"/>
        <v>100</v>
      </c>
      <c r="F79" s="1" t="str">
        <f t="shared" si="21"/>
        <v>00000010</v>
      </c>
      <c r="G79" s="1" t="str">
        <f t="shared" si="22"/>
        <v>00111001</v>
      </c>
      <c r="H79" s="1" t="str">
        <f t="shared" si="23"/>
        <v>00000100</v>
      </c>
      <c r="I79" t="str">
        <f t="shared" si="24"/>
        <v xml:space="preserve">    .byte %00000010, %00111001, %00000100</v>
      </c>
    </row>
    <row r="80" spans="1:9" x14ac:dyDescent="0.25">
      <c r="A80" t="s">
        <v>395</v>
      </c>
      <c r="B80" s="1" t="s">
        <v>2</v>
      </c>
      <c r="C80">
        <f>IF(B80="ZMIEŃ GŁOŚNOŚĆ NA 0","N/D",IF(B80="ZMIEŃ GŁOŚNOŚĆ NA 15","N/D",240/$B$1*60*VLOOKUP(B80,Dane!$F:$H,2,FALSE)))</f>
        <v>4</v>
      </c>
      <c r="D80" s="7" t="e">
        <f>IF(B80="ZMIEŃ GŁOŚNOŚĆ NA 0","N/D",IF(B80="ZMIEŃ GŁOŚNOŚĆ NA 15","N/D",VLOOKUP(A80,Dane!$A$3:$D$110,4,FALSE)))</f>
        <v>#N/A</v>
      </c>
      <c r="E80" s="3" t="str">
        <f t="shared" si="20"/>
        <v>100</v>
      </c>
      <c r="F80" s="1" t="e">
        <f t="shared" si="21"/>
        <v>#N/A</v>
      </c>
      <c r="G80" s="1" t="e">
        <f t="shared" si="22"/>
        <v>#N/A</v>
      </c>
      <c r="H80" s="1" t="str">
        <f t="shared" si="23"/>
        <v>00000100</v>
      </c>
      <c r="I80" t="str">
        <f t="shared" si="24"/>
        <v xml:space="preserve">    .byte %11101000, %00000100</v>
      </c>
    </row>
    <row r="81" spans="1:10" x14ac:dyDescent="0.25">
      <c r="A81" t="s">
        <v>72</v>
      </c>
      <c r="B81" s="1" t="s">
        <v>0</v>
      </c>
      <c r="C81">
        <f>IF(B81="ZMIEŃ GŁOŚNOŚĆ NA 0","N/D",IF(B81="ZMIEŃ GŁOŚNOŚĆ NA 15","N/D",240/$B$1*60*VLOOKUP(B81,Dane!$F:$H,2,FALSE)))</f>
        <v>8</v>
      </c>
      <c r="D81" s="7">
        <f>IF(B81="ZMIEŃ GŁOŚNOŚĆ NA 0","N/D",IF(B81="ZMIEŃ GŁOŚNOŚĆ NA 15","N/D",VLOOKUP(A81,Dane!$A$3:$D$110,4,FALSE)))</f>
        <v>1000111001</v>
      </c>
      <c r="E81" s="3" t="str">
        <f t="shared" si="20"/>
        <v>1000</v>
      </c>
      <c r="F81" s="1" t="str">
        <f t="shared" si="21"/>
        <v>00000010</v>
      </c>
      <c r="G81" s="1" t="str">
        <f t="shared" si="22"/>
        <v>00111001</v>
      </c>
      <c r="H81" s="1" t="str">
        <f t="shared" si="23"/>
        <v>00001000</v>
      </c>
      <c r="I81" t="str">
        <f t="shared" si="24"/>
        <v xml:space="preserve">    .byte %00000010, %00111001, %00001000</v>
      </c>
    </row>
    <row r="82" spans="1:10" x14ac:dyDescent="0.25">
      <c r="A82" t="s">
        <v>395</v>
      </c>
      <c r="B82" s="1" t="s">
        <v>0</v>
      </c>
      <c r="C82">
        <f>IF(B82="ZMIEŃ GŁOŚNOŚĆ NA 0","N/D",IF(B82="ZMIEŃ GŁOŚNOŚĆ NA 15","N/D",240/$B$1*60*VLOOKUP(B82,Dane!$F:$H,2,FALSE)))</f>
        <v>8</v>
      </c>
      <c r="D82" s="7" t="e">
        <f>IF(B82="ZMIEŃ GŁOŚNOŚĆ NA 0","N/D",IF(B82="ZMIEŃ GŁOŚNOŚĆ NA 15","N/D",VLOOKUP(A82,Dane!$A$3:$D$110,4,FALSE)))</f>
        <v>#N/A</v>
      </c>
      <c r="E82" s="3" t="str">
        <f t="shared" si="20"/>
        <v>1000</v>
      </c>
      <c r="F82" s="1" t="e">
        <f t="shared" si="21"/>
        <v>#N/A</v>
      </c>
      <c r="G82" s="1" t="e">
        <f t="shared" si="22"/>
        <v>#N/A</v>
      </c>
      <c r="H82" s="1" t="str">
        <f t="shared" si="23"/>
        <v>00001000</v>
      </c>
      <c r="I82" t="str">
        <f t="shared" si="24"/>
        <v xml:space="preserve">    .byte %11101000, %00001000</v>
      </c>
    </row>
    <row r="83" spans="1:10" x14ac:dyDescent="0.25">
      <c r="A83" t="s">
        <v>72</v>
      </c>
      <c r="B83" s="1" t="s">
        <v>2</v>
      </c>
      <c r="C83">
        <f>IF(B83="ZMIEŃ GŁOŚNOŚĆ NA 0","N/D",IF(B83="ZMIEŃ GŁOŚNOŚĆ NA 15","N/D",240/$B$1*60*VLOOKUP(B83,Dane!$F:$H,2,FALSE)))</f>
        <v>4</v>
      </c>
      <c r="D83" s="7">
        <f>IF(B83="ZMIEŃ GŁOŚNOŚĆ NA 0","N/D",IF(B83="ZMIEŃ GŁOŚNOŚĆ NA 15","N/D",VLOOKUP(A83,Dane!$A$3:$D$110,4,FALSE)))</f>
        <v>1000111001</v>
      </c>
      <c r="E83" s="3" t="str">
        <f t="shared" si="20"/>
        <v>100</v>
      </c>
      <c r="F83" s="1" t="str">
        <f t="shared" si="21"/>
        <v>00000010</v>
      </c>
      <c r="G83" s="1" t="str">
        <f t="shared" si="22"/>
        <v>00111001</v>
      </c>
      <c r="H83" s="1" t="str">
        <f t="shared" si="23"/>
        <v>00000100</v>
      </c>
      <c r="I83" t="str">
        <f t="shared" si="24"/>
        <v xml:space="preserve">    .byte %00000010, %00111001, %00000100</v>
      </c>
    </row>
    <row r="84" spans="1:10" x14ac:dyDescent="0.25">
      <c r="A84" t="s">
        <v>395</v>
      </c>
      <c r="B84" s="1" t="s">
        <v>2</v>
      </c>
      <c r="C84">
        <f>IF(B84="ZMIEŃ GŁOŚNOŚĆ NA 0","N/D",IF(B84="ZMIEŃ GŁOŚNOŚĆ NA 15","N/D",240/$B$1*60*VLOOKUP(B84,Dane!$F:$H,2,FALSE)))</f>
        <v>4</v>
      </c>
      <c r="D84" s="7" t="e">
        <f>IF(B84="ZMIEŃ GŁOŚNOŚĆ NA 0","N/D",IF(B84="ZMIEŃ GŁOŚNOŚĆ NA 15","N/D",VLOOKUP(A84,Dane!$A$3:$D$110,4,FALSE)))</f>
        <v>#N/A</v>
      </c>
      <c r="E84" s="3" t="str">
        <f t="shared" si="20"/>
        <v>100</v>
      </c>
      <c r="F84" s="1" t="e">
        <f t="shared" si="21"/>
        <v>#N/A</v>
      </c>
      <c r="G84" s="1" t="e">
        <f t="shared" si="22"/>
        <v>#N/A</v>
      </c>
      <c r="H84" s="1" t="str">
        <f t="shared" si="23"/>
        <v>00000100</v>
      </c>
      <c r="I84" t="str">
        <f t="shared" si="24"/>
        <v xml:space="preserve">    .byte %11101000, %00000100</v>
      </c>
    </row>
    <row r="85" spans="1:10" x14ac:dyDescent="0.25">
      <c r="A85" t="s">
        <v>72</v>
      </c>
      <c r="B85" s="1" t="s">
        <v>2</v>
      </c>
      <c r="C85">
        <f>IF(B85="ZMIEŃ GŁOŚNOŚĆ NA 0","N/D",IF(B85="ZMIEŃ GŁOŚNOŚĆ NA 15","N/D",240/$B$1*60*VLOOKUP(B85,Dane!$F:$H,2,FALSE)))</f>
        <v>4</v>
      </c>
      <c r="D85" s="7">
        <f>IF(B85="ZMIEŃ GŁOŚNOŚĆ NA 0","N/D",IF(B85="ZMIEŃ GŁOŚNOŚĆ NA 15","N/D",VLOOKUP(A85,Dane!$A$3:$D$110,4,FALSE)))</f>
        <v>1000111001</v>
      </c>
      <c r="E85" s="3" t="str">
        <f t="shared" si="20"/>
        <v>100</v>
      </c>
      <c r="F85" s="1" t="str">
        <f t="shared" si="21"/>
        <v>00000010</v>
      </c>
      <c r="G85" s="1" t="str">
        <f t="shared" si="22"/>
        <v>00111001</v>
      </c>
      <c r="H85" s="1" t="str">
        <f t="shared" si="23"/>
        <v>00000100</v>
      </c>
      <c r="I85" t="str">
        <f t="shared" si="24"/>
        <v xml:space="preserve">    .byte %00000010, %00111001, %00000100</v>
      </c>
    </row>
    <row r="86" spans="1:10" x14ac:dyDescent="0.25">
      <c r="A86" t="s">
        <v>395</v>
      </c>
      <c r="B86" s="1" t="s">
        <v>2</v>
      </c>
      <c r="C86">
        <f>IF(B86="ZMIEŃ GŁOŚNOŚĆ NA 0","N/D",IF(B86="ZMIEŃ GŁOŚNOŚĆ NA 15","N/D",240/$B$1*60*VLOOKUP(B86,Dane!$F:$H,2,FALSE)))</f>
        <v>4</v>
      </c>
      <c r="D86" s="7" t="e">
        <f>IF(B86="ZMIEŃ GŁOŚNOŚĆ NA 0","N/D",IF(B86="ZMIEŃ GŁOŚNOŚĆ NA 15","N/D",VLOOKUP(A86,Dane!$A$3:$D$110,4,FALSE)))</f>
        <v>#N/A</v>
      </c>
      <c r="E86" s="3" t="str">
        <f t="shared" si="20"/>
        <v>100</v>
      </c>
      <c r="F86" s="1" t="e">
        <f t="shared" si="21"/>
        <v>#N/A</v>
      </c>
      <c r="G86" s="1" t="e">
        <f t="shared" si="22"/>
        <v>#N/A</v>
      </c>
      <c r="H86" s="1" t="str">
        <f t="shared" si="23"/>
        <v>00000100</v>
      </c>
      <c r="I86" t="str">
        <f t="shared" si="24"/>
        <v xml:space="preserve">    .byte %11101000, %00000100</v>
      </c>
    </row>
    <row r="87" spans="1:10" x14ac:dyDescent="0.25">
      <c r="A87" t="s">
        <v>73</v>
      </c>
      <c r="B87" s="1" t="s">
        <v>0</v>
      </c>
      <c r="C87">
        <f>IF(B87="ZMIEŃ GŁOŚNOŚĆ NA 0","N/D",IF(B87="ZMIEŃ GŁOŚNOŚĆ NA 15","N/D",240/$B$1*60*VLOOKUP(B87,Dane!$F:$H,2,FALSE)))</f>
        <v>8</v>
      </c>
      <c r="D87" s="7">
        <f>IF(B87="ZMIEŃ GŁOŚNOŚĆ NA 0","N/D",IF(B87="ZMIEŃ GŁOŚNOŚĆ NA 15","N/D",VLOOKUP(A87,Dane!$A$3:$D$110,4,FALSE)))</f>
        <v>1000011001</v>
      </c>
      <c r="E87" s="3" t="str">
        <f t="shared" si="20"/>
        <v>1000</v>
      </c>
      <c r="F87" s="1" t="str">
        <f t="shared" si="21"/>
        <v>00000010</v>
      </c>
      <c r="G87" s="1" t="str">
        <f t="shared" si="22"/>
        <v>00011001</v>
      </c>
      <c r="H87" s="1" t="str">
        <f t="shared" si="23"/>
        <v>00001000</v>
      </c>
      <c r="I87" t="str">
        <f t="shared" si="24"/>
        <v xml:space="preserve">    .byte %00000010, %00011001, %00001000</v>
      </c>
    </row>
    <row r="88" spans="1:10" x14ac:dyDescent="0.25">
      <c r="A88" t="s">
        <v>83</v>
      </c>
      <c r="B88" s="1" t="s">
        <v>1</v>
      </c>
      <c r="C88">
        <f>IF(B88="ZMIEŃ GŁOŚNOŚĆ NA 0","N/D",IF(B88="ZMIEŃ GŁOŚNOŚĆ NA 15","N/D",240/$B$1*60*VLOOKUP(B88,Dane!$F:$H,2,FALSE)))</f>
        <v>16</v>
      </c>
      <c r="D88" s="7">
        <f>IF(B88="ZMIEŃ GŁOŚNOŚĆ NA 0","N/D",IF(B88="ZMIEŃ GŁOŚNOŚĆ NA 15","N/D",VLOOKUP(A88,Dane!$A$3:$D$110,4,FALSE)))</f>
        <v>111011110</v>
      </c>
      <c r="E88" s="3" t="str">
        <f t="shared" si="20"/>
        <v>10000</v>
      </c>
      <c r="F88" s="1" t="str">
        <f t="shared" si="21"/>
        <v>00000001</v>
      </c>
      <c r="G88" s="1" t="str">
        <f t="shared" si="22"/>
        <v>11011110</v>
      </c>
      <c r="H88" s="1" t="str">
        <f t="shared" si="23"/>
        <v>00010000</v>
      </c>
      <c r="I88" t="str">
        <f t="shared" si="24"/>
        <v xml:space="preserve">    .byte %00000001, %11011110, %00010000</v>
      </c>
    </row>
    <row r="89" spans="1:10" x14ac:dyDescent="0.25">
      <c r="D89" s="7"/>
      <c r="E89" s="3"/>
      <c r="F89" s="1"/>
      <c r="G89" s="1"/>
      <c r="H89" s="1"/>
    </row>
    <row r="90" spans="1:10" x14ac:dyDescent="0.25">
      <c r="A90" t="s">
        <v>12</v>
      </c>
      <c r="B90" s="1" t="s">
        <v>2</v>
      </c>
      <c r="C90">
        <f>IF(B90="ZMIEŃ GŁOŚNOŚĆ NA 0","N/D",IF(B90="ZMIEŃ GŁOŚNOŚĆ NA 15","N/D",240/$B$1*60*VLOOKUP(B90,Dane!$F:$H,2,FALSE)))</f>
        <v>4</v>
      </c>
      <c r="D90" s="7">
        <f>IF(B90="ZMIEŃ GŁOŚNOŚĆ NA 0","N/D",IF(B90="ZMIEŃ GŁOŚNOŚĆ NA 15","N/D",VLOOKUP(A90,Dane!$A$3:$D$110,4,FALSE)))</f>
        <v>11010100</v>
      </c>
      <c r="E90" s="3" t="str">
        <f t="shared" si="20"/>
        <v>100</v>
      </c>
      <c r="F90" s="1" t="str">
        <f t="shared" si="21"/>
        <v>00000000</v>
      </c>
      <c r="G90" s="1" t="str">
        <f t="shared" si="22"/>
        <v>11010100</v>
      </c>
      <c r="H90" s="1" t="str">
        <f t="shared" si="23"/>
        <v>00000100</v>
      </c>
      <c r="I90" t="str">
        <f t="shared" si="24"/>
        <v xml:space="preserve">    .byte %00000000, %11010100, %00000100</v>
      </c>
      <c r="J90" t="s">
        <v>410</v>
      </c>
    </row>
    <row r="91" spans="1:10" x14ac:dyDescent="0.25">
      <c r="A91" t="s">
        <v>395</v>
      </c>
      <c r="B91" s="1" t="s">
        <v>30</v>
      </c>
      <c r="C91">
        <f>IF(B91="ZMIEŃ GŁOŚNOŚĆ NA 0","N/D",IF(B91="ZMIEŃ GŁOŚNOŚĆ NA 15","N/D",240/$B$1*60*VLOOKUP(B91,Dane!$F:$H,2,FALSE)))</f>
        <v>12</v>
      </c>
      <c r="D91" s="7" t="e">
        <f>IF(B91="ZMIEŃ GŁOŚNOŚĆ NA 0","N/D",IF(B91="ZMIEŃ GŁOŚNOŚĆ NA 15","N/D",VLOOKUP(A91,Dane!$A$3:$D$110,4,FALSE)))</f>
        <v>#N/A</v>
      </c>
      <c r="E91" s="3" t="str">
        <f t="shared" si="20"/>
        <v>1100</v>
      </c>
      <c r="F91" s="1" t="e">
        <f t="shared" si="21"/>
        <v>#N/A</v>
      </c>
      <c r="G91" s="1" t="e">
        <f t="shared" si="22"/>
        <v>#N/A</v>
      </c>
      <c r="H91" s="1" t="str">
        <f t="shared" si="23"/>
        <v>00001100</v>
      </c>
      <c r="I91" t="str">
        <f t="shared" si="24"/>
        <v xml:space="preserve">    .byte %11101000, %00001100</v>
      </c>
    </row>
    <row r="92" spans="1:10" x14ac:dyDescent="0.25">
      <c r="A92" t="s">
        <v>12</v>
      </c>
      <c r="B92" s="1" t="s">
        <v>2</v>
      </c>
      <c r="C92">
        <f>IF(B92="ZMIEŃ GŁOŚNOŚĆ NA 0","N/D",IF(B92="ZMIEŃ GŁOŚNOŚĆ NA 15","N/D",240/$B$1*60*VLOOKUP(B92,Dane!$F:$H,2,FALSE)))</f>
        <v>4</v>
      </c>
      <c r="D92" s="7">
        <f>IF(B92="ZMIEŃ GŁOŚNOŚĆ NA 0","N/D",IF(B92="ZMIEŃ GŁOŚNOŚĆ NA 15","N/D",VLOOKUP(A92,Dane!$A$3:$D$110,4,FALSE)))</f>
        <v>11010100</v>
      </c>
      <c r="E92" s="3" t="str">
        <f t="shared" si="20"/>
        <v>100</v>
      </c>
      <c r="F92" s="1" t="str">
        <f t="shared" si="21"/>
        <v>00000000</v>
      </c>
      <c r="G92" s="1" t="str">
        <f t="shared" si="22"/>
        <v>11010100</v>
      </c>
      <c r="H92" s="1" t="str">
        <f t="shared" si="23"/>
        <v>00000100</v>
      </c>
      <c r="I92" t="str">
        <f t="shared" si="24"/>
        <v xml:space="preserve">    .byte %00000000, %11010100, %00000100</v>
      </c>
    </row>
    <row r="93" spans="1:10" x14ac:dyDescent="0.25">
      <c r="A93" t="s">
        <v>395</v>
      </c>
      <c r="B93" s="1" t="s">
        <v>2</v>
      </c>
      <c r="C93">
        <f>IF(B93="ZMIEŃ GŁOŚNOŚĆ NA 0","N/D",IF(B93="ZMIEŃ GŁOŚNOŚĆ NA 15","N/D",240/$B$1*60*VLOOKUP(B93,Dane!$F:$H,2,FALSE)))</f>
        <v>4</v>
      </c>
      <c r="D93" s="7" t="e">
        <f>IF(B93="ZMIEŃ GŁOŚNOŚĆ NA 0","N/D",IF(B93="ZMIEŃ GŁOŚNOŚĆ NA 15","N/D",VLOOKUP(A93,Dane!$A$3:$D$110,4,FALSE)))</f>
        <v>#N/A</v>
      </c>
      <c r="E93" s="3" t="str">
        <f t="shared" si="20"/>
        <v>100</v>
      </c>
      <c r="F93" s="1" t="e">
        <f t="shared" si="21"/>
        <v>#N/A</v>
      </c>
      <c r="G93" s="1" t="e">
        <f t="shared" si="22"/>
        <v>#N/A</v>
      </c>
      <c r="H93" s="1" t="str">
        <f t="shared" si="23"/>
        <v>00000100</v>
      </c>
      <c r="I93" t="str">
        <f t="shared" si="24"/>
        <v xml:space="preserve">    .byte %11101000, %00000100</v>
      </c>
    </row>
    <row r="94" spans="1:10" x14ac:dyDescent="0.25">
      <c r="A94" t="s">
        <v>12</v>
      </c>
      <c r="B94" s="1" t="s">
        <v>2</v>
      </c>
      <c r="C94">
        <f>IF(B94="ZMIEŃ GŁOŚNOŚĆ NA 0","N/D",IF(B94="ZMIEŃ GŁOŚNOŚĆ NA 15","N/D",240/$B$1*60*VLOOKUP(B94,Dane!$F:$H,2,FALSE)))</f>
        <v>4</v>
      </c>
      <c r="D94" s="7">
        <f>IF(B94="ZMIEŃ GŁOŚNOŚĆ NA 0","N/D",IF(B94="ZMIEŃ GŁOŚNOŚĆ NA 15","N/D",VLOOKUP(A94,Dane!$A$3:$D$110,4,FALSE)))</f>
        <v>11010100</v>
      </c>
      <c r="E94" s="3" t="str">
        <f t="shared" si="20"/>
        <v>100</v>
      </c>
      <c r="F94" s="1" t="str">
        <f t="shared" si="21"/>
        <v>00000000</v>
      </c>
      <c r="G94" s="1" t="str">
        <f t="shared" si="22"/>
        <v>11010100</v>
      </c>
      <c r="H94" s="1" t="str">
        <f t="shared" si="23"/>
        <v>00000100</v>
      </c>
      <c r="I94" t="str">
        <f t="shared" si="24"/>
        <v xml:space="preserve">    .byte %00000000, %11010100, %00000100</v>
      </c>
    </row>
    <row r="95" spans="1:10" x14ac:dyDescent="0.25">
      <c r="A95" t="s">
        <v>395</v>
      </c>
      <c r="B95" s="1" t="s">
        <v>30</v>
      </c>
      <c r="C95">
        <f>IF(B95="ZMIEŃ GŁOŚNOŚĆ NA 0","N/D",IF(B95="ZMIEŃ GŁOŚNOŚĆ NA 15","N/D",240/$B$1*60*VLOOKUP(B95,Dane!$F:$H,2,FALSE)))</f>
        <v>12</v>
      </c>
      <c r="D95" s="7" t="e">
        <f>IF(B95="ZMIEŃ GŁOŚNOŚĆ NA 0","N/D",IF(B95="ZMIEŃ GŁOŚNOŚĆ NA 15","N/D",VLOOKUP(A95,Dane!$A$3:$D$110,4,FALSE)))</f>
        <v>#N/A</v>
      </c>
      <c r="E95" s="3" t="str">
        <f t="shared" si="20"/>
        <v>1100</v>
      </c>
      <c r="F95" s="1" t="e">
        <f t="shared" si="21"/>
        <v>#N/A</v>
      </c>
      <c r="G95" s="1" t="e">
        <f t="shared" si="22"/>
        <v>#N/A</v>
      </c>
      <c r="H95" s="1" t="str">
        <f t="shared" si="23"/>
        <v>00001100</v>
      </c>
      <c r="I95" t="str">
        <f t="shared" si="24"/>
        <v xml:space="preserve">    .byte %11101000, %00001100</v>
      </c>
    </row>
    <row r="96" spans="1:10" x14ac:dyDescent="0.25">
      <c r="A96" t="s">
        <v>12</v>
      </c>
      <c r="B96" s="1" t="s">
        <v>2</v>
      </c>
      <c r="C96">
        <f>IF(B96="ZMIEŃ GŁOŚNOŚĆ NA 0","N/D",IF(B96="ZMIEŃ GŁOŚNOŚĆ NA 15","N/D",240/$B$1*60*VLOOKUP(B96,Dane!$F:$H,2,FALSE)))</f>
        <v>4</v>
      </c>
      <c r="D96" s="7">
        <f>IF(B96="ZMIEŃ GŁOŚNOŚĆ NA 0","N/D",IF(B96="ZMIEŃ GŁOŚNOŚĆ NA 15","N/D",VLOOKUP(A96,Dane!$A$3:$D$110,4,FALSE)))</f>
        <v>11010100</v>
      </c>
      <c r="E96" s="3" t="str">
        <f t="shared" si="20"/>
        <v>100</v>
      </c>
      <c r="F96" s="1" t="str">
        <f t="shared" si="21"/>
        <v>00000000</v>
      </c>
      <c r="G96" s="1" t="str">
        <f t="shared" si="22"/>
        <v>11010100</v>
      </c>
      <c r="H96" s="1" t="str">
        <f t="shared" si="23"/>
        <v>00000100</v>
      </c>
      <c r="I96" t="str">
        <f t="shared" si="24"/>
        <v xml:space="preserve">    .byte %00000000, %11010100, %00000100</v>
      </c>
    </row>
    <row r="97" spans="1:9" x14ac:dyDescent="0.25">
      <c r="A97" t="s">
        <v>395</v>
      </c>
      <c r="B97" s="1" t="s">
        <v>2</v>
      </c>
      <c r="C97">
        <f>IF(B97="ZMIEŃ GŁOŚNOŚĆ NA 0","N/D",IF(B97="ZMIEŃ GŁOŚNOŚĆ NA 15","N/D",240/$B$1*60*VLOOKUP(B97,Dane!$F:$H,2,FALSE)))</f>
        <v>4</v>
      </c>
      <c r="D97" s="7" t="e">
        <f>IF(B97="ZMIEŃ GŁOŚNOŚĆ NA 0","N/D",IF(B97="ZMIEŃ GŁOŚNOŚĆ NA 15","N/D",VLOOKUP(A97,Dane!$A$3:$D$110,4,FALSE)))</f>
        <v>#N/A</v>
      </c>
      <c r="E97" s="3" t="str">
        <f t="shared" si="20"/>
        <v>100</v>
      </c>
      <c r="F97" s="1" t="e">
        <f t="shared" si="21"/>
        <v>#N/A</v>
      </c>
      <c r="G97" s="1" t="e">
        <f t="shared" si="22"/>
        <v>#N/A</v>
      </c>
      <c r="H97" s="1" t="str">
        <f t="shared" si="23"/>
        <v>00000100</v>
      </c>
      <c r="I97" t="str">
        <f t="shared" si="24"/>
        <v xml:space="preserve">    .byte %11101000, %00000100</v>
      </c>
    </row>
    <row r="98" spans="1:9" x14ac:dyDescent="0.25">
      <c r="A98" t="s">
        <v>12</v>
      </c>
      <c r="B98" s="1" t="s">
        <v>2</v>
      </c>
      <c r="C98">
        <f>IF(B98="ZMIEŃ GŁOŚNOŚĆ NA 0","N/D",IF(B98="ZMIEŃ GŁOŚNOŚĆ NA 15","N/D",240/$B$1*60*VLOOKUP(B98,Dane!$F:$H,2,FALSE)))</f>
        <v>4</v>
      </c>
      <c r="D98" s="7">
        <f>IF(B98="ZMIEŃ GŁOŚNOŚĆ NA 0","N/D",IF(B98="ZMIEŃ GŁOŚNOŚĆ NA 15","N/D",VLOOKUP(A98,Dane!$A$3:$D$110,4,FALSE)))</f>
        <v>11010100</v>
      </c>
      <c r="E98" s="3" t="str">
        <f t="shared" si="20"/>
        <v>100</v>
      </c>
      <c r="F98" s="1" t="str">
        <f t="shared" si="21"/>
        <v>00000000</v>
      </c>
      <c r="G98" s="1" t="str">
        <f t="shared" si="22"/>
        <v>11010100</v>
      </c>
      <c r="H98" s="1" t="str">
        <f t="shared" si="23"/>
        <v>00000100</v>
      </c>
      <c r="I98" t="str">
        <f t="shared" si="24"/>
        <v xml:space="preserve">    .byte %00000000, %11010100, %00000100</v>
      </c>
    </row>
    <row r="99" spans="1:9" x14ac:dyDescent="0.25">
      <c r="A99" t="s">
        <v>395</v>
      </c>
      <c r="B99" s="1" t="s">
        <v>30</v>
      </c>
      <c r="C99">
        <f>IF(B99="ZMIEŃ GŁOŚNOŚĆ NA 0","N/D",IF(B99="ZMIEŃ GŁOŚNOŚĆ NA 15","N/D",240/$B$1*60*VLOOKUP(B99,Dane!$F:$H,2,FALSE)))</f>
        <v>12</v>
      </c>
      <c r="D99" s="7" t="e">
        <f>IF(B99="ZMIEŃ GŁOŚNOŚĆ NA 0","N/D",IF(B99="ZMIEŃ GŁOŚNOŚĆ NA 15","N/D",VLOOKUP(A99,Dane!$A$3:$D$110,4,FALSE)))</f>
        <v>#N/A</v>
      </c>
      <c r="E99" s="3" t="str">
        <f t="shared" si="20"/>
        <v>1100</v>
      </c>
      <c r="F99" s="1" t="e">
        <f t="shared" si="21"/>
        <v>#N/A</v>
      </c>
      <c r="G99" s="1" t="e">
        <f t="shared" si="22"/>
        <v>#N/A</v>
      </c>
      <c r="H99" s="1" t="str">
        <f t="shared" si="23"/>
        <v>00001100</v>
      </c>
      <c r="I99" t="str">
        <f t="shared" si="24"/>
        <v xml:space="preserve">    .byte %11101000, %00001100</v>
      </c>
    </row>
    <row r="100" spans="1:9" x14ac:dyDescent="0.25">
      <c r="B100" s="1"/>
      <c r="D100" s="7"/>
      <c r="E100" s="3"/>
      <c r="F100" s="1"/>
      <c r="G100" s="1"/>
      <c r="H100" s="1"/>
    </row>
    <row r="101" spans="1:9" x14ac:dyDescent="0.25">
      <c r="A101" t="s">
        <v>88</v>
      </c>
      <c r="B101" s="1" t="s">
        <v>2</v>
      </c>
      <c r="C101">
        <f>IF(B101="ZMIEŃ GŁOŚNOŚĆ NA 0","N/D",IF(B101="ZMIEŃ GŁOŚNOŚĆ NA 15","N/D",240/$B$1*60*VLOOKUP(B101,Dane!$F:$H,2,FALSE)))</f>
        <v>4</v>
      </c>
      <c r="D101" s="7">
        <f>IF(B101="ZMIEŃ GŁOŚNOŚĆ NA 0","N/D",IF(B101="ZMIEŃ GŁOŚNOŚĆ NA 15","N/D",VLOOKUP(A101,Dane!$A$3:$D$110,4,FALSE)))</f>
        <v>11101110</v>
      </c>
      <c r="E101" s="3" t="str">
        <f t="shared" si="20"/>
        <v>100</v>
      </c>
      <c r="F101" s="1" t="str">
        <f t="shared" si="21"/>
        <v>00000000</v>
      </c>
      <c r="G101" s="1" t="str">
        <f t="shared" si="22"/>
        <v>11101110</v>
      </c>
      <c r="H101" s="1" t="str">
        <f t="shared" si="23"/>
        <v>00000100</v>
      </c>
      <c r="I101" t="str">
        <f t="shared" si="24"/>
        <v xml:space="preserve">    .byte %00000000, %11101110, %00000100</v>
      </c>
    </row>
    <row r="102" spans="1:9" x14ac:dyDescent="0.25">
      <c r="A102" t="s">
        <v>395</v>
      </c>
      <c r="B102" s="1" t="s">
        <v>30</v>
      </c>
      <c r="C102">
        <f>IF(B102="ZMIEŃ GŁOŚNOŚĆ NA 0","N/D",IF(B102="ZMIEŃ GŁOŚNOŚĆ NA 15","N/D",240/$B$1*60*VLOOKUP(B102,Dane!$F:$H,2,FALSE)))</f>
        <v>12</v>
      </c>
      <c r="D102" s="7" t="e">
        <f>IF(B102="ZMIEŃ GŁOŚNOŚĆ NA 0","N/D",IF(B102="ZMIEŃ GŁOŚNOŚĆ NA 15","N/D",VLOOKUP(A102,Dane!$A$3:$D$110,4,FALSE)))</f>
        <v>#N/A</v>
      </c>
      <c r="E102" s="3" t="str">
        <f t="shared" si="20"/>
        <v>1100</v>
      </c>
      <c r="F102" s="1" t="e">
        <f t="shared" si="21"/>
        <v>#N/A</v>
      </c>
      <c r="G102" s="1" t="e">
        <f t="shared" si="22"/>
        <v>#N/A</v>
      </c>
      <c r="H102" s="1" t="str">
        <f t="shared" si="23"/>
        <v>00001100</v>
      </c>
      <c r="I102" t="str">
        <f t="shared" si="24"/>
        <v xml:space="preserve">    .byte %11101000, %00001100</v>
      </c>
    </row>
    <row r="103" spans="1:9" x14ac:dyDescent="0.25">
      <c r="A103" t="s">
        <v>11</v>
      </c>
      <c r="B103" s="1" t="s">
        <v>2</v>
      </c>
      <c r="C103">
        <f>IF(B103="ZMIEŃ GŁOŚNOŚĆ NA 0","N/D",IF(B103="ZMIEŃ GŁOŚNOŚĆ NA 15","N/D",240/$B$1*60*VLOOKUP(B103,Dane!$F:$H,2,FALSE)))</f>
        <v>4</v>
      </c>
      <c r="D103" s="7">
        <f>IF(B103="ZMIEŃ GŁOŚNOŚĆ NA 0","N/D",IF(B103="ZMIEŃ GŁOŚNOŚĆ NA 15","N/D",VLOOKUP(A103,Dane!$A$3:$D$110,4,FALSE)))</f>
        <v>100011100</v>
      </c>
      <c r="E103" s="3" t="str">
        <f t="shared" si="20"/>
        <v>100</v>
      </c>
      <c r="F103" s="1" t="str">
        <f t="shared" si="21"/>
        <v>00000001</v>
      </c>
      <c r="G103" s="1" t="str">
        <f t="shared" si="22"/>
        <v>00011100</v>
      </c>
      <c r="H103" s="1" t="str">
        <f t="shared" si="23"/>
        <v>00000100</v>
      </c>
      <c r="I103" t="str">
        <f t="shared" si="24"/>
        <v xml:space="preserve">    .byte %00000001, %00011100, %00000100</v>
      </c>
    </row>
    <row r="104" spans="1:9" x14ac:dyDescent="0.25">
      <c r="A104" t="s">
        <v>395</v>
      </c>
      <c r="B104" s="1" t="s">
        <v>30</v>
      </c>
      <c r="C104">
        <f>IF(B104="ZMIEŃ GŁOŚNOŚĆ NA 0","N/D",IF(B104="ZMIEŃ GŁOŚNOŚĆ NA 15","N/D",240/$B$1*60*VLOOKUP(B104,Dane!$F:$H,2,FALSE)))</f>
        <v>12</v>
      </c>
      <c r="D104" s="7" t="e">
        <f>IF(B104="ZMIEŃ GŁOŚNOŚĆ NA 0","N/D",IF(B104="ZMIEŃ GŁOŚNOŚĆ NA 15","N/D",VLOOKUP(A104,Dane!$A$3:$D$110,4,FALSE)))</f>
        <v>#N/A</v>
      </c>
      <c r="E104" s="3" t="str">
        <f t="shared" ref="E104:E167" si="25">IF(B104="ZMIEŃ GŁOŚNOŚĆ NA 0","N/D",IF(B104="ZMIEŃ GŁOŚNOŚĆ NA 15","N/D",DEC2BIN(C104)))</f>
        <v>1100</v>
      </c>
      <c r="F104" s="1" t="e">
        <f t="shared" ref="F104:F167" si="26">IF(B104="ZMIEŃ GŁOŚNOŚĆ NA 0","N/D",IF(B104="ZMIEŃ GŁOŚNOŚĆ NA 15","N/D",IF(LEN(D104)&lt;8,"00000000",_xlfn.CONCAT(REPT("0",8-LEN(LEFT(D104,LEN(D104)-8))),LEFT(D104,LEN(D104)-8)))))</f>
        <v>#N/A</v>
      </c>
      <c r="G104" s="1" t="e">
        <f t="shared" ref="G104:G167" si="27">IF(B104="ZMIEŃ GŁOŚNOŚĆ NA 0","N/D",IF(B104="ZMIEŃ GŁOŚNOŚĆ NA 15","N/D",IF(LEN(D104)&lt;8,_xlfn.CONCAT(REPT("0",8-LEN(D104)),RIGHT(D104,8)),RIGHT(D104,8))))</f>
        <v>#N/A</v>
      </c>
      <c r="H104" s="1" t="str">
        <f t="shared" ref="H104:H167" si="28">IF(B104="ZMIEŃ GŁOŚNOŚĆ NA 0","N/D",IF(B104="ZMIEŃ GŁOŚNOŚĆ NA 15","N/D",_xlfn.CONCAT(REPT("0",8-LEN(E104)),E104)))</f>
        <v>00001100</v>
      </c>
      <c r="I104" t="str">
        <f t="shared" ref="I104:I167" si="29">IF(A104="PAUZA",_xlfn.CONCAT("    .byte %11101000, %",H104),_xlfn.CONCAT("    .byte %",F104,", %",G104,", %",H104))</f>
        <v xml:space="preserve">    .byte %11101000, %00001100</v>
      </c>
    </row>
    <row r="105" spans="1:9" x14ac:dyDescent="0.25">
      <c r="A105" t="s">
        <v>88</v>
      </c>
      <c r="B105" s="1" t="s">
        <v>2</v>
      </c>
      <c r="C105">
        <f>IF(B105="ZMIEŃ GŁOŚNOŚĆ NA 0","N/D",IF(B105="ZMIEŃ GŁOŚNOŚĆ NA 15","N/D",240/$B$1*60*VLOOKUP(B105,Dane!$F:$H,2,FALSE)))</f>
        <v>4</v>
      </c>
      <c r="D105" s="7">
        <f>IF(B105="ZMIEŃ GŁOŚNOŚĆ NA 0","N/D",IF(B105="ZMIEŃ GŁOŚNOŚĆ NA 15","N/D",VLOOKUP(A105,Dane!$A$3:$D$110,4,FALSE)))</f>
        <v>11101110</v>
      </c>
      <c r="E105" s="3" t="str">
        <f t="shared" si="25"/>
        <v>100</v>
      </c>
      <c r="F105" s="1" t="str">
        <f t="shared" si="26"/>
        <v>00000000</v>
      </c>
      <c r="G105" s="1" t="str">
        <f t="shared" si="27"/>
        <v>11101110</v>
      </c>
      <c r="H105" s="1" t="str">
        <f t="shared" si="28"/>
        <v>00000100</v>
      </c>
      <c r="I105" t="str">
        <f t="shared" si="29"/>
        <v xml:space="preserve">    .byte %00000000, %11101110, %00000100</v>
      </c>
    </row>
    <row r="106" spans="1:9" x14ac:dyDescent="0.25">
      <c r="A106" t="s">
        <v>395</v>
      </c>
      <c r="B106" s="1" t="s">
        <v>30</v>
      </c>
      <c r="C106">
        <f>IF(B106="ZMIEŃ GŁOŚNOŚĆ NA 0","N/D",IF(B106="ZMIEŃ GŁOŚNOŚĆ NA 15","N/D",240/$B$1*60*VLOOKUP(B106,Dane!$F:$H,2,FALSE)))</f>
        <v>12</v>
      </c>
      <c r="D106" s="7" t="e">
        <f>IF(B106="ZMIEŃ GŁOŚNOŚĆ NA 0","N/D",IF(B106="ZMIEŃ GŁOŚNOŚĆ NA 15","N/D",VLOOKUP(A106,Dane!$A$3:$D$110,4,FALSE)))</f>
        <v>#N/A</v>
      </c>
      <c r="E106" s="3" t="str">
        <f t="shared" si="25"/>
        <v>1100</v>
      </c>
      <c r="F106" s="1" t="e">
        <f t="shared" si="26"/>
        <v>#N/A</v>
      </c>
      <c r="G106" s="1" t="e">
        <f t="shared" si="27"/>
        <v>#N/A</v>
      </c>
      <c r="H106" s="1" t="str">
        <f t="shared" si="28"/>
        <v>00001100</v>
      </c>
      <c r="I106" t="str">
        <f t="shared" si="29"/>
        <v xml:space="preserve">    .byte %11101000, %00001100</v>
      </c>
    </row>
    <row r="107" spans="1:9" x14ac:dyDescent="0.25">
      <c r="A107" t="s">
        <v>12</v>
      </c>
      <c r="B107" s="1" t="s">
        <v>2</v>
      </c>
      <c r="C107">
        <f>IF(B107="ZMIEŃ GŁOŚNOŚĆ NA 0","N/D",IF(B107="ZMIEŃ GŁOŚNOŚĆ NA 15","N/D",240/$B$1*60*VLOOKUP(B107,Dane!$F:$H,2,FALSE)))</f>
        <v>4</v>
      </c>
      <c r="D107" s="7">
        <f>IF(B107="ZMIEŃ GŁOŚNOŚĆ NA 0","N/D",IF(B107="ZMIEŃ GŁOŚNOŚĆ NA 15","N/D",VLOOKUP(A107,Dane!$A$3:$D$110,4,FALSE)))</f>
        <v>11010100</v>
      </c>
      <c r="E107" s="3" t="str">
        <f t="shared" si="25"/>
        <v>100</v>
      </c>
      <c r="F107" s="1" t="str">
        <f t="shared" si="26"/>
        <v>00000000</v>
      </c>
      <c r="G107" s="1" t="str">
        <f t="shared" si="27"/>
        <v>11010100</v>
      </c>
      <c r="H107" s="1" t="str">
        <f t="shared" si="28"/>
        <v>00000100</v>
      </c>
      <c r="I107" t="str">
        <f t="shared" si="29"/>
        <v xml:space="preserve">    .byte %00000000, %11010100, %00000100</v>
      </c>
    </row>
    <row r="108" spans="1:9" x14ac:dyDescent="0.25">
      <c r="A108" t="s">
        <v>395</v>
      </c>
      <c r="B108" s="1" t="s">
        <v>30</v>
      </c>
      <c r="C108">
        <f>IF(B108="ZMIEŃ GŁOŚNOŚĆ NA 0","N/D",IF(B108="ZMIEŃ GŁOŚNOŚĆ NA 15","N/D",240/$B$1*60*VLOOKUP(B108,Dane!$F:$H,2,FALSE)))</f>
        <v>12</v>
      </c>
      <c r="D108" s="7" t="e">
        <f>IF(B108="ZMIEŃ GŁOŚNOŚĆ NA 0","N/D",IF(B108="ZMIEŃ GŁOŚNOŚĆ NA 15","N/D",VLOOKUP(A108,Dane!$A$3:$D$110,4,FALSE)))</f>
        <v>#N/A</v>
      </c>
      <c r="E108" s="3" t="str">
        <f t="shared" si="25"/>
        <v>1100</v>
      </c>
      <c r="F108" s="1" t="e">
        <f t="shared" si="26"/>
        <v>#N/A</v>
      </c>
      <c r="G108" s="1" t="e">
        <f t="shared" si="27"/>
        <v>#N/A</v>
      </c>
      <c r="H108" s="1" t="str">
        <f t="shared" si="28"/>
        <v>00001100</v>
      </c>
      <c r="I108" t="str">
        <f t="shared" si="29"/>
        <v xml:space="preserve">    .byte %11101000, %00001100</v>
      </c>
    </row>
    <row r="109" spans="1:9" x14ac:dyDescent="0.25">
      <c r="B109" s="1"/>
      <c r="D109" s="7"/>
      <c r="E109" s="3"/>
      <c r="F109" s="1"/>
      <c r="G109" s="1"/>
      <c r="H109" s="1"/>
    </row>
    <row r="110" spans="1:9" x14ac:dyDescent="0.25">
      <c r="A110" t="s">
        <v>12</v>
      </c>
      <c r="B110" s="1" t="s">
        <v>2</v>
      </c>
      <c r="C110">
        <f>IF(B110="ZMIEŃ GŁOŚNOŚĆ NA 0","N/D",IF(B110="ZMIEŃ GŁOŚNOŚĆ NA 15","N/D",240/$B$1*60*VLOOKUP(B110,Dane!$F:$H,2,FALSE)))</f>
        <v>4</v>
      </c>
      <c r="D110" s="7">
        <f>IF(B110="ZMIEŃ GŁOŚNOŚĆ NA 0","N/D",IF(B110="ZMIEŃ GŁOŚNOŚĆ NA 15","N/D",VLOOKUP(A110,Dane!$A$3:$D$110,4,FALSE)))</f>
        <v>11010100</v>
      </c>
      <c r="E110" s="3" t="str">
        <f t="shared" si="25"/>
        <v>100</v>
      </c>
      <c r="F110" s="1" t="str">
        <f t="shared" si="26"/>
        <v>00000000</v>
      </c>
      <c r="G110" s="1" t="str">
        <f t="shared" si="27"/>
        <v>11010100</v>
      </c>
      <c r="H110" s="1" t="str">
        <f t="shared" si="28"/>
        <v>00000100</v>
      </c>
      <c r="I110" t="str">
        <f t="shared" si="29"/>
        <v xml:space="preserve">    .byte %00000000, %11010100, %00000100</v>
      </c>
    </row>
    <row r="111" spans="1:9" x14ac:dyDescent="0.25">
      <c r="A111" t="s">
        <v>395</v>
      </c>
      <c r="B111" s="1" t="s">
        <v>30</v>
      </c>
      <c r="C111">
        <f>IF(B111="ZMIEŃ GŁOŚNOŚĆ NA 0","N/D",IF(B111="ZMIEŃ GŁOŚNOŚĆ NA 15","N/D",240/$B$1*60*VLOOKUP(B111,Dane!$F:$H,2,FALSE)))</f>
        <v>12</v>
      </c>
      <c r="D111" s="7" t="e">
        <f>IF(B111="ZMIEŃ GŁOŚNOŚĆ NA 0","N/D",IF(B111="ZMIEŃ GŁOŚNOŚĆ NA 15","N/D",VLOOKUP(A111,Dane!$A$3:$D$110,4,FALSE)))</f>
        <v>#N/A</v>
      </c>
      <c r="E111" s="3" t="str">
        <f t="shared" si="25"/>
        <v>1100</v>
      </c>
      <c r="F111" s="1" t="e">
        <f t="shared" si="26"/>
        <v>#N/A</v>
      </c>
      <c r="G111" s="1" t="e">
        <f t="shared" si="27"/>
        <v>#N/A</v>
      </c>
      <c r="H111" s="1" t="str">
        <f t="shared" si="28"/>
        <v>00001100</v>
      </c>
      <c r="I111" t="str">
        <f t="shared" si="29"/>
        <v xml:space="preserve">    .byte %11101000, %00001100</v>
      </c>
    </row>
    <row r="112" spans="1:9" x14ac:dyDescent="0.25">
      <c r="A112" t="s">
        <v>12</v>
      </c>
      <c r="B112" s="1" t="s">
        <v>2</v>
      </c>
      <c r="C112">
        <f>IF(B112="ZMIEŃ GŁOŚNOŚĆ NA 0","N/D",IF(B112="ZMIEŃ GŁOŚNOŚĆ NA 15","N/D",240/$B$1*60*VLOOKUP(B112,Dane!$F:$H,2,FALSE)))</f>
        <v>4</v>
      </c>
      <c r="D112" s="7">
        <f>IF(B112="ZMIEŃ GŁOŚNOŚĆ NA 0","N/D",IF(B112="ZMIEŃ GŁOŚNOŚĆ NA 15","N/D",VLOOKUP(A112,Dane!$A$3:$D$110,4,FALSE)))</f>
        <v>11010100</v>
      </c>
      <c r="E112" s="3" t="str">
        <f t="shared" si="25"/>
        <v>100</v>
      </c>
      <c r="F112" s="1" t="str">
        <f t="shared" si="26"/>
        <v>00000000</v>
      </c>
      <c r="G112" s="1" t="str">
        <f t="shared" si="27"/>
        <v>11010100</v>
      </c>
      <c r="H112" s="1" t="str">
        <f t="shared" si="28"/>
        <v>00000100</v>
      </c>
      <c r="I112" t="str">
        <f t="shared" si="29"/>
        <v xml:space="preserve">    .byte %00000000, %11010100, %00000100</v>
      </c>
    </row>
    <row r="113" spans="1:9" x14ac:dyDescent="0.25">
      <c r="A113" t="s">
        <v>395</v>
      </c>
      <c r="B113" s="1" t="s">
        <v>2</v>
      </c>
      <c r="C113">
        <f>IF(B113="ZMIEŃ GŁOŚNOŚĆ NA 0","N/D",IF(B113="ZMIEŃ GŁOŚNOŚĆ NA 15","N/D",240/$B$1*60*VLOOKUP(B113,Dane!$F:$H,2,FALSE)))</f>
        <v>4</v>
      </c>
      <c r="D113" s="7" t="e">
        <f>IF(B113="ZMIEŃ GŁOŚNOŚĆ NA 0","N/D",IF(B113="ZMIEŃ GŁOŚNOŚĆ NA 15","N/D",VLOOKUP(A113,Dane!$A$3:$D$110,4,FALSE)))</f>
        <v>#N/A</v>
      </c>
      <c r="E113" s="3" t="str">
        <f t="shared" si="25"/>
        <v>100</v>
      </c>
      <c r="F113" s="1" t="e">
        <f t="shared" si="26"/>
        <v>#N/A</v>
      </c>
      <c r="G113" s="1" t="e">
        <f t="shared" si="27"/>
        <v>#N/A</v>
      </c>
      <c r="H113" s="1" t="str">
        <f t="shared" si="28"/>
        <v>00000100</v>
      </c>
      <c r="I113" t="str">
        <f t="shared" si="29"/>
        <v xml:space="preserve">    .byte %11101000, %00000100</v>
      </c>
    </row>
    <row r="114" spans="1:9" x14ac:dyDescent="0.25">
      <c r="A114" t="s">
        <v>12</v>
      </c>
      <c r="B114" s="1" t="s">
        <v>2</v>
      </c>
      <c r="C114">
        <f>IF(B114="ZMIEŃ GŁOŚNOŚĆ NA 0","N/D",IF(B114="ZMIEŃ GŁOŚNOŚĆ NA 15","N/D",240/$B$1*60*VLOOKUP(B114,Dane!$F:$H,2,FALSE)))</f>
        <v>4</v>
      </c>
      <c r="D114" s="7">
        <f>IF(B114="ZMIEŃ GŁOŚNOŚĆ NA 0","N/D",IF(B114="ZMIEŃ GŁOŚNOŚĆ NA 15","N/D",VLOOKUP(A114,Dane!$A$3:$D$110,4,FALSE)))</f>
        <v>11010100</v>
      </c>
      <c r="E114" s="3" t="str">
        <f t="shared" si="25"/>
        <v>100</v>
      </c>
      <c r="F114" s="1" t="str">
        <f t="shared" si="26"/>
        <v>00000000</v>
      </c>
      <c r="G114" s="1" t="str">
        <f t="shared" si="27"/>
        <v>11010100</v>
      </c>
      <c r="H114" s="1" t="str">
        <f t="shared" si="28"/>
        <v>00000100</v>
      </c>
      <c r="I114" t="str">
        <f t="shared" si="29"/>
        <v xml:space="preserve">    .byte %00000000, %11010100, %00000100</v>
      </c>
    </row>
    <row r="115" spans="1:9" x14ac:dyDescent="0.25">
      <c r="A115" t="s">
        <v>395</v>
      </c>
      <c r="B115" s="1" t="s">
        <v>30</v>
      </c>
      <c r="C115">
        <f>IF(B115="ZMIEŃ GŁOŚNOŚĆ NA 0","N/D",IF(B115="ZMIEŃ GŁOŚNOŚĆ NA 15","N/D",240/$B$1*60*VLOOKUP(B115,Dane!$F:$H,2,FALSE)))</f>
        <v>12</v>
      </c>
      <c r="D115" s="7" t="e">
        <f>IF(B115="ZMIEŃ GŁOŚNOŚĆ NA 0","N/D",IF(B115="ZMIEŃ GŁOŚNOŚĆ NA 15","N/D",VLOOKUP(A115,Dane!$A$3:$D$110,4,FALSE)))</f>
        <v>#N/A</v>
      </c>
      <c r="E115" s="3" t="str">
        <f t="shared" si="25"/>
        <v>1100</v>
      </c>
      <c r="F115" s="1" t="e">
        <f t="shared" si="26"/>
        <v>#N/A</v>
      </c>
      <c r="G115" s="1" t="e">
        <f t="shared" si="27"/>
        <v>#N/A</v>
      </c>
      <c r="H115" s="1" t="str">
        <f t="shared" si="28"/>
        <v>00001100</v>
      </c>
      <c r="I115" t="str">
        <f t="shared" si="29"/>
        <v xml:space="preserve">    .byte %11101000, %00001100</v>
      </c>
    </row>
    <row r="116" spans="1:9" x14ac:dyDescent="0.25">
      <c r="A116" t="s">
        <v>12</v>
      </c>
      <c r="B116" s="1" t="s">
        <v>2</v>
      </c>
      <c r="C116">
        <f>IF(B116="ZMIEŃ GŁOŚNOŚĆ NA 0","N/D",IF(B116="ZMIEŃ GŁOŚNOŚĆ NA 15","N/D",240/$B$1*60*VLOOKUP(B116,Dane!$F:$H,2,FALSE)))</f>
        <v>4</v>
      </c>
      <c r="D116" s="7">
        <f>IF(B116="ZMIEŃ GŁOŚNOŚĆ NA 0","N/D",IF(B116="ZMIEŃ GŁOŚNOŚĆ NA 15","N/D",VLOOKUP(A116,Dane!$A$3:$D$110,4,FALSE)))</f>
        <v>11010100</v>
      </c>
      <c r="E116" s="3" t="str">
        <f t="shared" si="25"/>
        <v>100</v>
      </c>
      <c r="F116" s="1" t="str">
        <f t="shared" si="26"/>
        <v>00000000</v>
      </c>
      <c r="G116" s="1" t="str">
        <f t="shared" si="27"/>
        <v>11010100</v>
      </c>
      <c r="H116" s="1" t="str">
        <f t="shared" si="28"/>
        <v>00000100</v>
      </c>
      <c r="I116" t="str">
        <f t="shared" si="29"/>
        <v xml:space="preserve">    .byte %00000000, %11010100, %00000100</v>
      </c>
    </row>
    <row r="117" spans="1:9" x14ac:dyDescent="0.25">
      <c r="A117" t="s">
        <v>395</v>
      </c>
      <c r="B117" s="1" t="s">
        <v>2</v>
      </c>
      <c r="C117">
        <f>IF(B117="ZMIEŃ GŁOŚNOŚĆ NA 0","N/D",IF(B117="ZMIEŃ GŁOŚNOŚĆ NA 15","N/D",240/$B$1*60*VLOOKUP(B117,Dane!$F:$H,2,FALSE)))</f>
        <v>4</v>
      </c>
      <c r="D117" s="7" t="e">
        <f>IF(B117="ZMIEŃ GŁOŚNOŚĆ NA 0","N/D",IF(B117="ZMIEŃ GŁOŚNOŚĆ NA 15","N/D",VLOOKUP(A117,Dane!$A$3:$D$110,4,FALSE)))</f>
        <v>#N/A</v>
      </c>
      <c r="E117" s="3" t="str">
        <f t="shared" si="25"/>
        <v>100</v>
      </c>
      <c r="F117" s="1" t="e">
        <f t="shared" si="26"/>
        <v>#N/A</v>
      </c>
      <c r="G117" s="1" t="e">
        <f t="shared" si="27"/>
        <v>#N/A</v>
      </c>
      <c r="H117" s="1" t="str">
        <f t="shared" si="28"/>
        <v>00000100</v>
      </c>
      <c r="I117" t="str">
        <f t="shared" si="29"/>
        <v xml:space="preserve">    .byte %11101000, %00000100</v>
      </c>
    </row>
    <row r="118" spans="1:9" x14ac:dyDescent="0.25">
      <c r="A118" t="s">
        <v>12</v>
      </c>
      <c r="B118" s="1" t="s">
        <v>2</v>
      </c>
      <c r="C118">
        <f>IF(B118="ZMIEŃ GŁOŚNOŚĆ NA 0","N/D",IF(B118="ZMIEŃ GŁOŚNOŚĆ NA 15","N/D",240/$B$1*60*VLOOKUP(B118,Dane!$F:$H,2,FALSE)))</f>
        <v>4</v>
      </c>
      <c r="D118" s="7">
        <f>IF(B118="ZMIEŃ GŁOŚNOŚĆ NA 0","N/D",IF(B118="ZMIEŃ GŁOŚNOŚĆ NA 15","N/D",VLOOKUP(A118,Dane!$A$3:$D$110,4,FALSE)))</f>
        <v>11010100</v>
      </c>
      <c r="E118" s="3" t="str">
        <f t="shared" si="25"/>
        <v>100</v>
      </c>
      <c r="F118" s="1" t="str">
        <f t="shared" si="26"/>
        <v>00000000</v>
      </c>
      <c r="G118" s="1" t="str">
        <f t="shared" si="27"/>
        <v>11010100</v>
      </c>
      <c r="H118" s="1" t="str">
        <f t="shared" si="28"/>
        <v>00000100</v>
      </c>
      <c r="I118" t="str">
        <f t="shared" si="29"/>
        <v xml:space="preserve">    .byte %00000000, %11010100, %00000100</v>
      </c>
    </row>
    <row r="119" spans="1:9" x14ac:dyDescent="0.25">
      <c r="A119" t="s">
        <v>395</v>
      </c>
      <c r="B119" s="1" t="s">
        <v>30</v>
      </c>
      <c r="C119">
        <f>IF(B119="ZMIEŃ GŁOŚNOŚĆ NA 0","N/D",IF(B119="ZMIEŃ GŁOŚNOŚĆ NA 15","N/D",240/$B$1*60*VLOOKUP(B119,Dane!$F:$H,2,FALSE)))</f>
        <v>12</v>
      </c>
      <c r="D119" s="7" t="e">
        <f>IF(B119="ZMIEŃ GŁOŚNOŚĆ NA 0","N/D",IF(B119="ZMIEŃ GŁOŚNOŚĆ NA 15","N/D",VLOOKUP(A119,Dane!$A$3:$D$110,4,FALSE)))</f>
        <v>#N/A</v>
      </c>
      <c r="E119" s="3" t="str">
        <f t="shared" si="25"/>
        <v>1100</v>
      </c>
      <c r="F119" s="1" t="e">
        <f t="shared" si="26"/>
        <v>#N/A</v>
      </c>
      <c r="G119" s="1" t="e">
        <f t="shared" si="27"/>
        <v>#N/A</v>
      </c>
      <c r="H119" s="1" t="str">
        <f t="shared" si="28"/>
        <v>00001100</v>
      </c>
      <c r="I119" t="str">
        <f t="shared" si="29"/>
        <v xml:space="preserve">    .byte %11101000, %00001100</v>
      </c>
    </row>
    <row r="120" spans="1:9" x14ac:dyDescent="0.25">
      <c r="B120" s="1"/>
      <c r="D120" s="7"/>
      <c r="E120" s="3"/>
      <c r="F120" s="1"/>
      <c r="G120" s="1"/>
      <c r="H120" s="1"/>
    </row>
    <row r="121" spans="1:9" x14ac:dyDescent="0.25">
      <c r="A121" t="s">
        <v>12</v>
      </c>
      <c r="B121" s="1" t="s">
        <v>2</v>
      </c>
      <c r="C121">
        <f>IF(B121="ZMIEŃ GŁOŚNOŚĆ NA 0","N/D",IF(B121="ZMIEŃ GŁOŚNOŚĆ NA 15","N/D",240/$B$1*60*VLOOKUP(B121,Dane!$F:$H,2,FALSE)))</f>
        <v>4</v>
      </c>
      <c r="D121" s="7">
        <f>IF(B121="ZMIEŃ GŁOŚNOŚĆ NA 0","N/D",IF(B121="ZMIEŃ GŁOŚNOŚĆ NA 15","N/D",VLOOKUP(A121,Dane!$A$3:$D$110,4,FALSE)))</f>
        <v>11010100</v>
      </c>
      <c r="E121" s="3" t="str">
        <f t="shared" si="25"/>
        <v>100</v>
      </c>
      <c r="F121" s="1" t="str">
        <f t="shared" si="26"/>
        <v>00000000</v>
      </c>
      <c r="G121" s="1" t="str">
        <f t="shared" si="27"/>
        <v>11010100</v>
      </c>
      <c r="H121" s="1" t="str">
        <f t="shared" si="28"/>
        <v>00000100</v>
      </c>
      <c r="I121" t="str">
        <f t="shared" si="29"/>
        <v xml:space="preserve">    .byte %00000000, %11010100, %00000100</v>
      </c>
    </row>
    <row r="122" spans="1:9" x14ac:dyDescent="0.25">
      <c r="A122" t="s">
        <v>27</v>
      </c>
      <c r="B122" s="1" t="s">
        <v>2</v>
      </c>
      <c r="C122">
        <f>IF(B122="ZMIEŃ GŁOŚNOŚĆ NA 0","N/D",IF(B122="ZMIEŃ GŁOŚNOŚĆ NA 15","N/D",240/$B$1*60*VLOOKUP(B122,Dane!$F:$H,2,FALSE)))</f>
        <v>4</v>
      </c>
      <c r="D122" s="7">
        <f>IF(B122="ZMIEŃ GŁOŚNOŚĆ NA 0","N/D",IF(B122="ZMIEŃ GŁOŚNOŚĆ NA 15","N/D",VLOOKUP(A122,Dane!$A$3:$D$110,4,FALSE)))</f>
        <v>11100001</v>
      </c>
      <c r="E122" s="3" t="str">
        <f t="shared" si="25"/>
        <v>100</v>
      </c>
      <c r="F122" s="1" t="str">
        <f t="shared" si="26"/>
        <v>00000000</v>
      </c>
      <c r="G122" s="1" t="str">
        <f t="shared" si="27"/>
        <v>11100001</v>
      </c>
      <c r="H122" s="1" t="str">
        <f t="shared" si="28"/>
        <v>00000100</v>
      </c>
      <c r="I122" t="str">
        <f t="shared" si="29"/>
        <v xml:space="preserve">    .byte %00000000, %11100001, %00000100</v>
      </c>
    </row>
    <row r="123" spans="1:9" x14ac:dyDescent="0.25">
      <c r="A123" t="s">
        <v>88</v>
      </c>
      <c r="B123" s="1" t="s">
        <v>2</v>
      </c>
      <c r="C123">
        <f>IF(B123="ZMIEŃ GŁOŚNOŚĆ NA 0","N/D",IF(B123="ZMIEŃ GŁOŚNOŚĆ NA 15","N/D",240/$B$1*60*VLOOKUP(B123,Dane!$F:$H,2,FALSE)))</f>
        <v>4</v>
      </c>
      <c r="D123" s="7">
        <f>IF(B123="ZMIEŃ GŁOŚNOŚĆ NA 0","N/D",IF(B123="ZMIEŃ GŁOŚNOŚĆ NA 15","N/D",VLOOKUP(A123,Dane!$A$3:$D$110,4,FALSE)))</f>
        <v>11101110</v>
      </c>
      <c r="E123" s="3" t="str">
        <f t="shared" si="25"/>
        <v>100</v>
      </c>
      <c r="F123" s="1" t="str">
        <f t="shared" si="26"/>
        <v>00000000</v>
      </c>
      <c r="G123" s="1" t="str">
        <f t="shared" si="27"/>
        <v>11101110</v>
      </c>
      <c r="H123" s="1" t="str">
        <f t="shared" si="28"/>
        <v>00000100</v>
      </c>
      <c r="I123" t="str">
        <f t="shared" si="29"/>
        <v xml:space="preserve">    .byte %00000000, %11101110, %00000100</v>
      </c>
    </row>
    <row r="124" spans="1:9" x14ac:dyDescent="0.25">
      <c r="A124" t="s">
        <v>10</v>
      </c>
      <c r="B124" s="1" t="s">
        <v>2</v>
      </c>
      <c r="C124">
        <f>IF(B124="ZMIEŃ GŁOŚNOŚĆ NA 0","N/D",IF(B124="ZMIEŃ GŁOŚNOŚĆ NA 15","N/D",240/$B$1*60*VLOOKUP(B124,Dane!$F:$H,2,FALSE)))</f>
        <v>4</v>
      </c>
      <c r="D124" s="7">
        <f>IF(B124="ZMIEŃ GŁOŚNOŚĆ NA 0","N/D",IF(B124="ZMIEŃ GŁOŚNOŚĆ NA 15","N/D",VLOOKUP(A124,Dane!$A$3:$D$110,4,FALSE)))</f>
        <v>11111101</v>
      </c>
      <c r="E124" s="3" t="str">
        <f t="shared" si="25"/>
        <v>100</v>
      </c>
      <c r="F124" s="1" t="str">
        <f t="shared" si="26"/>
        <v>00000000</v>
      </c>
      <c r="G124" s="1" t="str">
        <f t="shared" si="27"/>
        <v>11111101</v>
      </c>
      <c r="H124" s="1" t="str">
        <f t="shared" si="28"/>
        <v>00000100</v>
      </c>
      <c r="I124" t="str">
        <f t="shared" si="29"/>
        <v xml:space="preserve">    .byte %00000000, %11111101, %00000100</v>
      </c>
    </row>
    <row r="125" spans="1:9" x14ac:dyDescent="0.25">
      <c r="A125" t="s">
        <v>87</v>
      </c>
      <c r="B125" s="1" t="s">
        <v>2</v>
      </c>
      <c r="C125">
        <f>IF(B125="ZMIEŃ GŁOŚNOŚĆ NA 0","N/D",IF(B125="ZMIEŃ GŁOŚNOŚĆ NA 15","N/D",240/$B$1*60*VLOOKUP(B125,Dane!$F:$H,2,FALSE)))</f>
        <v>4</v>
      </c>
      <c r="D125" s="7">
        <f>IF(B125="ZMIEŃ GŁOŚNOŚĆ NA 0","N/D",IF(B125="ZMIEŃ GŁOŚNOŚĆ NA 15","N/D",VLOOKUP(A125,Dane!$A$3:$D$110,4,FALSE)))</f>
        <v>100001100</v>
      </c>
      <c r="E125" s="3" t="str">
        <f t="shared" si="25"/>
        <v>100</v>
      </c>
      <c r="F125" s="1" t="str">
        <f t="shared" si="26"/>
        <v>00000001</v>
      </c>
      <c r="G125" s="1" t="str">
        <f t="shared" si="27"/>
        <v>00001100</v>
      </c>
      <c r="H125" s="1" t="str">
        <f t="shared" si="28"/>
        <v>00000100</v>
      </c>
      <c r="I125" t="str">
        <f t="shared" si="29"/>
        <v xml:space="preserve">    .byte %00000001, %00001100, %00000100</v>
      </c>
    </row>
    <row r="126" spans="1:9" x14ac:dyDescent="0.25">
      <c r="A126" t="s">
        <v>11</v>
      </c>
      <c r="B126" s="1" t="s">
        <v>2</v>
      </c>
      <c r="C126">
        <f>IF(B126="ZMIEŃ GŁOŚNOŚĆ NA 0","N/D",IF(B126="ZMIEŃ GŁOŚNOŚĆ NA 15","N/D",240/$B$1*60*VLOOKUP(B126,Dane!$F:$H,2,FALSE)))</f>
        <v>4</v>
      </c>
      <c r="D126" s="7">
        <f>IF(B126="ZMIEŃ GŁOŚNOŚĆ NA 0","N/D",IF(B126="ZMIEŃ GŁOŚNOŚĆ NA 15","N/D",VLOOKUP(A126,Dane!$A$3:$D$110,4,FALSE)))</f>
        <v>100011100</v>
      </c>
      <c r="E126" s="3" t="str">
        <f t="shared" si="25"/>
        <v>100</v>
      </c>
      <c r="F126" s="1" t="str">
        <f t="shared" si="26"/>
        <v>00000001</v>
      </c>
      <c r="G126" s="1" t="str">
        <f t="shared" si="27"/>
        <v>00011100</v>
      </c>
      <c r="H126" s="1" t="str">
        <f t="shared" si="28"/>
        <v>00000100</v>
      </c>
      <c r="I126" t="str">
        <f t="shared" si="29"/>
        <v xml:space="preserve">    .byte %00000001, %00011100, %00000100</v>
      </c>
    </row>
    <row r="127" spans="1:9" x14ac:dyDescent="0.25">
      <c r="A127" t="s">
        <v>86</v>
      </c>
      <c r="B127" s="1" t="s">
        <v>2</v>
      </c>
      <c r="C127">
        <f>IF(B127="ZMIEŃ GŁOŚNOŚĆ NA 0","N/D",IF(B127="ZMIEŃ GŁOŚNOŚĆ NA 15","N/D",240/$B$1*60*VLOOKUP(B127,Dane!$F:$H,2,FALSE)))</f>
        <v>4</v>
      </c>
      <c r="D127" s="7">
        <f>IF(B127="ZMIEŃ GŁOŚNOŚĆ NA 0","N/D",IF(B127="ZMIEŃ GŁOŚNOŚĆ NA 15","N/D",VLOOKUP(A127,Dane!$A$3:$D$110,4,FALSE)))</f>
        <v>100101101</v>
      </c>
      <c r="E127" s="3" t="str">
        <f t="shared" si="25"/>
        <v>100</v>
      </c>
      <c r="F127" s="1" t="str">
        <f t="shared" si="26"/>
        <v>00000001</v>
      </c>
      <c r="G127" s="1" t="str">
        <f t="shared" si="27"/>
        <v>00101101</v>
      </c>
      <c r="H127" s="1" t="str">
        <f t="shared" si="28"/>
        <v>00000100</v>
      </c>
      <c r="I127" t="str">
        <f t="shared" si="29"/>
        <v xml:space="preserve">    .byte %00000001, %00101101, %00000100</v>
      </c>
    </row>
    <row r="128" spans="1:9" x14ac:dyDescent="0.25">
      <c r="A128" t="s">
        <v>13</v>
      </c>
      <c r="B128" s="1" t="s">
        <v>2</v>
      </c>
      <c r="C128">
        <f>IF(B128="ZMIEŃ GŁOŚNOŚĆ NA 0","N/D",IF(B128="ZMIEŃ GŁOŚNOŚĆ NA 15","N/D",240/$B$1*60*VLOOKUP(B128,Dane!$F:$H,2,FALSE)))</f>
        <v>4</v>
      </c>
      <c r="D128" s="7">
        <f>IF(B128="ZMIEŃ GŁOŚNOŚĆ NA 0","N/D",IF(B128="ZMIEŃ GŁOŚNOŚĆ NA 15","N/D",VLOOKUP(A128,Dane!$A$3:$D$110,4,FALSE)))</f>
        <v>100111111</v>
      </c>
      <c r="E128" s="3" t="str">
        <f t="shared" si="25"/>
        <v>100</v>
      </c>
      <c r="F128" s="1" t="str">
        <f t="shared" si="26"/>
        <v>00000001</v>
      </c>
      <c r="G128" s="1" t="str">
        <f t="shared" si="27"/>
        <v>00111111</v>
      </c>
      <c r="H128" s="1" t="str">
        <f t="shared" si="28"/>
        <v>00000100</v>
      </c>
      <c r="I128" t="str">
        <f t="shared" si="29"/>
        <v xml:space="preserve">    .byte %00000001, %00111111, %00000100</v>
      </c>
    </row>
    <row r="129" spans="1:10" x14ac:dyDescent="0.25">
      <c r="A129" t="s">
        <v>14</v>
      </c>
      <c r="B129" s="1" t="s">
        <v>2</v>
      </c>
      <c r="C129">
        <f>IF(B129="ZMIEŃ GŁOŚNOŚĆ NA 0","N/D",IF(B129="ZMIEŃ GŁOŚNOŚĆ NA 15","N/D",240/$B$1*60*VLOOKUP(B129,Dane!$F:$H,2,FALSE)))</f>
        <v>4</v>
      </c>
      <c r="D129" s="7">
        <f>IF(B129="ZMIEŃ GŁOŚNOŚĆ NA 0","N/D",IF(B129="ZMIEŃ GŁOŚNOŚĆ NA 15","N/D",VLOOKUP(A129,Dane!$A$3:$D$110,4,FALSE)))</f>
        <v>101010010</v>
      </c>
      <c r="E129" s="3" t="str">
        <f t="shared" si="25"/>
        <v>100</v>
      </c>
      <c r="F129" s="1" t="str">
        <f t="shared" si="26"/>
        <v>00000001</v>
      </c>
      <c r="G129" s="1" t="str">
        <f t="shared" si="27"/>
        <v>01010010</v>
      </c>
      <c r="H129" s="1" t="str">
        <f t="shared" si="28"/>
        <v>00000100</v>
      </c>
      <c r="I129" t="str">
        <f t="shared" si="29"/>
        <v xml:space="preserve">    .byte %00000001, %01010010, %00000100</v>
      </c>
    </row>
    <row r="130" spans="1:10" x14ac:dyDescent="0.25">
      <c r="A130" t="s">
        <v>85</v>
      </c>
      <c r="B130" s="1" t="s">
        <v>2</v>
      </c>
      <c r="C130">
        <f>IF(B130="ZMIEŃ GŁOŚNOŚĆ NA 0","N/D",IF(B130="ZMIEŃ GŁOŚNOŚĆ NA 15","N/D",240/$B$1*60*VLOOKUP(B130,Dane!$F:$H,2,FALSE)))</f>
        <v>4</v>
      </c>
      <c r="D130" s="7">
        <f>IF(B130="ZMIEŃ GŁOŚNOŚĆ NA 0","N/D",IF(B130="ZMIEŃ GŁOŚNOŚĆ NA 15","N/D",VLOOKUP(A130,Dane!$A$3:$D$110,4,FALSE)))</f>
        <v>101100110</v>
      </c>
      <c r="E130" s="3" t="str">
        <f t="shared" si="25"/>
        <v>100</v>
      </c>
      <c r="F130" s="1" t="str">
        <f t="shared" si="26"/>
        <v>00000001</v>
      </c>
      <c r="G130" s="1" t="str">
        <f t="shared" si="27"/>
        <v>01100110</v>
      </c>
      <c r="H130" s="1" t="str">
        <f t="shared" si="28"/>
        <v>00000100</v>
      </c>
      <c r="I130" t="str">
        <f t="shared" si="29"/>
        <v xml:space="preserve">    .byte %00000001, %01100110, %00000100</v>
      </c>
    </row>
    <row r="131" spans="1:10" x14ac:dyDescent="0.25">
      <c r="A131" t="s">
        <v>15</v>
      </c>
      <c r="B131" s="1" t="s">
        <v>2</v>
      </c>
      <c r="C131">
        <f>IF(B131="ZMIEŃ GŁOŚNOŚĆ NA 0","N/D",IF(B131="ZMIEŃ GŁOŚNOŚĆ NA 15","N/D",240/$B$1*60*VLOOKUP(B131,Dane!$F:$H,2,FALSE)))</f>
        <v>4</v>
      </c>
      <c r="D131" s="7">
        <f>IF(B131="ZMIEŃ GŁOŚNOŚĆ NA 0","N/D",IF(B131="ZMIEŃ GŁOŚNOŚĆ NA 15","N/D",VLOOKUP(A131,Dane!$A$3:$D$110,4,FALSE)))</f>
        <v>101111011</v>
      </c>
      <c r="E131" s="3" t="str">
        <f t="shared" ref="E131" si="30">IF(B131="ZMIEŃ GŁOŚNOŚĆ NA 0","N/D",IF(B131="ZMIEŃ GŁOŚNOŚĆ NA 15","N/D",DEC2BIN(C131)))</f>
        <v>100</v>
      </c>
      <c r="F131" s="1" t="str">
        <f t="shared" ref="F131" si="31">IF(B131="ZMIEŃ GŁOŚNOŚĆ NA 0","N/D",IF(B131="ZMIEŃ GŁOŚNOŚĆ NA 15","N/D",IF(LEN(D131)&lt;8,"00000000",_xlfn.CONCAT(REPT("0",8-LEN(LEFT(D131,LEN(D131)-8))),LEFT(D131,LEN(D131)-8)))))</f>
        <v>00000001</v>
      </c>
      <c r="G131" s="1" t="str">
        <f t="shared" ref="G131" si="32">IF(B131="ZMIEŃ GŁOŚNOŚĆ NA 0","N/D",IF(B131="ZMIEŃ GŁOŚNOŚĆ NA 15","N/D",IF(LEN(D131)&lt;8,_xlfn.CONCAT(REPT("0",8-LEN(D131)),RIGHT(D131,8)),RIGHT(D131,8))))</f>
        <v>01111011</v>
      </c>
      <c r="H131" s="1" t="str">
        <f t="shared" ref="H131" si="33">IF(B131="ZMIEŃ GŁOŚNOŚĆ NA 0","N/D",IF(B131="ZMIEŃ GŁOŚNOŚĆ NA 15","N/D",_xlfn.CONCAT(REPT("0",8-LEN(E131)),E131)))</f>
        <v>00000100</v>
      </c>
      <c r="I131" t="str">
        <f t="shared" ref="I131" si="34">IF(A131="PAUZA",_xlfn.CONCAT("    .byte %11101000, %",H131),_xlfn.CONCAT("    .byte %",F131,", %",G131,", %",H131))</f>
        <v xml:space="preserve">    .byte %00000001, %01111011, %00000100</v>
      </c>
    </row>
    <row r="132" spans="1:10" x14ac:dyDescent="0.25">
      <c r="A132" t="s">
        <v>84</v>
      </c>
      <c r="B132" s="1" t="s">
        <v>2</v>
      </c>
      <c r="C132">
        <f>IF(B132="ZMIEŃ GŁOŚNOŚĆ NA 0","N/D",IF(B132="ZMIEŃ GŁOŚNOŚĆ NA 15","N/D",240/$B$1*60*VLOOKUP(B132,Dane!$F:$H,2,FALSE)))</f>
        <v>4</v>
      </c>
      <c r="D132" s="7">
        <f>IF(B132="ZMIEŃ GŁOŚNOŚĆ NA 0","N/D",IF(B132="ZMIEŃ GŁOŚNOŚĆ NA 15","N/D",VLOOKUP(A132,Dane!$A$3:$D$110,4,FALSE)))</f>
        <v>110010010</v>
      </c>
      <c r="E132" s="3" t="str">
        <f t="shared" si="25"/>
        <v>100</v>
      </c>
      <c r="F132" s="1" t="str">
        <f t="shared" si="26"/>
        <v>00000001</v>
      </c>
      <c r="G132" s="1" t="str">
        <f t="shared" si="27"/>
        <v>10010010</v>
      </c>
      <c r="H132" s="1" t="str">
        <f t="shared" si="28"/>
        <v>00000100</v>
      </c>
      <c r="I132" t="str">
        <f t="shared" si="29"/>
        <v xml:space="preserve">    .byte %00000001, %10010010, %00000100</v>
      </c>
    </row>
    <row r="133" spans="1:10" x14ac:dyDescent="0.25">
      <c r="A133" t="s">
        <v>16</v>
      </c>
      <c r="B133" s="1" t="s">
        <v>2</v>
      </c>
      <c r="C133">
        <f>IF(B133="ZMIEŃ GŁOŚNOŚĆ NA 0","N/D",IF(B133="ZMIEŃ GŁOŚNOŚĆ NA 15","N/D",240/$B$1*60*VLOOKUP(B133,Dane!$F:$H,2,FALSE)))</f>
        <v>4</v>
      </c>
      <c r="D133" s="7">
        <f>IF(B133="ZMIEŃ GŁOŚNOŚĆ NA 0","N/D",IF(B133="ZMIEŃ GŁOŚNOŚĆ NA 15","N/D",VLOOKUP(A133,Dane!$A$3:$D$110,4,FALSE)))</f>
        <v>110101010</v>
      </c>
      <c r="E133" s="3" t="str">
        <f t="shared" si="25"/>
        <v>100</v>
      </c>
      <c r="F133" s="1" t="str">
        <f t="shared" si="26"/>
        <v>00000001</v>
      </c>
      <c r="G133" s="1" t="str">
        <f t="shared" si="27"/>
        <v>10101010</v>
      </c>
      <c r="H133" s="1" t="str">
        <f t="shared" si="28"/>
        <v>00000100</v>
      </c>
      <c r="I133" t="str">
        <f t="shared" si="29"/>
        <v xml:space="preserve">    .byte %00000001, %10101010, %00000100</v>
      </c>
    </row>
    <row r="134" spans="1:10" x14ac:dyDescent="0.25">
      <c r="A134" t="s">
        <v>75</v>
      </c>
      <c r="B134" s="1" t="s">
        <v>2</v>
      </c>
      <c r="C134">
        <f>IF(B134="ZMIEŃ GŁOŚNOŚĆ NA 0","N/D",IF(B134="ZMIEŃ GŁOŚNOŚĆ NA 15","N/D",240/$B$1*60*VLOOKUP(B134,Dane!$F:$H,2,FALSE)))</f>
        <v>4</v>
      </c>
      <c r="D134" s="7">
        <f>IF(B134="ZMIEŃ GŁOŚNOŚĆ NA 0","N/D",IF(B134="ZMIEŃ GŁOŚNOŚĆ NA 15","N/D",VLOOKUP(A134,Dane!$A$3:$D$110,4,FALSE)))</f>
        <v>111000011</v>
      </c>
      <c r="E134" s="3" t="str">
        <f t="shared" si="25"/>
        <v>100</v>
      </c>
      <c r="F134" s="1" t="str">
        <f t="shared" si="26"/>
        <v>00000001</v>
      </c>
      <c r="G134" s="1" t="str">
        <f t="shared" si="27"/>
        <v>11000011</v>
      </c>
      <c r="H134" s="1" t="str">
        <f t="shared" si="28"/>
        <v>00000100</v>
      </c>
      <c r="I134" t="str">
        <f t="shared" si="29"/>
        <v xml:space="preserve">    .byte %00000001, %11000011, %00000100</v>
      </c>
    </row>
    <row r="135" spans="1:10" x14ac:dyDescent="0.25">
      <c r="A135" t="s">
        <v>83</v>
      </c>
      <c r="B135" s="1" t="s">
        <v>2</v>
      </c>
      <c r="C135">
        <f>IF(B135="ZMIEŃ GŁOŚNOŚĆ NA 0","N/D",IF(B135="ZMIEŃ GŁOŚNOŚĆ NA 15","N/D",240/$B$1*60*VLOOKUP(B135,Dane!$F:$H,2,FALSE)))</f>
        <v>4</v>
      </c>
      <c r="D135" s="7">
        <f>IF(B135="ZMIEŃ GŁOŚNOŚĆ NA 0","N/D",IF(B135="ZMIEŃ GŁOŚNOŚĆ NA 15","N/D",VLOOKUP(A135,Dane!$A$3:$D$110,4,FALSE)))</f>
        <v>111011110</v>
      </c>
      <c r="E135" s="3" t="str">
        <f t="shared" si="25"/>
        <v>100</v>
      </c>
      <c r="F135" s="1" t="str">
        <f t="shared" si="26"/>
        <v>00000001</v>
      </c>
      <c r="G135" s="1" t="str">
        <f t="shared" si="27"/>
        <v>11011110</v>
      </c>
      <c r="H135" s="1" t="str">
        <f t="shared" si="28"/>
        <v>00000100</v>
      </c>
      <c r="I135" t="str">
        <f t="shared" si="29"/>
        <v xml:space="preserve">    .byte %00000001, %11011110, %00000100</v>
      </c>
    </row>
    <row r="136" spans="1:10" x14ac:dyDescent="0.25">
      <c r="A136" t="s">
        <v>74</v>
      </c>
      <c r="B136" s="1" t="s">
        <v>2</v>
      </c>
      <c r="C136">
        <f>IF(B136="ZMIEŃ GŁOŚNOŚĆ NA 0","N/D",IF(B136="ZMIEŃ GŁOŚNOŚĆ NA 15","N/D",240/$B$1*60*VLOOKUP(B136,Dane!$F:$H,2,FALSE)))</f>
        <v>4</v>
      </c>
      <c r="D136" s="7">
        <f>IF(B136="ZMIEŃ GŁOŚNOŚĆ NA 0","N/D",IF(B136="ZMIEŃ GŁOŚNOŚĆ NA 15","N/D",VLOOKUP(A136,Dane!$A$3:$D$110,4,FALSE)))</f>
        <v>111111011</v>
      </c>
      <c r="E136" s="3" t="str">
        <f t="shared" si="25"/>
        <v>100</v>
      </c>
      <c r="F136" s="1" t="str">
        <f t="shared" si="26"/>
        <v>00000001</v>
      </c>
      <c r="G136" s="1" t="str">
        <f t="shared" si="27"/>
        <v>11111011</v>
      </c>
      <c r="H136" s="1" t="str">
        <f t="shared" si="28"/>
        <v>00000100</v>
      </c>
      <c r="I136" t="str">
        <f t="shared" si="29"/>
        <v xml:space="preserve">    .byte %00000001, %11111011, %00000100</v>
      </c>
    </row>
    <row r="137" spans="1:10" x14ac:dyDescent="0.25">
      <c r="D137" s="7"/>
      <c r="E137" s="3"/>
      <c r="F137" s="1"/>
      <c r="G137" s="1"/>
      <c r="H137" s="1"/>
    </row>
    <row r="138" spans="1:10" x14ac:dyDescent="0.25">
      <c r="C138" t="e">
        <f>IF(B138="ZMIEŃ GŁOŚNOŚĆ NA 0","N/D",IF(B138="ZMIEŃ GŁOŚNOŚĆ NA 15","N/D",240/$B$1*60*VLOOKUP(B138,Dane!$F:$H,2,FALSE)))</f>
        <v>#N/A</v>
      </c>
      <c r="D138" s="7" t="e">
        <f>IF(B138="ZMIEŃ GŁOŚNOŚĆ NA 0","N/D",IF(B138="ZMIEŃ GŁOŚNOŚĆ NA 15","N/D",VLOOKUP(A138,Dane!$A$3:$D$110,4,FALSE)))</f>
        <v>#N/A</v>
      </c>
      <c r="E138" s="3" t="e">
        <f t="shared" si="25"/>
        <v>#N/A</v>
      </c>
      <c r="F138" s="1" t="e">
        <f t="shared" si="26"/>
        <v>#N/A</v>
      </c>
      <c r="G138" s="1" t="e">
        <f t="shared" si="27"/>
        <v>#N/A</v>
      </c>
      <c r="H138" s="1" t="e">
        <f t="shared" si="28"/>
        <v>#N/A</v>
      </c>
      <c r="I138" t="e">
        <f t="shared" si="29"/>
        <v>#N/A</v>
      </c>
      <c r="J138" t="s">
        <v>412</v>
      </c>
    </row>
    <row r="139" spans="1:10" x14ac:dyDescent="0.25">
      <c r="C139" t="e">
        <f>IF(B139="ZMIEŃ GŁOŚNOŚĆ NA 0","N/D",IF(B139="ZMIEŃ GŁOŚNOŚĆ NA 15","N/D",240/$B$1*60*VLOOKUP(B139,Dane!$F:$H,2,FALSE)))</f>
        <v>#N/A</v>
      </c>
      <c r="D139" s="7" t="e">
        <f>IF(B139="ZMIEŃ GŁOŚNOŚĆ NA 0","N/D",IF(B139="ZMIEŃ GŁOŚNOŚĆ NA 15","N/D",VLOOKUP(A139,Dane!$A$3:$D$110,4,FALSE)))</f>
        <v>#N/A</v>
      </c>
      <c r="E139" s="3" t="e">
        <f t="shared" si="25"/>
        <v>#N/A</v>
      </c>
      <c r="F139" s="1" t="e">
        <f t="shared" si="26"/>
        <v>#N/A</v>
      </c>
      <c r="G139" s="1" t="e">
        <f t="shared" si="27"/>
        <v>#N/A</v>
      </c>
      <c r="H139" s="1" t="e">
        <f t="shared" si="28"/>
        <v>#N/A</v>
      </c>
      <c r="I139" t="e">
        <f t="shared" si="29"/>
        <v>#N/A</v>
      </c>
    </row>
    <row r="140" spans="1:10" x14ac:dyDescent="0.25">
      <c r="C140" t="e">
        <f>IF(B140="ZMIEŃ GŁOŚNOŚĆ NA 0","N/D",IF(B140="ZMIEŃ GŁOŚNOŚĆ NA 15","N/D",240/$B$1*60*VLOOKUP(B140,Dane!$F:$H,2,FALSE)))</f>
        <v>#N/A</v>
      </c>
      <c r="D140" s="7" t="e">
        <f>IF(B140="ZMIEŃ GŁOŚNOŚĆ NA 0","N/D",IF(B140="ZMIEŃ GŁOŚNOŚĆ NA 15","N/D",VLOOKUP(A140,Dane!$A$3:$D$110,4,FALSE)))</f>
        <v>#N/A</v>
      </c>
      <c r="E140" s="3" t="e">
        <f t="shared" si="25"/>
        <v>#N/A</v>
      </c>
      <c r="F140" s="1" t="e">
        <f t="shared" si="26"/>
        <v>#N/A</v>
      </c>
      <c r="G140" s="1" t="e">
        <f t="shared" si="27"/>
        <v>#N/A</v>
      </c>
      <c r="H140" s="1" t="e">
        <f t="shared" si="28"/>
        <v>#N/A</v>
      </c>
      <c r="I140" t="e">
        <f t="shared" si="29"/>
        <v>#N/A</v>
      </c>
    </row>
    <row r="141" spans="1:10" x14ac:dyDescent="0.25">
      <c r="C141" t="e">
        <f>IF(B141="ZMIEŃ GŁOŚNOŚĆ NA 0","N/D",IF(B141="ZMIEŃ GŁOŚNOŚĆ NA 15","N/D",240/$B$1*60*VLOOKUP(B141,Dane!$F:$H,2,FALSE)))</f>
        <v>#N/A</v>
      </c>
      <c r="D141" s="7" t="e">
        <f>IF(B141="ZMIEŃ GŁOŚNOŚĆ NA 0","N/D",IF(B141="ZMIEŃ GŁOŚNOŚĆ NA 15","N/D",VLOOKUP(A141,Dane!$A$3:$D$110,4,FALSE)))</f>
        <v>#N/A</v>
      </c>
      <c r="E141" s="3" t="e">
        <f t="shared" si="25"/>
        <v>#N/A</v>
      </c>
      <c r="F141" s="1" t="e">
        <f t="shared" si="26"/>
        <v>#N/A</v>
      </c>
      <c r="G141" s="1" t="e">
        <f t="shared" si="27"/>
        <v>#N/A</v>
      </c>
      <c r="H141" s="1" t="e">
        <f t="shared" si="28"/>
        <v>#N/A</v>
      </c>
      <c r="I141" t="e">
        <f t="shared" si="29"/>
        <v>#N/A</v>
      </c>
    </row>
    <row r="142" spans="1:10" x14ac:dyDescent="0.25">
      <c r="C142" t="e">
        <f>IF(B142="ZMIEŃ GŁOŚNOŚĆ NA 0","N/D",IF(B142="ZMIEŃ GŁOŚNOŚĆ NA 15","N/D",240/$B$1*60*VLOOKUP(B142,Dane!$F:$H,2,FALSE)))</f>
        <v>#N/A</v>
      </c>
      <c r="D142" s="7" t="e">
        <f>IF(B142="ZMIEŃ GŁOŚNOŚĆ NA 0","N/D",IF(B142="ZMIEŃ GŁOŚNOŚĆ NA 15","N/D",VLOOKUP(A142,Dane!$A$3:$D$110,4,FALSE)))</f>
        <v>#N/A</v>
      </c>
      <c r="E142" s="3" t="e">
        <f t="shared" si="25"/>
        <v>#N/A</v>
      </c>
      <c r="F142" s="1" t="e">
        <f t="shared" si="26"/>
        <v>#N/A</v>
      </c>
      <c r="G142" s="1" t="e">
        <f t="shared" si="27"/>
        <v>#N/A</v>
      </c>
      <c r="H142" s="1" t="e">
        <f t="shared" si="28"/>
        <v>#N/A</v>
      </c>
      <c r="I142" t="e">
        <f t="shared" si="29"/>
        <v>#N/A</v>
      </c>
    </row>
    <row r="143" spans="1:10" x14ac:dyDescent="0.25">
      <c r="C143" t="e">
        <f>IF(B143="ZMIEŃ GŁOŚNOŚĆ NA 0","N/D",IF(B143="ZMIEŃ GŁOŚNOŚĆ NA 15","N/D",240/$B$1*60*VLOOKUP(B143,Dane!$F:$H,2,FALSE)))</f>
        <v>#N/A</v>
      </c>
      <c r="D143" s="7" t="e">
        <f>IF(B143="ZMIEŃ GŁOŚNOŚĆ NA 0","N/D",IF(B143="ZMIEŃ GŁOŚNOŚĆ NA 15","N/D",VLOOKUP(A143,Dane!$A$3:$D$110,4,FALSE)))</f>
        <v>#N/A</v>
      </c>
      <c r="E143" s="3" t="e">
        <f t="shared" si="25"/>
        <v>#N/A</v>
      </c>
      <c r="F143" s="1" t="e">
        <f t="shared" si="26"/>
        <v>#N/A</v>
      </c>
      <c r="G143" s="1" t="e">
        <f t="shared" si="27"/>
        <v>#N/A</v>
      </c>
      <c r="H143" s="1" t="e">
        <f t="shared" si="28"/>
        <v>#N/A</v>
      </c>
      <c r="I143" t="e">
        <f t="shared" si="29"/>
        <v>#N/A</v>
      </c>
    </row>
    <row r="144" spans="1:10" x14ac:dyDescent="0.25">
      <c r="C144" t="e">
        <f>IF(B144="ZMIEŃ GŁOŚNOŚĆ NA 0","N/D",IF(B144="ZMIEŃ GŁOŚNOŚĆ NA 15","N/D",240/$B$1*60*VLOOKUP(B144,Dane!$F:$H,2,FALSE)))</f>
        <v>#N/A</v>
      </c>
      <c r="D144" s="7" t="e">
        <f>IF(B144="ZMIEŃ GŁOŚNOŚĆ NA 0","N/D",IF(B144="ZMIEŃ GŁOŚNOŚĆ NA 15","N/D",VLOOKUP(A144,Dane!$A$3:$D$110,4,FALSE)))</f>
        <v>#N/A</v>
      </c>
      <c r="E144" s="3" t="e">
        <f t="shared" si="25"/>
        <v>#N/A</v>
      </c>
      <c r="F144" s="1" t="e">
        <f t="shared" si="26"/>
        <v>#N/A</v>
      </c>
      <c r="G144" s="1" t="e">
        <f t="shared" si="27"/>
        <v>#N/A</v>
      </c>
      <c r="H144" s="1" t="e">
        <f t="shared" si="28"/>
        <v>#N/A</v>
      </c>
      <c r="I144" t="e">
        <f t="shared" si="29"/>
        <v>#N/A</v>
      </c>
    </row>
    <row r="145" spans="3:9" x14ac:dyDescent="0.25">
      <c r="C145" t="e">
        <f>IF(B145="ZMIEŃ GŁOŚNOŚĆ NA 0","N/D",IF(B145="ZMIEŃ GŁOŚNOŚĆ NA 15","N/D",240/$B$1*60*VLOOKUP(B145,Dane!$F:$H,2,FALSE)))</f>
        <v>#N/A</v>
      </c>
      <c r="D145" s="7" t="e">
        <f>IF(B145="ZMIEŃ GŁOŚNOŚĆ NA 0","N/D",IF(B145="ZMIEŃ GŁOŚNOŚĆ NA 15","N/D",VLOOKUP(A145,Dane!$A$3:$D$110,4,FALSE)))</f>
        <v>#N/A</v>
      </c>
      <c r="E145" s="3" t="e">
        <f t="shared" si="25"/>
        <v>#N/A</v>
      </c>
      <c r="F145" s="1" t="e">
        <f t="shared" si="26"/>
        <v>#N/A</v>
      </c>
      <c r="G145" s="1" t="e">
        <f t="shared" si="27"/>
        <v>#N/A</v>
      </c>
      <c r="H145" s="1" t="e">
        <f t="shared" si="28"/>
        <v>#N/A</v>
      </c>
      <c r="I145" t="e">
        <f t="shared" si="29"/>
        <v>#N/A</v>
      </c>
    </row>
    <row r="146" spans="3:9" x14ac:dyDescent="0.25">
      <c r="C146" t="e">
        <f>IF(B146="ZMIEŃ GŁOŚNOŚĆ NA 0","N/D",IF(B146="ZMIEŃ GŁOŚNOŚĆ NA 15","N/D",240/$B$1*60*VLOOKUP(B146,Dane!$F:$H,2,FALSE)))</f>
        <v>#N/A</v>
      </c>
      <c r="D146" s="7" t="e">
        <f>IF(B146="ZMIEŃ GŁOŚNOŚĆ NA 0","N/D",IF(B146="ZMIEŃ GŁOŚNOŚĆ NA 15","N/D",VLOOKUP(A146,Dane!$A$3:$D$110,4,FALSE)))</f>
        <v>#N/A</v>
      </c>
      <c r="E146" s="3" t="e">
        <f t="shared" si="25"/>
        <v>#N/A</v>
      </c>
      <c r="F146" s="1" t="e">
        <f t="shared" si="26"/>
        <v>#N/A</v>
      </c>
      <c r="G146" s="1" t="e">
        <f t="shared" si="27"/>
        <v>#N/A</v>
      </c>
      <c r="H146" s="1" t="e">
        <f t="shared" si="28"/>
        <v>#N/A</v>
      </c>
      <c r="I146" t="e">
        <f t="shared" si="29"/>
        <v>#N/A</v>
      </c>
    </row>
    <row r="147" spans="3:9" x14ac:dyDescent="0.25">
      <c r="C147" t="e">
        <f>IF(B147="ZMIEŃ GŁOŚNOŚĆ NA 0","N/D",IF(B147="ZMIEŃ GŁOŚNOŚĆ NA 15","N/D",240/$B$1*60*VLOOKUP(B147,Dane!$F:$H,2,FALSE)))</f>
        <v>#N/A</v>
      </c>
      <c r="D147" s="7" t="e">
        <f>IF(B147="ZMIEŃ GŁOŚNOŚĆ NA 0","N/D",IF(B147="ZMIEŃ GŁOŚNOŚĆ NA 15","N/D",VLOOKUP(A147,Dane!$A$3:$D$110,4,FALSE)))</f>
        <v>#N/A</v>
      </c>
      <c r="E147" s="3" t="e">
        <f t="shared" si="25"/>
        <v>#N/A</v>
      </c>
      <c r="F147" s="1" t="e">
        <f t="shared" si="26"/>
        <v>#N/A</v>
      </c>
      <c r="G147" s="1" t="e">
        <f t="shared" si="27"/>
        <v>#N/A</v>
      </c>
      <c r="H147" s="1" t="e">
        <f t="shared" si="28"/>
        <v>#N/A</v>
      </c>
      <c r="I147" t="e">
        <f t="shared" si="29"/>
        <v>#N/A</v>
      </c>
    </row>
    <row r="148" spans="3:9" x14ac:dyDescent="0.25">
      <c r="C148" t="e">
        <f>IF(B148="ZMIEŃ GŁOŚNOŚĆ NA 0","N/D",IF(B148="ZMIEŃ GŁOŚNOŚĆ NA 15","N/D",240/$B$1*60*VLOOKUP(B148,Dane!$F:$H,2,FALSE)))</f>
        <v>#N/A</v>
      </c>
      <c r="D148" s="7" t="e">
        <f>IF(B148="ZMIEŃ GŁOŚNOŚĆ NA 0","N/D",IF(B148="ZMIEŃ GŁOŚNOŚĆ NA 15","N/D",VLOOKUP(A148,Dane!$A$3:$D$110,4,FALSE)))</f>
        <v>#N/A</v>
      </c>
      <c r="E148" s="3" t="e">
        <f t="shared" si="25"/>
        <v>#N/A</v>
      </c>
      <c r="F148" s="1" t="e">
        <f t="shared" si="26"/>
        <v>#N/A</v>
      </c>
      <c r="G148" s="1" t="e">
        <f t="shared" si="27"/>
        <v>#N/A</v>
      </c>
      <c r="H148" s="1" t="e">
        <f t="shared" si="28"/>
        <v>#N/A</v>
      </c>
      <c r="I148" t="e">
        <f t="shared" si="29"/>
        <v>#N/A</v>
      </c>
    </row>
    <row r="149" spans="3:9" x14ac:dyDescent="0.25">
      <c r="C149" t="e">
        <f>IF(B149="ZMIEŃ GŁOŚNOŚĆ NA 0","N/D",IF(B149="ZMIEŃ GŁOŚNOŚĆ NA 15","N/D",240/$B$1*60*VLOOKUP(B149,Dane!$F:$H,2,FALSE)))</f>
        <v>#N/A</v>
      </c>
      <c r="D149" s="7" t="e">
        <f>IF(B149="ZMIEŃ GŁOŚNOŚĆ NA 0","N/D",IF(B149="ZMIEŃ GŁOŚNOŚĆ NA 15","N/D",VLOOKUP(A149,Dane!$A$3:$D$110,4,FALSE)))</f>
        <v>#N/A</v>
      </c>
      <c r="E149" s="3" t="e">
        <f t="shared" si="25"/>
        <v>#N/A</v>
      </c>
      <c r="F149" s="1" t="e">
        <f t="shared" si="26"/>
        <v>#N/A</v>
      </c>
      <c r="G149" s="1" t="e">
        <f t="shared" si="27"/>
        <v>#N/A</v>
      </c>
      <c r="H149" s="1" t="e">
        <f t="shared" si="28"/>
        <v>#N/A</v>
      </c>
      <c r="I149" t="e">
        <f t="shared" si="29"/>
        <v>#N/A</v>
      </c>
    </row>
    <row r="150" spans="3:9" x14ac:dyDescent="0.25">
      <c r="C150" t="e">
        <f>IF(B150="ZMIEŃ GŁOŚNOŚĆ NA 0","N/D",IF(B150="ZMIEŃ GŁOŚNOŚĆ NA 15","N/D",240/$B$1*60*VLOOKUP(B150,Dane!$F:$H,2,FALSE)))</f>
        <v>#N/A</v>
      </c>
      <c r="D150" s="7" t="e">
        <f>IF(B150="ZMIEŃ GŁOŚNOŚĆ NA 0","N/D",IF(B150="ZMIEŃ GŁOŚNOŚĆ NA 15","N/D",VLOOKUP(A150,Dane!$A$3:$D$110,4,FALSE)))</f>
        <v>#N/A</v>
      </c>
      <c r="E150" s="3" t="e">
        <f t="shared" si="25"/>
        <v>#N/A</v>
      </c>
      <c r="F150" s="1" t="e">
        <f t="shared" si="26"/>
        <v>#N/A</v>
      </c>
      <c r="G150" s="1" t="e">
        <f t="shared" si="27"/>
        <v>#N/A</v>
      </c>
      <c r="H150" s="1" t="e">
        <f t="shared" si="28"/>
        <v>#N/A</v>
      </c>
      <c r="I150" t="e">
        <f t="shared" si="29"/>
        <v>#N/A</v>
      </c>
    </row>
    <row r="151" spans="3:9" x14ac:dyDescent="0.25">
      <c r="C151" t="e">
        <f>IF(B151="ZMIEŃ GŁOŚNOŚĆ NA 0","N/D",IF(B151="ZMIEŃ GŁOŚNOŚĆ NA 15","N/D",240/$B$1*60*VLOOKUP(B151,Dane!$F:$H,2,FALSE)))</f>
        <v>#N/A</v>
      </c>
      <c r="D151" s="7" t="e">
        <f>IF(B151="ZMIEŃ GŁOŚNOŚĆ NA 0","N/D",IF(B151="ZMIEŃ GŁOŚNOŚĆ NA 15","N/D",VLOOKUP(A151,Dane!$A$3:$D$110,4,FALSE)))</f>
        <v>#N/A</v>
      </c>
      <c r="E151" s="3" t="e">
        <f t="shared" si="25"/>
        <v>#N/A</v>
      </c>
      <c r="F151" s="1" t="e">
        <f t="shared" si="26"/>
        <v>#N/A</v>
      </c>
      <c r="G151" s="1" t="e">
        <f t="shared" si="27"/>
        <v>#N/A</v>
      </c>
      <c r="H151" s="1" t="e">
        <f t="shared" si="28"/>
        <v>#N/A</v>
      </c>
      <c r="I151" t="e">
        <f t="shared" si="29"/>
        <v>#N/A</v>
      </c>
    </row>
    <row r="152" spans="3:9" x14ac:dyDescent="0.25">
      <c r="C152" t="e">
        <f>IF(B152="ZMIEŃ GŁOŚNOŚĆ NA 0","N/D",IF(B152="ZMIEŃ GŁOŚNOŚĆ NA 15","N/D",240/$B$1*60*VLOOKUP(B152,Dane!$F:$H,2,FALSE)))</f>
        <v>#N/A</v>
      </c>
      <c r="D152" s="7" t="e">
        <f>IF(B152="ZMIEŃ GŁOŚNOŚĆ NA 0","N/D",IF(B152="ZMIEŃ GŁOŚNOŚĆ NA 15","N/D",VLOOKUP(A152,Dane!$A$3:$D$110,4,FALSE)))</f>
        <v>#N/A</v>
      </c>
      <c r="E152" s="3" t="e">
        <f t="shared" si="25"/>
        <v>#N/A</v>
      </c>
      <c r="F152" s="1" t="e">
        <f t="shared" si="26"/>
        <v>#N/A</v>
      </c>
      <c r="G152" s="1" t="e">
        <f t="shared" si="27"/>
        <v>#N/A</v>
      </c>
      <c r="H152" s="1" t="e">
        <f t="shared" si="28"/>
        <v>#N/A</v>
      </c>
      <c r="I152" t="e">
        <f t="shared" si="29"/>
        <v>#N/A</v>
      </c>
    </row>
    <row r="153" spans="3:9" x14ac:dyDescent="0.25">
      <c r="C153" t="e">
        <f>IF(B153="ZMIEŃ GŁOŚNOŚĆ NA 0","N/D",IF(B153="ZMIEŃ GŁOŚNOŚĆ NA 15","N/D",240/$B$1*60*VLOOKUP(B153,Dane!$F:$H,2,FALSE)))</f>
        <v>#N/A</v>
      </c>
      <c r="D153" s="7" t="e">
        <f>IF(B153="ZMIEŃ GŁOŚNOŚĆ NA 0","N/D",IF(B153="ZMIEŃ GŁOŚNOŚĆ NA 15","N/D",VLOOKUP(A153,Dane!$A$3:$D$110,4,FALSE)))</f>
        <v>#N/A</v>
      </c>
      <c r="E153" s="3" t="e">
        <f t="shared" si="25"/>
        <v>#N/A</v>
      </c>
      <c r="F153" s="1" t="e">
        <f t="shared" si="26"/>
        <v>#N/A</v>
      </c>
      <c r="G153" s="1" t="e">
        <f t="shared" si="27"/>
        <v>#N/A</v>
      </c>
      <c r="H153" s="1" t="e">
        <f t="shared" si="28"/>
        <v>#N/A</v>
      </c>
      <c r="I153" t="e">
        <f t="shared" si="29"/>
        <v>#N/A</v>
      </c>
    </row>
    <row r="154" spans="3:9" x14ac:dyDescent="0.25">
      <c r="C154" t="e">
        <f>IF(B154="ZMIEŃ GŁOŚNOŚĆ NA 0","N/D",IF(B154="ZMIEŃ GŁOŚNOŚĆ NA 15","N/D",240/$B$1*60*VLOOKUP(B154,Dane!$F:$H,2,FALSE)))</f>
        <v>#N/A</v>
      </c>
      <c r="D154" s="7" t="e">
        <f>IF(B154="ZMIEŃ GŁOŚNOŚĆ NA 0","N/D",IF(B154="ZMIEŃ GŁOŚNOŚĆ NA 15","N/D",VLOOKUP(A154,Dane!$A$3:$D$110,4,FALSE)))</f>
        <v>#N/A</v>
      </c>
      <c r="E154" s="3" t="e">
        <f t="shared" si="25"/>
        <v>#N/A</v>
      </c>
      <c r="F154" s="1" t="e">
        <f t="shared" si="26"/>
        <v>#N/A</v>
      </c>
      <c r="G154" s="1" t="e">
        <f t="shared" si="27"/>
        <v>#N/A</v>
      </c>
      <c r="H154" s="1" t="e">
        <f t="shared" si="28"/>
        <v>#N/A</v>
      </c>
      <c r="I154" t="e">
        <f t="shared" si="29"/>
        <v>#N/A</v>
      </c>
    </row>
    <row r="155" spans="3:9" x14ac:dyDescent="0.25">
      <c r="C155" t="e">
        <f>IF(B155="ZMIEŃ GŁOŚNOŚĆ NA 0","N/D",IF(B155="ZMIEŃ GŁOŚNOŚĆ NA 15","N/D",240/$B$1*60*VLOOKUP(B155,Dane!$F:$H,2,FALSE)))</f>
        <v>#N/A</v>
      </c>
      <c r="D155" s="7" t="e">
        <f>IF(B155="ZMIEŃ GŁOŚNOŚĆ NA 0","N/D",IF(B155="ZMIEŃ GŁOŚNOŚĆ NA 15","N/D",VLOOKUP(A155,Dane!$A$3:$D$110,4,FALSE)))</f>
        <v>#N/A</v>
      </c>
      <c r="E155" s="3" t="e">
        <f t="shared" si="25"/>
        <v>#N/A</v>
      </c>
      <c r="F155" s="1" t="e">
        <f t="shared" si="26"/>
        <v>#N/A</v>
      </c>
      <c r="G155" s="1" t="e">
        <f t="shared" si="27"/>
        <v>#N/A</v>
      </c>
      <c r="H155" s="1" t="e">
        <f t="shared" si="28"/>
        <v>#N/A</v>
      </c>
      <c r="I155" t="e">
        <f t="shared" si="29"/>
        <v>#N/A</v>
      </c>
    </row>
    <row r="156" spans="3:9" x14ac:dyDescent="0.25">
      <c r="C156" t="e">
        <f>IF(B156="ZMIEŃ GŁOŚNOŚĆ NA 0","N/D",IF(B156="ZMIEŃ GŁOŚNOŚĆ NA 15","N/D",240/$B$1*60*VLOOKUP(B156,Dane!$F:$H,2,FALSE)))</f>
        <v>#N/A</v>
      </c>
      <c r="D156" s="7" t="e">
        <f>IF(B156="ZMIEŃ GŁOŚNOŚĆ NA 0","N/D",IF(B156="ZMIEŃ GŁOŚNOŚĆ NA 15","N/D",VLOOKUP(A156,Dane!$A$3:$D$110,4,FALSE)))</f>
        <v>#N/A</v>
      </c>
      <c r="E156" s="3" t="e">
        <f t="shared" si="25"/>
        <v>#N/A</v>
      </c>
      <c r="F156" s="1" t="e">
        <f t="shared" si="26"/>
        <v>#N/A</v>
      </c>
      <c r="G156" s="1" t="e">
        <f t="shared" si="27"/>
        <v>#N/A</v>
      </c>
      <c r="H156" s="1" t="e">
        <f t="shared" si="28"/>
        <v>#N/A</v>
      </c>
      <c r="I156" t="e">
        <f t="shared" si="29"/>
        <v>#N/A</v>
      </c>
    </row>
    <row r="157" spans="3:9" x14ac:dyDescent="0.25">
      <c r="C157" t="e">
        <f>IF(B157="ZMIEŃ GŁOŚNOŚĆ NA 0","N/D",IF(B157="ZMIEŃ GŁOŚNOŚĆ NA 15","N/D",240/$B$1*60*VLOOKUP(B157,Dane!$F:$H,2,FALSE)))</f>
        <v>#N/A</v>
      </c>
      <c r="D157" s="7" t="e">
        <f>IF(B157="ZMIEŃ GŁOŚNOŚĆ NA 0","N/D",IF(B157="ZMIEŃ GŁOŚNOŚĆ NA 15","N/D",VLOOKUP(A157,Dane!$A$3:$D$110,4,FALSE)))</f>
        <v>#N/A</v>
      </c>
      <c r="E157" s="3" t="e">
        <f t="shared" si="25"/>
        <v>#N/A</v>
      </c>
      <c r="F157" s="1" t="e">
        <f t="shared" si="26"/>
        <v>#N/A</v>
      </c>
      <c r="G157" s="1" t="e">
        <f t="shared" si="27"/>
        <v>#N/A</v>
      </c>
      <c r="H157" s="1" t="e">
        <f t="shared" si="28"/>
        <v>#N/A</v>
      </c>
      <c r="I157" t="e">
        <f t="shared" si="29"/>
        <v>#N/A</v>
      </c>
    </row>
    <row r="158" spans="3:9" x14ac:dyDescent="0.25">
      <c r="C158" t="e">
        <f>IF(B158="ZMIEŃ GŁOŚNOŚĆ NA 0","N/D",IF(B158="ZMIEŃ GŁOŚNOŚĆ NA 15","N/D",240/$B$1*60*VLOOKUP(B158,Dane!$F:$H,2,FALSE)))</f>
        <v>#N/A</v>
      </c>
      <c r="D158" s="7" t="e">
        <f>IF(B158="ZMIEŃ GŁOŚNOŚĆ NA 0","N/D",IF(B158="ZMIEŃ GŁOŚNOŚĆ NA 15","N/D",VLOOKUP(A158,Dane!$A$3:$D$110,4,FALSE)))</f>
        <v>#N/A</v>
      </c>
      <c r="E158" s="3" t="e">
        <f t="shared" si="25"/>
        <v>#N/A</v>
      </c>
      <c r="F158" s="1" t="e">
        <f t="shared" si="26"/>
        <v>#N/A</v>
      </c>
      <c r="G158" s="1" t="e">
        <f t="shared" si="27"/>
        <v>#N/A</v>
      </c>
      <c r="H158" s="1" t="e">
        <f t="shared" si="28"/>
        <v>#N/A</v>
      </c>
      <c r="I158" t="e">
        <f t="shared" si="29"/>
        <v>#N/A</v>
      </c>
    </row>
    <row r="159" spans="3:9" x14ac:dyDescent="0.25">
      <c r="C159" t="e">
        <f>IF(B159="ZMIEŃ GŁOŚNOŚĆ NA 0","N/D",IF(B159="ZMIEŃ GŁOŚNOŚĆ NA 15","N/D",240/$B$1*60*VLOOKUP(B159,Dane!$F:$H,2,FALSE)))</f>
        <v>#N/A</v>
      </c>
      <c r="D159" s="7" t="e">
        <f>IF(B159="ZMIEŃ GŁOŚNOŚĆ NA 0","N/D",IF(B159="ZMIEŃ GŁOŚNOŚĆ NA 15","N/D",VLOOKUP(A159,Dane!$A$3:$D$110,4,FALSE)))</f>
        <v>#N/A</v>
      </c>
      <c r="E159" s="3" t="e">
        <f t="shared" si="25"/>
        <v>#N/A</v>
      </c>
      <c r="F159" s="1" t="e">
        <f t="shared" si="26"/>
        <v>#N/A</v>
      </c>
      <c r="G159" s="1" t="e">
        <f t="shared" si="27"/>
        <v>#N/A</v>
      </c>
      <c r="H159" s="1" t="e">
        <f t="shared" si="28"/>
        <v>#N/A</v>
      </c>
      <c r="I159" t="e">
        <f t="shared" si="29"/>
        <v>#N/A</v>
      </c>
    </row>
    <row r="160" spans="3:9" x14ac:dyDescent="0.25">
      <c r="C160" t="e">
        <f>IF(B160="ZMIEŃ GŁOŚNOŚĆ NA 0","N/D",IF(B160="ZMIEŃ GŁOŚNOŚĆ NA 15","N/D",240/$B$1*60*VLOOKUP(B160,Dane!$F:$H,2,FALSE)))</f>
        <v>#N/A</v>
      </c>
      <c r="D160" s="7" t="e">
        <f>IF(B160="ZMIEŃ GŁOŚNOŚĆ NA 0","N/D",IF(B160="ZMIEŃ GŁOŚNOŚĆ NA 15","N/D",VLOOKUP(A160,Dane!$A$3:$D$110,4,FALSE)))</f>
        <v>#N/A</v>
      </c>
      <c r="E160" s="3" t="e">
        <f t="shared" si="25"/>
        <v>#N/A</v>
      </c>
      <c r="F160" s="1" t="e">
        <f t="shared" si="26"/>
        <v>#N/A</v>
      </c>
      <c r="G160" s="1" t="e">
        <f t="shared" si="27"/>
        <v>#N/A</v>
      </c>
      <c r="H160" s="1" t="e">
        <f t="shared" si="28"/>
        <v>#N/A</v>
      </c>
      <c r="I160" t="e">
        <f t="shared" si="29"/>
        <v>#N/A</v>
      </c>
    </row>
    <row r="161" spans="3:9" x14ac:dyDescent="0.25">
      <c r="C161" t="e">
        <f>IF(B161="ZMIEŃ GŁOŚNOŚĆ NA 0","N/D",IF(B161="ZMIEŃ GŁOŚNOŚĆ NA 15","N/D",240/$B$1*60*VLOOKUP(B161,Dane!$F:$H,2,FALSE)))</f>
        <v>#N/A</v>
      </c>
      <c r="D161" s="7" t="e">
        <f>IF(B161="ZMIEŃ GŁOŚNOŚĆ NA 0","N/D",IF(B161="ZMIEŃ GŁOŚNOŚĆ NA 15","N/D",VLOOKUP(A161,Dane!$A$3:$D$110,4,FALSE)))</f>
        <v>#N/A</v>
      </c>
      <c r="E161" s="3" t="e">
        <f t="shared" si="25"/>
        <v>#N/A</v>
      </c>
      <c r="F161" s="1" t="e">
        <f t="shared" si="26"/>
        <v>#N/A</v>
      </c>
      <c r="G161" s="1" t="e">
        <f t="shared" si="27"/>
        <v>#N/A</v>
      </c>
      <c r="H161" s="1" t="e">
        <f t="shared" si="28"/>
        <v>#N/A</v>
      </c>
      <c r="I161" t="e">
        <f t="shared" si="29"/>
        <v>#N/A</v>
      </c>
    </row>
    <row r="162" spans="3:9" x14ac:dyDescent="0.25">
      <c r="C162" t="e">
        <f>IF(B162="ZMIEŃ GŁOŚNOŚĆ NA 0","N/D",IF(B162="ZMIEŃ GŁOŚNOŚĆ NA 15","N/D",240/$B$1*60*VLOOKUP(B162,Dane!$F:$H,2,FALSE)))</f>
        <v>#N/A</v>
      </c>
      <c r="D162" s="7" t="e">
        <f>IF(B162="ZMIEŃ GŁOŚNOŚĆ NA 0","N/D",IF(B162="ZMIEŃ GŁOŚNOŚĆ NA 15","N/D",VLOOKUP(A162,Dane!$A$3:$D$110,4,FALSE)))</f>
        <v>#N/A</v>
      </c>
      <c r="E162" s="3" t="e">
        <f t="shared" si="25"/>
        <v>#N/A</v>
      </c>
      <c r="F162" s="1" t="e">
        <f t="shared" si="26"/>
        <v>#N/A</v>
      </c>
      <c r="G162" s="1" t="e">
        <f t="shared" si="27"/>
        <v>#N/A</v>
      </c>
      <c r="H162" s="1" t="e">
        <f t="shared" si="28"/>
        <v>#N/A</v>
      </c>
      <c r="I162" t="e">
        <f t="shared" si="29"/>
        <v>#N/A</v>
      </c>
    </row>
    <row r="163" spans="3:9" x14ac:dyDescent="0.25">
      <c r="C163" t="e">
        <f>IF(B163="ZMIEŃ GŁOŚNOŚĆ NA 0","N/D",IF(B163="ZMIEŃ GŁOŚNOŚĆ NA 15","N/D",240/$B$1*60*VLOOKUP(B163,Dane!$F:$H,2,FALSE)))</f>
        <v>#N/A</v>
      </c>
      <c r="D163" s="7" t="e">
        <f>IF(B163="ZMIEŃ GŁOŚNOŚĆ NA 0","N/D",IF(B163="ZMIEŃ GŁOŚNOŚĆ NA 15","N/D",VLOOKUP(A163,Dane!$A$3:$D$110,4,FALSE)))</f>
        <v>#N/A</v>
      </c>
      <c r="E163" s="3" t="e">
        <f t="shared" si="25"/>
        <v>#N/A</v>
      </c>
      <c r="F163" s="1" t="e">
        <f t="shared" si="26"/>
        <v>#N/A</v>
      </c>
      <c r="G163" s="1" t="e">
        <f t="shared" si="27"/>
        <v>#N/A</v>
      </c>
      <c r="H163" s="1" t="e">
        <f t="shared" si="28"/>
        <v>#N/A</v>
      </c>
      <c r="I163" t="e">
        <f t="shared" si="29"/>
        <v>#N/A</v>
      </c>
    </row>
    <row r="164" spans="3:9" x14ac:dyDescent="0.25">
      <c r="C164" t="e">
        <f>IF(B164="ZMIEŃ GŁOŚNOŚĆ NA 0","N/D",IF(B164="ZMIEŃ GŁOŚNOŚĆ NA 15","N/D",240/$B$1*60*VLOOKUP(B164,Dane!$F:$H,2,FALSE)))</f>
        <v>#N/A</v>
      </c>
      <c r="D164" s="7" t="e">
        <f>IF(B164="ZMIEŃ GŁOŚNOŚĆ NA 0","N/D",IF(B164="ZMIEŃ GŁOŚNOŚĆ NA 15","N/D",VLOOKUP(A164,Dane!$A$3:$D$110,4,FALSE)))</f>
        <v>#N/A</v>
      </c>
      <c r="E164" s="3" t="e">
        <f t="shared" si="25"/>
        <v>#N/A</v>
      </c>
      <c r="F164" s="1" t="e">
        <f t="shared" si="26"/>
        <v>#N/A</v>
      </c>
      <c r="G164" s="1" t="e">
        <f t="shared" si="27"/>
        <v>#N/A</v>
      </c>
      <c r="H164" s="1" t="e">
        <f t="shared" si="28"/>
        <v>#N/A</v>
      </c>
      <c r="I164" t="e">
        <f t="shared" si="29"/>
        <v>#N/A</v>
      </c>
    </row>
    <row r="165" spans="3:9" x14ac:dyDescent="0.25">
      <c r="C165" t="e">
        <f>IF(B165="ZMIEŃ GŁOŚNOŚĆ NA 0","N/D",IF(B165="ZMIEŃ GŁOŚNOŚĆ NA 15","N/D",240/$B$1*60*VLOOKUP(B165,Dane!$F:$H,2,FALSE)))</f>
        <v>#N/A</v>
      </c>
      <c r="D165" s="7" t="e">
        <f>IF(B165="ZMIEŃ GŁOŚNOŚĆ NA 0","N/D",IF(B165="ZMIEŃ GŁOŚNOŚĆ NA 15","N/D",VLOOKUP(A165,Dane!$A$3:$D$110,4,FALSE)))</f>
        <v>#N/A</v>
      </c>
      <c r="E165" s="3" t="e">
        <f t="shared" si="25"/>
        <v>#N/A</v>
      </c>
      <c r="F165" s="1" t="e">
        <f t="shared" si="26"/>
        <v>#N/A</v>
      </c>
      <c r="G165" s="1" t="e">
        <f t="shared" si="27"/>
        <v>#N/A</v>
      </c>
      <c r="H165" s="1" t="e">
        <f t="shared" si="28"/>
        <v>#N/A</v>
      </c>
      <c r="I165" t="e">
        <f t="shared" si="29"/>
        <v>#N/A</v>
      </c>
    </row>
    <row r="166" spans="3:9" x14ac:dyDescent="0.25">
      <c r="C166" t="e">
        <f>IF(B166="ZMIEŃ GŁOŚNOŚĆ NA 0","N/D",IF(B166="ZMIEŃ GŁOŚNOŚĆ NA 15","N/D",240/$B$1*60*VLOOKUP(B166,Dane!$F:$H,2,FALSE)))</f>
        <v>#N/A</v>
      </c>
      <c r="D166" s="7" t="e">
        <f>IF(B166="ZMIEŃ GŁOŚNOŚĆ NA 0","N/D",IF(B166="ZMIEŃ GŁOŚNOŚĆ NA 15","N/D",VLOOKUP(A166,Dane!$A$3:$D$110,4,FALSE)))</f>
        <v>#N/A</v>
      </c>
      <c r="E166" s="3" t="e">
        <f t="shared" si="25"/>
        <v>#N/A</v>
      </c>
      <c r="F166" s="1" t="e">
        <f t="shared" si="26"/>
        <v>#N/A</v>
      </c>
      <c r="G166" s="1" t="e">
        <f t="shared" si="27"/>
        <v>#N/A</v>
      </c>
      <c r="H166" s="1" t="e">
        <f t="shared" si="28"/>
        <v>#N/A</v>
      </c>
      <c r="I166" t="e">
        <f t="shared" si="29"/>
        <v>#N/A</v>
      </c>
    </row>
    <row r="167" spans="3:9" x14ac:dyDescent="0.25">
      <c r="C167" t="e">
        <f>IF(B167="ZMIEŃ GŁOŚNOŚĆ NA 0","N/D",IF(B167="ZMIEŃ GŁOŚNOŚĆ NA 15","N/D",240/$B$1*60*VLOOKUP(B167,Dane!$F:$H,2,FALSE)))</f>
        <v>#N/A</v>
      </c>
      <c r="D167" s="7" t="e">
        <f>IF(B167="ZMIEŃ GŁOŚNOŚĆ NA 0","N/D",IF(B167="ZMIEŃ GŁOŚNOŚĆ NA 15","N/D",VLOOKUP(A167,Dane!$A$3:$D$110,4,FALSE)))</f>
        <v>#N/A</v>
      </c>
      <c r="E167" s="3" t="e">
        <f t="shared" si="25"/>
        <v>#N/A</v>
      </c>
      <c r="F167" s="1" t="e">
        <f t="shared" si="26"/>
        <v>#N/A</v>
      </c>
      <c r="G167" s="1" t="e">
        <f t="shared" si="27"/>
        <v>#N/A</v>
      </c>
      <c r="H167" s="1" t="e">
        <f t="shared" si="28"/>
        <v>#N/A</v>
      </c>
      <c r="I167" t="e">
        <f t="shared" si="29"/>
        <v>#N/A</v>
      </c>
    </row>
    <row r="168" spans="3:9" x14ac:dyDescent="0.25">
      <c r="C168" t="e">
        <f>IF(B168="ZMIEŃ GŁOŚNOŚĆ NA 0","N/D",IF(B168="ZMIEŃ GŁOŚNOŚĆ NA 15","N/D",240/$B$1*60*VLOOKUP(B168,Dane!$F:$H,2,FALSE)))</f>
        <v>#N/A</v>
      </c>
      <c r="D168" s="7" t="e">
        <f>IF(B168="ZMIEŃ GŁOŚNOŚĆ NA 0","N/D",IF(B168="ZMIEŃ GŁOŚNOŚĆ NA 15","N/D",VLOOKUP(A168,Dane!$A$3:$D$110,4,FALSE)))</f>
        <v>#N/A</v>
      </c>
      <c r="E168" s="3" t="e">
        <f t="shared" ref="E168:E177" si="35">IF(B168="ZMIEŃ GŁOŚNOŚĆ NA 0","N/D",IF(B168="ZMIEŃ GŁOŚNOŚĆ NA 15","N/D",DEC2BIN(C168)))</f>
        <v>#N/A</v>
      </c>
      <c r="F168" s="1" t="e">
        <f t="shared" ref="F168:F177" si="36">IF(B168="ZMIEŃ GŁOŚNOŚĆ NA 0","N/D",IF(B168="ZMIEŃ GŁOŚNOŚĆ NA 15","N/D",IF(LEN(D168)&lt;8,"00000000",_xlfn.CONCAT(REPT("0",8-LEN(LEFT(D168,LEN(D168)-8))),LEFT(D168,LEN(D168)-8)))))</f>
        <v>#N/A</v>
      </c>
      <c r="G168" s="1" t="e">
        <f t="shared" ref="G168:G177" si="37">IF(B168="ZMIEŃ GŁOŚNOŚĆ NA 0","N/D",IF(B168="ZMIEŃ GŁOŚNOŚĆ NA 15","N/D",IF(LEN(D168)&lt;8,_xlfn.CONCAT(REPT("0",8-LEN(D168)),RIGHT(D168,8)),RIGHT(D168,8))))</f>
        <v>#N/A</v>
      </c>
      <c r="H168" s="1" t="e">
        <f t="shared" ref="H168:H177" si="38">IF(B168="ZMIEŃ GŁOŚNOŚĆ NA 0","N/D",IF(B168="ZMIEŃ GŁOŚNOŚĆ NA 15","N/D",_xlfn.CONCAT(REPT("0",8-LEN(E168)),E168)))</f>
        <v>#N/A</v>
      </c>
      <c r="I168" t="e">
        <f t="shared" ref="I168:I177" si="39">IF(A168="PAUZA",_xlfn.CONCAT("    .byte %11101000, %",H168),_xlfn.CONCAT("    .byte %",F168,", %",G168,", %",H168))</f>
        <v>#N/A</v>
      </c>
    </row>
    <row r="169" spans="3:9" x14ac:dyDescent="0.25">
      <c r="C169" t="e">
        <f>IF(B169="ZMIEŃ GŁOŚNOŚĆ NA 0","N/D",IF(B169="ZMIEŃ GŁOŚNOŚĆ NA 15","N/D",240/$B$1*60*VLOOKUP(B169,Dane!$F:$H,2,FALSE)))</f>
        <v>#N/A</v>
      </c>
      <c r="D169" s="7" t="e">
        <f>IF(B169="ZMIEŃ GŁOŚNOŚĆ NA 0","N/D",IF(B169="ZMIEŃ GŁOŚNOŚĆ NA 15","N/D",VLOOKUP(A169,Dane!$A$3:$D$110,4,FALSE)))</f>
        <v>#N/A</v>
      </c>
      <c r="E169" s="3" t="e">
        <f t="shared" si="35"/>
        <v>#N/A</v>
      </c>
      <c r="F169" s="1" t="e">
        <f t="shared" si="36"/>
        <v>#N/A</v>
      </c>
      <c r="G169" s="1" t="e">
        <f t="shared" si="37"/>
        <v>#N/A</v>
      </c>
      <c r="H169" s="1" t="e">
        <f t="shared" si="38"/>
        <v>#N/A</v>
      </c>
      <c r="I169" t="e">
        <f t="shared" si="39"/>
        <v>#N/A</v>
      </c>
    </row>
    <row r="170" spans="3:9" x14ac:dyDescent="0.25">
      <c r="C170" t="e">
        <f>IF(B170="ZMIEŃ GŁOŚNOŚĆ NA 0","N/D",IF(B170="ZMIEŃ GŁOŚNOŚĆ NA 15","N/D",240/$B$1*60*VLOOKUP(B170,Dane!$F:$H,2,FALSE)))</f>
        <v>#N/A</v>
      </c>
      <c r="D170" s="7" t="e">
        <f>IF(B170="ZMIEŃ GŁOŚNOŚĆ NA 0","N/D",IF(B170="ZMIEŃ GŁOŚNOŚĆ NA 15","N/D",VLOOKUP(A170,Dane!$A$3:$D$110,4,FALSE)))</f>
        <v>#N/A</v>
      </c>
      <c r="E170" s="3" t="e">
        <f t="shared" si="35"/>
        <v>#N/A</v>
      </c>
      <c r="F170" s="1" t="e">
        <f t="shared" si="36"/>
        <v>#N/A</v>
      </c>
      <c r="G170" s="1" t="e">
        <f t="shared" si="37"/>
        <v>#N/A</v>
      </c>
      <c r="H170" s="1" t="e">
        <f t="shared" si="38"/>
        <v>#N/A</v>
      </c>
      <c r="I170" t="e">
        <f t="shared" si="39"/>
        <v>#N/A</v>
      </c>
    </row>
    <row r="171" spans="3:9" x14ac:dyDescent="0.25">
      <c r="C171" t="e">
        <f>IF(B171="ZMIEŃ GŁOŚNOŚĆ NA 0","N/D",IF(B171="ZMIEŃ GŁOŚNOŚĆ NA 15","N/D",240/$B$1*60*VLOOKUP(B171,Dane!$F:$H,2,FALSE)))</f>
        <v>#N/A</v>
      </c>
      <c r="D171" s="7" t="e">
        <f>IF(B171="ZMIEŃ GŁOŚNOŚĆ NA 0","N/D",IF(B171="ZMIEŃ GŁOŚNOŚĆ NA 15","N/D",VLOOKUP(A171,Dane!$A$3:$D$110,4,FALSE)))</f>
        <v>#N/A</v>
      </c>
      <c r="E171" s="3" t="e">
        <f t="shared" si="35"/>
        <v>#N/A</v>
      </c>
      <c r="F171" s="1" t="e">
        <f t="shared" si="36"/>
        <v>#N/A</v>
      </c>
      <c r="G171" s="1" t="e">
        <f t="shared" si="37"/>
        <v>#N/A</v>
      </c>
      <c r="H171" s="1" t="e">
        <f t="shared" si="38"/>
        <v>#N/A</v>
      </c>
      <c r="I171" t="e">
        <f t="shared" si="39"/>
        <v>#N/A</v>
      </c>
    </row>
    <row r="172" spans="3:9" x14ac:dyDescent="0.25">
      <c r="C172" t="e">
        <f>IF(B172="ZMIEŃ GŁOŚNOŚĆ NA 0","N/D",IF(B172="ZMIEŃ GŁOŚNOŚĆ NA 15","N/D",240/$B$1*60*VLOOKUP(B172,Dane!$F:$H,2,FALSE)))</f>
        <v>#N/A</v>
      </c>
      <c r="D172" s="7" t="e">
        <f>IF(B172="ZMIEŃ GŁOŚNOŚĆ NA 0","N/D",IF(B172="ZMIEŃ GŁOŚNOŚĆ NA 15","N/D",VLOOKUP(A172,Dane!$A$3:$D$110,4,FALSE)))</f>
        <v>#N/A</v>
      </c>
      <c r="E172" s="3" t="e">
        <f t="shared" si="35"/>
        <v>#N/A</v>
      </c>
      <c r="F172" s="1" t="e">
        <f t="shared" si="36"/>
        <v>#N/A</v>
      </c>
      <c r="G172" s="1" t="e">
        <f t="shared" si="37"/>
        <v>#N/A</v>
      </c>
      <c r="H172" s="1" t="e">
        <f t="shared" si="38"/>
        <v>#N/A</v>
      </c>
      <c r="I172" t="e">
        <f t="shared" si="39"/>
        <v>#N/A</v>
      </c>
    </row>
    <row r="173" spans="3:9" x14ac:dyDescent="0.25">
      <c r="C173" t="e">
        <f>IF(B173="ZMIEŃ GŁOŚNOŚĆ NA 0","N/D",IF(B173="ZMIEŃ GŁOŚNOŚĆ NA 15","N/D",240/$B$1*60*VLOOKUP(B173,Dane!$F:$H,2,FALSE)))</f>
        <v>#N/A</v>
      </c>
      <c r="D173" s="7" t="e">
        <f>IF(B173="ZMIEŃ GŁOŚNOŚĆ NA 0","N/D",IF(B173="ZMIEŃ GŁOŚNOŚĆ NA 15","N/D",VLOOKUP(A173,Dane!$A$3:$D$110,4,FALSE)))</f>
        <v>#N/A</v>
      </c>
      <c r="E173" s="3" t="e">
        <f t="shared" si="35"/>
        <v>#N/A</v>
      </c>
      <c r="F173" s="1" t="e">
        <f t="shared" si="36"/>
        <v>#N/A</v>
      </c>
      <c r="G173" s="1" t="e">
        <f t="shared" si="37"/>
        <v>#N/A</v>
      </c>
      <c r="H173" s="1" t="e">
        <f t="shared" si="38"/>
        <v>#N/A</v>
      </c>
      <c r="I173" t="e">
        <f t="shared" si="39"/>
        <v>#N/A</v>
      </c>
    </row>
    <row r="174" spans="3:9" x14ac:dyDescent="0.25">
      <c r="C174" t="e">
        <f>IF(B174="ZMIEŃ GŁOŚNOŚĆ NA 0","N/D",IF(B174="ZMIEŃ GŁOŚNOŚĆ NA 15","N/D",240/$B$1*60*VLOOKUP(B174,Dane!$F:$H,2,FALSE)))</f>
        <v>#N/A</v>
      </c>
      <c r="D174" s="7" t="e">
        <f>IF(B174="ZMIEŃ GŁOŚNOŚĆ NA 0","N/D",IF(B174="ZMIEŃ GŁOŚNOŚĆ NA 15","N/D",VLOOKUP(A174,Dane!$A$3:$D$110,4,FALSE)))</f>
        <v>#N/A</v>
      </c>
      <c r="E174" s="3" t="e">
        <f t="shared" si="35"/>
        <v>#N/A</v>
      </c>
      <c r="F174" s="1" t="e">
        <f t="shared" si="36"/>
        <v>#N/A</v>
      </c>
      <c r="G174" s="1" t="e">
        <f t="shared" si="37"/>
        <v>#N/A</v>
      </c>
      <c r="H174" s="1" t="e">
        <f t="shared" si="38"/>
        <v>#N/A</v>
      </c>
      <c r="I174" t="e">
        <f t="shared" si="39"/>
        <v>#N/A</v>
      </c>
    </row>
    <row r="175" spans="3:9" x14ac:dyDescent="0.25">
      <c r="C175" t="e">
        <f>IF(B175="ZMIEŃ GŁOŚNOŚĆ NA 0","N/D",IF(B175="ZMIEŃ GŁOŚNOŚĆ NA 15","N/D",240/$B$1*60*VLOOKUP(B175,Dane!$F:$H,2,FALSE)))</f>
        <v>#N/A</v>
      </c>
      <c r="D175" s="7" t="e">
        <f>IF(B175="ZMIEŃ GŁOŚNOŚĆ NA 0","N/D",IF(B175="ZMIEŃ GŁOŚNOŚĆ NA 15","N/D",VLOOKUP(A175,Dane!$A$3:$D$110,4,FALSE)))</f>
        <v>#N/A</v>
      </c>
      <c r="E175" s="3" t="e">
        <f t="shared" si="35"/>
        <v>#N/A</v>
      </c>
      <c r="F175" s="1" t="e">
        <f t="shared" si="36"/>
        <v>#N/A</v>
      </c>
      <c r="G175" s="1" t="e">
        <f t="shared" si="37"/>
        <v>#N/A</v>
      </c>
      <c r="H175" s="1" t="e">
        <f t="shared" si="38"/>
        <v>#N/A</v>
      </c>
      <c r="I175" t="e">
        <f t="shared" si="39"/>
        <v>#N/A</v>
      </c>
    </row>
    <row r="176" spans="3:9" x14ac:dyDescent="0.25">
      <c r="C176" t="e">
        <f>IF(B176="ZMIEŃ GŁOŚNOŚĆ NA 0","N/D",IF(B176="ZMIEŃ GŁOŚNOŚĆ NA 15","N/D",240/$B$1*60*VLOOKUP(B176,Dane!$F:$H,2,FALSE)))</f>
        <v>#N/A</v>
      </c>
      <c r="D176" s="7" t="e">
        <f>IF(B176="ZMIEŃ GŁOŚNOŚĆ NA 0","N/D",IF(B176="ZMIEŃ GŁOŚNOŚĆ NA 15","N/D",VLOOKUP(A176,Dane!$A$3:$D$110,4,FALSE)))</f>
        <v>#N/A</v>
      </c>
      <c r="E176" s="3" t="e">
        <f t="shared" si="35"/>
        <v>#N/A</v>
      </c>
      <c r="F176" s="1" t="e">
        <f t="shared" si="36"/>
        <v>#N/A</v>
      </c>
      <c r="G176" s="1" t="e">
        <f t="shared" si="37"/>
        <v>#N/A</v>
      </c>
      <c r="H176" s="1" t="e">
        <f t="shared" si="38"/>
        <v>#N/A</v>
      </c>
      <c r="I176" t="e">
        <f t="shared" si="39"/>
        <v>#N/A</v>
      </c>
    </row>
    <row r="177" spans="3:9" x14ac:dyDescent="0.25">
      <c r="C177" t="e">
        <f>IF(B177="ZMIEŃ GŁOŚNOŚĆ NA 0","N/D",IF(B177="ZMIEŃ GŁOŚNOŚĆ NA 15","N/D",240/$B$1*60*VLOOKUP(B177,Dane!$F:$H,2,FALSE)))</f>
        <v>#N/A</v>
      </c>
      <c r="D177" s="7" t="e">
        <f>IF(B177="ZMIEŃ GŁOŚNOŚĆ NA 0","N/D",IF(B177="ZMIEŃ GŁOŚNOŚĆ NA 15","N/D",VLOOKUP(A177,Dane!$A$3:$D$110,4,FALSE)))</f>
        <v>#N/A</v>
      </c>
      <c r="E177" s="3" t="e">
        <f t="shared" si="35"/>
        <v>#N/A</v>
      </c>
      <c r="F177" s="1" t="e">
        <f t="shared" si="36"/>
        <v>#N/A</v>
      </c>
      <c r="G177" s="1" t="e">
        <f t="shared" si="37"/>
        <v>#N/A</v>
      </c>
      <c r="H177" s="1" t="e">
        <f t="shared" si="38"/>
        <v>#N/A</v>
      </c>
      <c r="I177" t="e">
        <f t="shared" si="39"/>
        <v>#N/A</v>
      </c>
    </row>
    <row r="178" spans="3:9" x14ac:dyDescent="0.25">
      <c r="D178" s="7"/>
      <c r="E178" s="3"/>
      <c r="F178" s="1"/>
      <c r="G178" s="1"/>
      <c r="H178" s="1"/>
    </row>
    <row r="179" spans="3:9" x14ac:dyDescent="0.25">
      <c r="D179" s="7"/>
      <c r="E179" s="3"/>
      <c r="F179" s="1"/>
      <c r="G179" s="1"/>
      <c r="H179" s="1"/>
    </row>
    <row r="180" spans="3:9" x14ac:dyDescent="0.25">
      <c r="D180" s="7"/>
      <c r="E180" s="3"/>
      <c r="F180" s="1"/>
      <c r="G180" s="1"/>
      <c r="H180" s="1"/>
    </row>
    <row r="181" spans="3:9" x14ac:dyDescent="0.25">
      <c r="D181" s="7"/>
      <c r="E181" s="3"/>
      <c r="F181" s="1"/>
      <c r="G181" s="1"/>
      <c r="H181" s="1"/>
    </row>
    <row r="182" spans="3:9" x14ac:dyDescent="0.25">
      <c r="D182" s="7"/>
      <c r="E182" s="3"/>
      <c r="F182" s="1"/>
      <c r="G182" s="1"/>
      <c r="H182" s="1"/>
    </row>
    <row r="183" spans="3:9" x14ac:dyDescent="0.25">
      <c r="D183" s="7"/>
      <c r="E183" s="3"/>
      <c r="F183" s="1"/>
      <c r="G183" s="1"/>
      <c r="H183" s="1"/>
    </row>
    <row r="184" spans="3:9" x14ac:dyDescent="0.25">
      <c r="D184" s="7"/>
      <c r="E184" s="3"/>
      <c r="F184" s="1"/>
      <c r="G184" s="1"/>
      <c r="H184" s="1"/>
    </row>
    <row r="185" spans="3:9" x14ac:dyDescent="0.25">
      <c r="D185" s="7"/>
      <c r="E185" s="3"/>
      <c r="F185" s="1"/>
      <c r="G185" s="1"/>
      <c r="H185" s="1"/>
    </row>
  </sheetData>
  <mergeCells count="1">
    <mergeCell ref="A3:I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37BE-38A6-4EE7-9792-7C4B7C88FD60}">
  <dimension ref="A1:I188"/>
  <sheetViews>
    <sheetView tabSelected="1" topLeftCell="A119" workbookViewId="0">
      <selection activeCell="E141" sqref="E141"/>
    </sheetView>
  </sheetViews>
  <sheetFormatPr defaultRowHeight="15" x14ac:dyDescent="0.25"/>
  <cols>
    <col min="1" max="1" width="13.28515625" customWidth="1"/>
    <col min="2" max="2" width="21.42578125" customWidth="1"/>
    <col min="3" max="3" width="18.7109375" customWidth="1"/>
    <col min="4" max="4" width="11.5703125" customWidth="1"/>
    <col min="5" max="5" width="41" customWidth="1"/>
    <col min="8" max="8" width="14.85546875" customWidth="1"/>
    <col min="9" max="9" width="15.42578125" style="13" customWidth="1"/>
  </cols>
  <sheetData>
    <row r="1" spans="1:9" x14ac:dyDescent="0.25">
      <c r="A1" s="2" t="s">
        <v>20</v>
      </c>
      <c r="B1">
        <v>225</v>
      </c>
      <c r="H1" t="s">
        <v>419</v>
      </c>
      <c r="I1" s="13" t="s">
        <v>420</v>
      </c>
    </row>
    <row r="2" spans="1:9" x14ac:dyDescent="0.25">
      <c r="A2" s="2"/>
      <c r="H2" t="s">
        <v>422</v>
      </c>
      <c r="I2" s="13" t="s">
        <v>427</v>
      </c>
    </row>
    <row r="3" spans="1:9" x14ac:dyDescent="0.25">
      <c r="A3" s="43" t="s">
        <v>421</v>
      </c>
      <c r="B3" s="43"/>
      <c r="C3" s="43"/>
      <c r="D3" s="43"/>
      <c r="E3" s="43"/>
      <c r="H3" t="s">
        <v>425</v>
      </c>
      <c r="I3" s="13" t="s">
        <v>424</v>
      </c>
    </row>
    <row r="4" spans="1:9" x14ac:dyDescent="0.25">
      <c r="A4" s="2"/>
      <c r="D4" s="1" t="s">
        <v>6</v>
      </c>
      <c r="H4" t="s">
        <v>426</v>
      </c>
      <c r="I4" s="13" t="s">
        <v>423</v>
      </c>
    </row>
    <row r="5" spans="1:9" x14ac:dyDescent="0.25">
      <c r="A5" s="2" t="s">
        <v>419</v>
      </c>
      <c r="B5" t="s">
        <v>8</v>
      </c>
      <c r="C5" t="s">
        <v>23</v>
      </c>
      <c r="D5" s="1" t="s">
        <v>8</v>
      </c>
      <c r="E5" s="1" t="s">
        <v>25</v>
      </c>
    </row>
    <row r="6" spans="1:9" x14ac:dyDescent="0.25">
      <c r="D6" s="1"/>
    </row>
    <row r="7" spans="1:9" x14ac:dyDescent="0.25">
      <c r="A7" t="s">
        <v>422</v>
      </c>
      <c r="B7" s="1" t="s">
        <v>428</v>
      </c>
      <c r="C7">
        <f>240/$B$1*60*VLOOKUP(B7,Dane!$F:$H,2,FALSE)</f>
        <v>1</v>
      </c>
      <c r="D7" s="1" t="str">
        <f>IF(B7="ZMIEŃ GŁOŚNOŚĆ NA 0","N/D",IF(B7="ZMIEŃ GŁOŚNOŚĆ NA 15","N/D",_xlfn.CONCAT(REPT("0",8-LEN(DEC2BIN(C7))),DEC2BIN(C7))))</f>
        <v>00000001</v>
      </c>
      <c r="E7" t="str">
        <f>IF(A7="PAUZA",_xlfn.CONCAT("    .byte %00110000, %",D7),_xlfn.CONCAT("    .byte %",VLOOKUP(A7,$H$2:$I$16,2,FALSE),", %10000000, %",D7))</f>
        <v xml:space="preserve">    .byte %00000001, %10000000, %00000001</v>
      </c>
      <c r="F7" t="s">
        <v>407</v>
      </c>
    </row>
    <row r="8" spans="1:9" x14ac:dyDescent="0.25">
      <c r="A8" t="s">
        <v>395</v>
      </c>
      <c r="B8" s="1" t="s">
        <v>429</v>
      </c>
      <c r="C8">
        <f>240/$B$1*60*VLOOKUP(B8,Dane!$F:$H,2,FALSE)</f>
        <v>7</v>
      </c>
      <c r="D8" s="1" t="str">
        <f t="shared" ref="D8:D35" si="0">IF(B8="ZMIEŃ GŁOŚNOŚĆ NA 0","N/D",IF(B8="ZMIEŃ GŁOŚNOŚĆ NA 15","N/D",_xlfn.CONCAT(REPT("0",8-LEN(DEC2BIN(C8))),DEC2BIN(C8))))</f>
        <v>00000111</v>
      </c>
      <c r="E8" t="str">
        <f t="shared" ref="E8:E35" si="1">IF(A8="PAUZA",_xlfn.CONCAT("    .byte %00110000, %",D8),_xlfn.CONCAT("    .byte %",VLOOKUP(A8,$H$2:$I$16,2,FALSE),", %10000000, %",D8))</f>
        <v xml:space="preserve">    .byte %00110000, %00000111</v>
      </c>
    </row>
    <row r="9" spans="1:9" x14ac:dyDescent="0.25">
      <c r="A9" t="s">
        <v>425</v>
      </c>
      <c r="B9" s="1" t="s">
        <v>2</v>
      </c>
      <c r="C9">
        <f>240/$B$1*60*VLOOKUP(B9,Dane!$F:$H,2,FALSE)</f>
        <v>4</v>
      </c>
      <c r="D9" s="1" t="str">
        <f t="shared" si="0"/>
        <v>00000100</v>
      </c>
      <c r="E9" t="str">
        <f t="shared" si="1"/>
        <v xml:space="preserve">    .byte %00001110, %10000000, %00000100</v>
      </c>
    </row>
    <row r="10" spans="1:9" x14ac:dyDescent="0.25">
      <c r="A10" t="s">
        <v>395</v>
      </c>
      <c r="B10" s="1" t="s">
        <v>2</v>
      </c>
      <c r="C10">
        <f>240/$B$1*60*VLOOKUP(B10,Dane!$F:$H,2,FALSE)</f>
        <v>4</v>
      </c>
      <c r="D10" s="1" t="str">
        <f t="shared" si="0"/>
        <v>00000100</v>
      </c>
      <c r="E10" t="str">
        <f t="shared" si="1"/>
        <v xml:space="preserve">    .byte %00110000, %00000100</v>
      </c>
    </row>
    <row r="11" spans="1:9" x14ac:dyDescent="0.25">
      <c r="A11" t="s">
        <v>422</v>
      </c>
      <c r="B11" s="1" t="s">
        <v>2</v>
      </c>
      <c r="C11">
        <f>240/$B$1*60*VLOOKUP(B11,Dane!$F:$H,2,FALSE)</f>
        <v>4</v>
      </c>
      <c r="D11" s="1" t="str">
        <f t="shared" si="0"/>
        <v>00000100</v>
      </c>
      <c r="E11" t="str">
        <f t="shared" si="1"/>
        <v xml:space="preserve">    .byte %00000001, %10000000, %00000100</v>
      </c>
    </row>
    <row r="12" spans="1:9" x14ac:dyDescent="0.25">
      <c r="A12" t="s">
        <v>395</v>
      </c>
      <c r="B12" s="1" t="s">
        <v>30</v>
      </c>
      <c r="C12">
        <f>240/$B$1*60*VLOOKUP(B12,Dane!$F:$H,2,FALSE)</f>
        <v>12</v>
      </c>
      <c r="D12" s="1" t="str">
        <f t="shared" si="0"/>
        <v>00001100</v>
      </c>
      <c r="E12" t="str">
        <f t="shared" si="1"/>
        <v xml:space="preserve">    .byte %00110000, %00001100</v>
      </c>
    </row>
    <row r="13" spans="1:9" x14ac:dyDescent="0.25">
      <c r="A13" t="s">
        <v>425</v>
      </c>
      <c r="B13" s="1" t="s">
        <v>2</v>
      </c>
      <c r="C13">
        <f>240/$B$1*60*VLOOKUP(B13,Dane!$F:$H,2,FALSE)</f>
        <v>4</v>
      </c>
      <c r="D13" s="1" t="str">
        <f t="shared" si="0"/>
        <v>00000100</v>
      </c>
      <c r="E13" t="str">
        <f t="shared" si="1"/>
        <v xml:space="preserve">    .byte %00001110, %10000000, %00000100</v>
      </c>
    </row>
    <row r="14" spans="1:9" x14ac:dyDescent="0.25">
      <c r="A14" t="s">
        <v>395</v>
      </c>
      <c r="B14" s="1" t="s">
        <v>30</v>
      </c>
      <c r="C14">
        <f>240/$B$1*60*VLOOKUP(B14,Dane!$F:$H,2,FALSE)</f>
        <v>12</v>
      </c>
      <c r="D14" s="1" t="str">
        <f t="shared" si="0"/>
        <v>00001100</v>
      </c>
      <c r="E14" t="str">
        <f t="shared" si="1"/>
        <v xml:space="preserve">    .byte %00110000, %00001100</v>
      </c>
    </row>
    <row r="15" spans="1:9" x14ac:dyDescent="0.25">
      <c r="A15" t="s">
        <v>422</v>
      </c>
      <c r="B15" s="1" t="s">
        <v>428</v>
      </c>
      <c r="C15">
        <f>240/$B$1*60*VLOOKUP(B15,Dane!$F:$H,2,FALSE)</f>
        <v>1</v>
      </c>
      <c r="D15" s="1" t="str">
        <f t="shared" si="0"/>
        <v>00000001</v>
      </c>
      <c r="E15" t="str">
        <f t="shared" si="1"/>
        <v xml:space="preserve">    .byte %00000001, %10000000, %00000001</v>
      </c>
    </row>
    <row r="16" spans="1:9" x14ac:dyDescent="0.25">
      <c r="A16" t="s">
        <v>426</v>
      </c>
      <c r="B16" s="1" t="s">
        <v>429</v>
      </c>
      <c r="C16">
        <f>240/$B$1*60*VLOOKUP(B16,Dane!$F:$H,2,FALSE)</f>
        <v>7</v>
      </c>
      <c r="D16" s="1" t="str">
        <f t="shared" si="0"/>
        <v>00000111</v>
      </c>
      <c r="E16" t="str">
        <f t="shared" si="1"/>
        <v xml:space="preserve">    .byte %00001010, %10000000, %00000111</v>
      </c>
    </row>
    <row r="17" spans="1:8" x14ac:dyDescent="0.25">
      <c r="A17" t="s">
        <v>426</v>
      </c>
      <c r="B17" s="1" t="s">
        <v>2</v>
      </c>
      <c r="C17">
        <f>240/$B$1*60*VLOOKUP(B17,Dane!$F:$H,2,FALSE)</f>
        <v>4</v>
      </c>
      <c r="D17" s="1" t="str">
        <f t="shared" si="0"/>
        <v>00000100</v>
      </c>
      <c r="E17" t="str">
        <f t="shared" si="1"/>
        <v xml:space="preserve">    .byte %00001010, %10000000, %00000100</v>
      </c>
    </row>
    <row r="18" spans="1:8" x14ac:dyDescent="0.25">
      <c r="A18" t="s">
        <v>425</v>
      </c>
      <c r="B18" s="1" t="s">
        <v>2</v>
      </c>
      <c r="C18">
        <f>240/$B$1*60*VLOOKUP(B18,Dane!$F:$H,2,FALSE)</f>
        <v>4</v>
      </c>
      <c r="D18" s="1" t="str">
        <f t="shared" si="0"/>
        <v>00000100</v>
      </c>
      <c r="E18" t="str">
        <f t="shared" si="1"/>
        <v xml:space="preserve">    .byte %00001110, %10000000, %00000100</v>
      </c>
    </row>
    <row r="19" spans="1:8" x14ac:dyDescent="0.25">
      <c r="B19" s="1"/>
      <c r="D19" s="1"/>
    </row>
    <row r="20" spans="1:8" x14ac:dyDescent="0.25">
      <c r="A20" t="s">
        <v>422</v>
      </c>
      <c r="B20" s="1" t="s">
        <v>428</v>
      </c>
      <c r="C20">
        <f>240/$B$1*60*VLOOKUP(B20,Dane!$F:$H,2,FALSE)</f>
        <v>1</v>
      </c>
      <c r="D20" s="1" t="str">
        <f t="shared" si="0"/>
        <v>00000001</v>
      </c>
      <c r="E20" t="str">
        <f t="shared" si="1"/>
        <v xml:space="preserve">    .byte %00000001, %10000000, %00000001</v>
      </c>
      <c r="H20" s="45"/>
    </row>
    <row r="21" spans="1:8" x14ac:dyDescent="0.25">
      <c r="A21" t="s">
        <v>395</v>
      </c>
      <c r="B21" s="1" t="s">
        <v>429</v>
      </c>
      <c r="C21">
        <f>240/$B$1*60*VLOOKUP(B21,Dane!$F:$H,2,FALSE)</f>
        <v>7</v>
      </c>
      <c r="D21" s="1" t="str">
        <f t="shared" si="0"/>
        <v>00000111</v>
      </c>
      <c r="E21" t="str">
        <f t="shared" si="1"/>
        <v xml:space="preserve">    .byte %00110000, %00000111</v>
      </c>
    </row>
    <row r="22" spans="1:8" x14ac:dyDescent="0.25">
      <c r="A22" t="s">
        <v>426</v>
      </c>
      <c r="B22" s="1" t="s">
        <v>2</v>
      </c>
      <c r="C22">
        <f>240/$B$1*60*VLOOKUP(B22,Dane!$F:$H,2,FALSE)</f>
        <v>4</v>
      </c>
      <c r="D22" s="1" t="str">
        <f t="shared" si="0"/>
        <v>00000100</v>
      </c>
      <c r="E22" t="str">
        <f t="shared" si="1"/>
        <v xml:space="preserve">    .byte %00001010, %10000000, %00000100</v>
      </c>
    </row>
    <row r="23" spans="1:8" x14ac:dyDescent="0.25">
      <c r="A23" t="s">
        <v>395</v>
      </c>
      <c r="B23" s="1" t="s">
        <v>2</v>
      </c>
      <c r="C23">
        <f>240/$B$1*60*VLOOKUP(B23,Dane!$F:$H,2,FALSE)</f>
        <v>4</v>
      </c>
      <c r="D23" s="1" t="str">
        <f t="shared" si="0"/>
        <v>00000100</v>
      </c>
      <c r="E23" t="str">
        <f t="shared" si="1"/>
        <v xml:space="preserve">    .byte %00110000, %00000100</v>
      </c>
    </row>
    <row r="24" spans="1:8" x14ac:dyDescent="0.25">
      <c r="A24" t="s">
        <v>422</v>
      </c>
      <c r="B24" s="1" t="s">
        <v>2</v>
      </c>
      <c r="C24">
        <f>240/$B$1*60*VLOOKUP(B24,Dane!$F:$H,2,FALSE)</f>
        <v>4</v>
      </c>
      <c r="D24" s="1" t="str">
        <f t="shared" si="0"/>
        <v>00000100</v>
      </c>
      <c r="E24" t="str">
        <f t="shared" si="1"/>
        <v xml:space="preserve">    .byte %00000001, %10000000, %00000100</v>
      </c>
    </row>
    <row r="25" spans="1:8" x14ac:dyDescent="0.25">
      <c r="A25" t="s">
        <v>395</v>
      </c>
      <c r="B25" s="1" t="s">
        <v>30</v>
      </c>
      <c r="C25">
        <f>240/$B$1*60*VLOOKUP(B25,Dane!$F:$H,2,FALSE)</f>
        <v>12</v>
      </c>
      <c r="D25" s="1" t="str">
        <f t="shared" si="0"/>
        <v>00001100</v>
      </c>
      <c r="E25" t="str">
        <f t="shared" si="1"/>
        <v xml:space="preserve">    .byte %00110000, %00001100</v>
      </c>
    </row>
    <row r="26" spans="1:8" x14ac:dyDescent="0.25">
      <c r="A26" t="s">
        <v>422</v>
      </c>
      <c r="B26" s="1" t="s">
        <v>2</v>
      </c>
      <c r="C26">
        <f>240/$B$1*60*VLOOKUP(B26,Dane!$F:$H,2,FALSE)</f>
        <v>4</v>
      </c>
      <c r="D26" s="1" t="str">
        <f t="shared" si="0"/>
        <v>00000100</v>
      </c>
      <c r="E26" t="str">
        <f t="shared" si="1"/>
        <v xml:space="preserve">    .byte %00000001, %10000000, %00000100</v>
      </c>
    </row>
    <row r="27" spans="1:8" x14ac:dyDescent="0.25">
      <c r="A27" t="s">
        <v>395</v>
      </c>
      <c r="B27" s="1" t="s">
        <v>30</v>
      </c>
      <c r="C27">
        <f>240/$B$1*60*VLOOKUP(B27,Dane!$F:$H,2,FALSE)</f>
        <v>12</v>
      </c>
      <c r="D27" s="1" t="str">
        <f t="shared" si="0"/>
        <v>00001100</v>
      </c>
      <c r="E27" t="str">
        <f t="shared" si="1"/>
        <v xml:space="preserve">    .byte %00110000, %00001100</v>
      </c>
    </row>
    <row r="28" spans="1:8" x14ac:dyDescent="0.25">
      <c r="A28" t="s">
        <v>422</v>
      </c>
      <c r="B28" s="1" t="s">
        <v>2</v>
      </c>
      <c r="C28">
        <f>240/$B$1*60*VLOOKUP(B28,Dane!$F:$H,2,FALSE)</f>
        <v>4</v>
      </c>
      <c r="D28" s="1" t="str">
        <f t="shared" si="0"/>
        <v>00000100</v>
      </c>
      <c r="E28" t="str">
        <f t="shared" si="1"/>
        <v xml:space="preserve">    .byte %00000001, %10000000, %00000100</v>
      </c>
    </row>
    <row r="29" spans="1:8" x14ac:dyDescent="0.25">
      <c r="A29" t="s">
        <v>395</v>
      </c>
      <c r="B29" s="1" t="s">
        <v>30</v>
      </c>
      <c r="C29">
        <f>240/$B$1*60*VLOOKUP(B29,Dane!$F:$H,2,FALSE)</f>
        <v>12</v>
      </c>
      <c r="D29" s="1" t="str">
        <f t="shared" si="0"/>
        <v>00001100</v>
      </c>
      <c r="E29" t="str">
        <f t="shared" si="1"/>
        <v xml:space="preserve">    .byte %00110000, %00001100</v>
      </c>
    </row>
    <row r="30" spans="1:8" x14ac:dyDescent="0.25">
      <c r="B30" s="1"/>
      <c r="D30" s="1"/>
    </row>
    <row r="31" spans="1:8" x14ac:dyDescent="0.25">
      <c r="A31" t="s">
        <v>426</v>
      </c>
      <c r="B31" s="1" t="s">
        <v>2</v>
      </c>
      <c r="C31">
        <f>240/$B$1*60*VLOOKUP(B31,Dane!$F:$H,2,FALSE)</f>
        <v>4</v>
      </c>
      <c r="D31" s="1" t="str">
        <f t="shared" si="0"/>
        <v>00000100</v>
      </c>
      <c r="E31" t="str">
        <f t="shared" si="1"/>
        <v xml:space="preserve">    .byte %00001010, %10000000, %00000100</v>
      </c>
    </row>
    <row r="32" spans="1:8" x14ac:dyDescent="0.25">
      <c r="A32" t="s">
        <v>395</v>
      </c>
      <c r="B32" s="1" t="s">
        <v>2</v>
      </c>
      <c r="C32">
        <f>240/$B$1*60*VLOOKUP(B32,Dane!$F:$H,2,FALSE)</f>
        <v>4</v>
      </c>
      <c r="D32" s="1" t="str">
        <f t="shared" si="0"/>
        <v>00000100</v>
      </c>
      <c r="E32" t="str">
        <f t="shared" si="1"/>
        <v xml:space="preserve">    .byte %00110000, %00000100</v>
      </c>
    </row>
    <row r="33" spans="1:5" x14ac:dyDescent="0.25">
      <c r="A33" t="s">
        <v>422</v>
      </c>
      <c r="B33" s="1" t="s">
        <v>428</v>
      </c>
      <c r="C33">
        <f>240/$B$1*60*VLOOKUP(B33,Dane!$F:$H,2,FALSE)</f>
        <v>1</v>
      </c>
      <c r="D33" s="1" t="str">
        <f t="shared" si="0"/>
        <v>00000001</v>
      </c>
      <c r="E33" t="str">
        <f t="shared" si="1"/>
        <v xml:space="preserve">    .byte %00000001, %10000000, %00000001</v>
      </c>
    </row>
    <row r="34" spans="1:5" x14ac:dyDescent="0.25">
      <c r="A34" t="s">
        <v>395</v>
      </c>
      <c r="B34" s="1" t="s">
        <v>429</v>
      </c>
      <c r="C34">
        <f>240/$B$1*60*VLOOKUP(B34,Dane!$F:$H,2,FALSE)</f>
        <v>7</v>
      </c>
      <c r="D34" s="1" t="str">
        <f t="shared" si="0"/>
        <v>00000111</v>
      </c>
      <c r="E34" t="str">
        <f t="shared" si="1"/>
        <v xml:space="preserve">    .byte %00110000, %00000111</v>
      </c>
    </row>
    <row r="35" spans="1:5" x14ac:dyDescent="0.25">
      <c r="A35" t="s">
        <v>426</v>
      </c>
      <c r="B35" s="1" t="s">
        <v>2</v>
      </c>
      <c r="C35">
        <f>240/$B$1*60*VLOOKUP(B35,Dane!$F:$H,2,FALSE)</f>
        <v>4</v>
      </c>
      <c r="D35" s="1" t="str">
        <f t="shared" si="0"/>
        <v>00000100</v>
      </c>
      <c r="E35" t="str">
        <f t="shared" si="1"/>
        <v xml:space="preserve">    .byte %00001010, %10000000, %00000100</v>
      </c>
    </row>
    <row r="36" spans="1:5" x14ac:dyDescent="0.25">
      <c r="A36" t="s">
        <v>395</v>
      </c>
      <c r="B36" s="1" t="s">
        <v>30</v>
      </c>
      <c r="C36">
        <f>240/$B$1*60*VLOOKUP(B36,Dane!$F:$H,2,FALSE)</f>
        <v>12</v>
      </c>
      <c r="D36" s="1" t="str">
        <f t="shared" ref="D36:D62" si="2">IF(B36="ZMIEŃ GŁOŚNOŚĆ NA 0","N/D",IF(B36="ZMIEŃ GŁOŚNOŚĆ NA 15","N/D",_xlfn.CONCAT(REPT("0",8-LEN(DEC2BIN(C36))),DEC2BIN(C36))))</f>
        <v>00001100</v>
      </c>
      <c r="E36" t="str">
        <f t="shared" ref="E36:E70" si="3">IF(A36="PAUZA",_xlfn.CONCAT("    .byte %00110000, %",D36),_xlfn.CONCAT("    .byte %",VLOOKUP(A36,$H$2:$I$16,2,FALSE),", %10000000, %",D36))</f>
        <v xml:space="preserve">    .byte %00110000, %00001100</v>
      </c>
    </row>
    <row r="37" spans="1:5" x14ac:dyDescent="0.25">
      <c r="A37" t="s">
        <v>422</v>
      </c>
      <c r="B37" s="1" t="s">
        <v>2</v>
      </c>
      <c r="C37">
        <f>240/$B$1*60*VLOOKUP(B37,Dane!$F:$H,2,FALSE)</f>
        <v>4</v>
      </c>
      <c r="D37" s="1" t="str">
        <f t="shared" si="2"/>
        <v>00000100</v>
      </c>
      <c r="E37" t="str">
        <f t="shared" si="3"/>
        <v xml:space="preserve">    .byte %00000001, %10000000, %00000100</v>
      </c>
    </row>
    <row r="38" spans="1:5" x14ac:dyDescent="0.25">
      <c r="A38" t="s">
        <v>395</v>
      </c>
      <c r="B38" s="1" t="s">
        <v>30</v>
      </c>
      <c r="C38">
        <f>240/$B$1*60*VLOOKUP(B38,Dane!$F:$H,2,FALSE)</f>
        <v>12</v>
      </c>
      <c r="D38" s="1" t="str">
        <f t="shared" si="2"/>
        <v>00001100</v>
      </c>
      <c r="E38" t="str">
        <f t="shared" si="3"/>
        <v xml:space="preserve">    .byte %00110000, %00001100</v>
      </c>
    </row>
    <row r="39" spans="1:5" x14ac:dyDescent="0.25">
      <c r="A39" t="s">
        <v>425</v>
      </c>
      <c r="B39" s="1" t="s">
        <v>2</v>
      </c>
      <c r="C39">
        <f>240/$B$1*60*VLOOKUP(B39,Dane!$F:$H,2,FALSE)</f>
        <v>4</v>
      </c>
      <c r="D39" s="1" t="str">
        <f t="shared" si="2"/>
        <v>00000100</v>
      </c>
      <c r="E39" t="str">
        <f t="shared" si="3"/>
        <v xml:space="preserve">    .byte %00001110, %10000000, %00000100</v>
      </c>
    </row>
    <row r="40" spans="1:5" x14ac:dyDescent="0.25">
      <c r="A40" t="s">
        <v>395</v>
      </c>
      <c r="B40" s="1" t="s">
        <v>30</v>
      </c>
      <c r="C40">
        <f>240/$B$1*60*VLOOKUP(B40,Dane!$F:$H,2,FALSE)</f>
        <v>12</v>
      </c>
      <c r="D40" s="1" t="str">
        <f t="shared" ref="D40" si="4">IF(B40="ZMIEŃ GŁOŚNOŚĆ NA 0","N/D",IF(B40="ZMIEŃ GŁOŚNOŚĆ NA 15","N/D",_xlfn.CONCAT(REPT("0",8-LEN(DEC2BIN(C40))),DEC2BIN(C40))))</f>
        <v>00001100</v>
      </c>
      <c r="E40" t="str">
        <f t="shared" ref="E40" si="5">IF(A40="PAUZA",_xlfn.CONCAT("    .byte %00110000, %",D40),_xlfn.CONCAT("    .byte %",VLOOKUP(A40,$H$2:$I$16,2,FALSE),", %10000000, %",D40))</f>
        <v xml:space="preserve">    .byte %00110000, %00001100</v>
      </c>
    </row>
    <row r="41" spans="1:5" x14ac:dyDescent="0.25">
      <c r="B41" s="1"/>
      <c r="D41" s="1"/>
    </row>
    <row r="42" spans="1:5" x14ac:dyDescent="0.25">
      <c r="A42" t="s">
        <v>422</v>
      </c>
      <c r="B42" s="1" t="s">
        <v>428</v>
      </c>
      <c r="C42">
        <f>240/$B$1*60*VLOOKUP(B42,Dane!$F:$H,2,FALSE)</f>
        <v>1</v>
      </c>
      <c r="D42" s="1" t="str">
        <f t="shared" si="2"/>
        <v>00000001</v>
      </c>
      <c r="E42" t="str">
        <f t="shared" si="3"/>
        <v xml:space="preserve">    .byte %00000001, %10000000, %00000001</v>
      </c>
    </row>
    <row r="43" spans="1:5" x14ac:dyDescent="0.25">
      <c r="A43" t="s">
        <v>395</v>
      </c>
      <c r="B43" s="1" t="s">
        <v>429</v>
      </c>
      <c r="C43">
        <f>240/$B$1*60*VLOOKUP(B43,Dane!$F:$H,2,FALSE)</f>
        <v>7</v>
      </c>
      <c r="D43" s="1" t="str">
        <f t="shared" si="2"/>
        <v>00000111</v>
      </c>
      <c r="E43" t="str">
        <f t="shared" si="3"/>
        <v xml:space="preserve">    .byte %00110000, %00000111</v>
      </c>
    </row>
    <row r="44" spans="1:5" x14ac:dyDescent="0.25">
      <c r="A44" t="s">
        <v>425</v>
      </c>
      <c r="B44" s="1" t="s">
        <v>2</v>
      </c>
      <c r="C44">
        <f>240/$B$1*60*VLOOKUP(B44,Dane!$F:$H,2,FALSE)</f>
        <v>4</v>
      </c>
      <c r="D44" s="1" t="str">
        <f t="shared" si="2"/>
        <v>00000100</v>
      </c>
      <c r="E44" t="str">
        <f t="shared" si="3"/>
        <v xml:space="preserve">    .byte %00001110, %10000000, %00000100</v>
      </c>
    </row>
    <row r="45" spans="1:5" x14ac:dyDescent="0.25">
      <c r="A45" t="s">
        <v>395</v>
      </c>
      <c r="B45" s="1" t="s">
        <v>2</v>
      </c>
      <c r="C45">
        <f>240/$B$1*60*VLOOKUP(B45,Dane!$F:$H,2,FALSE)</f>
        <v>4</v>
      </c>
      <c r="D45" s="1" t="str">
        <f t="shared" si="2"/>
        <v>00000100</v>
      </c>
      <c r="E45" t="str">
        <f t="shared" si="3"/>
        <v xml:space="preserve">    .byte %00110000, %00000100</v>
      </c>
    </row>
    <row r="46" spans="1:5" x14ac:dyDescent="0.25">
      <c r="A46" t="s">
        <v>422</v>
      </c>
      <c r="B46" s="1" t="s">
        <v>428</v>
      </c>
      <c r="C46">
        <f>240/$B$1*60*VLOOKUP(B46,Dane!$F:$H,2,FALSE)</f>
        <v>1</v>
      </c>
      <c r="D46" s="1" t="str">
        <f t="shared" si="2"/>
        <v>00000001</v>
      </c>
      <c r="E46" t="str">
        <f t="shared" si="3"/>
        <v xml:space="preserve">    .byte %00000001, %10000000, %00000001</v>
      </c>
    </row>
    <row r="47" spans="1:5" x14ac:dyDescent="0.25">
      <c r="A47" t="s">
        <v>395</v>
      </c>
      <c r="B47" s="1" t="s">
        <v>429</v>
      </c>
      <c r="C47">
        <f>240/$B$1*60*VLOOKUP(B47,Dane!$F:$H,2,FALSE)</f>
        <v>7</v>
      </c>
      <c r="D47" s="1" t="str">
        <f t="shared" si="2"/>
        <v>00000111</v>
      </c>
      <c r="E47" t="str">
        <f t="shared" si="3"/>
        <v xml:space="preserve">    .byte %00110000, %00000111</v>
      </c>
    </row>
    <row r="48" spans="1:5" x14ac:dyDescent="0.25">
      <c r="A48" t="s">
        <v>425</v>
      </c>
      <c r="B48" s="1" t="s">
        <v>2</v>
      </c>
      <c r="C48">
        <f>240/$B$1*60*VLOOKUP(B48,Dane!$F:$H,2,FALSE)</f>
        <v>4</v>
      </c>
      <c r="D48" s="1" t="str">
        <f t="shared" si="2"/>
        <v>00000100</v>
      </c>
      <c r="E48" t="str">
        <f t="shared" si="3"/>
        <v xml:space="preserve">    .byte %00001110, %10000000, %00000100</v>
      </c>
    </row>
    <row r="49" spans="1:6" x14ac:dyDescent="0.25">
      <c r="A49" t="s">
        <v>395</v>
      </c>
      <c r="B49" s="1" t="s">
        <v>2</v>
      </c>
      <c r="C49">
        <f>240/$B$1*60*VLOOKUP(B49,Dane!$F:$H,2,FALSE)</f>
        <v>4</v>
      </c>
      <c r="D49" s="1" t="str">
        <f t="shared" si="2"/>
        <v>00000100</v>
      </c>
      <c r="E49" t="str">
        <f t="shared" si="3"/>
        <v xml:space="preserve">    .byte %00110000, %00000100</v>
      </c>
    </row>
    <row r="50" spans="1:6" x14ac:dyDescent="0.25">
      <c r="A50" t="s">
        <v>425</v>
      </c>
      <c r="B50" s="1" t="s">
        <v>2</v>
      </c>
      <c r="C50">
        <f>240/$B$1*60*VLOOKUP(B50,Dane!$F:$H,2,FALSE)</f>
        <v>4</v>
      </c>
      <c r="D50" s="1" t="str">
        <f t="shared" si="2"/>
        <v>00000100</v>
      </c>
      <c r="E50" t="str">
        <f t="shared" si="3"/>
        <v xml:space="preserve">    .byte %00001110, %10000000, %00000100</v>
      </c>
    </row>
    <row r="51" spans="1:6" x14ac:dyDescent="0.25">
      <c r="A51" t="s">
        <v>395</v>
      </c>
      <c r="B51" s="1" t="s">
        <v>30</v>
      </c>
      <c r="C51">
        <f>240/$B$1*60*VLOOKUP(B51,Dane!$F:$H,2,FALSE)</f>
        <v>12</v>
      </c>
      <c r="D51" s="1" t="str">
        <f t="shared" si="2"/>
        <v>00001100</v>
      </c>
      <c r="E51" t="str">
        <f t="shared" si="3"/>
        <v xml:space="preserve">    .byte %00110000, %00001100</v>
      </c>
    </row>
    <row r="52" spans="1:6" x14ac:dyDescent="0.25">
      <c r="A52" t="s">
        <v>425</v>
      </c>
      <c r="B52" s="1" t="s">
        <v>2</v>
      </c>
      <c r="C52">
        <f>240/$B$1*60*VLOOKUP(B52,Dane!$F:$H,2,FALSE)</f>
        <v>4</v>
      </c>
      <c r="D52" s="1" t="str">
        <f t="shared" si="2"/>
        <v>00000100</v>
      </c>
      <c r="E52" t="str">
        <f t="shared" si="3"/>
        <v xml:space="preserve">    .byte %00001110, %10000000, %00000100</v>
      </c>
    </row>
    <row r="53" spans="1:6" x14ac:dyDescent="0.25">
      <c r="A53" t="s">
        <v>395</v>
      </c>
      <c r="B53" s="1" t="s">
        <v>30</v>
      </c>
      <c r="C53">
        <f>240/$B$1*60*VLOOKUP(B53,Dane!$F:$H,2,FALSE)</f>
        <v>12</v>
      </c>
      <c r="D53" s="1" t="str">
        <f t="shared" si="2"/>
        <v>00001100</v>
      </c>
      <c r="E53" t="str">
        <f t="shared" si="3"/>
        <v xml:space="preserve">    .byte %00110000, %00001100</v>
      </c>
    </row>
    <row r="54" spans="1:6" x14ac:dyDescent="0.25">
      <c r="B54" s="1"/>
      <c r="D54" s="1"/>
    </row>
    <row r="55" spans="1:6" x14ac:dyDescent="0.25">
      <c r="A55" t="s">
        <v>425</v>
      </c>
      <c r="B55" s="1" t="s">
        <v>2</v>
      </c>
      <c r="C55">
        <f>240/$B$1*60*VLOOKUP(B55,Dane!$F:$H,2,FALSE)</f>
        <v>4</v>
      </c>
      <c r="D55" s="1" t="str">
        <f t="shared" si="2"/>
        <v>00000100</v>
      </c>
      <c r="E55" t="str">
        <f t="shared" si="3"/>
        <v xml:space="preserve">    .byte %00001110, %10000000, %00000100</v>
      </c>
      <c r="F55" t="s">
        <v>408</v>
      </c>
    </row>
    <row r="56" spans="1:6" x14ac:dyDescent="0.25">
      <c r="A56" t="s">
        <v>395</v>
      </c>
      <c r="B56" s="1" t="s">
        <v>2</v>
      </c>
      <c r="C56">
        <f>240/$B$1*60*VLOOKUP(B56,Dane!$F:$H,2,FALSE)</f>
        <v>4</v>
      </c>
      <c r="D56" s="1" t="str">
        <f t="shared" si="2"/>
        <v>00000100</v>
      </c>
      <c r="E56" t="str">
        <f t="shared" si="3"/>
        <v xml:space="preserve">    .byte %00110000, %00000100</v>
      </c>
    </row>
    <row r="57" spans="1:6" x14ac:dyDescent="0.25">
      <c r="A57" t="s">
        <v>422</v>
      </c>
      <c r="B57" s="1" t="s">
        <v>428</v>
      </c>
      <c r="C57">
        <f>240/$B$1*60*VLOOKUP(B57,Dane!$F:$H,2,FALSE)</f>
        <v>1</v>
      </c>
      <c r="D57" s="1" t="str">
        <f t="shared" si="2"/>
        <v>00000001</v>
      </c>
      <c r="E57" t="str">
        <f t="shared" si="3"/>
        <v xml:space="preserve">    .byte %00000001, %10000000, %00000001</v>
      </c>
    </row>
    <row r="58" spans="1:6" x14ac:dyDescent="0.25">
      <c r="A58" t="s">
        <v>395</v>
      </c>
      <c r="B58" s="1" t="s">
        <v>429</v>
      </c>
      <c r="C58">
        <f>240/$B$1*60*VLOOKUP(B58,Dane!$F:$H,2,FALSE)</f>
        <v>7</v>
      </c>
      <c r="D58" s="1" t="str">
        <f t="shared" si="2"/>
        <v>00000111</v>
      </c>
      <c r="E58" t="str">
        <f t="shared" si="3"/>
        <v xml:space="preserve">    .byte %00110000, %00000111</v>
      </c>
    </row>
    <row r="59" spans="1:6" x14ac:dyDescent="0.25">
      <c r="A59" t="s">
        <v>422</v>
      </c>
      <c r="B59" s="1" t="s">
        <v>428</v>
      </c>
      <c r="C59">
        <f>240/$B$1*60*VLOOKUP(B59,Dane!$F:$H,2,FALSE)</f>
        <v>1</v>
      </c>
      <c r="D59" s="1" t="str">
        <f t="shared" si="2"/>
        <v>00000001</v>
      </c>
      <c r="E59" t="str">
        <f t="shared" si="3"/>
        <v xml:space="preserve">    .byte %00000001, %10000000, %00000001</v>
      </c>
    </row>
    <row r="60" spans="1:6" x14ac:dyDescent="0.25">
      <c r="A60" t="s">
        <v>395</v>
      </c>
      <c r="B60" s="1" t="s">
        <v>429</v>
      </c>
      <c r="C60">
        <f>240/$B$1*60*VLOOKUP(B60,Dane!$F:$H,2,FALSE)</f>
        <v>7</v>
      </c>
      <c r="D60" s="1" t="str">
        <f t="shared" si="2"/>
        <v>00000111</v>
      </c>
      <c r="E60" t="str">
        <f t="shared" si="3"/>
        <v xml:space="preserve">    .byte %00110000, %00000111</v>
      </c>
    </row>
    <row r="61" spans="1:6" x14ac:dyDescent="0.25">
      <c r="A61" t="s">
        <v>422</v>
      </c>
      <c r="B61" s="1" t="s">
        <v>428</v>
      </c>
      <c r="C61">
        <f>240/$B$1*60*VLOOKUP(B61,Dane!$F:$H,2,FALSE)</f>
        <v>1</v>
      </c>
      <c r="D61" s="1" t="str">
        <f t="shared" si="2"/>
        <v>00000001</v>
      </c>
      <c r="E61" t="str">
        <f t="shared" si="3"/>
        <v xml:space="preserve">    .byte %00000001, %10000000, %00000001</v>
      </c>
    </row>
    <row r="62" spans="1:6" x14ac:dyDescent="0.25">
      <c r="A62" t="s">
        <v>395</v>
      </c>
      <c r="B62" s="1" t="s">
        <v>429</v>
      </c>
      <c r="C62">
        <f>240/$B$1*60*VLOOKUP(B62,Dane!$F:$H,2,FALSE)</f>
        <v>7</v>
      </c>
      <c r="D62" s="1" t="str">
        <f t="shared" si="2"/>
        <v>00000111</v>
      </c>
      <c r="E62" t="str">
        <f t="shared" si="3"/>
        <v xml:space="preserve">    .byte %00110000, %00000111</v>
      </c>
    </row>
    <row r="63" spans="1:6" x14ac:dyDescent="0.25">
      <c r="A63" t="s">
        <v>426</v>
      </c>
      <c r="B63" s="1" t="s">
        <v>2</v>
      </c>
      <c r="C63">
        <f>240/$B$1*60*VLOOKUP(B63,Dane!$F:$H,2,FALSE)</f>
        <v>4</v>
      </c>
      <c r="D63" s="1" t="str">
        <f t="shared" ref="D63:D87" si="6">IF(B63="ZMIEŃ GŁOŚNOŚĆ NA 0","N/D",IF(B63="ZMIEŃ GŁOŚNOŚĆ NA 15","N/D",_xlfn.CONCAT(REPT("0",8-LEN(DEC2BIN(C63))),DEC2BIN(C63))))</f>
        <v>00000100</v>
      </c>
      <c r="E63" t="str">
        <f t="shared" si="3"/>
        <v xml:space="preserve">    .byte %00001010, %10000000, %00000100</v>
      </c>
    </row>
    <row r="64" spans="1:6" x14ac:dyDescent="0.25">
      <c r="A64" t="s">
        <v>395</v>
      </c>
      <c r="B64" s="1" t="s">
        <v>2</v>
      </c>
      <c r="C64">
        <f>240/$B$1*60*VLOOKUP(B64,Dane!$F:$H,2,FALSE)</f>
        <v>4</v>
      </c>
      <c r="D64" s="1" t="str">
        <f t="shared" si="6"/>
        <v>00000100</v>
      </c>
      <c r="E64" t="str">
        <f t="shared" si="3"/>
        <v xml:space="preserve">    .byte %00110000, %00000100</v>
      </c>
    </row>
    <row r="65" spans="1:6" x14ac:dyDescent="0.25">
      <c r="A65" t="s">
        <v>422</v>
      </c>
      <c r="B65" s="1" t="s">
        <v>428</v>
      </c>
      <c r="C65">
        <f>240/$B$1*60*VLOOKUP(B65,Dane!$F:$H,2,FALSE)</f>
        <v>1</v>
      </c>
      <c r="D65" s="1" t="str">
        <f t="shared" si="6"/>
        <v>00000001</v>
      </c>
      <c r="E65" t="str">
        <f t="shared" si="3"/>
        <v xml:space="preserve">    .byte %00000001, %10000000, %00000001</v>
      </c>
    </row>
    <row r="66" spans="1:6" x14ac:dyDescent="0.25">
      <c r="A66" t="s">
        <v>395</v>
      </c>
      <c r="B66" s="1" t="s">
        <v>429</v>
      </c>
      <c r="C66">
        <f>240/$B$1*60*VLOOKUP(B66,Dane!$F:$H,2,FALSE)</f>
        <v>7</v>
      </c>
      <c r="D66" s="1" t="str">
        <f t="shared" si="6"/>
        <v>00000111</v>
      </c>
      <c r="E66" t="str">
        <f t="shared" si="3"/>
        <v xml:space="preserve">    .byte %00110000, %00000111</v>
      </c>
    </row>
    <row r="67" spans="1:6" x14ac:dyDescent="0.25">
      <c r="A67" t="s">
        <v>422</v>
      </c>
      <c r="B67" s="1" t="s">
        <v>428</v>
      </c>
      <c r="C67">
        <f>240/$B$1*60*VLOOKUP(B67,Dane!$F:$H,2,FALSE)</f>
        <v>1</v>
      </c>
      <c r="D67" s="1" t="str">
        <f t="shared" si="6"/>
        <v>00000001</v>
      </c>
      <c r="E67" t="str">
        <f t="shared" si="3"/>
        <v xml:space="preserve">    .byte %00000001, %10000000, %00000001</v>
      </c>
    </row>
    <row r="68" spans="1:6" x14ac:dyDescent="0.25">
      <c r="A68" t="s">
        <v>395</v>
      </c>
      <c r="B68" s="1" t="s">
        <v>429</v>
      </c>
      <c r="C68">
        <f>240/$B$1*60*VLOOKUP(B68,Dane!$F:$H,2,FALSE)</f>
        <v>7</v>
      </c>
      <c r="D68" s="1" t="str">
        <f t="shared" si="6"/>
        <v>00000111</v>
      </c>
      <c r="E68" t="str">
        <f t="shared" si="3"/>
        <v xml:space="preserve">    .byte %00110000, %00000111</v>
      </c>
    </row>
    <row r="69" spans="1:6" x14ac:dyDescent="0.25">
      <c r="A69" t="s">
        <v>422</v>
      </c>
      <c r="B69" s="1" t="s">
        <v>428</v>
      </c>
      <c r="C69">
        <f>240/$B$1*60*VLOOKUP(B69,Dane!$F:$H,2,FALSE)</f>
        <v>1</v>
      </c>
      <c r="D69" s="1" t="str">
        <f t="shared" si="6"/>
        <v>00000001</v>
      </c>
      <c r="E69" t="str">
        <f t="shared" si="3"/>
        <v xml:space="preserve">    .byte %00000001, %10000000, %00000001</v>
      </c>
    </row>
    <row r="70" spans="1:6" x14ac:dyDescent="0.25">
      <c r="A70" t="s">
        <v>395</v>
      </c>
      <c r="B70" s="1" t="s">
        <v>429</v>
      </c>
      <c r="C70">
        <f>240/$B$1*60*VLOOKUP(B70,Dane!$F:$H,2,FALSE)</f>
        <v>7</v>
      </c>
      <c r="D70" s="1" t="str">
        <f t="shared" si="6"/>
        <v>00000111</v>
      </c>
      <c r="E70" t="str">
        <f t="shared" si="3"/>
        <v xml:space="preserve">    .byte %00110000, %00000111</v>
      </c>
    </row>
    <row r="71" spans="1:6" x14ac:dyDescent="0.25">
      <c r="B71" s="1"/>
      <c r="D71" s="1"/>
    </row>
    <row r="72" spans="1:6" x14ac:dyDescent="0.25">
      <c r="A72" t="s">
        <v>425</v>
      </c>
      <c r="B72" s="1" t="s">
        <v>2</v>
      </c>
      <c r="C72">
        <f>240/$B$1*60*VLOOKUP(B72,Dane!$F:$H,2,FALSE)</f>
        <v>4</v>
      </c>
      <c r="D72" s="1" t="str">
        <f t="shared" si="6"/>
        <v>00000100</v>
      </c>
      <c r="E72" t="str">
        <f t="shared" ref="E63:E87" si="7">IF(A72="PAUZA",_xlfn.CONCAT("    .byte %00110000, %",D72),_xlfn.CONCAT("    .byte %",VLOOKUP(A72,$H$2:$I$16,2,FALSE),", %10000000, %",D72))</f>
        <v xml:space="preserve">    .byte %00001110, %10000000, %00000100</v>
      </c>
      <c r="F72" t="s">
        <v>409</v>
      </c>
    </row>
    <row r="73" spans="1:6" x14ac:dyDescent="0.25">
      <c r="A73" t="s">
        <v>395</v>
      </c>
      <c r="B73" s="1" t="s">
        <v>2</v>
      </c>
      <c r="C73">
        <f>240/$B$1*60*VLOOKUP(B73,Dane!$F:$H,2,FALSE)</f>
        <v>4</v>
      </c>
      <c r="D73" s="1" t="str">
        <f t="shared" si="6"/>
        <v>00000100</v>
      </c>
      <c r="E73" t="str">
        <f t="shared" si="7"/>
        <v xml:space="preserve">    .byte %00110000, %00000100</v>
      </c>
    </row>
    <row r="74" spans="1:6" x14ac:dyDescent="0.25">
      <c r="A74" t="s">
        <v>426</v>
      </c>
      <c r="B74" s="1" t="s">
        <v>2</v>
      </c>
      <c r="C74">
        <f>240/$B$1*60*VLOOKUP(B74,Dane!$F:$H,2,FALSE)</f>
        <v>4</v>
      </c>
      <c r="D74" s="1" t="str">
        <f t="shared" si="6"/>
        <v>00000100</v>
      </c>
      <c r="E74" t="str">
        <f t="shared" si="7"/>
        <v xml:space="preserve">    .byte %00001010, %10000000, %00000100</v>
      </c>
    </row>
    <row r="75" spans="1:6" x14ac:dyDescent="0.25">
      <c r="A75" t="s">
        <v>395</v>
      </c>
      <c r="B75" s="1" t="s">
        <v>2</v>
      </c>
      <c r="C75">
        <f>240/$B$1*60*VLOOKUP(B75,Dane!$F:$H,2,FALSE)</f>
        <v>4</v>
      </c>
      <c r="D75" s="1" t="str">
        <f t="shared" si="6"/>
        <v>00000100</v>
      </c>
      <c r="E75" t="str">
        <f t="shared" si="7"/>
        <v xml:space="preserve">    .byte %00110000, %00000100</v>
      </c>
    </row>
    <row r="76" spans="1:6" x14ac:dyDescent="0.25">
      <c r="A76" t="s">
        <v>422</v>
      </c>
      <c r="B76" s="1" t="s">
        <v>428</v>
      </c>
      <c r="C76">
        <f>240/$B$1*60*VLOOKUP(B76,Dane!$F:$H,2,FALSE)</f>
        <v>1</v>
      </c>
      <c r="D76" s="1" t="str">
        <f t="shared" si="6"/>
        <v>00000001</v>
      </c>
      <c r="E76" t="str">
        <f t="shared" si="7"/>
        <v xml:space="preserve">    .byte %00000001, %10000000, %00000001</v>
      </c>
    </row>
    <row r="77" spans="1:6" x14ac:dyDescent="0.25">
      <c r="A77" t="s">
        <v>395</v>
      </c>
      <c r="B77" s="1" t="s">
        <v>429</v>
      </c>
      <c r="C77">
        <f>240/$B$1*60*VLOOKUP(B77,Dane!$F:$H,2,FALSE)</f>
        <v>7</v>
      </c>
      <c r="D77" s="1" t="str">
        <f t="shared" si="6"/>
        <v>00000111</v>
      </c>
      <c r="E77" t="str">
        <f t="shared" si="7"/>
        <v xml:space="preserve">    .byte %00110000, %00000111</v>
      </c>
    </row>
    <row r="78" spans="1:6" x14ac:dyDescent="0.25">
      <c r="A78" t="s">
        <v>422</v>
      </c>
      <c r="B78" s="1" t="s">
        <v>428</v>
      </c>
      <c r="C78">
        <f>240/$B$1*60*VLOOKUP(B78,Dane!$F:$H,2,FALSE)</f>
        <v>1</v>
      </c>
      <c r="D78" s="1" t="str">
        <f t="shared" si="6"/>
        <v>00000001</v>
      </c>
      <c r="E78" t="str">
        <f t="shared" si="7"/>
        <v xml:space="preserve">    .byte %00000001, %10000000, %00000001</v>
      </c>
    </row>
    <row r="79" spans="1:6" x14ac:dyDescent="0.25">
      <c r="A79" t="s">
        <v>395</v>
      </c>
      <c r="B79" s="1" t="s">
        <v>429</v>
      </c>
      <c r="C79">
        <f>240/$B$1*60*VLOOKUP(B79,Dane!$F:$H,2,FALSE)</f>
        <v>7</v>
      </c>
      <c r="D79" s="1" t="str">
        <f t="shared" si="6"/>
        <v>00000111</v>
      </c>
      <c r="E79" t="str">
        <f t="shared" si="7"/>
        <v xml:space="preserve">    .byte %00110000, %00000111</v>
      </c>
    </row>
    <row r="80" spans="1:6" x14ac:dyDescent="0.25">
      <c r="A80" t="s">
        <v>426</v>
      </c>
      <c r="B80" s="1" t="s">
        <v>2</v>
      </c>
      <c r="C80">
        <f>240/$B$1*60*VLOOKUP(B80,Dane!$F:$H,2,FALSE)</f>
        <v>4</v>
      </c>
      <c r="D80" s="1" t="str">
        <f t="shared" si="6"/>
        <v>00000100</v>
      </c>
      <c r="E80" t="str">
        <f t="shared" si="7"/>
        <v xml:space="preserve">    .byte %00001010, %10000000, %00000100</v>
      </c>
    </row>
    <row r="81" spans="1:6" x14ac:dyDescent="0.25">
      <c r="A81" t="s">
        <v>395</v>
      </c>
      <c r="B81" s="1" t="s">
        <v>2</v>
      </c>
      <c r="C81">
        <f>240/$B$1*60*VLOOKUP(B81,Dane!$F:$H,2,FALSE)</f>
        <v>4</v>
      </c>
      <c r="D81" s="1" t="str">
        <f t="shared" si="6"/>
        <v>00000100</v>
      </c>
      <c r="E81" t="str">
        <f t="shared" si="7"/>
        <v xml:space="preserve">    .byte %00110000, %00000100</v>
      </c>
    </row>
    <row r="82" spans="1:6" x14ac:dyDescent="0.25">
      <c r="A82" t="s">
        <v>422</v>
      </c>
      <c r="B82" s="1" t="s">
        <v>428</v>
      </c>
      <c r="C82">
        <f>240/$B$1*60*VLOOKUP(B82,Dane!$F:$H,2,FALSE)</f>
        <v>1</v>
      </c>
      <c r="D82" s="1" t="str">
        <f t="shared" si="6"/>
        <v>00000001</v>
      </c>
      <c r="E82" t="str">
        <f t="shared" si="7"/>
        <v xml:space="preserve">    .byte %00000001, %10000000, %00000001</v>
      </c>
    </row>
    <row r="83" spans="1:6" x14ac:dyDescent="0.25">
      <c r="A83" t="s">
        <v>395</v>
      </c>
      <c r="B83" s="1" t="s">
        <v>429</v>
      </c>
      <c r="C83">
        <f>240/$B$1*60*VLOOKUP(B83,Dane!$F:$H,2,FALSE)</f>
        <v>7</v>
      </c>
      <c r="D83" s="1" t="str">
        <f t="shared" si="6"/>
        <v>00000111</v>
      </c>
      <c r="E83" t="str">
        <f t="shared" si="7"/>
        <v xml:space="preserve">    .byte %00110000, %00000111</v>
      </c>
    </row>
    <row r="84" spans="1:6" x14ac:dyDescent="0.25">
      <c r="A84" t="s">
        <v>426</v>
      </c>
      <c r="B84" s="1" t="s">
        <v>2</v>
      </c>
      <c r="C84">
        <f>240/$B$1*60*VLOOKUP(B84,Dane!$F:$H,2,FALSE)</f>
        <v>4</v>
      </c>
      <c r="D84" s="1" t="str">
        <f t="shared" si="6"/>
        <v>00000100</v>
      </c>
      <c r="E84" t="str">
        <f t="shared" si="7"/>
        <v xml:space="preserve">    .byte %00001010, %10000000, %00000100</v>
      </c>
    </row>
    <row r="85" spans="1:6" x14ac:dyDescent="0.25">
      <c r="A85" t="s">
        <v>395</v>
      </c>
      <c r="B85" s="1" t="s">
        <v>2</v>
      </c>
      <c r="C85">
        <f>240/$B$1*60*VLOOKUP(B85,Dane!$F:$H,2,FALSE)</f>
        <v>4</v>
      </c>
      <c r="D85" s="1" t="str">
        <f t="shared" si="6"/>
        <v>00000100</v>
      </c>
      <c r="E85" t="str">
        <f t="shared" si="7"/>
        <v xml:space="preserve">    .byte %00110000, %00000100</v>
      </c>
    </row>
    <row r="86" spans="1:6" x14ac:dyDescent="0.25">
      <c r="A86" t="s">
        <v>422</v>
      </c>
      <c r="B86" s="1" t="s">
        <v>428</v>
      </c>
      <c r="C86">
        <f>240/$B$1*60*VLOOKUP(B86,Dane!$F:$H,2,FALSE)</f>
        <v>1</v>
      </c>
      <c r="D86" s="1" t="str">
        <f t="shared" si="6"/>
        <v>00000001</v>
      </c>
      <c r="E86" t="str">
        <f t="shared" si="7"/>
        <v xml:space="preserve">    .byte %00000001, %10000000, %00000001</v>
      </c>
    </row>
    <row r="87" spans="1:6" x14ac:dyDescent="0.25">
      <c r="A87" t="s">
        <v>395</v>
      </c>
      <c r="B87" s="1" t="s">
        <v>429</v>
      </c>
      <c r="C87">
        <f>240/$B$1*60*VLOOKUP(B87,Dane!$F:$H,2,FALSE)</f>
        <v>7</v>
      </c>
      <c r="D87" s="1" t="str">
        <f t="shared" si="6"/>
        <v>00000111</v>
      </c>
      <c r="E87" t="str">
        <f t="shared" si="7"/>
        <v xml:space="preserve">    .byte %00110000, %00000111</v>
      </c>
    </row>
    <row r="88" spans="1:6" x14ac:dyDescent="0.25">
      <c r="B88" s="1"/>
      <c r="D88" s="1"/>
    </row>
    <row r="89" spans="1:6" x14ac:dyDescent="0.25">
      <c r="A89" t="s">
        <v>426</v>
      </c>
      <c r="B89" s="1" t="s">
        <v>2</v>
      </c>
      <c r="C89">
        <f>240/$B$1*60*VLOOKUP(B89,Dane!$F:$H,2,FALSE)</f>
        <v>4</v>
      </c>
      <c r="D89" s="1" t="str">
        <f t="shared" ref="D89:D154" si="8">IF(B89="ZMIEŃ GŁOŚNOŚĆ NA 0","N/D",IF(B89="ZMIEŃ GŁOŚNOŚĆ NA 15","N/D",_xlfn.CONCAT(REPT("0",8-LEN(DEC2BIN(C89))),DEC2BIN(C89))))</f>
        <v>00000100</v>
      </c>
      <c r="E89" t="str">
        <f t="shared" ref="E89:E154" si="9">IF(A89="PAUZA",_xlfn.CONCAT("    .byte %00110000, %",D89),_xlfn.CONCAT("    .byte %",VLOOKUP(A89,$H$2:$I$16,2,FALSE),", %10000000, %",D89))</f>
        <v xml:space="preserve">    .byte %00001010, %10000000, %00000100</v>
      </c>
      <c r="F89" t="s">
        <v>410</v>
      </c>
    </row>
    <row r="90" spans="1:6" x14ac:dyDescent="0.25">
      <c r="A90" t="s">
        <v>395</v>
      </c>
      <c r="B90" s="1" t="s">
        <v>2</v>
      </c>
      <c r="C90">
        <f>240/$B$1*60*VLOOKUP(B90,Dane!$F:$H,2,FALSE)</f>
        <v>4</v>
      </c>
      <c r="D90" s="1" t="str">
        <f t="shared" si="8"/>
        <v>00000100</v>
      </c>
      <c r="E90" t="str">
        <f t="shared" si="9"/>
        <v xml:space="preserve">    .byte %00110000, %00000100</v>
      </c>
    </row>
    <row r="91" spans="1:6" x14ac:dyDescent="0.25">
      <c r="A91" t="s">
        <v>426</v>
      </c>
      <c r="B91" s="1" t="s">
        <v>2</v>
      </c>
      <c r="C91">
        <f>240/$B$1*60*VLOOKUP(B91,Dane!$F:$H,2,FALSE)</f>
        <v>4</v>
      </c>
      <c r="D91" s="1" t="str">
        <f t="shared" si="8"/>
        <v>00000100</v>
      </c>
      <c r="E91" t="str">
        <f t="shared" si="9"/>
        <v xml:space="preserve">    .byte %00001010, %10000000, %00000100</v>
      </c>
    </row>
    <row r="92" spans="1:6" x14ac:dyDescent="0.25">
      <c r="A92" t="s">
        <v>395</v>
      </c>
      <c r="B92" s="1" t="s">
        <v>2</v>
      </c>
      <c r="C92">
        <f>240/$B$1*60*VLOOKUP(B92,Dane!$F:$H,2,FALSE)</f>
        <v>4</v>
      </c>
      <c r="D92" s="1" t="str">
        <f t="shared" si="8"/>
        <v>00000100</v>
      </c>
      <c r="E92" t="str">
        <f t="shared" si="9"/>
        <v xml:space="preserve">    .byte %00110000, %00000100</v>
      </c>
    </row>
    <row r="93" spans="1:6" x14ac:dyDescent="0.25">
      <c r="A93" t="s">
        <v>422</v>
      </c>
      <c r="B93" s="1" t="s">
        <v>428</v>
      </c>
      <c r="C93">
        <f>240/$B$1*60*VLOOKUP(B93,Dane!$F:$H,2,FALSE)</f>
        <v>1</v>
      </c>
      <c r="D93" s="1" t="str">
        <f t="shared" si="8"/>
        <v>00000001</v>
      </c>
      <c r="E93" t="str">
        <f t="shared" si="9"/>
        <v xml:space="preserve">    .byte %00000001, %10000000, %00000001</v>
      </c>
    </row>
    <row r="94" spans="1:6" x14ac:dyDescent="0.25">
      <c r="A94" t="s">
        <v>395</v>
      </c>
      <c r="B94" s="1" t="s">
        <v>429</v>
      </c>
      <c r="C94">
        <f>240/$B$1*60*VLOOKUP(B94,Dane!$F:$H,2,FALSE)</f>
        <v>7</v>
      </c>
      <c r="D94" s="1" t="str">
        <f t="shared" si="8"/>
        <v>00000111</v>
      </c>
      <c r="E94" t="str">
        <f t="shared" si="9"/>
        <v xml:space="preserve">    .byte %00110000, %00000111</v>
      </c>
    </row>
    <row r="95" spans="1:6" x14ac:dyDescent="0.25">
      <c r="A95" t="s">
        <v>426</v>
      </c>
      <c r="B95" s="1" t="s">
        <v>2</v>
      </c>
      <c r="C95">
        <f>240/$B$1*60*VLOOKUP(B95,Dane!$F:$H,2,FALSE)</f>
        <v>4</v>
      </c>
      <c r="D95" s="1" t="str">
        <f t="shared" si="8"/>
        <v>00000100</v>
      </c>
      <c r="E95" t="str">
        <f t="shared" si="9"/>
        <v xml:space="preserve">    .byte %00001010, %10000000, %00000100</v>
      </c>
    </row>
    <row r="96" spans="1:6" x14ac:dyDescent="0.25">
      <c r="A96" t="s">
        <v>395</v>
      </c>
      <c r="B96" s="1" t="s">
        <v>2</v>
      </c>
      <c r="C96">
        <f>240/$B$1*60*VLOOKUP(B96,Dane!$F:$H,2,FALSE)</f>
        <v>4</v>
      </c>
      <c r="D96" s="1" t="str">
        <f t="shared" si="8"/>
        <v>00000100</v>
      </c>
      <c r="E96" t="str">
        <f t="shared" si="9"/>
        <v xml:space="preserve">    .byte %00110000, %00000100</v>
      </c>
    </row>
    <row r="97" spans="1:6" x14ac:dyDescent="0.25">
      <c r="A97" t="s">
        <v>426</v>
      </c>
      <c r="B97" s="1" t="s">
        <v>2</v>
      </c>
      <c r="C97">
        <f>240/$B$1*60*VLOOKUP(B97,Dane!$F:$H,2,FALSE)</f>
        <v>4</v>
      </c>
      <c r="D97" s="1" t="str">
        <f t="shared" si="8"/>
        <v>00000100</v>
      </c>
      <c r="E97" t="str">
        <f t="shared" si="9"/>
        <v xml:space="preserve">    .byte %00001010, %10000000, %00000100</v>
      </c>
    </row>
    <row r="98" spans="1:6" x14ac:dyDescent="0.25">
      <c r="A98" t="s">
        <v>395</v>
      </c>
      <c r="B98" s="1" t="s">
        <v>2</v>
      </c>
      <c r="C98">
        <f>240/$B$1*60*VLOOKUP(B98,Dane!$F:$H,2,FALSE)</f>
        <v>4</v>
      </c>
      <c r="D98" s="1" t="str">
        <f t="shared" si="8"/>
        <v>00000100</v>
      </c>
      <c r="E98" t="str">
        <f t="shared" si="9"/>
        <v xml:space="preserve">    .byte %00110000, %00000100</v>
      </c>
    </row>
    <row r="99" spans="1:6" x14ac:dyDescent="0.25">
      <c r="A99" t="s">
        <v>426</v>
      </c>
      <c r="B99" s="1" t="s">
        <v>2</v>
      </c>
      <c r="C99">
        <f>240/$B$1*60*VLOOKUP(B99,Dane!$F:$H,2,FALSE)</f>
        <v>4</v>
      </c>
      <c r="D99" s="1" t="str">
        <f t="shared" si="8"/>
        <v>00000100</v>
      </c>
      <c r="E99" t="str">
        <f t="shared" si="9"/>
        <v xml:space="preserve">    .byte %00001010, %10000000, %00000100</v>
      </c>
    </row>
    <row r="100" spans="1:6" x14ac:dyDescent="0.25">
      <c r="A100" t="s">
        <v>395</v>
      </c>
      <c r="B100" s="1" t="s">
        <v>2</v>
      </c>
      <c r="C100">
        <f>240/$B$1*60*VLOOKUP(B100,Dane!$F:$H,2,FALSE)</f>
        <v>4</v>
      </c>
      <c r="D100" s="1" t="str">
        <f t="shared" si="8"/>
        <v>00000100</v>
      </c>
      <c r="E100" t="str">
        <f t="shared" si="9"/>
        <v xml:space="preserve">    .byte %00110000, %00000100</v>
      </c>
    </row>
    <row r="101" spans="1:6" x14ac:dyDescent="0.25">
      <c r="A101" t="s">
        <v>426</v>
      </c>
      <c r="B101" s="1" t="s">
        <v>2</v>
      </c>
      <c r="C101">
        <f>240/$B$1*60*VLOOKUP(B101,Dane!$F:$H,2,FALSE)</f>
        <v>4</v>
      </c>
      <c r="D101" s="1" t="str">
        <f t="shared" si="8"/>
        <v>00000100</v>
      </c>
      <c r="E101" t="str">
        <f t="shared" si="9"/>
        <v xml:space="preserve">    .byte %00001010, %10000000, %00000100</v>
      </c>
    </row>
    <row r="102" spans="1:6" x14ac:dyDescent="0.25">
      <c r="A102" t="s">
        <v>395</v>
      </c>
      <c r="B102" s="1" t="s">
        <v>2</v>
      </c>
      <c r="C102">
        <f>240/$B$1*60*VLOOKUP(B102,Dane!$F:$H,2,FALSE)</f>
        <v>4</v>
      </c>
      <c r="D102" s="1" t="str">
        <f t="shared" si="8"/>
        <v>00000100</v>
      </c>
      <c r="E102" t="str">
        <f t="shared" si="9"/>
        <v xml:space="preserve">    .byte %00110000, %00000100</v>
      </c>
    </row>
    <row r="103" spans="1:6" x14ac:dyDescent="0.25">
      <c r="A103" t="s">
        <v>422</v>
      </c>
      <c r="B103" s="1" t="s">
        <v>428</v>
      </c>
      <c r="C103">
        <f>240/$B$1*60*VLOOKUP(B103,Dane!$F:$H,2,FALSE)</f>
        <v>1</v>
      </c>
      <c r="D103" s="1" t="str">
        <f t="shared" si="8"/>
        <v>00000001</v>
      </c>
      <c r="E103" t="str">
        <f t="shared" si="9"/>
        <v xml:space="preserve">    .byte %00000001, %10000000, %00000001</v>
      </c>
    </row>
    <row r="104" spans="1:6" x14ac:dyDescent="0.25">
      <c r="A104" t="s">
        <v>395</v>
      </c>
      <c r="B104" s="1" t="s">
        <v>429</v>
      </c>
      <c r="C104">
        <f>240/$B$1*60*VLOOKUP(B104,Dane!$F:$H,2,FALSE)</f>
        <v>7</v>
      </c>
      <c r="D104" s="1" t="str">
        <f t="shared" si="8"/>
        <v>00000111</v>
      </c>
      <c r="E104" t="str">
        <f t="shared" si="9"/>
        <v xml:space="preserve">    .byte %00110000, %00000111</v>
      </c>
    </row>
    <row r="105" spans="1:6" x14ac:dyDescent="0.25">
      <c r="B105" s="1"/>
      <c r="D105" s="1"/>
    </row>
    <row r="106" spans="1:6" x14ac:dyDescent="0.25">
      <c r="A106" t="s">
        <v>425</v>
      </c>
      <c r="B106" s="1" t="s">
        <v>2</v>
      </c>
      <c r="C106">
        <f>240/$B$1*60*VLOOKUP(B106,Dane!$F:$H,2,FALSE)</f>
        <v>4</v>
      </c>
      <c r="D106" s="1" t="str">
        <f t="shared" si="8"/>
        <v>00000100</v>
      </c>
      <c r="E106" t="str">
        <f t="shared" si="9"/>
        <v xml:space="preserve">    .byte %00001110, %10000000, %00000100</v>
      </c>
      <c r="F106" t="s">
        <v>412</v>
      </c>
    </row>
    <row r="107" spans="1:6" x14ac:dyDescent="0.25">
      <c r="A107" t="s">
        <v>395</v>
      </c>
      <c r="B107" s="1" t="s">
        <v>2</v>
      </c>
      <c r="C107">
        <f>240/$B$1*60*VLOOKUP(B107,Dane!$F:$H,2,FALSE)</f>
        <v>4</v>
      </c>
      <c r="D107" s="1" t="str">
        <f t="shared" si="8"/>
        <v>00000100</v>
      </c>
      <c r="E107" t="str">
        <f t="shared" si="9"/>
        <v xml:space="preserve">    .byte %00110000, %00000100</v>
      </c>
    </row>
    <row r="108" spans="1:6" x14ac:dyDescent="0.25">
      <c r="A108" t="s">
        <v>426</v>
      </c>
      <c r="B108" s="1" t="s">
        <v>2</v>
      </c>
      <c r="C108">
        <f>240/$B$1*60*VLOOKUP(B108,Dane!$F:$H,2,FALSE)</f>
        <v>4</v>
      </c>
      <c r="D108" s="1" t="str">
        <f t="shared" si="8"/>
        <v>00000100</v>
      </c>
      <c r="E108" t="str">
        <f t="shared" si="9"/>
        <v xml:space="preserve">    .byte %00001010, %10000000, %00000100</v>
      </c>
    </row>
    <row r="109" spans="1:6" x14ac:dyDescent="0.25">
      <c r="A109" t="s">
        <v>395</v>
      </c>
      <c r="B109" s="1" t="s">
        <v>2</v>
      </c>
      <c r="C109">
        <f>240/$B$1*60*VLOOKUP(B109,Dane!$F:$H,2,FALSE)</f>
        <v>4</v>
      </c>
      <c r="D109" s="1" t="str">
        <f t="shared" si="8"/>
        <v>00000100</v>
      </c>
      <c r="E109" t="str">
        <f t="shared" si="9"/>
        <v xml:space="preserve">    .byte %00110000, %00000100</v>
      </c>
    </row>
    <row r="110" spans="1:6" x14ac:dyDescent="0.25">
      <c r="A110" t="s">
        <v>422</v>
      </c>
      <c r="B110" s="1" t="s">
        <v>428</v>
      </c>
      <c r="C110">
        <f>240/$B$1*60*VLOOKUP(B110,Dane!$F:$H,2,FALSE)</f>
        <v>1</v>
      </c>
      <c r="D110" s="1" t="str">
        <f t="shared" si="8"/>
        <v>00000001</v>
      </c>
      <c r="E110" t="str">
        <f t="shared" si="9"/>
        <v xml:space="preserve">    .byte %00000001, %10000000, %00000001</v>
      </c>
    </row>
    <row r="111" spans="1:6" x14ac:dyDescent="0.25">
      <c r="A111" t="s">
        <v>395</v>
      </c>
      <c r="B111" s="1" t="s">
        <v>429</v>
      </c>
      <c r="C111">
        <f>240/$B$1*60*VLOOKUP(B111,Dane!$F:$H,2,FALSE)</f>
        <v>7</v>
      </c>
      <c r="D111" s="1" t="str">
        <f t="shared" si="8"/>
        <v>00000111</v>
      </c>
      <c r="E111" t="str">
        <f t="shared" si="9"/>
        <v xml:space="preserve">    .byte %00110000, %00000111</v>
      </c>
    </row>
    <row r="112" spans="1:6" x14ac:dyDescent="0.25">
      <c r="A112" t="s">
        <v>422</v>
      </c>
      <c r="B112" s="1" t="s">
        <v>428</v>
      </c>
      <c r="C112">
        <f>240/$B$1*60*VLOOKUP(B112,Dane!$F:$H,2,FALSE)</f>
        <v>1</v>
      </c>
      <c r="D112" s="1" t="str">
        <f t="shared" si="8"/>
        <v>00000001</v>
      </c>
      <c r="E112" t="str">
        <f t="shared" si="9"/>
        <v xml:space="preserve">    .byte %00000001, %10000000, %00000001</v>
      </c>
    </row>
    <row r="113" spans="1:6" x14ac:dyDescent="0.25">
      <c r="A113" t="s">
        <v>395</v>
      </c>
      <c r="B113" s="1" t="s">
        <v>429</v>
      </c>
      <c r="C113">
        <f>240/$B$1*60*VLOOKUP(B113,Dane!$F:$H,2,FALSE)</f>
        <v>7</v>
      </c>
      <c r="D113" s="1" t="str">
        <f t="shared" si="8"/>
        <v>00000111</v>
      </c>
      <c r="E113" t="str">
        <f t="shared" si="9"/>
        <v xml:space="preserve">    .byte %00110000, %00000111</v>
      </c>
    </row>
    <row r="114" spans="1:6" x14ac:dyDescent="0.25">
      <c r="A114" t="s">
        <v>426</v>
      </c>
      <c r="B114" s="1" t="s">
        <v>2</v>
      </c>
      <c r="C114">
        <f>240/$B$1*60*VLOOKUP(B114,Dane!$F:$H,2,FALSE)</f>
        <v>4</v>
      </c>
      <c r="D114" s="1" t="str">
        <f t="shared" si="8"/>
        <v>00000100</v>
      </c>
      <c r="E114" t="str">
        <f t="shared" si="9"/>
        <v xml:space="preserve">    .byte %00001010, %10000000, %00000100</v>
      </c>
    </row>
    <row r="115" spans="1:6" x14ac:dyDescent="0.25">
      <c r="A115" t="s">
        <v>395</v>
      </c>
      <c r="B115" s="1" t="s">
        <v>2</v>
      </c>
      <c r="C115">
        <f>240/$B$1*60*VLOOKUP(B115,Dane!$F:$H,2,FALSE)</f>
        <v>4</v>
      </c>
      <c r="D115" s="1" t="str">
        <f t="shared" si="8"/>
        <v>00000100</v>
      </c>
      <c r="E115" t="str">
        <f t="shared" si="9"/>
        <v xml:space="preserve">    .byte %00110000, %00000100</v>
      </c>
    </row>
    <row r="116" spans="1:6" x14ac:dyDescent="0.25">
      <c r="A116" t="s">
        <v>422</v>
      </c>
      <c r="B116" s="1" t="s">
        <v>428</v>
      </c>
      <c r="C116">
        <f>240/$B$1*60*VLOOKUP(B116,Dane!$F:$H,2,FALSE)</f>
        <v>1</v>
      </c>
      <c r="D116" s="1" t="str">
        <f t="shared" si="8"/>
        <v>00000001</v>
      </c>
      <c r="E116" t="str">
        <f t="shared" si="9"/>
        <v xml:space="preserve">    .byte %00000001, %10000000, %00000001</v>
      </c>
    </row>
    <row r="117" spans="1:6" x14ac:dyDescent="0.25">
      <c r="A117" t="s">
        <v>395</v>
      </c>
      <c r="B117" s="1" t="s">
        <v>429</v>
      </c>
      <c r="C117">
        <f>240/$B$1*60*VLOOKUP(B117,Dane!$F:$H,2,FALSE)</f>
        <v>7</v>
      </c>
      <c r="D117" s="1" t="str">
        <f t="shared" si="8"/>
        <v>00000111</v>
      </c>
      <c r="E117" t="str">
        <f t="shared" si="9"/>
        <v xml:space="preserve">    .byte %00110000, %00000111</v>
      </c>
    </row>
    <row r="118" spans="1:6" x14ac:dyDescent="0.25">
      <c r="A118" t="s">
        <v>422</v>
      </c>
      <c r="B118" s="1" t="s">
        <v>428</v>
      </c>
      <c r="C118">
        <f>240/$B$1*60*VLOOKUP(B118,Dane!$F:$H,2,FALSE)</f>
        <v>1</v>
      </c>
      <c r="D118" s="1" t="str">
        <f t="shared" si="8"/>
        <v>00000001</v>
      </c>
      <c r="E118" t="str">
        <f t="shared" si="9"/>
        <v xml:space="preserve">    .byte %00000001, %10000000, %00000001</v>
      </c>
    </row>
    <row r="119" spans="1:6" x14ac:dyDescent="0.25">
      <c r="A119" t="s">
        <v>395</v>
      </c>
      <c r="B119" s="1" t="s">
        <v>429</v>
      </c>
      <c r="C119">
        <f>240/$B$1*60*VLOOKUP(B119,Dane!$F:$H,2,FALSE)</f>
        <v>7</v>
      </c>
      <c r="D119" s="1" t="str">
        <f t="shared" si="8"/>
        <v>00000111</v>
      </c>
      <c r="E119" t="str">
        <f t="shared" si="9"/>
        <v xml:space="preserve">    .byte %00110000, %00000111</v>
      </c>
    </row>
    <row r="120" spans="1:6" x14ac:dyDescent="0.25">
      <c r="A120" t="s">
        <v>426</v>
      </c>
      <c r="B120" s="1" t="s">
        <v>2</v>
      </c>
      <c r="C120">
        <f>240/$B$1*60*VLOOKUP(B120,Dane!$F:$H,2,FALSE)</f>
        <v>4</v>
      </c>
      <c r="D120" s="1" t="str">
        <f t="shared" si="8"/>
        <v>00000100</v>
      </c>
      <c r="E120" t="str">
        <f t="shared" si="9"/>
        <v xml:space="preserve">    .byte %00001010, %10000000, %00000100</v>
      </c>
    </row>
    <row r="121" spans="1:6" x14ac:dyDescent="0.25">
      <c r="A121" t="s">
        <v>395</v>
      </c>
      <c r="B121" s="1" t="s">
        <v>2</v>
      </c>
      <c r="C121">
        <f>240/$B$1*60*VLOOKUP(B121,Dane!$F:$H,2,FALSE)</f>
        <v>4</v>
      </c>
      <c r="D121" s="1" t="str">
        <f t="shared" si="8"/>
        <v>00000100</v>
      </c>
      <c r="E121" t="str">
        <f t="shared" si="9"/>
        <v xml:space="preserve">    .byte %00110000, %00000100</v>
      </c>
    </row>
    <row r="122" spans="1:6" x14ac:dyDescent="0.25">
      <c r="B122" s="1"/>
      <c r="D122" s="1"/>
    </row>
    <row r="123" spans="1:6" x14ac:dyDescent="0.25">
      <c r="A123" t="s">
        <v>425</v>
      </c>
      <c r="B123" s="1" t="s">
        <v>2</v>
      </c>
      <c r="C123">
        <f>240/$B$1*60*VLOOKUP(B123,Dane!$F:$H,2,FALSE)</f>
        <v>4</v>
      </c>
      <c r="D123" s="1" t="str">
        <f t="shared" si="8"/>
        <v>00000100</v>
      </c>
      <c r="E123" t="str">
        <f t="shared" si="9"/>
        <v xml:space="preserve">    .byte %00001110, %10000000, %00000100</v>
      </c>
      <c r="F123" t="s">
        <v>413</v>
      </c>
    </row>
    <row r="124" spans="1:6" x14ac:dyDescent="0.25">
      <c r="A124" t="s">
        <v>395</v>
      </c>
      <c r="B124" s="1" t="s">
        <v>2</v>
      </c>
      <c r="C124">
        <f>240/$B$1*60*VLOOKUP(B124,Dane!$F:$H,2,FALSE)</f>
        <v>4</v>
      </c>
      <c r="D124" s="1" t="str">
        <f t="shared" si="8"/>
        <v>00000100</v>
      </c>
      <c r="E124" t="str">
        <f t="shared" si="9"/>
        <v xml:space="preserve">    .byte %00110000, %00000100</v>
      </c>
    </row>
    <row r="125" spans="1:6" x14ac:dyDescent="0.25">
      <c r="A125" t="s">
        <v>426</v>
      </c>
      <c r="B125" s="1" t="s">
        <v>2</v>
      </c>
      <c r="C125">
        <f>240/$B$1*60*VLOOKUP(B125,Dane!$F:$H,2,FALSE)</f>
        <v>4</v>
      </c>
      <c r="D125" s="1" t="str">
        <f t="shared" si="8"/>
        <v>00000100</v>
      </c>
      <c r="E125" t="str">
        <f t="shared" si="9"/>
        <v xml:space="preserve">    .byte %00001010, %10000000, %00000100</v>
      </c>
    </row>
    <row r="126" spans="1:6" x14ac:dyDescent="0.25">
      <c r="A126" t="s">
        <v>395</v>
      </c>
      <c r="B126" s="1" t="s">
        <v>2</v>
      </c>
      <c r="C126">
        <f>240/$B$1*60*VLOOKUP(B126,Dane!$F:$H,2,FALSE)</f>
        <v>4</v>
      </c>
      <c r="D126" s="1" t="str">
        <f t="shared" si="8"/>
        <v>00000100</v>
      </c>
      <c r="E126" t="str">
        <f t="shared" si="9"/>
        <v xml:space="preserve">    .byte %00110000, %00000100</v>
      </c>
    </row>
    <row r="127" spans="1:6" x14ac:dyDescent="0.25">
      <c r="A127" t="s">
        <v>422</v>
      </c>
      <c r="B127" s="1" t="s">
        <v>428</v>
      </c>
      <c r="C127">
        <f>240/$B$1*60*VLOOKUP(B127,Dane!$F:$H,2,FALSE)</f>
        <v>1</v>
      </c>
      <c r="D127" s="1" t="str">
        <f t="shared" si="8"/>
        <v>00000001</v>
      </c>
      <c r="E127" t="str">
        <f t="shared" si="9"/>
        <v xml:space="preserve">    .byte %00000001, %10000000, %00000001</v>
      </c>
    </row>
    <row r="128" spans="1:6" x14ac:dyDescent="0.25">
      <c r="A128" t="s">
        <v>395</v>
      </c>
      <c r="B128" s="1" t="s">
        <v>429</v>
      </c>
      <c r="C128">
        <f>240/$B$1*60*VLOOKUP(B128,Dane!$F:$H,2,FALSE)</f>
        <v>7</v>
      </c>
      <c r="D128" s="1" t="str">
        <f t="shared" si="8"/>
        <v>00000111</v>
      </c>
      <c r="E128" t="str">
        <f t="shared" si="9"/>
        <v xml:space="preserve">    .byte %00110000, %00000111</v>
      </c>
    </row>
    <row r="129" spans="1:5" x14ac:dyDescent="0.25">
      <c r="A129" t="s">
        <v>426</v>
      </c>
      <c r="B129" s="1" t="s">
        <v>2</v>
      </c>
      <c r="C129">
        <f>240/$B$1*60*VLOOKUP(B129,Dane!$F:$H,2,FALSE)</f>
        <v>4</v>
      </c>
      <c r="D129" s="1" t="str">
        <f t="shared" si="8"/>
        <v>00000100</v>
      </c>
      <c r="E129" t="str">
        <f t="shared" si="9"/>
        <v xml:space="preserve">    .byte %00001010, %10000000, %00000100</v>
      </c>
    </row>
    <row r="130" spans="1:5" x14ac:dyDescent="0.25">
      <c r="A130" t="s">
        <v>395</v>
      </c>
      <c r="B130" s="1" t="s">
        <v>2</v>
      </c>
      <c r="C130">
        <f>240/$B$1*60*VLOOKUP(B130,Dane!$F:$H,2,FALSE)</f>
        <v>4</v>
      </c>
      <c r="D130" s="1" t="str">
        <f t="shared" si="8"/>
        <v>00000100</v>
      </c>
      <c r="E130" t="str">
        <f t="shared" si="9"/>
        <v xml:space="preserve">    .byte %00110000, %00000100</v>
      </c>
    </row>
    <row r="131" spans="1:5" x14ac:dyDescent="0.25">
      <c r="A131" t="s">
        <v>425</v>
      </c>
      <c r="B131" s="1" t="s">
        <v>2</v>
      </c>
      <c r="C131">
        <f>240/$B$1*60*VLOOKUP(B131,Dane!$F:$H,2,FALSE)</f>
        <v>4</v>
      </c>
      <c r="D131" s="1" t="str">
        <f t="shared" si="8"/>
        <v>00000100</v>
      </c>
      <c r="E131" t="str">
        <f t="shared" si="9"/>
        <v xml:space="preserve">    .byte %00001110, %10000000, %00000100</v>
      </c>
    </row>
    <row r="132" spans="1:5" x14ac:dyDescent="0.25">
      <c r="A132" t="s">
        <v>395</v>
      </c>
      <c r="B132" s="1" t="s">
        <v>2</v>
      </c>
      <c r="C132">
        <f>240/$B$1*60*VLOOKUP(B132,Dane!$F:$H,2,FALSE)</f>
        <v>4</v>
      </c>
      <c r="D132" s="1" t="str">
        <f t="shared" si="8"/>
        <v>00000100</v>
      </c>
      <c r="E132" t="str">
        <f t="shared" si="9"/>
        <v xml:space="preserve">    .byte %00110000, %00000100</v>
      </c>
    </row>
    <row r="133" spans="1:5" x14ac:dyDescent="0.25">
      <c r="A133" t="s">
        <v>426</v>
      </c>
      <c r="B133" s="1" t="s">
        <v>2</v>
      </c>
      <c r="C133">
        <f>240/$B$1*60*VLOOKUP(B133,Dane!$F:$H,2,FALSE)</f>
        <v>4</v>
      </c>
      <c r="D133" s="1" t="str">
        <f t="shared" si="8"/>
        <v>00000100</v>
      </c>
      <c r="E133" t="str">
        <f t="shared" si="9"/>
        <v xml:space="preserve">    .byte %00001010, %10000000, %00000100</v>
      </c>
    </row>
    <row r="134" spans="1:5" x14ac:dyDescent="0.25">
      <c r="A134" t="s">
        <v>395</v>
      </c>
      <c r="B134" s="1" t="s">
        <v>2</v>
      </c>
      <c r="C134">
        <f>240/$B$1*60*VLOOKUP(B134,Dane!$F:$H,2,FALSE)</f>
        <v>4</v>
      </c>
      <c r="D134" s="1" t="str">
        <f t="shared" si="8"/>
        <v>00000100</v>
      </c>
      <c r="E134" t="str">
        <f t="shared" si="9"/>
        <v xml:space="preserve">    .byte %00110000, %00000100</v>
      </c>
    </row>
    <row r="135" spans="1:5" x14ac:dyDescent="0.25">
      <c r="A135" t="s">
        <v>422</v>
      </c>
      <c r="B135" s="1" t="s">
        <v>2</v>
      </c>
      <c r="C135">
        <f>240/$B$1*60*VLOOKUP(B135,Dane!$F:$H,2,FALSE)</f>
        <v>4</v>
      </c>
      <c r="D135" s="1" t="str">
        <f t="shared" si="8"/>
        <v>00000100</v>
      </c>
      <c r="E135" t="str">
        <f t="shared" si="9"/>
        <v xml:space="preserve">    .byte %00000001, %10000000, %00000100</v>
      </c>
    </row>
    <row r="136" spans="1:5" x14ac:dyDescent="0.25">
      <c r="A136" t="s">
        <v>426</v>
      </c>
      <c r="B136" s="1" t="s">
        <v>161</v>
      </c>
      <c r="C136">
        <f>240/$B$1*60*VLOOKUP(B136,Dane!$F:$H,2,FALSE)</f>
        <v>2</v>
      </c>
      <c r="D136" s="1" t="str">
        <f t="shared" si="8"/>
        <v>00000010</v>
      </c>
      <c r="E136" t="str">
        <f t="shared" si="9"/>
        <v xml:space="preserve">    .byte %00001010, %10000000, %00000010</v>
      </c>
    </row>
    <row r="137" spans="1:5" x14ac:dyDescent="0.25">
      <c r="A137" t="s">
        <v>395</v>
      </c>
      <c r="B137" s="1" t="s">
        <v>161</v>
      </c>
      <c r="C137">
        <f>240/$B$1*60*VLOOKUP(B137,Dane!$F:$H,2,FALSE)</f>
        <v>2</v>
      </c>
      <c r="D137" s="1" t="str">
        <f t="shared" ref="D137:D141" si="10">IF(B137="ZMIEŃ GŁOŚNOŚĆ NA 0","N/D",IF(B137="ZMIEŃ GŁOŚNOŚĆ NA 15","N/D",_xlfn.CONCAT(REPT("0",8-LEN(DEC2BIN(C137))),DEC2BIN(C137))))</f>
        <v>00000010</v>
      </c>
      <c r="E137" t="str">
        <f t="shared" ref="E137:E141" si="11">IF(A137="PAUZA",_xlfn.CONCAT("    .byte %00110000, %",D137),_xlfn.CONCAT("    .byte %",VLOOKUP(A137,$H$2:$I$16,2,FALSE),", %10000000, %",D137))</f>
        <v xml:space="preserve">    .byte %00110000, %00000010</v>
      </c>
    </row>
    <row r="138" spans="1:5" x14ac:dyDescent="0.25">
      <c r="A138" t="s">
        <v>426</v>
      </c>
      <c r="B138" s="1" t="s">
        <v>161</v>
      </c>
      <c r="C138">
        <f>240/$B$1*60*VLOOKUP(B138,Dane!$F:$H,2,FALSE)</f>
        <v>2</v>
      </c>
      <c r="D138" s="1" t="str">
        <f t="shared" si="10"/>
        <v>00000010</v>
      </c>
      <c r="E138" t="str">
        <f t="shared" si="11"/>
        <v xml:space="preserve">    .byte %00001010, %10000000, %00000010</v>
      </c>
    </row>
    <row r="139" spans="1:5" x14ac:dyDescent="0.25">
      <c r="A139" t="s">
        <v>395</v>
      </c>
      <c r="B139" s="1" t="s">
        <v>161</v>
      </c>
      <c r="C139">
        <f>240/$B$1*60*VLOOKUP(B139,Dane!$F:$H,2,FALSE)</f>
        <v>2</v>
      </c>
      <c r="D139" s="1" t="str">
        <f t="shared" si="10"/>
        <v>00000010</v>
      </c>
      <c r="E139" t="str">
        <f t="shared" si="11"/>
        <v xml:space="preserve">    .byte %00110000, %00000010</v>
      </c>
    </row>
    <row r="140" spans="1:5" x14ac:dyDescent="0.25">
      <c r="A140" t="s">
        <v>426</v>
      </c>
      <c r="B140" s="1" t="s">
        <v>161</v>
      </c>
      <c r="C140">
        <f>240/$B$1*60*VLOOKUP(B140,Dane!$F:$H,2,FALSE)</f>
        <v>2</v>
      </c>
      <c r="D140" s="1" t="str">
        <f t="shared" si="10"/>
        <v>00000010</v>
      </c>
      <c r="E140" t="str">
        <f t="shared" si="11"/>
        <v xml:space="preserve">    .byte %00001010, %10000000, %00000010</v>
      </c>
    </row>
    <row r="141" spans="1:5" x14ac:dyDescent="0.25">
      <c r="A141" t="s">
        <v>395</v>
      </c>
      <c r="B141" s="1" t="s">
        <v>161</v>
      </c>
      <c r="C141">
        <f>240/$B$1*60*VLOOKUP(B141,Dane!$F:$H,2,FALSE)</f>
        <v>2</v>
      </c>
      <c r="D141" s="1" t="str">
        <f t="shared" si="10"/>
        <v>00000010</v>
      </c>
      <c r="E141" t="str">
        <f t="shared" si="11"/>
        <v xml:space="preserve">    .byte %00110000, %00000010</v>
      </c>
    </row>
    <row r="142" spans="1:5" x14ac:dyDescent="0.25">
      <c r="D142" s="1"/>
    </row>
    <row r="143" spans="1:5" x14ac:dyDescent="0.25">
      <c r="A143" t="s">
        <v>425</v>
      </c>
      <c r="B143" t="s">
        <v>2</v>
      </c>
      <c r="C143">
        <f>240/$B$1*60*VLOOKUP(B143,Dane!$F:$H,2,FALSE)</f>
        <v>4</v>
      </c>
      <c r="D143" s="1" t="str">
        <f t="shared" si="8"/>
        <v>00000100</v>
      </c>
      <c r="E143" t="str">
        <f t="shared" si="9"/>
        <v xml:space="preserve">    .byte %00001110, %10000000, %00000100</v>
      </c>
    </row>
    <row r="144" spans="1:5" x14ac:dyDescent="0.25">
      <c r="A144" t="s">
        <v>395</v>
      </c>
      <c r="B144" t="s">
        <v>2</v>
      </c>
      <c r="C144">
        <f>240/$B$1*60*VLOOKUP(B144,Dane!$F:$H,2,FALSE)</f>
        <v>4</v>
      </c>
      <c r="D144" s="1" t="str">
        <f t="shared" si="8"/>
        <v>00000100</v>
      </c>
      <c r="E144" t="str">
        <f t="shared" si="9"/>
        <v xml:space="preserve">    .byte %00110000, %00000100</v>
      </c>
    </row>
    <row r="145" spans="1:5" x14ac:dyDescent="0.25">
      <c r="A145" t="s">
        <v>426</v>
      </c>
      <c r="B145" t="s">
        <v>2</v>
      </c>
      <c r="C145">
        <f>240/$B$1*60*VLOOKUP(B145,Dane!$F:$H,2,FALSE)</f>
        <v>4</v>
      </c>
      <c r="D145" s="1" t="str">
        <f t="shared" si="8"/>
        <v>00000100</v>
      </c>
      <c r="E145" t="str">
        <f t="shared" si="9"/>
        <v xml:space="preserve">    .byte %00001010, %10000000, %00000100</v>
      </c>
    </row>
    <row r="146" spans="1:5" x14ac:dyDescent="0.25">
      <c r="A146" t="s">
        <v>395</v>
      </c>
      <c r="B146" t="s">
        <v>2</v>
      </c>
      <c r="C146">
        <f>240/$B$1*60*VLOOKUP(B146,Dane!$F:$H,2,FALSE)</f>
        <v>4</v>
      </c>
      <c r="D146" s="1" t="str">
        <f t="shared" si="8"/>
        <v>00000100</v>
      </c>
      <c r="E146" t="str">
        <f t="shared" si="9"/>
        <v xml:space="preserve">    .byte %00110000, %00000100</v>
      </c>
    </row>
    <row r="147" spans="1:5" x14ac:dyDescent="0.25">
      <c r="A147" t="s">
        <v>422</v>
      </c>
      <c r="B147" s="1" t="s">
        <v>428</v>
      </c>
      <c r="C147">
        <f>240/$B$1*60*VLOOKUP(B147,Dane!$F:$H,2,FALSE)</f>
        <v>1</v>
      </c>
      <c r="D147" s="1" t="str">
        <f t="shared" si="8"/>
        <v>00000001</v>
      </c>
      <c r="E147" t="str">
        <f t="shared" si="9"/>
        <v xml:space="preserve">    .byte %00000001, %10000000, %00000001</v>
      </c>
    </row>
    <row r="148" spans="1:5" x14ac:dyDescent="0.25">
      <c r="A148" t="s">
        <v>395</v>
      </c>
      <c r="B148" s="1" t="s">
        <v>429</v>
      </c>
      <c r="C148">
        <f>240/$B$1*60*VLOOKUP(B148,Dane!$F:$H,2,FALSE)</f>
        <v>7</v>
      </c>
      <c r="D148" s="1" t="str">
        <f t="shared" si="8"/>
        <v>00000111</v>
      </c>
      <c r="E148" t="str">
        <f t="shared" si="9"/>
        <v xml:space="preserve">    .byte %00110000, %00000111</v>
      </c>
    </row>
    <row r="149" spans="1:5" x14ac:dyDescent="0.25">
      <c r="A149" t="s">
        <v>426</v>
      </c>
      <c r="B149" t="s">
        <v>2</v>
      </c>
      <c r="C149">
        <f>240/$B$1*60*VLOOKUP(B149,Dane!$F:$H,2,FALSE)</f>
        <v>4</v>
      </c>
      <c r="D149" s="1" t="str">
        <f t="shared" si="8"/>
        <v>00000100</v>
      </c>
      <c r="E149" t="str">
        <f t="shared" si="9"/>
        <v xml:space="preserve">    .byte %00001010, %10000000, %00000100</v>
      </c>
    </row>
    <row r="150" spans="1:5" x14ac:dyDescent="0.25">
      <c r="A150" t="s">
        <v>395</v>
      </c>
      <c r="B150" t="s">
        <v>2</v>
      </c>
      <c r="C150">
        <f>240/$B$1*60*VLOOKUP(B150,Dane!$F:$H,2,FALSE)</f>
        <v>4</v>
      </c>
      <c r="D150" s="1" t="str">
        <f t="shared" si="8"/>
        <v>00000100</v>
      </c>
      <c r="E150" t="str">
        <f t="shared" si="9"/>
        <v xml:space="preserve">    .byte %00110000, %00000100</v>
      </c>
    </row>
    <row r="151" spans="1:5" x14ac:dyDescent="0.25">
      <c r="A151" t="s">
        <v>425</v>
      </c>
      <c r="B151" t="s">
        <v>2</v>
      </c>
      <c r="C151">
        <f>240/$B$1*60*VLOOKUP(B151,Dane!$F:$H,2,FALSE)</f>
        <v>4</v>
      </c>
      <c r="D151" s="1" t="str">
        <f t="shared" si="8"/>
        <v>00000100</v>
      </c>
      <c r="E151" t="str">
        <f t="shared" si="9"/>
        <v xml:space="preserve">    .byte %00001110, %10000000, %00000100</v>
      </c>
    </row>
    <row r="152" spans="1:5" x14ac:dyDescent="0.25">
      <c r="A152" t="s">
        <v>395</v>
      </c>
      <c r="B152" t="s">
        <v>2</v>
      </c>
      <c r="C152">
        <f>240/$B$1*60*VLOOKUP(B152,Dane!$F:$H,2,FALSE)</f>
        <v>4</v>
      </c>
      <c r="D152" s="1" t="str">
        <f t="shared" si="8"/>
        <v>00000100</v>
      </c>
      <c r="E152" t="str">
        <f t="shared" si="9"/>
        <v xml:space="preserve">    .byte %00110000, %00000100</v>
      </c>
    </row>
    <row r="153" spans="1:5" x14ac:dyDescent="0.25">
      <c r="A153" t="s">
        <v>426</v>
      </c>
      <c r="B153" t="s">
        <v>2</v>
      </c>
      <c r="C153">
        <f>240/$B$1*60*VLOOKUP(B153,Dane!$F:$H,2,FALSE)</f>
        <v>4</v>
      </c>
      <c r="D153" s="1" t="str">
        <f t="shared" si="8"/>
        <v>00000100</v>
      </c>
      <c r="E153" t="str">
        <f t="shared" si="9"/>
        <v xml:space="preserve">    .byte %00001010, %10000000, %00000100</v>
      </c>
    </row>
    <row r="154" spans="1:5" x14ac:dyDescent="0.25">
      <c r="A154" t="s">
        <v>395</v>
      </c>
      <c r="B154" t="s">
        <v>2</v>
      </c>
      <c r="C154">
        <f>240/$B$1*60*VLOOKUP(B154,Dane!$F:$H,2,FALSE)</f>
        <v>4</v>
      </c>
      <c r="D154" s="1" t="str">
        <f t="shared" si="8"/>
        <v>00000100</v>
      </c>
      <c r="E154" t="str">
        <f t="shared" si="9"/>
        <v xml:space="preserve">    .byte %00110000, %00000100</v>
      </c>
    </row>
    <row r="155" spans="1:5" x14ac:dyDescent="0.25">
      <c r="A155" t="s">
        <v>426</v>
      </c>
      <c r="B155" t="s">
        <v>2</v>
      </c>
      <c r="C155">
        <f>240/$B$1*60*VLOOKUP(B155,Dane!$F:$H,2,FALSE)</f>
        <v>4</v>
      </c>
      <c r="D155" s="1" t="str">
        <f t="shared" ref="D155:D180" si="12">IF(B155="ZMIEŃ GŁOŚNOŚĆ NA 0","N/D",IF(B155="ZMIEŃ GŁOŚNOŚĆ NA 15","N/D",_xlfn.CONCAT(REPT("0",8-LEN(DEC2BIN(C155))),DEC2BIN(C155))))</f>
        <v>00000100</v>
      </c>
      <c r="E155" t="str">
        <f t="shared" ref="E155:E180" si="13">IF(A155="PAUZA",_xlfn.CONCAT("    .byte %00110000, %",D155),_xlfn.CONCAT("    .byte %",VLOOKUP(A155,$H$2:$I$16,2,FALSE),", %10000000, %",D155))</f>
        <v xml:space="preserve">    .byte %00001010, %10000000, %00000100</v>
      </c>
    </row>
    <row r="156" spans="1:5" x14ac:dyDescent="0.25">
      <c r="A156" t="s">
        <v>395</v>
      </c>
      <c r="B156" t="s">
        <v>2</v>
      </c>
      <c r="C156">
        <f>240/$B$1*60*VLOOKUP(B156,Dane!$F:$H,2,FALSE)</f>
        <v>4</v>
      </c>
      <c r="D156" s="1" t="str">
        <f t="shared" si="12"/>
        <v>00000100</v>
      </c>
      <c r="E156" t="str">
        <f t="shared" si="13"/>
        <v xml:space="preserve">    .byte %00110000, %00000100</v>
      </c>
    </row>
    <row r="157" spans="1:5" x14ac:dyDescent="0.25">
      <c r="A157" t="s">
        <v>422</v>
      </c>
      <c r="B157" s="1" t="s">
        <v>428</v>
      </c>
      <c r="C157">
        <f>240/$B$1*60*VLOOKUP(B157,Dane!$F:$H,2,FALSE)</f>
        <v>1</v>
      </c>
      <c r="D157" s="1" t="str">
        <f t="shared" si="12"/>
        <v>00000001</v>
      </c>
      <c r="E157" t="str">
        <f t="shared" si="13"/>
        <v xml:space="preserve">    .byte %00000001, %10000000, %00000001</v>
      </c>
    </row>
    <row r="158" spans="1:5" x14ac:dyDescent="0.25">
      <c r="A158" t="s">
        <v>395</v>
      </c>
      <c r="B158" s="1" t="s">
        <v>429</v>
      </c>
      <c r="C158">
        <f>240/$B$1*60*VLOOKUP(B158,Dane!$F:$H,2,FALSE)</f>
        <v>7</v>
      </c>
      <c r="D158" s="1" t="str">
        <f t="shared" si="12"/>
        <v>00000111</v>
      </c>
      <c r="E158" t="str">
        <f t="shared" si="13"/>
        <v xml:space="preserve">    .byte %00110000, %00000111</v>
      </c>
    </row>
    <row r="159" spans="1:5" x14ac:dyDescent="0.25">
      <c r="D159" s="1"/>
    </row>
    <row r="160" spans="1:5" x14ac:dyDescent="0.25">
      <c r="C160" t="e">
        <f>240/$B$1*60*VLOOKUP(B160,Dane!$F:$H,2,FALSE)</f>
        <v>#N/A</v>
      </c>
      <c r="D160" s="1" t="e">
        <f t="shared" si="12"/>
        <v>#N/A</v>
      </c>
      <c r="E160" t="e">
        <f t="shared" si="13"/>
        <v>#N/A</v>
      </c>
    </row>
    <row r="161" spans="3:5" x14ac:dyDescent="0.25">
      <c r="C161" t="e">
        <f>240/$B$1*60*VLOOKUP(B161,Dane!$F:$H,2,FALSE)</f>
        <v>#N/A</v>
      </c>
      <c r="D161" s="1" t="e">
        <f t="shared" si="12"/>
        <v>#N/A</v>
      </c>
      <c r="E161" t="e">
        <f t="shared" si="13"/>
        <v>#N/A</v>
      </c>
    </row>
    <row r="162" spans="3:5" x14ac:dyDescent="0.25">
      <c r="C162" t="e">
        <f>240/$B$1*60*VLOOKUP(B162,Dane!$F:$H,2,FALSE)</f>
        <v>#N/A</v>
      </c>
      <c r="D162" s="1" t="e">
        <f t="shared" si="12"/>
        <v>#N/A</v>
      </c>
      <c r="E162" t="e">
        <f t="shared" si="13"/>
        <v>#N/A</v>
      </c>
    </row>
    <row r="163" spans="3:5" x14ac:dyDescent="0.25">
      <c r="C163" t="e">
        <f>240/$B$1*60*VLOOKUP(B163,Dane!$F:$H,2,FALSE)</f>
        <v>#N/A</v>
      </c>
      <c r="D163" s="1" t="e">
        <f t="shared" si="12"/>
        <v>#N/A</v>
      </c>
      <c r="E163" t="e">
        <f t="shared" si="13"/>
        <v>#N/A</v>
      </c>
    </row>
    <row r="164" spans="3:5" x14ac:dyDescent="0.25">
      <c r="C164" t="e">
        <f>240/$B$1*60*VLOOKUP(B164,Dane!$F:$H,2,FALSE)</f>
        <v>#N/A</v>
      </c>
      <c r="D164" s="1" t="e">
        <f t="shared" si="12"/>
        <v>#N/A</v>
      </c>
      <c r="E164" t="e">
        <f t="shared" si="13"/>
        <v>#N/A</v>
      </c>
    </row>
    <row r="165" spans="3:5" x14ac:dyDescent="0.25">
      <c r="C165" t="e">
        <f>240/$B$1*60*VLOOKUP(B165,Dane!$F:$H,2,FALSE)</f>
        <v>#N/A</v>
      </c>
      <c r="D165" s="1" t="e">
        <f t="shared" si="12"/>
        <v>#N/A</v>
      </c>
      <c r="E165" t="e">
        <f t="shared" si="13"/>
        <v>#N/A</v>
      </c>
    </row>
    <row r="166" spans="3:5" x14ac:dyDescent="0.25">
      <c r="C166" t="e">
        <f>240/$B$1*60*VLOOKUP(B166,Dane!$F:$H,2,FALSE)</f>
        <v>#N/A</v>
      </c>
      <c r="D166" s="1" t="e">
        <f t="shared" si="12"/>
        <v>#N/A</v>
      </c>
      <c r="E166" t="e">
        <f t="shared" si="13"/>
        <v>#N/A</v>
      </c>
    </row>
    <row r="167" spans="3:5" x14ac:dyDescent="0.25">
      <c r="C167" t="e">
        <f>240/$B$1*60*VLOOKUP(B167,Dane!$F:$H,2,FALSE)</f>
        <v>#N/A</v>
      </c>
      <c r="D167" s="1" t="e">
        <f t="shared" si="12"/>
        <v>#N/A</v>
      </c>
      <c r="E167" t="e">
        <f t="shared" si="13"/>
        <v>#N/A</v>
      </c>
    </row>
    <row r="168" spans="3:5" x14ac:dyDescent="0.25">
      <c r="C168" t="e">
        <f>240/$B$1*60*VLOOKUP(B168,Dane!$F:$H,2,FALSE)</f>
        <v>#N/A</v>
      </c>
      <c r="D168" s="1" t="e">
        <f t="shared" si="12"/>
        <v>#N/A</v>
      </c>
      <c r="E168" t="e">
        <f t="shared" si="13"/>
        <v>#N/A</v>
      </c>
    </row>
    <row r="169" spans="3:5" x14ac:dyDescent="0.25">
      <c r="C169" t="e">
        <f>240/$B$1*60*VLOOKUP(B169,Dane!$F:$H,2,FALSE)</f>
        <v>#N/A</v>
      </c>
      <c r="D169" s="1" t="e">
        <f t="shared" si="12"/>
        <v>#N/A</v>
      </c>
      <c r="E169" t="e">
        <f t="shared" si="13"/>
        <v>#N/A</v>
      </c>
    </row>
    <row r="170" spans="3:5" x14ac:dyDescent="0.25">
      <c r="C170" t="e">
        <f>240/$B$1*60*VLOOKUP(B170,Dane!$F:$H,2,FALSE)</f>
        <v>#N/A</v>
      </c>
      <c r="D170" s="1" t="e">
        <f t="shared" si="12"/>
        <v>#N/A</v>
      </c>
      <c r="E170" t="e">
        <f t="shared" si="13"/>
        <v>#N/A</v>
      </c>
    </row>
    <row r="171" spans="3:5" x14ac:dyDescent="0.25">
      <c r="C171" t="e">
        <f>240/$B$1*60*VLOOKUP(B171,Dane!$F:$H,2,FALSE)</f>
        <v>#N/A</v>
      </c>
      <c r="D171" s="1" t="e">
        <f t="shared" si="12"/>
        <v>#N/A</v>
      </c>
      <c r="E171" t="e">
        <f t="shared" si="13"/>
        <v>#N/A</v>
      </c>
    </row>
    <row r="172" spans="3:5" x14ac:dyDescent="0.25">
      <c r="C172" t="e">
        <f>240/$B$1*60*VLOOKUP(B172,Dane!$F:$H,2,FALSE)</f>
        <v>#N/A</v>
      </c>
      <c r="D172" s="1" t="e">
        <f t="shared" si="12"/>
        <v>#N/A</v>
      </c>
      <c r="E172" t="e">
        <f t="shared" si="13"/>
        <v>#N/A</v>
      </c>
    </row>
    <row r="173" spans="3:5" x14ac:dyDescent="0.25">
      <c r="C173" t="e">
        <f>240/$B$1*60*VLOOKUP(B173,Dane!$F:$H,2,FALSE)</f>
        <v>#N/A</v>
      </c>
      <c r="D173" s="1" t="e">
        <f t="shared" si="12"/>
        <v>#N/A</v>
      </c>
      <c r="E173" t="e">
        <f t="shared" si="13"/>
        <v>#N/A</v>
      </c>
    </row>
    <row r="174" spans="3:5" x14ac:dyDescent="0.25">
      <c r="C174" t="e">
        <f>240/$B$1*60*VLOOKUP(B174,Dane!$F:$H,2,FALSE)</f>
        <v>#N/A</v>
      </c>
      <c r="D174" s="1" t="e">
        <f t="shared" si="12"/>
        <v>#N/A</v>
      </c>
      <c r="E174" t="e">
        <f t="shared" si="13"/>
        <v>#N/A</v>
      </c>
    </row>
    <row r="175" spans="3:5" x14ac:dyDescent="0.25">
      <c r="C175" t="e">
        <f>240/$B$1*60*VLOOKUP(B175,Dane!$F:$H,2,FALSE)</f>
        <v>#N/A</v>
      </c>
      <c r="D175" s="1" t="e">
        <f t="shared" si="12"/>
        <v>#N/A</v>
      </c>
      <c r="E175" t="e">
        <f t="shared" si="13"/>
        <v>#N/A</v>
      </c>
    </row>
    <row r="176" spans="3:5" x14ac:dyDescent="0.25">
      <c r="C176" t="e">
        <f>240/$B$1*60*VLOOKUP(B176,Dane!$F:$H,2,FALSE)</f>
        <v>#N/A</v>
      </c>
      <c r="D176" s="1" t="e">
        <f t="shared" si="12"/>
        <v>#N/A</v>
      </c>
      <c r="E176" t="e">
        <f t="shared" si="13"/>
        <v>#N/A</v>
      </c>
    </row>
    <row r="177" spans="3:5" x14ac:dyDescent="0.25">
      <c r="C177" t="e">
        <f>240/$B$1*60*VLOOKUP(B177,Dane!$F:$H,2,FALSE)</f>
        <v>#N/A</v>
      </c>
      <c r="D177" s="1" t="e">
        <f t="shared" si="12"/>
        <v>#N/A</v>
      </c>
      <c r="E177" t="e">
        <f t="shared" si="13"/>
        <v>#N/A</v>
      </c>
    </row>
    <row r="178" spans="3:5" x14ac:dyDescent="0.25">
      <c r="C178" t="e">
        <f>240/$B$1*60*VLOOKUP(B178,Dane!$F:$H,2,FALSE)</f>
        <v>#N/A</v>
      </c>
      <c r="D178" s="1" t="e">
        <f t="shared" si="12"/>
        <v>#N/A</v>
      </c>
      <c r="E178" t="e">
        <f t="shared" si="13"/>
        <v>#N/A</v>
      </c>
    </row>
    <row r="179" spans="3:5" x14ac:dyDescent="0.25">
      <c r="C179" t="e">
        <f>240/$B$1*60*VLOOKUP(B179,Dane!$F:$H,2,FALSE)</f>
        <v>#N/A</v>
      </c>
      <c r="D179" s="1" t="e">
        <f t="shared" si="12"/>
        <v>#N/A</v>
      </c>
      <c r="E179" t="e">
        <f t="shared" si="13"/>
        <v>#N/A</v>
      </c>
    </row>
    <row r="180" spans="3:5" x14ac:dyDescent="0.25">
      <c r="C180" t="e">
        <f>240/$B$1*60*VLOOKUP(B180,Dane!$F:$H,2,FALSE)</f>
        <v>#N/A</v>
      </c>
      <c r="D180" s="1" t="e">
        <f t="shared" si="12"/>
        <v>#N/A</v>
      </c>
      <c r="E180" t="e">
        <f t="shared" si="13"/>
        <v>#N/A</v>
      </c>
    </row>
    <row r="181" spans="3:5" x14ac:dyDescent="0.25">
      <c r="D181" s="1"/>
    </row>
    <row r="182" spans="3:5" x14ac:dyDescent="0.25">
      <c r="D182" s="1"/>
    </row>
    <row r="183" spans="3:5" x14ac:dyDescent="0.25">
      <c r="D183" s="1"/>
    </row>
    <row r="184" spans="3:5" x14ac:dyDescent="0.25">
      <c r="D184" s="1"/>
    </row>
    <row r="185" spans="3:5" x14ac:dyDescent="0.25">
      <c r="D185" s="1"/>
    </row>
    <row r="186" spans="3:5" x14ac:dyDescent="0.25">
      <c r="D186" s="1"/>
    </row>
    <row r="187" spans="3:5" x14ac:dyDescent="0.25">
      <c r="D187" s="1"/>
    </row>
    <row r="188" spans="3:5" x14ac:dyDescent="0.25">
      <c r="D188" s="1"/>
    </row>
  </sheetData>
  <mergeCells count="1">
    <mergeCell ref="A3:E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AC4A-78A3-43D6-850A-2363D01D1859}">
  <dimension ref="A1:R1011"/>
  <sheetViews>
    <sheetView workbookViewId="0">
      <pane ySplit="1" topLeftCell="A2" activePane="bottomLeft" state="frozen"/>
      <selection pane="bottomLeft" sqref="A1:I11"/>
    </sheetView>
  </sheetViews>
  <sheetFormatPr defaultRowHeight="15" x14ac:dyDescent="0.25"/>
  <cols>
    <col min="2" max="2" width="22.85546875" customWidth="1"/>
    <col min="3" max="3" width="19" customWidth="1"/>
    <col min="4" max="4" width="13.7109375" customWidth="1"/>
    <col min="9" max="9" width="41.5703125" customWidth="1"/>
    <col min="10" max="10" width="18" style="13" customWidth="1"/>
  </cols>
  <sheetData>
    <row r="1" spans="1:18" x14ac:dyDescent="0.25">
      <c r="B1">
        <f>(SUM(C:C)-C8-C9)/96</f>
        <v>96</v>
      </c>
      <c r="C1" t="s">
        <v>222</v>
      </c>
    </row>
    <row r="2" spans="1:18" x14ac:dyDescent="0.25">
      <c r="A2" s="2" t="s">
        <v>20</v>
      </c>
      <c r="B2">
        <v>150</v>
      </c>
      <c r="D2" s="7"/>
    </row>
    <row r="3" spans="1:18" x14ac:dyDescent="0.25">
      <c r="A3" s="2"/>
      <c r="D3" s="7"/>
    </row>
    <row r="4" spans="1:18" x14ac:dyDescent="0.25">
      <c r="A4" s="43" t="s">
        <v>134</v>
      </c>
      <c r="B4" s="43"/>
      <c r="C4" s="43"/>
      <c r="D4" s="43"/>
      <c r="E4" s="43"/>
      <c r="F4" s="43"/>
      <c r="G4" s="43"/>
      <c r="H4" s="43"/>
      <c r="I4" s="43"/>
    </row>
    <row r="5" spans="1:18" x14ac:dyDescent="0.25">
      <c r="A5" s="2"/>
      <c r="D5" s="7" t="s">
        <v>137</v>
      </c>
      <c r="E5" t="s">
        <v>6</v>
      </c>
      <c r="F5" t="s">
        <v>4</v>
      </c>
      <c r="G5" t="s">
        <v>5</v>
      </c>
      <c r="H5" s="1" t="s">
        <v>6</v>
      </c>
    </row>
    <row r="6" spans="1:18" x14ac:dyDescent="0.25">
      <c r="A6" s="2" t="s">
        <v>9</v>
      </c>
      <c r="B6" t="s">
        <v>8</v>
      </c>
      <c r="C6" t="s">
        <v>23</v>
      </c>
      <c r="D6" s="7" t="s">
        <v>24</v>
      </c>
      <c r="E6" t="s">
        <v>24</v>
      </c>
      <c r="F6" t="s">
        <v>7</v>
      </c>
      <c r="G6" t="s">
        <v>7</v>
      </c>
      <c r="H6" s="1" t="s">
        <v>8</v>
      </c>
      <c r="I6" s="1" t="s">
        <v>25</v>
      </c>
      <c r="J6" s="13" t="s">
        <v>143</v>
      </c>
    </row>
    <row r="7" spans="1:18" x14ac:dyDescent="0.25">
      <c r="A7" s="2"/>
      <c r="B7" t="s">
        <v>139</v>
      </c>
      <c r="C7" t="str">
        <f>IF(B7="ZMIEŃ GŁOŚNOŚĆ NA 0","N/D",IF(B7="ZMIEŃ GŁOŚNOŚĆ NA 15","N/D",240/$B$2*60*VLOOKUP(B7,Dane!$F:$H,2,FALSE)))</f>
        <v>N/D</v>
      </c>
      <c r="D7" s="7" t="str">
        <f>IF(B7="ZMIEŃ GŁOŚNOŚĆ NA 0","N/D",IF(B7="ZMIEŃ GŁOŚNOŚĆ NA 15","N/D",VLOOKUP(A7,Dane!$A$3:$D$110,4,FALSE)))</f>
        <v>N/D</v>
      </c>
      <c r="E7" s="3" t="str">
        <f>IF(B7="ZMIEŃ GŁOŚNOŚĆ NA 0","N/D",IF(B7="ZMIEŃ GŁOŚNOŚĆ NA 15","N/D",DEC2BIN(C7)))</f>
        <v>N/D</v>
      </c>
      <c r="F7" s="1" t="str">
        <f>IF(B7="ZMIEŃ GŁOŚNOŚĆ NA 0","N/D",IF(B7="ZMIEŃ GŁOŚNOŚĆ NA 15","N/D",IF(LEN(D7)&lt;8,"00000000",_xlfn.CONCAT(REPT("0",8-LEN(LEFT(D7,LEN(D7)-8))),LEFT(D7,LEN(D7)-8)))))</f>
        <v>N/D</v>
      </c>
      <c r="G7" s="1" t="str">
        <f>IF(B7="ZMIEŃ GŁOŚNOŚĆ NA 0","N/D",IF(B7="ZMIEŃ GŁOŚNOŚĆ NA 15","N/D",IF(LEN(D7)&lt;8,_xlfn.CONCAT(REPT("0",8-LEN(D7)),RIGHT(D7,8)),RIGHT(D7,8))))</f>
        <v>N/D</v>
      </c>
      <c r="H7" s="1" t="str">
        <f>IF(B7="ZMIEŃ GŁOŚNOŚĆ NA 0","N/D",IF(B7="ZMIEŃ GŁOŚNOŚĆ NA 15","N/D",_xlfn.CONCAT(REPT("0",8-LEN(E7)),E7)))</f>
        <v>N/D</v>
      </c>
      <c r="I7" t="str">
        <f>IF(B7="ZMIEŃ GŁOŚNOŚĆ NA 0","    .byte %10101000, %11110000, %00000000",IF(B7="ZMIEŃ GŁOŚNOŚĆ NA 15","    .byte %10101000, %11111111, %00000000",_xlfn.CONCAT("    .byte %",F7,", %",G7,", %",H7)))</f>
        <v xml:space="preserve">    .byte %10101000, %11110000, %00000000</v>
      </c>
    </row>
    <row r="8" spans="1:18" x14ac:dyDescent="0.25">
      <c r="A8" s="6" t="s">
        <v>36</v>
      </c>
      <c r="B8" s="1" t="s">
        <v>132</v>
      </c>
      <c r="C8">
        <f>IF(B8="ZMIEŃ GŁOŚNOŚĆ NA 0","N/D",IF(B8="ZMIEŃ GŁOŚNOŚĆ NA 15","N/D",240/$B$2*60*VLOOKUP(B8,Dane!$F:$H,2,FALSE)))</f>
        <v>48</v>
      </c>
      <c r="D8" s="7">
        <f>IF(B8="ZMIEŃ GŁOŚNOŚĆ NA 0","N/D",IF(B8="ZMIEŃ GŁOŚNOŚĆ NA 15","N/D",VLOOKUP(A8,Dane!$A$3:$D$110,4,FALSE)))</f>
        <v>1101010111000</v>
      </c>
      <c r="E8" s="3" t="str">
        <f t="shared" ref="E8:E25" si="0">IF(B8="ZMIEŃ GŁOŚNOŚĆ NA 0","N/D",IF(B8="ZMIEŃ GŁOŚNOŚĆ NA 15","N/D",DEC2BIN(C8)))</f>
        <v>110000</v>
      </c>
      <c r="F8" s="1" t="str">
        <f t="shared" ref="F8:F25" si="1">IF(B8="ZMIEŃ GŁOŚNOŚĆ NA 0","N/D",IF(B8="ZMIEŃ GŁOŚNOŚĆ NA 15","N/D",IF(LEN(D8)&lt;8,"00000000",_xlfn.CONCAT(REPT("0",8-LEN(LEFT(D8,LEN(D8)-8))),LEFT(D8,LEN(D8)-8)))))</f>
        <v>00011010</v>
      </c>
      <c r="G8" s="1" t="str">
        <f t="shared" ref="G8:G25" si="2">IF(B8="ZMIEŃ GŁOŚNOŚĆ NA 0","N/D",IF(B8="ZMIEŃ GŁOŚNOŚĆ NA 15","N/D",IF(LEN(D8)&lt;8,_xlfn.CONCAT(REPT("0",8-LEN(D8)),RIGHT(D8,8)),RIGHT(D8,8))))</f>
        <v>10111000</v>
      </c>
      <c r="H8" s="1" t="str">
        <f t="shared" ref="H8:H25" si="3">IF(B8="ZMIEŃ GŁOŚNOŚĆ NA 0","N/D",IF(B8="ZMIEŃ GŁOŚNOŚĆ NA 15","N/D",_xlfn.CONCAT(REPT("0",8-LEN(E8)),E8)))</f>
        <v>00110000</v>
      </c>
      <c r="I8" t="str">
        <f t="shared" ref="I8:I25" si="4">IF(B8="ZMIEŃ GŁOŚNOŚĆ NA 0","    .byte %10101000, %11110000, %00000000",IF(B8="ZMIEŃ GŁOŚNOŚĆ NA 15","    .byte %10101000, %11111111, %00000000",_xlfn.CONCAT("    .byte %",F8,", %",G8,", %",H8)))</f>
        <v xml:space="preserve">    .byte %00011010, %10111000, %00110000</v>
      </c>
    </row>
    <row r="9" spans="1:18" ht="15.75" thickBot="1" x14ac:dyDescent="0.3">
      <c r="A9" s="8" t="s">
        <v>36</v>
      </c>
      <c r="B9" s="9" t="s">
        <v>0</v>
      </c>
      <c r="C9" s="10">
        <f>IF(B9="ZMIEŃ GŁOŚNOŚĆ NA 0","N/D",IF(B9="ZMIEŃ GŁOŚNOŚĆ NA 15","N/D",240/$B$2*60*VLOOKUP(B9,Dane!$F:$H,2,FALSE)))</f>
        <v>12</v>
      </c>
      <c r="D9" s="11">
        <f>IF(B9="ZMIEŃ GŁOŚNOŚĆ NA 0","N/D",IF(B9="ZMIEŃ GŁOŚNOŚĆ NA 15","N/D",VLOOKUP(A9,Dane!$A$3:$D$110,4,FALSE)))</f>
        <v>1101010111000</v>
      </c>
      <c r="E9" s="12" t="str">
        <f t="shared" si="0"/>
        <v>1100</v>
      </c>
      <c r="F9" s="9" t="str">
        <f t="shared" si="1"/>
        <v>00011010</v>
      </c>
      <c r="G9" s="9" t="str">
        <f t="shared" si="2"/>
        <v>10111000</v>
      </c>
      <c r="H9" s="9" t="str">
        <f t="shared" si="3"/>
        <v>00001100</v>
      </c>
      <c r="I9" s="10" t="str">
        <f t="shared" si="4"/>
        <v xml:space="preserve">    .byte %00011010, %10111000, %00001100</v>
      </c>
      <c r="L9" s="1"/>
      <c r="O9" s="3"/>
      <c r="P9" s="1"/>
      <c r="Q9" s="1"/>
      <c r="R9" s="1"/>
    </row>
    <row r="10" spans="1:18" ht="15.75" thickTop="1" x14ac:dyDescent="0.25">
      <c r="A10" s="6"/>
      <c r="B10" t="s">
        <v>140</v>
      </c>
      <c r="C10" t="str">
        <f>IF(B10="ZMIEŃ GŁOŚNOŚĆ NA 0","N/D",IF(B10="ZMIEŃ GŁOŚNOŚĆ NA 15","N/D",240/$B$2*60*VLOOKUP(B10,Dane!$F:$H,2,FALSE)))</f>
        <v>N/D</v>
      </c>
      <c r="D10" s="7" t="str">
        <f>IF(B10="ZMIEŃ GŁOŚNOŚĆ NA 0","N/D",IF(B10="ZMIEŃ GŁOŚNOŚĆ NA 15","N/D",VLOOKUP(A10,Dane!$A$3:$D$110,4,FALSE)))</f>
        <v>N/D</v>
      </c>
      <c r="E10" s="3" t="str">
        <f t="shared" si="0"/>
        <v>N/D</v>
      </c>
      <c r="F10" s="1" t="str">
        <f t="shared" si="1"/>
        <v>N/D</v>
      </c>
      <c r="G10" s="1" t="str">
        <f t="shared" si="2"/>
        <v>N/D</v>
      </c>
      <c r="H10" s="1" t="str">
        <f t="shared" si="3"/>
        <v>N/D</v>
      </c>
      <c r="I10" t="str">
        <f t="shared" si="4"/>
        <v xml:space="preserve">    .byte %10101000, %11111111, %00000000</v>
      </c>
      <c r="J10" s="13" t="s">
        <v>144</v>
      </c>
      <c r="L10" s="1"/>
      <c r="O10" s="3"/>
      <c r="P10" s="1"/>
      <c r="Q10" s="1"/>
      <c r="R10" s="1"/>
    </row>
    <row r="11" spans="1:18" x14ac:dyDescent="0.25">
      <c r="A11" s="6" t="s">
        <v>89</v>
      </c>
      <c r="B11" s="1" t="s">
        <v>29</v>
      </c>
      <c r="C11">
        <f>IF(B11="ZMIEŃ GŁOŚNOŚĆ NA 0","N/D",IF(B11="ZMIEŃ GŁOŚNOŚĆ NA 15","N/D",240/$B$2*60*VLOOKUP(B11,Dane!$F:$H,2,FALSE)))</f>
        <v>36</v>
      </c>
      <c r="D11" s="7">
        <f>IF(B11="ZMIEŃ GŁOŚNOŚĆ NA 0","N/D",IF(B11="ZMIEŃ GŁOŚNOŚĆ NA 15","N/D",VLOOKUP(A11,Dane!$A$3:$D$110,4,FALSE)))</f>
        <v>11001000</v>
      </c>
      <c r="E11" s="3" t="str">
        <f t="shared" si="0"/>
        <v>100100</v>
      </c>
      <c r="F11" s="1" t="str">
        <f t="shared" si="1"/>
        <v>00000000</v>
      </c>
      <c r="G11" s="1" t="str">
        <f t="shared" si="2"/>
        <v>11001000</v>
      </c>
      <c r="H11" s="1" t="str">
        <f t="shared" si="3"/>
        <v>00100100</v>
      </c>
      <c r="I11" t="str">
        <f t="shared" si="4"/>
        <v xml:space="preserve">    .byte %00000000, %11001000, %00100100</v>
      </c>
      <c r="L11" s="1"/>
      <c r="O11" s="3"/>
      <c r="P11" s="1"/>
      <c r="Q11" s="1"/>
      <c r="R11" s="1"/>
    </row>
    <row r="12" spans="1:18" x14ac:dyDescent="0.25">
      <c r="A12" s="6" t="s">
        <v>90</v>
      </c>
      <c r="B12" s="1" t="s">
        <v>29</v>
      </c>
      <c r="C12">
        <f>IF(B12="ZMIEŃ GŁOŚNOŚĆ NA 0","N/D",IF(B12="ZMIEŃ GŁOŚNOŚĆ NA 15","N/D",240/$B$2*60*VLOOKUP(B12,Dane!$F:$H,2,FALSE)))</f>
        <v>36</v>
      </c>
      <c r="D12" s="7">
        <f>IF(B12="ZMIEŃ GŁOŚNOŚĆ NA 0","N/D",IF(B12="ZMIEŃ GŁOŚNOŚĆ NA 15","N/D",VLOOKUP(A12,Dane!$A$3:$D$110,4,FALSE)))</f>
        <v>10110010</v>
      </c>
      <c r="E12" s="3" t="str">
        <f t="shared" si="0"/>
        <v>100100</v>
      </c>
      <c r="F12" s="1" t="str">
        <f t="shared" si="1"/>
        <v>00000000</v>
      </c>
      <c r="G12" s="1" t="str">
        <f t="shared" si="2"/>
        <v>10110010</v>
      </c>
      <c r="H12" s="1" t="str">
        <f t="shared" si="3"/>
        <v>00100100</v>
      </c>
      <c r="I12" t="str">
        <f t="shared" si="4"/>
        <v xml:space="preserve">    .byte %00000000, %10110010, %00100100</v>
      </c>
      <c r="L12" s="1"/>
      <c r="O12" s="3"/>
      <c r="P12" s="1"/>
      <c r="Q12" s="1"/>
      <c r="R12" s="1"/>
    </row>
    <row r="13" spans="1:18" ht="15.75" thickBot="1" x14ac:dyDescent="0.3">
      <c r="A13" s="8" t="s">
        <v>87</v>
      </c>
      <c r="B13" s="9" t="s">
        <v>1</v>
      </c>
      <c r="C13" s="10">
        <f>IF(B13="ZMIEŃ GŁOŚNOŚĆ NA 0","N/D",IF(B13="ZMIEŃ GŁOŚNOŚĆ NA 15","N/D",240/$B$2*60*VLOOKUP(B13,Dane!$F:$H,2,FALSE)))</f>
        <v>24</v>
      </c>
      <c r="D13" s="11">
        <f>IF(B13="ZMIEŃ GŁOŚNOŚĆ NA 0","N/D",IF(B13="ZMIEŃ GŁOŚNOŚĆ NA 15","N/D",VLOOKUP(A13,Dane!$A$3:$D$110,4,FALSE)))</f>
        <v>100001100</v>
      </c>
      <c r="E13" s="12" t="str">
        <f t="shared" si="0"/>
        <v>11000</v>
      </c>
      <c r="F13" s="9" t="str">
        <f t="shared" si="1"/>
        <v>00000001</v>
      </c>
      <c r="G13" s="9" t="str">
        <f t="shared" si="2"/>
        <v>00001100</v>
      </c>
      <c r="H13" s="9" t="str">
        <f t="shared" si="3"/>
        <v>00011000</v>
      </c>
      <c r="I13" s="10" t="str">
        <f t="shared" si="4"/>
        <v xml:space="preserve">    .byte %00000001, %00001100, %00011000</v>
      </c>
      <c r="L13" s="1"/>
      <c r="O13" s="3"/>
      <c r="P13" s="1"/>
      <c r="Q13" s="1"/>
      <c r="R13" s="1"/>
    </row>
    <row r="14" spans="1:18" ht="15.75" thickTop="1" x14ac:dyDescent="0.25">
      <c r="A14" s="6" t="s">
        <v>90</v>
      </c>
      <c r="B14" s="1" t="s">
        <v>29</v>
      </c>
      <c r="C14">
        <f>IF(B14="ZMIEŃ GŁOŚNOŚĆ NA 0","N/D",IF(B14="ZMIEŃ GŁOŚNOŚĆ NA 15","N/D",240/$B$2*60*VLOOKUP(B14,Dane!$F:$H,2,FALSE)))</f>
        <v>36</v>
      </c>
      <c r="D14" s="7">
        <f>IF(B14="ZMIEŃ GŁOŚNOŚĆ NA 0","N/D",IF(B14="ZMIEŃ GŁOŚNOŚĆ NA 15","N/D",VLOOKUP(A14,Dane!$A$3:$D$110,4,FALSE)))</f>
        <v>10110010</v>
      </c>
      <c r="E14" s="3" t="str">
        <f t="shared" si="0"/>
        <v>100100</v>
      </c>
      <c r="F14" s="1" t="str">
        <f t="shared" si="1"/>
        <v>00000000</v>
      </c>
      <c r="G14" s="1" t="str">
        <f t="shared" si="2"/>
        <v>10110010</v>
      </c>
      <c r="H14" s="1" t="str">
        <f t="shared" si="3"/>
        <v>00100100</v>
      </c>
      <c r="I14" t="str">
        <f t="shared" si="4"/>
        <v xml:space="preserve">    .byte %00000000, %10110010, %00100100</v>
      </c>
      <c r="O14" s="3"/>
      <c r="P14" s="1"/>
      <c r="Q14" s="1"/>
      <c r="R14" s="1"/>
    </row>
    <row r="15" spans="1:18" x14ac:dyDescent="0.25">
      <c r="A15" s="6" t="s">
        <v>35</v>
      </c>
      <c r="B15" s="1" t="s">
        <v>29</v>
      </c>
      <c r="C15">
        <f>IF(B15="ZMIEŃ GŁOŚNOŚĆ NA 0","N/D",IF(B15="ZMIEŃ GŁOŚNOŚĆ NA 15","N/D",240/$B$2*60*VLOOKUP(B15,Dane!$F:$H,2,FALSE)))</f>
        <v>36</v>
      </c>
      <c r="D15" s="7">
        <f>IF(B15="ZMIEŃ GŁOŚNOŚĆ NA 0","N/D",IF(B15="ZMIEŃ GŁOŚNOŚĆ NA 15","N/D",VLOOKUP(A15,Dane!$A$3:$D$110,4,FALSE)))</f>
        <v>10011111</v>
      </c>
      <c r="E15" s="3" t="str">
        <f t="shared" si="0"/>
        <v>100100</v>
      </c>
      <c r="F15" s="1" t="str">
        <f t="shared" si="1"/>
        <v>00000000</v>
      </c>
      <c r="G15" s="1" t="str">
        <f t="shared" si="2"/>
        <v>10011111</v>
      </c>
      <c r="H15" s="1" t="str">
        <f t="shared" si="3"/>
        <v>00100100</v>
      </c>
      <c r="I15" t="str">
        <f t="shared" si="4"/>
        <v xml:space="preserve">    .byte %00000000, %10011111, %00100100</v>
      </c>
      <c r="O15" s="3"/>
      <c r="P15" s="1"/>
      <c r="Q15" s="1"/>
      <c r="R15" s="1"/>
    </row>
    <row r="16" spans="1:18" x14ac:dyDescent="0.25">
      <c r="A16" s="2"/>
      <c r="B16" t="s">
        <v>139</v>
      </c>
      <c r="C16" t="str">
        <f>IF(B16="ZMIEŃ GŁOŚNOŚĆ NA 0","N/D",IF(B16="ZMIEŃ GŁOŚNOŚĆ NA 15","N/D",240/$B$2*60*VLOOKUP(B16,Dane!$F:$H,2,FALSE)))</f>
        <v>N/D</v>
      </c>
      <c r="D16" s="7" t="str">
        <f>IF(B16="ZMIEŃ GŁOŚNOŚĆ NA 0","N/D",IF(B16="ZMIEŃ GŁOŚNOŚĆ NA 15","N/D",VLOOKUP(A16,Dane!$A$3:$D$110,4,FALSE)))</f>
        <v>N/D</v>
      </c>
      <c r="E16" s="3" t="str">
        <f t="shared" si="0"/>
        <v>N/D</v>
      </c>
      <c r="F16" s="1" t="str">
        <f t="shared" si="1"/>
        <v>N/D</v>
      </c>
      <c r="G16" s="1" t="str">
        <f t="shared" si="2"/>
        <v>N/D</v>
      </c>
      <c r="H16" s="1" t="str">
        <f t="shared" si="3"/>
        <v>N/D</v>
      </c>
      <c r="I16" t="str">
        <f t="shared" si="4"/>
        <v xml:space="preserve">    .byte %10101000, %11110000, %00000000</v>
      </c>
      <c r="O16" s="3"/>
      <c r="P16" s="1"/>
      <c r="Q16" s="1"/>
      <c r="R16" s="1"/>
    </row>
    <row r="17" spans="1:18" x14ac:dyDescent="0.25">
      <c r="A17" s="6" t="s">
        <v>36</v>
      </c>
      <c r="B17" s="1" t="s">
        <v>1</v>
      </c>
      <c r="C17">
        <f>IF(B17="ZMIEŃ GŁOŚNOŚĆ NA 0","N/D",IF(B17="ZMIEŃ GŁOŚNOŚĆ NA 15","N/D",240/$B$2*60*VLOOKUP(B17,Dane!$F:$H,2,FALSE)))</f>
        <v>24</v>
      </c>
      <c r="D17" s="7">
        <f>IF(B17="ZMIEŃ GŁOŚNOŚĆ NA 0","N/D",IF(B17="ZMIEŃ GŁOŚNOŚĆ NA 15","N/D",VLOOKUP(A17,Dane!$A$3:$D$110,4,FALSE)))</f>
        <v>1101010111000</v>
      </c>
      <c r="E17" s="3" t="str">
        <f t="shared" si="0"/>
        <v>11000</v>
      </c>
      <c r="F17" s="1" t="str">
        <f t="shared" si="1"/>
        <v>00011010</v>
      </c>
      <c r="G17" s="1" t="str">
        <f t="shared" si="2"/>
        <v>10111000</v>
      </c>
      <c r="H17" s="1" t="str">
        <f t="shared" si="3"/>
        <v>00011000</v>
      </c>
      <c r="I17" t="str">
        <f t="shared" si="4"/>
        <v xml:space="preserve">    .byte %00011010, %10111000, %00011000</v>
      </c>
      <c r="L17" s="1"/>
      <c r="O17" s="3"/>
      <c r="P17" s="1"/>
      <c r="Q17" s="1"/>
      <c r="R17" s="1"/>
    </row>
    <row r="18" spans="1:18" ht="15.75" thickBot="1" x14ac:dyDescent="0.3">
      <c r="A18" s="8"/>
      <c r="B18" s="10" t="s">
        <v>140</v>
      </c>
      <c r="C18" s="10" t="str">
        <f>IF(B18="ZMIEŃ GŁOŚNOŚĆ NA 0","N/D",IF(B18="ZMIEŃ GŁOŚNOŚĆ NA 15","N/D",240/$B$2*60*VLOOKUP(B18,Dane!$F:$H,2,FALSE)))</f>
        <v>N/D</v>
      </c>
      <c r="D18" s="11" t="str">
        <f>IF(B18="ZMIEŃ GŁOŚNOŚĆ NA 0","N/D",IF(B18="ZMIEŃ GŁOŚNOŚĆ NA 15","N/D",VLOOKUP(A18,Dane!$A$3:$D$110,4,FALSE)))</f>
        <v>N/D</v>
      </c>
      <c r="E18" s="12" t="str">
        <f t="shared" si="0"/>
        <v>N/D</v>
      </c>
      <c r="F18" s="9" t="str">
        <f t="shared" si="1"/>
        <v>N/D</v>
      </c>
      <c r="G18" s="9" t="str">
        <f t="shared" si="2"/>
        <v>N/D</v>
      </c>
      <c r="H18" s="9" t="str">
        <f t="shared" si="3"/>
        <v>N/D</v>
      </c>
      <c r="I18" s="10" t="str">
        <f t="shared" si="4"/>
        <v xml:space="preserve">    .byte %10101000, %11111111, %00000000</v>
      </c>
      <c r="O18" s="3"/>
      <c r="P18" s="1"/>
      <c r="Q18" s="1"/>
      <c r="R18" s="1"/>
    </row>
    <row r="19" spans="1:18" ht="15.75" thickTop="1" x14ac:dyDescent="0.25">
      <c r="A19" s="6" t="s">
        <v>89</v>
      </c>
      <c r="B19" s="1" t="s">
        <v>29</v>
      </c>
      <c r="C19">
        <f>IF(B19="ZMIEŃ GŁOŚNOŚĆ NA 0","N/D",IF(B19="ZMIEŃ GŁOŚNOŚĆ NA 15","N/D",240/$B$2*60*VLOOKUP(B19,Dane!$F:$H,2,FALSE)))</f>
        <v>36</v>
      </c>
      <c r="D19" s="7">
        <f>IF(B19="ZMIEŃ GŁOŚNOŚĆ NA 0","N/D",IF(B19="ZMIEŃ GŁOŚNOŚĆ NA 15","N/D",VLOOKUP(A19,Dane!$A$3:$D$110,4,FALSE)))</f>
        <v>11001000</v>
      </c>
      <c r="E19" s="3" t="str">
        <f t="shared" si="0"/>
        <v>100100</v>
      </c>
      <c r="F19" s="1" t="str">
        <f t="shared" si="1"/>
        <v>00000000</v>
      </c>
      <c r="G19" s="1" t="str">
        <f t="shared" si="2"/>
        <v>11001000</v>
      </c>
      <c r="H19" s="1" t="str">
        <f t="shared" si="3"/>
        <v>00100100</v>
      </c>
      <c r="I19" t="str">
        <f t="shared" si="4"/>
        <v xml:space="preserve">    .byte %00000000, %11001000, %00100100</v>
      </c>
      <c r="O19" s="3"/>
      <c r="P19" s="1"/>
      <c r="Q19" s="1"/>
      <c r="R19" s="1"/>
    </row>
    <row r="20" spans="1:18" x14ac:dyDescent="0.25">
      <c r="A20" s="6" t="s">
        <v>90</v>
      </c>
      <c r="B20" s="1" t="s">
        <v>29</v>
      </c>
      <c r="C20">
        <f>IF(B20="ZMIEŃ GŁOŚNOŚĆ NA 0","N/D",IF(B20="ZMIEŃ GŁOŚNOŚĆ NA 15","N/D",240/$B$2*60*VLOOKUP(B20,Dane!$F:$H,2,FALSE)))</f>
        <v>36</v>
      </c>
      <c r="D20" s="7">
        <f>IF(B20="ZMIEŃ GŁOŚNOŚĆ NA 0","N/D",IF(B20="ZMIEŃ GŁOŚNOŚĆ NA 15","N/D",VLOOKUP(A20,Dane!$A$3:$D$110,4,FALSE)))</f>
        <v>10110010</v>
      </c>
      <c r="E20" s="3" t="str">
        <f t="shared" si="0"/>
        <v>100100</v>
      </c>
      <c r="F20" s="1" t="str">
        <f t="shared" si="1"/>
        <v>00000000</v>
      </c>
      <c r="G20" s="1" t="str">
        <f t="shared" si="2"/>
        <v>10110010</v>
      </c>
      <c r="H20" s="1" t="str">
        <f t="shared" si="3"/>
        <v>00100100</v>
      </c>
      <c r="I20" t="str">
        <f t="shared" si="4"/>
        <v xml:space="preserve">    .byte %00000000, %10110010, %00100100</v>
      </c>
      <c r="O20" s="3"/>
      <c r="P20" s="1"/>
      <c r="Q20" s="1"/>
      <c r="R20" s="1"/>
    </row>
    <row r="21" spans="1:18" ht="15.75" thickBot="1" x14ac:dyDescent="0.3">
      <c r="A21" s="8" t="s">
        <v>87</v>
      </c>
      <c r="B21" s="9" t="s">
        <v>133</v>
      </c>
      <c r="C21" s="10">
        <f>IF(B21="ZMIEŃ GŁOŚNOŚĆ NA 0","N/D",IF(B21="ZMIEŃ GŁOŚNOŚĆ NA 15","N/D",240/$B$2*60*VLOOKUP(B21,Dane!$F:$H,2,FALSE)))</f>
        <v>72</v>
      </c>
      <c r="D21" s="11">
        <f>IF(B21="ZMIEŃ GŁOŚNOŚĆ NA 0","N/D",IF(B21="ZMIEŃ GŁOŚNOŚĆ NA 15","N/D",VLOOKUP(A21,Dane!$A$3:$D$110,4,FALSE)))</f>
        <v>100001100</v>
      </c>
      <c r="E21" s="12" t="str">
        <f t="shared" si="0"/>
        <v>1001000</v>
      </c>
      <c r="F21" s="9" t="str">
        <f t="shared" si="1"/>
        <v>00000001</v>
      </c>
      <c r="G21" s="9" t="str">
        <f t="shared" si="2"/>
        <v>00001100</v>
      </c>
      <c r="H21" s="9" t="str">
        <f t="shared" si="3"/>
        <v>01001000</v>
      </c>
      <c r="I21" s="10" t="str">
        <f t="shared" si="4"/>
        <v xml:space="preserve">    .byte %00000001, %00001100, %01001000</v>
      </c>
      <c r="O21" s="3"/>
      <c r="P21" s="1"/>
      <c r="Q21" s="1"/>
      <c r="R21" s="1"/>
    </row>
    <row r="22" spans="1:18" ht="15.75" thickTop="1" x14ac:dyDescent="0.25">
      <c r="A22" s="2"/>
      <c r="B22" t="s">
        <v>139</v>
      </c>
      <c r="C22" t="str">
        <f>IF(B22="ZMIEŃ GŁOŚNOŚĆ NA 0","N/D",IF(B22="ZMIEŃ GŁOŚNOŚĆ NA 15","N/D",240/$B$2*60*VLOOKUP(B22,Dane!$F:$H,2,FALSE)))</f>
        <v>N/D</v>
      </c>
      <c r="D22" s="7" t="str">
        <f>IF(B22="ZMIEŃ GŁOŚNOŚĆ NA 0","N/D",IF(B22="ZMIEŃ GŁOŚNOŚĆ NA 15","N/D",VLOOKUP(A22,Dane!$A$3:$D$110,4,FALSE)))</f>
        <v>N/D</v>
      </c>
      <c r="E22" s="3" t="str">
        <f t="shared" si="0"/>
        <v>N/D</v>
      </c>
      <c r="F22" s="1" t="str">
        <f t="shared" si="1"/>
        <v>N/D</v>
      </c>
      <c r="G22" s="1" t="str">
        <f t="shared" si="2"/>
        <v>N/D</v>
      </c>
      <c r="H22" s="1" t="str">
        <f t="shared" si="3"/>
        <v>N/D</v>
      </c>
      <c r="I22" t="str">
        <f t="shared" si="4"/>
        <v xml:space="preserve">    .byte %10101000, %11110000, %00000000</v>
      </c>
      <c r="O22" s="3"/>
      <c r="P22" s="1"/>
      <c r="Q22" s="1"/>
      <c r="R22" s="1"/>
    </row>
    <row r="23" spans="1:18" x14ac:dyDescent="0.25">
      <c r="A23" s="6" t="s">
        <v>36</v>
      </c>
      <c r="B23" s="1" t="s">
        <v>0</v>
      </c>
      <c r="C23">
        <f>IF(B23="ZMIEŃ GŁOŚNOŚĆ NA 0","N/D",IF(B23="ZMIEŃ GŁOŚNOŚĆ NA 15","N/D",240/$B$2*60*VLOOKUP(B23,Dane!$F:$H,2,FALSE)))</f>
        <v>12</v>
      </c>
      <c r="D23" s="7">
        <f>IF(B23="ZMIEŃ GŁOŚNOŚĆ NA 0","N/D",IF(B23="ZMIEŃ GŁOŚNOŚĆ NA 15","N/D",VLOOKUP(A23,Dane!$A$3:$D$110,4,FALSE)))</f>
        <v>1101010111000</v>
      </c>
      <c r="E23" s="3" t="str">
        <f t="shared" si="0"/>
        <v>1100</v>
      </c>
      <c r="F23" s="1" t="str">
        <f t="shared" si="1"/>
        <v>00011010</v>
      </c>
      <c r="G23" s="1" t="str">
        <f t="shared" si="2"/>
        <v>10111000</v>
      </c>
      <c r="H23" s="1" t="str">
        <f t="shared" si="3"/>
        <v>00001100</v>
      </c>
      <c r="I23" t="str">
        <f t="shared" si="4"/>
        <v xml:space="preserve">    .byte %00011010, %10111000, %00001100</v>
      </c>
      <c r="O23" s="3"/>
      <c r="P23" s="1"/>
      <c r="Q23" s="1"/>
      <c r="R23" s="1"/>
    </row>
    <row r="24" spans="1:18" x14ac:dyDescent="0.25">
      <c r="A24" s="6"/>
      <c r="B24" t="s">
        <v>140</v>
      </c>
      <c r="C24" t="str">
        <f>IF(B24="ZMIEŃ GŁOŚNOŚĆ NA 0","N/D",IF(B24="ZMIEŃ GŁOŚNOŚĆ NA 15","N/D",240/$B$2*60*VLOOKUP(B24,Dane!$F:$H,2,FALSE)))</f>
        <v>N/D</v>
      </c>
      <c r="D24" s="7" t="str">
        <f>IF(B24="ZMIEŃ GŁOŚNOŚĆ NA 0","N/D",IF(B24="ZMIEŃ GŁOŚNOŚĆ NA 15","N/D",VLOOKUP(A24,Dane!$A$3:$D$110,4,FALSE)))</f>
        <v>N/D</v>
      </c>
      <c r="E24" s="3" t="str">
        <f t="shared" si="0"/>
        <v>N/D</v>
      </c>
      <c r="F24" s="1" t="str">
        <f t="shared" si="1"/>
        <v>N/D</v>
      </c>
      <c r="G24" s="1" t="str">
        <f t="shared" si="2"/>
        <v>N/D</v>
      </c>
      <c r="H24" s="1" t="str">
        <f t="shared" si="3"/>
        <v>N/D</v>
      </c>
      <c r="I24" t="str">
        <f t="shared" si="4"/>
        <v xml:space="preserve">    .byte %10101000, %11111111, %00000000</v>
      </c>
      <c r="O24" s="3"/>
      <c r="P24" s="1"/>
      <c r="Q24" s="1"/>
      <c r="R24" s="1"/>
    </row>
    <row r="25" spans="1:18" x14ac:dyDescent="0.25">
      <c r="A25" s="6" t="s">
        <v>92</v>
      </c>
      <c r="B25" s="1" t="s">
        <v>2</v>
      </c>
      <c r="C25">
        <f>IF(B25="ZMIEŃ GŁOŚNOŚĆ NA 0","N/D",IF(B25="ZMIEŃ GŁOŚNOŚĆ NA 15","N/D",240/$B$2*60*VLOOKUP(B25,Dane!$F:$H,2,FALSE)))</f>
        <v>6</v>
      </c>
      <c r="D25" s="7">
        <f>IF(B25="ZMIEŃ GŁOŚNOŚĆ NA 0","N/D",IF(B25="ZMIEŃ GŁOŚNOŚĆ NA 15","N/D",VLOOKUP(A25,Dane!$A$3:$D$110,4,FALSE)))</f>
        <v>10000101</v>
      </c>
      <c r="E25" s="3" t="str">
        <f t="shared" si="0"/>
        <v>110</v>
      </c>
      <c r="F25" s="1" t="str">
        <f t="shared" si="1"/>
        <v>00000000</v>
      </c>
      <c r="G25" s="1" t="str">
        <f t="shared" si="2"/>
        <v>10000101</v>
      </c>
      <c r="H25" s="1" t="str">
        <f t="shared" si="3"/>
        <v>00000110</v>
      </c>
      <c r="I25" t="str">
        <f t="shared" si="4"/>
        <v xml:space="preserve">    .byte %00000000, %10000101, %00000110</v>
      </c>
      <c r="O25" s="3"/>
      <c r="P25" s="1"/>
      <c r="Q25" s="1"/>
      <c r="R25" s="1"/>
    </row>
    <row r="26" spans="1:18" x14ac:dyDescent="0.25">
      <c r="A26" s="6" t="s">
        <v>92</v>
      </c>
      <c r="B26" s="1" t="s">
        <v>2</v>
      </c>
      <c r="C26">
        <f>IF(B26="ZMIEŃ GŁOŚNOŚĆ NA 0","N/D",IF(B26="ZMIEŃ GŁOŚNOŚĆ NA 15","N/D",240/$B$2*60*VLOOKUP(B26,Dane!$F:$H,2,FALSE)))</f>
        <v>6</v>
      </c>
      <c r="D26" s="7">
        <f>IF(B26="ZMIEŃ GŁOŚNOŚĆ NA 0","N/D",IF(B26="ZMIEŃ GŁOŚNOŚĆ NA 15","N/D",VLOOKUP(A26,Dane!$A$3:$D$110,4,FALSE)))</f>
        <v>10000101</v>
      </c>
      <c r="E26" s="3" t="str">
        <f t="shared" ref="E26:E45" si="5">IF(B26="ZMIEŃ GŁOŚNOŚĆ NA 0","N/D",IF(B26="ZMIEŃ GŁOŚNOŚĆ NA 15","N/D",DEC2BIN(C26)))</f>
        <v>110</v>
      </c>
      <c r="F26" s="1" t="str">
        <f t="shared" ref="F26:F45" si="6">IF(B26="ZMIEŃ GŁOŚNOŚĆ NA 0","N/D",IF(B26="ZMIEŃ GŁOŚNOŚĆ NA 15","N/D",IF(LEN(D26)&lt;8,"00000000",_xlfn.CONCAT(REPT("0",8-LEN(LEFT(D26,LEN(D26)-8))),LEFT(D26,LEN(D26)-8)))))</f>
        <v>00000000</v>
      </c>
      <c r="G26" s="1" t="str">
        <f t="shared" ref="G26:G45" si="7">IF(B26="ZMIEŃ GŁOŚNOŚĆ NA 0","N/D",IF(B26="ZMIEŃ GŁOŚNOŚĆ NA 15","N/D",IF(LEN(D26)&lt;8,_xlfn.CONCAT(REPT("0",8-LEN(D26)),RIGHT(D26,8)),RIGHT(D26,8))))</f>
        <v>10000101</v>
      </c>
      <c r="H26" s="1" t="str">
        <f t="shared" ref="H26:H45" si="8">IF(B26="ZMIEŃ GŁOŚNOŚĆ NA 0","N/D",IF(B26="ZMIEŃ GŁOŚNOŚĆ NA 15","N/D",_xlfn.CONCAT(REPT("0",8-LEN(E26)),E26)))</f>
        <v>00000110</v>
      </c>
      <c r="I26" t="str">
        <f t="shared" ref="I26:I45" si="9">IF(B26="ZMIEŃ GŁOŚNOŚĆ NA 0","    .byte %10101000, %11110000, %00000000",IF(B26="ZMIEŃ GŁOŚNOŚĆ NA 15","    .byte %10101000, %11111111, %00000000",_xlfn.CONCAT("    .byte %",F26,", %",G26,", %",H26)))</f>
        <v xml:space="preserve">    .byte %00000000, %10000101, %00000110</v>
      </c>
      <c r="O26" s="3"/>
      <c r="P26" s="1"/>
      <c r="Q26" s="1"/>
      <c r="R26" s="1"/>
    </row>
    <row r="27" spans="1:18" x14ac:dyDescent="0.25">
      <c r="A27" s="6" t="s">
        <v>94</v>
      </c>
      <c r="B27" s="1" t="s">
        <v>2</v>
      </c>
      <c r="C27">
        <f>IF(B27="ZMIEŃ GŁOŚNOŚĆ NA 0","N/D",IF(B27="ZMIEŃ GŁOŚNOŚĆ NA 15","N/D",240/$B$2*60*VLOOKUP(B27,Dane!$F:$H,2,FALSE)))</f>
        <v>6</v>
      </c>
      <c r="D27" s="7">
        <f>IF(B27="ZMIEŃ GŁOŚNOŚĆ NA 0","N/D",IF(B27="ZMIEŃ GŁOŚNOŚĆ NA 15","N/D",VLOOKUP(A27,Dane!$A$3:$D$110,4,FALSE)))</f>
        <v>1110110</v>
      </c>
      <c r="E27" s="3" t="str">
        <f t="shared" si="5"/>
        <v>110</v>
      </c>
      <c r="F27" s="1" t="str">
        <f t="shared" si="6"/>
        <v>00000000</v>
      </c>
      <c r="G27" s="1" t="str">
        <f t="shared" si="7"/>
        <v>01110110</v>
      </c>
      <c r="H27" s="1" t="str">
        <f t="shared" si="8"/>
        <v>00000110</v>
      </c>
      <c r="I27" t="str">
        <f t="shared" si="9"/>
        <v xml:space="preserve">    .byte %00000000, %01110110, %00000110</v>
      </c>
      <c r="O27" s="3"/>
      <c r="P27" s="1"/>
      <c r="Q27" s="1"/>
      <c r="R27" s="1"/>
    </row>
    <row r="28" spans="1:18" x14ac:dyDescent="0.25">
      <c r="A28" s="6" t="s">
        <v>97</v>
      </c>
      <c r="B28" s="1" t="s">
        <v>2</v>
      </c>
      <c r="C28">
        <f>IF(B28="ZMIEŃ GŁOŚNOŚĆ NA 0","N/D",IF(B28="ZMIEŃ GŁOŚNOŚĆ NA 15","N/D",240/$B$2*60*VLOOKUP(B28,Dane!$F:$H,2,FALSE)))</f>
        <v>6</v>
      </c>
      <c r="D28" s="7">
        <f>IF(B28="ZMIEŃ GŁOŚNOŚĆ NA 0","N/D",IF(B28="ZMIEŃ GŁOŚNOŚĆ NA 15","N/D",VLOOKUP(A28,Dane!$A$3:$D$110,4,FALSE)))</f>
        <v>1100011</v>
      </c>
      <c r="E28" s="3" t="str">
        <f t="shared" si="5"/>
        <v>110</v>
      </c>
      <c r="F28" s="1" t="str">
        <f t="shared" si="6"/>
        <v>00000000</v>
      </c>
      <c r="G28" s="1" t="str">
        <f t="shared" si="7"/>
        <v>01100011</v>
      </c>
      <c r="H28" s="1" t="str">
        <f t="shared" si="8"/>
        <v>00000110</v>
      </c>
      <c r="I28" t="str">
        <f t="shared" si="9"/>
        <v xml:space="preserve">    .byte %00000000, %01100011, %00000110</v>
      </c>
      <c r="O28" s="3"/>
      <c r="P28" s="1"/>
      <c r="Q28" s="1"/>
      <c r="R28" s="1"/>
    </row>
    <row r="29" spans="1:18" x14ac:dyDescent="0.25">
      <c r="A29" s="6" t="s">
        <v>94</v>
      </c>
      <c r="B29" s="1" t="s">
        <v>2</v>
      </c>
      <c r="C29">
        <f>IF(B29="ZMIEŃ GŁOŚNOŚĆ NA 0","N/D",IF(B29="ZMIEŃ GŁOŚNOŚĆ NA 15","N/D",240/$B$2*60*VLOOKUP(B29,Dane!$F:$H,2,FALSE)))</f>
        <v>6</v>
      </c>
      <c r="D29" s="7">
        <f>IF(B29="ZMIEŃ GŁOŚNOŚĆ NA 0","N/D",IF(B29="ZMIEŃ GŁOŚNOŚĆ NA 15","N/D",VLOOKUP(A29,Dane!$A$3:$D$110,4,FALSE)))</f>
        <v>1110110</v>
      </c>
      <c r="E29" s="3" t="str">
        <f t="shared" si="5"/>
        <v>110</v>
      </c>
      <c r="F29" s="1" t="str">
        <f t="shared" si="6"/>
        <v>00000000</v>
      </c>
      <c r="G29" s="1" t="str">
        <f t="shared" si="7"/>
        <v>01110110</v>
      </c>
      <c r="H29" s="1" t="str">
        <f t="shared" si="8"/>
        <v>00000110</v>
      </c>
      <c r="I29" t="str">
        <f t="shared" si="9"/>
        <v xml:space="preserve">    .byte %00000000, %01110110, %00000110</v>
      </c>
      <c r="O29" s="3"/>
      <c r="P29" s="1"/>
      <c r="Q29" s="1"/>
      <c r="R29" s="1"/>
    </row>
    <row r="30" spans="1:18" ht="15.75" thickBot="1" x14ac:dyDescent="0.3">
      <c r="A30" s="8" t="s">
        <v>97</v>
      </c>
      <c r="B30" s="9" t="s">
        <v>2</v>
      </c>
      <c r="C30" s="10">
        <f>IF(B30="ZMIEŃ GŁOŚNOŚĆ NA 0","N/D",IF(B30="ZMIEŃ GŁOŚNOŚĆ NA 15","N/D",240/$B$2*60*VLOOKUP(B30,Dane!$F:$H,2,FALSE)))</f>
        <v>6</v>
      </c>
      <c r="D30" s="11">
        <f>IF(B30="ZMIEŃ GŁOŚNOŚĆ NA 0","N/D",IF(B30="ZMIEŃ GŁOŚNOŚĆ NA 15","N/D",VLOOKUP(A30,Dane!$A$3:$D$110,4,FALSE)))</f>
        <v>1100011</v>
      </c>
      <c r="E30" s="12" t="str">
        <f t="shared" si="5"/>
        <v>110</v>
      </c>
      <c r="F30" s="9" t="str">
        <f t="shared" si="6"/>
        <v>00000000</v>
      </c>
      <c r="G30" s="9" t="str">
        <f t="shared" si="7"/>
        <v>01100011</v>
      </c>
      <c r="H30" s="9" t="str">
        <f t="shared" si="8"/>
        <v>00000110</v>
      </c>
      <c r="I30" s="10" t="str">
        <f t="shared" si="9"/>
        <v xml:space="preserve">    .byte %00000000, %01100011, %00000110</v>
      </c>
      <c r="O30" s="3"/>
      <c r="P30" s="1"/>
      <c r="Q30" s="1"/>
      <c r="R30" s="1"/>
    </row>
    <row r="31" spans="1:18" ht="15.75" thickTop="1" x14ac:dyDescent="0.25">
      <c r="A31" s="6" t="s">
        <v>89</v>
      </c>
      <c r="B31" s="1" t="s">
        <v>29</v>
      </c>
      <c r="C31">
        <f>IF(B31="ZMIEŃ GŁOŚNOŚĆ NA 0","N/D",IF(B31="ZMIEŃ GŁOŚNOŚĆ NA 15","N/D",240/$B$2*60*VLOOKUP(B31,Dane!$F:$H,2,FALSE)))</f>
        <v>36</v>
      </c>
      <c r="D31" s="7">
        <f>IF(B31="ZMIEŃ GŁOŚNOŚĆ NA 0","N/D",IF(B31="ZMIEŃ GŁOŚNOŚĆ NA 15","N/D",VLOOKUP(A31,Dane!$A$3:$D$110,4,FALSE)))</f>
        <v>11001000</v>
      </c>
      <c r="E31" s="3" t="str">
        <f t="shared" si="5"/>
        <v>100100</v>
      </c>
      <c r="F31" s="1" t="str">
        <f t="shared" si="6"/>
        <v>00000000</v>
      </c>
      <c r="G31" s="1" t="str">
        <f t="shared" si="7"/>
        <v>11001000</v>
      </c>
      <c r="H31" s="1" t="str">
        <f t="shared" si="8"/>
        <v>00100100</v>
      </c>
      <c r="I31" t="str">
        <f t="shared" si="9"/>
        <v xml:space="preserve">    .byte %00000000, %11001000, %00100100</v>
      </c>
      <c r="O31" s="3"/>
      <c r="P31" s="1"/>
      <c r="Q31" s="1"/>
      <c r="R31" s="1"/>
    </row>
    <row r="32" spans="1:18" x14ac:dyDescent="0.25">
      <c r="A32" s="6" t="s">
        <v>90</v>
      </c>
      <c r="B32" s="1" t="s">
        <v>29</v>
      </c>
      <c r="C32">
        <f>IF(B32="ZMIEŃ GŁOŚNOŚĆ NA 0","N/D",IF(B32="ZMIEŃ GŁOŚNOŚĆ NA 15","N/D",240/$B$2*60*VLOOKUP(B32,Dane!$F:$H,2,FALSE)))</f>
        <v>36</v>
      </c>
      <c r="D32" s="7">
        <f>IF(B32="ZMIEŃ GŁOŚNOŚĆ NA 0","N/D",IF(B32="ZMIEŃ GŁOŚNOŚĆ NA 15","N/D",VLOOKUP(A32,Dane!$A$3:$D$110,4,FALSE)))</f>
        <v>10110010</v>
      </c>
      <c r="E32" s="3" t="str">
        <f t="shared" si="5"/>
        <v>100100</v>
      </c>
      <c r="F32" s="1" t="str">
        <f t="shared" si="6"/>
        <v>00000000</v>
      </c>
      <c r="G32" s="1" t="str">
        <f t="shared" si="7"/>
        <v>10110010</v>
      </c>
      <c r="H32" s="1" t="str">
        <f t="shared" si="8"/>
        <v>00100100</v>
      </c>
      <c r="I32" t="str">
        <f t="shared" si="9"/>
        <v xml:space="preserve">    .byte %00000000, %10110010, %00100100</v>
      </c>
      <c r="O32" s="3"/>
      <c r="P32" s="1"/>
      <c r="Q32" s="1"/>
      <c r="R32" s="1"/>
    </row>
    <row r="33" spans="1:18" ht="15.75" thickBot="1" x14ac:dyDescent="0.3">
      <c r="A33" s="8" t="s">
        <v>87</v>
      </c>
      <c r="B33" s="9" t="s">
        <v>1</v>
      </c>
      <c r="C33" s="10">
        <f>IF(B33="ZMIEŃ GŁOŚNOŚĆ NA 0","N/D",IF(B33="ZMIEŃ GŁOŚNOŚĆ NA 15","N/D",240/$B$2*60*VLOOKUP(B33,Dane!$F:$H,2,FALSE)))</f>
        <v>24</v>
      </c>
      <c r="D33" s="11">
        <f>IF(B33="ZMIEŃ GŁOŚNOŚĆ NA 0","N/D",IF(B33="ZMIEŃ GŁOŚNOŚĆ NA 15","N/D",VLOOKUP(A33,Dane!$A$3:$D$110,4,FALSE)))</f>
        <v>100001100</v>
      </c>
      <c r="E33" s="12" t="str">
        <f t="shared" si="5"/>
        <v>11000</v>
      </c>
      <c r="F33" s="9" t="str">
        <f t="shared" si="6"/>
        <v>00000001</v>
      </c>
      <c r="G33" s="9" t="str">
        <f t="shared" si="7"/>
        <v>00001100</v>
      </c>
      <c r="H33" s="9" t="str">
        <f t="shared" si="8"/>
        <v>00011000</v>
      </c>
      <c r="I33" s="10" t="str">
        <f t="shared" si="9"/>
        <v xml:space="preserve">    .byte %00000001, %00001100, %00011000</v>
      </c>
      <c r="O33" s="3"/>
      <c r="P33" s="1"/>
      <c r="Q33" s="1"/>
      <c r="R33" s="1"/>
    </row>
    <row r="34" spans="1:18" ht="15.75" thickTop="1" x14ac:dyDescent="0.25">
      <c r="A34" s="6" t="s">
        <v>90</v>
      </c>
      <c r="B34" s="1" t="s">
        <v>29</v>
      </c>
      <c r="C34">
        <f>IF(B34="ZMIEŃ GŁOŚNOŚĆ NA 0","N/D",IF(B34="ZMIEŃ GŁOŚNOŚĆ NA 15","N/D",240/$B$2*60*VLOOKUP(B34,Dane!$F:$H,2,FALSE)))</f>
        <v>36</v>
      </c>
      <c r="D34" s="7">
        <f>IF(B34="ZMIEŃ GŁOŚNOŚĆ NA 0","N/D",IF(B34="ZMIEŃ GŁOŚNOŚĆ NA 15","N/D",VLOOKUP(A34,Dane!$A$3:$D$110,4,FALSE)))</f>
        <v>10110010</v>
      </c>
      <c r="E34" s="3" t="str">
        <f t="shared" si="5"/>
        <v>100100</v>
      </c>
      <c r="F34" s="1" t="str">
        <f t="shared" si="6"/>
        <v>00000000</v>
      </c>
      <c r="G34" s="1" t="str">
        <f t="shared" si="7"/>
        <v>10110010</v>
      </c>
      <c r="H34" s="1" t="str">
        <f t="shared" si="8"/>
        <v>00100100</v>
      </c>
      <c r="I34" t="str">
        <f t="shared" si="9"/>
        <v xml:space="preserve">    .byte %00000000, %10110010, %00100100</v>
      </c>
      <c r="O34" s="3"/>
      <c r="P34" s="1"/>
      <c r="Q34" s="1"/>
      <c r="R34" s="1"/>
    </row>
    <row r="35" spans="1:18" x14ac:dyDescent="0.25">
      <c r="A35" s="6" t="s">
        <v>35</v>
      </c>
      <c r="B35" s="1" t="s">
        <v>29</v>
      </c>
      <c r="C35">
        <f>IF(B35="ZMIEŃ GŁOŚNOŚĆ NA 0","N/D",IF(B35="ZMIEŃ GŁOŚNOŚĆ NA 15","N/D",240/$B$2*60*VLOOKUP(B35,Dane!$F:$H,2,FALSE)))</f>
        <v>36</v>
      </c>
      <c r="D35" s="7">
        <f>IF(B35="ZMIEŃ GŁOŚNOŚĆ NA 0","N/D",IF(B35="ZMIEŃ GŁOŚNOŚĆ NA 15","N/D",VLOOKUP(A35,Dane!$A$3:$D$110,4,FALSE)))</f>
        <v>10011111</v>
      </c>
      <c r="E35" s="3" t="str">
        <f t="shared" si="5"/>
        <v>100100</v>
      </c>
      <c r="F35" s="1" t="str">
        <f t="shared" si="6"/>
        <v>00000000</v>
      </c>
      <c r="G35" s="1" t="str">
        <f t="shared" si="7"/>
        <v>10011111</v>
      </c>
      <c r="H35" s="1" t="str">
        <f t="shared" si="8"/>
        <v>00100100</v>
      </c>
      <c r="I35" t="str">
        <f t="shared" si="9"/>
        <v xml:space="preserve">    .byte %00000000, %10011111, %00100100</v>
      </c>
      <c r="O35" s="3"/>
      <c r="P35" s="1"/>
      <c r="Q35" s="1"/>
      <c r="R35" s="1"/>
    </row>
    <row r="36" spans="1:18" x14ac:dyDescent="0.25">
      <c r="A36" s="2"/>
      <c r="B36" t="s">
        <v>139</v>
      </c>
      <c r="C36" t="str">
        <f>IF(B36="ZMIEŃ GŁOŚNOŚĆ NA 0","N/D",IF(B36="ZMIEŃ GŁOŚNOŚĆ NA 15","N/D",240/$B$2*60*VLOOKUP(B36,Dane!$F:$H,2,FALSE)))</f>
        <v>N/D</v>
      </c>
      <c r="D36" s="7" t="str">
        <f>IF(B36="ZMIEŃ GŁOŚNOŚĆ NA 0","N/D",IF(B36="ZMIEŃ GŁOŚNOŚĆ NA 15","N/D",VLOOKUP(A36,Dane!$A$3:$D$110,4,FALSE)))</f>
        <v>N/D</v>
      </c>
      <c r="E36" s="3" t="str">
        <f t="shared" si="5"/>
        <v>N/D</v>
      </c>
      <c r="F36" s="1" t="str">
        <f t="shared" si="6"/>
        <v>N/D</v>
      </c>
      <c r="G36" s="1" t="str">
        <f t="shared" si="7"/>
        <v>N/D</v>
      </c>
      <c r="H36" s="1" t="str">
        <f t="shared" si="8"/>
        <v>N/D</v>
      </c>
      <c r="I36" t="str">
        <f t="shared" si="9"/>
        <v xml:space="preserve">    .byte %10101000, %11110000, %00000000</v>
      </c>
      <c r="O36" s="3"/>
      <c r="P36" s="1"/>
      <c r="Q36" s="1"/>
      <c r="R36" s="1"/>
    </row>
    <row r="37" spans="1:18" x14ac:dyDescent="0.25">
      <c r="A37" s="6" t="s">
        <v>36</v>
      </c>
      <c r="B37" s="1" t="s">
        <v>1</v>
      </c>
      <c r="C37">
        <f>IF(B37="ZMIEŃ GŁOŚNOŚĆ NA 0","N/D",IF(B37="ZMIEŃ GŁOŚNOŚĆ NA 15","N/D",240/$B$2*60*VLOOKUP(B37,Dane!$F:$H,2,FALSE)))</f>
        <v>24</v>
      </c>
      <c r="D37" s="7">
        <f>IF(B37="ZMIEŃ GŁOŚNOŚĆ NA 0","N/D",IF(B37="ZMIEŃ GŁOŚNOŚĆ NA 15","N/D",VLOOKUP(A37,Dane!$A$3:$D$110,4,FALSE)))</f>
        <v>1101010111000</v>
      </c>
      <c r="E37" s="3" t="str">
        <f t="shared" si="5"/>
        <v>11000</v>
      </c>
      <c r="F37" s="1" t="str">
        <f t="shared" si="6"/>
        <v>00011010</v>
      </c>
      <c r="G37" s="1" t="str">
        <f t="shared" si="7"/>
        <v>10111000</v>
      </c>
      <c r="H37" s="1" t="str">
        <f t="shared" si="8"/>
        <v>00011000</v>
      </c>
      <c r="I37" t="str">
        <f t="shared" si="9"/>
        <v xml:space="preserve">    .byte %00011010, %10111000, %00011000</v>
      </c>
      <c r="O37" s="3"/>
      <c r="P37" s="1"/>
      <c r="Q37" s="1"/>
      <c r="R37" s="1"/>
    </row>
    <row r="38" spans="1:18" ht="15.75" thickBot="1" x14ac:dyDescent="0.3">
      <c r="A38" s="8"/>
      <c r="B38" s="10" t="s">
        <v>140</v>
      </c>
      <c r="C38" s="10" t="str">
        <f>IF(B38="ZMIEŃ GŁOŚNOŚĆ NA 0","N/D",IF(B38="ZMIEŃ GŁOŚNOŚĆ NA 15","N/D",240/$B$2*60*VLOOKUP(B38,Dane!$F:$H,2,FALSE)))</f>
        <v>N/D</v>
      </c>
      <c r="D38" s="11" t="str">
        <f>IF(B38="ZMIEŃ GŁOŚNOŚĆ NA 0","N/D",IF(B38="ZMIEŃ GŁOŚNOŚĆ NA 15","N/D",VLOOKUP(A38,Dane!$A$3:$D$110,4,FALSE)))</f>
        <v>N/D</v>
      </c>
      <c r="E38" s="12" t="str">
        <f t="shared" si="5"/>
        <v>N/D</v>
      </c>
      <c r="F38" s="9" t="str">
        <f t="shared" si="6"/>
        <v>N/D</v>
      </c>
      <c r="G38" s="9" t="str">
        <f t="shared" si="7"/>
        <v>N/D</v>
      </c>
      <c r="H38" s="9" t="str">
        <f t="shared" si="8"/>
        <v>N/D</v>
      </c>
      <c r="I38" s="10" t="str">
        <f t="shared" si="9"/>
        <v xml:space="preserve">    .byte %10101000, %11111111, %00000000</v>
      </c>
      <c r="O38" s="3"/>
      <c r="P38" s="1"/>
      <c r="Q38" s="1"/>
      <c r="R38" s="1"/>
    </row>
    <row r="39" spans="1:18" ht="15.75" thickTop="1" x14ac:dyDescent="0.25">
      <c r="A39" s="6" t="s">
        <v>89</v>
      </c>
      <c r="B39" s="1" t="s">
        <v>29</v>
      </c>
      <c r="C39">
        <f>IF(B39="ZMIEŃ GŁOŚNOŚĆ NA 0","N/D",IF(B39="ZMIEŃ GŁOŚNOŚĆ NA 15","N/D",240/$B$2*60*VLOOKUP(B39,Dane!$F:$H,2,FALSE)))</f>
        <v>36</v>
      </c>
      <c r="D39" s="7">
        <f>IF(B39="ZMIEŃ GŁOŚNOŚĆ NA 0","N/D",IF(B39="ZMIEŃ GŁOŚNOŚĆ NA 15","N/D",VLOOKUP(A39,Dane!$A$3:$D$110,4,FALSE)))</f>
        <v>11001000</v>
      </c>
      <c r="E39" s="3" t="str">
        <f t="shared" si="5"/>
        <v>100100</v>
      </c>
      <c r="F39" s="1" t="str">
        <f t="shared" si="6"/>
        <v>00000000</v>
      </c>
      <c r="G39" s="1" t="str">
        <f t="shared" si="7"/>
        <v>11001000</v>
      </c>
      <c r="H39" s="1" t="str">
        <f t="shared" si="8"/>
        <v>00100100</v>
      </c>
      <c r="I39" t="str">
        <f t="shared" si="9"/>
        <v xml:space="preserve">    .byte %00000000, %11001000, %00100100</v>
      </c>
      <c r="O39" s="3"/>
      <c r="P39" s="1"/>
      <c r="Q39" s="1"/>
      <c r="R39" s="1"/>
    </row>
    <row r="40" spans="1:18" x14ac:dyDescent="0.25">
      <c r="A40" s="6" t="s">
        <v>90</v>
      </c>
      <c r="B40" s="1" t="s">
        <v>29</v>
      </c>
      <c r="C40">
        <f>IF(B40="ZMIEŃ GŁOŚNOŚĆ NA 0","N/D",IF(B40="ZMIEŃ GŁOŚNOŚĆ NA 15","N/D",240/$B$2*60*VLOOKUP(B40,Dane!$F:$H,2,FALSE)))</f>
        <v>36</v>
      </c>
      <c r="D40" s="7">
        <f>IF(B40="ZMIEŃ GŁOŚNOŚĆ NA 0","N/D",IF(B40="ZMIEŃ GŁOŚNOŚĆ NA 15","N/D",VLOOKUP(A40,Dane!$A$3:$D$110,4,FALSE)))</f>
        <v>10110010</v>
      </c>
      <c r="E40" s="3" t="str">
        <f t="shared" si="5"/>
        <v>100100</v>
      </c>
      <c r="F40" s="1" t="str">
        <f t="shared" si="6"/>
        <v>00000000</v>
      </c>
      <c r="G40" s="1" t="str">
        <f t="shared" si="7"/>
        <v>10110010</v>
      </c>
      <c r="H40" s="1" t="str">
        <f t="shared" si="8"/>
        <v>00100100</v>
      </c>
      <c r="I40" t="str">
        <f t="shared" si="9"/>
        <v xml:space="preserve">    .byte %00000000, %10110010, %00100100</v>
      </c>
      <c r="O40" s="3"/>
      <c r="P40" s="1"/>
      <c r="Q40" s="1"/>
      <c r="R40" s="1"/>
    </row>
    <row r="41" spans="1:18" ht="15.75" thickBot="1" x14ac:dyDescent="0.3">
      <c r="A41" s="8" t="s">
        <v>87</v>
      </c>
      <c r="B41" s="9" t="s">
        <v>133</v>
      </c>
      <c r="C41" s="10">
        <f>IF(B41="ZMIEŃ GŁOŚNOŚĆ NA 0","N/D",IF(B41="ZMIEŃ GŁOŚNOŚĆ NA 15","N/D",240/$B$2*60*VLOOKUP(B41,Dane!$F:$H,2,FALSE)))</f>
        <v>72</v>
      </c>
      <c r="D41" s="11">
        <f>IF(B41="ZMIEŃ GŁOŚNOŚĆ NA 0","N/D",IF(B41="ZMIEŃ GŁOŚNOŚĆ NA 15","N/D",VLOOKUP(A41,Dane!$A$3:$D$110,4,FALSE)))</f>
        <v>100001100</v>
      </c>
      <c r="E41" s="12" t="str">
        <f t="shared" si="5"/>
        <v>1001000</v>
      </c>
      <c r="F41" s="9" t="str">
        <f t="shared" si="6"/>
        <v>00000001</v>
      </c>
      <c r="G41" s="9" t="str">
        <f t="shared" si="7"/>
        <v>00001100</v>
      </c>
      <c r="H41" s="9" t="str">
        <f t="shared" si="8"/>
        <v>01001000</v>
      </c>
      <c r="I41" s="10" t="str">
        <f t="shared" si="9"/>
        <v xml:space="preserve">    .byte %00000001, %00001100, %01001000</v>
      </c>
      <c r="O41" s="3"/>
      <c r="P41" s="1"/>
      <c r="Q41" s="1"/>
      <c r="R41" s="1"/>
    </row>
    <row r="42" spans="1:18" ht="15.75" thickTop="1" x14ac:dyDescent="0.25">
      <c r="A42" s="2"/>
      <c r="B42" s="1" t="s">
        <v>139</v>
      </c>
      <c r="C42" t="str">
        <f>IF(B42="ZMIEŃ GŁOŚNOŚĆ NA 0","N/D",IF(B42="ZMIEŃ GŁOŚNOŚĆ NA 15","N/D",240/$B$2*60*VLOOKUP(B42,Dane!$F:$H,2,FALSE)))</f>
        <v>N/D</v>
      </c>
      <c r="D42" s="7" t="str">
        <f>IF(B42="ZMIEŃ GŁOŚNOŚĆ NA 0","N/D",IF(B42="ZMIEŃ GŁOŚNOŚĆ NA 15","N/D",VLOOKUP(A42,Dane!$A$3:$D$110,4,FALSE)))</f>
        <v>N/D</v>
      </c>
      <c r="E42" s="3" t="str">
        <f t="shared" si="5"/>
        <v>N/D</v>
      </c>
      <c r="F42" s="1" t="str">
        <f t="shared" si="6"/>
        <v>N/D</v>
      </c>
      <c r="G42" s="1" t="str">
        <f t="shared" si="7"/>
        <v>N/D</v>
      </c>
      <c r="H42" s="1" t="str">
        <f t="shared" si="8"/>
        <v>N/D</v>
      </c>
      <c r="I42" t="str">
        <f t="shared" si="9"/>
        <v xml:space="preserve">    .byte %10101000, %11110000, %00000000</v>
      </c>
      <c r="O42" s="3"/>
      <c r="P42" s="1"/>
      <c r="Q42" s="1"/>
      <c r="R42" s="1"/>
    </row>
    <row r="43" spans="1:18" x14ac:dyDescent="0.25">
      <c r="A43" s="6" t="s">
        <v>36</v>
      </c>
      <c r="B43" s="1" t="s">
        <v>133</v>
      </c>
      <c r="C43">
        <f>IF(B43="ZMIEŃ GŁOŚNOŚĆ NA 0","N/D",IF(B43="ZMIEŃ GŁOŚNOŚĆ NA 15","N/D",240/$B$2*60*VLOOKUP(B43,Dane!$F:$H,2,FALSE)))</f>
        <v>72</v>
      </c>
      <c r="D43" s="7">
        <f>IF(B43="ZMIEŃ GŁOŚNOŚĆ NA 0","N/D",IF(B43="ZMIEŃ GŁOŚNOŚĆ NA 15","N/D",VLOOKUP(A43,Dane!$A$3:$D$110,4,FALSE)))</f>
        <v>1101010111000</v>
      </c>
      <c r="E43" s="3" t="str">
        <f t="shared" si="5"/>
        <v>1001000</v>
      </c>
      <c r="F43" s="1" t="str">
        <f t="shared" si="6"/>
        <v>00011010</v>
      </c>
      <c r="G43" s="1" t="str">
        <f t="shared" si="7"/>
        <v>10111000</v>
      </c>
      <c r="H43" s="1" t="str">
        <f t="shared" si="8"/>
        <v>01001000</v>
      </c>
      <c r="I43" t="str">
        <f t="shared" si="9"/>
        <v xml:space="preserve">    .byte %00011010, %10111000, %01001000</v>
      </c>
      <c r="O43" s="3"/>
      <c r="P43" s="1"/>
      <c r="Q43" s="1"/>
      <c r="R43" s="1"/>
    </row>
    <row r="44" spans="1:18" ht="15.75" thickBot="1" x14ac:dyDescent="0.3">
      <c r="A44" s="8"/>
      <c r="B44" s="9" t="s">
        <v>140</v>
      </c>
      <c r="C44" s="10" t="str">
        <f>IF(B44="ZMIEŃ GŁOŚNOŚĆ NA 0","N/D",IF(B44="ZMIEŃ GŁOŚNOŚĆ NA 15","N/D",240/$B$2*60*VLOOKUP(B44,Dane!$F:$H,2,FALSE)))</f>
        <v>N/D</v>
      </c>
      <c r="D44" s="11" t="str">
        <f>IF(B44="ZMIEŃ GŁOŚNOŚĆ NA 0","N/D",IF(B44="ZMIEŃ GŁOŚNOŚĆ NA 15","N/D",VLOOKUP(A44,Dane!$A$3:$D$110,4,FALSE)))</f>
        <v>N/D</v>
      </c>
      <c r="E44" s="12" t="str">
        <f t="shared" si="5"/>
        <v>N/D</v>
      </c>
      <c r="F44" s="9" t="str">
        <f t="shared" si="6"/>
        <v>N/D</v>
      </c>
      <c r="G44" s="9" t="str">
        <f t="shared" si="7"/>
        <v>N/D</v>
      </c>
      <c r="H44" s="9" t="str">
        <f t="shared" si="8"/>
        <v>N/D</v>
      </c>
      <c r="I44" s="10" t="str">
        <f t="shared" si="9"/>
        <v xml:space="preserve">    .byte %10101000, %11111111, %00000000</v>
      </c>
      <c r="J44" s="13" t="s">
        <v>142</v>
      </c>
      <c r="O44" s="3"/>
      <c r="P44" s="1"/>
      <c r="Q44" s="1"/>
      <c r="R44" s="1"/>
    </row>
    <row r="45" spans="1:18" ht="15.75" thickTop="1" x14ac:dyDescent="0.25">
      <c r="A45" s="6" t="s">
        <v>88</v>
      </c>
      <c r="B45" s="1" t="s">
        <v>0</v>
      </c>
      <c r="C45">
        <f>IF(B45="ZMIEŃ GŁOŚNOŚĆ NA 0","N/D",IF(B45="ZMIEŃ GŁOŚNOŚĆ NA 15","N/D",240/$B$2*60*VLOOKUP(B45,Dane!$F:$H,2,FALSE)))</f>
        <v>12</v>
      </c>
      <c r="D45" s="7">
        <f>IF(B45="ZMIEŃ GŁOŚNOŚĆ NA 0","N/D",IF(B45="ZMIEŃ GŁOŚNOŚĆ NA 15","N/D",VLOOKUP(A45,Dane!$A$3:$D$110,4,FALSE)))</f>
        <v>11101110</v>
      </c>
      <c r="E45" s="3" t="str">
        <f t="shared" si="5"/>
        <v>1100</v>
      </c>
      <c r="F45" s="1" t="str">
        <f t="shared" si="6"/>
        <v>00000000</v>
      </c>
      <c r="G45" s="1" t="str">
        <f t="shared" si="7"/>
        <v>11101110</v>
      </c>
      <c r="H45" s="1" t="str">
        <f t="shared" si="8"/>
        <v>00001100</v>
      </c>
      <c r="I45" t="str">
        <f t="shared" si="9"/>
        <v xml:space="preserve">    .byte %00000000, %11101110, %00001100</v>
      </c>
      <c r="J45" s="13" t="s">
        <v>146</v>
      </c>
      <c r="O45" s="3"/>
      <c r="P45" s="1"/>
      <c r="Q45" s="1"/>
      <c r="R45" s="1"/>
    </row>
    <row r="46" spans="1:18" x14ac:dyDescent="0.25">
      <c r="A46" s="6" t="s">
        <v>12</v>
      </c>
      <c r="B46" s="1" t="s">
        <v>2</v>
      </c>
      <c r="C46">
        <f>IF(B46="ZMIEŃ GŁOŚNOŚĆ NA 0","N/D",IF(B46="ZMIEŃ GŁOŚNOŚĆ NA 15","N/D",240/$B$2*60*VLOOKUP(B46,Dane!$F:$H,2,FALSE)))</f>
        <v>6</v>
      </c>
      <c r="D46" s="7">
        <f>IF(B46="ZMIEŃ GŁOŚNOŚĆ NA 0","N/D",IF(B46="ZMIEŃ GŁOŚNOŚĆ NA 15","N/D",VLOOKUP(A46,Dane!$A$3:$D$110,4,FALSE)))</f>
        <v>11010100</v>
      </c>
      <c r="E46" s="3" t="str">
        <f t="shared" ref="E46:E66" si="10">IF(B46="ZMIEŃ GŁOŚNOŚĆ NA 0","N/D",IF(B46="ZMIEŃ GŁOŚNOŚĆ NA 15","N/D",DEC2BIN(C46)))</f>
        <v>110</v>
      </c>
      <c r="F46" s="1" t="str">
        <f t="shared" ref="F46:F66" si="11">IF(B46="ZMIEŃ GŁOŚNOŚĆ NA 0","N/D",IF(B46="ZMIEŃ GŁOŚNOŚĆ NA 15","N/D",IF(LEN(D46)&lt;8,"00000000",_xlfn.CONCAT(REPT("0",8-LEN(LEFT(D46,LEN(D46)-8))),LEFT(D46,LEN(D46)-8)))))</f>
        <v>00000000</v>
      </c>
      <c r="G46" s="1" t="str">
        <f t="shared" ref="G46:G66" si="12">IF(B46="ZMIEŃ GŁOŚNOŚĆ NA 0","N/D",IF(B46="ZMIEŃ GŁOŚNOŚĆ NA 15","N/D",IF(LEN(D46)&lt;8,_xlfn.CONCAT(REPT("0",8-LEN(D46)),RIGHT(D46,8)),RIGHT(D46,8))))</f>
        <v>11010100</v>
      </c>
      <c r="H46" s="1" t="str">
        <f t="shared" ref="H46:H66" si="13">IF(B46="ZMIEŃ GŁOŚNOŚĆ NA 0","N/D",IF(B46="ZMIEŃ GŁOŚNOŚĆ NA 15","N/D",_xlfn.CONCAT(REPT("0",8-LEN(E46)),E46)))</f>
        <v>00000110</v>
      </c>
      <c r="I46" t="str">
        <f t="shared" ref="I46:I66" si="14">IF(B46="ZMIEŃ GŁOŚNOŚĆ NA 0","    .byte %10101000, %11110000, %00000000",IF(B46="ZMIEŃ GŁOŚNOŚĆ NA 15","    .byte %10101000, %11111111, %00000000",_xlfn.CONCAT("    .byte %",F46,", %",G46,", %",H46)))</f>
        <v xml:space="preserve">    .byte %00000000, %11010100, %00000110</v>
      </c>
      <c r="J46" s="13" t="s">
        <v>145</v>
      </c>
      <c r="O46" s="3"/>
      <c r="P46" s="1"/>
      <c r="Q46" s="1"/>
      <c r="R46" s="1"/>
    </row>
    <row r="47" spans="1:18" x14ac:dyDescent="0.25">
      <c r="A47" s="6"/>
      <c r="B47" s="1" t="s">
        <v>139</v>
      </c>
      <c r="C47" t="str">
        <f>IF(B47="ZMIEŃ GŁOŚNOŚĆ NA 0","N/D",IF(B47="ZMIEŃ GŁOŚNOŚĆ NA 15","N/D",240/$B$2*60*VLOOKUP(B47,Dane!$F:$H,2,FALSE)))</f>
        <v>N/D</v>
      </c>
      <c r="D47" s="7" t="str">
        <f>IF(B47="ZMIEŃ GŁOŚNOŚĆ NA 0","N/D",IF(B47="ZMIEŃ GŁOŚNOŚĆ NA 15","N/D",VLOOKUP(A47,Dane!$A$3:$D$110,4,FALSE)))</f>
        <v>N/D</v>
      </c>
      <c r="E47" s="3" t="str">
        <f t="shared" si="10"/>
        <v>N/D</v>
      </c>
      <c r="F47" s="1" t="str">
        <f t="shared" si="11"/>
        <v>N/D</v>
      </c>
      <c r="G47" s="1" t="str">
        <f t="shared" si="12"/>
        <v>N/D</v>
      </c>
      <c r="H47" s="1" t="str">
        <f t="shared" si="13"/>
        <v>N/D</v>
      </c>
      <c r="I47" t="str">
        <f t="shared" si="14"/>
        <v xml:space="preserve">    .byte %10101000, %11110000, %00000000</v>
      </c>
      <c r="O47" s="3"/>
      <c r="P47" s="1"/>
      <c r="Q47" s="1"/>
      <c r="R47" s="1"/>
    </row>
    <row r="48" spans="1:18" x14ac:dyDescent="0.25">
      <c r="A48" s="6" t="s">
        <v>36</v>
      </c>
      <c r="B48" s="1" t="s">
        <v>2</v>
      </c>
      <c r="C48">
        <f>IF(B48="ZMIEŃ GŁOŚNOŚĆ NA 0","N/D",IF(B48="ZMIEŃ GŁOŚNOŚĆ NA 15","N/D",240/$B$2*60*VLOOKUP(B48,Dane!$F:$H,2,FALSE)))</f>
        <v>6</v>
      </c>
      <c r="D48" s="7">
        <f>IF(B48="ZMIEŃ GŁOŚNOŚĆ NA 0","N/D",IF(B48="ZMIEŃ GŁOŚNOŚĆ NA 15","N/D",VLOOKUP(A48,Dane!$A$3:$D$110,4,FALSE)))</f>
        <v>1101010111000</v>
      </c>
      <c r="E48" s="3" t="str">
        <f t="shared" si="10"/>
        <v>110</v>
      </c>
      <c r="F48" s="1" t="str">
        <f t="shared" si="11"/>
        <v>00011010</v>
      </c>
      <c r="G48" s="1" t="str">
        <f t="shared" si="12"/>
        <v>10111000</v>
      </c>
      <c r="H48" s="1" t="str">
        <f t="shared" si="13"/>
        <v>00000110</v>
      </c>
      <c r="I48" t="str">
        <f t="shared" si="14"/>
        <v xml:space="preserve">    .byte %00011010, %10111000, %00000110</v>
      </c>
      <c r="O48" s="3"/>
      <c r="P48" s="1"/>
      <c r="Q48" s="1"/>
      <c r="R48" s="1"/>
    </row>
    <row r="49" spans="1:18" x14ac:dyDescent="0.25">
      <c r="A49" s="6"/>
      <c r="B49" s="1" t="s">
        <v>140</v>
      </c>
      <c r="C49" t="str">
        <f>IF(B49="ZMIEŃ GŁOŚNOŚĆ NA 0","N/D",IF(B49="ZMIEŃ GŁOŚNOŚĆ NA 15","N/D",240/$B$2*60*VLOOKUP(B49,Dane!$F:$H,2,FALSE)))</f>
        <v>N/D</v>
      </c>
      <c r="D49" s="7" t="str">
        <f>IF(B49="ZMIEŃ GŁOŚNOŚĆ NA 0","N/D",IF(B49="ZMIEŃ GŁOŚNOŚĆ NA 15","N/D",VLOOKUP(A49,Dane!$A$3:$D$110,4,FALSE)))</f>
        <v>N/D</v>
      </c>
      <c r="E49" s="3" t="str">
        <f t="shared" si="10"/>
        <v>N/D</v>
      </c>
      <c r="F49" s="1" t="str">
        <f t="shared" si="11"/>
        <v>N/D</v>
      </c>
      <c r="G49" s="1" t="str">
        <f t="shared" si="12"/>
        <v>N/D</v>
      </c>
      <c r="H49" s="1" t="str">
        <f t="shared" si="13"/>
        <v>N/D</v>
      </c>
      <c r="I49" t="str">
        <f t="shared" si="14"/>
        <v xml:space="preserve">    .byte %10101000, %11111111, %00000000</v>
      </c>
      <c r="O49" s="3"/>
      <c r="P49" s="1"/>
      <c r="Q49" s="1"/>
      <c r="R49" s="1"/>
    </row>
    <row r="50" spans="1:18" x14ac:dyDescent="0.25">
      <c r="A50" s="6" t="s">
        <v>89</v>
      </c>
      <c r="B50" s="1" t="s">
        <v>2</v>
      </c>
      <c r="C50">
        <f>IF(B50="ZMIEŃ GŁOŚNOŚĆ NA 0","N/D",IF(B50="ZMIEŃ GŁOŚNOŚĆ NA 15","N/D",240/$B$2*60*VLOOKUP(B50,Dane!$F:$H,2,FALSE)))</f>
        <v>6</v>
      </c>
      <c r="D50" s="7">
        <f>IF(B50="ZMIEŃ GŁOŚNOŚĆ NA 0","N/D",IF(B50="ZMIEŃ GŁOŚNOŚĆ NA 15","N/D",VLOOKUP(A50,Dane!$A$3:$D$110,4,FALSE)))</f>
        <v>11001000</v>
      </c>
      <c r="E50" s="3" t="str">
        <f t="shared" si="10"/>
        <v>110</v>
      </c>
      <c r="F50" s="1" t="str">
        <f t="shared" si="11"/>
        <v>00000000</v>
      </c>
      <c r="G50" s="1" t="str">
        <f t="shared" si="12"/>
        <v>11001000</v>
      </c>
      <c r="H50" s="1" t="str">
        <f t="shared" si="13"/>
        <v>00000110</v>
      </c>
      <c r="I50" t="str">
        <f t="shared" si="14"/>
        <v xml:space="preserve">    .byte %00000000, %11001000, %00000110</v>
      </c>
      <c r="J50" s="13" t="s">
        <v>141</v>
      </c>
      <c r="O50" s="3"/>
      <c r="P50" s="1"/>
      <c r="Q50" s="1"/>
      <c r="R50" s="1"/>
    </row>
    <row r="51" spans="1:18" x14ac:dyDescent="0.25">
      <c r="A51" s="6"/>
      <c r="B51" s="1" t="s">
        <v>139</v>
      </c>
      <c r="C51" t="str">
        <f>IF(B51="ZMIEŃ GŁOŚNOŚĆ NA 0","N/D",IF(B51="ZMIEŃ GŁOŚNOŚĆ NA 15","N/D",240/$B$2*60*VLOOKUP(B51,Dane!$F:$H,2,FALSE)))</f>
        <v>N/D</v>
      </c>
      <c r="D51" s="7" t="str">
        <f>IF(B51="ZMIEŃ GŁOŚNOŚĆ NA 0","N/D",IF(B51="ZMIEŃ GŁOŚNOŚĆ NA 15","N/D",VLOOKUP(A51,Dane!$A$3:$D$110,4,FALSE)))</f>
        <v>N/D</v>
      </c>
      <c r="E51" s="3" t="str">
        <f t="shared" si="10"/>
        <v>N/D</v>
      </c>
      <c r="F51" s="1" t="str">
        <f t="shared" si="11"/>
        <v>N/D</v>
      </c>
      <c r="G51" s="1" t="str">
        <f t="shared" si="12"/>
        <v>N/D</v>
      </c>
      <c r="H51" s="1" t="str">
        <f t="shared" si="13"/>
        <v>N/D</v>
      </c>
      <c r="I51" t="str">
        <f t="shared" si="14"/>
        <v xml:space="preserve">    .byte %10101000, %11110000, %00000000</v>
      </c>
      <c r="O51" s="3"/>
      <c r="P51" s="1"/>
      <c r="Q51" s="1"/>
      <c r="R51" s="1"/>
    </row>
    <row r="52" spans="1:18" x14ac:dyDescent="0.25">
      <c r="A52" s="6" t="s">
        <v>36</v>
      </c>
      <c r="B52" s="1" t="s">
        <v>2</v>
      </c>
      <c r="C52">
        <f>IF(B52="ZMIEŃ GŁOŚNOŚĆ NA 0","N/D",IF(B52="ZMIEŃ GŁOŚNOŚĆ NA 15","N/D",240/$B$2*60*VLOOKUP(B52,Dane!$F:$H,2,FALSE)))</f>
        <v>6</v>
      </c>
      <c r="D52" s="7">
        <f>IF(B52="ZMIEŃ GŁOŚNOŚĆ NA 0","N/D",IF(B52="ZMIEŃ GŁOŚNOŚĆ NA 15","N/D",VLOOKUP(A52,Dane!$A$3:$D$110,4,FALSE)))</f>
        <v>1101010111000</v>
      </c>
      <c r="E52" s="3" t="str">
        <f t="shared" si="10"/>
        <v>110</v>
      </c>
      <c r="F52" s="1" t="str">
        <f t="shared" si="11"/>
        <v>00011010</v>
      </c>
      <c r="G52" s="1" t="str">
        <f t="shared" si="12"/>
        <v>10111000</v>
      </c>
      <c r="H52" s="1" t="str">
        <f t="shared" si="13"/>
        <v>00000110</v>
      </c>
      <c r="I52" t="str">
        <f t="shared" si="14"/>
        <v xml:space="preserve">    .byte %00011010, %10111000, %00000110</v>
      </c>
      <c r="O52" s="3"/>
      <c r="P52" s="1"/>
      <c r="Q52" s="1"/>
      <c r="R52" s="1"/>
    </row>
    <row r="53" spans="1:18" x14ac:dyDescent="0.25">
      <c r="A53" s="6"/>
      <c r="B53" s="1" t="s">
        <v>140</v>
      </c>
      <c r="C53" t="str">
        <f>IF(B53="ZMIEŃ GŁOŚNOŚĆ NA 0","N/D",IF(B53="ZMIEŃ GŁOŚNOŚĆ NA 15","N/D",240/$B$2*60*VLOOKUP(B53,Dane!$F:$H,2,FALSE)))</f>
        <v>N/D</v>
      </c>
      <c r="D53" s="7" t="str">
        <f>IF(B53="ZMIEŃ GŁOŚNOŚĆ NA 0","N/D",IF(B53="ZMIEŃ GŁOŚNOŚĆ NA 15","N/D",VLOOKUP(A53,Dane!$A$3:$D$110,4,FALSE)))</f>
        <v>N/D</v>
      </c>
      <c r="E53" s="3" t="str">
        <f t="shared" si="10"/>
        <v>N/D</v>
      </c>
      <c r="F53" s="1" t="str">
        <f t="shared" si="11"/>
        <v>N/D</v>
      </c>
      <c r="G53" s="1" t="str">
        <f t="shared" si="12"/>
        <v>N/D</v>
      </c>
      <c r="H53" s="1" t="str">
        <f t="shared" si="13"/>
        <v>N/D</v>
      </c>
      <c r="I53" t="str">
        <f t="shared" si="14"/>
        <v xml:space="preserve">    .byte %10101000, %11111111, %00000000</v>
      </c>
      <c r="O53" s="3"/>
      <c r="P53" s="1"/>
      <c r="Q53" s="1"/>
      <c r="R53" s="1"/>
    </row>
    <row r="54" spans="1:18" x14ac:dyDescent="0.25">
      <c r="A54" s="6" t="s">
        <v>89</v>
      </c>
      <c r="B54" s="1" t="s">
        <v>2</v>
      </c>
      <c r="C54">
        <f>IF(B54="ZMIEŃ GŁOŚNOŚĆ NA 0","N/D",IF(B54="ZMIEŃ GŁOŚNOŚĆ NA 15","N/D",240/$B$2*60*VLOOKUP(B54,Dane!$F:$H,2,FALSE)))</f>
        <v>6</v>
      </c>
      <c r="D54" s="7">
        <f>IF(B54="ZMIEŃ GŁOŚNOŚĆ NA 0","N/D",IF(B54="ZMIEŃ GŁOŚNOŚĆ NA 15","N/D",VLOOKUP(A54,Dane!$A$3:$D$110,4,FALSE)))</f>
        <v>11001000</v>
      </c>
      <c r="E54" s="3" t="str">
        <f t="shared" si="10"/>
        <v>110</v>
      </c>
      <c r="F54" s="1" t="str">
        <f t="shared" si="11"/>
        <v>00000000</v>
      </c>
      <c r="G54" s="1" t="str">
        <f t="shared" si="12"/>
        <v>11001000</v>
      </c>
      <c r="H54" s="1" t="str">
        <f t="shared" si="13"/>
        <v>00000110</v>
      </c>
      <c r="I54" t="str">
        <f t="shared" si="14"/>
        <v xml:space="preserve">    .byte %00000000, %11001000, %00000110</v>
      </c>
      <c r="J54" s="13" t="s">
        <v>147</v>
      </c>
      <c r="O54" s="3"/>
      <c r="P54" s="1"/>
      <c r="Q54" s="1"/>
      <c r="R54" s="1"/>
    </row>
    <row r="55" spans="1:18" x14ac:dyDescent="0.25">
      <c r="A55" s="6"/>
      <c r="B55" s="1" t="s">
        <v>139</v>
      </c>
      <c r="C55" t="str">
        <f>IF(B55="ZMIEŃ GŁOŚNOŚĆ NA 0","N/D",IF(B55="ZMIEŃ GŁOŚNOŚĆ NA 15","N/D",240/$B$2*60*VLOOKUP(B55,Dane!$F:$H,2,FALSE)))</f>
        <v>N/D</v>
      </c>
      <c r="D55" s="7" t="str">
        <f>IF(B55="ZMIEŃ GŁOŚNOŚĆ NA 0","N/D",IF(B55="ZMIEŃ GŁOŚNOŚĆ NA 15","N/D",VLOOKUP(A55,Dane!$A$3:$D$110,4,FALSE)))</f>
        <v>N/D</v>
      </c>
      <c r="E55" s="3" t="str">
        <f t="shared" si="10"/>
        <v>N/D</v>
      </c>
      <c r="F55" s="1" t="str">
        <f t="shared" si="11"/>
        <v>N/D</v>
      </c>
      <c r="G55" s="1" t="str">
        <f t="shared" si="12"/>
        <v>N/D</v>
      </c>
      <c r="H55" s="1" t="str">
        <f t="shared" si="13"/>
        <v>N/D</v>
      </c>
      <c r="I55" t="str">
        <f t="shared" si="14"/>
        <v xml:space="preserve">    .byte %10101000, %11110000, %00000000</v>
      </c>
      <c r="O55" s="3"/>
      <c r="P55" s="1"/>
      <c r="Q55" s="1"/>
      <c r="R55" s="1"/>
    </row>
    <row r="56" spans="1:18" x14ac:dyDescent="0.25">
      <c r="A56" s="2" t="s">
        <v>36</v>
      </c>
      <c r="B56" s="1" t="s">
        <v>2</v>
      </c>
      <c r="C56">
        <f>IF(B56="ZMIEŃ GŁOŚNOŚĆ NA 0","N/D",IF(B56="ZMIEŃ GŁOŚNOŚĆ NA 15","N/D",240/$B$2*60*VLOOKUP(B56,Dane!$F:$H,2,FALSE)))</f>
        <v>6</v>
      </c>
      <c r="D56" s="7">
        <f>IF(B56="ZMIEŃ GŁOŚNOŚĆ NA 0","N/D",IF(B56="ZMIEŃ GŁOŚNOŚĆ NA 15","N/D",VLOOKUP(A56,Dane!$A$3:$D$110,4,FALSE)))</f>
        <v>1101010111000</v>
      </c>
      <c r="E56" s="3" t="str">
        <f t="shared" si="10"/>
        <v>110</v>
      </c>
      <c r="F56" s="1" t="str">
        <f t="shared" si="11"/>
        <v>00011010</v>
      </c>
      <c r="G56" s="1" t="str">
        <f t="shared" si="12"/>
        <v>10111000</v>
      </c>
      <c r="H56" s="1" t="str">
        <f t="shared" si="13"/>
        <v>00000110</v>
      </c>
      <c r="I56" t="str">
        <f t="shared" si="14"/>
        <v xml:space="preserve">    .byte %00011010, %10111000, %00000110</v>
      </c>
      <c r="O56" s="3"/>
      <c r="P56" s="1"/>
      <c r="Q56" s="1"/>
      <c r="R56" s="1"/>
    </row>
    <row r="57" spans="1:18" x14ac:dyDescent="0.25">
      <c r="A57" s="2"/>
      <c r="B57" s="1" t="s">
        <v>140</v>
      </c>
      <c r="C57" t="str">
        <f>IF(B57="ZMIEŃ GŁOŚNOŚĆ NA 0","N/D",IF(B57="ZMIEŃ GŁOŚNOŚĆ NA 15","N/D",240/$B$2*60*VLOOKUP(B57,Dane!$F:$H,2,FALSE)))</f>
        <v>N/D</v>
      </c>
      <c r="D57" s="7" t="str">
        <f>IF(B57="ZMIEŃ GŁOŚNOŚĆ NA 0","N/D",IF(B57="ZMIEŃ GŁOŚNOŚĆ NA 15","N/D",VLOOKUP(A57,Dane!$A$3:$D$110,4,FALSE)))</f>
        <v>N/D</v>
      </c>
      <c r="E57" s="3" t="str">
        <f t="shared" si="10"/>
        <v>N/D</v>
      </c>
      <c r="F57" s="1" t="str">
        <f t="shared" si="11"/>
        <v>N/D</v>
      </c>
      <c r="G57" s="1" t="str">
        <f t="shared" si="12"/>
        <v>N/D</v>
      </c>
      <c r="H57" s="1" t="str">
        <f t="shared" si="13"/>
        <v>N/D</v>
      </c>
      <c r="I57" t="str">
        <f t="shared" si="14"/>
        <v xml:space="preserve">    .byte %10101000, %11111111, %00000000</v>
      </c>
      <c r="O57" s="3"/>
      <c r="P57" s="1"/>
      <c r="Q57" s="1"/>
      <c r="R57" s="1"/>
    </row>
    <row r="58" spans="1:18" x14ac:dyDescent="0.25">
      <c r="A58" s="2" t="s">
        <v>90</v>
      </c>
      <c r="B58" s="1" t="s">
        <v>0</v>
      </c>
      <c r="C58">
        <f>IF(B58="ZMIEŃ GŁOŚNOŚĆ NA 0","N/D",IF(B58="ZMIEŃ GŁOŚNOŚĆ NA 15","N/D",240/$B$2*60*VLOOKUP(B58,Dane!$F:$H,2,FALSE)))</f>
        <v>12</v>
      </c>
      <c r="D58" s="7">
        <f>IF(B58="ZMIEŃ GŁOŚNOŚĆ NA 0","N/D",IF(B58="ZMIEŃ GŁOŚNOŚĆ NA 15","N/D",VLOOKUP(A58,Dane!$A$3:$D$110,4,FALSE)))</f>
        <v>10110010</v>
      </c>
      <c r="E58" s="3" t="str">
        <f t="shared" si="10"/>
        <v>1100</v>
      </c>
      <c r="F58" s="1" t="str">
        <f t="shared" si="11"/>
        <v>00000000</v>
      </c>
      <c r="G58" s="1" t="str">
        <f t="shared" si="12"/>
        <v>10110010</v>
      </c>
      <c r="H58" s="1" t="str">
        <f t="shared" si="13"/>
        <v>00001100</v>
      </c>
      <c r="I58" t="str">
        <f t="shared" si="14"/>
        <v xml:space="preserve">    .byte %00000000, %10110010, %00001100</v>
      </c>
      <c r="J58" s="13" t="s">
        <v>148</v>
      </c>
      <c r="O58" s="3"/>
      <c r="P58" s="1"/>
      <c r="Q58" s="1"/>
      <c r="R58" s="1"/>
    </row>
    <row r="59" spans="1:18" x14ac:dyDescent="0.25">
      <c r="A59" s="24" t="s">
        <v>88</v>
      </c>
      <c r="B59" s="19" t="s">
        <v>2</v>
      </c>
      <c r="C59" s="20">
        <f>IF(B59="ZMIEŃ GŁOŚNOŚĆ NA 0","N/D",IF(B59="ZMIEŃ GŁOŚNOŚĆ NA 15","N/D",240/$B$2*60*VLOOKUP(B59,Dane!$F:$H,2,FALSE)))</f>
        <v>6</v>
      </c>
      <c r="D59" s="21">
        <f>IF(B59="ZMIEŃ GŁOŚNOŚĆ NA 0","N/D",IF(B59="ZMIEŃ GŁOŚNOŚĆ NA 15","N/D",VLOOKUP(A59,Dane!$A$3:$D$110,4,FALSE)))</f>
        <v>11101110</v>
      </c>
      <c r="E59" s="22" t="str">
        <f t="shared" si="10"/>
        <v>110</v>
      </c>
      <c r="F59" s="19" t="str">
        <f t="shared" si="11"/>
        <v>00000000</v>
      </c>
      <c r="G59" s="19" t="str">
        <f t="shared" si="12"/>
        <v>11101110</v>
      </c>
      <c r="H59" s="19" t="str">
        <f t="shared" si="13"/>
        <v>00000110</v>
      </c>
      <c r="I59" s="20" t="str">
        <f t="shared" si="14"/>
        <v xml:space="preserve">    .byte %00000000, %11101110, %00000110</v>
      </c>
      <c r="J59" s="13" t="s">
        <v>149</v>
      </c>
      <c r="O59" s="3"/>
      <c r="P59" s="1"/>
      <c r="Q59" s="1"/>
      <c r="R59" s="1"/>
    </row>
    <row r="60" spans="1:18" ht="15.75" thickBot="1" x14ac:dyDescent="0.3">
      <c r="A60" s="14" t="s">
        <v>12</v>
      </c>
      <c r="B60" s="9" t="s">
        <v>2</v>
      </c>
      <c r="C60" s="10">
        <f>IF(B60="ZMIEŃ GŁOŚNOŚĆ NA 0","N/D",IF(B60="ZMIEŃ GŁOŚNOŚĆ NA 15","N/D",240/$B$2*60*VLOOKUP(B60,Dane!$F:$H,2,FALSE)))</f>
        <v>6</v>
      </c>
      <c r="D60" s="11">
        <f>IF(B60="ZMIEŃ GŁOŚNOŚĆ NA 0","N/D",IF(B60="ZMIEŃ GŁOŚNOŚĆ NA 15","N/D",VLOOKUP(A60,Dane!$A$3:$D$110,4,FALSE)))</f>
        <v>11010100</v>
      </c>
      <c r="E60" s="12" t="str">
        <f t="shared" ref="E60" si="15">IF(B60="ZMIEŃ GŁOŚNOŚĆ NA 0","N/D",IF(B60="ZMIEŃ GŁOŚNOŚĆ NA 15","N/D",DEC2BIN(C60)))</f>
        <v>110</v>
      </c>
      <c r="F60" s="9" t="str">
        <f t="shared" ref="F60" si="16">IF(B60="ZMIEŃ GŁOŚNOŚĆ NA 0","N/D",IF(B60="ZMIEŃ GŁOŚNOŚĆ NA 15","N/D",IF(LEN(D60)&lt;8,"00000000",_xlfn.CONCAT(REPT("0",8-LEN(LEFT(D60,LEN(D60)-8))),LEFT(D60,LEN(D60)-8)))))</f>
        <v>00000000</v>
      </c>
      <c r="G60" s="9" t="str">
        <f t="shared" ref="G60" si="17">IF(B60="ZMIEŃ GŁOŚNOŚĆ NA 0","N/D",IF(B60="ZMIEŃ GŁOŚNOŚĆ NA 15","N/D",IF(LEN(D60)&lt;8,_xlfn.CONCAT(REPT("0",8-LEN(D60)),RIGHT(D60,8)),RIGHT(D60,8))))</f>
        <v>11010100</v>
      </c>
      <c r="H60" s="9" t="str">
        <f t="shared" ref="H60" si="18">IF(B60="ZMIEŃ GŁOŚNOŚĆ NA 0","N/D",IF(B60="ZMIEŃ GŁOŚNOŚĆ NA 15","N/D",_xlfn.CONCAT(REPT("0",8-LEN(E60)),E60)))</f>
        <v>00000110</v>
      </c>
      <c r="I60" s="10" t="str">
        <f t="shared" ref="I60" si="19">IF(B60="ZMIEŃ GŁOŚNOŚĆ NA 0","    .byte %10101000, %11110000, %00000000",IF(B60="ZMIEŃ GŁOŚNOŚĆ NA 15","    .byte %10101000, %11111111, %00000000",_xlfn.CONCAT("    .byte %",F60,", %",G60,", %",H60)))</f>
        <v xml:space="preserve">    .byte %00000000, %11010100, %00000110</v>
      </c>
      <c r="O60" s="3"/>
      <c r="P60" s="1"/>
      <c r="Q60" s="1"/>
      <c r="R60" s="1"/>
    </row>
    <row r="61" spans="1:18" ht="15.75" thickTop="1" x14ac:dyDescent="0.25">
      <c r="A61" s="15" t="s">
        <v>88</v>
      </c>
      <c r="B61" s="1" t="s">
        <v>132</v>
      </c>
      <c r="C61">
        <f>IF(B61="ZMIEŃ GŁOŚNOŚĆ NA 0","N/D",IF(B61="ZMIEŃ GŁOŚNOŚĆ NA 15","N/D",240/$B$2*60*VLOOKUP(B61,Dane!$F:$H,2,FALSE)))</f>
        <v>48</v>
      </c>
      <c r="D61" s="7">
        <f>IF(B61="ZMIEŃ GŁOŚNOŚĆ NA 0","N/D",IF(B61="ZMIEŃ GŁOŚNOŚĆ NA 15","N/D",VLOOKUP(A61,Dane!$A$3:$D$110,4,FALSE)))</f>
        <v>11101110</v>
      </c>
      <c r="E61" s="3" t="str">
        <f t="shared" si="10"/>
        <v>110000</v>
      </c>
      <c r="F61" s="1" t="str">
        <f t="shared" si="11"/>
        <v>00000000</v>
      </c>
      <c r="G61" s="1" t="str">
        <f t="shared" si="12"/>
        <v>11101110</v>
      </c>
      <c r="H61" s="1" t="str">
        <f t="shared" si="13"/>
        <v>00110000</v>
      </c>
      <c r="I61" t="str">
        <f t="shared" si="14"/>
        <v xml:space="preserve">    .byte %00000000, %11101110, %00110000</v>
      </c>
      <c r="J61" s="13" t="s">
        <v>150</v>
      </c>
      <c r="O61" s="3"/>
      <c r="P61" s="1"/>
      <c r="Q61" s="1"/>
      <c r="R61" s="1"/>
    </row>
    <row r="62" spans="1:18" x14ac:dyDescent="0.25">
      <c r="A62" s="15" t="s">
        <v>87</v>
      </c>
      <c r="B62" s="1" t="s">
        <v>1</v>
      </c>
      <c r="C62">
        <f>IF(B62="ZMIEŃ GŁOŚNOŚĆ NA 0","N/D",IF(B62="ZMIEŃ GŁOŚNOŚĆ NA 15","N/D",240/$B$2*60*VLOOKUP(B62,Dane!$F:$H,2,FALSE)))</f>
        <v>24</v>
      </c>
      <c r="D62" s="7">
        <f>IF(B62="ZMIEŃ GŁOŚNOŚĆ NA 0","N/D",IF(B62="ZMIEŃ GŁOŚNOŚĆ NA 15","N/D",VLOOKUP(A62,Dane!$A$3:$D$110,4,FALSE)))</f>
        <v>100001100</v>
      </c>
      <c r="E62" s="3" t="str">
        <f t="shared" ref="E62" si="20">IF(B62="ZMIEŃ GŁOŚNOŚĆ NA 0","N/D",IF(B62="ZMIEŃ GŁOŚNOŚĆ NA 15","N/D",DEC2BIN(C62)))</f>
        <v>11000</v>
      </c>
      <c r="F62" s="1" t="str">
        <f t="shared" ref="F62" si="21">IF(B62="ZMIEŃ GŁOŚNOŚĆ NA 0","N/D",IF(B62="ZMIEŃ GŁOŚNOŚĆ NA 15","N/D",IF(LEN(D62)&lt;8,"00000000",_xlfn.CONCAT(REPT("0",8-LEN(LEFT(D62,LEN(D62)-8))),LEFT(D62,LEN(D62)-8)))))</f>
        <v>00000001</v>
      </c>
      <c r="G62" s="1" t="str">
        <f t="shared" ref="G62" si="22">IF(B62="ZMIEŃ GŁOŚNOŚĆ NA 0","N/D",IF(B62="ZMIEŃ GŁOŚNOŚĆ NA 15","N/D",IF(LEN(D62)&lt;8,_xlfn.CONCAT(REPT("0",8-LEN(D62)),RIGHT(D62,8)),RIGHT(D62,8))))</f>
        <v>00001100</v>
      </c>
      <c r="H62" s="1" t="str">
        <f t="shared" ref="H62" si="23">IF(B62="ZMIEŃ GŁOŚNOŚĆ NA 0","N/D",IF(B62="ZMIEŃ GŁOŚNOŚĆ NA 15","N/D",_xlfn.CONCAT(REPT("0",8-LEN(E62)),E62)))</f>
        <v>00011000</v>
      </c>
      <c r="I62" t="str">
        <f t="shared" ref="I62" si="24">IF(B62="ZMIEŃ GŁOŚNOŚĆ NA 0","    .byte %10101000, %11110000, %00000000",IF(B62="ZMIEŃ GŁOŚNOŚĆ NA 15","    .byte %10101000, %11111111, %00000000",_xlfn.CONCAT("    .byte %",F62,", %",G62,", %",H62)))</f>
        <v xml:space="preserve">    .byte %00000001, %00001100, %00011000</v>
      </c>
      <c r="O62" s="3"/>
      <c r="P62" s="1"/>
      <c r="Q62" s="1"/>
      <c r="R62" s="1"/>
    </row>
    <row r="63" spans="1:18" x14ac:dyDescent="0.25">
      <c r="A63" s="6"/>
      <c r="B63" s="1" t="s">
        <v>139</v>
      </c>
      <c r="C63" t="str">
        <f>IF(B63="ZMIEŃ GŁOŚNOŚĆ NA 0","N/D",IF(B63="ZMIEŃ GŁOŚNOŚĆ NA 15","N/D",240/$B$2*60*VLOOKUP(B63,Dane!$F:$H,2,FALSE)))</f>
        <v>N/D</v>
      </c>
      <c r="D63" s="7" t="str">
        <f>IF(B63="ZMIEŃ GŁOŚNOŚĆ NA 0","N/D",IF(B63="ZMIEŃ GŁOŚNOŚĆ NA 15","N/D",VLOOKUP(A63,Dane!$A$3:$D$110,4,FALSE)))</f>
        <v>N/D</v>
      </c>
      <c r="E63" s="3" t="str">
        <f t="shared" si="10"/>
        <v>N/D</v>
      </c>
      <c r="F63" s="1" t="str">
        <f t="shared" si="11"/>
        <v>N/D</v>
      </c>
      <c r="G63" s="1" t="str">
        <f t="shared" si="12"/>
        <v>N/D</v>
      </c>
      <c r="H63" s="1" t="str">
        <f t="shared" si="13"/>
        <v>N/D</v>
      </c>
      <c r="I63" t="str">
        <f t="shared" si="14"/>
        <v xml:space="preserve">    .byte %10101000, %11110000, %00000000</v>
      </c>
      <c r="O63" s="3"/>
      <c r="P63" s="1"/>
      <c r="Q63" s="1"/>
      <c r="R63" s="1"/>
    </row>
    <row r="64" spans="1:18" x14ac:dyDescent="0.25">
      <c r="A64" s="6" t="s">
        <v>36</v>
      </c>
      <c r="B64" s="1" t="s">
        <v>29</v>
      </c>
      <c r="C64">
        <f>IF(B64="ZMIEŃ GŁOŚNOŚĆ NA 0","N/D",IF(B64="ZMIEŃ GŁOŚNOŚĆ NA 15","N/D",240/$B$2*60*VLOOKUP(B64,Dane!$F:$H,2,FALSE)))</f>
        <v>36</v>
      </c>
      <c r="D64" s="7">
        <f>IF(B64="ZMIEŃ GŁOŚNOŚĆ NA 0","N/D",IF(B64="ZMIEŃ GŁOŚNOŚĆ NA 15","N/D",VLOOKUP(A64,Dane!$A$3:$D$110,4,FALSE)))</f>
        <v>1101010111000</v>
      </c>
      <c r="E64" s="3" t="str">
        <f t="shared" si="10"/>
        <v>100100</v>
      </c>
      <c r="F64" s="1" t="str">
        <f t="shared" si="11"/>
        <v>00011010</v>
      </c>
      <c r="G64" s="1" t="str">
        <f t="shared" si="12"/>
        <v>10111000</v>
      </c>
      <c r="H64" s="1" t="str">
        <f t="shared" si="13"/>
        <v>00100100</v>
      </c>
      <c r="I64" t="str">
        <f t="shared" si="14"/>
        <v xml:space="preserve">    .byte %00011010, %10111000, %00100100</v>
      </c>
      <c r="O64" s="3"/>
      <c r="P64" s="1"/>
      <c r="Q64" s="1"/>
      <c r="R64" s="1"/>
    </row>
    <row r="65" spans="1:18" ht="15.75" thickBot="1" x14ac:dyDescent="0.3">
      <c r="A65" s="8"/>
      <c r="B65" s="9" t="s">
        <v>140</v>
      </c>
      <c r="C65" s="10" t="str">
        <f>IF(B65="ZMIEŃ GŁOŚNOŚĆ NA 0","N/D",IF(B65="ZMIEŃ GŁOŚNOŚĆ NA 15","N/D",240/$B$2*60*VLOOKUP(B65,Dane!$F:$H,2,FALSE)))</f>
        <v>N/D</v>
      </c>
      <c r="D65" s="11" t="str">
        <f>IF(B65="ZMIEŃ GŁOŚNOŚĆ NA 0","N/D",IF(B65="ZMIEŃ GŁOŚNOŚĆ NA 15","N/D",VLOOKUP(A65,Dane!$A$3:$D$110,4,FALSE)))</f>
        <v>N/D</v>
      </c>
      <c r="E65" s="12" t="str">
        <f t="shared" si="10"/>
        <v>N/D</v>
      </c>
      <c r="F65" s="9" t="str">
        <f t="shared" si="11"/>
        <v>N/D</v>
      </c>
      <c r="G65" s="9" t="str">
        <f t="shared" si="12"/>
        <v>N/D</v>
      </c>
      <c r="H65" s="9" t="str">
        <f t="shared" si="13"/>
        <v>N/D</v>
      </c>
      <c r="I65" s="10" t="str">
        <f t="shared" si="14"/>
        <v xml:space="preserve">    .byte %10101000, %11111111, %00000000</v>
      </c>
      <c r="O65" s="3"/>
      <c r="P65" s="1"/>
      <c r="Q65" s="1"/>
      <c r="R65" s="1"/>
    </row>
    <row r="66" spans="1:18" ht="15.75" thickTop="1" x14ac:dyDescent="0.25">
      <c r="A66" s="18" t="s">
        <v>88</v>
      </c>
      <c r="B66" s="16" t="s">
        <v>2</v>
      </c>
      <c r="C66">
        <f>IF(B66="ZMIEŃ GŁOŚNOŚĆ NA 0","N/D",IF(B66="ZMIEŃ GŁOŚNOŚĆ NA 15","N/D",240/$B$2*60*VLOOKUP(B66,Dane!$F:$H,2,FALSE)))</f>
        <v>6</v>
      </c>
      <c r="D66" s="7">
        <f>IF(B66="ZMIEŃ GŁOŚNOŚĆ NA 0","N/D",IF(B66="ZMIEŃ GŁOŚNOŚĆ NA 15","N/D",VLOOKUP(A66,Dane!$A$3:$D$110,4,FALSE)))</f>
        <v>11101110</v>
      </c>
      <c r="E66" s="3" t="str">
        <f t="shared" si="10"/>
        <v>110</v>
      </c>
      <c r="F66" s="1" t="str">
        <f t="shared" si="11"/>
        <v>00000000</v>
      </c>
      <c r="G66" s="1" t="str">
        <f t="shared" si="12"/>
        <v>11101110</v>
      </c>
      <c r="H66" s="1" t="str">
        <f t="shared" si="13"/>
        <v>00000110</v>
      </c>
      <c r="I66" t="str">
        <f t="shared" si="14"/>
        <v xml:space="preserve">    .byte %00000000, %11101110, %00000110</v>
      </c>
      <c r="J66" s="13" t="s">
        <v>151</v>
      </c>
      <c r="O66" s="3"/>
      <c r="P66" s="1"/>
      <c r="Q66" s="1"/>
      <c r="R66" s="1"/>
    </row>
    <row r="67" spans="1:18" x14ac:dyDescent="0.25">
      <c r="A67" s="2"/>
      <c r="B67" s="1" t="s">
        <v>139</v>
      </c>
      <c r="C67" t="str">
        <f>IF(B67="ZMIEŃ GŁOŚNOŚĆ NA 0","N/D",IF(B67="ZMIEŃ GŁOŚNOŚĆ NA 15","N/D",240/$B$2*60*VLOOKUP(B67,Dane!$F:$H,2,FALSE)))</f>
        <v>N/D</v>
      </c>
      <c r="D67" s="7" t="str">
        <f>IF(B67="ZMIEŃ GŁOŚNOŚĆ NA 0","N/D",IF(B67="ZMIEŃ GŁOŚNOŚĆ NA 15","N/D",VLOOKUP(A67,Dane!$A$3:$D$110,4,FALSE)))</f>
        <v>N/D</v>
      </c>
      <c r="E67" s="3" t="str">
        <f t="shared" ref="E67:E86" si="25">IF(B67="ZMIEŃ GŁOŚNOŚĆ NA 0","N/D",IF(B67="ZMIEŃ GŁOŚNOŚĆ NA 15","N/D",DEC2BIN(C67)))</f>
        <v>N/D</v>
      </c>
      <c r="F67" s="1" t="str">
        <f t="shared" ref="F67:F86" si="26">IF(B67="ZMIEŃ GŁOŚNOŚĆ NA 0","N/D",IF(B67="ZMIEŃ GŁOŚNOŚĆ NA 15","N/D",IF(LEN(D67)&lt;8,"00000000",_xlfn.CONCAT(REPT("0",8-LEN(LEFT(D67,LEN(D67)-8))),LEFT(D67,LEN(D67)-8)))))</f>
        <v>N/D</v>
      </c>
      <c r="G67" s="1" t="str">
        <f t="shared" ref="G67:G86" si="27">IF(B67="ZMIEŃ GŁOŚNOŚĆ NA 0","N/D",IF(B67="ZMIEŃ GŁOŚNOŚĆ NA 15","N/D",IF(LEN(D67)&lt;8,_xlfn.CONCAT(REPT("0",8-LEN(D67)),RIGHT(D67,8)),RIGHT(D67,8))))</f>
        <v>N/D</v>
      </c>
      <c r="H67" s="1" t="str">
        <f t="shared" ref="H67:H86" si="28">IF(B67="ZMIEŃ GŁOŚNOŚĆ NA 0","N/D",IF(B67="ZMIEŃ GŁOŚNOŚĆ NA 15","N/D",_xlfn.CONCAT(REPT("0",8-LEN(E67)),E67)))</f>
        <v>N/D</v>
      </c>
      <c r="I67" t="str">
        <f t="shared" ref="I67:I86" si="29">IF(B67="ZMIEŃ GŁOŚNOŚĆ NA 0","    .byte %10101000, %11110000, %00000000",IF(B67="ZMIEŃ GŁOŚNOŚĆ NA 15","    .byte %10101000, %11111111, %00000000",_xlfn.CONCAT("    .byte %",F67,", %",G67,", %",H67)))</f>
        <v xml:space="preserve">    .byte %10101000, %11110000, %00000000</v>
      </c>
      <c r="O67" s="3"/>
      <c r="P67" s="1"/>
      <c r="Q67" s="1"/>
      <c r="R67" s="1"/>
    </row>
    <row r="68" spans="1:18" x14ac:dyDescent="0.25">
      <c r="A68" s="6" t="s">
        <v>36</v>
      </c>
      <c r="B68" s="16" t="s">
        <v>2</v>
      </c>
      <c r="C68">
        <f>IF(B68="ZMIEŃ GŁOŚNOŚĆ NA 0","N/D",IF(B68="ZMIEŃ GŁOŚNOŚĆ NA 15","N/D",240/$B$2*60*VLOOKUP(B68,Dane!$F:$H,2,FALSE)))</f>
        <v>6</v>
      </c>
      <c r="D68" s="7">
        <f>IF(B68="ZMIEŃ GŁOŚNOŚĆ NA 0","N/D",IF(B68="ZMIEŃ GŁOŚNOŚĆ NA 15","N/D",VLOOKUP(A68,Dane!$A$3:$D$110,4,FALSE)))</f>
        <v>1101010111000</v>
      </c>
      <c r="E68" s="3" t="str">
        <f t="shared" si="25"/>
        <v>110</v>
      </c>
      <c r="F68" s="1" t="str">
        <f t="shared" si="26"/>
        <v>00011010</v>
      </c>
      <c r="G68" s="1" t="str">
        <f t="shared" si="27"/>
        <v>10111000</v>
      </c>
      <c r="H68" s="1" t="str">
        <f t="shared" si="28"/>
        <v>00000110</v>
      </c>
      <c r="I68" t="str">
        <f t="shared" si="29"/>
        <v xml:space="preserve">    .byte %00011010, %10111000, %00000110</v>
      </c>
      <c r="O68" s="3"/>
      <c r="P68" s="1"/>
      <c r="Q68" s="1"/>
      <c r="R68" s="1"/>
    </row>
    <row r="69" spans="1:18" x14ac:dyDescent="0.25">
      <c r="A69" s="6"/>
      <c r="B69" s="1" t="s">
        <v>140</v>
      </c>
      <c r="C69" t="str">
        <f>IF(B69="ZMIEŃ GŁOŚNOŚĆ NA 0","N/D",IF(B69="ZMIEŃ GŁOŚNOŚĆ NA 15","N/D",240/$B$2*60*VLOOKUP(B69,Dane!$F:$H,2,FALSE)))</f>
        <v>N/D</v>
      </c>
      <c r="D69" s="7" t="str">
        <f>IF(B69="ZMIEŃ GŁOŚNOŚĆ NA 0","N/D",IF(B69="ZMIEŃ GŁOŚNOŚĆ NA 15","N/D",VLOOKUP(A69,Dane!$A$3:$D$110,4,FALSE)))</f>
        <v>N/D</v>
      </c>
      <c r="E69" s="3" t="str">
        <f t="shared" si="25"/>
        <v>N/D</v>
      </c>
      <c r="F69" s="1" t="str">
        <f t="shared" si="26"/>
        <v>N/D</v>
      </c>
      <c r="G69" s="1" t="str">
        <f t="shared" si="27"/>
        <v>N/D</v>
      </c>
      <c r="H69" s="1" t="str">
        <f t="shared" si="28"/>
        <v>N/D</v>
      </c>
      <c r="I69" t="str">
        <f t="shared" si="29"/>
        <v xml:space="preserve">    .byte %10101000, %11111111, %00000000</v>
      </c>
      <c r="O69" s="3"/>
      <c r="P69" s="1"/>
      <c r="Q69" s="1"/>
      <c r="R69" s="1"/>
    </row>
    <row r="70" spans="1:18" x14ac:dyDescent="0.25">
      <c r="A70" s="6" t="s">
        <v>88</v>
      </c>
      <c r="B70" s="16" t="s">
        <v>0</v>
      </c>
      <c r="C70">
        <f>IF(B70="ZMIEŃ GŁOŚNOŚĆ NA 0","N/D",IF(B70="ZMIEŃ GŁOŚNOŚĆ NA 15","N/D",240/$B$2*60*VLOOKUP(B70,Dane!$F:$H,2,FALSE)))</f>
        <v>12</v>
      </c>
      <c r="D70" s="7">
        <f>IF(B70="ZMIEŃ GŁOŚNOŚĆ NA 0","N/D",IF(B70="ZMIEŃ GŁOŚNOŚĆ NA 15","N/D",VLOOKUP(A70,Dane!$A$3:$D$110,4,FALSE)))</f>
        <v>11101110</v>
      </c>
      <c r="E70" s="3" t="str">
        <f t="shared" si="25"/>
        <v>1100</v>
      </c>
      <c r="F70" s="1" t="str">
        <f t="shared" si="26"/>
        <v>00000000</v>
      </c>
      <c r="G70" s="1" t="str">
        <f t="shared" si="27"/>
        <v>11101110</v>
      </c>
      <c r="H70" s="1" t="str">
        <f t="shared" si="28"/>
        <v>00001100</v>
      </c>
      <c r="I70" t="str">
        <f t="shared" si="29"/>
        <v xml:space="preserve">    .byte %00000000, %11101110, %00001100</v>
      </c>
      <c r="J70" s="13" t="s">
        <v>152</v>
      </c>
      <c r="O70" s="3"/>
      <c r="P70" s="1"/>
      <c r="Q70" s="1"/>
      <c r="R70" s="1"/>
    </row>
    <row r="71" spans="1:18" x14ac:dyDescent="0.25">
      <c r="A71" s="6" t="s">
        <v>12</v>
      </c>
      <c r="B71" s="16" t="s">
        <v>0</v>
      </c>
      <c r="C71">
        <f>IF(B71="ZMIEŃ GŁOŚNOŚĆ NA 0","N/D",IF(B71="ZMIEŃ GŁOŚNOŚĆ NA 15","N/D",240/$B$2*60*VLOOKUP(B71,Dane!$F:$H,2,FALSE)))</f>
        <v>12</v>
      </c>
      <c r="D71" s="7">
        <f>IF(B71="ZMIEŃ GŁOŚNOŚĆ NA 0","N/D",IF(B71="ZMIEŃ GŁOŚNOŚĆ NA 15","N/D",VLOOKUP(A71,Dane!$A$3:$D$110,4,FALSE)))</f>
        <v>11010100</v>
      </c>
      <c r="E71" s="3" t="str">
        <f t="shared" si="25"/>
        <v>1100</v>
      </c>
      <c r="F71" s="1" t="str">
        <f t="shared" si="26"/>
        <v>00000000</v>
      </c>
      <c r="G71" s="1" t="str">
        <f t="shared" si="27"/>
        <v>11010100</v>
      </c>
      <c r="H71" s="1" t="str">
        <f t="shared" si="28"/>
        <v>00001100</v>
      </c>
      <c r="I71" t="str">
        <f t="shared" si="29"/>
        <v xml:space="preserve">    .byte %00000000, %11010100, %00001100</v>
      </c>
      <c r="J71" s="13" t="s">
        <v>153</v>
      </c>
      <c r="O71" s="3"/>
      <c r="P71" s="1"/>
      <c r="Q71" s="1"/>
      <c r="R71" s="1"/>
    </row>
    <row r="72" spans="1:18" x14ac:dyDescent="0.25">
      <c r="A72" s="6" t="s">
        <v>89</v>
      </c>
      <c r="B72" s="16" t="s">
        <v>0</v>
      </c>
      <c r="C72">
        <f>IF(B72="ZMIEŃ GŁOŚNOŚĆ NA 0","N/D",IF(B72="ZMIEŃ GŁOŚNOŚĆ NA 15","N/D",240/$B$2*60*VLOOKUP(B72,Dane!$F:$H,2,FALSE)))</f>
        <v>12</v>
      </c>
      <c r="D72" s="7">
        <f>IF(B72="ZMIEŃ GŁOŚNOŚĆ NA 0","N/D",IF(B72="ZMIEŃ GŁOŚNOŚĆ NA 15","N/D",VLOOKUP(A72,Dane!$A$3:$D$110,4,FALSE)))</f>
        <v>11001000</v>
      </c>
      <c r="E72" s="3" t="str">
        <f t="shared" si="25"/>
        <v>1100</v>
      </c>
      <c r="F72" s="1" t="str">
        <f t="shared" si="26"/>
        <v>00000000</v>
      </c>
      <c r="G72" s="1" t="str">
        <f t="shared" si="27"/>
        <v>11001000</v>
      </c>
      <c r="H72" s="1" t="str">
        <f t="shared" si="28"/>
        <v>00001100</v>
      </c>
      <c r="I72" t="str">
        <f t="shared" si="29"/>
        <v xml:space="preserve">    .byte %00000000, %11001000, %00001100</v>
      </c>
      <c r="J72" s="13" t="s">
        <v>155</v>
      </c>
      <c r="O72" s="3"/>
      <c r="P72" s="1"/>
      <c r="Q72" s="1"/>
      <c r="R72" s="1"/>
    </row>
    <row r="73" spans="1:18" x14ac:dyDescent="0.25">
      <c r="A73" s="6" t="s">
        <v>88</v>
      </c>
      <c r="B73" s="16" t="s">
        <v>0</v>
      </c>
      <c r="C73">
        <f>IF(B73="ZMIEŃ GŁOŚNOŚĆ NA 0","N/D",IF(B73="ZMIEŃ GŁOŚNOŚĆ NA 15","N/D",240/$B$2*60*VLOOKUP(B73,Dane!$F:$H,2,FALSE)))</f>
        <v>12</v>
      </c>
      <c r="D73" s="7">
        <f>IF(B73="ZMIEŃ GŁOŚNOŚĆ NA 0","N/D",IF(B73="ZMIEŃ GŁOŚNOŚĆ NA 15","N/D",VLOOKUP(A73,Dane!$A$3:$D$110,4,FALSE)))</f>
        <v>11101110</v>
      </c>
      <c r="E73" s="3" t="str">
        <f t="shared" ref="E73:E74" si="30">IF(B73="ZMIEŃ GŁOŚNOŚĆ NA 0","N/D",IF(B73="ZMIEŃ GŁOŚNOŚĆ NA 15","N/D",DEC2BIN(C73)))</f>
        <v>1100</v>
      </c>
      <c r="F73" s="1" t="str">
        <f t="shared" ref="F73:F74" si="31">IF(B73="ZMIEŃ GŁOŚNOŚĆ NA 0","N/D",IF(B73="ZMIEŃ GŁOŚNOŚĆ NA 15","N/D",IF(LEN(D73)&lt;8,"00000000",_xlfn.CONCAT(REPT("0",8-LEN(LEFT(D73,LEN(D73)-8))),LEFT(D73,LEN(D73)-8)))))</f>
        <v>00000000</v>
      </c>
      <c r="G73" s="1" t="str">
        <f t="shared" ref="G73:G74" si="32">IF(B73="ZMIEŃ GŁOŚNOŚĆ NA 0","N/D",IF(B73="ZMIEŃ GŁOŚNOŚĆ NA 15","N/D",IF(LEN(D73)&lt;8,_xlfn.CONCAT(REPT("0",8-LEN(D73)),RIGHT(D73,8)),RIGHT(D73,8))))</f>
        <v>11101110</v>
      </c>
      <c r="H73" s="1" t="str">
        <f t="shared" ref="H73:H74" si="33">IF(B73="ZMIEŃ GŁOŚNOŚĆ NA 0","N/D",IF(B73="ZMIEŃ GŁOŚNOŚĆ NA 15","N/D",_xlfn.CONCAT(REPT("0",8-LEN(E73)),E73)))</f>
        <v>00001100</v>
      </c>
      <c r="I73" t="str">
        <f t="shared" ref="I73:I74" si="34">IF(B73="ZMIEŃ GŁOŚNOŚĆ NA 0","    .byte %10101000, %11110000, %00000000",IF(B73="ZMIEŃ GŁOŚNOŚĆ NA 15","    .byte %10101000, %11111111, %00000000",_xlfn.CONCAT("    .byte %",F73,", %",G73,", %",H73)))</f>
        <v xml:space="preserve">    .byte %00000000, %11101110, %00001100</v>
      </c>
      <c r="J73" s="13" t="s">
        <v>156</v>
      </c>
      <c r="O73" s="3"/>
      <c r="P73" s="1"/>
      <c r="Q73" s="1"/>
      <c r="R73" s="1"/>
    </row>
    <row r="74" spans="1:18" x14ac:dyDescent="0.25">
      <c r="A74" s="6"/>
      <c r="B74" s="1" t="s">
        <v>139</v>
      </c>
      <c r="C74" t="str">
        <f>IF(B74="ZMIEŃ GŁOŚNOŚĆ NA 0","N/D",IF(B74="ZMIEŃ GŁOŚNOŚĆ NA 15","N/D",240/$B$2*60*VLOOKUP(B74,Dane!$F:$H,2,FALSE)))</f>
        <v>N/D</v>
      </c>
      <c r="D74" s="7" t="str">
        <f>IF(B74="ZMIEŃ GŁOŚNOŚĆ NA 0","N/D",IF(B74="ZMIEŃ GŁOŚNOŚĆ NA 15","N/D",VLOOKUP(A74,Dane!$A$3:$D$110,4,FALSE)))</f>
        <v>N/D</v>
      </c>
      <c r="E74" s="3" t="str">
        <f t="shared" si="30"/>
        <v>N/D</v>
      </c>
      <c r="F74" s="1" t="str">
        <f t="shared" si="31"/>
        <v>N/D</v>
      </c>
      <c r="G74" s="1" t="str">
        <f t="shared" si="32"/>
        <v>N/D</v>
      </c>
      <c r="H74" s="1" t="str">
        <f t="shared" si="33"/>
        <v>N/D</v>
      </c>
      <c r="I74" t="str">
        <f t="shared" si="34"/>
        <v xml:space="preserve">    .byte %10101000, %11110000, %00000000</v>
      </c>
      <c r="O74" s="3"/>
      <c r="P74" s="1"/>
      <c r="Q74" s="1"/>
      <c r="R74" s="1"/>
    </row>
    <row r="75" spans="1:18" x14ac:dyDescent="0.25">
      <c r="A75" s="6" t="s">
        <v>36</v>
      </c>
      <c r="B75" s="16" t="s">
        <v>0</v>
      </c>
      <c r="C75">
        <f>IF(B75="ZMIEŃ GŁOŚNOŚĆ NA 0","N/D",IF(B75="ZMIEŃ GŁOŚNOŚĆ NA 15","N/D",240/$B$2*60*VLOOKUP(B75,Dane!$F:$H,2,FALSE)))</f>
        <v>12</v>
      </c>
      <c r="D75" s="7">
        <f>IF(B75="ZMIEŃ GŁOŚNOŚĆ NA 0","N/D",IF(B75="ZMIEŃ GŁOŚNOŚĆ NA 15","N/D",VLOOKUP(A75,Dane!$A$3:$D$110,4,FALSE)))</f>
        <v>1101010111000</v>
      </c>
      <c r="E75" s="3" t="str">
        <f t="shared" si="25"/>
        <v>1100</v>
      </c>
      <c r="F75" s="1" t="str">
        <f t="shared" si="26"/>
        <v>00011010</v>
      </c>
      <c r="G75" s="1" t="str">
        <f t="shared" si="27"/>
        <v>10111000</v>
      </c>
      <c r="H75" s="1" t="str">
        <f t="shared" si="28"/>
        <v>00001100</v>
      </c>
      <c r="I75" t="str">
        <f t="shared" si="29"/>
        <v xml:space="preserve">    .byte %00011010, %10111000, %00001100</v>
      </c>
      <c r="O75" s="3"/>
      <c r="P75" s="1"/>
      <c r="Q75" s="1"/>
      <c r="R75" s="1"/>
    </row>
    <row r="76" spans="1:18" x14ac:dyDescent="0.25">
      <c r="A76" s="6"/>
      <c r="B76" s="19" t="s">
        <v>140</v>
      </c>
      <c r="C76" t="str">
        <f>IF(B76="ZMIEŃ GŁOŚNOŚĆ NA 0","N/D",IF(B76="ZMIEŃ GŁOŚNOŚĆ NA 15","N/D",240/$B$2*60*VLOOKUP(B76,Dane!$F:$H,2,FALSE)))</f>
        <v>N/D</v>
      </c>
      <c r="D76" s="7" t="str">
        <f>IF(B76="ZMIEŃ GŁOŚNOŚĆ NA 0","N/D",IF(B76="ZMIEŃ GŁOŚNOŚĆ NA 15","N/D",VLOOKUP(A76,Dane!$A$3:$D$110,4,FALSE)))</f>
        <v>N/D</v>
      </c>
      <c r="E76" s="3" t="str">
        <f t="shared" si="25"/>
        <v>N/D</v>
      </c>
      <c r="F76" s="1" t="str">
        <f t="shared" si="26"/>
        <v>N/D</v>
      </c>
      <c r="G76" s="1" t="str">
        <f t="shared" si="27"/>
        <v>N/D</v>
      </c>
      <c r="H76" s="1" t="str">
        <f t="shared" si="28"/>
        <v>N/D</v>
      </c>
      <c r="I76" t="str">
        <f t="shared" si="29"/>
        <v xml:space="preserve">    .byte %10101000, %11111111, %00000000</v>
      </c>
      <c r="O76" s="3"/>
      <c r="P76" s="1"/>
      <c r="Q76" s="1"/>
      <c r="R76" s="1"/>
    </row>
    <row r="77" spans="1:18" ht="15.75" thickBot="1" x14ac:dyDescent="0.3">
      <c r="A77" s="14" t="s">
        <v>87</v>
      </c>
      <c r="B77" s="17" t="s">
        <v>0</v>
      </c>
      <c r="C77" s="10">
        <f>IF(B77="ZMIEŃ GŁOŚNOŚĆ NA 0","N/D",IF(B77="ZMIEŃ GŁOŚNOŚĆ NA 15","N/D",240/$B$2*60*VLOOKUP(B77,Dane!$F:$H,2,FALSE)))</f>
        <v>12</v>
      </c>
      <c r="D77" s="11">
        <f>IF(B77="ZMIEŃ GŁOŚNOŚĆ NA 0","N/D",IF(B77="ZMIEŃ GŁOŚNOŚĆ NA 15","N/D",VLOOKUP(A77,Dane!$A$3:$D$110,4,FALSE)))</f>
        <v>100001100</v>
      </c>
      <c r="E77" s="12" t="str">
        <f t="shared" si="25"/>
        <v>1100</v>
      </c>
      <c r="F77" s="9" t="str">
        <f t="shared" si="26"/>
        <v>00000001</v>
      </c>
      <c r="G77" s="9" t="str">
        <f t="shared" si="27"/>
        <v>00001100</v>
      </c>
      <c r="H77" s="9" t="str">
        <f t="shared" si="28"/>
        <v>00001100</v>
      </c>
      <c r="I77" s="10" t="str">
        <f t="shared" si="29"/>
        <v xml:space="preserve">    .byte %00000001, %00001100, %00001100</v>
      </c>
      <c r="J77" s="13" t="s">
        <v>154</v>
      </c>
      <c r="O77" s="3"/>
      <c r="P77" s="1"/>
      <c r="Q77" s="1"/>
      <c r="R77" s="1"/>
    </row>
    <row r="78" spans="1:18" ht="15.75" thickTop="1" x14ac:dyDescent="0.25">
      <c r="A78" s="6" t="s">
        <v>92</v>
      </c>
      <c r="B78" s="16" t="s">
        <v>0</v>
      </c>
      <c r="C78">
        <f>IF(B78="ZMIEŃ GŁOŚNOŚĆ NA 0","N/D",IF(B78="ZMIEŃ GŁOŚNOŚĆ NA 15","N/D",240/$B$2*60*VLOOKUP(B78,Dane!$F:$H,2,FALSE)))</f>
        <v>12</v>
      </c>
      <c r="D78" s="7">
        <f>IF(B78="ZMIEŃ GŁOŚNOŚĆ NA 0","N/D",IF(B78="ZMIEŃ GŁOŚNOŚĆ NA 15","N/D",VLOOKUP(A78,Dane!$A$3:$D$110,4,FALSE)))</f>
        <v>10000101</v>
      </c>
      <c r="E78" s="3" t="str">
        <f t="shared" si="25"/>
        <v>1100</v>
      </c>
      <c r="F78" s="1" t="str">
        <f t="shared" si="26"/>
        <v>00000000</v>
      </c>
      <c r="G78" s="1" t="str">
        <f t="shared" si="27"/>
        <v>10000101</v>
      </c>
      <c r="H78" s="1" t="str">
        <f t="shared" si="28"/>
        <v>00001100</v>
      </c>
      <c r="I78" t="str">
        <f t="shared" si="29"/>
        <v xml:space="preserve">    .byte %00000000, %10000101, %00001100</v>
      </c>
      <c r="J78" s="13" t="s">
        <v>157</v>
      </c>
      <c r="O78" s="3"/>
      <c r="P78" s="1"/>
      <c r="Q78" s="1"/>
      <c r="R78" s="1"/>
    </row>
    <row r="79" spans="1:18" x14ac:dyDescent="0.25">
      <c r="A79" s="6"/>
      <c r="B79" s="1" t="s">
        <v>139</v>
      </c>
      <c r="C79" t="str">
        <f>IF(B79="ZMIEŃ GŁOŚNOŚĆ NA 0","N/D",IF(B79="ZMIEŃ GŁOŚNOŚĆ NA 15","N/D",240/$B$2*60*VLOOKUP(B79,Dane!$F:$H,2,FALSE)))</f>
        <v>N/D</v>
      </c>
      <c r="D79" s="7" t="str">
        <f>IF(B79="ZMIEŃ GŁOŚNOŚĆ NA 0","N/D",IF(B79="ZMIEŃ GŁOŚNOŚĆ NA 15","N/D",VLOOKUP(A79,Dane!$A$3:$D$110,4,FALSE)))</f>
        <v>N/D</v>
      </c>
      <c r="E79" s="3" t="str">
        <f t="shared" si="25"/>
        <v>N/D</v>
      </c>
      <c r="F79" s="1" t="str">
        <f t="shared" si="26"/>
        <v>N/D</v>
      </c>
      <c r="G79" s="1" t="str">
        <f t="shared" si="27"/>
        <v>N/D</v>
      </c>
      <c r="H79" s="1" t="str">
        <f t="shared" si="28"/>
        <v>N/D</v>
      </c>
      <c r="I79" t="str">
        <f t="shared" si="29"/>
        <v xml:space="preserve">    .byte %10101000, %11110000, %00000000</v>
      </c>
      <c r="O79" s="3"/>
      <c r="P79" s="1"/>
      <c r="Q79" s="1"/>
      <c r="R79" s="1"/>
    </row>
    <row r="80" spans="1:18" x14ac:dyDescent="0.25">
      <c r="A80" s="6" t="s">
        <v>36</v>
      </c>
      <c r="B80" s="1" t="s">
        <v>0</v>
      </c>
      <c r="C80">
        <f>IF(B80="ZMIEŃ GŁOŚNOŚĆ NA 0","N/D",IF(B80="ZMIEŃ GŁOŚNOŚĆ NA 15","N/D",240/$B$2*60*VLOOKUP(B80,Dane!$F:$H,2,FALSE)))</f>
        <v>12</v>
      </c>
      <c r="D80" s="7">
        <f>IF(B80="ZMIEŃ GŁOŚNOŚĆ NA 0","N/D",IF(B80="ZMIEŃ GŁOŚNOŚĆ NA 15","N/D",VLOOKUP(A80,Dane!$A$3:$D$110,4,FALSE)))</f>
        <v>1101010111000</v>
      </c>
      <c r="E80" s="3" t="str">
        <f t="shared" si="25"/>
        <v>1100</v>
      </c>
      <c r="F80" s="1" t="str">
        <f t="shared" si="26"/>
        <v>00011010</v>
      </c>
      <c r="G80" s="1" t="str">
        <f t="shared" si="27"/>
        <v>10111000</v>
      </c>
      <c r="H80" s="1" t="str">
        <f t="shared" si="28"/>
        <v>00001100</v>
      </c>
      <c r="I80" t="str">
        <f t="shared" si="29"/>
        <v xml:space="preserve">    .byte %00011010, %10111000, %00001100</v>
      </c>
      <c r="O80" s="3"/>
      <c r="P80" s="1"/>
      <c r="Q80" s="1"/>
      <c r="R80" s="1"/>
    </row>
    <row r="81" spans="1:18" x14ac:dyDescent="0.25">
      <c r="A81" s="2"/>
      <c r="B81" s="19" t="s">
        <v>140</v>
      </c>
      <c r="C81" t="str">
        <f>IF(B81="ZMIEŃ GŁOŚNOŚĆ NA 0","N/D",IF(B81="ZMIEŃ GŁOŚNOŚĆ NA 15","N/D",240/$B$2*60*VLOOKUP(B81,Dane!$F:$H,2,FALSE)))</f>
        <v>N/D</v>
      </c>
      <c r="D81" s="7" t="str">
        <f>IF(B81="ZMIEŃ GŁOŚNOŚĆ NA 0","N/D",IF(B81="ZMIEŃ GŁOŚNOŚĆ NA 15","N/D",VLOOKUP(A81,Dane!$A$3:$D$110,4,FALSE)))</f>
        <v>N/D</v>
      </c>
      <c r="E81" s="3" t="str">
        <f t="shared" si="25"/>
        <v>N/D</v>
      </c>
      <c r="F81" s="1" t="str">
        <f t="shared" si="26"/>
        <v>N/D</v>
      </c>
      <c r="G81" s="1" t="str">
        <f t="shared" si="27"/>
        <v>N/D</v>
      </c>
      <c r="H81" s="1" t="str">
        <f t="shared" si="28"/>
        <v>N/D</v>
      </c>
      <c r="I81" t="str">
        <f t="shared" si="29"/>
        <v xml:space="preserve">    .byte %10101000, %11111111, %00000000</v>
      </c>
      <c r="O81" s="3"/>
      <c r="P81" s="1"/>
      <c r="Q81" s="1"/>
      <c r="R81" s="1"/>
    </row>
    <row r="82" spans="1:18" x14ac:dyDescent="0.25">
      <c r="A82" s="6" t="s">
        <v>92</v>
      </c>
      <c r="B82" s="1" t="s">
        <v>0</v>
      </c>
      <c r="C82">
        <f>IF(B82="ZMIEŃ GŁOŚNOŚĆ NA 0","N/D",IF(B82="ZMIEŃ GŁOŚNOŚĆ NA 15","N/D",240/$B$2*60*VLOOKUP(B82,Dane!$F:$H,2,FALSE)))</f>
        <v>12</v>
      </c>
      <c r="D82" s="7">
        <f>IF(B82="ZMIEŃ GŁOŚNOŚĆ NA 0","N/D",IF(B82="ZMIEŃ GŁOŚNOŚĆ NA 15","N/D",VLOOKUP(A82,Dane!$A$3:$D$110,4,FALSE)))</f>
        <v>10000101</v>
      </c>
      <c r="E82" s="3" t="str">
        <f t="shared" si="25"/>
        <v>1100</v>
      </c>
      <c r="F82" s="1" t="str">
        <f t="shared" si="26"/>
        <v>00000000</v>
      </c>
      <c r="G82" s="1" t="str">
        <f t="shared" si="27"/>
        <v>10000101</v>
      </c>
      <c r="H82" s="1" t="str">
        <f t="shared" si="28"/>
        <v>00001100</v>
      </c>
      <c r="I82" t="str">
        <f t="shared" si="29"/>
        <v xml:space="preserve">    .byte %00000000, %10000101, %00001100</v>
      </c>
      <c r="J82" s="13" t="s">
        <v>158</v>
      </c>
      <c r="O82" s="3"/>
      <c r="P82" s="1"/>
      <c r="Q82" s="1"/>
      <c r="R82" s="1"/>
    </row>
    <row r="83" spans="1:18" x14ac:dyDescent="0.25">
      <c r="A83" s="6" t="s">
        <v>90</v>
      </c>
      <c r="B83" s="1" t="s">
        <v>0</v>
      </c>
      <c r="C83">
        <f>IF(B83="ZMIEŃ GŁOŚNOŚĆ NA 0","N/D",IF(B83="ZMIEŃ GŁOŚNOŚĆ NA 15","N/D",240/$B$2*60*VLOOKUP(B83,Dane!$F:$H,2,FALSE)))</f>
        <v>12</v>
      </c>
      <c r="D83" s="7">
        <f>IF(B83="ZMIEŃ GŁOŚNOŚĆ NA 0","N/D",IF(B83="ZMIEŃ GŁOŚNOŚĆ NA 15","N/D",VLOOKUP(A83,Dane!$A$3:$D$110,4,FALSE)))</f>
        <v>10110010</v>
      </c>
      <c r="E83" s="3" t="str">
        <f t="shared" si="25"/>
        <v>1100</v>
      </c>
      <c r="F83" s="1" t="str">
        <f t="shared" si="26"/>
        <v>00000000</v>
      </c>
      <c r="G83" s="1" t="str">
        <f t="shared" si="27"/>
        <v>10110010</v>
      </c>
      <c r="H83" s="1" t="str">
        <f t="shared" si="28"/>
        <v>00001100</v>
      </c>
      <c r="I83" t="str">
        <f t="shared" si="29"/>
        <v xml:space="preserve">    .byte %00000000, %10110010, %00001100</v>
      </c>
      <c r="J83" s="13" t="s">
        <v>159</v>
      </c>
      <c r="O83" s="3"/>
      <c r="P83" s="1"/>
      <c r="Q83" s="1"/>
      <c r="R83" s="1"/>
    </row>
    <row r="84" spans="1:18" ht="15.75" thickBot="1" x14ac:dyDescent="0.3">
      <c r="A84" s="8" t="s">
        <v>90</v>
      </c>
      <c r="B84" s="9" t="s">
        <v>132</v>
      </c>
      <c r="C84" s="10">
        <f>IF(B84="ZMIEŃ GŁOŚNOŚĆ NA 0","N/D",IF(B84="ZMIEŃ GŁOŚNOŚĆ NA 15","N/D",240/$B$2*60*VLOOKUP(B84,Dane!$F:$H,2,FALSE)))</f>
        <v>48</v>
      </c>
      <c r="D84" s="11">
        <f>IF(B84="ZMIEŃ GŁOŚNOŚĆ NA 0","N/D",IF(B84="ZMIEŃ GŁOŚNOŚĆ NA 15","N/D",VLOOKUP(A84,Dane!$A$3:$D$110,4,FALSE)))</f>
        <v>10110010</v>
      </c>
      <c r="E84" s="12" t="str">
        <f t="shared" si="25"/>
        <v>110000</v>
      </c>
      <c r="F84" s="9" t="str">
        <f t="shared" si="26"/>
        <v>00000000</v>
      </c>
      <c r="G84" s="9" t="str">
        <f t="shared" si="27"/>
        <v>10110010</v>
      </c>
      <c r="H84" s="9" t="str">
        <f t="shared" si="28"/>
        <v>00110000</v>
      </c>
      <c r="I84" s="10" t="str">
        <f t="shared" si="29"/>
        <v xml:space="preserve">    .byte %00000000, %10110010, %00110000</v>
      </c>
      <c r="O84" s="3"/>
      <c r="P84" s="1"/>
      <c r="Q84" s="1"/>
      <c r="R84" s="1"/>
    </row>
    <row r="85" spans="1:18" ht="15.75" thickTop="1" x14ac:dyDescent="0.25">
      <c r="A85" s="6"/>
      <c r="B85" s="1" t="s">
        <v>139</v>
      </c>
      <c r="C85" t="str">
        <f>IF(B85="ZMIEŃ GŁOŚNOŚĆ NA 0","N/D",IF(B85="ZMIEŃ GŁOŚNOŚĆ NA 15","N/D",240/$B$2*60*VLOOKUP(B85,Dane!$F:$H,2,FALSE)))</f>
        <v>N/D</v>
      </c>
      <c r="D85" s="7" t="str">
        <f>IF(B85="ZMIEŃ GŁOŚNOŚĆ NA 0","N/D",IF(B85="ZMIEŃ GŁOŚNOŚĆ NA 15","N/D",VLOOKUP(A85,Dane!$A$3:$D$110,4,FALSE)))</f>
        <v>N/D</v>
      </c>
      <c r="E85" s="3" t="str">
        <f t="shared" si="25"/>
        <v>N/D</v>
      </c>
      <c r="F85" s="1" t="str">
        <f t="shared" si="26"/>
        <v>N/D</v>
      </c>
      <c r="G85" s="1" t="str">
        <f t="shared" si="27"/>
        <v>N/D</v>
      </c>
      <c r="H85" s="1" t="str">
        <f t="shared" si="28"/>
        <v>N/D</v>
      </c>
      <c r="I85" t="str">
        <f t="shared" si="29"/>
        <v xml:space="preserve">    .byte %10101000, %11110000, %00000000</v>
      </c>
      <c r="O85" s="3"/>
      <c r="P85" s="1"/>
      <c r="Q85" s="1"/>
      <c r="R85" s="1"/>
    </row>
    <row r="86" spans="1:18" x14ac:dyDescent="0.25">
      <c r="A86" s="6" t="s">
        <v>36</v>
      </c>
      <c r="B86" s="1" t="s">
        <v>0</v>
      </c>
      <c r="C86">
        <f>IF(B86="ZMIEŃ GŁOŚNOŚĆ NA 0","N/D",IF(B86="ZMIEŃ GŁOŚNOŚĆ NA 15","N/D",240/$B$2*60*VLOOKUP(B86,Dane!$F:$H,2,FALSE)))</f>
        <v>12</v>
      </c>
      <c r="D86" s="7">
        <f>IF(B86="ZMIEŃ GŁOŚNOŚĆ NA 0","N/D",IF(B86="ZMIEŃ GŁOŚNOŚĆ NA 15","N/D",VLOOKUP(A86,Dane!$A$3:$D$110,4,FALSE)))</f>
        <v>1101010111000</v>
      </c>
      <c r="E86" s="3" t="str">
        <f t="shared" si="25"/>
        <v>1100</v>
      </c>
      <c r="F86" s="1" t="str">
        <f t="shared" si="26"/>
        <v>00011010</v>
      </c>
      <c r="G86" s="1" t="str">
        <f t="shared" si="27"/>
        <v>10111000</v>
      </c>
      <c r="H86" s="1" t="str">
        <f t="shared" si="28"/>
        <v>00001100</v>
      </c>
      <c r="I86" t="str">
        <f t="shared" si="29"/>
        <v xml:space="preserve">    .byte %00011010, %10111000, %00001100</v>
      </c>
      <c r="O86" s="3"/>
      <c r="P86" s="1"/>
      <c r="Q86" s="1"/>
      <c r="R86" s="1"/>
    </row>
    <row r="87" spans="1:18" x14ac:dyDescent="0.25">
      <c r="A87" s="6"/>
      <c r="B87" s="19" t="s">
        <v>140</v>
      </c>
      <c r="C87" t="str">
        <f>IF(B87="ZMIEŃ GŁOŚNOŚĆ NA 0","N/D",IF(B87="ZMIEŃ GŁOŚNOŚĆ NA 15","N/D",240/$B$2*60*VLOOKUP(B87,Dane!$F:$H,2,FALSE)))</f>
        <v>N/D</v>
      </c>
      <c r="D87" s="7" t="str">
        <f>IF(B87="ZMIEŃ GŁOŚNOŚĆ NA 0","N/D",IF(B87="ZMIEŃ GŁOŚNOŚĆ NA 15","N/D",VLOOKUP(A87,Dane!$A$3:$D$110,4,FALSE)))</f>
        <v>N/D</v>
      </c>
      <c r="E87" s="3" t="str">
        <f t="shared" ref="E87:E145" si="35">IF(B87="ZMIEŃ GŁOŚNOŚĆ NA 0","N/D",IF(B87="ZMIEŃ GŁOŚNOŚĆ NA 15","N/D",DEC2BIN(C87)))</f>
        <v>N/D</v>
      </c>
      <c r="F87" s="1" t="str">
        <f t="shared" ref="F87:F145" si="36">IF(B87="ZMIEŃ GŁOŚNOŚĆ NA 0","N/D",IF(B87="ZMIEŃ GŁOŚNOŚĆ NA 15","N/D",IF(LEN(D87)&lt;8,"00000000",_xlfn.CONCAT(REPT("0",8-LEN(LEFT(D87,LEN(D87)-8))),LEFT(D87,LEN(D87)-8)))))</f>
        <v>N/D</v>
      </c>
      <c r="G87" s="1" t="str">
        <f t="shared" ref="G87:G145" si="37">IF(B87="ZMIEŃ GŁOŚNOŚĆ NA 0","N/D",IF(B87="ZMIEŃ GŁOŚNOŚĆ NA 15","N/D",IF(LEN(D87)&lt;8,_xlfn.CONCAT(REPT("0",8-LEN(D87)),RIGHT(D87,8)),RIGHT(D87,8))))</f>
        <v>N/D</v>
      </c>
      <c r="H87" s="1" t="str">
        <f t="shared" ref="H87:H145" si="38">IF(B87="ZMIEŃ GŁOŚNOŚĆ NA 0","N/D",IF(B87="ZMIEŃ GŁOŚNOŚĆ NA 15","N/D",_xlfn.CONCAT(REPT("0",8-LEN(E87)),E87)))</f>
        <v>N/D</v>
      </c>
      <c r="I87" t="str">
        <f t="shared" ref="I87:I145" si="39">IF(B87="ZMIEŃ GŁOŚNOŚĆ NA 0","    .byte %10101000, %11110000, %00000000",IF(B87="ZMIEŃ GŁOŚNOŚĆ NA 15","    .byte %10101000, %11111111, %00000000",_xlfn.CONCAT("    .byte %",F87,", %",G87,", %",H87)))</f>
        <v xml:space="preserve">    .byte %10101000, %11111111, %00000000</v>
      </c>
      <c r="O87" s="3"/>
      <c r="P87" s="1"/>
      <c r="Q87" s="1"/>
      <c r="R87" s="1"/>
    </row>
    <row r="88" spans="1:18" x14ac:dyDescent="0.25">
      <c r="A88" s="6" t="s">
        <v>88</v>
      </c>
      <c r="B88" s="16" t="s">
        <v>2</v>
      </c>
      <c r="C88">
        <f>IF(B88="ZMIEŃ GŁOŚNOŚĆ NA 0","N/D",IF(B88="ZMIEŃ GŁOŚNOŚĆ NA 15","N/D",240/$B$2*60*VLOOKUP(B88,Dane!$F:$H,2,FALSE)))</f>
        <v>6</v>
      </c>
      <c r="D88" s="7">
        <f>IF(B88="ZMIEŃ GŁOŚNOŚĆ NA 0","N/D",IF(B88="ZMIEŃ GŁOŚNOŚĆ NA 15","N/D",VLOOKUP(A88,Dane!$A$3:$D$110,4,FALSE)))</f>
        <v>11101110</v>
      </c>
      <c r="E88" s="3" t="str">
        <f t="shared" si="35"/>
        <v>110</v>
      </c>
      <c r="F88" s="1" t="str">
        <f t="shared" si="36"/>
        <v>00000000</v>
      </c>
      <c r="G88" s="1" t="str">
        <f t="shared" si="37"/>
        <v>11101110</v>
      </c>
      <c r="H88" s="1" t="str">
        <f t="shared" si="38"/>
        <v>00000110</v>
      </c>
      <c r="I88" t="str">
        <f t="shared" si="39"/>
        <v xml:space="preserve">    .byte %00000000, %11101110, %00000110</v>
      </c>
      <c r="J88" s="13" t="s">
        <v>163</v>
      </c>
      <c r="O88" s="3"/>
      <c r="P88" s="1"/>
      <c r="Q88" s="1"/>
      <c r="R88" s="1"/>
    </row>
    <row r="89" spans="1:18" x14ac:dyDescent="0.25">
      <c r="A89" s="6"/>
      <c r="B89" s="1" t="s">
        <v>139</v>
      </c>
      <c r="C89" t="str">
        <f>IF(B89="ZMIEŃ GŁOŚNOŚĆ NA 0","N/D",IF(B89="ZMIEŃ GŁOŚNOŚĆ NA 15","N/D",240/$B$2*60*VLOOKUP(B89,Dane!$F:$H,2,FALSE)))</f>
        <v>N/D</v>
      </c>
      <c r="D89" s="7" t="str">
        <f>IF(B89="ZMIEŃ GŁOŚNOŚĆ NA 0","N/D",IF(B89="ZMIEŃ GŁOŚNOŚĆ NA 15","N/D",VLOOKUP(A89,Dane!$A$3:$D$110,4,FALSE)))</f>
        <v>N/D</v>
      </c>
      <c r="E89" s="3" t="str">
        <f t="shared" si="35"/>
        <v>N/D</v>
      </c>
      <c r="F89" s="1" t="str">
        <f t="shared" si="36"/>
        <v>N/D</v>
      </c>
      <c r="G89" s="1" t="str">
        <f t="shared" si="37"/>
        <v>N/D</v>
      </c>
      <c r="H89" s="1" t="str">
        <f t="shared" si="38"/>
        <v>N/D</v>
      </c>
      <c r="I89" t="str">
        <f t="shared" si="39"/>
        <v xml:space="preserve">    .byte %10101000, %11110000, %00000000</v>
      </c>
      <c r="O89" s="3"/>
      <c r="P89" s="1"/>
      <c r="Q89" s="1"/>
      <c r="R89" s="1"/>
    </row>
    <row r="90" spans="1:18" x14ac:dyDescent="0.25">
      <c r="A90" s="6" t="s">
        <v>36</v>
      </c>
      <c r="B90" s="1" t="s">
        <v>2</v>
      </c>
      <c r="C90">
        <f>IF(B90="ZMIEŃ GŁOŚNOŚĆ NA 0","N/D",IF(B90="ZMIEŃ GŁOŚNOŚĆ NA 15","N/D",240/$B$2*60*VLOOKUP(B90,Dane!$F:$H,2,FALSE)))</f>
        <v>6</v>
      </c>
      <c r="D90" s="7">
        <f>IF(B90="ZMIEŃ GŁOŚNOŚĆ NA 0","N/D",IF(B90="ZMIEŃ GŁOŚNOŚĆ NA 15","N/D",VLOOKUP(A90,Dane!$A$3:$D$110,4,FALSE)))</f>
        <v>1101010111000</v>
      </c>
      <c r="E90" s="3" t="str">
        <f t="shared" si="35"/>
        <v>110</v>
      </c>
      <c r="F90" s="1" t="str">
        <f t="shared" si="36"/>
        <v>00011010</v>
      </c>
      <c r="G90" s="1" t="str">
        <f t="shared" si="37"/>
        <v>10111000</v>
      </c>
      <c r="H90" s="1" t="str">
        <f t="shared" si="38"/>
        <v>00000110</v>
      </c>
      <c r="I90" t="str">
        <f t="shared" si="39"/>
        <v xml:space="preserve">    .byte %00011010, %10111000, %00000110</v>
      </c>
      <c r="O90" s="3"/>
      <c r="P90" s="1"/>
      <c r="Q90" s="1"/>
      <c r="R90" s="1"/>
    </row>
    <row r="91" spans="1:18" x14ac:dyDescent="0.25">
      <c r="A91" s="6"/>
      <c r="B91" s="19" t="s">
        <v>140</v>
      </c>
      <c r="C91" t="str">
        <f>IF(B91="ZMIEŃ GŁOŚNOŚĆ NA 0","N/D",IF(B91="ZMIEŃ GŁOŚNOŚĆ NA 15","N/D",240/$B$2*60*VLOOKUP(B91,Dane!$F:$H,2,FALSE)))</f>
        <v>N/D</v>
      </c>
      <c r="D91" s="7" t="str">
        <f>IF(B91="ZMIEŃ GŁOŚNOŚĆ NA 0","N/D",IF(B91="ZMIEŃ GŁOŚNOŚĆ NA 15","N/D",VLOOKUP(A91,Dane!$A$3:$D$110,4,FALSE)))</f>
        <v>N/D</v>
      </c>
      <c r="E91" s="3" t="str">
        <f t="shared" si="35"/>
        <v>N/D</v>
      </c>
      <c r="F91" s="1" t="str">
        <f t="shared" si="36"/>
        <v>N/D</v>
      </c>
      <c r="G91" s="1" t="str">
        <f t="shared" si="37"/>
        <v>N/D</v>
      </c>
      <c r="H91" s="1" t="str">
        <f t="shared" si="38"/>
        <v>N/D</v>
      </c>
      <c r="I91" t="str">
        <f t="shared" si="39"/>
        <v xml:space="preserve">    .byte %10101000, %11111111, %00000000</v>
      </c>
      <c r="O91" s="3"/>
      <c r="P91" s="1"/>
      <c r="Q91" s="1"/>
      <c r="R91" s="1"/>
    </row>
    <row r="92" spans="1:18" x14ac:dyDescent="0.25">
      <c r="A92" s="6" t="s">
        <v>88</v>
      </c>
      <c r="B92" s="1" t="s">
        <v>0</v>
      </c>
      <c r="C92">
        <f>IF(B92="ZMIEŃ GŁOŚNOŚĆ NA 0","N/D",IF(B92="ZMIEŃ GŁOŚNOŚĆ NA 15","N/D",240/$B$2*60*VLOOKUP(B92,Dane!$F:$H,2,FALSE)))</f>
        <v>12</v>
      </c>
      <c r="D92" s="7">
        <f>IF(B92="ZMIEŃ GŁOŚNOŚĆ NA 0","N/D",IF(B92="ZMIEŃ GŁOŚNOŚĆ NA 15","N/D",VLOOKUP(A92,Dane!$A$3:$D$110,4,FALSE)))</f>
        <v>11101110</v>
      </c>
      <c r="E92" s="3" t="str">
        <f t="shared" si="35"/>
        <v>1100</v>
      </c>
      <c r="F92" s="1" t="str">
        <f t="shared" si="36"/>
        <v>00000000</v>
      </c>
      <c r="G92" s="1" t="str">
        <f t="shared" si="37"/>
        <v>11101110</v>
      </c>
      <c r="H92" s="1" t="str">
        <f t="shared" si="38"/>
        <v>00001100</v>
      </c>
      <c r="I92" t="str">
        <f t="shared" si="39"/>
        <v xml:space="preserve">    .byte %00000000, %11101110, %00001100</v>
      </c>
      <c r="J92" s="13" t="s">
        <v>164</v>
      </c>
      <c r="O92" s="3"/>
      <c r="P92" s="1"/>
      <c r="Q92" s="1"/>
      <c r="R92" s="1"/>
    </row>
    <row r="93" spans="1:18" x14ac:dyDescent="0.25">
      <c r="A93" s="6" t="s">
        <v>12</v>
      </c>
      <c r="B93" s="1" t="s">
        <v>0</v>
      </c>
      <c r="C93">
        <f>IF(B93="ZMIEŃ GŁOŚNOŚĆ NA 0","N/D",IF(B93="ZMIEŃ GŁOŚNOŚĆ NA 15","N/D",240/$B$2*60*VLOOKUP(B93,Dane!$F:$H,2,FALSE)))</f>
        <v>12</v>
      </c>
      <c r="D93" s="7">
        <f>IF(B93="ZMIEŃ GŁOŚNOŚĆ NA 0","N/D",IF(B93="ZMIEŃ GŁOŚNOŚĆ NA 15","N/D",VLOOKUP(A93,Dane!$A$3:$D$110,4,FALSE)))</f>
        <v>11010100</v>
      </c>
      <c r="E93" s="3" t="str">
        <f t="shared" si="35"/>
        <v>1100</v>
      </c>
      <c r="F93" s="1" t="str">
        <f t="shared" si="36"/>
        <v>00000000</v>
      </c>
      <c r="G93" s="1" t="str">
        <f t="shared" si="37"/>
        <v>11010100</v>
      </c>
      <c r="H93" s="1" t="str">
        <f t="shared" si="38"/>
        <v>00001100</v>
      </c>
      <c r="I93" t="str">
        <f t="shared" si="39"/>
        <v xml:space="preserve">    .byte %00000000, %11010100, %00001100</v>
      </c>
      <c r="J93" s="13" t="s">
        <v>165</v>
      </c>
      <c r="O93" s="3"/>
      <c r="P93" s="1"/>
      <c r="Q93" s="1"/>
      <c r="R93" s="1"/>
    </row>
    <row r="94" spans="1:18" x14ac:dyDescent="0.25">
      <c r="A94" s="6" t="s">
        <v>89</v>
      </c>
      <c r="B94" s="1" t="s">
        <v>2</v>
      </c>
      <c r="C94">
        <f>IF(B94="ZMIEŃ GŁOŚNOŚĆ NA 0","N/D",IF(B94="ZMIEŃ GŁOŚNOŚĆ NA 15","N/D",240/$B$2*60*VLOOKUP(B94,Dane!$F:$H,2,FALSE)))</f>
        <v>6</v>
      </c>
      <c r="D94" s="7">
        <f>IF(B94="ZMIEŃ GŁOŚNOŚĆ NA 0","N/D",IF(B94="ZMIEŃ GŁOŚNOŚĆ NA 15","N/D",VLOOKUP(A94,Dane!$A$3:$D$110,4,FALSE)))</f>
        <v>11001000</v>
      </c>
      <c r="E94" s="3" t="str">
        <f t="shared" si="35"/>
        <v>110</v>
      </c>
      <c r="F94" s="1" t="str">
        <f t="shared" si="36"/>
        <v>00000000</v>
      </c>
      <c r="G94" s="1" t="str">
        <f t="shared" si="37"/>
        <v>11001000</v>
      </c>
      <c r="H94" s="1" t="str">
        <f t="shared" si="38"/>
        <v>00000110</v>
      </c>
      <c r="I94" t="str">
        <f t="shared" si="39"/>
        <v xml:space="preserve">    .byte %00000000, %11001000, %00000110</v>
      </c>
      <c r="J94" s="13" t="s">
        <v>167</v>
      </c>
      <c r="O94" s="3"/>
      <c r="P94" s="1"/>
      <c r="Q94" s="1"/>
      <c r="R94" s="1"/>
    </row>
    <row r="95" spans="1:18" x14ac:dyDescent="0.25">
      <c r="A95" s="6"/>
      <c r="B95" s="1" t="s">
        <v>139</v>
      </c>
      <c r="C95" t="str">
        <f>IF(B95="ZMIEŃ GŁOŚNOŚĆ NA 0","N/D",IF(B95="ZMIEŃ GŁOŚNOŚĆ NA 15","N/D",240/$B$2*60*VLOOKUP(B95,Dane!$F:$H,2,FALSE)))</f>
        <v>N/D</v>
      </c>
      <c r="D95" s="7" t="str">
        <f>IF(B95="ZMIEŃ GŁOŚNOŚĆ NA 0","N/D",IF(B95="ZMIEŃ GŁOŚNOŚĆ NA 15","N/D",VLOOKUP(A95,Dane!$A$3:$D$110,4,FALSE)))</f>
        <v>N/D</v>
      </c>
      <c r="E95" s="3" t="str">
        <f t="shared" si="35"/>
        <v>N/D</v>
      </c>
      <c r="F95" s="1" t="str">
        <f t="shared" si="36"/>
        <v>N/D</v>
      </c>
      <c r="G95" s="1" t="str">
        <f t="shared" si="37"/>
        <v>N/D</v>
      </c>
      <c r="H95" s="1" t="str">
        <f t="shared" si="38"/>
        <v>N/D</v>
      </c>
      <c r="I95" t="str">
        <f t="shared" si="39"/>
        <v xml:space="preserve">    .byte %10101000, %11110000, %00000000</v>
      </c>
      <c r="O95" s="3"/>
      <c r="P95" s="1"/>
      <c r="Q95" s="1"/>
      <c r="R95" s="1"/>
    </row>
    <row r="96" spans="1:18" x14ac:dyDescent="0.25">
      <c r="A96" s="6" t="s">
        <v>36</v>
      </c>
      <c r="B96" s="1" t="s">
        <v>2</v>
      </c>
      <c r="C96">
        <f>IF(B96="ZMIEŃ GŁOŚNOŚĆ NA 0","N/D",IF(B96="ZMIEŃ GŁOŚNOŚĆ NA 15","N/D",240/$B$2*60*VLOOKUP(B96,Dane!$F:$H,2,FALSE)))</f>
        <v>6</v>
      </c>
      <c r="D96" s="7">
        <f>IF(B96="ZMIEŃ GŁOŚNOŚĆ NA 0","N/D",IF(B96="ZMIEŃ GŁOŚNOŚĆ NA 15","N/D",VLOOKUP(A96,Dane!$A$3:$D$110,4,FALSE)))</f>
        <v>1101010111000</v>
      </c>
      <c r="E96" s="3" t="str">
        <f t="shared" si="35"/>
        <v>110</v>
      </c>
      <c r="F96" s="1" t="str">
        <f t="shared" si="36"/>
        <v>00011010</v>
      </c>
      <c r="G96" s="1" t="str">
        <f t="shared" si="37"/>
        <v>10111000</v>
      </c>
      <c r="H96" s="1" t="str">
        <f t="shared" si="38"/>
        <v>00000110</v>
      </c>
      <c r="I96" t="str">
        <f t="shared" si="39"/>
        <v xml:space="preserve">    .byte %00011010, %10111000, %00000110</v>
      </c>
      <c r="O96" s="3"/>
      <c r="P96" s="1"/>
      <c r="Q96" s="1"/>
      <c r="R96" s="1"/>
    </row>
    <row r="97" spans="1:18" x14ac:dyDescent="0.25">
      <c r="A97" s="6"/>
      <c r="B97" s="19" t="s">
        <v>140</v>
      </c>
      <c r="C97" t="str">
        <f>IF(B97="ZMIEŃ GŁOŚNOŚĆ NA 0","N/D",IF(B97="ZMIEŃ GŁOŚNOŚĆ NA 15","N/D",240/$B$2*60*VLOOKUP(B97,Dane!$F:$H,2,FALSE)))</f>
        <v>N/D</v>
      </c>
      <c r="D97" s="7" t="str">
        <f>IF(B97="ZMIEŃ GŁOŚNOŚĆ NA 0","N/D",IF(B97="ZMIEŃ GŁOŚNOŚĆ NA 15","N/D",VLOOKUP(A97,Dane!$A$3:$D$110,4,FALSE)))</f>
        <v>N/D</v>
      </c>
      <c r="E97" s="3" t="str">
        <f t="shared" si="35"/>
        <v>N/D</v>
      </c>
      <c r="F97" s="1" t="str">
        <f t="shared" si="36"/>
        <v>N/D</v>
      </c>
      <c r="G97" s="1" t="str">
        <f t="shared" si="37"/>
        <v>N/D</v>
      </c>
      <c r="H97" s="1" t="str">
        <f t="shared" si="38"/>
        <v>N/D</v>
      </c>
      <c r="I97" t="str">
        <f t="shared" si="39"/>
        <v xml:space="preserve">    .byte %10101000, %11111111, %00000000</v>
      </c>
      <c r="O97" s="3"/>
      <c r="P97" s="1"/>
      <c r="Q97" s="1"/>
      <c r="R97" s="1"/>
    </row>
    <row r="98" spans="1:18" x14ac:dyDescent="0.25">
      <c r="A98" s="6" t="s">
        <v>88</v>
      </c>
      <c r="B98" s="1" t="s">
        <v>2</v>
      </c>
      <c r="C98">
        <f>IF(B98="ZMIEŃ GŁOŚNOŚĆ NA 0","N/D",IF(B98="ZMIEŃ GŁOŚNOŚĆ NA 15","N/D",240/$B$2*60*VLOOKUP(B98,Dane!$F:$H,2,FALSE)))</f>
        <v>6</v>
      </c>
      <c r="D98" s="7">
        <f>IF(B98="ZMIEŃ GŁOŚNOŚĆ NA 0","N/D",IF(B98="ZMIEŃ GŁOŚNOŚĆ NA 15","N/D",VLOOKUP(A98,Dane!$A$3:$D$110,4,FALSE)))</f>
        <v>11101110</v>
      </c>
      <c r="E98" s="3" t="str">
        <f t="shared" si="35"/>
        <v>110</v>
      </c>
      <c r="F98" s="1" t="str">
        <f t="shared" si="36"/>
        <v>00000000</v>
      </c>
      <c r="G98" s="1" t="str">
        <f t="shared" si="37"/>
        <v>11101110</v>
      </c>
      <c r="H98" s="1" t="str">
        <f t="shared" si="38"/>
        <v>00000110</v>
      </c>
      <c r="I98" t="str">
        <f t="shared" si="39"/>
        <v xml:space="preserve">    .byte %00000000, %11101110, %00000110</v>
      </c>
      <c r="J98" s="13" t="s">
        <v>168</v>
      </c>
      <c r="O98" s="3"/>
      <c r="P98" s="1"/>
      <c r="Q98" s="1"/>
      <c r="R98" s="1"/>
    </row>
    <row r="99" spans="1:18" x14ac:dyDescent="0.25">
      <c r="A99" s="6"/>
      <c r="B99" s="1" t="s">
        <v>139</v>
      </c>
      <c r="C99" t="str">
        <f>IF(B99="ZMIEŃ GŁOŚNOŚĆ NA 0","N/D",IF(B99="ZMIEŃ GŁOŚNOŚĆ NA 15","N/D",240/$B$2*60*VLOOKUP(B99,Dane!$F:$H,2,FALSE)))</f>
        <v>N/D</v>
      </c>
      <c r="D99" s="7" t="str">
        <f>IF(B99="ZMIEŃ GŁOŚNOŚĆ NA 0","N/D",IF(B99="ZMIEŃ GŁOŚNOŚĆ NA 15","N/D",VLOOKUP(A99,Dane!$A$3:$D$110,4,FALSE)))</f>
        <v>N/D</v>
      </c>
      <c r="E99" s="3" t="str">
        <f t="shared" si="35"/>
        <v>N/D</v>
      </c>
      <c r="F99" s="1" t="str">
        <f t="shared" si="36"/>
        <v>N/D</v>
      </c>
      <c r="G99" s="1" t="str">
        <f t="shared" si="37"/>
        <v>N/D</v>
      </c>
      <c r="H99" s="1" t="str">
        <f t="shared" si="38"/>
        <v>N/D</v>
      </c>
      <c r="I99" t="str">
        <f t="shared" si="39"/>
        <v xml:space="preserve">    .byte %10101000, %11110000, %00000000</v>
      </c>
      <c r="O99" s="3"/>
      <c r="P99" s="1"/>
      <c r="Q99" s="1"/>
      <c r="R99" s="1"/>
    </row>
    <row r="100" spans="1:18" x14ac:dyDescent="0.25">
      <c r="A100" s="6" t="s">
        <v>36</v>
      </c>
      <c r="B100" s="1" t="s">
        <v>2</v>
      </c>
      <c r="C100">
        <f>IF(B100="ZMIEŃ GŁOŚNOŚĆ NA 0","N/D",IF(B100="ZMIEŃ GŁOŚNOŚĆ NA 15","N/D",240/$B$2*60*VLOOKUP(B100,Dane!$F:$H,2,FALSE)))</f>
        <v>6</v>
      </c>
      <c r="D100" s="7">
        <f>IF(B100="ZMIEŃ GŁOŚNOŚĆ NA 0","N/D",IF(B100="ZMIEŃ GŁOŚNOŚĆ NA 15","N/D",VLOOKUP(A100,Dane!$A$3:$D$110,4,FALSE)))</f>
        <v>1101010111000</v>
      </c>
      <c r="E100" s="3" t="str">
        <f t="shared" si="35"/>
        <v>110</v>
      </c>
      <c r="F100" s="1" t="str">
        <f t="shared" si="36"/>
        <v>00011010</v>
      </c>
      <c r="G100" s="1" t="str">
        <f t="shared" si="37"/>
        <v>10111000</v>
      </c>
      <c r="H100" s="1" t="str">
        <f t="shared" si="38"/>
        <v>00000110</v>
      </c>
      <c r="I100" t="str">
        <f t="shared" si="39"/>
        <v xml:space="preserve">    .byte %00011010, %10111000, %00000110</v>
      </c>
      <c r="O100" s="3"/>
      <c r="P100" s="1"/>
      <c r="Q100" s="1"/>
      <c r="R100" s="1"/>
    </row>
    <row r="101" spans="1:18" x14ac:dyDescent="0.25">
      <c r="A101" s="6"/>
      <c r="B101" s="19" t="s">
        <v>140</v>
      </c>
      <c r="C101" t="str">
        <f>IF(B101="ZMIEŃ GŁOŚNOŚĆ NA 0","N/D",IF(B101="ZMIEŃ GŁOŚNOŚĆ NA 15","N/D",240/$B$2*60*VLOOKUP(B101,Dane!$F:$H,2,FALSE)))</f>
        <v>N/D</v>
      </c>
      <c r="D101" s="7" t="str">
        <f>IF(B101="ZMIEŃ GŁOŚNOŚĆ NA 0","N/D",IF(B101="ZMIEŃ GŁOŚNOŚĆ NA 15","N/D",VLOOKUP(A101,Dane!$A$3:$D$110,4,FALSE)))</f>
        <v>N/D</v>
      </c>
      <c r="E101" s="3" t="str">
        <f t="shared" si="35"/>
        <v>N/D</v>
      </c>
      <c r="F101" s="1" t="str">
        <f t="shared" si="36"/>
        <v>N/D</v>
      </c>
      <c r="G101" s="1" t="str">
        <f t="shared" si="37"/>
        <v>N/D</v>
      </c>
      <c r="H101" s="1" t="str">
        <f t="shared" si="38"/>
        <v>N/D</v>
      </c>
      <c r="I101" t="str">
        <f t="shared" si="39"/>
        <v xml:space="preserve">    .byte %10101000, %11111111, %00000000</v>
      </c>
      <c r="O101" s="3"/>
      <c r="P101" s="1"/>
      <c r="Q101" s="1"/>
      <c r="R101" s="1"/>
    </row>
    <row r="102" spans="1:18" x14ac:dyDescent="0.25">
      <c r="A102" s="6" t="s">
        <v>89</v>
      </c>
      <c r="B102" s="1" t="s">
        <v>0</v>
      </c>
      <c r="C102">
        <f>IF(B102="ZMIEŃ GŁOŚNOŚĆ NA 0","N/D",IF(B102="ZMIEŃ GŁOŚNOŚĆ NA 15","N/D",240/$B$2*60*VLOOKUP(B102,Dane!$F:$H,2,FALSE)))</f>
        <v>12</v>
      </c>
      <c r="D102" s="7">
        <f>IF(B102="ZMIEŃ GŁOŚNOŚĆ NA 0","N/D",IF(B102="ZMIEŃ GŁOŚNOŚĆ NA 15","N/D",VLOOKUP(A102,Dane!$A$3:$D$110,4,FALSE)))</f>
        <v>11001000</v>
      </c>
      <c r="E102" s="3" t="str">
        <f t="shared" si="35"/>
        <v>1100</v>
      </c>
      <c r="F102" s="1" t="str">
        <f t="shared" si="36"/>
        <v>00000000</v>
      </c>
      <c r="G102" s="1" t="str">
        <f t="shared" si="37"/>
        <v>11001000</v>
      </c>
      <c r="H102" s="1" t="str">
        <f t="shared" si="38"/>
        <v>00001100</v>
      </c>
      <c r="I102" t="str">
        <f t="shared" si="39"/>
        <v xml:space="preserve">    .byte %00000000, %11001000, %00001100</v>
      </c>
      <c r="J102" s="13" t="s">
        <v>166</v>
      </c>
      <c r="O102" s="3"/>
      <c r="P102" s="1"/>
      <c r="Q102" s="1"/>
      <c r="R102" s="1"/>
    </row>
    <row r="103" spans="1:18" ht="15.75" thickBot="1" x14ac:dyDescent="0.3">
      <c r="A103" s="8" t="s">
        <v>90</v>
      </c>
      <c r="B103" s="9" t="s">
        <v>0</v>
      </c>
      <c r="C103" s="10">
        <f>IF(B103="ZMIEŃ GŁOŚNOŚĆ NA 0","N/D",IF(B103="ZMIEŃ GŁOŚNOŚĆ NA 15","N/D",240/$B$2*60*VLOOKUP(B103,Dane!$F:$H,2,FALSE)))</f>
        <v>12</v>
      </c>
      <c r="D103" s="11">
        <f>IF(B103="ZMIEŃ GŁOŚNOŚĆ NA 0","N/D",IF(B103="ZMIEŃ GŁOŚNOŚĆ NA 15","N/D",VLOOKUP(A103,Dane!$A$3:$D$110,4,FALSE)))</f>
        <v>10110010</v>
      </c>
      <c r="E103" s="12" t="str">
        <f t="shared" si="35"/>
        <v>1100</v>
      </c>
      <c r="F103" s="9" t="str">
        <f t="shared" si="36"/>
        <v>00000000</v>
      </c>
      <c r="G103" s="9" t="str">
        <f t="shared" si="37"/>
        <v>10110010</v>
      </c>
      <c r="H103" s="9" t="str">
        <f t="shared" si="38"/>
        <v>00001100</v>
      </c>
      <c r="I103" s="10" t="str">
        <f t="shared" si="39"/>
        <v xml:space="preserve">    .byte %00000000, %10110010, %00001100</v>
      </c>
      <c r="J103" s="25" t="s">
        <v>159</v>
      </c>
      <c r="O103" s="3"/>
      <c r="P103" s="1"/>
      <c r="Q103" s="1"/>
      <c r="R103" s="1"/>
    </row>
    <row r="104" spans="1:18" ht="15.75" thickTop="1" x14ac:dyDescent="0.25">
      <c r="A104" s="6"/>
      <c r="B104" s="1" t="s">
        <v>139</v>
      </c>
      <c r="C104" t="str">
        <f>IF(B104="ZMIEŃ GŁOŚNOŚĆ NA 0","N/D",IF(B104="ZMIEŃ GŁOŚNOŚĆ NA 15","N/D",240/$B$2*60*VLOOKUP(B104,Dane!$F:$H,2,FALSE)))</f>
        <v>N/D</v>
      </c>
      <c r="D104" s="7" t="str">
        <f>IF(B104="ZMIEŃ GŁOŚNOŚĆ NA 0","N/D",IF(B104="ZMIEŃ GŁOŚNOŚĆ NA 15","N/D",VLOOKUP(A104,Dane!$A$3:$D$110,4,FALSE)))</f>
        <v>N/D</v>
      </c>
      <c r="E104" s="3" t="str">
        <f t="shared" si="35"/>
        <v>N/D</v>
      </c>
      <c r="F104" s="1" t="str">
        <f t="shared" si="36"/>
        <v>N/D</v>
      </c>
      <c r="G104" s="1" t="str">
        <f t="shared" si="37"/>
        <v>N/D</v>
      </c>
      <c r="H104" s="1" t="str">
        <f t="shared" si="38"/>
        <v>N/D</v>
      </c>
      <c r="I104" t="str">
        <f t="shared" si="39"/>
        <v xml:space="preserve">    .byte %10101000, %11110000, %00000000</v>
      </c>
      <c r="O104" s="3"/>
      <c r="P104" s="1"/>
      <c r="Q104" s="1"/>
      <c r="R104" s="1"/>
    </row>
    <row r="105" spans="1:18" x14ac:dyDescent="0.25">
      <c r="A105" s="6" t="s">
        <v>36</v>
      </c>
      <c r="B105" s="1" t="s">
        <v>0</v>
      </c>
      <c r="C105">
        <f>IF(B105="ZMIEŃ GŁOŚNOŚĆ NA 0","N/D",IF(B105="ZMIEŃ GŁOŚNOŚĆ NA 15","N/D",240/$B$2*60*VLOOKUP(B105,Dane!$F:$H,2,FALSE)))</f>
        <v>12</v>
      </c>
      <c r="D105" s="7">
        <f>IF(B105="ZMIEŃ GŁOŚNOŚĆ NA 0","N/D",IF(B105="ZMIEŃ GŁOŚNOŚĆ NA 15","N/D",VLOOKUP(A105,Dane!$A$3:$D$110,4,FALSE)))</f>
        <v>1101010111000</v>
      </c>
      <c r="E105" s="3" t="str">
        <f t="shared" si="35"/>
        <v>1100</v>
      </c>
      <c r="F105" s="1" t="str">
        <f t="shared" si="36"/>
        <v>00011010</v>
      </c>
      <c r="G105" s="1" t="str">
        <f t="shared" si="37"/>
        <v>10111000</v>
      </c>
      <c r="H105" s="1" t="str">
        <f t="shared" si="38"/>
        <v>00001100</v>
      </c>
      <c r="I105" t="str">
        <f t="shared" si="39"/>
        <v xml:space="preserve">    .byte %00011010, %10111000, %00001100</v>
      </c>
      <c r="O105" s="3"/>
      <c r="P105" s="1"/>
      <c r="Q105" s="1"/>
      <c r="R105" s="1"/>
    </row>
    <row r="106" spans="1:18" x14ac:dyDescent="0.25">
      <c r="A106" s="6"/>
      <c r="B106" s="19" t="s">
        <v>140</v>
      </c>
      <c r="C106" t="str">
        <f>IF(B106="ZMIEŃ GŁOŚNOŚĆ NA 0","N/D",IF(B106="ZMIEŃ GŁOŚNOŚĆ NA 15","N/D",240/$B$2*60*VLOOKUP(B106,Dane!$F:$H,2,FALSE)))</f>
        <v>N/D</v>
      </c>
      <c r="D106" s="7" t="str">
        <f>IF(B106="ZMIEŃ GŁOŚNOŚĆ NA 0","N/D",IF(B106="ZMIEŃ GŁOŚNOŚĆ NA 15","N/D",VLOOKUP(A106,Dane!$A$3:$D$110,4,FALSE)))</f>
        <v>N/D</v>
      </c>
      <c r="E106" s="3" t="str">
        <f t="shared" si="35"/>
        <v>N/D</v>
      </c>
      <c r="F106" s="1" t="str">
        <f t="shared" si="36"/>
        <v>N/D</v>
      </c>
      <c r="G106" s="1" t="str">
        <f t="shared" si="37"/>
        <v>N/D</v>
      </c>
      <c r="H106" s="1" t="str">
        <f t="shared" si="38"/>
        <v>N/D</v>
      </c>
      <c r="I106" t="str">
        <f t="shared" si="39"/>
        <v xml:space="preserve">    .byte %10101000, %11111111, %00000000</v>
      </c>
      <c r="O106" s="3"/>
      <c r="P106" s="1"/>
      <c r="Q106" s="1"/>
      <c r="R106" s="1"/>
    </row>
    <row r="107" spans="1:18" x14ac:dyDescent="0.25">
      <c r="A107" s="6" t="s">
        <v>88</v>
      </c>
      <c r="B107" s="16" t="s">
        <v>2</v>
      </c>
      <c r="C107">
        <f>IF(B107="ZMIEŃ GŁOŚNOŚĆ NA 0","N/D",IF(B107="ZMIEŃ GŁOŚNOŚĆ NA 15","N/D",240/$B$2*60*VLOOKUP(B107,Dane!$F:$H,2,FALSE)))</f>
        <v>6</v>
      </c>
      <c r="D107" s="7">
        <f>IF(B107="ZMIEŃ GŁOŚNOŚĆ NA 0","N/D",IF(B107="ZMIEŃ GŁOŚNOŚĆ NA 15","N/D",VLOOKUP(A107,Dane!$A$3:$D$110,4,FALSE)))</f>
        <v>11101110</v>
      </c>
      <c r="E107" s="3" t="str">
        <f t="shared" si="35"/>
        <v>110</v>
      </c>
      <c r="F107" s="1" t="str">
        <f t="shared" si="36"/>
        <v>00000000</v>
      </c>
      <c r="G107" s="1" t="str">
        <f t="shared" si="37"/>
        <v>11101110</v>
      </c>
      <c r="H107" s="1" t="str">
        <f t="shared" si="38"/>
        <v>00000110</v>
      </c>
      <c r="I107" t="str">
        <f t="shared" si="39"/>
        <v xml:space="preserve">    .byte %00000000, %11101110, %00000110</v>
      </c>
      <c r="J107" s="13" t="s">
        <v>169</v>
      </c>
      <c r="O107" s="3"/>
      <c r="P107" s="1"/>
      <c r="Q107" s="1"/>
      <c r="R107" s="1"/>
    </row>
    <row r="108" spans="1:18" x14ac:dyDescent="0.25">
      <c r="A108" s="6" t="s">
        <v>12</v>
      </c>
      <c r="B108" s="16" t="s">
        <v>2</v>
      </c>
      <c r="C108">
        <f>IF(B108="ZMIEŃ GŁOŚNOŚĆ NA 0","N/D",IF(B108="ZMIEŃ GŁOŚNOŚĆ NA 15","N/D",240/$B$2*60*VLOOKUP(B108,Dane!$F:$H,2,FALSE)))</f>
        <v>6</v>
      </c>
      <c r="D108" s="7">
        <f>IF(B108="ZMIEŃ GŁOŚNOŚĆ NA 0","N/D",IF(B108="ZMIEŃ GŁOŚNOŚĆ NA 15","N/D",VLOOKUP(A108,Dane!$A$3:$D$110,4,FALSE)))</f>
        <v>11010100</v>
      </c>
      <c r="E108" s="3" t="str">
        <f t="shared" si="35"/>
        <v>110</v>
      </c>
      <c r="F108" s="1" t="str">
        <f t="shared" si="36"/>
        <v>00000000</v>
      </c>
      <c r="G108" s="1" t="str">
        <f t="shared" si="37"/>
        <v>11010100</v>
      </c>
      <c r="H108" s="1" t="str">
        <f t="shared" si="38"/>
        <v>00000110</v>
      </c>
      <c r="I108" t="str">
        <f t="shared" si="39"/>
        <v xml:space="preserve">    .byte %00000000, %11010100, %00000110</v>
      </c>
      <c r="J108" s="13" t="s">
        <v>170</v>
      </c>
      <c r="O108" s="3"/>
      <c r="P108" s="1"/>
      <c r="Q108" s="1"/>
      <c r="R108" s="1"/>
    </row>
    <row r="109" spans="1:18" x14ac:dyDescent="0.25">
      <c r="A109" s="6" t="s">
        <v>88</v>
      </c>
      <c r="B109" s="16" t="s">
        <v>0</v>
      </c>
      <c r="C109">
        <f>IF(B109="ZMIEŃ GŁOŚNOŚĆ NA 0","N/D",IF(B109="ZMIEŃ GŁOŚNOŚĆ NA 15","N/D",240/$B$2*60*VLOOKUP(B109,Dane!$F:$H,2,FALSE)))</f>
        <v>12</v>
      </c>
      <c r="D109" s="7">
        <f>IF(B109="ZMIEŃ GŁOŚNOŚĆ NA 0","N/D",IF(B109="ZMIEŃ GŁOŚNOŚĆ NA 15","N/D",VLOOKUP(A109,Dane!$A$3:$D$110,4,FALSE)))</f>
        <v>11101110</v>
      </c>
      <c r="E109" s="3" t="str">
        <f t="shared" si="35"/>
        <v>1100</v>
      </c>
      <c r="F109" s="1" t="str">
        <f t="shared" si="36"/>
        <v>00000000</v>
      </c>
      <c r="G109" s="1" t="str">
        <f t="shared" si="37"/>
        <v>11101110</v>
      </c>
      <c r="H109" s="1" t="str">
        <f t="shared" si="38"/>
        <v>00001100</v>
      </c>
      <c r="I109" t="str">
        <f t="shared" si="39"/>
        <v xml:space="preserve">    .byte %00000000, %11101110, %00001100</v>
      </c>
      <c r="J109" s="13" t="s">
        <v>171</v>
      </c>
      <c r="O109" s="3"/>
      <c r="P109" s="1"/>
      <c r="Q109" s="1"/>
      <c r="R109" s="1"/>
    </row>
    <row r="110" spans="1:18" x14ac:dyDescent="0.25">
      <c r="A110" s="6" t="s">
        <v>12</v>
      </c>
      <c r="B110" s="16" t="s">
        <v>2</v>
      </c>
      <c r="C110">
        <f>IF(B110="ZMIEŃ GŁOŚNOŚĆ NA 0","N/D",IF(B110="ZMIEŃ GŁOŚNOŚĆ NA 15","N/D",240/$B$2*60*VLOOKUP(B110,Dane!$F:$H,2,FALSE)))</f>
        <v>6</v>
      </c>
      <c r="D110" s="7">
        <f>IF(B110="ZMIEŃ GŁOŚNOŚĆ NA 0","N/D",IF(B110="ZMIEŃ GŁOŚNOŚĆ NA 15","N/D",VLOOKUP(A110,Dane!$A$3:$D$110,4,FALSE)))</f>
        <v>11010100</v>
      </c>
      <c r="E110" s="3" t="str">
        <f t="shared" si="35"/>
        <v>110</v>
      </c>
      <c r="F110" s="1" t="str">
        <f t="shared" si="36"/>
        <v>00000000</v>
      </c>
      <c r="G110" s="1" t="str">
        <f t="shared" si="37"/>
        <v>11010100</v>
      </c>
      <c r="H110" s="1" t="str">
        <f t="shared" si="38"/>
        <v>00000110</v>
      </c>
      <c r="I110" t="str">
        <f t="shared" si="39"/>
        <v xml:space="preserve">    .byte %00000000, %11010100, %00000110</v>
      </c>
      <c r="J110" s="13" t="s">
        <v>172</v>
      </c>
      <c r="O110" s="3"/>
      <c r="P110" s="1"/>
      <c r="Q110" s="1"/>
      <c r="R110" s="1"/>
    </row>
    <row r="111" spans="1:18" x14ac:dyDescent="0.25">
      <c r="A111" s="6" t="s">
        <v>88</v>
      </c>
      <c r="B111" s="16" t="s">
        <v>2</v>
      </c>
      <c r="C111">
        <f>IF(B111="ZMIEŃ GŁOŚNOŚĆ NA 0","N/D",IF(B111="ZMIEŃ GŁOŚNOŚĆ NA 15","N/D",240/$B$2*60*VLOOKUP(B111,Dane!$F:$H,2,FALSE)))</f>
        <v>6</v>
      </c>
      <c r="D111" s="7">
        <f>IF(B111="ZMIEŃ GŁOŚNOŚĆ NA 0","N/D",IF(B111="ZMIEŃ GŁOŚNOŚĆ NA 15","N/D",VLOOKUP(A111,Dane!$A$3:$D$110,4,FALSE)))</f>
        <v>11101110</v>
      </c>
      <c r="E111" s="3" t="str">
        <f t="shared" si="35"/>
        <v>110</v>
      </c>
      <c r="F111" s="1" t="str">
        <f t="shared" si="36"/>
        <v>00000000</v>
      </c>
      <c r="G111" s="1" t="str">
        <f t="shared" si="37"/>
        <v>11101110</v>
      </c>
      <c r="H111" s="1" t="str">
        <f t="shared" si="38"/>
        <v>00000110</v>
      </c>
      <c r="I111" t="str">
        <f t="shared" si="39"/>
        <v xml:space="preserve">    .byte %00000000, %11101110, %00000110</v>
      </c>
      <c r="J111" s="13" t="s">
        <v>173</v>
      </c>
      <c r="O111" s="3"/>
      <c r="P111" s="1"/>
      <c r="Q111" s="1"/>
      <c r="R111" s="1"/>
    </row>
    <row r="112" spans="1:18" x14ac:dyDescent="0.25">
      <c r="A112" s="6" t="s">
        <v>87</v>
      </c>
      <c r="B112" s="16" t="s">
        <v>29</v>
      </c>
      <c r="C112">
        <f>IF(B112="ZMIEŃ GŁOŚNOŚĆ NA 0","N/D",IF(B112="ZMIEŃ GŁOŚNOŚĆ NA 15","N/D",240/$B$2*60*VLOOKUP(B112,Dane!$F:$H,2,FALSE)))</f>
        <v>36</v>
      </c>
      <c r="D112" s="7">
        <f>IF(B112="ZMIEŃ GŁOŚNOŚĆ NA 0","N/D",IF(B112="ZMIEŃ GŁOŚNOŚĆ NA 15","N/D",VLOOKUP(A112,Dane!$A$3:$D$110,4,FALSE)))</f>
        <v>100001100</v>
      </c>
      <c r="E112" s="3" t="str">
        <f t="shared" si="35"/>
        <v>100100</v>
      </c>
      <c r="F112" s="1" t="str">
        <f t="shared" si="36"/>
        <v>00000001</v>
      </c>
      <c r="G112" s="1" t="str">
        <f t="shared" si="37"/>
        <v>00001100</v>
      </c>
      <c r="H112" s="1" t="str">
        <f t="shared" si="38"/>
        <v>00100100</v>
      </c>
      <c r="I112" t="str">
        <f t="shared" si="39"/>
        <v xml:space="preserve">    .byte %00000001, %00001100, %00100100</v>
      </c>
      <c r="J112" s="13" t="s">
        <v>174</v>
      </c>
      <c r="O112" s="3"/>
      <c r="P112" s="1"/>
      <c r="Q112" s="1"/>
      <c r="R112" s="1"/>
    </row>
    <row r="113" spans="1:10" x14ac:dyDescent="0.25">
      <c r="A113" s="6"/>
      <c r="B113" s="1" t="s">
        <v>139</v>
      </c>
      <c r="C113" t="str">
        <f>IF(B113="ZMIEŃ GŁOŚNOŚĆ NA 0","N/D",IF(B113="ZMIEŃ GŁOŚNOŚĆ NA 15","N/D",240/$B$2*60*VLOOKUP(B113,Dane!$F:$H,2,FALSE)))</f>
        <v>N/D</v>
      </c>
      <c r="D113" s="7" t="str">
        <f>IF(B113="ZMIEŃ GŁOŚNOŚĆ NA 0","N/D",IF(B113="ZMIEŃ GŁOŚNOŚĆ NA 15","N/D",VLOOKUP(A113,Dane!$A$3:$D$110,4,FALSE)))</f>
        <v>N/D</v>
      </c>
      <c r="E113" s="3" t="str">
        <f t="shared" si="35"/>
        <v>N/D</v>
      </c>
      <c r="F113" s="1" t="str">
        <f t="shared" si="36"/>
        <v>N/D</v>
      </c>
      <c r="G113" s="1" t="str">
        <f t="shared" si="37"/>
        <v>N/D</v>
      </c>
      <c r="H113" s="1" t="str">
        <f t="shared" si="38"/>
        <v>N/D</v>
      </c>
      <c r="I113" t="str">
        <f t="shared" si="39"/>
        <v xml:space="preserve">    .byte %10101000, %11110000, %00000000</v>
      </c>
    </row>
    <row r="114" spans="1:10" x14ac:dyDescent="0.25">
      <c r="A114" s="6" t="s">
        <v>36</v>
      </c>
      <c r="B114" s="1" t="s">
        <v>1</v>
      </c>
      <c r="C114">
        <f>IF(B114="ZMIEŃ GŁOŚNOŚĆ NA 0","N/D",IF(B114="ZMIEŃ GŁOŚNOŚĆ NA 15","N/D",240/$B$2*60*VLOOKUP(B114,Dane!$F:$H,2,FALSE)))</f>
        <v>24</v>
      </c>
      <c r="D114" s="7">
        <f>IF(B114="ZMIEŃ GŁOŚNOŚĆ NA 0","N/D",IF(B114="ZMIEŃ GŁOŚNOŚĆ NA 15","N/D",VLOOKUP(A114,Dane!$A$3:$D$110,4,FALSE)))</f>
        <v>1101010111000</v>
      </c>
      <c r="E114" s="3" t="str">
        <f t="shared" si="35"/>
        <v>11000</v>
      </c>
      <c r="F114" s="1" t="str">
        <f t="shared" si="36"/>
        <v>00011010</v>
      </c>
      <c r="G114" s="1" t="str">
        <f t="shared" si="37"/>
        <v>10111000</v>
      </c>
      <c r="H114" s="1" t="str">
        <f t="shared" si="38"/>
        <v>00011000</v>
      </c>
      <c r="I114" t="str">
        <f t="shared" si="39"/>
        <v xml:space="preserve">    .byte %00011010, %10111000, %00011000</v>
      </c>
    </row>
    <row r="115" spans="1:10" ht="15.75" thickBot="1" x14ac:dyDescent="0.3">
      <c r="A115" s="8"/>
      <c r="B115" s="9" t="s">
        <v>140</v>
      </c>
      <c r="C115" s="10" t="str">
        <f>IF(B115="ZMIEŃ GŁOŚNOŚĆ NA 0","N/D",IF(B115="ZMIEŃ GŁOŚNOŚĆ NA 15","N/D",240/$B$2*60*VLOOKUP(B115,Dane!$F:$H,2,FALSE)))</f>
        <v>N/D</v>
      </c>
      <c r="D115" s="11" t="str">
        <f>IF(B115="ZMIEŃ GŁOŚNOŚĆ NA 0","N/D",IF(B115="ZMIEŃ GŁOŚNOŚĆ NA 15","N/D",VLOOKUP(A115,Dane!$A$3:$D$110,4,FALSE)))</f>
        <v>N/D</v>
      </c>
      <c r="E115" s="12" t="str">
        <f t="shared" si="35"/>
        <v>N/D</v>
      </c>
      <c r="F115" s="9" t="str">
        <f t="shared" si="36"/>
        <v>N/D</v>
      </c>
      <c r="G115" s="9" t="str">
        <f t="shared" si="37"/>
        <v>N/D</v>
      </c>
      <c r="H115" s="9" t="str">
        <f t="shared" si="38"/>
        <v>N/D</v>
      </c>
      <c r="I115" s="10" t="str">
        <f t="shared" si="39"/>
        <v xml:space="preserve">    .byte %10101000, %11111111, %00000000</v>
      </c>
    </row>
    <row r="116" spans="1:10" ht="15.75" thickTop="1" x14ac:dyDescent="0.25">
      <c r="A116" s="6" t="s">
        <v>88</v>
      </c>
      <c r="B116" s="16" t="s">
        <v>2</v>
      </c>
      <c r="C116">
        <f>IF(B116="ZMIEŃ GŁOŚNOŚĆ NA 0","N/D",IF(B116="ZMIEŃ GŁOŚNOŚĆ NA 15","N/D",240/$B$2*60*VLOOKUP(B116,Dane!$F:$H,2,FALSE)))</f>
        <v>6</v>
      </c>
      <c r="D116" s="7">
        <f>IF(B116="ZMIEŃ GŁOŚNOŚĆ NA 0","N/D",IF(B116="ZMIEŃ GŁOŚNOŚĆ NA 15","N/D",VLOOKUP(A116,Dane!$A$3:$D$110,4,FALSE)))</f>
        <v>11101110</v>
      </c>
      <c r="E116" s="3" t="str">
        <f t="shared" si="35"/>
        <v>110</v>
      </c>
      <c r="F116" s="1" t="str">
        <f t="shared" si="36"/>
        <v>00000000</v>
      </c>
      <c r="G116" s="1" t="str">
        <f t="shared" si="37"/>
        <v>11101110</v>
      </c>
      <c r="H116" s="1" t="str">
        <f t="shared" si="38"/>
        <v>00000110</v>
      </c>
      <c r="I116" t="str">
        <f t="shared" si="39"/>
        <v xml:space="preserve">    .byte %00000000, %11101110, %00000110</v>
      </c>
      <c r="J116" s="13" t="s">
        <v>151</v>
      </c>
    </row>
    <row r="117" spans="1:10" x14ac:dyDescent="0.25">
      <c r="A117" s="6"/>
      <c r="B117" s="1" t="s">
        <v>139</v>
      </c>
      <c r="C117" t="str">
        <f>IF(B117="ZMIEŃ GŁOŚNOŚĆ NA 0","N/D",IF(B117="ZMIEŃ GŁOŚNOŚĆ NA 15","N/D",240/$B$2*60*VLOOKUP(B117,Dane!$F:$H,2,FALSE)))</f>
        <v>N/D</v>
      </c>
      <c r="D117" s="7" t="str">
        <f>IF(B117="ZMIEŃ GŁOŚNOŚĆ NA 0","N/D",IF(B117="ZMIEŃ GŁOŚNOŚĆ NA 15","N/D",VLOOKUP(A117,Dane!$A$3:$D$110,4,FALSE)))</f>
        <v>N/D</v>
      </c>
      <c r="E117" s="3" t="str">
        <f t="shared" si="35"/>
        <v>N/D</v>
      </c>
      <c r="F117" s="1" t="str">
        <f t="shared" si="36"/>
        <v>N/D</v>
      </c>
      <c r="G117" s="1" t="str">
        <f t="shared" si="37"/>
        <v>N/D</v>
      </c>
      <c r="H117" s="1" t="str">
        <f t="shared" si="38"/>
        <v>N/D</v>
      </c>
      <c r="I117" t="str">
        <f t="shared" si="39"/>
        <v xml:space="preserve">    .byte %10101000, %11110000, %00000000</v>
      </c>
    </row>
    <row r="118" spans="1:10" x14ac:dyDescent="0.25">
      <c r="A118" s="6" t="s">
        <v>36</v>
      </c>
      <c r="B118" s="1" t="s">
        <v>2</v>
      </c>
      <c r="C118">
        <f>IF(B118="ZMIEŃ GŁOŚNOŚĆ NA 0","N/D",IF(B118="ZMIEŃ GŁOŚNOŚĆ NA 15","N/D",240/$B$2*60*VLOOKUP(B118,Dane!$F:$H,2,FALSE)))</f>
        <v>6</v>
      </c>
      <c r="D118" s="7">
        <f>IF(B118="ZMIEŃ GŁOŚNOŚĆ NA 0","N/D",IF(B118="ZMIEŃ GŁOŚNOŚĆ NA 15","N/D",VLOOKUP(A118,Dane!$A$3:$D$110,4,FALSE)))</f>
        <v>1101010111000</v>
      </c>
      <c r="E118" s="3" t="str">
        <f t="shared" si="35"/>
        <v>110</v>
      </c>
      <c r="F118" s="1" t="str">
        <f t="shared" si="36"/>
        <v>00011010</v>
      </c>
      <c r="G118" s="1" t="str">
        <f t="shared" si="37"/>
        <v>10111000</v>
      </c>
      <c r="H118" s="1" t="str">
        <f t="shared" si="38"/>
        <v>00000110</v>
      </c>
      <c r="I118" t="str">
        <f t="shared" si="39"/>
        <v xml:space="preserve">    .byte %00011010, %10111000, %00000110</v>
      </c>
    </row>
    <row r="119" spans="1:10" x14ac:dyDescent="0.25">
      <c r="A119" s="6"/>
      <c r="B119" s="19" t="s">
        <v>140</v>
      </c>
      <c r="C119" t="str">
        <f>IF(B119="ZMIEŃ GŁOŚNOŚĆ NA 0","N/D",IF(B119="ZMIEŃ GŁOŚNOŚĆ NA 15","N/D",240/$B$2*60*VLOOKUP(B119,Dane!$F:$H,2,FALSE)))</f>
        <v>N/D</v>
      </c>
      <c r="D119" s="7" t="str">
        <f>IF(B119="ZMIEŃ GŁOŚNOŚĆ NA 0","N/D",IF(B119="ZMIEŃ GŁOŚNOŚĆ NA 15","N/D",VLOOKUP(A119,Dane!$A$3:$D$110,4,FALSE)))</f>
        <v>N/D</v>
      </c>
      <c r="E119" s="3" t="str">
        <f t="shared" si="35"/>
        <v>N/D</v>
      </c>
      <c r="F119" s="1" t="str">
        <f t="shared" si="36"/>
        <v>N/D</v>
      </c>
      <c r="G119" s="1" t="str">
        <f t="shared" si="37"/>
        <v>N/D</v>
      </c>
      <c r="H119" s="1" t="str">
        <f t="shared" si="38"/>
        <v>N/D</v>
      </c>
      <c r="I119" t="str">
        <f t="shared" si="39"/>
        <v xml:space="preserve">    .byte %10101000, %11111111, %00000000</v>
      </c>
    </row>
    <row r="120" spans="1:10" x14ac:dyDescent="0.25">
      <c r="A120" s="6" t="s">
        <v>88</v>
      </c>
      <c r="B120" s="1" t="s">
        <v>0</v>
      </c>
      <c r="C120">
        <f>IF(B120="ZMIEŃ GŁOŚNOŚĆ NA 0","N/D",IF(B120="ZMIEŃ GŁOŚNOŚĆ NA 15","N/D",240/$B$2*60*VLOOKUP(B120,Dane!$F:$H,2,FALSE)))</f>
        <v>12</v>
      </c>
      <c r="D120" s="7">
        <f>IF(B120="ZMIEŃ GŁOŚNOŚĆ NA 0","N/D",IF(B120="ZMIEŃ GŁOŚNOŚĆ NA 15","N/D",VLOOKUP(A120,Dane!$A$3:$D$110,4,FALSE)))</f>
        <v>11101110</v>
      </c>
      <c r="E120" s="3" t="str">
        <f t="shared" si="35"/>
        <v>1100</v>
      </c>
      <c r="F120" s="1" t="str">
        <f t="shared" si="36"/>
        <v>00000000</v>
      </c>
      <c r="G120" s="1" t="str">
        <f t="shared" si="37"/>
        <v>11101110</v>
      </c>
      <c r="H120" s="1" t="str">
        <f t="shared" si="38"/>
        <v>00001100</v>
      </c>
      <c r="I120" t="str">
        <f t="shared" si="39"/>
        <v xml:space="preserve">    .byte %00000000, %11101110, %00001100</v>
      </c>
      <c r="J120" s="13" t="s">
        <v>179</v>
      </c>
    </row>
    <row r="121" spans="1:10" x14ac:dyDescent="0.25">
      <c r="A121" s="6" t="s">
        <v>12</v>
      </c>
      <c r="B121" s="1" t="s">
        <v>0</v>
      </c>
      <c r="C121">
        <f>IF(B121="ZMIEŃ GŁOŚNOŚĆ NA 0","N/D",IF(B121="ZMIEŃ GŁOŚNOŚĆ NA 15","N/D",240/$B$2*60*VLOOKUP(B121,Dane!$F:$H,2,FALSE)))</f>
        <v>12</v>
      </c>
      <c r="D121" s="7">
        <f>IF(B121="ZMIEŃ GŁOŚNOŚĆ NA 0","N/D",IF(B121="ZMIEŃ GŁOŚNOŚĆ NA 15","N/D",VLOOKUP(A121,Dane!$A$3:$D$110,4,FALSE)))</f>
        <v>11010100</v>
      </c>
      <c r="E121" s="3" t="str">
        <f t="shared" si="35"/>
        <v>1100</v>
      </c>
      <c r="F121" s="1" t="str">
        <f t="shared" si="36"/>
        <v>00000000</v>
      </c>
      <c r="G121" s="1" t="str">
        <f t="shared" si="37"/>
        <v>11010100</v>
      </c>
      <c r="H121" s="1" t="str">
        <f t="shared" si="38"/>
        <v>00001100</v>
      </c>
      <c r="I121" t="str">
        <f t="shared" si="39"/>
        <v xml:space="preserve">    .byte %00000000, %11010100, %00001100</v>
      </c>
      <c r="J121" s="13" t="s">
        <v>180</v>
      </c>
    </row>
    <row r="122" spans="1:10" x14ac:dyDescent="0.25">
      <c r="A122" s="6" t="s">
        <v>89</v>
      </c>
      <c r="B122" s="1" t="s">
        <v>2</v>
      </c>
      <c r="C122">
        <f>IF(B122="ZMIEŃ GŁOŚNOŚĆ NA 0","N/D",IF(B122="ZMIEŃ GŁOŚNOŚĆ NA 15","N/D",240/$B$2*60*VLOOKUP(B122,Dane!$F:$H,2,FALSE)))</f>
        <v>6</v>
      </c>
      <c r="D122" s="7">
        <f>IF(B122="ZMIEŃ GŁOŚNOŚĆ NA 0","N/D",IF(B122="ZMIEŃ GŁOŚNOŚĆ NA 15","N/D",VLOOKUP(A122,Dane!$A$3:$D$110,4,FALSE)))</f>
        <v>11001000</v>
      </c>
      <c r="E122" s="3" t="str">
        <f t="shared" si="35"/>
        <v>110</v>
      </c>
      <c r="F122" s="1" t="str">
        <f t="shared" si="36"/>
        <v>00000000</v>
      </c>
      <c r="G122" s="1" t="str">
        <f t="shared" si="37"/>
        <v>11001000</v>
      </c>
      <c r="H122" s="1" t="str">
        <f t="shared" si="38"/>
        <v>00000110</v>
      </c>
      <c r="I122" t="str">
        <f t="shared" si="39"/>
        <v xml:space="preserve">    .byte %00000000, %11001000, %00000110</v>
      </c>
      <c r="J122" s="13" t="s">
        <v>181</v>
      </c>
    </row>
    <row r="123" spans="1:10" x14ac:dyDescent="0.25">
      <c r="A123" s="6"/>
      <c r="B123" s="1" t="s">
        <v>139</v>
      </c>
      <c r="C123" t="str">
        <f>IF(B123="ZMIEŃ GŁOŚNOŚĆ NA 0","N/D",IF(B123="ZMIEŃ GŁOŚNOŚĆ NA 15","N/D",240/$B$2*60*VLOOKUP(B123,Dane!$F:$H,2,FALSE)))</f>
        <v>N/D</v>
      </c>
      <c r="D123" s="7" t="str">
        <f>IF(B123="ZMIEŃ GŁOŚNOŚĆ NA 0","N/D",IF(B123="ZMIEŃ GŁOŚNOŚĆ NA 15","N/D",VLOOKUP(A123,Dane!$A$3:$D$110,4,FALSE)))</f>
        <v>N/D</v>
      </c>
      <c r="E123" s="3" t="str">
        <f t="shared" si="35"/>
        <v>N/D</v>
      </c>
      <c r="F123" s="1" t="str">
        <f t="shared" si="36"/>
        <v>N/D</v>
      </c>
      <c r="G123" s="1" t="str">
        <f t="shared" si="37"/>
        <v>N/D</v>
      </c>
      <c r="H123" s="1" t="str">
        <f t="shared" si="38"/>
        <v>N/D</v>
      </c>
      <c r="I123" t="str">
        <f t="shared" si="39"/>
        <v xml:space="preserve">    .byte %10101000, %11110000, %00000000</v>
      </c>
    </row>
    <row r="124" spans="1:10" x14ac:dyDescent="0.25">
      <c r="A124" s="6" t="s">
        <v>36</v>
      </c>
      <c r="B124" s="1" t="s">
        <v>2</v>
      </c>
      <c r="C124">
        <f>IF(B124="ZMIEŃ GŁOŚNOŚĆ NA 0","N/D",IF(B124="ZMIEŃ GŁOŚNOŚĆ NA 15","N/D",240/$B$2*60*VLOOKUP(B124,Dane!$F:$H,2,FALSE)))</f>
        <v>6</v>
      </c>
      <c r="D124" s="7">
        <f>IF(B124="ZMIEŃ GŁOŚNOŚĆ NA 0","N/D",IF(B124="ZMIEŃ GŁOŚNOŚĆ NA 15","N/D",VLOOKUP(A124,Dane!$A$3:$D$110,4,FALSE)))</f>
        <v>1101010111000</v>
      </c>
      <c r="E124" s="3" t="str">
        <f t="shared" si="35"/>
        <v>110</v>
      </c>
      <c r="F124" s="1" t="str">
        <f t="shared" si="36"/>
        <v>00011010</v>
      </c>
      <c r="G124" s="1" t="str">
        <f t="shared" si="37"/>
        <v>10111000</v>
      </c>
      <c r="H124" s="1" t="str">
        <f t="shared" si="38"/>
        <v>00000110</v>
      </c>
      <c r="I124" t="str">
        <f t="shared" si="39"/>
        <v xml:space="preserve">    .byte %00011010, %10111000, %00000110</v>
      </c>
    </row>
    <row r="125" spans="1:10" x14ac:dyDescent="0.25">
      <c r="A125" s="2"/>
      <c r="B125" s="19" t="s">
        <v>140</v>
      </c>
      <c r="C125" t="str">
        <f>IF(B125="ZMIEŃ GŁOŚNOŚĆ NA 0","N/D",IF(B125="ZMIEŃ GŁOŚNOŚĆ NA 15","N/D",240/$B$2*60*VLOOKUP(B125,Dane!$F:$H,2,FALSE)))</f>
        <v>N/D</v>
      </c>
      <c r="D125" s="7" t="str">
        <f>IF(B125="ZMIEŃ GŁOŚNOŚĆ NA 0","N/D",IF(B125="ZMIEŃ GŁOŚNOŚĆ NA 15","N/D",VLOOKUP(A125,Dane!$A$3:$D$110,4,FALSE)))</f>
        <v>N/D</v>
      </c>
      <c r="E125" s="3" t="str">
        <f t="shared" si="35"/>
        <v>N/D</v>
      </c>
      <c r="F125" s="1" t="str">
        <f t="shared" si="36"/>
        <v>N/D</v>
      </c>
      <c r="G125" s="1" t="str">
        <f t="shared" si="37"/>
        <v>N/D</v>
      </c>
      <c r="H125" s="1" t="str">
        <f t="shared" si="38"/>
        <v>N/D</v>
      </c>
      <c r="I125" t="str">
        <f t="shared" si="39"/>
        <v xml:space="preserve">    .byte %10101000, %11111111, %00000000</v>
      </c>
    </row>
    <row r="126" spans="1:10" x14ac:dyDescent="0.25">
      <c r="A126" s="6" t="s">
        <v>88</v>
      </c>
      <c r="B126" s="1" t="s">
        <v>0</v>
      </c>
      <c r="C126">
        <f>IF(B126="ZMIEŃ GŁOŚNOŚĆ NA 0","N/D",IF(B126="ZMIEŃ GŁOŚNOŚĆ NA 15","N/D",240/$B$2*60*VLOOKUP(B126,Dane!$F:$H,2,FALSE)))</f>
        <v>12</v>
      </c>
      <c r="D126" s="7">
        <f>IF(B126="ZMIEŃ GŁOŚNOŚĆ NA 0","N/D",IF(B126="ZMIEŃ GŁOŚNOŚĆ NA 15","N/D",VLOOKUP(A126,Dane!$A$3:$D$110,4,FALSE)))</f>
        <v>11101110</v>
      </c>
      <c r="E126" s="3" t="str">
        <f t="shared" si="35"/>
        <v>1100</v>
      </c>
      <c r="F126" s="1" t="str">
        <f t="shared" si="36"/>
        <v>00000000</v>
      </c>
      <c r="G126" s="1" t="str">
        <f t="shared" si="37"/>
        <v>11101110</v>
      </c>
      <c r="H126" s="1" t="str">
        <f t="shared" si="38"/>
        <v>00001100</v>
      </c>
      <c r="I126" t="str">
        <f t="shared" si="39"/>
        <v xml:space="preserve">    .byte %00000000, %11101110, %00001100</v>
      </c>
      <c r="J126" s="13" t="s">
        <v>182</v>
      </c>
    </row>
    <row r="127" spans="1:10" x14ac:dyDescent="0.25">
      <c r="A127" s="6" t="s">
        <v>87</v>
      </c>
      <c r="B127" s="1" t="s">
        <v>0</v>
      </c>
      <c r="C127">
        <f>IF(B127="ZMIEŃ GŁOŚNOŚĆ NA 0","N/D",IF(B127="ZMIEŃ GŁOŚNOŚĆ NA 15","N/D",240/$B$2*60*VLOOKUP(B127,Dane!$F:$H,2,FALSE)))</f>
        <v>12</v>
      </c>
      <c r="D127" s="7">
        <f>IF(B127="ZMIEŃ GŁOŚNOŚĆ NA 0","N/D",IF(B127="ZMIEŃ GŁOŚNOŚĆ NA 15","N/D",VLOOKUP(A127,Dane!$A$3:$D$110,4,FALSE)))</f>
        <v>100001100</v>
      </c>
      <c r="E127" s="3" t="str">
        <f t="shared" si="35"/>
        <v>1100</v>
      </c>
      <c r="F127" s="1" t="str">
        <f t="shared" si="36"/>
        <v>00000001</v>
      </c>
      <c r="G127" s="1" t="str">
        <f t="shared" si="37"/>
        <v>00001100</v>
      </c>
      <c r="H127" s="1" t="str">
        <f t="shared" si="38"/>
        <v>00001100</v>
      </c>
      <c r="I127" t="str">
        <f t="shared" si="39"/>
        <v xml:space="preserve">    .byte %00000001, %00001100, %00001100</v>
      </c>
      <c r="J127" s="13" t="s">
        <v>183</v>
      </c>
    </row>
    <row r="128" spans="1:10" x14ac:dyDescent="0.25">
      <c r="A128" s="2"/>
      <c r="B128" s="1" t="s">
        <v>139</v>
      </c>
      <c r="C128" t="str">
        <f>IF(B128="ZMIEŃ GŁOŚNOŚĆ NA 0","N/D",IF(B128="ZMIEŃ GŁOŚNOŚĆ NA 15","N/D",240/$B$2*60*VLOOKUP(B128,Dane!$F:$H,2,FALSE)))</f>
        <v>N/D</v>
      </c>
      <c r="D128" s="7" t="str">
        <f>IF(B128="ZMIEŃ GŁOŚNOŚĆ NA 0","N/D",IF(B128="ZMIEŃ GŁOŚNOŚĆ NA 15","N/D",VLOOKUP(A128,Dane!$A$3:$D$110,4,FALSE)))</f>
        <v>N/D</v>
      </c>
      <c r="E128" s="3" t="str">
        <f t="shared" si="35"/>
        <v>N/D</v>
      </c>
      <c r="F128" s="1" t="str">
        <f t="shared" si="36"/>
        <v>N/D</v>
      </c>
      <c r="G128" s="1" t="str">
        <f t="shared" si="37"/>
        <v>N/D</v>
      </c>
      <c r="H128" s="1" t="str">
        <f t="shared" si="38"/>
        <v>N/D</v>
      </c>
      <c r="I128" t="str">
        <f t="shared" si="39"/>
        <v xml:space="preserve">    .byte %10101000, %11110000, %00000000</v>
      </c>
    </row>
    <row r="129" spans="1:10" x14ac:dyDescent="0.25">
      <c r="A129" s="2" t="s">
        <v>36</v>
      </c>
      <c r="B129" s="1" t="s">
        <v>0</v>
      </c>
      <c r="C129">
        <f>IF(B129="ZMIEŃ GŁOŚNOŚĆ NA 0","N/D",IF(B129="ZMIEŃ GŁOŚNOŚĆ NA 15","N/D",240/$B$2*60*VLOOKUP(B129,Dane!$F:$H,2,FALSE)))</f>
        <v>12</v>
      </c>
      <c r="D129" s="7">
        <f>IF(B129="ZMIEŃ GŁOŚNOŚĆ NA 0","N/D",IF(B129="ZMIEŃ GŁOŚNOŚĆ NA 15","N/D",VLOOKUP(A129,Dane!$A$3:$D$110,4,FALSE)))</f>
        <v>1101010111000</v>
      </c>
      <c r="E129" s="3" t="str">
        <f t="shared" si="35"/>
        <v>1100</v>
      </c>
      <c r="F129" s="1" t="str">
        <f t="shared" si="36"/>
        <v>00011010</v>
      </c>
      <c r="G129" s="1" t="str">
        <f t="shared" si="37"/>
        <v>10111000</v>
      </c>
      <c r="H129" s="1" t="str">
        <f t="shared" si="38"/>
        <v>00001100</v>
      </c>
      <c r="I129" t="str">
        <f t="shared" si="39"/>
        <v xml:space="preserve">    .byte %00011010, %10111000, %00001100</v>
      </c>
    </row>
    <row r="130" spans="1:10" ht="15.75" thickBot="1" x14ac:dyDescent="0.3">
      <c r="A130" s="14"/>
      <c r="B130" s="9" t="s">
        <v>140</v>
      </c>
      <c r="C130" s="10" t="str">
        <f>IF(B130="ZMIEŃ GŁOŚNOŚĆ NA 0","N/D",IF(B130="ZMIEŃ GŁOŚNOŚĆ NA 15","N/D",240/$B$2*60*VLOOKUP(B130,Dane!$F:$H,2,FALSE)))</f>
        <v>N/D</v>
      </c>
      <c r="D130" s="11" t="str">
        <f>IF(B130="ZMIEŃ GŁOŚNOŚĆ NA 0","N/D",IF(B130="ZMIEŃ GŁOŚNOŚĆ NA 15","N/D",VLOOKUP(A130,Dane!$A$3:$D$110,4,FALSE)))</f>
        <v>N/D</v>
      </c>
      <c r="E130" s="12" t="str">
        <f t="shared" si="35"/>
        <v>N/D</v>
      </c>
      <c r="F130" s="9" t="str">
        <f t="shared" si="36"/>
        <v>N/D</v>
      </c>
      <c r="G130" s="9" t="str">
        <f t="shared" si="37"/>
        <v>N/D</v>
      </c>
      <c r="H130" s="9" t="str">
        <f t="shared" si="38"/>
        <v>N/D</v>
      </c>
      <c r="I130" s="10" t="str">
        <f t="shared" si="39"/>
        <v xml:space="preserve">    .byte %10101000, %11111111, %00000000</v>
      </c>
    </row>
    <row r="131" spans="1:10" ht="15.75" thickTop="1" x14ac:dyDescent="0.25">
      <c r="A131" s="15" t="s">
        <v>90</v>
      </c>
      <c r="B131" s="16" t="s">
        <v>2</v>
      </c>
      <c r="C131">
        <f>IF(B131="ZMIEŃ GŁOŚNOŚĆ NA 0","N/D",IF(B131="ZMIEŃ GŁOŚNOŚĆ NA 15","N/D",240/$B$2*60*VLOOKUP(B131,Dane!$F:$H,2,FALSE)))</f>
        <v>6</v>
      </c>
      <c r="D131" s="7">
        <f>IF(B131="ZMIEŃ GŁOŚNOŚĆ NA 0","N/D",IF(B131="ZMIEŃ GŁOŚNOŚĆ NA 15","N/D",VLOOKUP(A131,Dane!$A$3:$D$110,4,FALSE)))</f>
        <v>10110010</v>
      </c>
      <c r="E131" s="3" t="str">
        <f t="shared" si="35"/>
        <v>110</v>
      </c>
      <c r="F131" s="1" t="str">
        <f t="shared" si="36"/>
        <v>00000000</v>
      </c>
      <c r="G131" s="1" t="str">
        <f t="shared" si="37"/>
        <v>10110010</v>
      </c>
      <c r="H131" s="1" t="str">
        <f t="shared" si="38"/>
        <v>00000110</v>
      </c>
      <c r="I131" t="str">
        <f t="shared" si="39"/>
        <v xml:space="preserve">    .byte %00000000, %10110010, %00000110</v>
      </c>
      <c r="J131" s="13" t="s">
        <v>176</v>
      </c>
    </row>
    <row r="132" spans="1:10" x14ac:dyDescent="0.25">
      <c r="A132" s="2"/>
      <c r="B132" s="1" t="s">
        <v>139</v>
      </c>
      <c r="C132" t="str">
        <f>IF(B132="ZMIEŃ GŁOŚNOŚĆ NA 0","N/D",IF(B132="ZMIEŃ GŁOŚNOŚĆ NA 15","N/D",240/$B$2*60*VLOOKUP(B132,Dane!$F:$H,2,FALSE)))</f>
        <v>N/D</v>
      </c>
      <c r="D132" s="7" t="str">
        <f>IF(B132="ZMIEŃ GŁOŚNOŚĆ NA 0","N/D",IF(B132="ZMIEŃ GŁOŚNOŚĆ NA 15","N/D",VLOOKUP(A132,Dane!$A$3:$D$110,4,FALSE)))</f>
        <v>N/D</v>
      </c>
      <c r="E132" s="3" t="str">
        <f t="shared" si="35"/>
        <v>N/D</v>
      </c>
      <c r="F132" s="1" t="str">
        <f t="shared" si="36"/>
        <v>N/D</v>
      </c>
      <c r="G132" s="1" t="str">
        <f t="shared" si="37"/>
        <v>N/D</v>
      </c>
      <c r="H132" s="1" t="str">
        <f t="shared" si="38"/>
        <v>N/D</v>
      </c>
      <c r="I132" t="str">
        <f t="shared" si="39"/>
        <v xml:space="preserve">    .byte %10101000, %11110000, %00000000</v>
      </c>
    </row>
    <row r="133" spans="1:10" x14ac:dyDescent="0.25">
      <c r="A133" s="2" t="s">
        <v>36</v>
      </c>
      <c r="B133" t="s">
        <v>2</v>
      </c>
      <c r="C133">
        <f>IF(B133="ZMIEŃ GŁOŚNOŚĆ NA 0","N/D",IF(B133="ZMIEŃ GŁOŚNOŚĆ NA 15","N/D",240/$B$2*60*VLOOKUP(B133,Dane!$F:$H,2,FALSE)))</f>
        <v>6</v>
      </c>
      <c r="D133" s="7">
        <f>IF(B133="ZMIEŃ GŁOŚNOŚĆ NA 0","N/D",IF(B133="ZMIEŃ GŁOŚNOŚĆ NA 15","N/D",VLOOKUP(A133,Dane!$A$3:$D$110,4,FALSE)))</f>
        <v>1101010111000</v>
      </c>
      <c r="E133" s="3" t="str">
        <f t="shared" si="35"/>
        <v>110</v>
      </c>
      <c r="F133" s="1" t="str">
        <f t="shared" si="36"/>
        <v>00011010</v>
      </c>
      <c r="G133" s="1" t="str">
        <f t="shared" si="37"/>
        <v>10111000</v>
      </c>
      <c r="H133" s="1" t="str">
        <f t="shared" si="38"/>
        <v>00000110</v>
      </c>
      <c r="I133" t="str">
        <f t="shared" si="39"/>
        <v xml:space="preserve">    .byte %00011010, %10111000, %00000110</v>
      </c>
    </row>
    <row r="134" spans="1:10" x14ac:dyDescent="0.25">
      <c r="A134" s="2"/>
      <c r="B134" s="19" t="s">
        <v>140</v>
      </c>
      <c r="C134" t="str">
        <f>IF(B134="ZMIEŃ GŁOŚNOŚĆ NA 0","N/D",IF(B134="ZMIEŃ GŁOŚNOŚĆ NA 15","N/D",240/$B$2*60*VLOOKUP(B134,Dane!$F:$H,2,FALSE)))</f>
        <v>N/D</v>
      </c>
      <c r="D134" s="7" t="str">
        <f>IF(B134="ZMIEŃ GŁOŚNOŚĆ NA 0","N/D",IF(B134="ZMIEŃ GŁOŚNOŚĆ NA 15","N/D",VLOOKUP(A134,Dane!$A$3:$D$110,4,FALSE)))</f>
        <v>N/D</v>
      </c>
      <c r="E134" s="3" t="str">
        <f t="shared" si="35"/>
        <v>N/D</v>
      </c>
      <c r="F134" s="1" t="str">
        <f t="shared" si="36"/>
        <v>N/D</v>
      </c>
      <c r="G134" s="1" t="str">
        <f t="shared" si="37"/>
        <v>N/D</v>
      </c>
      <c r="H134" s="1" t="str">
        <f t="shared" si="38"/>
        <v>N/D</v>
      </c>
      <c r="I134" t="str">
        <f t="shared" si="39"/>
        <v xml:space="preserve">    .byte %10101000, %11111111, %00000000</v>
      </c>
    </row>
    <row r="135" spans="1:10" x14ac:dyDescent="0.25">
      <c r="A135" t="s">
        <v>90</v>
      </c>
      <c r="B135" t="s">
        <v>2</v>
      </c>
      <c r="C135">
        <f>IF(B135="ZMIEŃ GŁOŚNOŚĆ NA 0","N/D",IF(B135="ZMIEŃ GŁOŚNOŚĆ NA 15","N/D",240/$B$2*60*VLOOKUP(B135,Dane!$F:$H,2,FALSE)))</f>
        <v>6</v>
      </c>
      <c r="D135" s="7">
        <f>IF(B135="ZMIEŃ GŁOŚNOŚĆ NA 0","N/D",IF(B135="ZMIEŃ GŁOŚNOŚĆ NA 15","N/D",VLOOKUP(A135,Dane!$A$3:$D$110,4,FALSE)))</f>
        <v>10110010</v>
      </c>
      <c r="E135" s="3" t="str">
        <f t="shared" si="35"/>
        <v>110</v>
      </c>
      <c r="F135" s="1" t="str">
        <f t="shared" si="36"/>
        <v>00000000</v>
      </c>
      <c r="G135" s="1" t="str">
        <f t="shared" si="37"/>
        <v>10110010</v>
      </c>
      <c r="H135" s="1" t="str">
        <f t="shared" si="38"/>
        <v>00000110</v>
      </c>
      <c r="I135" t="str">
        <f t="shared" si="39"/>
        <v xml:space="preserve">    .byte %00000000, %10110010, %00000110</v>
      </c>
      <c r="J135" s="13" t="s">
        <v>177</v>
      </c>
    </row>
    <row r="136" spans="1:10" x14ac:dyDescent="0.25">
      <c r="B136" s="1" t="s">
        <v>139</v>
      </c>
      <c r="C136" t="str">
        <f>IF(B136="ZMIEŃ GŁOŚNOŚĆ NA 0","N/D",IF(B136="ZMIEŃ GŁOŚNOŚĆ NA 15","N/D",240/$B$2*60*VLOOKUP(B136,Dane!$F:$H,2,FALSE)))</f>
        <v>N/D</v>
      </c>
      <c r="D136" s="7" t="str">
        <f>IF(B136="ZMIEŃ GŁOŚNOŚĆ NA 0","N/D",IF(B136="ZMIEŃ GŁOŚNOŚĆ NA 15","N/D",VLOOKUP(A136,Dane!$A$3:$D$110,4,FALSE)))</f>
        <v>N/D</v>
      </c>
      <c r="E136" s="3" t="str">
        <f t="shared" si="35"/>
        <v>N/D</v>
      </c>
      <c r="F136" s="1" t="str">
        <f t="shared" si="36"/>
        <v>N/D</v>
      </c>
      <c r="G136" s="1" t="str">
        <f t="shared" si="37"/>
        <v>N/D</v>
      </c>
      <c r="H136" s="1" t="str">
        <f t="shared" si="38"/>
        <v>N/D</v>
      </c>
      <c r="I136" t="str">
        <f t="shared" si="39"/>
        <v xml:space="preserve">    .byte %10101000, %11110000, %00000000</v>
      </c>
    </row>
    <row r="137" spans="1:10" x14ac:dyDescent="0.25">
      <c r="A137" t="s">
        <v>36</v>
      </c>
      <c r="B137" t="s">
        <v>2</v>
      </c>
      <c r="C137">
        <f>IF(B137="ZMIEŃ GŁOŚNOŚĆ NA 0","N/D",IF(B137="ZMIEŃ GŁOŚNOŚĆ NA 15","N/D",240/$B$2*60*VLOOKUP(B137,Dane!$F:$H,2,FALSE)))</f>
        <v>6</v>
      </c>
      <c r="D137" s="7">
        <f>IF(B137="ZMIEŃ GŁOŚNOŚĆ NA 0","N/D",IF(B137="ZMIEŃ GŁOŚNOŚĆ NA 15","N/D",VLOOKUP(A137,Dane!$A$3:$D$110,4,FALSE)))</f>
        <v>1101010111000</v>
      </c>
      <c r="E137" s="3" t="str">
        <f t="shared" si="35"/>
        <v>110</v>
      </c>
      <c r="F137" s="1" t="str">
        <f t="shared" si="36"/>
        <v>00011010</v>
      </c>
      <c r="G137" s="1" t="str">
        <f t="shared" si="37"/>
        <v>10111000</v>
      </c>
      <c r="H137" s="1" t="str">
        <f t="shared" si="38"/>
        <v>00000110</v>
      </c>
      <c r="I137" t="str">
        <f t="shared" si="39"/>
        <v xml:space="preserve">    .byte %00011010, %10111000, %00000110</v>
      </c>
    </row>
    <row r="138" spans="1:10" x14ac:dyDescent="0.25">
      <c r="B138" s="19" t="s">
        <v>140</v>
      </c>
      <c r="C138" t="str">
        <f>IF(B138="ZMIEŃ GŁOŚNOŚĆ NA 0","N/D",IF(B138="ZMIEŃ GŁOŚNOŚĆ NA 15","N/D",240/$B$2*60*VLOOKUP(B138,Dane!$F:$H,2,FALSE)))</f>
        <v>N/D</v>
      </c>
      <c r="D138" s="7" t="str">
        <f>IF(B138="ZMIEŃ GŁOŚNOŚĆ NA 0","N/D",IF(B138="ZMIEŃ GŁOŚNOŚĆ NA 15","N/D",VLOOKUP(A138,Dane!$A$3:$D$110,4,FALSE)))</f>
        <v>N/D</v>
      </c>
      <c r="E138" s="3" t="str">
        <f t="shared" si="35"/>
        <v>N/D</v>
      </c>
      <c r="F138" s="1" t="str">
        <f t="shared" si="36"/>
        <v>N/D</v>
      </c>
      <c r="G138" s="1" t="str">
        <f t="shared" si="37"/>
        <v>N/D</v>
      </c>
      <c r="H138" s="1" t="str">
        <f t="shared" si="38"/>
        <v>N/D</v>
      </c>
      <c r="I138" t="str">
        <f t="shared" si="39"/>
        <v xml:space="preserve">    .byte %10101000, %11111111, %00000000</v>
      </c>
    </row>
    <row r="139" spans="1:10" x14ac:dyDescent="0.25">
      <c r="A139" t="s">
        <v>90</v>
      </c>
      <c r="B139" t="s">
        <v>0</v>
      </c>
      <c r="C139">
        <f>IF(B139="ZMIEŃ GŁOŚNOŚĆ NA 0","N/D",IF(B139="ZMIEŃ GŁOŚNOŚĆ NA 15","N/D",240/$B$2*60*VLOOKUP(B139,Dane!$F:$H,2,FALSE)))</f>
        <v>12</v>
      </c>
      <c r="D139" s="7">
        <f>IF(B139="ZMIEŃ GŁOŚNOŚĆ NA 0","N/D",IF(B139="ZMIEŃ GŁOŚNOŚĆ NA 15","N/D",VLOOKUP(A139,Dane!$A$3:$D$110,4,FALSE)))</f>
        <v>10110010</v>
      </c>
      <c r="E139" s="3" t="str">
        <f t="shared" si="35"/>
        <v>1100</v>
      </c>
      <c r="F139" s="1" t="str">
        <f t="shared" si="36"/>
        <v>00000000</v>
      </c>
      <c r="G139" s="1" t="str">
        <f t="shared" si="37"/>
        <v>10110010</v>
      </c>
      <c r="H139" s="1" t="str">
        <f t="shared" si="38"/>
        <v>00001100</v>
      </c>
      <c r="I139" t="str">
        <f t="shared" si="39"/>
        <v xml:space="preserve">    .byte %00000000, %10110010, %00001100</v>
      </c>
      <c r="J139" s="13" t="s">
        <v>172</v>
      </c>
    </row>
    <row r="140" spans="1:10" x14ac:dyDescent="0.25">
      <c r="A140" t="s">
        <v>35</v>
      </c>
      <c r="B140" t="s">
        <v>0</v>
      </c>
      <c r="C140">
        <f>IF(B140="ZMIEŃ GŁOŚNOŚĆ NA 0","N/D",IF(B140="ZMIEŃ GŁOŚNOŚĆ NA 15","N/D",240/$B$2*60*VLOOKUP(B140,Dane!$F:$H,2,FALSE)))</f>
        <v>12</v>
      </c>
      <c r="D140" s="7">
        <f>IF(B140="ZMIEŃ GŁOŚNOŚĆ NA 0","N/D",IF(B140="ZMIEŃ GŁOŚNOŚĆ NA 15","N/D",VLOOKUP(A140,Dane!$A$3:$D$110,4,FALSE)))</f>
        <v>10011111</v>
      </c>
      <c r="E140" s="3" t="str">
        <f t="shared" si="35"/>
        <v>1100</v>
      </c>
      <c r="F140" s="1" t="str">
        <f t="shared" si="36"/>
        <v>00000000</v>
      </c>
      <c r="G140" s="1" t="str">
        <f t="shared" si="37"/>
        <v>10011111</v>
      </c>
      <c r="H140" s="1" t="str">
        <f t="shared" si="38"/>
        <v>00001100</v>
      </c>
      <c r="I140" t="str">
        <f t="shared" si="39"/>
        <v xml:space="preserve">    .byte %00000000, %10011111, %00001100</v>
      </c>
      <c r="J140" s="13" t="s">
        <v>175</v>
      </c>
    </row>
    <row r="141" spans="1:10" x14ac:dyDescent="0.25">
      <c r="A141" t="s">
        <v>90</v>
      </c>
      <c r="B141" t="s">
        <v>1</v>
      </c>
      <c r="C141">
        <f>IF(B141="ZMIEŃ GŁOŚNOŚĆ NA 0","N/D",IF(B141="ZMIEŃ GŁOŚNOŚĆ NA 15","N/D",240/$B$2*60*VLOOKUP(B141,Dane!$F:$H,2,FALSE)))</f>
        <v>24</v>
      </c>
      <c r="D141" s="7">
        <f>IF(B141="ZMIEŃ GŁOŚNOŚĆ NA 0","N/D",IF(B141="ZMIEŃ GŁOŚNOŚĆ NA 15","N/D",VLOOKUP(A141,Dane!$A$3:$D$110,4,FALSE)))</f>
        <v>10110010</v>
      </c>
      <c r="E141" s="3" t="str">
        <f t="shared" si="35"/>
        <v>11000</v>
      </c>
      <c r="F141" s="1" t="str">
        <f t="shared" si="36"/>
        <v>00000000</v>
      </c>
      <c r="G141" s="1" t="str">
        <f t="shared" si="37"/>
        <v>10110010</v>
      </c>
      <c r="H141" s="1" t="str">
        <f t="shared" si="38"/>
        <v>00011000</v>
      </c>
      <c r="I141" t="str">
        <f t="shared" si="39"/>
        <v xml:space="preserve">    .byte %00000000, %10110010, %00011000</v>
      </c>
      <c r="J141" s="13" t="s">
        <v>178</v>
      </c>
    </row>
    <row r="142" spans="1:10" x14ac:dyDescent="0.25">
      <c r="B142" s="1" t="s">
        <v>139</v>
      </c>
      <c r="C142" t="str">
        <f>IF(B142="ZMIEŃ GŁOŚNOŚĆ NA 0","N/D",IF(B142="ZMIEŃ GŁOŚNOŚĆ NA 15","N/D",240/$B$2*60*VLOOKUP(B142,Dane!$F:$H,2,FALSE)))</f>
        <v>N/D</v>
      </c>
      <c r="D142" s="7" t="str">
        <f>IF(B142="ZMIEŃ GŁOŚNOŚĆ NA 0","N/D",IF(B142="ZMIEŃ GŁOŚNOŚĆ NA 15","N/D",VLOOKUP(A142,Dane!$A$3:$D$110,4,FALSE)))</f>
        <v>N/D</v>
      </c>
      <c r="E142" s="3" t="str">
        <f t="shared" si="35"/>
        <v>N/D</v>
      </c>
      <c r="F142" s="1" t="str">
        <f t="shared" si="36"/>
        <v>N/D</v>
      </c>
      <c r="G142" s="1" t="str">
        <f t="shared" si="37"/>
        <v>N/D</v>
      </c>
      <c r="H142" s="1" t="str">
        <f t="shared" si="38"/>
        <v>N/D</v>
      </c>
      <c r="I142" t="str">
        <f t="shared" si="39"/>
        <v xml:space="preserve">    .byte %10101000, %11110000, %00000000</v>
      </c>
    </row>
    <row r="143" spans="1:10" x14ac:dyDescent="0.25">
      <c r="A143" t="s">
        <v>36</v>
      </c>
      <c r="B143" t="s">
        <v>1</v>
      </c>
      <c r="C143">
        <f>IF(B143="ZMIEŃ GŁOŚNOŚĆ NA 0","N/D",IF(B143="ZMIEŃ GŁOŚNOŚĆ NA 15","N/D",240/$B$2*60*VLOOKUP(B143,Dane!$F:$H,2,FALSE)))</f>
        <v>24</v>
      </c>
      <c r="D143" s="7">
        <f>IF(B143="ZMIEŃ GŁOŚNOŚĆ NA 0","N/D",IF(B143="ZMIEŃ GŁOŚNOŚĆ NA 15","N/D",VLOOKUP(A143,Dane!$A$3:$D$110,4,FALSE)))</f>
        <v>1101010111000</v>
      </c>
      <c r="E143" s="3" t="str">
        <f t="shared" si="35"/>
        <v>11000</v>
      </c>
      <c r="F143" s="1" t="str">
        <f t="shared" si="36"/>
        <v>00011010</v>
      </c>
      <c r="G143" s="1" t="str">
        <f t="shared" si="37"/>
        <v>10111000</v>
      </c>
      <c r="H143" s="1" t="str">
        <f t="shared" si="38"/>
        <v>00011000</v>
      </c>
      <c r="I143" t="str">
        <f t="shared" si="39"/>
        <v xml:space="preserve">    .byte %00011010, %10111000, %00011000</v>
      </c>
    </row>
    <row r="144" spans="1:10" ht="15.75" thickBot="1" x14ac:dyDescent="0.3">
      <c r="A144" s="10"/>
      <c r="B144" s="9" t="s">
        <v>140</v>
      </c>
      <c r="C144" s="10" t="str">
        <f>IF(B144="ZMIEŃ GŁOŚNOŚĆ NA 0","N/D",IF(B144="ZMIEŃ GŁOŚNOŚĆ NA 15","N/D",240/$B$2*60*VLOOKUP(B144,Dane!$F:$H,2,FALSE)))</f>
        <v>N/D</v>
      </c>
      <c r="D144" s="11" t="str">
        <f>IF(B144="ZMIEŃ GŁOŚNOŚĆ NA 0","N/D",IF(B144="ZMIEŃ GŁOŚNOŚĆ NA 15","N/D",VLOOKUP(A144,Dane!$A$3:$D$110,4,FALSE)))</f>
        <v>N/D</v>
      </c>
      <c r="E144" s="12" t="str">
        <f t="shared" si="35"/>
        <v>N/D</v>
      </c>
      <c r="F144" s="9" t="str">
        <f t="shared" si="36"/>
        <v>N/D</v>
      </c>
      <c r="G144" s="9" t="str">
        <f t="shared" si="37"/>
        <v>N/D</v>
      </c>
      <c r="H144" s="9" t="str">
        <f t="shared" si="38"/>
        <v>N/D</v>
      </c>
      <c r="I144" s="10" t="str">
        <f t="shared" si="39"/>
        <v xml:space="preserve">    .byte %10101000, %11111111, %00000000</v>
      </c>
    </row>
    <row r="145" spans="1:10" ht="15.75" thickTop="1" x14ac:dyDescent="0.25">
      <c r="A145" s="23" t="s">
        <v>89</v>
      </c>
      <c r="B145" s="16" t="s">
        <v>132</v>
      </c>
      <c r="C145">
        <f>IF(B145="ZMIEŃ GŁOŚNOŚĆ NA 0","N/D",IF(B145="ZMIEŃ GŁOŚNOŚĆ NA 15","N/D",240/$B$2*60*VLOOKUP(B145,Dane!$F:$H,2,FALSE)))</f>
        <v>48</v>
      </c>
      <c r="D145" s="7">
        <f>IF(B145="ZMIEŃ GŁOŚNOŚĆ NA 0","N/D",IF(B145="ZMIEŃ GŁOŚNOŚĆ NA 15","N/D",VLOOKUP(A145,Dane!$A$3:$D$110,4,FALSE)))</f>
        <v>11001000</v>
      </c>
      <c r="E145" s="3" t="str">
        <f t="shared" si="35"/>
        <v>110000</v>
      </c>
      <c r="F145" s="1" t="str">
        <f t="shared" si="36"/>
        <v>00000000</v>
      </c>
      <c r="G145" s="1" t="str">
        <f t="shared" si="37"/>
        <v>11001000</v>
      </c>
      <c r="H145" s="1" t="str">
        <f t="shared" si="38"/>
        <v>00110000</v>
      </c>
      <c r="I145" t="str">
        <f t="shared" si="39"/>
        <v xml:space="preserve">    .byte %00000000, %11001000, %00110000</v>
      </c>
      <c r="J145" s="13" t="s">
        <v>159</v>
      </c>
    </row>
    <row r="146" spans="1:10" x14ac:dyDescent="0.25">
      <c r="A146" s="23" t="s">
        <v>89</v>
      </c>
      <c r="B146" s="16" t="s">
        <v>0</v>
      </c>
      <c r="C146">
        <f>IF(B146="ZMIEŃ GŁOŚNOŚĆ NA 0","N/D",IF(B146="ZMIEŃ GŁOŚNOŚĆ NA 15","N/D",240/$B$2*60*VLOOKUP(B146,Dane!$F:$H,2,FALSE)))</f>
        <v>12</v>
      </c>
      <c r="D146" s="7">
        <f>IF(B146="ZMIEŃ GŁOŚNOŚĆ NA 0","N/D",IF(B146="ZMIEŃ GŁOŚNOŚĆ NA 15","N/D",VLOOKUP(A146,Dane!$A$3:$D$110,4,FALSE)))</f>
        <v>11001000</v>
      </c>
      <c r="E146" s="3" t="str">
        <f t="shared" ref="E146:E213" si="40">IF(B146="ZMIEŃ GŁOŚNOŚĆ NA 0","N/D",IF(B146="ZMIEŃ GŁOŚNOŚĆ NA 15","N/D",DEC2BIN(C146)))</f>
        <v>1100</v>
      </c>
      <c r="F146" s="1" t="str">
        <f t="shared" ref="F146:F213" si="41">IF(B146="ZMIEŃ GŁOŚNOŚĆ NA 0","N/D",IF(B146="ZMIEŃ GŁOŚNOŚĆ NA 15","N/D",IF(LEN(D146)&lt;8,"00000000",_xlfn.CONCAT(REPT("0",8-LEN(LEFT(D146,LEN(D146)-8))),LEFT(D146,LEN(D146)-8)))))</f>
        <v>00000000</v>
      </c>
      <c r="G146" s="1" t="str">
        <f t="shared" ref="G146:G213" si="42">IF(B146="ZMIEŃ GŁOŚNOŚĆ NA 0","N/D",IF(B146="ZMIEŃ GŁOŚNOŚĆ NA 15","N/D",IF(LEN(D146)&lt;8,_xlfn.CONCAT(REPT("0",8-LEN(D146)),RIGHT(D146,8)),RIGHT(D146,8))))</f>
        <v>11001000</v>
      </c>
      <c r="H146" s="1" t="str">
        <f t="shared" ref="H146:H213" si="43">IF(B146="ZMIEŃ GŁOŚNOŚĆ NA 0","N/D",IF(B146="ZMIEŃ GŁOŚNOŚĆ NA 15","N/D",_xlfn.CONCAT(REPT("0",8-LEN(E146)),E146)))</f>
        <v>00001100</v>
      </c>
      <c r="I146" t="str">
        <f t="shared" ref="I146:I213" si="44">IF(B146="ZMIEŃ GŁOŚNOŚĆ NA 0","    .byte %10101000, %11110000, %00000000",IF(B146="ZMIEŃ GŁOŚNOŚĆ NA 15","    .byte %10101000, %11111111, %00000000",_xlfn.CONCAT("    .byte %",F146,", %",G146,", %",H146)))</f>
        <v xml:space="preserve">    .byte %00000000, %11001000, %00001100</v>
      </c>
    </row>
    <row r="147" spans="1:10" x14ac:dyDescent="0.25">
      <c r="A147" s="23" t="s">
        <v>90</v>
      </c>
      <c r="B147" s="16" t="s">
        <v>2</v>
      </c>
      <c r="C147">
        <f>IF(B147="ZMIEŃ GŁOŚNOŚĆ NA 0","N/D",IF(B147="ZMIEŃ GŁOŚNOŚĆ NA 15","N/D",240/$B$2*60*VLOOKUP(B147,Dane!$F:$H,2,FALSE)))</f>
        <v>6</v>
      </c>
      <c r="D147" s="7">
        <f>IF(B147="ZMIEŃ GŁOŚNOŚĆ NA 0","N/D",IF(B147="ZMIEŃ GŁOŚNOŚĆ NA 15","N/D",VLOOKUP(A147,Dane!$A$3:$D$110,4,FALSE)))</f>
        <v>10110010</v>
      </c>
      <c r="E147" s="3" t="str">
        <f t="shared" si="40"/>
        <v>110</v>
      </c>
      <c r="F147" s="1" t="str">
        <f t="shared" si="41"/>
        <v>00000000</v>
      </c>
      <c r="G147" s="1" t="str">
        <f t="shared" si="42"/>
        <v>10110010</v>
      </c>
      <c r="H147" s="1" t="str">
        <f t="shared" si="43"/>
        <v>00000110</v>
      </c>
      <c r="I147" t="str">
        <f t="shared" si="44"/>
        <v xml:space="preserve">    .byte %00000000, %10110010, %00000110</v>
      </c>
      <c r="J147" s="13" t="s">
        <v>184</v>
      </c>
    </row>
    <row r="148" spans="1:10" x14ac:dyDescent="0.25">
      <c r="B148" s="1" t="s">
        <v>139</v>
      </c>
      <c r="C148" t="str">
        <f>IF(B148="ZMIEŃ GŁOŚNOŚĆ NA 0","N/D",IF(B148="ZMIEŃ GŁOŚNOŚĆ NA 15","N/D",240/$B$2*60*VLOOKUP(B148,Dane!$F:$H,2,FALSE)))</f>
        <v>N/D</v>
      </c>
      <c r="D148" s="7" t="str">
        <f>IF(B148="ZMIEŃ GŁOŚNOŚĆ NA 0","N/D",IF(B148="ZMIEŃ GŁOŚNOŚĆ NA 15","N/D",VLOOKUP(A148,Dane!$A$3:$D$110,4,FALSE)))</f>
        <v>N/D</v>
      </c>
      <c r="E148" s="3" t="str">
        <f t="shared" si="40"/>
        <v>N/D</v>
      </c>
      <c r="F148" s="1" t="str">
        <f t="shared" si="41"/>
        <v>N/D</v>
      </c>
      <c r="G148" s="1" t="str">
        <f t="shared" si="42"/>
        <v>N/D</v>
      </c>
      <c r="H148" s="1" t="str">
        <f t="shared" si="43"/>
        <v>N/D</v>
      </c>
      <c r="I148" t="str">
        <f t="shared" si="44"/>
        <v xml:space="preserve">    .byte %10101000, %11110000, %00000000</v>
      </c>
    </row>
    <row r="149" spans="1:10" x14ac:dyDescent="0.25">
      <c r="A149" t="s">
        <v>36</v>
      </c>
      <c r="B149" t="s">
        <v>2</v>
      </c>
      <c r="C149">
        <f>IF(B149="ZMIEŃ GŁOŚNOŚĆ NA 0","N/D",IF(B149="ZMIEŃ GŁOŚNOŚĆ NA 15","N/D",240/$B$2*60*VLOOKUP(B149,Dane!$F:$H,2,FALSE)))</f>
        <v>6</v>
      </c>
      <c r="D149" s="7">
        <f>IF(B149="ZMIEŃ GŁOŚNOŚĆ NA 0","N/D",IF(B149="ZMIEŃ GŁOŚNOŚĆ NA 15","N/D",VLOOKUP(A149,Dane!$A$3:$D$110,4,FALSE)))</f>
        <v>1101010111000</v>
      </c>
      <c r="E149" s="3" t="str">
        <f t="shared" si="40"/>
        <v>110</v>
      </c>
      <c r="F149" s="1" t="str">
        <f t="shared" si="41"/>
        <v>00011010</v>
      </c>
      <c r="G149" s="1" t="str">
        <f t="shared" si="42"/>
        <v>10111000</v>
      </c>
      <c r="H149" s="1" t="str">
        <f t="shared" si="43"/>
        <v>00000110</v>
      </c>
      <c r="I149" t="str">
        <f t="shared" si="44"/>
        <v xml:space="preserve">    .byte %00011010, %10111000, %00000110</v>
      </c>
    </row>
    <row r="150" spans="1:10" x14ac:dyDescent="0.25">
      <c r="B150" s="19" t="s">
        <v>140</v>
      </c>
      <c r="C150" t="str">
        <f>IF(B150="ZMIEŃ GŁOŚNOŚĆ NA 0","N/D",IF(B150="ZMIEŃ GŁOŚNOŚĆ NA 15","N/D",240/$B$2*60*VLOOKUP(B150,Dane!$F:$H,2,FALSE)))</f>
        <v>N/D</v>
      </c>
      <c r="D150" s="7" t="str">
        <f>IF(B150="ZMIEŃ GŁOŚNOŚĆ NA 0","N/D",IF(B150="ZMIEŃ GŁOŚNOŚĆ NA 15","N/D",VLOOKUP(A150,Dane!$A$3:$D$110,4,FALSE)))</f>
        <v>N/D</v>
      </c>
      <c r="E150" s="3" t="str">
        <f t="shared" si="40"/>
        <v>N/D</v>
      </c>
      <c r="F150" s="1" t="str">
        <f t="shared" si="41"/>
        <v>N/D</v>
      </c>
      <c r="G150" s="1" t="str">
        <f t="shared" si="42"/>
        <v>N/D</v>
      </c>
      <c r="H150" s="1" t="str">
        <f t="shared" si="43"/>
        <v>N/D</v>
      </c>
      <c r="I150" t="str">
        <f t="shared" si="44"/>
        <v xml:space="preserve">    .byte %10101000, %11111111, %00000000</v>
      </c>
    </row>
    <row r="151" spans="1:10" x14ac:dyDescent="0.25">
      <c r="A151" t="s">
        <v>35</v>
      </c>
      <c r="B151" t="s">
        <v>0</v>
      </c>
      <c r="C151">
        <f>IF(B151="ZMIEŃ GŁOŚNOŚĆ NA 0","N/D",IF(B151="ZMIEŃ GŁOŚNOŚĆ NA 15","N/D",240/$B$2*60*VLOOKUP(B151,Dane!$F:$H,2,FALSE)))</f>
        <v>12</v>
      </c>
      <c r="D151" s="7">
        <f>IF(B151="ZMIEŃ GŁOŚNOŚĆ NA 0","N/D",IF(B151="ZMIEŃ GŁOŚNOŚĆ NA 15","N/D",VLOOKUP(A151,Dane!$A$3:$D$110,4,FALSE)))</f>
        <v>10011111</v>
      </c>
      <c r="E151" s="3" t="str">
        <f t="shared" si="40"/>
        <v>1100</v>
      </c>
      <c r="F151" s="1" t="str">
        <f t="shared" si="41"/>
        <v>00000000</v>
      </c>
      <c r="G151" s="1" t="str">
        <f t="shared" si="42"/>
        <v>10011111</v>
      </c>
      <c r="H151" s="1" t="str">
        <f t="shared" si="43"/>
        <v>00001100</v>
      </c>
      <c r="I151" t="str">
        <f t="shared" si="44"/>
        <v xml:space="preserve">    .byte %00000000, %10011111, %00001100</v>
      </c>
      <c r="J151" s="13" t="s">
        <v>185</v>
      </c>
    </row>
    <row r="152" spans="1:10" x14ac:dyDescent="0.25">
      <c r="A152" t="s">
        <v>89</v>
      </c>
      <c r="B152" t="s">
        <v>2</v>
      </c>
      <c r="C152">
        <f>IF(B152="ZMIEŃ GŁOŚNOŚĆ NA 0","N/D",IF(B152="ZMIEŃ GŁOŚNOŚĆ NA 15","N/D",240/$B$2*60*VLOOKUP(B152,Dane!$F:$H,2,FALSE)))</f>
        <v>6</v>
      </c>
      <c r="D152" s="7">
        <f>IF(B152="ZMIEŃ GŁOŚNOŚĆ NA 0","N/D",IF(B152="ZMIEŃ GŁOŚNOŚĆ NA 15","N/D",VLOOKUP(A152,Dane!$A$3:$D$110,4,FALSE)))</f>
        <v>11001000</v>
      </c>
      <c r="E152" s="3" t="str">
        <f t="shared" si="40"/>
        <v>110</v>
      </c>
      <c r="F152" s="1" t="str">
        <f t="shared" si="41"/>
        <v>00000000</v>
      </c>
      <c r="G152" s="1" t="str">
        <f t="shared" si="42"/>
        <v>11001000</v>
      </c>
      <c r="H152" s="1" t="str">
        <f t="shared" si="43"/>
        <v>00000110</v>
      </c>
      <c r="I152" t="str">
        <f t="shared" si="44"/>
        <v xml:space="preserve">    .byte %00000000, %11001000, %00000110</v>
      </c>
      <c r="J152" s="13" t="s">
        <v>186</v>
      </c>
    </row>
    <row r="153" spans="1:10" x14ac:dyDescent="0.25">
      <c r="B153" s="1" t="s">
        <v>139</v>
      </c>
      <c r="C153" t="str">
        <f>IF(B153="ZMIEŃ GŁOŚNOŚĆ NA 0","N/D",IF(B153="ZMIEŃ GŁOŚNOŚĆ NA 15","N/D",240/$B$2*60*VLOOKUP(B153,Dane!$F:$H,2,FALSE)))</f>
        <v>N/D</v>
      </c>
      <c r="D153" s="7" t="str">
        <f>IF(B153="ZMIEŃ GŁOŚNOŚĆ NA 0","N/D",IF(B153="ZMIEŃ GŁOŚNOŚĆ NA 15","N/D",VLOOKUP(A153,Dane!$A$3:$D$110,4,FALSE)))</f>
        <v>N/D</v>
      </c>
      <c r="E153" s="3" t="str">
        <f t="shared" si="40"/>
        <v>N/D</v>
      </c>
      <c r="F153" s="1" t="str">
        <f t="shared" si="41"/>
        <v>N/D</v>
      </c>
      <c r="G153" s="1" t="str">
        <f t="shared" si="42"/>
        <v>N/D</v>
      </c>
      <c r="H153" s="1" t="str">
        <f t="shared" si="43"/>
        <v>N/D</v>
      </c>
      <c r="I153" t="str">
        <f t="shared" si="44"/>
        <v xml:space="preserve">    .byte %10101000, %11110000, %00000000</v>
      </c>
    </row>
    <row r="154" spans="1:10" x14ac:dyDescent="0.25">
      <c r="A154" t="s">
        <v>36</v>
      </c>
      <c r="B154" t="s">
        <v>2</v>
      </c>
      <c r="C154">
        <f>IF(B154="ZMIEŃ GŁOŚNOŚĆ NA 0","N/D",IF(B154="ZMIEŃ GŁOŚNOŚĆ NA 15","N/D",240/$B$2*60*VLOOKUP(B154,Dane!$F:$H,2,FALSE)))</f>
        <v>6</v>
      </c>
      <c r="D154" s="7">
        <f>IF(B154="ZMIEŃ GŁOŚNOŚĆ NA 0","N/D",IF(B154="ZMIEŃ GŁOŚNOŚĆ NA 15","N/D",VLOOKUP(A154,Dane!$A$3:$D$110,4,FALSE)))</f>
        <v>1101010111000</v>
      </c>
      <c r="E154" s="3" t="str">
        <f t="shared" si="40"/>
        <v>110</v>
      </c>
      <c r="F154" s="1" t="str">
        <f t="shared" si="41"/>
        <v>00011010</v>
      </c>
      <c r="G154" s="1" t="str">
        <f t="shared" si="42"/>
        <v>10111000</v>
      </c>
      <c r="H154" s="1" t="str">
        <f t="shared" si="43"/>
        <v>00000110</v>
      </c>
      <c r="I154" t="str">
        <f t="shared" si="44"/>
        <v xml:space="preserve">    .byte %00011010, %10111000, %00000110</v>
      </c>
    </row>
    <row r="155" spans="1:10" ht="15.75" thickBot="1" x14ac:dyDescent="0.3">
      <c r="A155" s="10"/>
      <c r="B155" s="9" t="s">
        <v>140</v>
      </c>
      <c r="C155" s="10" t="str">
        <f>IF(B155="ZMIEŃ GŁOŚNOŚĆ NA 0","N/D",IF(B155="ZMIEŃ GŁOŚNOŚĆ NA 15","N/D",240/$B$2*60*VLOOKUP(B155,Dane!$F:$H,2,FALSE)))</f>
        <v>N/D</v>
      </c>
      <c r="D155" s="11" t="str">
        <f>IF(B155="ZMIEŃ GŁOŚNOŚĆ NA 0","N/D",IF(B155="ZMIEŃ GŁOŚNOŚĆ NA 15","N/D",VLOOKUP(A155,Dane!$A$3:$D$110,4,FALSE)))</f>
        <v>N/D</v>
      </c>
      <c r="E155" s="12" t="str">
        <f t="shared" si="40"/>
        <v>N/D</v>
      </c>
      <c r="F155" s="9" t="str">
        <f t="shared" si="41"/>
        <v>N/D</v>
      </c>
      <c r="G155" s="9" t="str">
        <f t="shared" si="42"/>
        <v>N/D</v>
      </c>
      <c r="H155" s="9" t="str">
        <f t="shared" si="43"/>
        <v>N/D</v>
      </c>
      <c r="I155" s="10" t="str">
        <f t="shared" si="44"/>
        <v xml:space="preserve">    .byte %10101000, %11111111, %00000000</v>
      </c>
    </row>
    <row r="156" spans="1:10" ht="15.75" thickTop="1" x14ac:dyDescent="0.25">
      <c r="A156" s="15" t="s">
        <v>90</v>
      </c>
      <c r="B156" s="16" t="s">
        <v>2</v>
      </c>
      <c r="C156">
        <f>IF(B156="ZMIEŃ GŁOŚNOŚĆ NA 0","N/D",IF(B156="ZMIEŃ GŁOŚNOŚĆ NA 15","N/D",240/$B$2*60*VLOOKUP(B156,Dane!$F:$H,2,FALSE)))</f>
        <v>6</v>
      </c>
      <c r="D156" s="7">
        <f>IF(B156="ZMIEŃ GŁOŚNOŚĆ NA 0","N/D",IF(B156="ZMIEŃ GŁOŚNOŚĆ NA 15","N/D",VLOOKUP(A156,Dane!$A$3:$D$110,4,FALSE)))</f>
        <v>10110010</v>
      </c>
      <c r="E156" s="3" t="str">
        <f t="shared" si="40"/>
        <v>110</v>
      </c>
      <c r="F156" s="1" t="str">
        <f t="shared" si="41"/>
        <v>00000000</v>
      </c>
      <c r="G156" s="1" t="str">
        <f t="shared" si="42"/>
        <v>10110010</v>
      </c>
      <c r="H156" s="1" t="str">
        <f t="shared" si="43"/>
        <v>00000110</v>
      </c>
      <c r="I156" t="str">
        <f t="shared" si="44"/>
        <v xml:space="preserve">    .byte %00000000, %10110010, %00000110</v>
      </c>
      <c r="J156" s="13" t="s">
        <v>187</v>
      </c>
    </row>
    <row r="157" spans="1:10" x14ac:dyDescent="0.25">
      <c r="A157" s="2"/>
      <c r="B157" s="1" t="s">
        <v>139</v>
      </c>
      <c r="C157" t="str">
        <f>IF(B157="ZMIEŃ GŁOŚNOŚĆ NA 0","N/D",IF(B157="ZMIEŃ GŁOŚNOŚĆ NA 15","N/D",240/$B$2*60*VLOOKUP(B157,Dane!$F:$H,2,FALSE)))</f>
        <v>N/D</v>
      </c>
      <c r="D157" s="7" t="str">
        <f>IF(B157="ZMIEŃ GŁOŚNOŚĆ NA 0","N/D",IF(B157="ZMIEŃ GŁOŚNOŚĆ NA 15","N/D",VLOOKUP(A157,Dane!$A$3:$D$110,4,FALSE)))</f>
        <v>N/D</v>
      </c>
      <c r="E157" s="3" t="str">
        <f t="shared" si="40"/>
        <v>N/D</v>
      </c>
      <c r="F157" s="1" t="str">
        <f t="shared" si="41"/>
        <v>N/D</v>
      </c>
      <c r="G157" s="1" t="str">
        <f t="shared" si="42"/>
        <v>N/D</v>
      </c>
      <c r="H157" s="1" t="str">
        <f t="shared" si="43"/>
        <v>N/D</v>
      </c>
      <c r="I157" t="str">
        <f t="shared" si="44"/>
        <v xml:space="preserve">    .byte %10101000, %11110000, %00000000</v>
      </c>
    </row>
    <row r="158" spans="1:10" x14ac:dyDescent="0.25">
      <c r="A158" s="2" t="s">
        <v>36</v>
      </c>
      <c r="B158" t="s">
        <v>2</v>
      </c>
      <c r="C158">
        <f>IF(B158="ZMIEŃ GŁOŚNOŚĆ NA 0","N/D",IF(B158="ZMIEŃ GŁOŚNOŚĆ NA 15","N/D",240/$B$2*60*VLOOKUP(B158,Dane!$F:$H,2,FALSE)))</f>
        <v>6</v>
      </c>
      <c r="D158" s="7">
        <f>IF(B158="ZMIEŃ GŁOŚNOŚĆ NA 0","N/D",IF(B158="ZMIEŃ GŁOŚNOŚĆ NA 15","N/D",VLOOKUP(A158,Dane!$A$3:$D$110,4,FALSE)))</f>
        <v>1101010111000</v>
      </c>
      <c r="E158" s="3" t="str">
        <f t="shared" si="40"/>
        <v>110</v>
      </c>
      <c r="F158" s="1" t="str">
        <f t="shared" si="41"/>
        <v>00011010</v>
      </c>
      <c r="G158" s="1" t="str">
        <f t="shared" si="42"/>
        <v>10111000</v>
      </c>
      <c r="H158" s="1" t="str">
        <f t="shared" si="43"/>
        <v>00000110</v>
      </c>
      <c r="I158" t="str">
        <f t="shared" si="44"/>
        <v xml:space="preserve">    .byte %00011010, %10111000, %00000110</v>
      </c>
    </row>
    <row r="159" spans="1:10" x14ac:dyDescent="0.25">
      <c r="A159" s="2"/>
      <c r="B159" s="19" t="s">
        <v>140</v>
      </c>
      <c r="C159" t="str">
        <f>IF(B159="ZMIEŃ GŁOŚNOŚĆ NA 0","N/D",IF(B159="ZMIEŃ GŁOŚNOŚĆ NA 15","N/D",240/$B$2*60*VLOOKUP(B159,Dane!$F:$H,2,FALSE)))</f>
        <v>N/D</v>
      </c>
      <c r="D159" s="7" t="str">
        <f>IF(B159="ZMIEŃ GŁOŚNOŚĆ NA 0","N/D",IF(B159="ZMIEŃ GŁOŚNOŚĆ NA 15","N/D",VLOOKUP(A159,Dane!$A$3:$D$110,4,FALSE)))</f>
        <v>N/D</v>
      </c>
      <c r="E159" s="3" t="str">
        <f t="shared" si="40"/>
        <v>N/D</v>
      </c>
      <c r="F159" s="1" t="str">
        <f t="shared" si="41"/>
        <v>N/D</v>
      </c>
      <c r="G159" s="1" t="str">
        <f t="shared" si="42"/>
        <v>N/D</v>
      </c>
      <c r="H159" s="1" t="str">
        <f t="shared" si="43"/>
        <v>N/D</v>
      </c>
      <c r="I159" t="str">
        <f t="shared" si="44"/>
        <v xml:space="preserve">    .byte %10101000, %11111111, %00000000</v>
      </c>
    </row>
    <row r="160" spans="1:10" x14ac:dyDescent="0.25">
      <c r="A160" t="s">
        <v>90</v>
      </c>
      <c r="B160" t="s">
        <v>2</v>
      </c>
      <c r="C160">
        <f>IF(B160="ZMIEŃ GŁOŚNOŚĆ NA 0","N/D",IF(B160="ZMIEŃ GŁOŚNOŚĆ NA 15","N/D",240/$B$2*60*VLOOKUP(B160,Dane!$F:$H,2,FALSE)))</f>
        <v>6</v>
      </c>
      <c r="D160" s="7">
        <f>IF(B160="ZMIEŃ GŁOŚNOŚĆ NA 0","N/D",IF(B160="ZMIEŃ GŁOŚNOŚĆ NA 15","N/D",VLOOKUP(A160,Dane!$A$3:$D$110,4,FALSE)))</f>
        <v>10110010</v>
      </c>
      <c r="E160" s="3" t="str">
        <f t="shared" si="40"/>
        <v>110</v>
      </c>
      <c r="F160" s="1" t="str">
        <f t="shared" si="41"/>
        <v>00000000</v>
      </c>
      <c r="G160" s="1" t="str">
        <f t="shared" si="42"/>
        <v>10110010</v>
      </c>
      <c r="H160" s="1" t="str">
        <f t="shared" si="43"/>
        <v>00000110</v>
      </c>
      <c r="I160" t="str">
        <f t="shared" si="44"/>
        <v xml:space="preserve">    .byte %00000000, %10110010, %00000110</v>
      </c>
      <c r="J160" s="13" t="s">
        <v>151</v>
      </c>
    </row>
    <row r="161" spans="1:10" x14ac:dyDescent="0.25">
      <c r="B161" s="1" t="s">
        <v>139</v>
      </c>
      <c r="C161" t="str">
        <f>IF(B161="ZMIEŃ GŁOŚNOŚĆ NA 0","N/D",IF(B161="ZMIEŃ GŁOŚNOŚĆ NA 15","N/D",240/$B$2*60*VLOOKUP(B161,Dane!$F:$H,2,FALSE)))</f>
        <v>N/D</v>
      </c>
      <c r="D161" s="7" t="str">
        <f>IF(B161="ZMIEŃ GŁOŚNOŚĆ NA 0","N/D",IF(B161="ZMIEŃ GŁOŚNOŚĆ NA 15","N/D",VLOOKUP(A161,Dane!$A$3:$D$110,4,FALSE)))</f>
        <v>N/D</v>
      </c>
      <c r="E161" s="3" t="str">
        <f t="shared" si="40"/>
        <v>N/D</v>
      </c>
      <c r="F161" s="1" t="str">
        <f t="shared" si="41"/>
        <v>N/D</v>
      </c>
      <c r="G161" s="1" t="str">
        <f t="shared" si="42"/>
        <v>N/D</v>
      </c>
      <c r="H161" s="1" t="str">
        <f t="shared" si="43"/>
        <v>N/D</v>
      </c>
      <c r="I161" t="str">
        <f t="shared" si="44"/>
        <v xml:space="preserve">    .byte %10101000, %11110000, %00000000</v>
      </c>
    </row>
    <row r="162" spans="1:10" x14ac:dyDescent="0.25">
      <c r="A162" t="s">
        <v>36</v>
      </c>
      <c r="B162" t="s">
        <v>2</v>
      </c>
      <c r="C162">
        <f>IF(B162="ZMIEŃ GŁOŚNOŚĆ NA 0","N/D",IF(B162="ZMIEŃ GŁOŚNOŚĆ NA 15","N/D",240/$B$2*60*VLOOKUP(B162,Dane!$F:$H,2,FALSE)))</f>
        <v>6</v>
      </c>
      <c r="D162" s="7">
        <f>IF(B162="ZMIEŃ GŁOŚNOŚĆ NA 0","N/D",IF(B162="ZMIEŃ GŁOŚNOŚĆ NA 15","N/D",VLOOKUP(A162,Dane!$A$3:$D$110,4,FALSE)))</f>
        <v>1101010111000</v>
      </c>
      <c r="E162" s="3" t="str">
        <f t="shared" si="40"/>
        <v>110</v>
      </c>
      <c r="F162" s="1" t="str">
        <f t="shared" si="41"/>
        <v>00011010</v>
      </c>
      <c r="G162" s="1" t="str">
        <f t="shared" si="42"/>
        <v>10111000</v>
      </c>
      <c r="H162" s="1" t="str">
        <f t="shared" si="43"/>
        <v>00000110</v>
      </c>
      <c r="I162" t="str">
        <f t="shared" si="44"/>
        <v xml:space="preserve">    .byte %00011010, %10111000, %00000110</v>
      </c>
    </row>
    <row r="163" spans="1:10" x14ac:dyDescent="0.25">
      <c r="B163" s="19" t="s">
        <v>140</v>
      </c>
      <c r="C163" t="str">
        <f>IF(B163="ZMIEŃ GŁOŚNOŚĆ NA 0","N/D",IF(B163="ZMIEŃ GŁOŚNOŚĆ NA 15","N/D",240/$B$2*60*VLOOKUP(B163,Dane!$F:$H,2,FALSE)))</f>
        <v>N/D</v>
      </c>
      <c r="D163" s="7" t="str">
        <f>IF(B163="ZMIEŃ GŁOŚNOŚĆ NA 0","N/D",IF(B163="ZMIEŃ GŁOŚNOŚĆ NA 15","N/D",VLOOKUP(A163,Dane!$A$3:$D$110,4,FALSE)))</f>
        <v>N/D</v>
      </c>
      <c r="E163" s="3" t="str">
        <f t="shared" si="40"/>
        <v>N/D</v>
      </c>
      <c r="F163" s="1" t="str">
        <f t="shared" si="41"/>
        <v>N/D</v>
      </c>
      <c r="G163" s="1" t="str">
        <f t="shared" si="42"/>
        <v>N/D</v>
      </c>
      <c r="H163" s="1" t="str">
        <f t="shared" si="43"/>
        <v>N/D</v>
      </c>
      <c r="I163" t="str">
        <f t="shared" si="44"/>
        <v xml:space="preserve">    .byte %10101000, %11111111, %00000000</v>
      </c>
    </row>
    <row r="164" spans="1:10" x14ac:dyDescent="0.25">
      <c r="A164" t="s">
        <v>90</v>
      </c>
      <c r="B164" t="s">
        <v>0</v>
      </c>
      <c r="C164">
        <f>IF(B164="ZMIEŃ GŁOŚNOŚĆ NA 0","N/D",IF(B164="ZMIEŃ GŁOŚNOŚĆ NA 15","N/D",240/$B$2*60*VLOOKUP(B164,Dane!$F:$H,2,FALSE)))</f>
        <v>12</v>
      </c>
      <c r="D164" s="7">
        <f>IF(B164="ZMIEŃ GŁOŚNOŚĆ NA 0","N/D",IF(B164="ZMIEŃ GŁOŚNOŚĆ NA 15","N/D",VLOOKUP(A164,Dane!$A$3:$D$110,4,FALSE)))</f>
        <v>10110010</v>
      </c>
      <c r="E164" s="3" t="str">
        <f t="shared" si="40"/>
        <v>1100</v>
      </c>
      <c r="F164" s="1" t="str">
        <f t="shared" si="41"/>
        <v>00000000</v>
      </c>
      <c r="G164" s="1" t="str">
        <f t="shared" si="42"/>
        <v>10110010</v>
      </c>
      <c r="H164" s="1" t="str">
        <f t="shared" si="43"/>
        <v>00001100</v>
      </c>
      <c r="I164" t="str">
        <f t="shared" si="44"/>
        <v xml:space="preserve">    .byte %00000000, %10110010, %00001100</v>
      </c>
      <c r="J164" s="13" t="s">
        <v>188</v>
      </c>
    </row>
    <row r="165" spans="1:10" x14ac:dyDescent="0.25">
      <c r="A165" t="s">
        <v>35</v>
      </c>
      <c r="B165" t="s">
        <v>0</v>
      </c>
      <c r="C165">
        <f>IF(B165="ZMIEŃ GŁOŚNOŚĆ NA 0","N/D",IF(B165="ZMIEŃ GŁOŚNOŚĆ NA 15","N/D",240/$B$2*60*VLOOKUP(B165,Dane!$F:$H,2,FALSE)))</f>
        <v>12</v>
      </c>
      <c r="D165" s="7">
        <f>IF(B165="ZMIEŃ GŁOŚNOŚĆ NA 0","N/D",IF(B165="ZMIEŃ GŁOŚNOŚĆ NA 15","N/D",VLOOKUP(A165,Dane!$A$3:$D$110,4,FALSE)))</f>
        <v>10011111</v>
      </c>
      <c r="E165" s="3" t="str">
        <f t="shared" si="40"/>
        <v>1100</v>
      </c>
      <c r="F165" s="1" t="str">
        <f t="shared" si="41"/>
        <v>00000000</v>
      </c>
      <c r="G165" s="1" t="str">
        <f t="shared" si="42"/>
        <v>10011111</v>
      </c>
      <c r="H165" s="1" t="str">
        <f t="shared" si="43"/>
        <v>00001100</v>
      </c>
      <c r="I165" t="str">
        <f t="shared" si="44"/>
        <v xml:space="preserve">    .byte %00000000, %10011111, %00001100</v>
      </c>
      <c r="J165" s="13" t="s">
        <v>159</v>
      </c>
    </row>
    <row r="166" spans="1:10" x14ac:dyDescent="0.25">
      <c r="A166" t="s">
        <v>90</v>
      </c>
      <c r="B166" t="s">
        <v>1</v>
      </c>
      <c r="C166">
        <f>IF(B166="ZMIEŃ GŁOŚNOŚĆ NA 0","N/D",IF(B166="ZMIEŃ GŁOŚNOŚĆ NA 15","N/D",240/$B$2*60*VLOOKUP(B166,Dane!$F:$H,2,FALSE)))</f>
        <v>24</v>
      </c>
      <c r="D166" s="7">
        <f>IF(B166="ZMIEŃ GŁOŚNOŚĆ NA 0","N/D",IF(B166="ZMIEŃ GŁOŚNOŚĆ NA 15","N/D",VLOOKUP(A166,Dane!$A$3:$D$110,4,FALSE)))</f>
        <v>10110010</v>
      </c>
      <c r="E166" s="3" t="str">
        <f t="shared" si="40"/>
        <v>11000</v>
      </c>
      <c r="F166" s="1" t="str">
        <f t="shared" si="41"/>
        <v>00000000</v>
      </c>
      <c r="G166" s="1" t="str">
        <f t="shared" si="42"/>
        <v>10110010</v>
      </c>
      <c r="H166" s="1" t="str">
        <f t="shared" si="43"/>
        <v>00011000</v>
      </c>
      <c r="I166" t="str">
        <f t="shared" si="44"/>
        <v xml:space="preserve">    .byte %00000000, %10110010, %00011000</v>
      </c>
      <c r="J166" s="13" t="s">
        <v>189</v>
      </c>
    </row>
    <row r="167" spans="1:10" ht="15.75" thickBot="1" x14ac:dyDescent="0.3">
      <c r="A167" s="10" t="s">
        <v>87</v>
      </c>
      <c r="B167" s="9" t="s">
        <v>1</v>
      </c>
      <c r="C167" s="10">
        <f>IF(B167="ZMIEŃ GŁOŚNOŚĆ NA 0","N/D",IF(B167="ZMIEŃ GŁOŚNOŚĆ NA 15","N/D",240/$B$2*60*VLOOKUP(B167,Dane!$F:$H,2,FALSE)))</f>
        <v>24</v>
      </c>
      <c r="D167" s="11">
        <f>IF(B167="ZMIEŃ GŁOŚNOŚĆ NA 0","N/D",IF(B167="ZMIEŃ GŁOŚNOŚĆ NA 15","N/D",VLOOKUP(A167,Dane!$A$3:$D$110,4,FALSE)))</f>
        <v>100001100</v>
      </c>
      <c r="E167" s="12" t="str">
        <f t="shared" si="40"/>
        <v>11000</v>
      </c>
      <c r="F167" s="9" t="str">
        <f t="shared" si="41"/>
        <v>00000001</v>
      </c>
      <c r="G167" s="9" t="str">
        <f t="shared" si="42"/>
        <v>00001100</v>
      </c>
      <c r="H167" s="9" t="str">
        <f t="shared" si="43"/>
        <v>00011000</v>
      </c>
      <c r="I167" s="10" t="str">
        <f t="shared" si="44"/>
        <v xml:space="preserve">    .byte %00000001, %00001100, %00011000</v>
      </c>
      <c r="J167" s="13" t="s">
        <v>190</v>
      </c>
    </row>
    <row r="168" spans="1:10" ht="15.75" thickTop="1" x14ac:dyDescent="0.25">
      <c r="A168" s="23" t="s">
        <v>87</v>
      </c>
      <c r="B168" s="1" t="s">
        <v>2</v>
      </c>
      <c r="C168">
        <f>IF(B168="ZMIEŃ GŁOŚNOŚĆ NA 0","N/D",IF(B168="ZMIEŃ GŁOŚNOŚĆ NA 15","N/D",240/$B$2*60*VLOOKUP(B168,Dane!$F:$H,2,FALSE)))</f>
        <v>6</v>
      </c>
      <c r="D168" s="7">
        <f>IF(B168="ZMIEŃ GŁOŚNOŚĆ NA 0","N/D",IF(B168="ZMIEŃ GŁOŚNOŚĆ NA 15","N/D",VLOOKUP(A168,Dane!$A$3:$D$110,4,FALSE)))</f>
        <v>100001100</v>
      </c>
      <c r="E168" s="3" t="str">
        <f t="shared" si="40"/>
        <v>110</v>
      </c>
      <c r="F168" s="1" t="str">
        <f t="shared" si="41"/>
        <v>00000001</v>
      </c>
      <c r="G168" s="1" t="str">
        <f t="shared" si="42"/>
        <v>00001100</v>
      </c>
      <c r="H168" s="1" t="str">
        <f t="shared" si="43"/>
        <v>00000110</v>
      </c>
      <c r="I168" t="str">
        <f t="shared" si="44"/>
        <v xml:space="preserve">    .byte %00000001, %00001100, %00000110</v>
      </c>
    </row>
    <row r="169" spans="1:10" x14ac:dyDescent="0.25">
      <c r="A169" s="20"/>
      <c r="B169" s="1" t="s">
        <v>139</v>
      </c>
      <c r="C169" t="str">
        <f>IF(B169="ZMIEŃ GŁOŚNOŚĆ NA 0","N/D",IF(B169="ZMIEŃ GŁOŚNOŚĆ NA 15","N/D",240/$B$2*60*VLOOKUP(B169,Dane!$F:$H,2,FALSE)))</f>
        <v>N/D</v>
      </c>
      <c r="D169" s="7" t="str">
        <f>IF(B169="ZMIEŃ GŁOŚNOŚĆ NA 0","N/D",IF(B169="ZMIEŃ GŁOŚNOŚĆ NA 15","N/D",VLOOKUP(A169,Dane!$A$3:$D$110,4,FALSE)))</f>
        <v>N/D</v>
      </c>
      <c r="E169" s="3" t="str">
        <f t="shared" si="40"/>
        <v>N/D</v>
      </c>
      <c r="F169" s="1" t="str">
        <f t="shared" si="41"/>
        <v>N/D</v>
      </c>
      <c r="G169" s="1" t="str">
        <f t="shared" si="42"/>
        <v>N/D</v>
      </c>
      <c r="H169" s="1" t="str">
        <f t="shared" si="43"/>
        <v>N/D</v>
      </c>
      <c r="I169" t="str">
        <f t="shared" si="44"/>
        <v xml:space="preserve">    .byte %10101000, %11110000, %00000000</v>
      </c>
    </row>
    <row r="170" spans="1:10" x14ac:dyDescent="0.25">
      <c r="A170" s="20" t="s">
        <v>36</v>
      </c>
      <c r="B170" s="16" t="s">
        <v>30</v>
      </c>
      <c r="C170">
        <f>IF(B170="ZMIEŃ GŁOŚNOŚĆ NA 0","N/D",IF(B170="ZMIEŃ GŁOŚNOŚĆ NA 15","N/D",240/$B$2*60*VLOOKUP(B170,Dane!$F:$H,2,FALSE)))</f>
        <v>18</v>
      </c>
      <c r="D170" s="7">
        <f>IF(B170="ZMIEŃ GŁOŚNOŚĆ NA 0","N/D",IF(B170="ZMIEŃ GŁOŚNOŚĆ NA 15","N/D",VLOOKUP(A170,Dane!$A$3:$D$110,4,FALSE)))</f>
        <v>1101010111000</v>
      </c>
      <c r="E170" s="3" t="str">
        <f t="shared" si="40"/>
        <v>10010</v>
      </c>
      <c r="F170" s="1" t="str">
        <f t="shared" si="41"/>
        <v>00011010</v>
      </c>
      <c r="G170" s="1" t="str">
        <f t="shared" si="42"/>
        <v>10111000</v>
      </c>
      <c r="H170" s="1" t="str">
        <f t="shared" si="43"/>
        <v>00010010</v>
      </c>
      <c r="I170" t="str">
        <f t="shared" si="44"/>
        <v xml:space="preserve">    .byte %00011010, %10111000, %00010010</v>
      </c>
    </row>
    <row r="171" spans="1:10" x14ac:dyDescent="0.25">
      <c r="A171" t="s">
        <v>36</v>
      </c>
      <c r="B171" s="16" t="s">
        <v>1</v>
      </c>
      <c r="C171">
        <f>IF(B171="ZMIEŃ GŁOŚNOŚĆ NA 0","N/D",IF(B171="ZMIEŃ GŁOŚNOŚĆ NA 15","N/D",240/$B$2*60*VLOOKUP(B171,Dane!$F:$H,2,FALSE)))</f>
        <v>24</v>
      </c>
      <c r="D171" s="7">
        <f>IF(B171="ZMIEŃ GŁOŚNOŚĆ NA 0","N/D",IF(B171="ZMIEŃ GŁOŚNOŚĆ NA 15","N/D",VLOOKUP(A171,Dane!$A$3:$D$110,4,FALSE)))</f>
        <v>1101010111000</v>
      </c>
      <c r="E171" s="3" t="str">
        <f t="shared" si="40"/>
        <v>11000</v>
      </c>
      <c r="F171" s="1" t="str">
        <f t="shared" si="41"/>
        <v>00011010</v>
      </c>
      <c r="G171" s="1" t="str">
        <f t="shared" si="42"/>
        <v>10111000</v>
      </c>
      <c r="H171" s="1" t="str">
        <f t="shared" si="43"/>
        <v>00011000</v>
      </c>
      <c r="I171" t="str">
        <f t="shared" si="44"/>
        <v xml:space="preserve">    .byte %00011010, %10111000, %00011000</v>
      </c>
    </row>
    <row r="172" spans="1:10" x14ac:dyDescent="0.25">
      <c r="B172" s="19" t="s">
        <v>140</v>
      </c>
      <c r="C172" t="str">
        <f>IF(B172="ZMIEŃ GŁOŚNOŚĆ NA 0","N/D",IF(B172="ZMIEŃ GŁOŚNOŚĆ NA 15","N/D",240/$B$2*60*VLOOKUP(B172,Dane!$F:$H,2,FALSE)))</f>
        <v>N/D</v>
      </c>
      <c r="D172" s="7" t="str">
        <f>IF(B172="ZMIEŃ GŁOŚNOŚĆ NA 0","N/D",IF(B172="ZMIEŃ GŁOŚNOŚĆ NA 15","N/D",VLOOKUP(A172,Dane!$A$3:$D$110,4,FALSE)))</f>
        <v>N/D</v>
      </c>
      <c r="E172" s="3" t="str">
        <f t="shared" si="40"/>
        <v>N/D</v>
      </c>
      <c r="F172" s="1" t="str">
        <f t="shared" si="41"/>
        <v>N/D</v>
      </c>
      <c r="G172" s="1" t="str">
        <f t="shared" si="42"/>
        <v>N/D</v>
      </c>
      <c r="H172" s="1" t="str">
        <f t="shared" si="43"/>
        <v>N/D</v>
      </c>
      <c r="I172" t="str">
        <f t="shared" si="44"/>
        <v xml:space="preserve">    .byte %10101000, %11111111, %00000000</v>
      </c>
    </row>
    <row r="173" spans="1:10" x14ac:dyDescent="0.25">
      <c r="A173" t="s">
        <v>88</v>
      </c>
      <c r="B173" t="s">
        <v>0</v>
      </c>
      <c r="C173">
        <f>IF(B173="ZMIEŃ GŁOŚNOŚĆ NA 0","N/D",IF(B173="ZMIEŃ GŁOŚNOŚĆ NA 15","N/D",240/$B$2*60*VLOOKUP(B173,Dane!$F:$H,2,FALSE)))</f>
        <v>12</v>
      </c>
      <c r="D173" s="7">
        <f>IF(B173="ZMIEŃ GŁOŚNOŚĆ NA 0","N/D",IF(B173="ZMIEŃ GŁOŚNOŚĆ NA 15","N/D",VLOOKUP(A173,Dane!$A$3:$D$110,4,FALSE)))</f>
        <v>11101110</v>
      </c>
      <c r="E173" s="3" t="str">
        <f t="shared" si="40"/>
        <v>1100</v>
      </c>
      <c r="F173" s="1" t="str">
        <f t="shared" si="41"/>
        <v>00000000</v>
      </c>
      <c r="G173" s="1" t="str">
        <f t="shared" si="42"/>
        <v>11101110</v>
      </c>
      <c r="H173" s="1" t="str">
        <f t="shared" si="43"/>
        <v>00001100</v>
      </c>
      <c r="I173" t="str">
        <f t="shared" si="44"/>
        <v xml:space="preserve">    .byte %00000000, %11101110, %00001100</v>
      </c>
      <c r="J173" s="13" t="s">
        <v>191</v>
      </c>
    </row>
    <row r="174" spans="1:10" x14ac:dyDescent="0.25">
      <c r="A174" t="s">
        <v>12</v>
      </c>
      <c r="B174" t="s">
        <v>0</v>
      </c>
      <c r="C174">
        <f>IF(B174="ZMIEŃ GŁOŚNOŚĆ NA 0","N/D",IF(B174="ZMIEŃ GŁOŚNOŚĆ NA 15","N/D",240/$B$2*60*VLOOKUP(B174,Dane!$F:$H,2,FALSE)))</f>
        <v>12</v>
      </c>
      <c r="D174" s="7">
        <f>IF(B174="ZMIEŃ GŁOŚNOŚĆ NA 0","N/D",IF(B174="ZMIEŃ GŁOŚNOŚĆ NA 15","N/D",VLOOKUP(A174,Dane!$A$3:$D$110,4,FALSE)))</f>
        <v>11010100</v>
      </c>
      <c r="E174" s="3" t="str">
        <f t="shared" si="40"/>
        <v>1100</v>
      </c>
      <c r="F174" s="1" t="str">
        <f t="shared" si="41"/>
        <v>00000000</v>
      </c>
      <c r="G174" s="1" t="str">
        <f t="shared" si="42"/>
        <v>11010100</v>
      </c>
      <c r="H174" s="1" t="str">
        <f t="shared" si="43"/>
        <v>00001100</v>
      </c>
      <c r="I174" t="str">
        <f t="shared" si="44"/>
        <v xml:space="preserve">    .byte %00000000, %11010100, %00001100</v>
      </c>
      <c r="J174" s="13" t="s">
        <v>192</v>
      </c>
    </row>
    <row r="175" spans="1:10" x14ac:dyDescent="0.25">
      <c r="A175" t="s">
        <v>89</v>
      </c>
      <c r="B175" t="s">
        <v>0</v>
      </c>
      <c r="C175">
        <f>IF(B175="ZMIEŃ GŁOŚNOŚĆ NA 0","N/D",IF(B175="ZMIEŃ GŁOŚNOŚĆ NA 15","N/D",240/$B$2*60*VLOOKUP(B175,Dane!$F:$H,2,FALSE)))</f>
        <v>12</v>
      </c>
      <c r="D175" s="7">
        <f>IF(B175="ZMIEŃ GŁOŚNOŚĆ NA 0","N/D",IF(B175="ZMIEŃ GŁOŚNOŚĆ NA 15","N/D",VLOOKUP(A175,Dane!$A$3:$D$110,4,FALSE)))</f>
        <v>11001000</v>
      </c>
      <c r="E175" s="3" t="str">
        <f t="shared" si="40"/>
        <v>1100</v>
      </c>
      <c r="F175" s="1" t="str">
        <f t="shared" si="41"/>
        <v>00000000</v>
      </c>
      <c r="G175" s="1" t="str">
        <f t="shared" si="42"/>
        <v>11001000</v>
      </c>
      <c r="H175" s="1" t="str">
        <f t="shared" si="43"/>
        <v>00001100</v>
      </c>
      <c r="I175" t="str">
        <f t="shared" si="44"/>
        <v xml:space="preserve">    .byte %00000000, %11001000, %00001100</v>
      </c>
      <c r="J175" s="13" t="s">
        <v>193</v>
      </c>
    </row>
    <row r="176" spans="1:10" ht="15.75" thickBot="1" x14ac:dyDescent="0.3">
      <c r="A176" s="10" t="s">
        <v>88</v>
      </c>
      <c r="B176" s="10" t="s">
        <v>0</v>
      </c>
      <c r="C176" s="10">
        <f>IF(B176="ZMIEŃ GŁOŚNOŚĆ NA 0","N/D",IF(B176="ZMIEŃ GŁOŚNOŚĆ NA 15","N/D",240/$B$2*60*VLOOKUP(B176,Dane!$F:$H,2,FALSE)))</f>
        <v>12</v>
      </c>
      <c r="D176" s="11">
        <f>IF(B176="ZMIEŃ GŁOŚNOŚĆ NA 0","N/D",IF(B176="ZMIEŃ GŁOŚNOŚĆ NA 15","N/D",VLOOKUP(A176,Dane!$A$3:$D$110,4,FALSE)))</f>
        <v>11101110</v>
      </c>
      <c r="E176" s="12" t="str">
        <f t="shared" si="40"/>
        <v>1100</v>
      </c>
      <c r="F176" s="9" t="str">
        <f t="shared" si="41"/>
        <v>00000000</v>
      </c>
      <c r="G176" s="9" t="str">
        <f t="shared" si="42"/>
        <v>11101110</v>
      </c>
      <c r="H176" s="9" t="str">
        <f t="shared" si="43"/>
        <v>00001100</v>
      </c>
      <c r="I176" s="10" t="str">
        <f t="shared" si="44"/>
        <v xml:space="preserve">    .byte %00000000, %11101110, %00001100</v>
      </c>
      <c r="J176" s="25" t="s">
        <v>151</v>
      </c>
    </row>
    <row r="177" spans="1:10" ht="15.75" thickTop="1" x14ac:dyDescent="0.25">
      <c r="B177" s="1" t="s">
        <v>139</v>
      </c>
      <c r="C177" t="str">
        <f>IF(B177="ZMIEŃ GŁOŚNOŚĆ NA 0","N/D",IF(B177="ZMIEŃ GŁOŚNOŚĆ NA 15","N/D",240/$B$2*60*VLOOKUP(B177,Dane!$F:$H,2,FALSE)))</f>
        <v>N/D</v>
      </c>
      <c r="D177" s="7" t="str">
        <f>IF(B177="ZMIEŃ GŁOŚNOŚĆ NA 0","N/D",IF(B177="ZMIEŃ GŁOŚNOŚĆ NA 15","N/D",VLOOKUP(A177,Dane!$A$3:$D$110,4,FALSE)))</f>
        <v>N/D</v>
      </c>
      <c r="E177" s="3" t="str">
        <f t="shared" si="40"/>
        <v>N/D</v>
      </c>
      <c r="F177" s="1" t="str">
        <f t="shared" si="41"/>
        <v>N/D</v>
      </c>
      <c r="G177" s="1" t="str">
        <f t="shared" si="42"/>
        <v>N/D</v>
      </c>
      <c r="H177" s="1" t="str">
        <f t="shared" si="43"/>
        <v>N/D</v>
      </c>
      <c r="I177" t="str">
        <f t="shared" si="44"/>
        <v xml:space="preserve">    .byte %10101000, %11110000, %00000000</v>
      </c>
    </row>
    <row r="178" spans="1:10" x14ac:dyDescent="0.25">
      <c r="A178" t="s">
        <v>36</v>
      </c>
      <c r="B178" t="s">
        <v>0</v>
      </c>
      <c r="C178">
        <f>IF(B178="ZMIEŃ GŁOŚNOŚĆ NA 0","N/D",IF(B178="ZMIEŃ GŁOŚNOŚĆ NA 15","N/D",240/$B$2*60*VLOOKUP(B178,Dane!$F:$H,2,FALSE)))</f>
        <v>12</v>
      </c>
      <c r="D178" s="7">
        <f>IF(B178="ZMIEŃ GŁOŚNOŚĆ NA 0","N/D",IF(B178="ZMIEŃ GŁOŚNOŚĆ NA 15","N/D",VLOOKUP(A178,Dane!$A$3:$D$110,4,FALSE)))</f>
        <v>1101010111000</v>
      </c>
      <c r="E178" s="3" t="str">
        <f t="shared" si="40"/>
        <v>1100</v>
      </c>
      <c r="F178" s="1" t="str">
        <f t="shared" si="41"/>
        <v>00011010</v>
      </c>
      <c r="G178" s="1" t="str">
        <f t="shared" si="42"/>
        <v>10111000</v>
      </c>
      <c r="H178" s="1" t="str">
        <f t="shared" si="43"/>
        <v>00001100</v>
      </c>
      <c r="I178" t="str">
        <f t="shared" si="44"/>
        <v xml:space="preserve">    .byte %00011010, %10111000, %00001100</v>
      </c>
    </row>
    <row r="179" spans="1:10" x14ac:dyDescent="0.25">
      <c r="B179" s="19" t="s">
        <v>140</v>
      </c>
      <c r="C179" t="str">
        <f>IF(B179="ZMIEŃ GŁOŚNOŚĆ NA 0","N/D",IF(B179="ZMIEŃ GŁOŚNOŚĆ NA 15","N/D",240/$B$2*60*VLOOKUP(B179,Dane!$F:$H,2,FALSE)))</f>
        <v>N/D</v>
      </c>
      <c r="D179" s="7" t="str">
        <f>IF(B179="ZMIEŃ GŁOŚNOŚĆ NA 0","N/D",IF(B179="ZMIEŃ GŁOŚNOŚĆ NA 15","N/D",VLOOKUP(A179,Dane!$A$3:$D$110,4,FALSE)))</f>
        <v>N/D</v>
      </c>
      <c r="E179" s="3" t="str">
        <f t="shared" si="40"/>
        <v>N/D</v>
      </c>
      <c r="F179" s="1" t="str">
        <f t="shared" si="41"/>
        <v>N/D</v>
      </c>
      <c r="G179" s="1" t="str">
        <f t="shared" si="42"/>
        <v>N/D</v>
      </c>
      <c r="H179" s="1" t="str">
        <f t="shared" si="43"/>
        <v>N/D</v>
      </c>
      <c r="I179" t="str">
        <f t="shared" si="44"/>
        <v xml:space="preserve">    .byte %10101000, %11111111, %00000000</v>
      </c>
    </row>
    <row r="180" spans="1:10" x14ac:dyDescent="0.25">
      <c r="A180" t="s">
        <v>90</v>
      </c>
      <c r="B180" s="16" t="s">
        <v>0</v>
      </c>
      <c r="C180">
        <f>IF(B180="ZMIEŃ GŁOŚNOŚĆ NA 0","N/D",IF(B180="ZMIEŃ GŁOŚNOŚĆ NA 15","N/D",240/$B$2*60*VLOOKUP(B180,Dane!$F:$H,2,FALSE)))</f>
        <v>12</v>
      </c>
      <c r="D180" s="7">
        <f>IF(B180="ZMIEŃ GŁOŚNOŚĆ NA 0","N/D",IF(B180="ZMIEŃ GŁOŚNOŚĆ NA 15","N/D",VLOOKUP(A180,Dane!$A$3:$D$110,4,FALSE)))</f>
        <v>10110010</v>
      </c>
      <c r="E180" s="3" t="str">
        <f t="shared" si="40"/>
        <v>1100</v>
      </c>
      <c r="F180" s="1" t="str">
        <f t="shared" si="41"/>
        <v>00000000</v>
      </c>
      <c r="G180" s="1" t="str">
        <f t="shared" si="42"/>
        <v>10110010</v>
      </c>
      <c r="H180" s="1" t="str">
        <f t="shared" si="43"/>
        <v>00001100</v>
      </c>
      <c r="I180" t="str">
        <f t="shared" si="44"/>
        <v xml:space="preserve">    .byte %00000000, %10110010, %00001100</v>
      </c>
      <c r="J180" s="13" t="s">
        <v>194</v>
      </c>
    </row>
    <row r="181" spans="1:10" x14ac:dyDescent="0.25">
      <c r="A181" t="s">
        <v>35</v>
      </c>
      <c r="B181" s="16" t="s">
        <v>2</v>
      </c>
      <c r="C181">
        <f>IF(B181="ZMIEŃ GŁOŚNOŚĆ NA 0","N/D",IF(B181="ZMIEŃ GŁOŚNOŚĆ NA 15","N/D",240/$B$2*60*VLOOKUP(B181,Dane!$F:$H,2,FALSE)))</f>
        <v>6</v>
      </c>
      <c r="D181" s="7">
        <f>IF(B181="ZMIEŃ GŁOŚNOŚĆ NA 0","N/D",IF(B181="ZMIEŃ GŁOŚNOŚĆ NA 15","N/D",VLOOKUP(A181,Dane!$A$3:$D$110,4,FALSE)))</f>
        <v>10011111</v>
      </c>
      <c r="E181" s="3" t="str">
        <f t="shared" si="40"/>
        <v>110</v>
      </c>
      <c r="F181" s="1" t="str">
        <f t="shared" si="41"/>
        <v>00000000</v>
      </c>
      <c r="G181" s="1" t="str">
        <f t="shared" si="42"/>
        <v>10011111</v>
      </c>
      <c r="H181" s="1" t="str">
        <f t="shared" si="43"/>
        <v>00000110</v>
      </c>
      <c r="I181" t="str">
        <f t="shared" si="44"/>
        <v xml:space="preserve">    .byte %00000000, %10011111, %00000110</v>
      </c>
      <c r="J181" s="13" t="s">
        <v>195</v>
      </c>
    </row>
    <row r="182" spans="1:10" x14ac:dyDescent="0.25">
      <c r="B182" s="1" t="s">
        <v>139</v>
      </c>
      <c r="C182" t="str">
        <f>IF(B182="ZMIEŃ GŁOŚNOŚĆ NA 0","N/D",IF(B182="ZMIEŃ GŁOŚNOŚĆ NA 15","N/D",240/$B$2*60*VLOOKUP(B182,Dane!$F:$H,2,FALSE)))</f>
        <v>N/D</v>
      </c>
      <c r="D182" s="7" t="str">
        <f>IF(B182="ZMIEŃ GŁOŚNOŚĆ NA 0","N/D",IF(B182="ZMIEŃ GŁOŚNOŚĆ NA 15","N/D",VLOOKUP(A182,Dane!$A$3:$D$110,4,FALSE)))</f>
        <v>N/D</v>
      </c>
      <c r="E182" s="3" t="str">
        <f t="shared" si="40"/>
        <v>N/D</v>
      </c>
      <c r="F182" s="1" t="str">
        <f t="shared" si="41"/>
        <v>N/D</v>
      </c>
      <c r="G182" s="1" t="str">
        <f t="shared" si="42"/>
        <v>N/D</v>
      </c>
      <c r="H182" s="1" t="str">
        <f t="shared" si="43"/>
        <v>N/D</v>
      </c>
      <c r="I182" t="str">
        <f t="shared" si="44"/>
        <v xml:space="preserve">    .byte %10101000, %11110000, %00000000</v>
      </c>
    </row>
    <row r="183" spans="1:10" x14ac:dyDescent="0.25">
      <c r="A183" t="s">
        <v>36</v>
      </c>
      <c r="B183" t="s">
        <v>2</v>
      </c>
      <c r="C183">
        <f>IF(B183="ZMIEŃ GŁOŚNOŚĆ NA 0","N/D",IF(B183="ZMIEŃ GŁOŚNOŚĆ NA 15","N/D",240/$B$2*60*VLOOKUP(B183,Dane!$F:$H,2,FALSE)))</f>
        <v>6</v>
      </c>
      <c r="D183" s="7">
        <f>IF(B183="ZMIEŃ GŁOŚNOŚĆ NA 0","N/D",IF(B183="ZMIEŃ GŁOŚNOŚĆ NA 15","N/D",VLOOKUP(A183,Dane!$A$3:$D$110,4,FALSE)))</f>
        <v>1101010111000</v>
      </c>
      <c r="E183" s="3" t="str">
        <f t="shared" si="40"/>
        <v>110</v>
      </c>
      <c r="F183" s="1" t="str">
        <f t="shared" si="41"/>
        <v>00011010</v>
      </c>
      <c r="G183" s="1" t="str">
        <f t="shared" si="42"/>
        <v>10111000</v>
      </c>
      <c r="H183" s="1" t="str">
        <f t="shared" si="43"/>
        <v>00000110</v>
      </c>
      <c r="I183" t="str">
        <f t="shared" si="44"/>
        <v xml:space="preserve">    .byte %00011010, %10111000, %00000110</v>
      </c>
    </row>
    <row r="184" spans="1:10" x14ac:dyDescent="0.25">
      <c r="B184" s="19" t="s">
        <v>140</v>
      </c>
      <c r="C184" t="str">
        <f>IF(B184="ZMIEŃ GŁOŚNOŚĆ NA 0","N/D",IF(B184="ZMIEŃ GŁOŚNOŚĆ NA 15","N/D",240/$B$2*60*VLOOKUP(B184,Dane!$F:$H,2,FALSE)))</f>
        <v>N/D</v>
      </c>
      <c r="D184" s="7" t="str">
        <f>IF(B184="ZMIEŃ GŁOŚNOŚĆ NA 0","N/D",IF(B184="ZMIEŃ GŁOŚNOŚĆ NA 15","N/D",VLOOKUP(A184,Dane!$A$3:$D$110,4,FALSE)))</f>
        <v>N/D</v>
      </c>
      <c r="E184" s="3" t="str">
        <f t="shared" si="40"/>
        <v>N/D</v>
      </c>
      <c r="F184" s="1" t="str">
        <f t="shared" si="41"/>
        <v>N/D</v>
      </c>
      <c r="G184" s="1" t="str">
        <f t="shared" si="42"/>
        <v>N/D</v>
      </c>
      <c r="H184" s="1" t="str">
        <f t="shared" si="43"/>
        <v>N/D</v>
      </c>
      <c r="I184" t="str">
        <f t="shared" si="44"/>
        <v xml:space="preserve">    .byte %10101000, %11111111, %00000000</v>
      </c>
    </row>
    <row r="185" spans="1:10" x14ac:dyDescent="0.25">
      <c r="A185" t="s">
        <v>90</v>
      </c>
      <c r="B185" t="s">
        <v>30</v>
      </c>
      <c r="C185">
        <f>IF(B185="ZMIEŃ GŁOŚNOŚĆ NA 0","N/D",IF(B185="ZMIEŃ GŁOŚNOŚĆ NA 15","N/D",240/$B$2*60*VLOOKUP(B185,Dane!$F:$H,2,FALSE)))</f>
        <v>18</v>
      </c>
      <c r="D185" s="7">
        <f>IF(B185="ZMIEŃ GŁOŚNOŚĆ NA 0","N/D",IF(B185="ZMIEŃ GŁOŚNOŚĆ NA 15","N/D",VLOOKUP(A185,Dane!$A$3:$D$110,4,FALSE)))</f>
        <v>10110010</v>
      </c>
      <c r="E185" s="3" t="str">
        <f t="shared" si="40"/>
        <v>10010</v>
      </c>
      <c r="F185" s="1" t="str">
        <f t="shared" si="41"/>
        <v>00000000</v>
      </c>
      <c r="G185" s="1" t="str">
        <f t="shared" si="42"/>
        <v>10110010</v>
      </c>
      <c r="H185" s="1" t="str">
        <f t="shared" si="43"/>
        <v>00010010</v>
      </c>
      <c r="I185" t="str">
        <f t="shared" si="44"/>
        <v xml:space="preserve">    .byte %00000000, %10110010, %00010010</v>
      </c>
      <c r="J185" s="13" t="s">
        <v>196</v>
      </c>
    </row>
    <row r="186" spans="1:10" x14ac:dyDescent="0.25">
      <c r="B186" s="1" t="s">
        <v>139</v>
      </c>
      <c r="C186" t="str">
        <f>IF(B186="ZMIEŃ GŁOŚNOŚĆ NA 0","N/D",IF(B186="ZMIEŃ GŁOŚNOŚĆ NA 15","N/D",240/$B$2*60*VLOOKUP(B186,Dane!$F:$H,2,FALSE)))</f>
        <v>N/D</v>
      </c>
      <c r="D186" s="7" t="str">
        <f>IF(B186="ZMIEŃ GŁOŚNOŚĆ NA 0","N/D",IF(B186="ZMIEŃ GŁOŚNOŚĆ NA 15","N/D",VLOOKUP(A186,Dane!$A$3:$D$110,4,FALSE)))</f>
        <v>N/D</v>
      </c>
      <c r="E186" s="3" t="str">
        <f t="shared" si="40"/>
        <v>N/D</v>
      </c>
      <c r="F186" s="1" t="str">
        <f t="shared" si="41"/>
        <v>N/D</v>
      </c>
      <c r="G186" s="1" t="str">
        <f t="shared" si="42"/>
        <v>N/D</v>
      </c>
      <c r="H186" s="1" t="str">
        <f t="shared" si="43"/>
        <v>N/D</v>
      </c>
      <c r="I186" t="str">
        <f t="shared" si="44"/>
        <v xml:space="preserve">    .byte %10101000, %11110000, %00000000</v>
      </c>
    </row>
    <row r="187" spans="1:10" x14ac:dyDescent="0.25">
      <c r="A187" t="s">
        <v>36</v>
      </c>
      <c r="B187" t="s">
        <v>30</v>
      </c>
      <c r="C187">
        <f>IF(B187="ZMIEŃ GŁOŚNOŚĆ NA 0","N/D",IF(B187="ZMIEŃ GŁOŚNOŚĆ NA 15","N/D",240/$B$2*60*VLOOKUP(B187,Dane!$F:$H,2,FALSE)))</f>
        <v>18</v>
      </c>
      <c r="D187" s="7">
        <f>IF(B187="ZMIEŃ GŁOŚNOŚĆ NA 0","N/D",IF(B187="ZMIEŃ GŁOŚNOŚĆ NA 15","N/D",VLOOKUP(A187,Dane!$A$3:$D$110,4,FALSE)))</f>
        <v>1101010111000</v>
      </c>
      <c r="E187" s="3" t="str">
        <f t="shared" si="40"/>
        <v>10010</v>
      </c>
      <c r="F187" s="1" t="str">
        <f t="shared" si="41"/>
        <v>00011010</v>
      </c>
      <c r="G187" s="1" t="str">
        <f t="shared" si="42"/>
        <v>10111000</v>
      </c>
      <c r="H187" s="1" t="str">
        <f t="shared" si="43"/>
        <v>00010010</v>
      </c>
      <c r="I187" t="str">
        <f t="shared" si="44"/>
        <v xml:space="preserve">    .byte %00011010, %10111000, %00010010</v>
      </c>
    </row>
    <row r="188" spans="1:10" x14ac:dyDescent="0.25">
      <c r="B188" s="19" t="s">
        <v>140</v>
      </c>
      <c r="C188" t="str">
        <f>IF(B188="ZMIEŃ GŁOŚNOŚĆ NA 0","N/D",IF(B188="ZMIEŃ GŁOŚNOŚĆ NA 15","N/D",240/$B$2*60*VLOOKUP(B188,Dane!$F:$H,2,FALSE)))</f>
        <v>N/D</v>
      </c>
      <c r="D188" s="7" t="str">
        <f>IF(B188="ZMIEŃ GŁOŚNOŚĆ NA 0","N/D",IF(B188="ZMIEŃ GŁOŚNOŚĆ NA 15","N/D",VLOOKUP(A188,Dane!$A$3:$D$110,4,FALSE)))</f>
        <v>N/D</v>
      </c>
      <c r="E188" s="3" t="str">
        <f t="shared" si="40"/>
        <v>N/D</v>
      </c>
      <c r="F188" s="1" t="str">
        <f t="shared" si="41"/>
        <v>N/D</v>
      </c>
      <c r="G188" s="1" t="str">
        <f t="shared" si="42"/>
        <v>N/D</v>
      </c>
      <c r="H188" s="1" t="str">
        <f t="shared" si="43"/>
        <v>N/D</v>
      </c>
      <c r="I188" t="str">
        <f t="shared" si="44"/>
        <v xml:space="preserve">    .byte %10101000, %11111111, %00000000</v>
      </c>
    </row>
    <row r="189" spans="1:10" x14ac:dyDescent="0.25">
      <c r="A189" t="s">
        <v>87</v>
      </c>
      <c r="B189" t="s">
        <v>2</v>
      </c>
      <c r="C189">
        <f>IF(B189="ZMIEŃ GŁOŚNOŚĆ NA 0","N/D",IF(B189="ZMIEŃ GŁOŚNOŚĆ NA 15","N/D",240/$B$2*60*VLOOKUP(B189,Dane!$F:$H,2,FALSE)))</f>
        <v>6</v>
      </c>
      <c r="D189" s="7">
        <f>IF(B189="ZMIEŃ GŁOŚNOŚĆ NA 0","N/D",IF(B189="ZMIEŃ GŁOŚNOŚĆ NA 15","N/D",VLOOKUP(A189,Dane!$A$3:$D$110,4,FALSE)))</f>
        <v>100001100</v>
      </c>
      <c r="E189" s="3" t="str">
        <f t="shared" si="40"/>
        <v>110</v>
      </c>
      <c r="F189" s="1" t="str">
        <f t="shared" si="41"/>
        <v>00000001</v>
      </c>
      <c r="G189" s="1" t="str">
        <f t="shared" si="42"/>
        <v>00001100</v>
      </c>
      <c r="H189" s="1" t="str">
        <f t="shared" si="43"/>
        <v>00000110</v>
      </c>
      <c r="I189" t="str">
        <f t="shared" si="44"/>
        <v xml:space="preserve">    .byte %00000001, %00001100, %00000110</v>
      </c>
      <c r="J189" s="13" t="s">
        <v>204</v>
      </c>
    </row>
    <row r="190" spans="1:10" x14ac:dyDescent="0.25">
      <c r="A190" t="s">
        <v>88</v>
      </c>
      <c r="B190" t="s">
        <v>2</v>
      </c>
      <c r="C190">
        <f>IF(B190="ZMIEŃ GŁOŚNOŚĆ NA 0","N/D",IF(B190="ZMIEŃ GŁOŚNOŚĆ NA 15","N/D",240/$B$2*60*VLOOKUP(B190,Dane!$F:$H,2,FALSE)))</f>
        <v>6</v>
      </c>
      <c r="D190" s="7">
        <f>IF(B190="ZMIEŃ GŁOŚNOŚĆ NA 0","N/D",IF(B190="ZMIEŃ GŁOŚNOŚĆ NA 15","N/D",VLOOKUP(A190,Dane!$A$3:$D$110,4,FALSE)))</f>
        <v>11101110</v>
      </c>
      <c r="E190" s="3" t="str">
        <f t="shared" si="40"/>
        <v>110</v>
      </c>
      <c r="F190" s="1" t="str">
        <f t="shared" si="41"/>
        <v>00000000</v>
      </c>
      <c r="G190" s="1" t="str">
        <f t="shared" si="42"/>
        <v>11101110</v>
      </c>
      <c r="H190" s="1" t="str">
        <f t="shared" si="43"/>
        <v>00000110</v>
      </c>
      <c r="I190" t="str">
        <f t="shared" si="44"/>
        <v xml:space="preserve">    .byte %00000000, %11101110, %00000110</v>
      </c>
      <c r="J190" s="13" t="s">
        <v>205</v>
      </c>
    </row>
    <row r="191" spans="1:10" x14ac:dyDescent="0.25">
      <c r="A191" t="s">
        <v>89</v>
      </c>
      <c r="B191" t="s">
        <v>2</v>
      </c>
      <c r="C191">
        <f>IF(B191="ZMIEŃ GŁOŚNOŚĆ NA 0","N/D",IF(B191="ZMIEŃ GŁOŚNOŚĆ NA 15","N/D",240/$B$2*60*VLOOKUP(B191,Dane!$F:$H,2,FALSE)))</f>
        <v>6</v>
      </c>
      <c r="D191" s="7">
        <f>IF(B191="ZMIEŃ GŁOŚNOŚĆ NA 0","N/D",IF(B191="ZMIEŃ GŁOŚNOŚĆ NA 15","N/D",VLOOKUP(A191,Dane!$A$3:$D$110,4,FALSE)))</f>
        <v>11001000</v>
      </c>
      <c r="E191" s="3" t="str">
        <f t="shared" si="40"/>
        <v>110</v>
      </c>
      <c r="F191" s="1" t="str">
        <f t="shared" si="41"/>
        <v>00000000</v>
      </c>
      <c r="G191" s="1" t="str">
        <f t="shared" si="42"/>
        <v>11001000</v>
      </c>
      <c r="H191" s="1" t="str">
        <f t="shared" si="43"/>
        <v>00000110</v>
      </c>
      <c r="I191" t="str">
        <f t="shared" si="44"/>
        <v xml:space="preserve">    .byte %00000000, %11001000, %00000110</v>
      </c>
      <c r="J191" s="13" t="s">
        <v>206</v>
      </c>
    </row>
    <row r="192" spans="1:10" ht="15.75" thickBot="1" x14ac:dyDescent="0.3">
      <c r="A192" s="10" t="s">
        <v>88</v>
      </c>
      <c r="B192" s="10" t="s">
        <v>2</v>
      </c>
      <c r="C192" s="10">
        <f>IF(B192="ZMIEŃ GŁOŚNOŚĆ NA 0","N/D",IF(B192="ZMIEŃ GŁOŚNOŚĆ NA 15","N/D",240/$B$2*60*VLOOKUP(B192,Dane!$F:$H,2,FALSE)))</f>
        <v>6</v>
      </c>
      <c r="D192" s="11">
        <f>IF(B192="ZMIEŃ GŁOŚNOŚĆ NA 0","N/D",IF(B192="ZMIEŃ GŁOŚNOŚĆ NA 15","N/D",VLOOKUP(A192,Dane!$A$3:$D$110,4,FALSE)))</f>
        <v>11101110</v>
      </c>
      <c r="E192" s="12" t="str">
        <f t="shared" si="40"/>
        <v>110</v>
      </c>
      <c r="F192" s="9" t="str">
        <f t="shared" si="41"/>
        <v>00000000</v>
      </c>
      <c r="G192" s="9" t="str">
        <f t="shared" si="42"/>
        <v>11101110</v>
      </c>
      <c r="H192" s="9" t="str">
        <f t="shared" si="43"/>
        <v>00000110</v>
      </c>
      <c r="I192" s="10" t="str">
        <f t="shared" si="44"/>
        <v xml:space="preserve">    .byte %00000000, %11101110, %00000110</v>
      </c>
      <c r="J192" s="13" t="s">
        <v>207</v>
      </c>
    </row>
    <row r="193" spans="1:11" ht="15.75" thickTop="1" x14ac:dyDescent="0.25">
      <c r="A193" s="23" t="s">
        <v>35</v>
      </c>
      <c r="B193" s="23" t="s">
        <v>0</v>
      </c>
      <c r="C193">
        <f>IF(B193="ZMIEŃ GŁOŚNOŚĆ NA 0","N/D",IF(B193="ZMIEŃ GŁOŚNOŚĆ NA 15","N/D",240/$B$2*60*VLOOKUP(B193,Dane!$F:$H,2,FALSE)))</f>
        <v>12</v>
      </c>
      <c r="D193" s="7">
        <f>IF(B193="ZMIEŃ GŁOŚNOŚĆ NA 0","N/D",IF(B193="ZMIEŃ GŁOŚNOŚĆ NA 15","N/D",VLOOKUP(A193,Dane!$A$3:$D$110,4,FALSE)))</f>
        <v>10011111</v>
      </c>
      <c r="E193" s="3" t="str">
        <f t="shared" si="40"/>
        <v>1100</v>
      </c>
      <c r="F193" s="1" t="str">
        <f t="shared" si="41"/>
        <v>00000000</v>
      </c>
      <c r="G193" s="1" t="str">
        <f t="shared" si="42"/>
        <v>10011111</v>
      </c>
      <c r="H193" s="1" t="str">
        <f t="shared" si="43"/>
        <v>00001100</v>
      </c>
      <c r="I193" t="str">
        <f t="shared" si="44"/>
        <v xml:space="preserve">    .byte %00000000, %10011111, %00001100</v>
      </c>
      <c r="J193" s="13" t="s">
        <v>210</v>
      </c>
      <c r="K193" t="s">
        <v>251</v>
      </c>
    </row>
    <row r="194" spans="1:11" x14ac:dyDescent="0.25">
      <c r="B194" s="1" t="s">
        <v>139</v>
      </c>
      <c r="C194" t="str">
        <f>IF(B194="ZMIEŃ GŁOŚNOŚĆ NA 0","N/D",IF(B194="ZMIEŃ GŁOŚNOŚĆ NA 15","N/D",240/$B$2*60*VLOOKUP(B194,Dane!$F:$H,2,FALSE)))</f>
        <v>N/D</v>
      </c>
      <c r="D194" s="7" t="str">
        <f>IF(B194="ZMIEŃ GŁOŚNOŚĆ NA 0","N/D",IF(B194="ZMIEŃ GŁOŚNOŚĆ NA 15","N/D",VLOOKUP(A194,Dane!$A$3:$D$110,4,FALSE)))</f>
        <v>N/D</v>
      </c>
      <c r="E194" s="3" t="str">
        <f t="shared" ref="E194:E207" si="45">IF(B194="ZMIEŃ GŁOŚNOŚĆ NA 0","N/D",IF(B194="ZMIEŃ GŁOŚNOŚĆ NA 15","N/D",DEC2BIN(C194)))</f>
        <v>N/D</v>
      </c>
      <c r="F194" s="1" t="str">
        <f t="shared" ref="F194:F207" si="46">IF(B194="ZMIEŃ GŁOŚNOŚĆ NA 0","N/D",IF(B194="ZMIEŃ GŁOŚNOŚĆ NA 15","N/D",IF(LEN(D194)&lt;8,"00000000",_xlfn.CONCAT(REPT("0",8-LEN(LEFT(D194,LEN(D194)-8))),LEFT(D194,LEN(D194)-8)))))</f>
        <v>N/D</v>
      </c>
      <c r="G194" s="1" t="str">
        <f t="shared" ref="G194:G207" si="47">IF(B194="ZMIEŃ GŁOŚNOŚĆ NA 0","N/D",IF(B194="ZMIEŃ GŁOŚNOŚĆ NA 15","N/D",IF(LEN(D194)&lt;8,_xlfn.CONCAT(REPT("0",8-LEN(D194)),RIGHT(D194,8)),RIGHT(D194,8))))</f>
        <v>N/D</v>
      </c>
      <c r="H194" s="1" t="str">
        <f t="shared" ref="H194:H207" si="48">IF(B194="ZMIEŃ GŁOŚNOŚĆ NA 0","N/D",IF(B194="ZMIEŃ GŁOŚNOŚĆ NA 15","N/D",_xlfn.CONCAT(REPT("0",8-LEN(E194)),E194)))</f>
        <v>N/D</v>
      </c>
      <c r="I194" t="str">
        <f t="shared" ref="I194:I207" si="49">IF(B194="ZMIEŃ GŁOŚNOŚĆ NA 0","    .byte %10101000, %11110000, %00000000",IF(B194="ZMIEŃ GŁOŚNOŚĆ NA 15","    .byte %10101000, %11111111, %00000000",_xlfn.CONCAT("    .byte %",F194,", %",G194,", %",H194)))</f>
        <v xml:space="preserve">    .byte %10101000, %11110000, %00000000</v>
      </c>
    </row>
    <row r="195" spans="1:11" x14ac:dyDescent="0.25">
      <c r="A195" t="s">
        <v>36</v>
      </c>
      <c r="B195" s="23" t="s">
        <v>2</v>
      </c>
      <c r="C195">
        <f>IF(B195="ZMIEŃ GŁOŚNOŚĆ NA 0","N/D",IF(B195="ZMIEŃ GŁOŚNOŚĆ NA 15","N/D",240/$B$2*60*VLOOKUP(B195,Dane!$F:$H,2,FALSE)))</f>
        <v>6</v>
      </c>
      <c r="D195" s="7">
        <f>IF(B195="ZMIEŃ GŁOŚNOŚĆ NA 0","N/D",IF(B195="ZMIEŃ GŁOŚNOŚĆ NA 15","N/D",VLOOKUP(A195,Dane!$A$3:$D$110,4,FALSE)))</f>
        <v>1101010111000</v>
      </c>
      <c r="E195" s="3" t="str">
        <f t="shared" si="45"/>
        <v>110</v>
      </c>
      <c r="F195" s="1" t="str">
        <f t="shared" si="46"/>
        <v>00011010</v>
      </c>
      <c r="G195" s="1" t="str">
        <f t="shared" si="47"/>
        <v>10111000</v>
      </c>
      <c r="H195" s="1" t="str">
        <f t="shared" si="48"/>
        <v>00000110</v>
      </c>
      <c r="I195" t="str">
        <f t="shared" si="49"/>
        <v xml:space="preserve">    .byte %00011010, %10111000, %00000110</v>
      </c>
    </row>
    <row r="196" spans="1:11" x14ac:dyDescent="0.25">
      <c r="B196" s="19" t="s">
        <v>140</v>
      </c>
      <c r="C196" t="str">
        <f>IF(B196="ZMIEŃ GŁOŚNOŚĆ NA 0","N/D",IF(B196="ZMIEŃ GŁOŚNOŚĆ NA 15","N/D",240/$B$2*60*VLOOKUP(B196,Dane!$F:$H,2,FALSE)))</f>
        <v>N/D</v>
      </c>
      <c r="D196" s="7" t="str">
        <f>IF(B196="ZMIEŃ GŁOŚNOŚĆ NA 0","N/D",IF(B196="ZMIEŃ GŁOŚNOŚĆ NA 15","N/D",VLOOKUP(A196,Dane!$A$3:$D$110,4,FALSE)))</f>
        <v>N/D</v>
      </c>
      <c r="E196" s="3" t="str">
        <f t="shared" si="45"/>
        <v>N/D</v>
      </c>
      <c r="F196" s="1" t="str">
        <f t="shared" si="46"/>
        <v>N/D</v>
      </c>
      <c r="G196" s="1" t="str">
        <f t="shared" si="47"/>
        <v>N/D</v>
      </c>
      <c r="H196" s="1" t="str">
        <f t="shared" si="48"/>
        <v>N/D</v>
      </c>
      <c r="I196" t="str">
        <f t="shared" si="49"/>
        <v xml:space="preserve">    .byte %10101000, %11111111, %00000000</v>
      </c>
    </row>
    <row r="197" spans="1:11" x14ac:dyDescent="0.25">
      <c r="A197" t="s">
        <v>35</v>
      </c>
      <c r="B197" s="23" t="s">
        <v>30</v>
      </c>
      <c r="C197">
        <f>IF(B197="ZMIEŃ GŁOŚNOŚĆ NA 0","N/D",IF(B197="ZMIEŃ GŁOŚNOŚĆ NA 15","N/D",240/$B$2*60*VLOOKUP(B197,Dane!$F:$H,2,FALSE)))</f>
        <v>18</v>
      </c>
      <c r="D197" s="7">
        <f>IF(B197="ZMIEŃ GŁOŚNOŚĆ NA 0","N/D",IF(B197="ZMIEŃ GŁOŚNOŚĆ NA 15","N/D",VLOOKUP(A197,Dane!$A$3:$D$110,4,FALSE)))</f>
        <v>10011111</v>
      </c>
      <c r="E197" s="3" t="str">
        <f t="shared" si="45"/>
        <v>10010</v>
      </c>
      <c r="F197" s="1" t="str">
        <f t="shared" si="46"/>
        <v>00000000</v>
      </c>
      <c r="G197" s="1" t="str">
        <f t="shared" si="47"/>
        <v>10011111</v>
      </c>
      <c r="H197" s="1" t="str">
        <f t="shared" si="48"/>
        <v>00010010</v>
      </c>
      <c r="I197" t="str">
        <f t="shared" si="49"/>
        <v xml:space="preserve">    .byte %00000000, %10011111, %00010010</v>
      </c>
      <c r="J197" s="13" t="s">
        <v>151</v>
      </c>
    </row>
    <row r="198" spans="1:11" x14ac:dyDescent="0.25">
      <c r="A198" t="s">
        <v>90</v>
      </c>
      <c r="B198" s="23" t="s">
        <v>1</v>
      </c>
      <c r="C198">
        <f>IF(B198="ZMIEŃ GŁOŚNOŚĆ NA 0","N/D",IF(B198="ZMIEŃ GŁOŚNOŚĆ NA 15","N/D",240/$B$2*60*VLOOKUP(B198,Dane!$F:$H,2,FALSE)))</f>
        <v>24</v>
      </c>
      <c r="D198" s="7">
        <f>IF(B198="ZMIEŃ GŁOŚNOŚĆ NA 0","N/D",IF(B198="ZMIEŃ GŁOŚNOŚĆ NA 15","N/D",VLOOKUP(A198,Dane!$A$3:$D$110,4,FALSE)))</f>
        <v>10110010</v>
      </c>
      <c r="E198" s="3" t="str">
        <f t="shared" si="45"/>
        <v>11000</v>
      </c>
      <c r="F198" s="1" t="str">
        <f t="shared" si="46"/>
        <v>00000000</v>
      </c>
      <c r="G198" s="1" t="str">
        <f t="shared" si="47"/>
        <v>10110010</v>
      </c>
      <c r="H198" s="1" t="str">
        <f t="shared" si="48"/>
        <v>00011000</v>
      </c>
      <c r="I198" t="str">
        <f t="shared" si="49"/>
        <v xml:space="preserve">    .byte %00000000, %10110010, %00011000</v>
      </c>
      <c r="J198" s="13" t="s">
        <v>211</v>
      </c>
    </row>
    <row r="199" spans="1:11" x14ac:dyDescent="0.25">
      <c r="B199" s="1" t="s">
        <v>139</v>
      </c>
      <c r="C199" t="str">
        <f>IF(B199="ZMIEŃ GŁOŚNOŚĆ NA 0","N/D",IF(B199="ZMIEŃ GŁOŚNOŚĆ NA 15","N/D",240/$B$2*60*VLOOKUP(B199,Dane!$F:$H,2,FALSE)))</f>
        <v>N/D</v>
      </c>
      <c r="D199" s="7" t="str">
        <f>IF(B199="ZMIEŃ GŁOŚNOŚĆ NA 0","N/D",IF(B199="ZMIEŃ GŁOŚNOŚĆ NA 15","N/D",VLOOKUP(A199,Dane!$A$3:$D$110,4,FALSE)))</f>
        <v>N/D</v>
      </c>
      <c r="E199" s="3" t="str">
        <f t="shared" si="45"/>
        <v>N/D</v>
      </c>
      <c r="F199" s="1" t="str">
        <f t="shared" si="46"/>
        <v>N/D</v>
      </c>
      <c r="G199" s="1" t="str">
        <f t="shared" si="47"/>
        <v>N/D</v>
      </c>
      <c r="H199" s="1" t="str">
        <f t="shared" si="48"/>
        <v>N/D</v>
      </c>
      <c r="I199" t="str">
        <f t="shared" si="49"/>
        <v xml:space="preserve">    .byte %10101000, %11110000, %00000000</v>
      </c>
    </row>
    <row r="200" spans="1:11" x14ac:dyDescent="0.25">
      <c r="A200" t="s">
        <v>36</v>
      </c>
      <c r="B200" s="23" t="s">
        <v>0</v>
      </c>
      <c r="C200">
        <f>IF(B200="ZMIEŃ GŁOŚNOŚĆ NA 0","N/D",IF(B200="ZMIEŃ GŁOŚNOŚĆ NA 15","N/D",240/$B$2*60*VLOOKUP(B200,Dane!$F:$H,2,FALSE)))</f>
        <v>12</v>
      </c>
      <c r="D200" s="7">
        <f>IF(B200="ZMIEŃ GŁOŚNOŚĆ NA 0","N/D",IF(B200="ZMIEŃ GŁOŚNOŚĆ NA 15","N/D",VLOOKUP(A200,Dane!$A$3:$D$110,4,FALSE)))</f>
        <v>1101010111000</v>
      </c>
      <c r="E200" s="3" t="str">
        <f t="shared" si="45"/>
        <v>1100</v>
      </c>
      <c r="F200" s="1" t="str">
        <f t="shared" si="46"/>
        <v>00011010</v>
      </c>
      <c r="G200" s="1" t="str">
        <f t="shared" si="47"/>
        <v>10111000</v>
      </c>
      <c r="H200" s="1" t="str">
        <f t="shared" si="48"/>
        <v>00001100</v>
      </c>
      <c r="I200" t="str">
        <f t="shared" si="49"/>
        <v xml:space="preserve">    .byte %00011010, %10111000, %00001100</v>
      </c>
    </row>
    <row r="201" spans="1:11" x14ac:dyDescent="0.25">
      <c r="B201" s="19" t="s">
        <v>140</v>
      </c>
      <c r="C201" t="str">
        <f>IF(B201="ZMIEŃ GŁOŚNOŚĆ NA 0","N/D",IF(B201="ZMIEŃ GŁOŚNOŚĆ NA 15","N/D",240/$B$2*60*VLOOKUP(B201,Dane!$F:$H,2,FALSE)))</f>
        <v>N/D</v>
      </c>
      <c r="D201" s="7" t="str">
        <f>IF(B201="ZMIEŃ GŁOŚNOŚĆ NA 0","N/D",IF(B201="ZMIEŃ GŁOŚNOŚĆ NA 15","N/D",VLOOKUP(A201,Dane!$A$3:$D$110,4,FALSE)))</f>
        <v>N/D</v>
      </c>
      <c r="E201" s="3" t="str">
        <f t="shared" si="45"/>
        <v>N/D</v>
      </c>
      <c r="F201" s="1" t="str">
        <f t="shared" si="46"/>
        <v>N/D</v>
      </c>
      <c r="G201" s="1" t="str">
        <f t="shared" si="47"/>
        <v>N/D</v>
      </c>
      <c r="H201" s="1" t="str">
        <f t="shared" si="48"/>
        <v>N/D</v>
      </c>
      <c r="I201" t="str">
        <f t="shared" si="49"/>
        <v xml:space="preserve">    .byte %10101000, %11111111, %00000000</v>
      </c>
    </row>
    <row r="202" spans="1:11" x14ac:dyDescent="0.25">
      <c r="A202" t="s">
        <v>87</v>
      </c>
      <c r="B202" s="23" t="s">
        <v>2</v>
      </c>
      <c r="C202">
        <f>IF(B202="ZMIEŃ GŁOŚNOŚĆ NA 0","N/D",IF(B202="ZMIEŃ GŁOŚNOŚĆ NA 15","N/D",240/$B$2*60*VLOOKUP(B202,Dane!$F:$H,2,FALSE)))</f>
        <v>6</v>
      </c>
      <c r="D202" s="7">
        <f>IF(B202="ZMIEŃ GŁOŚNOŚĆ NA 0","N/D",IF(B202="ZMIEŃ GŁOŚNOŚĆ NA 15","N/D",VLOOKUP(A202,Dane!$A$3:$D$110,4,FALSE)))</f>
        <v>100001100</v>
      </c>
      <c r="E202" s="3" t="str">
        <f t="shared" si="45"/>
        <v>110</v>
      </c>
      <c r="F202" s="1" t="str">
        <f t="shared" si="46"/>
        <v>00000001</v>
      </c>
      <c r="G202" s="1" t="str">
        <f t="shared" si="47"/>
        <v>00001100</v>
      </c>
      <c r="H202" s="1" t="str">
        <f t="shared" si="48"/>
        <v>00000110</v>
      </c>
      <c r="I202" t="str">
        <f t="shared" si="49"/>
        <v xml:space="preserve">    .byte %00000001, %00001100, %00000110</v>
      </c>
      <c r="J202" s="13" t="s">
        <v>204</v>
      </c>
    </row>
    <row r="203" spans="1:11" x14ac:dyDescent="0.25">
      <c r="A203" t="s">
        <v>88</v>
      </c>
      <c r="B203" s="23" t="s">
        <v>2</v>
      </c>
      <c r="C203">
        <f>IF(B203="ZMIEŃ GŁOŚNOŚĆ NA 0","N/D",IF(B203="ZMIEŃ GŁOŚNOŚĆ NA 15","N/D",240/$B$2*60*VLOOKUP(B203,Dane!$F:$H,2,FALSE)))</f>
        <v>6</v>
      </c>
      <c r="D203" s="7">
        <f>IF(B203="ZMIEŃ GŁOŚNOŚĆ NA 0","N/D",IF(B203="ZMIEŃ GŁOŚNOŚĆ NA 15","N/D",VLOOKUP(A203,Dane!$A$3:$D$110,4,FALSE)))</f>
        <v>11101110</v>
      </c>
      <c r="E203" s="3" t="str">
        <f t="shared" si="45"/>
        <v>110</v>
      </c>
      <c r="F203" s="1" t="str">
        <f t="shared" si="46"/>
        <v>00000000</v>
      </c>
      <c r="G203" s="1" t="str">
        <f t="shared" si="47"/>
        <v>11101110</v>
      </c>
      <c r="H203" s="1" t="str">
        <f t="shared" si="48"/>
        <v>00000110</v>
      </c>
      <c r="I203" t="str">
        <f t="shared" si="49"/>
        <v xml:space="preserve">    .byte %00000000, %11101110, %00000110</v>
      </c>
      <c r="J203" s="13" t="s">
        <v>205</v>
      </c>
    </row>
    <row r="204" spans="1:11" x14ac:dyDescent="0.25">
      <c r="A204" t="s">
        <v>12</v>
      </c>
      <c r="B204" s="23" t="s">
        <v>2</v>
      </c>
      <c r="C204">
        <f>IF(B204="ZMIEŃ GŁOŚNOŚĆ NA 0","N/D",IF(B204="ZMIEŃ GŁOŚNOŚĆ NA 15","N/D",240/$B$2*60*VLOOKUP(B204,Dane!$F:$H,2,FALSE)))</f>
        <v>6</v>
      </c>
      <c r="D204" s="7">
        <f>IF(B204="ZMIEŃ GŁOŚNOŚĆ NA 0","N/D",IF(B204="ZMIEŃ GŁOŚNOŚĆ NA 15","N/D",VLOOKUP(A204,Dane!$A$3:$D$110,4,FALSE)))</f>
        <v>11010100</v>
      </c>
      <c r="E204" s="3" t="str">
        <f t="shared" si="45"/>
        <v>110</v>
      </c>
      <c r="F204" s="1" t="str">
        <f t="shared" si="46"/>
        <v>00000000</v>
      </c>
      <c r="G204" s="1" t="str">
        <f t="shared" si="47"/>
        <v>11010100</v>
      </c>
      <c r="H204" s="1" t="str">
        <f t="shared" si="48"/>
        <v>00000110</v>
      </c>
      <c r="I204" t="str">
        <f t="shared" si="49"/>
        <v xml:space="preserve">    .byte %00000000, %11010100, %00000110</v>
      </c>
      <c r="J204" s="13" t="s">
        <v>206</v>
      </c>
    </row>
    <row r="205" spans="1:11" ht="15.75" thickBot="1" x14ac:dyDescent="0.3">
      <c r="A205" s="10" t="s">
        <v>88</v>
      </c>
      <c r="B205" s="26" t="s">
        <v>2</v>
      </c>
      <c r="C205" s="10">
        <f>IF(B205="ZMIEŃ GŁOŚNOŚĆ NA 0","N/D",IF(B205="ZMIEŃ GŁOŚNOŚĆ NA 15","N/D",240/$B$2*60*VLOOKUP(B205,Dane!$F:$H,2,FALSE)))</f>
        <v>6</v>
      </c>
      <c r="D205" s="11">
        <f>IF(B205="ZMIEŃ GŁOŚNOŚĆ NA 0","N/D",IF(B205="ZMIEŃ GŁOŚNOŚĆ NA 15","N/D",VLOOKUP(A205,Dane!$A$3:$D$110,4,FALSE)))</f>
        <v>11101110</v>
      </c>
      <c r="E205" s="12" t="str">
        <f t="shared" si="45"/>
        <v>110</v>
      </c>
      <c r="F205" s="9" t="str">
        <f t="shared" si="46"/>
        <v>00000000</v>
      </c>
      <c r="G205" s="9" t="str">
        <f t="shared" si="47"/>
        <v>11101110</v>
      </c>
      <c r="H205" s="9" t="str">
        <f t="shared" si="48"/>
        <v>00000110</v>
      </c>
      <c r="I205" s="10" t="str">
        <f t="shared" si="49"/>
        <v xml:space="preserve">    .byte %00000000, %11101110, %00000110</v>
      </c>
      <c r="J205" s="27" t="s">
        <v>207</v>
      </c>
    </row>
    <row r="206" spans="1:11" ht="15.75" thickTop="1" x14ac:dyDescent="0.25">
      <c r="A206" s="23" t="s">
        <v>90</v>
      </c>
      <c r="B206" s="23" t="s">
        <v>0</v>
      </c>
      <c r="C206">
        <f>IF(B206="ZMIEŃ GŁOŚNOŚĆ NA 0","N/D",IF(B206="ZMIEŃ GŁOŚNOŚĆ NA 15","N/D",240/$B$2*60*VLOOKUP(B206,Dane!$F:$H,2,FALSE)))</f>
        <v>12</v>
      </c>
      <c r="D206" s="7">
        <f>IF(B206="ZMIEŃ GŁOŚNOŚĆ NA 0","N/D",IF(B206="ZMIEŃ GŁOŚNOŚĆ NA 15","N/D",VLOOKUP(A206,Dane!$A$3:$D$110,4,FALSE)))</f>
        <v>10110010</v>
      </c>
      <c r="E206" s="3" t="str">
        <f t="shared" si="45"/>
        <v>1100</v>
      </c>
      <c r="F206" s="1" t="str">
        <f t="shared" si="46"/>
        <v>00000000</v>
      </c>
      <c r="G206" s="1" t="str">
        <f t="shared" si="47"/>
        <v>10110010</v>
      </c>
      <c r="H206" s="1" t="str">
        <f t="shared" si="48"/>
        <v>00001100</v>
      </c>
      <c r="I206" t="str">
        <f t="shared" si="49"/>
        <v xml:space="preserve">    .byte %00000000, %10110010, %00001100</v>
      </c>
      <c r="J206" s="13" t="s">
        <v>208</v>
      </c>
    </row>
    <row r="207" spans="1:11" x14ac:dyDescent="0.25">
      <c r="B207" s="1" t="s">
        <v>139</v>
      </c>
      <c r="C207" t="str">
        <f>IF(B207="ZMIEŃ GŁOŚNOŚĆ NA 0","N/D",IF(B207="ZMIEŃ GŁOŚNOŚĆ NA 15","N/D",240/$B$2*60*VLOOKUP(B207,Dane!$F:$H,2,FALSE)))</f>
        <v>N/D</v>
      </c>
      <c r="D207" s="7" t="str">
        <f>IF(B207="ZMIEŃ GŁOŚNOŚĆ NA 0","N/D",IF(B207="ZMIEŃ GŁOŚNOŚĆ NA 15","N/D",VLOOKUP(A207,Dane!$A$3:$D$110,4,FALSE)))</f>
        <v>N/D</v>
      </c>
      <c r="E207" s="3" t="str">
        <f t="shared" si="45"/>
        <v>N/D</v>
      </c>
      <c r="F207" s="1" t="str">
        <f t="shared" si="46"/>
        <v>N/D</v>
      </c>
      <c r="G207" s="1" t="str">
        <f t="shared" si="47"/>
        <v>N/D</v>
      </c>
      <c r="H207" s="1" t="str">
        <f t="shared" si="48"/>
        <v>N/D</v>
      </c>
      <c r="I207" t="str">
        <f t="shared" si="49"/>
        <v xml:space="preserve">    .byte %10101000, %11110000, %00000000</v>
      </c>
    </row>
    <row r="208" spans="1:11" x14ac:dyDescent="0.25">
      <c r="A208" t="s">
        <v>36</v>
      </c>
      <c r="B208" s="23" t="s">
        <v>2</v>
      </c>
      <c r="C208">
        <f>IF(B208="ZMIEŃ GŁOŚNOŚĆ NA 0","N/D",IF(B208="ZMIEŃ GŁOŚNOŚĆ NA 15","N/D",240/$B$2*60*VLOOKUP(B208,Dane!$F:$H,2,FALSE)))</f>
        <v>6</v>
      </c>
      <c r="D208" s="7">
        <f>IF(B208="ZMIEŃ GŁOŚNOŚĆ NA 0","N/D",IF(B208="ZMIEŃ GŁOŚNOŚĆ NA 15","N/D",VLOOKUP(A208,Dane!$A$3:$D$110,4,FALSE)))</f>
        <v>1101010111000</v>
      </c>
      <c r="E208" s="3" t="str">
        <f t="shared" si="40"/>
        <v>110</v>
      </c>
      <c r="F208" s="1" t="str">
        <f t="shared" si="41"/>
        <v>00011010</v>
      </c>
      <c r="G208" s="1" t="str">
        <f t="shared" si="42"/>
        <v>10111000</v>
      </c>
      <c r="H208" s="1" t="str">
        <f t="shared" si="43"/>
        <v>00000110</v>
      </c>
      <c r="I208" t="str">
        <f t="shared" si="44"/>
        <v xml:space="preserve">    .byte %00011010, %10111000, %00000110</v>
      </c>
    </row>
    <row r="209" spans="1:10" x14ac:dyDescent="0.25">
      <c r="B209" s="19" t="s">
        <v>140</v>
      </c>
      <c r="C209" t="str">
        <f>IF(B209="ZMIEŃ GŁOŚNOŚĆ NA 0","N/D",IF(B209="ZMIEŃ GŁOŚNOŚĆ NA 15","N/D",240/$B$2*60*VLOOKUP(B209,Dane!$F:$H,2,FALSE)))</f>
        <v>N/D</v>
      </c>
      <c r="D209" s="7" t="str">
        <f>IF(B209="ZMIEŃ GŁOŚNOŚĆ NA 0","N/D",IF(B209="ZMIEŃ GŁOŚNOŚĆ NA 15","N/D",VLOOKUP(A209,Dane!$A$3:$D$110,4,FALSE)))</f>
        <v>N/D</v>
      </c>
      <c r="E209" s="3" t="str">
        <f t="shared" si="40"/>
        <v>N/D</v>
      </c>
      <c r="F209" s="1" t="str">
        <f t="shared" si="41"/>
        <v>N/D</v>
      </c>
      <c r="G209" s="1" t="str">
        <f t="shared" si="42"/>
        <v>N/D</v>
      </c>
      <c r="H209" s="1" t="str">
        <f t="shared" si="43"/>
        <v>N/D</v>
      </c>
      <c r="I209" t="str">
        <f t="shared" si="44"/>
        <v xml:space="preserve">    .byte %10101000, %11111111, %00000000</v>
      </c>
    </row>
    <row r="210" spans="1:10" x14ac:dyDescent="0.25">
      <c r="A210" t="s">
        <v>90</v>
      </c>
      <c r="B210" s="23" t="s">
        <v>30</v>
      </c>
      <c r="C210">
        <f>IF(B210="ZMIEŃ GŁOŚNOŚĆ NA 0","N/D",IF(B210="ZMIEŃ GŁOŚNOŚĆ NA 15","N/D",240/$B$2*60*VLOOKUP(B210,Dane!$F:$H,2,FALSE)))</f>
        <v>18</v>
      </c>
      <c r="D210" s="7">
        <f>IF(B210="ZMIEŃ GŁOŚNOŚĆ NA 0","N/D",IF(B210="ZMIEŃ GŁOŚNOŚĆ NA 15","N/D",VLOOKUP(A210,Dane!$A$3:$D$110,4,FALSE)))</f>
        <v>10110010</v>
      </c>
      <c r="E210" s="3" t="str">
        <f t="shared" si="40"/>
        <v>10010</v>
      </c>
      <c r="F210" s="1" t="str">
        <f t="shared" si="41"/>
        <v>00000000</v>
      </c>
      <c r="G210" s="1" t="str">
        <f t="shared" si="42"/>
        <v>10110010</v>
      </c>
      <c r="H210" s="1" t="str">
        <f t="shared" si="43"/>
        <v>00010010</v>
      </c>
      <c r="I210" t="str">
        <f t="shared" si="44"/>
        <v xml:space="preserve">    .byte %00000000, %10110010, %00010010</v>
      </c>
      <c r="J210" s="13" t="s">
        <v>151</v>
      </c>
    </row>
    <row r="211" spans="1:10" x14ac:dyDescent="0.25">
      <c r="A211" t="s">
        <v>89</v>
      </c>
      <c r="B211" s="23" t="s">
        <v>1</v>
      </c>
      <c r="C211">
        <f>IF(B211="ZMIEŃ GŁOŚNOŚĆ NA 0","N/D",IF(B211="ZMIEŃ GŁOŚNOŚĆ NA 15","N/D",240/$B$2*60*VLOOKUP(B211,Dane!$F:$H,2,FALSE)))</f>
        <v>24</v>
      </c>
      <c r="D211" s="7">
        <f>IF(B211="ZMIEŃ GŁOŚNOŚĆ NA 0","N/D",IF(B211="ZMIEŃ GŁOŚNOŚĆ NA 15","N/D",VLOOKUP(A211,Dane!$A$3:$D$110,4,FALSE)))</f>
        <v>11001000</v>
      </c>
      <c r="E211" s="3" t="str">
        <f t="shared" si="40"/>
        <v>11000</v>
      </c>
      <c r="F211" s="1" t="str">
        <f t="shared" si="41"/>
        <v>00000000</v>
      </c>
      <c r="G211" s="1" t="str">
        <f t="shared" si="42"/>
        <v>11001000</v>
      </c>
      <c r="H211" s="1" t="str">
        <f t="shared" si="43"/>
        <v>00011000</v>
      </c>
      <c r="I211" t="str">
        <f t="shared" si="44"/>
        <v xml:space="preserve">    .byte %00000000, %11001000, %00011000</v>
      </c>
      <c r="J211" s="13" t="s">
        <v>209</v>
      </c>
    </row>
    <row r="212" spans="1:10" x14ac:dyDescent="0.25">
      <c r="B212" s="1" t="s">
        <v>139</v>
      </c>
      <c r="C212" t="str">
        <f>IF(B212="ZMIEŃ GŁOŚNOŚĆ NA 0","N/D",IF(B212="ZMIEŃ GŁOŚNOŚĆ NA 15","N/D",240/$B$2*60*VLOOKUP(B212,Dane!$F:$H,2,FALSE)))</f>
        <v>N/D</v>
      </c>
      <c r="D212" s="7" t="str">
        <f>IF(B212="ZMIEŃ GŁOŚNOŚĆ NA 0","N/D",IF(B212="ZMIEŃ GŁOŚNOŚĆ NA 15","N/D",VLOOKUP(A212,Dane!$A$3:$D$110,4,FALSE)))</f>
        <v>N/D</v>
      </c>
      <c r="E212" s="3" t="str">
        <f t="shared" si="40"/>
        <v>N/D</v>
      </c>
      <c r="F212" s="1" t="str">
        <f t="shared" si="41"/>
        <v>N/D</v>
      </c>
      <c r="G212" s="1" t="str">
        <f t="shared" si="42"/>
        <v>N/D</v>
      </c>
      <c r="H212" s="1" t="str">
        <f t="shared" si="43"/>
        <v>N/D</v>
      </c>
      <c r="I212" t="str">
        <f t="shared" si="44"/>
        <v xml:space="preserve">    .byte %10101000, %11110000, %00000000</v>
      </c>
    </row>
    <row r="213" spans="1:10" x14ac:dyDescent="0.25">
      <c r="A213" t="s">
        <v>36</v>
      </c>
      <c r="B213" s="23" t="s">
        <v>0</v>
      </c>
      <c r="C213">
        <f>IF(B213="ZMIEŃ GŁOŚNOŚĆ NA 0","N/D",IF(B213="ZMIEŃ GŁOŚNOŚĆ NA 15","N/D",240/$B$2*60*VLOOKUP(B213,Dane!$F:$H,2,FALSE)))</f>
        <v>12</v>
      </c>
      <c r="D213" s="7">
        <f>IF(B213="ZMIEŃ GŁOŚNOŚĆ NA 0","N/D",IF(B213="ZMIEŃ GŁOŚNOŚĆ NA 15","N/D",VLOOKUP(A213,Dane!$A$3:$D$110,4,FALSE)))</f>
        <v>1101010111000</v>
      </c>
      <c r="E213" s="3" t="str">
        <f t="shared" si="40"/>
        <v>1100</v>
      </c>
      <c r="F213" s="1" t="str">
        <f t="shared" si="41"/>
        <v>00011010</v>
      </c>
      <c r="G213" s="1" t="str">
        <f t="shared" si="42"/>
        <v>10111000</v>
      </c>
      <c r="H213" s="1" t="str">
        <f t="shared" si="43"/>
        <v>00001100</v>
      </c>
      <c r="I213" t="str">
        <f t="shared" si="44"/>
        <v xml:space="preserve">    .byte %00011010, %10111000, %00001100</v>
      </c>
    </row>
    <row r="214" spans="1:10" x14ac:dyDescent="0.25">
      <c r="B214" s="19" t="s">
        <v>140</v>
      </c>
      <c r="C214" t="str">
        <f>IF(B214="ZMIEŃ GŁOŚNOŚĆ NA 0","N/D",IF(B214="ZMIEŃ GŁOŚNOŚĆ NA 15","N/D",240/$B$2*60*VLOOKUP(B214,Dane!$F:$H,2,FALSE)))</f>
        <v>N/D</v>
      </c>
      <c r="D214" s="7" t="str">
        <f>IF(B214="ZMIEŃ GŁOŚNOŚĆ NA 0","N/D",IF(B214="ZMIEŃ GŁOŚNOŚĆ NA 15","N/D",VLOOKUP(A214,Dane!$A$3:$D$110,4,FALSE)))</f>
        <v>N/D</v>
      </c>
      <c r="E214" s="3" t="str">
        <f t="shared" ref="E214:E274" si="50">IF(B214="ZMIEŃ GŁOŚNOŚĆ NA 0","N/D",IF(B214="ZMIEŃ GŁOŚNOŚĆ NA 15","N/D",DEC2BIN(C214)))</f>
        <v>N/D</v>
      </c>
      <c r="F214" s="1" t="str">
        <f t="shared" ref="F214:F274" si="51">IF(B214="ZMIEŃ GŁOŚNOŚĆ NA 0","N/D",IF(B214="ZMIEŃ GŁOŚNOŚĆ NA 15","N/D",IF(LEN(D214)&lt;8,"00000000",_xlfn.CONCAT(REPT("0",8-LEN(LEFT(D214,LEN(D214)-8))),LEFT(D214,LEN(D214)-8)))))</f>
        <v>N/D</v>
      </c>
      <c r="G214" s="1" t="str">
        <f t="shared" ref="G214:G274" si="52">IF(B214="ZMIEŃ GŁOŚNOŚĆ NA 0","N/D",IF(B214="ZMIEŃ GŁOŚNOŚĆ NA 15","N/D",IF(LEN(D214)&lt;8,_xlfn.CONCAT(REPT("0",8-LEN(D214)),RIGHT(D214,8)),RIGHT(D214,8))))</f>
        <v>N/D</v>
      </c>
      <c r="H214" s="1" t="str">
        <f t="shared" ref="H214:H274" si="53">IF(B214="ZMIEŃ GŁOŚNOŚĆ NA 0","N/D",IF(B214="ZMIEŃ GŁOŚNOŚĆ NA 15","N/D",_xlfn.CONCAT(REPT("0",8-LEN(E214)),E214)))</f>
        <v>N/D</v>
      </c>
      <c r="I214" t="str">
        <f t="shared" ref="I214:I274" si="54">IF(B214="ZMIEŃ GŁOŚNOŚĆ NA 0","    .byte %10101000, %11110000, %00000000",IF(B214="ZMIEŃ GŁOŚNOŚĆ NA 15","    .byte %10101000, %11111111, %00000000",_xlfn.CONCAT("    .byte %",F214,", %",G214,", %",H214)))</f>
        <v xml:space="preserve">    .byte %10101000, %11111111, %00000000</v>
      </c>
    </row>
    <row r="215" spans="1:10" x14ac:dyDescent="0.25">
      <c r="A215" t="s">
        <v>87</v>
      </c>
      <c r="B215" s="23" t="s">
        <v>2</v>
      </c>
      <c r="C215">
        <f>IF(B215="ZMIEŃ GŁOŚNOŚĆ NA 0","N/D",IF(B215="ZMIEŃ GŁOŚNOŚĆ NA 15","N/D",240/$B$2*60*VLOOKUP(B215,Dane!$F:$H,2,FALSE)))</f>
        <v>6</v>
      </c>
      <c r="D215" s="7">
        <f>IF(B215="ZMIEŃ GŁOŚNOŚĆ NA 0","N/D",IF(B215="ZMIEŃ GŁOŚNOŚĆ NA 15","N/D",VLOOKUP(A215,Dane!$A$3:$D$110,4,FALSE)))</f>
        <v>100001100</v>
      </c>
      <c r="E215" s="3" t="str">
        <f t="shared" si="50"/>
        <v>110</v>
      </c>
      <c r="F215" s="1" t="str">
        <f t="shared" si="51"/>
        <v>00000001</v>
      </c>
      <c r="G215" s="1" t="str">
        <f t="shared" si="52"/>
        <v>00001100</v>
      </c>
      <c r="H215" s="1" t="str">
        <f t="shared" si="53"/>
        <v>00000110</v>
      </c>
      <c r="I215" t="str">
        <f t="shared" si="54"/>
        <v xml:space="preserve">    .byte %00000001, %00001100, %00000110</v>
      </c>
      <c r="J215" s="13" t="s">
        <v>204</v>
      </c>
    </row>
    <row r="216" spans="1:10" x14ac:dyDescent="0.25">
      <c r="A216" t="s">
        <v>88</v>
      </c>
      <c r="B216" s="23" t="s">
        <v>2</v>
      </c>
      <c r="C216">
        <f>IF(B216="ZMIEŃ GŁOŚNOŚĆ NA 0","N/D",IF(B216="ZMIEŃ GŁOŚNOŚĆ NA 15","N/D",240/$B$2*60*VLOOKUP(B216,Dane!$F:$H,2,FALSE)))</f>
        <v>6</v>
      </c>
      <c r="D216" s="7">
        <f>IF(B216="ZMIEŃ GŁOŚNOŚĆ NA 0","N/D",IF(B216="ZMIEŃ GŁOŚNOŚĆ NA 15","N/D",VLOOKUP(A216,Dane!$A$3:$D$110,4,FALSE)))</f>
        <v>11101110</v>
      </c>
      <c r="E216" s="3" t="str">
        <f t="shared" si="50"/>
        <v>110</v>
      </c>
      <c r="F216" s="1" t="str">
        <f t="shared" si="51"/>
        <v>00000000</v>
      </c>
      <c r="G216" s="1" t="str">
        <f t="shared" si="52"/>
        <v>11101110</v>
      </c>
      <c r="H216" s="1" t="str">
        <f t="shared" si="53"/>
        <v>00000110</v>
      </c>
      <c r="I216" t="str">
        <f t="shared" si="54"/>
        <v xml:space="preserve">    .byte %00000000, %11101110, %00000110</v>
      </c>
      <c r="J216" s="13" t="s">
        <v>205</v>
      </c>
    </row>
    <row r="217" spans="1:10" x14ac:dyDescent="0.25">
      <c r="A217" t="s">
        <v>12</v>
      </c>
      <c r="B217" s="23" t="s">
        <v>2</v>
      </c>
      <c r="C217">
        <f>IF(B217="ZMIEŃ GŁOŚNOŚĆ NA 0","N/D",IF(B217="ZMIEŃ GŁOŚNOŚĆ NA 15","N/D",240/$B$2*60*VLOOKUP(B217,Dane!$F:$H,2,FALSE)))</f>
        <v>6</v>
      </c>
      <c r="D217" s="7">
        <f>IF(B217="ZMIEŃ GŁOŚNOŚĆ NA 0","N/D",IF(B217="ZMIEŃ GŁOŚNOŚĆ NA 15","N/D",VLOOKUP(A217,Dane!$A$3:$D$110,4,FALSE)))</f>
        <v>11010100</v>
      </c>
      <c r="E217" s="3" t="str">
        <f t="shared" si="50"/>
        <v>110</v>
      </c>
      <c r="F217" s="1" t="str">
        <f t="shared" si="51"/>
        <v>00000000</v>
      </c>
      <c r="G217" s="1" t="str">
        <f t="shared" si="52"/>
        <v>11010100</v>
      </c>
      <c r="H217" s="1" t="str">
        <f t="shared" si="53"/>
        <v>00000110</v>
      </c>
      <c r="I217" t="str">
        <f t="shared" si="54"/>
        <v xml:space="preserve">    .byte %00000000, %11010100, %00000110</v>
      </c>
      <c r="J217" s="13" t="s">
        <v>206</v>
      </c>
    </row>
    <row r="218" spans="1:10" ht="15.75" thickBot="1" x14ac:dyDescent="0.3">
      <c r="A218" s="10" t="s">
        <v>88</v>
      </c>
      <c r="B218" s="26" t="s">
        <v>2</v>
      </c>
      <c r="C218">
        <f>IF(B218="ZMIEŃ GŁOŚNOŚĆ NA 0","N/D",IF(B218="ZMIEŃ GŁOŚNOŚĆ NA 15","N/D",240/$B$2*60*VLOOKUP(B218,Dane!$F:$H,2,FALSE)))</f>
        <v>6</v>
      </c>
      <c r="D218" s="7">
        <f>IF(B218="ZMIEŃ GŁOŚNOŚĆ NA 0","N/D",IF(B218="ZMIEŃ GŁOŚNOŚĆ NA 15","N/D",VLOOKUP(A218,Dane!$A$3:$D$110,4,FALSE)))</f>
        <v>11101110</v>
      </c>
      <c r="E218" s="3" t="str">
        <f t="shared" si="50"/>
        <v>110</v>
      </c>
      <c r="F218" s="1" t="str">
        <f t="shared" si="51"/>
        <v>00000000</v>
      </c>
      <c r="G218" s="1" t="str">
        <f t="shared" si="52"/>
        <v>11101110</v>
      </c>
      <c r="H218" s="1" t="str">
        <f t="shared" si="53"/>
        <v>00000110</v>
      </c>
      <c r="I218" t="str">
        <f t="shared" si="54"/>
        <v xml:space="preserve">    .byte %00000000, %11101110, %00000110</v>
      </c>
      <c r="J218" s="27" t="s">
        <v>207</v>
      </c>
    </row>
    <row r="219" spans="1:10" ht="15.75" thickTop="1" x14ac:dyDescent="0.25">
      <c r="A219" s="23" t="s">
        <v>89</v>
      </c>
      <c r="B219" s="23" t="s">
        <v>1</v>
      </c>
      <c r="C219">
        <f>IF(B219="ZMIEŃ GŁOŚNOŚĆ NA 0","N/D",IF(B219="ZMIEŃ GŁOŚNOŚĆ NA 15","N/D",240/$B$2*60*VLOOKUP(B219,Dane!$F:$H,2,FALSE)))</f>
        <v>24</v>
      </c>
      <c r="D219" s="7">
        <f>IF(B219="ZMIEŃ GŁOŚNOŚĆ NA 0","N/D",IF(B219="ZMIEŃ GŁOŚNOŚĆ NA 15","N/D",VLOOKUP(A219,Dane!$A$3:$D$110,4,FALSE)))</f>
        <v>11001000</v>
      </c>
      <c r="E219" s="3" t="str">
        <f t="shared" si="50"/>
        <v>11000</v>
      </c>
      <c r="F219" s="1" t="str">
        <f t="shared" si="51"/>
        <v>00000000</v>
      </c>
      <c r="G219" s="1" t="str">
        <f t="shared" si="52"/>
        <v>11001000</v>
      </c>
      <c r="H219" s="1" t="str">
        <f t="shared" si="53"/>
        <v>00011000</v>
      </c>
      <c r="I219" t="str">
        <f t="shared" si="54"/>
        <v xml:space="preserve">    .byte %00000000, %11001000, %00011000</v>
      </c>
      <c r="J219" s="13" t="s">
        <v>212</v>
      </c>
    </row>
    <row r="220" spans="1:10" x14ac:dyDescent="0.25">
      <c r="A220" s="23" t="s">
        <v>90</v>
      </c>
      <c r="B220" s="23" t="s">
        <v>0</v>
      </c>
      <c r="C220">
        <f>IF(B220="ZMIEŃ GŁOŚNOŚĆ NA 0","N/D",IF(B220="ZMIEŃ GŁOŚNOŚĆ NA 15","N/D",240/$B$2*60*VLOOKUP(B220,Dane!$F:$H,2,FALSE)))</f>
        <v>12</v>
      </c>
      <c r="D220" s="7">
        <f>IF(B220="ZMIEŃ GŁOŚNOŚĆ NA 0","N/D",IF(B220="ZMIEŃ GŁOŚNOŚĆ NA 15","N/D",VLOOKUP(A220,Dane!$A$3:$D$110,4,FALSE)))</f>
        <v>10110010</v>
      </c>
      <c r="E220" s="3" t="str">
        <f t="shared" si="50"/>
        <v>1100</v>
      </c>
      <c r="F220" s="1" t="str">
        <f t="shared" si="51"/>
        <v>00000000</v>
      </c>
      <c r="G220" s="1" t="str">
        <f t="shared" si="52"/>
        <v>10110010</v>
      </c>
      <c r="H220" s="1" t="str">
        <f t="shared" si="53"/>
        <v>00001100</v>
      </c>
      <c r="I220" t="str">
        <f t="shared" si="54"/>
        <v xml:space="preserve">    .byte %00000000, %10110010, %00001100</v>
      </c>
      <c r="J220" s="13" t="s">
        <v>176</v>
      </c>
    </row>
    <row r="221" spans="1:10" x14ac:dyDescent="0.25">
      <c r="A221" s="23" t="s">
        <v>12</v>
      </c>
      <c r="B221" s="23" t="s">
        <v>1</v>
      </c>
      <c r="C221">
        <f>IF(B221="ZMIEŃ GŁOŚNOŚĆ NA 0","N/D",IF(B221="ZMIEŃ GŁOŚNOŚĆ NA 15","N/D",240/$B$2*60*VLOOKUP(B221,Dane!$F:$H,2,FALSE)))</f>
        <v>24</v>
      </c>
      <c r="D221" s="7">
        <f>IF(B221="ZMIEŃ GŁOŚNOŚĆ NA 0","N/D",IF(B221="ZMIEŃ GŁOŚNOŚĆ NA 15","N/D",VLOOKUP(A221,Dane!$A$3:$D$110,4,FALSE)))</f>
        <v>11010100</v>
      </c>
      <c r="E221" s="3" t="str">
        <f t="shared" si="50"/>
        <v>11000</v>
      </c>
      <c r="F221" s="1" t="str">
        <f t="shared" si="51"/>
        <v>00000000</v>
      </c>
      <c r="G221" s="1" t="str">
        <f t="shared" si="52"/>
        <v>11010100</v>
      </c>
      <c r="H221" s="1" t="str">
        <f t="shared" si="53"/>
        <v>00011000</v>
      </c>
      <c r="I221" t="str">
        <f t="shared" si="54"/>
        <v xml:space="preserve">    .byte %00000000, %11010100, %00011000</v>
      </c>
      <c r="J221" s="13" t="s">
        <v>214</v>
      </c>
    </row>
    <row r="222" spans="1:10" x14ac:dyDescent="0.25">
      <c r="A222" s="23" t="s">
        <v>88</v>
      </c>
      <c r="B222" s="23" t="s">
        <v>0</v>
      </c>
      <c r="C222">
        <f>IF(B222="ZMIEŃ GŁOŚNOŚĆ NA 0","N/D",IF(B222="ZMIEŃ GŁOŚNOŚĆ NA 15","N/D",240/$B$2*60*VLOOKUP(B222,Dane!$F:$H,2,FALSE)))</f>
        <v>12</v>
      </c>
      <c r="D222" s="7">
        <f>IF(B222="ZMIEŃ GŁOŚNOŚĆ NA 0","N/D",IF(B222="ZMIEŃ GŁOŚNOŚĆ NA 15","N/D",VLOOKUP(A222,Dane!$A$3:$D$110,4,FALSE)))</f>
        <v>11101110</v>
      </c>
      <c r="E222" s="3" t="str">
        <f t="shared" si="50"/>
        <v>1100</v>
      </c>
      <c r="F222" s="1" t="str">
        <f t="shared" si="51"/>
        <v>00000000</v>
      </c>
      <c r="G222" s="1" t="str">
        <f t="shared" si="52"/>
        <v>11101110</v>
      </c>
      <c r="H222" s="1" t="str">
        <f t="shared" si="53"/>
        <v>00001100</v>
      </c>
      <c r="I222" t="str">
        <f t="shared" si="54"/>
        <v xml:space="preserve">    .byte %00000000, %11101110, %00001100</v>
      </c>
      <c r="J222" s="13" t="s">
        <v>213</v>
      </c>
    </row>
    <row r="223" spans="1:10" x14ac:dyDescent="0.25">
      <c r="B223" s="1" t="s">
        <v>139</v>
      </c>
      <c r="C223" t="str">
        <f>IF(B223="ZMIEŃ GŁOŚNOŚĆ NA 0","N/D",IF(B223="ZMIEŃ GŁOŚNOŚĆ NA 15","N/D",240/$B$2*60*VLOOKUP(B223,Dane!$F:$H,2,FALSE)))</f>
        <v>N/D</v>
      </c>
      <c r="D223" s="7" t="str">
        <f>IF(B223="ZMIEŃ GŁOŚNOŚĆ NA 0","N/D",IF(B223="ZMIEŃ GŁOŚNOŚĆ NA 15","N/D",VLOOKUP(A223,Dane!$A$3:$D$110,4,FALSE)))</f>
        <v>N/D</v>
      </c>
      <c r="E223" s="3" t="str">
        <f t="shared" si="50"/>
        <v>N/D</v>
      </c>
      <c r="F223" s="1" t="str">
        <f t="shared" si="51"/>
        <v>N/D</v>
      </c>
      <c r="G223" s="1" t="str">
        <f t="shared" si="52"/>
        <v>N/D</v>
      </c>
      <c r="H223" s="1" t="str">
        <f t="shared" si="53"/>
        <v>N/D</v>
      </c>
      <c r="I223" t="str">
        <f t="shared" si="54"/>
        <v xml:space="preserve">    .byte %10101000, %11110000, %00000000</v>
      </c>
    </row>
    <row r="224" spans="1:10" x14ac:dyDescent="0.25">
      <c r="A224" t="s">
        <v>36</v>
      </c>
      <c r="B224" t="s">
        <v>0</v>
      </c>
      <c r="C224">
        <f>IF(B224="ZMIEŃ GŁOŚNOŚĆ NA 0","N/D",IF(B224="ZMIEŃ GŁOŚNOŚĆ NA 15","N/D",240/$B$2*60*VLOOKUP(B224,Dane!$F:$H,2,FALSE)))</f>
        <v>12</v>
      </c>
      <c r="D224" s="7">
        <f>IF(B224="ZMIEŃ GŁOŚNOŚĆ NA 0","N/D",IF(B224="ZMIEŃ GŁOŚNOŚĆ NA 15","N/D",VLOOKUP(A224,Dane!$A$3:$D$110,4,FALSE)))</f>
        <v>1101010111000</v>
      </c>
      <c r="E224" s="3" t="str">
        <f t="shared" si="50"/>
        <v>1100</v>
      </c>
      <c r="F224" s="1" t="str">
        <f t="shared" si="51"/>
        <v>00011010</v>
      </c>
      <c r="G224" s="1" t="str">
        <f t="shared" si="52"/>
        <v>10111000</v>
      </c>
      <c r="H224" s="1" t="str">
        <f t="shared" si="53"/>
        <v>00001100</v>
      </c>
      <c r="I224" t="str">
        <f t="shared" si="54"/>
        <v xml:space="preserve">    .byte %00011010, %10111000, %00001100</v>
      </c>
    </row>
    <row r="225" spans="1:10" x14ac:dyDescent="0.25">
      <c r="B225" s="19" t="s">
        <v>140</v>
      </c>
      <c r="C225" t="str">
        <f>IF(B225="ZMIEŃ GŁOŚNOŚĆ NA 0","N/D",IF(B225="ZMIEŃ GŁOŚNOŚĆ NA 15","N/D",240/$B$2*60*VLOOKUP(B225,Dane!$F:$H,2,FALSE)))</f>
        <v>N/D</v>
      </c>
      <c r="D225" s="7" t="str">
        <f>IF(B225="ZMIEŃ GŁOŚNOŚĆ NA 0","N/D",IF(B225="ZMIEŃ GŁOŚNOŚĆ NA 15","N/D",VLOOKUP(A225,Dane!$A$3:$D$110,4,FALSE)))</f>
        <v>N/D</v>
      </c>
      <c r="E225" s="3" t="str">
        <f t="shared" si="50"/>
        <v>N/D</v>
      </c>
      <c r="F225" s="1" t="str">
        <f t="shared" si="51"/>
        <v>N/D</v>
      </c>
      <c r="G225" s="1" t="str">
        <f t="shared" si="52"/>
        <v>N/D</v>
      </c>
      <c r="H225" s="1" t="str">
        <f t="shared" si="53"/>
        <v>N/D</v>
      </c>
      <c r="I225" t="str">
        <f t="shared" si="54"/>
        <v xml:space="preserve">    .byte %10101000, %11111111, %00000000</v>
      </c>
    </row>
    <row r="226" spans="1:10" ht="15.75" thickBot="1" x14ac:dyDescent="0.3">
      <c r="A226" s="10" t="s">
        <v>87</v>
      </c>
      <c r="B226" s="10" t="s">
        <v>0</v>
      </c>
      <c r="C226" s="10">
        <f>IF(B226="ZMIEŃ GŁOŚNOŚĆ NA 0","N/D",IF(B226="ZMIEŃ GŁOŚNOŚĆ NA 15","N/D",240/$B$2*60*VLOOKUP(B226,Dane!$F:$H,2,FALSE)))</f>
        <v>12</v>
      </c>
      <c r="D226" s="11">
        <f>IF(B226="ZMIEŃ GŁOŚNOŚĆ NA 0","N/D",IF(B226="ZMIEŃ GŁOŚNOŚĆ NA 15","N/D",VLOOKUP(A226,Dane!$A$3:$D$110,4,FALSE)))</f>
        <v>100001100</v>
      </c>
      <c r="E226" s="12" t="str">
        <f t="shared" si="50"/>
        <v>1100</v>
      </c>
      <c r="F226" s="9" t="str">
        <f t="shared" si="51"/>
        <v>00000001</v>
      </c>
      <c r="G226" s="9" t="str">
        <f t="shared" si="52"/>
        <v>00001100</v>
      </c>
      <c r="H226" s="9" t="str">
        <f t="shared" si="53"/>
        <v>00001100</v>
      </c>
      <c r="I226" s="10" t="str">
        <f t="shared" si="54"/>
        <v xml:space="preserve">    .byte %00000001, %00001100, %00001100</v>
      </c>
      <c r="J226" s="13" t="s">
        <v>154</v>
      </c>
    </row>
    <row r="227" spans="1:10" ht="15.75" thickTop="1" x14ac:dyDescent="0.25">
      <c r="A227" s="23" t="s">
        <v>90</v>
      </c>
      <c r="B227" s="23" t="s">
        <v>0</v>
      </c>
      <c r="C227">
        <f>IF(B227="ZMIEŃ GŁOŚNOŚĆ NA 0","N/D",IF(B227="ZMIEŃ GŁOŚNOŚĆ NA 15","N/D",240/$B$2*60*VLOOKUP(B227,Dane!$F:$H,2,FALSE)))</f>
        <v>12</v>
      </c>
      <c r="D227" s="7">
        <f>IF(B227="ZMIEŃ GŁOŚNOŚĆ NA 0","N/D",IF(B227="ZMIEŃ GŁOŚNOŚĆ NA 15","N/D",VLOOKUP(A227,Dane!$A$3:$D$110,4,FALSE)))</f>
        <v>10110010</v>
      </c>
      <c r="E227" s="3" t="str">
        <f t="shared" si="50"/>
        <v>1100</v>
      </c>
      <c r="F227" s="1" t="str">
        <f t="shared" si="51"/>
        <v>00000000</v>
      </c>
      <c r="G227" s="1" t="str">
        <f t="shared" si="52"/>
        <v>10110010</v>
      </c>
      <c r="H227" s="1" t="str">
        <f t="shared" si="53"/>
        <v>00001100</v>
      </c>
      <c r="I227" t="str">
        <f t="shared" si="54"/>
        <v xml:space="preserve">    .byte %00000000, %10110010, %00001100</v>
      </c>
      <c r="J227" s="13" t="s">
        <v>215</v>
      </c>
    </row>
    <row r="228" spans="1:10" x14ac:dyDescent="0.25">
      <c r="B228" s="1" t="s">
        <v>139</v>
      </c>
      <c r="C228" t="str">
        <f>IF(B228="ZMIEŃ GŁOŚNOŚĆ NA 0","N/D",IF(B228="ZMIEŃ GŁOŚNOŚĆ NA 15","N/D",240/$B$2*60*VLOOKUP(B228,Dane!$F:$H,2,FALSE)))</f>
        <v>N/D</v>
      </c>
      <c r="D228" s="7" t="str">
        <f>IF(B228="ZMIEŃ GŁOŚNOŚĆ NA 0","N/D",IF(B228="ZMIEŃ GŁOŚNOŚĆ NA 15","N/D",VLOOKUP(A228,Dane!$A$3:$D$110,4,FALSE)))</f>
        <v>N/D</v>
      </c>
      <c r="E228" s="3" t="str">
        <f t="shared" si="50"/>
        <v>N/D</v>
      </c>
      <c r="F228" s="1" t="str">
        <f t="shared" si="51"/>
        <v>N/D</v>
      </c>
      <c r="G228" s="1" t="str">
        <f t="shared" si="52"/>
        <v>N/D</v>
      </c>
      <c r="H228" s="1" t="str">
        <f t="shared" si="53"/>
        <v>N/D</v>
      </c>
      <c r="I228" t="str">
        <f t="shared" si="54"/>
        <v xml:space="preserve">    .byte %10101000, %11110000, %00000000</v>
      </c>
    </row>
    <row r="229" spans="1:10" x14ac:dyDescent="0.25">
      <c r="A229" t="s">
        <v>36</v>
      </c>
      <c r="B229" t="s">
        <v>0</v>
      </c>
      <c r="C229">
        <f>IF(B229="ZMIEŃ GŁOŚNOŚĆ NA 0","N/D",IF(B229="ZMIEŃ GŁOŚNOŚĆ NA 15","N/D",240/$B$2*60*VLOOKUP(B229,Dane!$F:$H,2,FALSE)))</f>
        <v>12</v>
      </c>
      <c r="D229" s="7">
        <f>IF(B229="ZMIEŃ GŁOŚNOŚĆ NA 0","N/D",IF(B229="ZMIEŃ GŁOŚNOŚĆ NA 15","N/D",VLOOKUP(A229,Dane!$A$3:$D$110,4,FALSE)))</f>
        <v>1101010111000</v>
      </c>
      <c r="E229" s="3" t="str">
        <f t="shared" si="50"/>
        <v>1100</v>
      </c>
      <c r="F229" s="1" t="str">
        <f t="shared" si="51"/>
        <v>00011010</v>
      </c>
      <c r="G229" s="1" t="str">
        <f t="shared" si="52"/>
        <v>10111000</v>
      </c>
      <c r="H229" s="1" t="str">
        <f t="shared" si="53"/>
        <v>00001100</v>
      </c>
      <c r="I229" t="str">
        <f t="shared" si="54"/>
        <v xml:space="preserve">    .byte %00011010, %10111000, %00001100</v>
      </c>
    </row>
    <row r="230" spans="1:10" x14ac:dyDescent="0.25">
      <c r="B230" s="19" t="s">
        <v>140</v>
      </c>
      <c r="C230" t="str">
        <f>IF(B230="ZMIEŃ GŁOŚNOŚĆ NA 0","N/D",IF(B230="ZMIEŃ GŁOŚNOŚĆ NA 15","N/D",240/$B$2*60*VLOOKUP(B230,Dane!$F:$H,2,FALSE)))</f>
        <v>N/D</v>
      </c>
      <c r="D230" s="7" t="str">
        <f>IF(B230="ZMIEŃ GŁOŚNOŚĆ NA 0","N/D",IF(B230="ZMIEŃ GŁOŚNOŚĆ NA 15","N/D",VLOOKUP(A230,Dane!$A$3:$D$110,4,FALSE)))</f>
        <v>N/D</v>
      </c>
      <c r="E230" s="3" t="str">
        <f t="shared" si="50"/>
        <v>N/D</v>
      </c>
      <c r="F230" s="1" t="str">
        <f t="shared" si="51"/>
        <v>N/D</v>
      </c>
      <c r="G230" s="1" t="str">
        <f t="shared" si="52"/>
        <v>N/D</v>
      </c>
      <c r="H230" s="1" t="str">
        <f t="shared" si="53"/>
        <v>N/D</v>
      </c>
      <c r="I230" t="str">
        <f t="shared" si="54"/>
        <v xml:space="preserve">    .byte %10101000, %11111111, %00000000</v>
      </c>
    </row>
    <row r="231" spans="1:10" x14ac:dyDescent="0.25">
      <c r="A231" t="s">
        <v>89</v>
      </c>
      <c r="B231" t="s">
        <v>1</v>
      </c>
      <c r="C231">
        <f>IF(B231="ZMIEŃ GŁOŚNOŚĆ NA 0","N/D",IF(B231="ZMIEŃ GŁOŚNOŚĆ NA 15","N/D",240/$B$2*60*VLOOKUP(B231,Dane!$F:$H,2,FALSE)))</f>
        <v>24</v>
      </c>
      <c r="D231" s="7">
        <f>IF(B231="ZMIEŃ GŁOŚNOŚĆ NA 0","N/D",IF(B231="ZMIEŃ GŁOŚNOŚĆ NA 15","N/D",VLOOKUP(A231,Dane!$A$3:$D$110,4,FALSE)))</f>
        <v>11001000</v>
      </c>
      <c r="E231" s="3" t="str">
        <f t="shared" si="50"/>
        <v>11000</v>
      </c>
      <c r="F231" s="1" t="str">
        <f t="shared" si="51"/>
        <v>00000000</v>
      </c>
      <c r="G231" s="1" t="str">
        <f t="shared" si="52"/>
        <v>11001000</v>
      </c>
      <c r="H231" s="1" t="str">
        <f t="shared" si="53"/>
        <v>00011000</v>
      </c>
      <c r="I231" t="str">
        <f t="shared" si="54"/>
        <v xml:space="preserve">    .byte %00000000, %11001000, %00011000</v>
      </c>
      <c r="J231" s="13" t="s">
        <v>151</v>
      </c>
    </row>
    <row r="232" spans="1:10" x14ac:dyDescent="0.25">
      <c r="B232" s="1" t="s">
        <v>139</v>
      </c>
      <c r="C232" t="str">
        <f>IF(B232="ZMIEŃ GŁOŚNOŚĆ NA 0","N/D",IF(B232="ZMIEŃ GŁOŚNOŚĆ NA 15","N/D",240/$B$2*60*VLOOKUP(B232,Dane!$F:$H,2,FALSE)))</f>
        <v>N/D</v>
      </c>
      <c r="D232" s="7" t="str">
        <f>IF(B232="ZMIEŃ GŁOŚNOŚĆ NA 0","N/D",IF(B232="ZMIEŃ GŁOŚNOŚĆ NA 15","N/D",VLOOKUP(A232,Dane!$A$3:$D$110,4,FALSE)))</f>
        <v>N/D</v>
      </c>
      <c r="E232" s="3" t="str">
        <f t="shared" si="50"/>
        <v>N/D</v>
      </c>
      <c r="F232" s="1" t="str">
        <f t="shared" si="51"/>
        <v>N/D</v>
      </c>
      <c r="G232" s="1" t="str">
        <f t="shared" si="52"/>
        <v>N/D</v>
      </c>
      <c r="H232" s="1" t="str">
        <f t="shared" si="53"/>
        <v>N/D</v>
      </c>
      <c r="I232" t="str">
        <f t="shared" si="54"/>
        <v xml:space="preserve">    .byte %10101000, %11110000, %00000000</v>
      </c>
    </row>
    <row r="233" spans="1:10" x14ac:dyDescent="0.25">
      <c r="A233" t="s">
        <v>36</v>
      </c>
      <c r="B233" t="s">
        <v>1</v>
      </c>
      <c r="C233">
        <f>IF(B233="ZMIEŃ GŁOŚNOŚĆ NA 0","N/D",IF(B233="ZMIEŃ GŁOŚNOŚĆ NA 15","N/D",240/$B$2*60*VLOOKUP(B233,Dane!$F:$H,2,FALSE)))</f>
        <v>24</v>
      </c>
      <c r="D233" s="7">
        <f>IF(B233="ZMIEŃ GŁOŚNOŚĆ NA 0","N/D",IF(B233="ZMIEŃ GŁOŚNOŚĆ NA 15","N/D",VLOOKUP(A233,Dane!$A$3:$D$110,4,FALSE)))</f>
        <v>1101010111000</v>
      </c>
      <c r="E233" s="3" t="str">
        <f t="shared" si="50"/>
        <v>11000</v>
      </c>
      <c r="F233" s="1" t="str">
        <f t="shared" si="51"/>
        <v>00011010</v>
      </c>
      <c r="G233" s="1" t="str">
        <f t="shared" si="52"/>
        <v>10111000</v>
      </c>
      <c r="H233" s="1" t="str">
        <f t="shared" si="53"/>
        <v>00011000</v>
      </c>
      <c r="I233" t="str">
        <f t="shared" si="54"/>
        <v xml:space="preserve">    .byte %00011010, %10111000, %00011000</v>
      </c>
    </row>
    <row r="234" spans="1:10" x14ac:dyDescent="0.25">
      <c r="B234" s="19" t="s">
        <v>140</v>
      </c>
      <c r="C234" t="str">
        <f>IF(B234="ZMIEŃ GŁOŚNOŚĆ NA 0","N/D",IF(B234="ZMIEŃ GŁOŚNOŚĆ NA 15","N/D",240/$B$2*60*VLOOKUP(B234,Dane!$F:$H,2,FALSE)))</f>
        <v>N/D</v>
      </c>
      <c r="D234" s="7" t="str">
        <f>IF(B234="ZMIEŃ GŁOŚNOŚĆ NA 0","N/D",IF(B234="ZMIEŃ GŁOŚNOŚĆ NA 15","N/D",VLOOKUP(A234,Dane!$A$3:$D$110,4,FALSE)))</f>
        <v>N/D</v>
      </c>
      <c r="E234" s="3" t="str">
        <f t="shared" si="50"/>
        <v>N/D</v>
      </c>
      <c r="F234" s="1" t="str">
        <f t="shared" si="51"/>
        <v>N/D</v>
      </c>
      <c r="G234" s="1" t="str">
        <f t="shared" si="52"/>
        <v>N/D</v>
      </c>
      <c r="H234" s="1" t="str">
        <f t="shared" si="53"/>
        <v>N/D</v>
      </c>
      <c r="I234" t="str">
        <f t="shared" si="54"/>
        <v xml:space="preserve">    .byte %10101000, %11111111, %00000000</v>
      </c>
    </row>
    <row r="235" spans="1:10" x14ac:dyDescent="0.25">
      <c r="A235" t="s">
        <v>87</v>
      </c>
      <c r="B235" t="s">
        <v>2</v>
      </c>
      <c r="C235">
        <f>IF(B235="ZMIEŃ GŁOŚNOŚĆ NA 0","N/D",IF(B235="ZMIEŃ GŁOŚNOŚĆ NA 15","N/D",240/$B$2*60*VLOOKUP(B235,Dane!$F:$H,2,FALSE)))</f>
        <v>6</v>
      </c>
      <c r="D235" s="7">
        <f>IF(B235="ZMIEŃ GŁOŚNOŚĆ NA 0","N/D",IF(B235="ZMIEŃ GŁOŚNOŚĆ NA 15","N/D",VLOOKUP(A235,Dane!$A$3:$D$110,4,FALSE)))</f>
        <v>100001100</v>
      </c>
      <c r="E235" s="3" t="str">
        <f t="shared" si="50"/>
        <v>110</v>
      </c>
      <c r="F235" s="1" t="str">
        <f t="shared" si="51"/>
        <v>00000001</v>
      </c>
      <c r="G235" s="1" t="str">
        <f t="shared" si="52"/>
        <v>00001100</v>
      </c>
      <c r="H235" s="1" t="str">
        <f t="shared" si="53"/>
        <v>00000110</v>
      </c>
      <c r="I235" t="str">
        <f t="shared" si="54"/>
        <v xml:space="preserve">    .byte %00000001, %00001100, %00000110</v>
      </c>
      <c r="J235" s="13" t="s">
        <v>204</v>
      </c>
    </row>
    <row r="236" spans="1:10" x14ac:dyDescent="0.25">
      <c r="A236" t="s">
        <v>88</v>
      </c>
      <c r="B236" t="s">
        <v>2</v>
      </c>
      <c r="C236">
        <f>IF(B236="ZMIEŃ GŁOŚNOŚĆ NA 0","N/D",IF(B236="ZMIEŃ GŁOŚNOŚĆ NA 15","N/D",240/$B$2*60*VLOOKUP(B236,Dane!$F:$H,2,FALSE)))</f>
        <v>6</v>
      </c>
      <c r="D236" s="7">
        <f>IF(B236="ZMIEŃ GŁOŚNOŚĆ NA 0","N/D",IF(B236="ZMIEŃ GŁOŚNOŚĆ NA 15","N/D",VLOOKUP(A236,Dane!$A$3:$D$110,4,FALSE)))</f>
        <v>11101110</v>
      </c>
      <c r="E236" s="3" t="str">
        <f t="shared" si="50"/>
        <v>110</v>
      </c>
      <c r="F236" s="1" t="str">
        <f t="shared" si="51"/>
        <v>00000000</v>
      </c>
      <c r="G236" s="1" t="str">
        <f t="shared" si="52"/>
        <v>11101110</v>
      </c>
      <c r="H236" s="1" t="str">
        <f t="shared" si="53"/>
        <v>00000110</v>
      </c>
      <c r="I236" t="str">
        <f t="shared" si="54"/>
        <v xml:space="preserve">    .byte %00000000, %11101110, %00000110</v>
      </c>
      <c r="J236" s="13" t="s">
        <v>205</v>
      </c>
    </row>
    <row r="237" spans="1:10" x14ac:dyDescent="0.25">
      <c r="A237" t="s">
        <v>89</v>
      </c>
      <c r="B237" t="s">
        <v>2</v>
      </c>
      <c r="C237">
        <f>IF(B237="ZMIEŃ GŁOŚNOŚĆ NA 0","N/D",IF(B237="ZMIEŃ GŁOŚNOŚĆ NA 15","N/D",240/$B$2*60*VLOOKUP(B237,Dane!$F:$H,2,FALSE)))</f>
        <v>6</v>
      </c>
      <c r="D237" s="7">
        <f>IF(B237="ZMIEŃ GŁOŚNOŚĆ NA 0","N/D",IF(B237="ZMIEŃ GŁOŚNOŚĆ NA 15","N/D",VLOOKUP(A237,Dane!$A$3:$D$110,4,FALSE)))</f>
        <v>11001000</v>
      </c>
      <c r="E237" s="3" t="str">
        <f t="shared" si="50"/>
        <v>110</v>
      </c>
      <c r="F237" s="1" t="str">
        <f t="shared" si="51"/>
        <v>00000000</v>
      </c>
      <c r="G237" s="1" t="str">
        <f t="shared" si="52"/>
        <v>11001000</v>
      </c>
      <c r="H237" s="1" t="str">
        <f t="shared" si="53"/>
        <v>00000110</v>
      </c>
      <c r="I237" t="str">
        <f t="shared" si="54"/>
        <v xml:space="preserve">    .byte %00000000, %11001000, %00000110</v>
      </c>
      <c r="J237" s="13" t="s">
        <v>206</v>
      </c>
    </row>
    <row r="238" spans="1:10" ht="15.75" thickBot="1" x14ac:dyDescent="0.3">
      <c r="A238" s="10" t="s">
        <v>88</v>
      </c>
      <c r="B238" s="10" t="s">
        <v>2</v>
      </c>
      <c r="C238" s="10">
        <f>IF(B238="ZMIEŃ GŁOŚNOŚĆ NA 0","N/D",IF(B238="ZMIEŃ GŁOŚNOŚĆ NA 15","N/D",240/$B$2*60*VLOOKUP(B238,Dane!$F:$H,2,FALSE)))</f>
        <v>6</v>
      </c>
      <c r="D238" s="11">
        <f>IF(B238="ZMIEŃ GŁOŚNOŚĆ NA 0","N/D",IF(B238="ZMIEŃ GŁOŚNOŚĆ NA 15","N/D",VLOOKUP(A238,Dane!$A$3:$D$110,4,FALSE)))</f>
        <v>11101110</v>
      </c>
      <c r="E238" s="12" t="str">
        <f t="shared" si="50"/>
        <v>110</v>
      </c>
      <c r="F238" s="9" t="str">
        <f t="shared" si="51"/>
        <v>00000000</v>
      </c>
      <c r="G238" s="9" t="str">
        <f t="shared" si="52"/>
        <v>11101110</v>
      </c>
      <c r="H238" s="9" t="str">
        <f t="shared" si="53"/>
        <v>00000110</v>
      </c>
      <c r="I238" s="10" t="str">
        <f t="shared" si="54"/>
        <v xml:space="preserve">    .byte %00000000, %11101110, %00000110</v>
      </c>
      <c r="J238" s="27" t="s">
        <v>207</v>
      </c>
    </row>
    <row r="239" spans="1:10" ht="15.75" thickTop="1" x14ac:dyDescent="0.25">
      <c r="A239" s="23" t="s">
        <v>35</v>
      </c>
      <c r="B239" s="23" t="s">
        <v>0</v>
      </c>
      <c r="C239">
        <f>IF(B239="ZMIEŃ GŁOŚNOŚĆ NA 0","N/D",IF(B239="ZMIEŃ GŁOŚNOŚĆ NA 15","N/D",240/$B$2*60*VLOOKUP(B239,Dane!$F:$H,2,FALSE)))</f>
        <v>12</v>
      </c>
      <c r="D239" s="7">
        <f>IF(B239="ZMIEŃ GŁOŚNOŚĆ NA 0","N/D",IF(B239="ZMIEŃ GŁOŚNOŚĆ NA 15","N/D",VLOOKUP(A239,Dane!$A$3:$D$110,4,FALSE)))</f>
        <v>10011111</v>
      </c>
      <c r="E239" s="3" t="str">
        <f t="shared" si="50"/>
        <v>1100</v>
      </c>
      <c r="F239" s="1" t="str">
        <f t="shared" si="51"/>
        <v>00000000</v>
      </c>
      <c r="G239" s="1" t="str">
        <f t="shared" si="52"/>
        <v>10011111</v>
      </c>
      <c r="H239" s="1" t="str">
        <f t="shared" si="53"/>
        <v>00001100</v>
      </c>
      <c r="I239" t="str">
        <f t="shared" si="54"/>
        <v xml:space="preserve">    .byte %00000000, %10011111, %00001100</v>
      </c>
      <c r="J239" s="13" t="s">
        <v>193</v>
      </c>
    </row>
    <row r="240" spans="1:10" x14ac:dyDescent="0.25">
      <c r="B240" s="1" t="s">
        <v>139</v>
      </c>
      <c r="C240" t="str">
        <f>IF(B240="ZMIEŃ GŁOŚNOŚĆ NA 0","N/D",IF(B240="ZMIEŃ GŁOŚNOŚĆ NA 15","N/D",240/$B$2*60*VLOOKUP(B240,Dane!$F:$H,2,FALSE)))</f>
        <v>N/D</v>
      </c>
      <c r="D240" s="7" t="str">
        <f>IF(B240="ZMIEŃ GŁOŚNOŚĆ NA 0","N/D",IF(B240="ZMIEŃ GŁOŚNOŚĆ NA 15","N/D",VLOOKUP(A240,Dane!$A$3:$D$110,4,FALSE)))</f>
        <v>N/D</v>
      </c>
      <c r="E240" s="3" t="str">
        <f t="shared" si="50"/>
        <v>N/D</v>
      </c>
      <c r="F240" s="1" t="str">
        <f t="shared" si="51"/>
        <v>N/D</v>
      </c>
      <c r="G240" s="1" t="str">
        <f t="shared" si="52"/>
        <v>N/D</v>
      </c>
      <c r="H240" s="1" t="str">
        <f t="shared" si="53"/>
        <v>N/D</v>
      </c>
      <c r="I240" t="str">
        <f t="shared" si="54"/>
        <v xml:space="preserve">    .byte %10101000, %11110000, %00000000</v>
      </c>
    </row>
    <row r="241" spans="1:10" x14ac:dyDescent="0.25">
      <c r="A241" t="s">
        <v>36</v>
      </c>
      <c r="B241" t="s">
        <v>2</v>
      </c>
      <c r="C241">
        <f>IF(B241="ZMIEŃ GŁOŚNOŚĆ NA 0","N/D",IF(B241="ZMIEŃ GŁOŚNOŚĆ NA 15","N/D",240/$B$2*60*VLOOKUP(B241,Dane!$F:$H,2,FALSE)))</f>
        <v>6</v>
      </c>
      <c r="D241" s="7">
        <f>IF(B241="ZMIEŃ GŁOŚNOŚĆ NA 0","N/D",IF(B241="ZMIEŃ GŁOŚNOŚĆ NA 15","N/D",VLOOKUP(A241,Dane!$A$3:$D$110,4,FALSE)))</f>
        <v>1101010111000</v>
      </c>
      <c r="E241" s="3" t="str">
        <f t="shared" si="50"/>
        <v>110</v>
      </c>
      <c r="F241" s="1" t="str">
        <f t="shared" si="51"/>
        <v>00011010</v>
      </c>
      <c r="G241" s="1" t="str">
        <f t="shared" si="52"/>
        <v>10111000</v>
      </c>
      <c r="H241" s="1" t="str">
        <f t="shared" si="53"/>
        <v>00000110</v>
      </c>
      <c r="I241" t="str">
        <f t="shared" si="54"/>
        <v xml:space="preserve">    .byte %00011010, %10111000, %00000110</v>
      </c>
    </row>
    <row r="242" spans="1:10" x14ac:dyDescent="0.25">
      <c r="B242" s="19" t="s">
        <v>140</v>
      </c>
      <c r="C242" t="str">
        <f>IF(B242="ZMIEŃ GŁOŚNOŚĆ NA 0","N/D",IF(B242="ZMIEŃ GŁOŚNOŚĆ NA 15","N/D",240/$B$2*60*VLOOKUP(B242,Dane!$F:$H,2,FALSE)))</f>
        <v>N/D</v>
      </c>
      <c r="D242" s="7" t="str">
        <f>IF(B242="ZMIEŃ GŁOŚNOŚĆ NA 0","N/D",IF(B242="ZMIEŃ GŁOŚNOŚĆ NA 15","N/D",VLOOKUP(A242,Dane!$A$3:$D$110,4,FALSE)))</f>
        <v>N/D</v>
      </c>
      <c r="E242" s="3" t="str">
        <f t="shared" si="50"/>
        <v>N/D</v>
      </c>
      <c r="F242" s="1" t="str">
        <f t="shared" si="51"/>
        <v>N/D</v>
      </c>
      <c r="G242" s="1" t="str">
        <f t="shared" si="52"/>
        <v>N/D</v>
      </c>
      <c r="H242" s="1" t="str">
        <f t="shared" si="53"/>
        <v>N/D</v>
      </c>
      <c r="I242" t="str">
        <f t="shared" si="54"/>
        <v xml:space="preserve">    .byte %10101000, %11111111, %00000000</v>
      </c>
    </row>
    <row r="243" spans="1:10" x14ac:dyDescent="0.25">
      <c r="A243" t="s">
        <v>35</v>
      </c>
      <c r="B243" t="s">
        <v>0</v>
      </c>
      <c r="C243">
        <f>IF(B243="ZMIEŃ GŁOŚNOŚĆ NA 0","N/D",IF(B243="ZMIEŃ GŁOŚNOŚĆ NA 15","N/D",240/$B$2*60*VLOOKUP(B243,Dane!$F:$H,2,FALSE)))</f>
        <v>12</v>
      </c>
      <c r="D243" s="7">
        <f>IF(B243="ZMIEŃ GŁOŚNOŚĆ NA 0","N/D",IF(B243="ZMIEŃ GŁOŚNOŚĆ NA 15","N/D",VLOOKUP(A243,Dane!$A$3:$D$110,4,FALSE)))</f>
        <v>10011111</v>
      </c>
      <c r="E243" s="3" t="str">
        <f t="shared" si="50"/>
        <v>1100</v>
      </c>
      <c r="F243" s="1" t="str">
        <f t="shared" si="51"/>
        <v>00000000</v>
      </c>
      <c r="G243" s="1" t="str">
        <f t="shared" si="52"/>
        <v>10011111</v>
      </c>
      <c r="H243" s="1" t="str">
        <f t="shared" si="53"/>
        <v>00001100</v>
      </c>
      <c r="I243" t="str">
        <f t="shared" si="54"/>
        <v xml:space="preserve">    .byte %00000000, %10011111, %00001100</v>
      </c>
      <c r="J243" s="13" t="s">
        <v>151</v>
      </c>
    </row>
    <row r="244" spans="1:10" x14ac:dyDescent="0.25">
      <c r="B244" s="1" t="s">
        <v>139</v>
      </c>
      <c r="C244" t="str">
        <f>IF(B244="ZMIEŃ GŁOŚNOŚĆ NA 0","N/D",IF(B244="ZMIEŃ GŁOŚNOŚĆ NA 15","N/D",240/$B$2*60*VLOOKUP(B244,Dane!$F:$H,2,FALSE)))</f>
        <v>N/D</v>
      </c>
      <c r="D244" s="7" t="str">
        <f>IF(B244="ZMIEŃ GŁOŚNOŚĆ NA 0","N/D",IF(B244="ZMIEŃ GŁOŚNOŚĆ NA 15","N/D",VLOOKUP(A244,Dane!$A$3:$D$110,4,FALSE)))</f>
        <v>N/D</v>
      </c>
      <c r="E244" s="3" t="str">
        <f t="shared" si="50"/>
        <v>N/D</v>
      </c>
      <c r="F244" s="1" t="str">
        <f t="shared" si="51"/>
        <v>N/D</v>
      </c>
      <c r="G244" s="1" t="str">
        <f t="shared" si="52"/>
        <v>N/D</v>
      </c>
      <c r="H244" s="1" t="str">
        <f t="shared" si="53"/>
        <v>N/D</v>
      </c>
      <c r="I244" t="str">
        <f t="shared" si="54"/>
        <v xml:space="preserve">    .byte %10101000, %11110000, %00000000</v>
      </c>
    </row>
    <row r="245" spans="1:10" x14ac:dyDescent="0.25">
      <c r="A245" t="s">
        <v>36</v>
      </c>
      <c r="B245" t="s">
        <v>2</v>
      </c>
      <c r="C245">
        <f>IF(B245="ZMIEŃ GŁOŚNOŚĆ NA 0","N/D",IF(B245="ZMIEŃ GŁOŚNOŚĆ NA 15","N/D",240/$B$2*60*VLOOKUP(B245,Dane!$F:$H,2,FALSE)))</f>
        <v>6</v>
      </c>
      <c r="D245" s="7">
        <f>IF(B245="ZMIEŃ GŁOŚNOŚĆ NA 0","N/D",IF(B245="ZMIEŃ GŁOŚNOŚĆ NA 15","N/D",VLOOKUP(A245,Dane!$A$3:$D$110,4,FALSE)))</f>
        <v>1101010111000</v>
      </c>
      <c r="E245" s="3" t="str">
        <f t="shared" si="50"/>
        <v>110</v>
      </c>
      <c r="F245" s="1" t="str">
        <f t="shared" si="51"/>
        <v>00011010</v>
      </c>
      <c r="G245" s="1" t="str">
        <f t="shared" si="52"/>
        <v>10111000</v>
      </c>
      <c r="H245" s="1" t="str">
        <f t="shared" si="53"/>
        <v>00000110</v>
      </c>
      <c r="I245" t="str">
        <f t="shared" si="54"/>
        <v xml:space="preserve">    .byte %00011010, %10111000, %00000110</v>
      </c>
    </row>
    <row r="246" spans="1:10" x14ac:dyDescent="0.25">
      <c r="B246" s="19" t="s">
        <v>140</v>
      </c>
      <c r="C246" t="str">
        <f>IF(B246="ZMIEŃ GŁOŚNOŚĆ NA 0","N/D",IF(B246="ZMIEŃ GŁOŚNOŚĆ NA 15","N/D",240/$B$2*60*VLOOKUP(B246,Dane!$F:$H,2,FALSE)))</f>
        <v>N/D</v>
      </c>
      <c r="D246" s="7" t="str">
        <f>IF(B246="ZMIEŃ GŁOŚNOŚĆ NA 0","N/D",IF(B246="ZMIEŃ GŁOŚNOŚĆ NA 15","N/D",VLOOKUP(A246,Dane!$A$3:$D$110,4,FALSE)))</f>
        <v>N/D</v>
      </c>
      <c r="E246" s="3" t="str">
        <f t="shared" si="50"/>
        <v>N/D</v>
      </c>
      <c r="F246" s="1" t="str">
        <f t="shared" si="51"/>
        <v>N/D</v>
      </c>
      <c r="G246" s="1" t="str">
        <f t="shared" si="52"/>
        <v>N/D</v>
      </c>
      <c r="H246" s="1" t="str">
        <f t="shared" si="53"/>
        <v>N/D</v>
      </c>
      <c r="I246" t="str">
        <f t="shared" si="54"/>
        <v xml:space="preserve">    .byte %10101000, %11111111, %00000000</v>
      </c>
    </row>
    <row r="247" spans="1:10" x14ac:dyDescent="0.25">
      <c r="A247" t="s">
        <v>90</v>
      </c>
      <c r="B247" t="s">
        <v>1</v>
      </c>
      <c r="C247">
        <f>IF(B247="ZMIEŃ GŁOŚNOŚĆ NA 0","N/D",IF(B247="ZMIEŃ GŁOŚNOŚĆ NA 15","N/D",240/$B$2*60*VLOOKUP(B247,Dane!$F:$H,2,FALSE)))</f>
        <v>24</v>
      </c>
      <c r="D247" s="7">
        <f>IF(B247="ZMIEŃ GŁOŚNOŚĆ NA 0","N/D",IF(B247="ZMIEŃ GŁOŚNOŚĆ NA 15","N/D",VLOOKUP(A247,Dane!$A$3:$D$110,4,FALSE)))</f>
        <v>10110010</v>
      </c>
      <c r="E247" s="3" t="str">
        <f t="shared" si="50"/>
        <v>11000</v>
      </c>
      <c r="F247" s="1" t="str">
        <f t="shared" si="51"/>
        <v>00000000</v>
      </c>
      <c r="G247" s="1" t="str">
        <f t="shared" si="52"/>
        <v>10110010</v>
      </c>
      <c r="H247" s="1" t="str">
        <f t="shared" si="53"/>
        <v>00011000</v>
      </c>
      <c r="I247" t="str">
        <f t="shared" si="54"/>
        <v xml:space="preserve">    .byte %00000000, %10110010, %00011000</v>
      </c>
      <c r="J247" s="13" t="s">
        <v>216</v>
      </c>
    </row>
    <row r="248" spans="1:10" x14ac:dyDescent="0.25">
      <c r="B248" s="1" t="s">
        <v>139</v>
      </c>
      <c r="C248" t="str">
        <f>IF(B248="ZMIEŃ GŁOŚNOŚĆ NA 0","N/D",IF(B248="ZMIEŃ GŁOŚNOŚĆ NA 15","N/D",240/$B$2*60*VLOOKUP(B248,Dane!$F:$H,2,FALSE)))</f>
        <v>N/D</v>
      </c>
      <c r="D248" s="7" t="str">
        <f>IF(B248="ZMIEŃ GŁOŚNOŚĆ NA 0","N/D",IF(B248="ZMIEŃ GŁOŚNOŚĆ NA 15","N/D",VLOOKUP(A248,Dane!$A$3:$D$110,4,FALSE)))</f>
        <v>N/D</v>
      </c>
      <c r="E248" s="3" t="str">
        <f t="shared" si="50"/>
        <v>N/D</v>
      </c>
      <c r="F248" s="1" t="str">
        <f t="shared" si="51"/>
        <v>N/D</v>
      </c>
      <c r="G248" s="1" t="str">
        <f t="shared" si="52"/>
        <v>N/D</v>
      </c>
      <c r="H248" s="1" t="str">
        <f t="shared" si="53"/>
        <v>N/D</v>
      </c>
      <c r="I248" t="str">
        <f t="shared" si="54"/>
        <v xml:space="preserve">    .byte %10101000, %11110000, %00000000</v>
      </c>
    </row>
    <row r="249" spans="1:10" x14ac:dyDescent="0.25">
      <c r="A249" t="s">
        <v>36</v>
      </c>
      <c r="B249" t="s">
        <v>0</v>
      </c>
      <c r="C249">
        <f>IF(B249="ZMIEŃ GŁOŚNOŚĆ NA 0","N/D",IF(B249="ZMIEŃ GŁOŚNOŚĆ NA 15","N/D",240/$B$2*60*VLOOKUP(B249,Dane!$F:$H,2,FALSE)))</f>
        <v>12</v>
      </c>
      <c r="D249" s="7">
        <f>IF(B249="ZMIEŃ GŁOŚNOŚĆ NA 0","N/D",IF(B249="ZMIEŃ GŁOŚNOŚĆ NA 15","N/D",VLOOKUP(A249,Dane!$A$3:$D$110,4,FALSE)))</f>
        <v>1101010111000</v>
      </c>
      <c r="E249" s="3" t="str">
        <f t="shared" si="50"/>
        <v>1100</v>
      </c>
      <c r="F249" s="1" t="str">
        <f t="shared" si="51"/>
        <v>00011010</v>
      </c>
      <c r="G249" s="1" t="str">
        <f t="shared" si="52"/>
        <v>10111000</v>
      </c>
      <c r="H249" s="1" t="str">
        <f t="shared" si="53"/>
        <v>00001100</v>
      </c>
      <c r="I249" t="str">
        <f t="shared" si="54"/>
        <v xml:space="preserve">    .byte %00011010, %10111000, %00001100</v>
      </c>
    </row>
    <row r="250" spans="1:10" x14ac:dyDescent="0.25">
      <c r="B250" s="19" t="s">
        <v>140</v>
      </c>
      <c r="C250" t="str">
        <f>IF(B250="ZMIEŃ GŁOŚNOŚĆ NA 0","N/D",IF(B250="ZMIEŃ GŁOŚNOŚĆ NA 15","N/D",240/$B$2*60*VLOOKUP(B250,Dane!$F:$H,2,FALSE)))</f>
        <v>N/D</v>
      </c>
      <c r="D250" s="7" t="str">
        <f>IF(B250="ZMIEŃ GŁOŚNOŚĆ NA 0","N/D",IF(B250="ZMIEŃ GŁOŚNOŚĆ NA 15","N/D",VLOOKUP(A250,Dane!$A$3:$D$110,4,FALSE)))</f>
        <v>N/D</v>
      </c>
      <c r="E250" s="3" t="str">
        <f t="shared" si="50"/>
        <v>N/D</v>
      </c>
      <c r="F250" s="1" t="str">
        <f t="shared" si="51"/>
        <v>N/D</v>
      </c>
      <c r="G250" s="1" t="str">
        <f t="shared" si="52"/>
        <v>N/D</v>
      </c>
      <c r="H250" s="1" t="str">
        <f t="shared" si="53"/>
        <v>N/D</v>
      </c>
      <c r="I250" t="str">
        <f t="shared" si="54"/>
        <v xml:space="preserve">    .byte %10101000, %11111111, %00000000</v>
      </c>
    </row>
    <row r="251" spans="1:10" x14ac:dyDescent="0.25">
      <c r="A251" t="s">
        <v>87</v>
      </c>
      <c r="B251" t="s">
        <v>2</v>
      </c>
      <c r="C251">
        <f>IF(B251="ZMIEŃ GŁOŚNOŚĆ NA 0","N/D",IF(B251="ZMIEŃ GŁOŚNOŚĆ NA 15","N/D",240/$B$2*60*VLOOKUP(B251,Dane!$F:$H,2,FALSE)))</f>
        <v>6</v>
      </c>
      <c r="D251" s="7">
        <f>IF(B251="ZMIEŃ GŁOŚNOŚĆ NA 0","N/D",IF(B251="ZMIEŃ GŁOŚNOŚĆ NA 15","N/D",VLOOKUP(A251,Dane!$A$3:$D$110,4,FALSE)))</f>
        <v>100001100</v>
      </c>
      <c r="E251" s="3" t="str">
        <f t="shared" si="50"/>
        <v>110</v>
      </c>
      <c r="F251" s="1" t="str">
        <f t="shared" si="51"/>
        <v>00000001</v>
      </c>
      <c r="G251" s="1" t="str">
        <f t="shared" si="52"/>
        <v>00001100</v>
      </c>
      <c r="H251" s="1" t="str">
        <f t="shared" si="53"/>
        <v>00000110</v>
      </c>
      <c r="I251" t="str">
        <f t="shared" si="54"/>
        <v xml:space="preserve">    .byte %00000001, %00001100, %00000110</v>
      </c>
      <c r="J251" s="13" t="s">
        <v>204</v>
      </c>
    </row>
    <row r="252" spans="1:10" x14ac:dyDescent="0.25">
      <c r="A252" t="s">
        <v>88</v>
      </c>
      <c r="B252" t="s">
        <v>2</v>
      </c>
      <c r="C252">
        <f>IF(B252="ZMIEŃ GŁOŚNOŚĆ NA 0","N/D",IF(B252="ZMIEŃ GŁOŚNOŚĆ NA 15","N/D",240/$B$2*60*VLOOKUP(B252,Dane!$F:$H,2,FALSE)))</f>
        <v>6</v>
      </c>
      <c r="D252" s="7">
        <f>IF(B252="ZMIEŃ GŁOŚNOŚĆ NA 0","N/D",IF(B252="ZMIEŃ GŁOŚNOŚĆ NA 15","N/D",VLOOKUP(A252,Dane!$A$3:$D$110,4,FALSE)))</f>
        <v>11101110</v>
      </c>
      <c r="E252" s="3" t="str">
        <f t="shared" si="50"/>
        <v>110</v>
      </c>
      <c r="F252" s="1" t="str">
        <f t="shared" si="51"/>
        <v>00000000</v>
      </c>
      <c r="G252" s="1" t="str">
        <f t="shared" si="52"/>
        <v>11101110</v>
      </c>
      <c r="H252" s="1" t="str">
        <f t="shared" si="53"/>
        <v>00000110</v>
      </c>
      <c r="I252" t="str">
        <f t="shared" si="54"/>
        <v xml:space="preserve">    .byte %00000000, %11101110, %00000110</v>
      </c>
      <c r="J252" s="13" t="s">
        <v>205</v>
      </c>
    </row>
    <row r="253" spans="1:10" x14ac:dyDescent="0.25">
      <c r="A253" t="s">
        <v>12</v>
      </c>
      <c r="B253" t="s">
        <v>2</v>
      </c>
      <c r="C253">
        <f>IF(B253="ZMIEŃ GŁOŚNOŚĆ NA 0","N/D",IF(B253="ZMIEŃ GŁOŚNOŚĆ NA 15","N/D",240/$B$2*60*VLOOKUP(B253,Dane!$F:$H,2,FALSE)))</f>
        <v>6</v>
      </c>
      <c r="D253" s="7">
        <f>IF(B253="ZMIEŃ GŁOŚNOŚĆ NA 0","N/D",IF(B253="ZMIEŃ GŁOŚNOŚĆ NA 15","N/D",VLOOKUP(A253,Dane!$A$3:$D$110,4,FALSE)))</f>
        <v>11010100</v>
      </c>
      <c r="E253" s="3" t="str">
        <f t="shared" si="50"/>
        <v>110</v>
      </c>
      <c r="F253" s="1" t="str">
        <f t="shared" si="51"/>
        <v>00000000</v>
      </c>
      <c r="G253" s="1" t="str">
        <f t="shared" si="52"/>
        <v>11010100</v>
      </c>
      <c r="H253" s="1" t="str">
        <f t="shared" si="53"/>
        <v>00000110</v>
      </c>
      <c r="I253" t="str">
        <f t="shared" si="54"/>
        <v xml:space="preserve">    .byte %00000000, %11010100, %00000110</v>
      </c>
      <c r="J253" s="13" t="s">
        <v>206</v>
      </c>
    </row>
    <row r="254" spans="1:10" ht="15.75" thickBot="1" x14ac:dyDescent="0.3">
      <c r="A254" s="10" t="s">
        <v>88</v>
      </c>
      <c r="B254" s="10" t="s">
        <v>2</v>
      </c>
      <c r="C254" s="10">
        <f>IF(B254="ZMIEŃ GŁOŚNOŚĆ NA 0","N/D",IF(B254="ZMIEŃ GŁOŚNOŚĆ NA 15","N/D",240/$B$2*60*VLOOKUP(B254,Dane!$F:$H,2,FALSE)))</f>
        <v>6</v>
      </c>
      <c r="D254" s="11">
        <f>IF(B254="ZMIEŃ GŁOŚNOŚĆ NA 0","N/D",IF(B254="ZMIEŃ GŁOŚNOŚĆ NA 15","N/D",VLOOKUP(A254,Dane!$A$3:$D$110,4,FALSE)))</f>
        <v>11101110</v>
      </c>
      <c r="E254" s="12" t="str">
        <f t="shared" si="50"/>
        <v>110</v>
      </c>
      <c r="F254" s="9" t="str">
        <f t="shared" si="51"/>
        <v>00000000</v>
      </c>
      <c r="G254" s="9" t="str">
        <f t="shared" si="52"/>
        <v>11101110</v>
      </c>
      <c r="H254" s="9" t="str">
        <f t="shared" si="53"/>
        <v>00000110</v>
      </c>
      <c r="I254" s="10" t="str">
        <f t="shared" si="54"/>
        <v xml:space="preserve">    .byte %00000000, %11101110, %00000110</v>
      </c>
      <c r="J254" s="27" t="s">
        <v>207</v>
      </c>
    </row>
    <row r="255" spans="1:10" ht="15.75" thickTop="1" x14ac:dyDescent="0.25">
      <c r="A255" s="23" t="s">
        <v>92</v>
      </c>
      <c r="B255" s="23" t="s">
        <v>1</v>
      </c>
      <c r="C255">
        <f>IF(B255="ZMIEŃ GŁOŚNOŚĆ NA 0","N/D",IF(B255="ZMIEŃ GŁOŚNOŚĆ NA 15","N/D",240/$B$2*60*VLOOKUP(B255,Dane!$F:$H,2,FALSE)))</f>
        <v>24</v>
      </c>
      <c r="D255" s="7">
        <f>IF(B255="ZMIEŃ GŁOŚNOŚĆ NA 0","N/D",IF(B255="ZMIEŃ GŁOŚNOŚĆ NA 15","N/D",VLOOKUP(A255,Dane!$A$3:$D$110,4,FALSE)))</f>
        <v>10000101</v>
      </c>
      <c r="E255" s="3" t="str">
        <f t="shared" si="50"/>
        <v>11000</v>
      </c>
      <c r="F255" s="1" t="str">
        <f t="shared" si="51"/>
        <v>00000000</v>
      </c>
      <c r="G255" s="1" t="str">
        <f t="shared" si="52"/>
        <v>10000101</v>
      </c>
      <c r="H255" s="1" t="str">
        <f t="shared" si="53"/>
        <v>00011000</v>
      </c>
      <c r="I255" t="str">
        <f t="shared" si="54"/>
        <v xml:space="preserve">    .byte %00000000, %10000101, %00011000</v>
      </c>
      <c r="J255" s="13" t="s">
        <v>217</v>
      </c>
    </row>
    <row r="256" spans="1:10" x14ac:dyDescent="0.25">
      <c r="A256" s="23" t="s">
        <v>12</v>
      </c>
      <c r="B256" s="23" t="s">
        <v>0</v>
      </c>
      <c r="C256">
        <f>IF(B256="ZMIEŃ GŁOŚNOŚĆ NA 0","N/D",IF(B256="ZMIEŃ GŁOŚNOŚĆ NA 15","N/D",240/$B$2*60*VLOOKUP(B256,Dane!$F:$H,2,FALSE)))</f>
        <v>12</v>
      </c>
      <c r="D256" s="7">
        <f>IF(B256="ZMIEŃ GŁOŚNOŚĆ NA 0","N/D",IF(B256="ZMIEŃ GŁOŚNOŚĆ NA 15","N/D",VLOOKUP(A256,Dane!$A$3:$D$110,4,FALSE)))</f>
        <v>11010100</v>
      </c>
      <c r="E256" s="3" t="str">
        <f t="shared" si="50"/>
        <v>1100</v>
      </c>
      <c r="F256" s="1" t="str">
        <f t="shared" si="51"/>
        <v>00000000</v>
      </c>
      <c r="G256" s="1" t="str">
        <f t="shared" si="52"/>
        <v>11010100</v>
      </c>
      <c r="H256" s="1" t="str">
        <f t="shared" si="53"/>
        <v>00001100</v>
      </c>
      <c r="I256" t="str">
        <f t="shared" si="54"/>
        <v xml:space="preserve">    .byte %00000000, %11010100, %00001100</v>
      </c>
      <c r="J256" s="13" t="s">
        <v>218</v>
      </c>
    </row>
    <row r="257" spans="1:10" x14ac:dyDescent="0.25">
      <c r="A257" s="23" t="s">
        <v>89</v>
      </c>
      <c r="B257" s="23" t="s">
        <v>29</v>
      </c>
      <c r="C257">
        <f>IF(B257="ZMIEŃ GŁOŚNOŚĆ NA 0","N/D",IF(B257="ZMIEŃ GŁOŚNOŚĆ NA 15","N/D",240/$B$2*60*VLOOKUP(B257,Dane!$F:$H,2,FALSE)))</f>
        <v>36</v>
      </c>
      <c r="D257" s="7">
        <f>IF(B257="ZMIEŃ GŁOŚNOŚĆ NA 0","N/D",IF(B257="ZMIEŃ GŁOŚNOŚĆ NA 15","N/D",VLOOKUP(A257,Dane!$A$3:$D$110,4,FALSE)))</f>
        <v>11001000</v>
      </c>
      <c r="E257" s="3" t="str">
        <f t="shared" si="50"/>
        <v>100100</v>
      </c>
      <c r="F257" s="1" t="str">
        <f t="shared" si="51"/>
        <v>00000000</v>
      </c>
      <c r="G257" s="1" t="str">
        <f t="shared" si="52"/>
        <v>11001000</v>
      </c>
      <c r="H257" s="1" t="str">
        <f t="shared" si="53"/>
        <v>00100100</v>
      </c>
      <c r="I257" t="str">
        <f t="shared" si="54"/>
        <v xml:space="preserve">    .byte %00000000, %11001000, %00100100</v>
      </c>
      <c r="J257" s="13" t="s">
        <v>219</v>
      </c>
    </row>
    <row r="258" spans="1:10" x14ac:dyDescent="0.25">
      <c r="A258" t="s">
        <v>87</v>
      </c>
      <c r="B258" s="23" t="s">
        <v>2</v>
      </c>
      <c r="C258">
        <f>IF(B258="ZMIEŃ GŁOŚNOŚĆ NA 0","N/D",IF(B258="ZMIEŃ GŁOŚNOŚĆ NA 15","N/D",240/$B$2*60*VLOOKUP(B258,Dane!$F:$H,2,FALSE)))</f>
        <v>6</v>
      </c>
      <c r="D258" s="7">
        <f>IF(B258="ZMIEŃ GŁOŚNOŚĆ NA 0","N/D",IF(B258="ZMIEŃ GŁOŚNOŚĆ NA 15","N/D",VLOOKUP(A258,Dane!$A$3:$D$110,4,FALSE)))</f>
        <v>100001100</v>
      </c>
      <c r="E258" s="3" t="str">
        <f t="shared" si="50"/>
        <v>110</v>
      </c>
      <c r="F258" s="1" t="str">
        <f t="shared" si="51"/>
        <v>00000001</v>
      </c>
      <c r="G258" s="1" t="str">
        <f t="shared" si="52"/>
        <v>00001100</v>
      </c>
      <c r="H258" s="1" t="str">
        <f t="shared" si="53"/>
        <v>00000110</v>
      </c>
      <c r="I258" t="str">
        <f t="shared" si="54"/>
        <v xml:space="preserve">    .byte %00000001, %00001100, %00000110</v>
      </c>
      <c r="J258" s="13" t="s">
        <v>204</v>
      </c>
    </row>
    <row r="259" spans="1:10" x14ac:dyDescent="0.25">
      <c r="A259" t="s">
        <v>88</v>
      </c>
      <c r="B259" s="23" t="s">
        <v>2</v>
      </c>
      <c r="C259">
        <f>IF(B259="ZMIEŃ GŁOŚNOŚĆ NA 0","N/D",IF(B259="ZMIEŃ GŁOŚNOŚĆ NA 15","N/D",240/$B$2*60*VLOOKUP(B259,Dane!$F:$H,2,FALSE)))</f>
        <v>6</v>
      </c>
      <c r="D259" s="7">
        <f>IF(B259="ZMIEŃ GŁOŚNOŚĆ NA 0","N/D",IF(B259="ZMIEŃ GŁOŚNOŚĆ NA 15","N/D",VLOOKUP(A259,Dane!$A$3:$D$110,4,FALSE)))</f>
        <v>11101110</v>
      </c>
      <c r="E259" s="3" t="str">
        <f t="shared" si="50"/>
        <v>110</v>
      </c>
      <c r="F259" s="1" t="str">
        <f t="shared" si="51"/>
        <v>00000000</v>
      </c>
      <c r="G259" s="1" t="str">
        <f t="shared" si="52"/>
        <v>11101110</v>
      </c>
      <c r="H259" s="1" t="str">
        <f t="shared" si="53"/>
        <v>00000110</v>
      </c>
      <c r="I259" t="str">
        <f t="shared" si="54"/>
        <v xml:space="preserve">    .byte %00000000, %11101110, %00000110</v>
      </c>
      <c r="J259" s="13" t="s">
        <v>205</v>
      </c>
    </row>
    <row r="260" spans="1:10" x14ac:dyDescent="0.25">
      <c r="A260" t="s">
        <v>89</v>
      </c>
      <c r="B260" s="23" t="s">
        <v>2</v>
      </c>
      <c r="C260">
        <f>IF(B260="ZMIEŃ GŁOŚNOŚĆ NA 0","N/D",IF(B260="ZMIEŃ GŁOŚNOŚĆ NA 15","N/D",240/$B$2*60*VLOOKUP(B260,Dane!$F:$H,2,FALSE)))</f>
        <v>6</v>
      </c>
      <c r="D260" s="7">
        <f>IF(B260="ZMIEŃ GŁOŚNOŚĆ NA 0","N/D",IF(B260="ZMIEŃ GŁOŚNOŚĆ NA 15","N/D",VLOOKUP(A260,Dane!$A$3:$D$110,4,FALSE)))</f>
        <v>11001000</v>
      </c>
      <c r="E260" s="3" t="str">
        <f t="shared" si="50"/>
        <v>110</v>
      </c>
      <c r="F260" s="1" t="str">
        <f t="shared" si="51"/>
        <v>00000000</v>
      </c>
      <c r="G260" s="1" t="str">
        <f t="shared" si="52"/>
        <v>11001000</v>
      </c>
      <c r="H260" s="1" t="str">
        <f t="shared" si="53"/>
        <v>00000110</v>
      </c>
      <c r="I260" t="str">
        <f t="shared" si="54"/>
        <v xml:space="preserve">    .byte %00000000, %11001000, %00000110</v>
      </c>
      <c r="J260" s="13" t="s">
        <v>206</v>
      </c>
    </row>
    <row r="261" spans="1:10" ht="15.75" thickBot="1" x14ac:dyDescent="0.3">
      <c r="A261" s="10" t="s">
        <v>88</v>
      </c>
      <c r="B261" s="26" t="s">
        <v>2</v>
      </c>
      <c r="C261" s="10">
        <f>IF(B261="ZMIEŃ GŁOŚNOŚĆ NA 0","N/D",IF(B261="ZMIEŃ GŁOŚNOŚĆ NA 15","N/D",240/$B$2*60*VLOOKUP(B261,Dane!$F:$H,2,FALSE)))</f>
        <v>6</v>
      </c>
      <c r="D261" s="11">
        <f>IF(B261="ZMIEŃ GŁOŚNOŚĆ NA 0","N/D",IF(B261="ZMIEŃ GŁOŚNOŚĆ NA 15","N/D",VLOOKUP(A261,Dane!$A$3:$D$110,4,FALSE)))</f>
        <v>11101110</v>
      </c>
      <c r="E261" s="12" t="str">
        <f t="shared" si="50"/>
        <v>110</v>
      </c>
      <c r="F261" s="9" t="str">
        <f t="shared" si="51"/>
        <v>00000000</v>
      </c>
      <c r="G261" s="9" t="str">
        <f t="shared" si="52"/>
        <v>11101110</v>
      </c>
      <c r="H261" s="9" t="str">
        <f t="shared" si="53"/>
        <v>00000110</v>
      </c>
      <c r="I261" s="10" t="str">
        <f t="shared" si="54"/>
        <v xml:space="preserve">    .byte %00000000, %11101110, %00000110</v>
      </c>
      <c r="J261" s="27" t="s">
        <v>207</v>
      </c>
    </row>
    <row r="262" spans="1:10" ht="15.75" thickTop="1" x14ac:dyDescent="0.25">
      <c r="A262" s="23" t="s">
        <v>89</v>
      </c>
      <c r="B262" s="23" t="s">
        <v>1</v>
      </c>
      <c r="C262">
        <f>IF(B262="ZMIEŃ GŁOŚNOŚĆ NA 0","N/D",IF(B262="ZMIEŃ GŁOŚNOŚĆ NA 15","N/D",240/$B$2*60*VLOOKUP(B262,Dane!$F:$H,2,FALSE)))</f>
        <v>24</v>
      </c>
      <c r="D262" s="7">
        <f>IF(B262="ZMIEŃ GŁOŚNOŚĆ NA 0","N/D",IF(B262="ZMIEŃ GŁOŚNOŚĆ NA 15","N/D",VLOOKUP(A262,Dane!$A$3:$D$110,4,FALSE)))</f>
        <v>11001000</v>
      </c>
      <c r="E262" s="3" t="str">
        <f t="shared" si="50"/>
        <v>11000</v>
      </c>
      <c r="F262" s="1" t="str">
        <f t="shared" si="51"/>
        <v>00000000</v>
      </c>
      <c r="G262" s="1" t="str">
        <f t="shared" si="52"/>
        <v>11001000</v>
      </c>
      <c r="H262" s="1" t="str">
        <f t="shared" si="53"/>
        <v>00011000</v>
      </c>
      <c r="I262" t="str">
        <f t="shared" si="54"/>
        <v xml:space="preserve">    .byte %00000000, %11001000, %00011000</v>
      </c>
      <c r="J262" s="13" t="s">
        <v>187</v>
      </c>
    </row>
    <row r="263" spans="1:10" x14ac:dyDescent="0.25">
      <c r="A263" s="23" t="s">
        <v>90</v>
      </c>
      <c r="B263" s="23" t="s">
        <v>0</v>
      </c>
      <c r="C263">
        <f>IF(B263="ZMIEŃ GŁOŚNOŚĆ NA 0","N/D",IF(B263="ZMIEŃ GŁOŚNOŚĆ NA 15","N/D",240/$B$2*60*VLOOKUP(B263,Dane!$F:$H,2,FALSE)))</f>
        <v>12</v>
      </c>
      <c r="D263" s="7">
        <f>IF(B263="ZMIEŃ GŁOŚNOŚĆ NA 0","N/D",IF(B263="ZMIEŃ GŁOŚNOŚĆ NA 15","N/D",VLOOKUP(A263,Dane!$A$3:$D$110,4,FALSE)))</f>
        <v>10110010</v>
      </c>
      <c r="E263" s="3" t="str">
        <f t="shared" si="50"/>
        <v>1100</v>
      </c>
      <c r="F263" s="1" t="str">
        <f t="shared" si="51"/>
        <v>00000000</v>
      </c>
      <c r="G263" s="1" t="str">
        <f t="shared" si="52"/>
        <v>10110010</v>
      </c>
      <c r="H263" s="1" t="str">
        <f t="shared" si="53"/>
        <v>00001100</v>
      </c>
      <c r="I263" t="str">
        <f t="shared" si="54"/>
        <v xml:space="preserve">    .byte %00000000, %10110010, %00001100</v>
      </c>
      <c r="J263" s="13" t="s">
        <v>220</v>
      </c>
    </row>
    <row r="264" spans="1:10" x14ac:dyDescent="0.25">
      <c r="A264" s="23" t="s">
        <v>12</v>
      </c>
      <c r="B264" s="23" t="s">
        <v>29</v>
      </c>
      <c r="C264">
        <f>IF(B264="ZMIEŃ GŁOŚNOŚĆ NA 0","N/D",IF(B264="ZMIEŃ GŁOŚNOŚĆ NA 15","N/D",240/$B$2*60*VLOOKUP(B264,Dane!$F:$H,2,FALSE)))</f>
        <v>36</v>
      </c>
      <c r="D264" s="7">
        <f>IF(B264="ZMIEŃ GŁOŚNOŚĆ NA 0","N/D",IF(B264="ZMIEŃ GŁOŚNOŚĆ NA 15","N/D",VLOOKUP(A264,Dane!$A$3:$D$110,4,FALSE)))</f>
        <v>11010100</v>
      </c>
      <c r="E264" s="3" t="str">
        <f t="shared" si="50"/>
        <v>100100</v>
      </c>
      <c r="F264" s="1" t="str">
        <f t="shared" si="51"/>
        <v>00000000</v>
      </c>
      <c r="G264" s="1" t="str">
        <f t="shared" si="52"/>
        <v>11010100</v>
      </c>
      <c r="H264" s="1" t="str">
        <f t="shared" si="53"/>
        <v>00100100</v>
      </c>
      <c r="I264" t="str">
        <f t="shared" si="54"/>
        <v xml:space="preserve">    .byte %00000000, %11010100, %00100100</v>
      </c>
      <c r="J264" s="13" t="s">
        <v>221</v>
      </c>
    </row>
    <row r="265" spans="1:10" x14ac:dyDescent="0.25">
      <c r="B265" s="1" t="s">
        <v>139</v>
      </c>
      <c r="C265" t="str">
        <f>IF(B265="ZMIEŃ GŁOŚNOŚĆ NA 0","N/D",IF(B265="ZMIEŃ GŁOŚNOŚĆ NA 15","N/D",240/$B$2*60*VLOOKUP(B265,Dane!$F:$H,2,FALSE)))</f>
        <v>N/D</v>
      </c>
      <c r="D265" s="7" t="str">
        <f>IF(B265="ZMIEŃ GŁOŚNOŚĆ NA 0","N/D",IF(B265="ZMIEŃ GŁOŚNOŚĆ NA 15","N/D",VLOOKUP(A265,Dane!$A$3:$D$110,4,FALSE)))</f>
        <v>N/D</v>
      </c>
      <c r="E265" s="3" t="str">
        <f t="shared" si="50"/>
        <v>N/D</v>
      </c>
      <c r="F265" s="1" t="str">
        <f t="shared" si="51"/>
        <v>N/D</v>
      </c>
      <c r="G265" s="1" t="str">
        <f t="shared" si="52"/>
        <v>N/D</v>
      </c>
      <c r="H265" s="1" t="str">
        <f t="shared" si="53"/>
        <v>N/D</v>
      </c>
      <c r="I265" t="str">
        <f t="shared" si="54"/>
        <v xml:space="preserve">    .byte %10101000, %11110000, %00000000</v>
      </c>
    </row>
    <row r="266" spans="1:10" x14ac:dyDescent="0.25">
      <c r="A266" t="s">
        <v>36</v>
      </c>
      <c r="B266" t="s">
        <v>0</v>
      </c>
      <c r="C266">
        <f>IF(B266="ZMIEŃ GŁOŚNOŚĆ NA 0","N/D",IF(B266="ZMIEŃ GŁOŚNOŚĆ NA 15","N/D",240/$B$2*60*VLOOKUP(B266,Dane!$F:$H,2,FALSE)))</f>
        <v>12</v>
      </c>
      <c r="D266" s="7">
        <f>IF(B266="ZMIEŃ GŁOŚNOŚĆ NA 0","N/D",IF(B266="ZMIEŃ GŁOŚNOŚĆ NA 15","N/D",VLOOKUP(A266,Dane!$A$3:$D$110,4,FALSE)))</f>
        <v>1101010111000</v>
      </c>
      <c r="E266" s="3" t="str">
        <f t="shared" si="50"/>
        <v>1100</v>
      </c>
      <c r="F266" s="1" t="str">
        <f t="shared" si="51"/>
        <v>00011010</v>
      </c>
      <c r="G266" s="1" t="str">
        <f t="shared" si="52"/>
        <v>10111000</v>
      </c>
      <c r="H266" s="1" t="str">
        <f t="shared" si="53"/>
        <v>00001100</v>
      </c>
      <c r="I266" t="str">
        <f t="shared" si="54"/>
        <v xml:space="preserve">    .byte %00011010, %10111000, %00001100</v>
      </c>
    </row>
    <row r="267" spans="1:10" x14ac:dyDescent="0.25">
      <c r="B267" s="19" t="s">
        <v>140</v>
      </c>
      <c r="C267" t="str">
        <f>IF(B267="ZMIEŃ GŁOŚNOŚĆ NA 0","N/D",IF(B267="ZMIEŃ GŁOŚNOŚĆ NA 15","N/D",240/$B$2*60*VLOOKUP(B267,Dane!$F:$H,2,FALSE)))</f>
        <v>N/D</v>
      </c>
      <c r="D267" s="7" t="str">
        <f>IF(B267="ZMIEŃ GŁOŚNOŚĆ NA 0","N/D",IF(B267="ZMIEŃ GŁOŚNOŚĆ NA 15","N/D",VLOOKUP(A267,Dane!$A$3:$D$110,4,FALSE)))</f>
        <v>N/D</v>
      </c>
      <c r="E267" s="3" t="str">
        <f t="shared" si="50"/>
        <v>N/D</v>
      </c>
      <c r="F267" s="1" t="str">
        <f t="shared" si="51"/>
        <v>N/D</v>
      </c>
      <c r="G267" s="1" t="str">
        <f t="shared" si="52"/>
        <v>N/D</v>
      </c>
      <c r="H267" s="1" t="str">
        <f t="shared" si="53"/>
        <v>N/D</v>
      </c>
      <c r="I267" t="str">
        <f t="shared" si="54"/>
        <v xml:space="preserve">    .byte %10101000, %11111111, %00000000</v>
      </c>
    </row>
    <row r="268" spans="1:10" ht="15.75" thickBot="1" x14ac:dyDescent="0.3">
      <c r="A268" s="10" t="s">
        <v>87</v>
      </c>
      <c r="B268" s="10" t="s">
        <v>0</v>
      </c>
      <c r="C268" s="10">
        <f>IF(B268="ZMIEŃ GŁOŚNOŚĆ NA 0","N/D",IF(B268="ZMIEŃ GŁOŚNOŚĆ NA 15","N/D",240/$B$2*60*VLOOKUP(B268,Dane!$F:$H,2,FALSE)))</f>
        <v>12</v>
      </c>
      <c r="D268" s="11">
        <f>IF(B268="ZMIEŃ GŁOŚNOŚĆ NA 0","N/D",IF(B268="ZMIEŃ GŁOŚNOŚĆ NA 15","N/D",VLOOKUP(A268,Dane!$A$3:$D$110,4,FALSE)))</f>
        <v>100001100</v>
      </c>
      <c r="E268" s="12" t="str">
        <f t="shared" si="50"/>
        <v>1100</v>
      </c>
      <c r="F268" s="9" t="str">
        <f t="shared" si="51"/>
        <v>00000001</v>
      </c>
      <c r="G268" s="9" t="str">
        <f t="shared" si="52"/>
        <v>00001100</v>
      </c>
      <c r="H268" s="9" t="str">
        <f t="shared" si="53"/>
        <v>00001100</v>
      </c>
      <c r="I268" s="10" t="str">
        <f t="shared" si="54"/>
        <v xml:space="preserve">    .byte %00000001, %00001100, %00001100</v>
      </c>
      <c r="J268" s="13" t="s">
        <v>154</v>
      </c>
    </row>
    <row r="269" spans="1:10" ht="15.75" thickTop="1" x14ac:dyDescent="0.25">
      <c r="A269" t="s">
        <v>90</v>
      </c>
      <c r="B269" t="s">
        <v>1</v>
      </c>
      <c r="C269">
        <f>IF(B269="ZMIEŃ GŁOŚNOŚĆ NA 0","N/D",IF(B269="ZMIEŃ GŁOŚNOŚĆ NA 15","N/D",240/$B$2*60*VLOOKUP(B269,Dane!$F:$H,2,FALSE)))</f>
        <v>24</v>
      </c>
      <c r="D269" s="7">
        <f>IF(B269="ZMIEŃ GŁOŚNOŚĆ NA 0","N/D",IF(B269="ZMIEŃ GŁOŚNOŚĆ NA 15","N/D",VLOOKUP(A269,Dane!$A$3:$D$110,4,FALSE)))</f>
        <v>10110010</v>
      </c>
      <c r="E269" s="3" t="str">
        <f t="shared" si="50"/>
        <v>11000</v>
      </c>
      <c r="F269" s="1" t="str">
        <f t="shared" si="51"/>
        <v>00000000</v>
      </c>
      <c r="G269" s="1" t="str">
        <f t="shared" si="52"/>
        <v>10110010</v>
      </c>
      <c r="H269" s="1" t="str">
        <f t="shared" si="53"/>
        <v>00011000</v>
      </c>
      <c r="I269" t="str">
        <f t="shared" si="54"/>
        <v xml:space="preserve">    .byte %00000000, %10110010, %00011000</v>
      </c>
      <c r="J269" s="13" t="s">
        <v>215</v>
      </c>
    </row>
    <row r="270" spans="1:10" x14ac:dyDescent="0.25">
      <c r="A270" t="s">
        <v>89</v>
      </c>
      <c r="B270" t="s">
        <v>1</v>
      </c>
      <c r="C270">
        <f>IF(B270="ZMIEŃ GŁOŚNOŚĆ NA 0","N/D",IF(B270="ZMIEŃ GŁOŚNOŚĆ NA 15","N/D",240/$B$2*60*VLOOKUP(B270,Dane!$F:$H,2,FALSE)))</f>
        <v>24</v>
      </c>
      <c r="D270" s="7">
        <f>IF(B270="ZMIEŃ GŁOŚNOŚĆ NA 0","N/D",IF(B270="ZMIEŃ GŁOŚNOŚĆ NA 15","N/D",VLOOKUP(A270,Dane!$A$3:$D$110,4,FALSE)))</f>
        <v>11001000</v>
      </c>
      <c r="E270" s="3" t="str">
        <f t="shared" si="50"/>
        <v>11000</v>
      </c>
      <c r="F270" s="1" t="str">
        <f t="shared" si="51"/>
        <v>00000000</v>
      </c>
      <c r="G270" s="1" t="str">
        <f t="shared" si="52"/>
        <v>11001000</v>
      </c>
      <c r="H270" s="1" t="str">
        <f t="shared" si="53"/>
        <v>00011000</v>
      </c>
      <c r="I270" t="str">
        <f t="shared" si="54"/>
        <v xml:space="preserve">    .byte %00000000, %11001000, %00011000</v>
      </c>
      <c r="J270" s="13" t="s">
        <v>151</v>
      </c>
    </row>
    <row r="271" spans="1:10" x14ac:dyDescent="0.25">
      <c r="B271" s="1" t="s">
        <v>139</v>
      </c>
      <c r="C271" t="str">
        <f>IF(B271="ZMIEŃ GŁOŚNOŚĆ NA 0","N/D",IF(B271="ZMIEŃ GŁOŚNOŚĆ NA 15","N/D",240/$B$2*60*VLOOKUP(B271,Dane!$F:$H,2,FALSE)))</f>
        <v>N/D</v>
      </c>
      <c r="D271" s="7" t="str">
        <f>IF(B271="ZMIEŃ GŁOŚNOŚĆ NA 0","N/D",IF(B271="ZMIEŃ GŁOŚNOŚĆ NA 15","N/D",VLOOKUP(A271,Dane!$A$3:$D$110,4,FALSE)))</f>
        <v>N/D</v>
      </c>
      <c r="E271" s="3" t="str">
        <f t="shared" si="50"/>
        <v>N/D</v>
      </c>
      <c r="F271" s="1" t="str">
        <f t="shared" si="51"/>
        <v>N/D</v>
      </c>
      <c r="G271" s="1" t="str">
        <f t="shared" si="52"/>
        <v>N/D</v>
      </c>
      <c r="H271" s="1" t="str">
        <f t="shared" si="53"/>
        <v>N/D</v>
      </c>
      <c r="I271" t="str">
        <f t="shared" si="54"/>
        <v xml:space="preserve">    .byte %10101000, %11110000, %00000000</v>
      </c>
    </row>
    <row r="272" spans="1:10" ht="15.75" thickBot="1" x14ac:dyDescent="0.3">
      <c r="A272" s="10" t="s">
        <v>36</v>
      </c>
      <c r="B272" s="10" t="s">
        <v>132</v>
      </c>
      <c r="C272" s="10">
        <f>IF(B272="ZMIEŃ GŁOŚNOŚĆ NA 0","N/D",IF(B272="ZMIEŃ GŁOŚNOŚĆ NA 15","N/D",240/$B$2*60*VLOOKUP(B272,Dane!$F:$H,2,FALSE)))</f>
        <v>48</v>
      </c>
      <c r="D272" s="11">
        <f>IF(B272="ZMIEŃ GŁOŚNOŚĆ NA 0","N/D",IF(B272="ZMIEŃ GŁOŚNOŚĆ NA 15","N/D",VLOOKUP(A272,Dane!$A$3:$D$110,4,FALSE)))</f>
        <v>1101010111000</v>
      </c>
      <c r="E272" s="12" t="str">
        <f t="shared" si="50"/>
        <v>110000</v>
      </c>
      <c r="F272" s="9" t="str">
        <f t="shared" si="51"/>
        <v>00011010</v>
      </c>
      <c r="G272" s="9" t="str">
        <f t="shared" si="52"/>
        <v>10111000</v>
      </c>
      <c r="H272" s="9" t="str">
        <f t="shared" si="53"/>
        <v>00110000</v>
      </c>
      <c r="I272" s="10" t="str">
        <f t="shared" si="54"/>
        <v xml:space="preserve">    .byte %00011010, %10111000, %00110000</v>
      </c>
    </row>
    <row r="273" spans="1:10" ht="15.75" thickTop="1" x14ac:dyDescent="0.25">
      <c r="A273" t="s">
        <v>36</v>
      </c>
      <c r="B273" t="s">
        <v>0</v>
      </c>
      <c r="C273">
        <f>IF(B273="ZMIEŃ GŁOŚNOŚĆ NA 0","N/D",IF(B273="ZMIEŃ GŁOŚNOŚĆ NA 15","N/D",240/$B$2*60*VLOOKUP(B273,Dane!$F:$H,2,FALSE)))</f>
        <v>12</v>
      </c>
      <c r="D273" s="7">
        <f>IF(B273="ZMIEŃ GŁOŚNOŚĆ NA 0","N/D",IF(B273="ZMIEŃ GŁOŚNOŚĆ NA 15","N/D",VLOOKUP(A273,Dane!$A$3:$D$110,4,FALSE)))</f>
        <v>1101010111000</v>
      </c>
      <c r="E273" s="3" t="str">
        <f t="shared" ref="E273" si="55">IF(B273="ZMIEŃ GŁOŚNOŚĆ NA 0","N/D",IF(B273="ZMIEŃ GŁOŚNOŚĆ NA 15","N/D",DEC2BIN(C273)))</f>
        <v>1100</v>
      </c>
      <c r="F273" s="1" t="str">
        <f t="shared" ref="F273" si="56">IF(B273="ZMIEŃ GŁOŚNOŚĆ NA 0","N/D",IF(B273="ZMIEŃ GŁOŚNOŚĆ NA 15","N/D",IF(LEN(D273)&lt;8,"00000000",_xlfn.CONCAT(REPT("0",8-LEN(LEFT(D273,LEN(D273)-8))),LEFT(D273,LEN(D273)-8)))))</f>
        <v>00011010</v>
      </c>
      <c r="G273" s="1" t="str">
        <f t="shared" ref="G273" si="57">IF(B273="ZMIEŃ GŁOŚNOŚĆ NA 0","N/D",IF(B273="ZMIEŃ GŁOŚNOŚĆ NA 15","N/D",IF(LEN(D273)&lt;8,_xlfn.CONCAT(REPT("0",8-LEN(D273)),RIGHT(D273,8)),RIGHT(D273,8))))</f>
        <v>10111000</v>
      </c>
      <c r="H273" s="1" t="str">
        <f t="shared" ref="H273" si="58">IF(B273="ZMIEŃ GŁOŚNOŚĆ NA 0","N/D",IF(B273="ZMIEŃ GŁOŚNOŚĆ NA 15","N/D",_xlfn.CONCAT(REPT("0",8-LEN(E273)),E273)))</f>
        <v>00001100</v>
      </c>
      <c r="I273" t="str">
        <f t="shared" ref="I273" si="59">IF(B273="ZMIEŃ GŁOŚNOŚĆ NA 0","    .byte %10101000, %11110000, %00000000",IF(B273="ZMIEŃ GŁOŚNOŚĆ NA 15","    .byte %10101000, %11111111, %00000000",_xlfn.CONCAT("    .byte %",F273,", %",G273,", %",H273)))</f>
        <v xml:space="preserve">    .byte %00011010, %10111000, %00001100</v>
      </c>
      <c r="J273" s="13" t="s">
        <v>200</v>
      </c>
    </row>
    <row r="274" spans="1:10" x14ac:dyDescent="0.25">
      <c r="A274" s="20"/>
      <c r="B274" s="19" t="s">
        <v>140</v>
      </c>
      <c r="C274" s="20" t="str">
        <f>IF(B274="ZMIEŃ GŁOŚNOŚĆ NA 0","N/D",IF(B274="ZMIEŃ GŁOŚNOŚĆ NA 15","N/D",240/$B$2*60*VLOOKUP(B274,Dane!$F:$H,2,FALSE)))</f>
        <v>N/D</v>
      </c>
      <c r="D274" s="21" t="str">
        <f>IF(B274="ZMIEŃ GŁOŚNOŚĆ NA 0","N/D",IF(B274="ZMIEŃ GŁOŚNOŚĆ NA 15","N/D",VLOOKUP(A274,Dane!$A$3:$D$110,4,FALSE)))</f>
        <v>N/D</v>
      </c>
      <c r="E274" s="22" t="str">
        <f t="shared" si="50"/>
        <v>N/D</v>
      </c>
      <c r="F274" s="19" t="str">
        <f t="shared" si="51"/>
        <v>N/D</v>
      </c>
      <c r="G274" s="19" t="str">
        <f t="shared" si="52"/>
        <v>N/D</v>
      </c>
      <c r="H274" s="19" t="str">
        <f t="shared" si="53"/>
        <v>N/D</v>
      </c>
      <c r="I274" s="20" t="str">
        <f t="shared" si="54"/>
        <v xml:space="preserve">    .byte %10101000, %11111111, %00000000</v>
      </c>
      <c r="J274" s="13" t="s">
        <v>223</v>
      </c>
    </row>
    <row r="275" spans="1:10" x14ac:dyDescent="0.25">
      <c r="A275" s="6" t="s">
        <v>12</v>
      </c>
      <c r="B275" s="1" t="s">
        <v>0</v>
      </c>
      <c r="C275">
        <f>IF(B275="ZMIEŃ GŁOŚNOŚĆ NA 0","N/D",IF(B275="ZMIEŃ GŁOŚNOŚĆ NA 15","N/D",240/$B$2*60*VLOOKUP(B275,Dane!$F:$H,2,FALSE)))</f>
        <v>12</v>
      </c>
      <c r="D275" s="7">
        <f>IF(B275="ZMIEŃ GŁOŚNOŚĆ NA 0","N/D",IF(B275="ZMIEŃ GŁOŚNOŚĆ NA 15","N/D",VLOOKUP(A275,Dane!$A$3:$D$110,4,FALSE)))</f>
        <v>11010100</v>
      </c>
      <c r="E275" s="3" t="str">
        <f t="shared" ref="E275:E295" si="60">IF(B275="ZMIEŃ GŁOŚNOŚĆ NA 0","N/D",IF(B275="ZMIEŃ GŁOŚNOŚĆ NA 15","N/D",DEC2BIN(C275)))</f>
        <v>1100</v>
      </c>
      <c r="F275" s="1" t="str">
        <f t="shared" ref="F275:F295" si="61">IF(B275="ZMIEŃ GŁOŚNOŚĆ NA 0","N/D",IF(B275="ZMIEŃ GŁOŚNOŚĆ NA 15","N/D",IF(LEN(D275)&lt;8,"00000000",_xlfn.CONCAT(REPT("0",8-LEN(LEFT(D275,LEN(D275)-8))),LEFT(D275,LEN(D275)-8)))))</f>
        <v>00000000</v>
      </c>
      <c r="G275" s="1" t="str">
        <f t="shared" ref="G275:G295" si="62">IF(B275="ZMIEŃ GŁOŚNOŚĆ NA 0","N/D",IF(B275="ZMIEŃ GŁOŚNOŚĆ NA 15","N/D",IF(LEN(D275)&lt;8,_xlfn.CONCAT(REPT("0",8-LEN(D275)),RIGHT(D275,8)),RIGHT(D275,8))))</f>
        <v>11010100</v>
      </c>
      <c r="H275" s="1" t="str">
        <f t="shared" ref="H275:H295" si="63">IF(B275="ZMIEŃ GŁOŚNOŚĆ NA 0","N/D",IF(B275="ZMIEŃ GŁOŚNOŚĆ NA 15","N/D",_xlfn.CONCAT(REPT("0",8-LEN(E275)),E275)))</f>
        <v>00001100</v>
      </c>
      <c r="I275" t="str">
        <f t="shared" ref="I275:I295" si="64">IF(B275="ZMIEŃ GŁOŚNOŚĆ NA 0","    .byte %10101000, %11110000, %00000000",IF(B275="ZMIEŃ GŁOŚNOŚĆ NA 15","    .byte %10101000, %11111111, %00000000",_xlfn.CONCAT("    .byte %",F275,", %",G275,", %",H275)))</f>
        <v xml:space="preserve">    .byte %00000000, %11010100, %00001100</v>
      </c>
      <c r="J275" s="13" t="s">
        <v>224</v>
      </c>
    </row>
    <row r="276" spans="1:10" x14ac:dyDescent="0.25">
      <c r="A276" s="6" t="s">
        <v>89</v>
      </c>
      <c r="B276" s="1" t="s">
        <v>0</v>
      </c>
      <c r="C276">
        <f>IF(B276="ZMIEŃ GŁOŚNOŚĆ NA 0","N/D",IF(B276="ZMIEŃ GŁOŚNOŚĆ NA 15","N/D",240/$B$2*60*VLOOKUP(B276,Dane!$F:$H,2,FALSE)))</f>
        <v>12</v>
      </c>
      <c r="D276" s="7">
        <f>IF(B276="ZMIEŃ GŁOŚNOŚĆ NA 0","N/D",IF(B276="ZMIEŃ GŁOŚNOŚĆ NA 15","N/D",VLOOKUP(A276,Dane!$A$3:$D$110,4,FALSE)))</f>
        <v>11001000</v>
      </c>
      <c r="E276" s="3" t="str">
        <f t="shared" si="60"/>
        <v>1100</v>
      </c>
      <c r="F276" s="1" t="str">
        <f t="shared" si="61"/>
        <v>00000000</v>
      </c>
      <c r="G276" s="1" t="str">
        <f t="shared" si="62"/>
        <v>11001000</v>
      </c>
      <c r="H276" s="1" t="str">
        <f t="shared" si="63"/>
        <v>00001100</v>
      </c>
      <c r="I276" t="str">
        <f t="shared" si="64"/>
        <v xml:space="preserve">    .byte %00000000, %11001000, %00001100</v>
      </c>
      <c r="J276" s="13" t="s">
        <v>152</v>
      </c>
    </row>
    <row r="277" spans="1:10" x14ac:dyDescent="0.25">
      <c r="A277" s="6" t="s">
        <v>88</v>
      </c>
      <c r="B277" s="1" t="s">
        <v>2</v>
      </c>
      <c r="C277">
        <f>IF(B277="ZMIEŃ GŁOŚNOŚĆ NA 0","N/D",IF(B277="ZMIEŃ GŁOŚNOŚĆ NA 15","N/D",240/$B$2*60*VLOOKUP(B277,Dane!$F:$H,2,FALSE)))</f>
        <v>6</v>
      </c>
      <c r="D277" s="7">
        <f>IF(B277="ZMIEŃ GŁOŚNOŚĆ NA 0","N/D",IF(B277="ZMIEŃ GŁOŚNOŚĆ NA 15","N/D",VLOOKUP(A277,Dane!$A$3:$D$110,4,FALSE)))</f>
        <v>11101110</v>
      </c>
      <c r="E277" s="3" t="str">
        <f t="shared" si="60"/>
        <v>110</v>
      </c>
      <c r="F277" s="1" t="str">
        <f t="shared" si="61"/>
        <v>00000000</v>
      </c>
      <c r="G277" s="1" t="str">
        <f t="shared" si="62"/>
        <v>11101110</v>
      </c>
      <c r="H277" s="1" t="str">
        <f t="shared" si="63"/>
        <v>00000110</v>
      </c>
      <c r="I277" t="str">
        <f t="shared" si="64"/>
        <v xml:space="preserve">    .byte %00000000, %11101110, %00000110</v>
      </c>
      <c r="J277" s="13" t="s">
        <v>225</v>
      </c>
    </row>
    <row r="278" spans="1:10" x14ac:dyDescent="0.25">
      <c r="A278" s="6"/>
      <c r="B278" s="1" t="s">
        <v>139</v>
      </c>
      <c r="C278" t="str">
        <f>IF(B278="ZMIEŃ GŁOŚNOŚĆ NA 0","N/D",IF(B278="ZMIEŃ GŁOŚNOŚĆ NA 15","N/D",240/$B$2*60*VLOOKUP(B278,Dane!$F:$H,2,FALSE)))</f>
        <v>N/D</v>
      </c>
      <c r="D278" s="7" t="str">
        <f>IF(B278="ZMIEŃ GŁOŚNOŚĆ NA 0","N/D",IF(B278="ZMIEŃ GŁOŚNOŚĆ NA 15","N/D",VLOOKUP(A278,Dane!$A$3:$D$110,4,FALSE)))</f>
        <v>N/D</v>
      </c>
      <c r="E278" s="3" t="str">
        <f t="shared" si="60"/>
        <v>N/D</v>
      </c>
      <c r="F278" s="1" t="str">
        <f t="shared" si="61"/>
        <v>N/D</v>
      </c>
      <c r="G278" s="1" t="str">
        <f t="shared" si="62"/>
        <v>N/D</v>
      </c>
      <c r="H278" s="1" t="str">
        <f t="shared" si="63"/>
        <v>N/D</v>
      </c>
      <c r="I278" t="str">
        <f t="shared" si="64"/>
        <v xml:space="preserve">    .byte %10101000, %11110000, %00000000</v>
      </c>
    </row>
    <row r="279" spans="1:10" x14ac:dyDescent="0.25">
      <c r="A279" s="2" t="s">
        <v>36</v>
      </c>
      <c r="B279" s="1" t="s">
        <v>2</v>
      </c>
      <c r="C279">
        <f>IF(B279="ZMIEŃ GŁOŚNOŚĆ NA 0","N/D",IF(B279="ZMIEŃ GŁOŚNOŚĆ NA 15","N/D",240/$B$2*60*VLOOKUP(B279,Dane!$F:$H,2,FALSE)))</f>
        <v>6</v>
      </c>
      <c r="D279" s="7">
        <f>IF(B279="ZMIEŃ GŁOŚNOŚĆ NA 0","N/D",IF(B279="ZMIEŃ GŁOŚNOŚĆ NA 15","N/D",VLOOKUP(A279,Dane!$A$3:$D$110,4,FALSE)))</f>
        <v>1101010111000</v>
      </c>
      <c r="E279" s="3" t="str">
        <f t="shared" ref="E279:E293" si="65">IF(B279="ZMIEŃ GŁOŚNOŚĆ NA 0","N/D",IF(B279="ZMIEŃ GŁOŚNOŚĆ NA 15","N/D",DEC2BIN(C279)))</f>
        <v>110</v>
      </c>
      <c r="F279" s="1" t="str">
        <f t="shared" ref="F279:F293" si="66">IF(B279="ZMIEŃ GŁOŚNOŚĆ NA 0","N/D",IF(B279="ZMIEŃ GŁOŚNOŚĆ NA 15","N/D",IF(LEN(D279)&lt;8,"00000000",_xlfn.CONCAT(REPT("0",8-LEN(LEFT(D279,LEN(D279)-8))),LEFT(D279,LEN(D279)-8)))))</f>
        <v>00011010</v>
      </c>
      <c r="G279" s="1" t="str">
        <f t="shared" ref="G279:G293" si="67">IF(B279="ZMIEŃ GŁOŚNOŚĆ NA 0","N/D",IF(B279="ZMIEŃ GŁOŚNOŚĆ NA 15","N/D",IF(LEN(D279)&lt;8,_xlfn.CONCAT(REPT("0",8-LEN(D279)),RIGHT(D279,8)),RIGHT(D279,8))))</f>
        <v>10111000</v>
      </c>
      <c r="H279" s="1" t="str">
        <f t="shared" ref="H279:H293" si="68">IF(B279="ZMIEŃ GŁOŚNOŚĆ NA 0","N/D",IF(B279="ZMIEŃ GŁOŚNOŚĆ NA 15","N/D",_xlfn.CONCAT(REPT("0",8-LEN(E279)),E279)))</f>
        <v>00000110</v>
      </c>
      <c r="I279" t="str">
        <f t="shared" ref="I279:I293" si="69">IF(B279="ZMIEŃ GŁOŚNOŚĆ NA 0","    .byte %10101000, %11110000, %00000000",IF(B279="ZMIEŃ GŁOŚNOŚĆ NA 15","    .byte %10101000, %11111111, %00000000",_xlfn.CONCAT("    .byte %",F279,", %",G279,", %",H279)))</f>
        <v xml:space="preserve">    .byte %00011010, %10111000, %00000110</v>
      </c>
    </row>
    <row r="280" spans="1:10" x14ac:dyDescent="0.25">
      <c r="A280" s="2"/>
      <c r="B280" s="1" t="s">
        <v>140</v>
      </c>
      <c r="C280" t="str">
        <f>IF(B280="ZMIEŃ GŁOŚNOŚĆ NA 0","N/D",IF(B280="ZMIEŃ GŁOŚNOŚĆ NA 15","N/D",240/$B$2*60*VLOOKUP(B280,Dane!$F:$H,2,FALSE)))</f>
        <v>N/D</v>
      </c>
      <c r="D280" s="7" t="str">
        <f>IF(B280="ZMIEŃ GŁOŚNOŚĆ NA 0","N/D",IF(B280="ZMIEŃ GŁOŚNOŚĆ NA 15","N/D",VLOOKUP(A280,Dane!$A$3:$D$110,4,FALSE)))</f>
        <v>N/D</v>
      </c>
      <c r="E280" s="3" t="str">
        <f t="shared" si="65"/>
        <v>N/D</v>
      </c>
      <c r="F280" s="1" t="str">
        <f t="shared" si="66"/>
        <v>N/D</v>
      </c>
      <c r="G280" s="1" t="str">
        <f t="shared" si="67"/>
        <v>N/D</v>
      </c>
      <c r="H280" s="1" t="str">
        <f t="shared" si="68"/>
        <v>N/D</v>
      </c>
      <c r="I280" t="str">
        <f t="shared" si="69"/>
        <v xml:space="preserve">    .byte %10101000, %11111111, %00000000</v>
      </c>
    </row>
    <row r="281" spans="1:10" x14ac:dyDescent="0.25">
      <c r="A281" s="2" t="s">
        <v>89</v>
      </c>
      <c r="B281" s="1" t="s">
        <v>0</v>
      </c>
      <c r="C281">
        <f>IF(B281="ZMIEŃ GŁOŚNOŚĆ NA 0","N/D",IF(B281="ZMIEŃ GŁOŚNOŚĆ NA 15","N/D",240/$B$2*60*VLOOKUP(B281,Dane!$F:$H,2,FALSE)))</f>
        <v>12</v>
      </c>
      <c r="D281" s="7">
        <f>IF(B281="ZMIEŃ GŁOŚNOŚĆ NA 0","N/D",IF(B281="ZMIEŃ GŁOŚNOŚĆ NA 15","N/D",VLOOKUP(A281,Dane!$A$3:$D$110,4,FALSE)))</f>
        <v>11001000</v>
      </c>
      <c r="E281" s="3" t="str">
        <f t="shared" si="65"/>
        <v>1100</v>
      </c>
      <c r="F281" s="1" t="str">
        <f t="shared" si="66"/>
        <v>00000000</v>
      </c>
      <c r="G281" s="1" t="str">
        <f t="shared" si="67"/>
        <v>11001000</v>
      </c>
      <c r="H281" s="1" t="str">
        <f t="shared" si="68"/>
        <v>00001100</v>
      </c>
      <c r="I281" t="str">
        <f t="shared" si="69"/>
        <v xml:space="preserve">    .byte %00000000, %11001000, %00001100</v>
      </c>
      <c r="J281" s="13" t="s">
        <v>172</v>
      </c>
    </row>
    <row r="282" spans="1:10" x14ac:dyDescent="0.25">
      <c r="A282" s="24" t="s">
        <v>90</v>
      </c>
      <c r="B282" s="19" t="s">
        <v>30</v>
      </c>
      <c r="C282">
        <f>IF(B282="ZMIEŃ GŁOŚNOŚĆ NA 0","N/D",IF(B282="ZMIEŃ GŁOŚNOŚĆ NA 15","N/D",240/$B$2*60*VLOOKUP(B282,Dane!$F:$H,2,FALSE)))</f>
        <v>18</v>
      </c>
      <c r="D282" s="7">
        <f>IF(B282="ZMIEŃ GŁOŚNOŚĆ NA 0","N/D",IF(B282="ZMIEŃ GŁOŚNOŚĆ NA 15","N/D",VLOOKUP(A282,Dane!$A$3:$D$110,4,FALSE)))</f>
        <v>10110010</v>
      </c>
      <c r="E282" s="3" t="str">
        <f t="shared" si="65"/>
        <v>10010</v>
      </c>
      <c r="F282" s="1" t="str">
        <f t="shared" si="66"/>
        <v>00000000</v>
      </c>
      <c r="G282" s="1" t="str">
        <f t="shared" si="67"/>
        <v>10110010</v>
      </c>
      <c r="H282" s="1" t="str">
        <f t="shared" si="68"/>
        <v>00010010</v>
      </c>
      <c r="I282" t="str">
        <f t="shared" si="69"/>
        <v xml:space="preserve">    .byte %00000000, %10110010, %00010010</v>
      </c>
      <c r="J282" s="13" t="s">
        <v>175</v>
      </c>
    </row>
    <row r="283" spans="1:10" x14ac:dyDescent="0.25">
      <c r="A283" s="24"/>
      <c r="B283" s="1" t="s">
        <v>139</v>
      </c>
      <c r="C283" t="str">
        <f>IF(B283="ZMIEŃ GŁOŚNOŚĆ NA 0","N/D",IF(B283="ZMIEŃ GŁOŚNOŚĆ NA 15","N/D",240/$B$2*60*VLOOKUP(B283,Dane!$F:$H,2,FALSE)))</f>
        <v>N/D</v>
      </c>
      <c r="D283" s="7" t="str">
        <f>IF(B283="ZMIEŃ GŁOŚNOŚĆ NA 0","N/D",IF(B283="ZMIEŃ GŁOŚNOŚĆ NA 15","N/D",VLOOKUP(A283,Dane!$A$3:$D$110,4,FALSE)))</f>
        <v>N/D</v>
      </c>
      <c r="E283" s="3" t="str">
        <f t="shared" si="65"/>
        <v>N/D</v>
      </c>
      <c r="F283" s="1" t="str">
        <f t="shared" si="66"/>
        <v>N/D</v>
      </c>
      <c r="G283" s="1" t="str">
        <f t="shared" si="67"/>
        <v>N/D</v>
      </c>
      <c r="H283" s="1" t="str">
        <f t="shared" si="68"/>
        <v>N/D</v>
      </c>
      <c r="I283" t="str">
        <f t="shared" si="69"/>
        <v xml:space="preserve">    .byte %10101000, %11110000, %00000000</v>
      </c>
    </row>
    <row r="284" spans="1:10" x14ac:dyDescent="0.25">
      <c r="A284" s="15" t="s">
        <v>36</v>
      </c>
      <c r="B284" s="1" t="s">
        <v>2</v>
      </c>
      <c r="C284">
        <f>IF(B284="ZMIEŃ GŁOŚNOŚĆ NA 0","N/D",IF(B284="ZMIEŃ GŁOŚNOŚĆ NA 15","N/D",240/$B$2*60*VLOOKUP(B284,Dane!$F:$H,2,FALSE)))</f>
        <v>6</v>
      </c>
      <c r="D284" s="7">
        <f>IF(B284="ZMIEŃ GŁOŚNOŚĆ NA 0","N/D",IF(B284="ZMIEŃ GŁOŚNOŚĆ NA 15","N/D",VLOOKUP(A284,Dane!$A$3:$D$110,4,FALSE)))</f>
        <v>1101010111000</v>
      </c>
      <c r="E284" s="3" t="str">
        <f t="shared" ref="E284" si="70">IF(B284="ZMIEŃ GŁOŚNOŚĆ NA 0","N/D",IF(B284="ZMIEŃ GŁOŚNOŚĆ NA 15","N/D",DEC2BIN(C284)))</f>
        <v>110</v>
      </c>
      <c r="F284" s="1" t="str">
        <f t="shared" ref="F284" si="71">IF(B284="ZMIEŃ GŁOŚNOŚĆ NA 0","N/D",IF(B284="ZMIEŃ GŁOŚNOŚĆ NA 15","N/D",IF(LEN(D284)&lt;8,"00000000",_xlfn.CONCAT(REPT("0",8-LEN(LEFT(D284,LEN(D284)-8))),LEFT(D284,LEN(D284)-8)))))</f>
        <v>00011010</v>
      </c>
      <c r="G284" s="1" t="str">
        <f t="shared" ref="G284" si="72">IF(B284="ZMIEŃ GŁOŚNOŚĆ NA 0","N/D",IF(B284="ZMIEŃ GŁOŚNOŚĆ NA 15","N/D",IF(LEN(D284)&lt;8,_xlfn.CONCAT(REPT("0",8-LEN(D284)),RIGHT(D284,8)),RIGHT(D284,8))))</f>
        <v>10111000</v>
      </c>
      <c r="H284" s="1" t="str">
        <f t="shared" ref="H284" si="73">IF(B284="ZMIEŃ GŁOŚNOŚĆ NA 0","N/D",IF(B284="ZMIEŃ GŁOŚNOŚĆ NA 15","N/D",_xlfn.CONCAT(REPT("0",8-LEN(E284)),E284)))</f>
        <v>00000110</v>
      </c>
      <c r="I284" t="str">
        <f t="shared" ref="I284" si="74">IF(B284="ZMIEŃ GŁOŚNOŚĆ NA 0","    .byte %10101000, %11110000, %00000000",IF(B284="ZMIEŃ GŁOŚNOŚĆ NA 15","    .byte %10101000, %11111111, %00000000",_xlfn.CONCAT("    .byte %",F284,", %",G284,", %",H284)))</f>
        <v xml:space="preserve">    .byte %00011010, %10111000, %00000110</v>
      </c>
    </row>
    <row r="285" spans="1:10" x14ac:dyDescent="0.25">
      <c r="A285" s="24" t="s">
        <v>36</v>
      </c>
      <c r="B285" s="19" t="s">
        <v>1</v>
      </c>
      <c r="C285">
        <f>IF(B285="ZMIEŃ GŁOŚNOŚĆ NA 0","N/D",IF(B285="ZMIEŃ GŁOŚNOŚĆ NA 15","N/D",240/$B$2*60*VLOOKUP(B285,Dane!$F:$H,2,FALSE)))</f>
        <v>24</v>
      </c>
      <c r="D285" s="7">
        <f>IF(B285="ZMIEŃ GŁOŚNOŚĆ NA 0","N/D",IF(B285="ZMIEŃ GŁOŚNOŚĆ NA 15","N/D",VLOOKUP(A285,Dane!$A$3:$D$110,4,FALSE)))</f>
        <v>1101010111000</v>
      </c>
      <c r="E285" s="3" t="str">
        <f t="shared" si="65"/>
        <v>11000</v>
      </c>
      <c r="F285" s="1" t="str">
        <f t="shared" si="66"/>
        <v>00011010</v>
      </c>
      <c r="G285" s="1" t="str">
        <f t="shared" si="67"/>
        <v>10111000</v>
      </c>
      <c r="H285" s="1" t="str">
        <f t="shared" si="68"/>
        <v>00011000</v>
      </c>
      <c r="I285" t="str">
        <f t="shared" si="69"/>
        <v xml:space="preserve">    .byte %00011010, %10111000, %00011000</v>
      </c>
    </row>
    <row r="286" spans="1:10" ht="15.75" thickBot="1" x14ac:dyDescent="0.3">
      <c r="A286" s="14"/>
      <c r="B286" s="9" t="s">
        <v>140</v>
      </c>
      <c r="C286" t="str">
        <f>IF(B286="ZMIEŃ GŁOŚNOŚĆ NA 0","N/D",IF(B286="ZMIEŃ GŁOŚNOŚĆ NA 15","N/D",240/$B$2*60*VLOOKUP(B286,Dane!$F:$H,2,FALSE)))</f>
        <v>N/D</v>
      </c>
      <c r="D286" s="7" t="str">
        <f>IF(B286="ZMIEŃ GŁOŚNOŚĆ NA 0","N/D",IF(B286="ZMIEŃ GŁOŚNOŚĆ NA 15","N/D",VLOOKUP(A286,Dane!$A$3:$D$110,4,FALSE)))</f>
        <v>N/D</v>
      </c>
      <c r="E286" s="3" t="str">
        <f t="shared" si="65"/>
        <v>N/D</v>
      </c>
      <c r="F286" s="1" t="str">
        <f t="shared" si="66"/>
        <v>N/D</v>
      </c>
      <c r="G286" s="1" t="str">
        <f t="shared" si="67"/>
        <v>N/D</v>
      </c>
      <c r="H286" s="1" t="str">
        <f t="shared" si="68"/>
        <v>N/D</v>
      </c>
      <c r="I286" t="str">
        <f t="shared" si="69"/>
        <v xml:space="preserve">    .byte %10101000, %11111111, %00000000</v>
      </c>
    </row>
    <row r="287" spans="1:10" ht="15.75" thickTop="1" x14ac:dyDescent="0.25">
      <c r="A287" s="15" t="s">
        <v>12</v>
      </c>
      <c r="B287" s="1" t="s">
        <v>2</v>
      </c>
      <c r="C287">
        <f>IF(B287="ZMIEŃ GŁOŚNOŚĆ NA 0","N/D",IF(B287="ZMIEŃ GŁOŚNOŚĆ NA 15","N/D",240/$B$2*60*VLOOKUP(B287,Dane!$F:$H,2,FALSE)))</f>
        <v>6</v>
      </c>
      <c r="D287" s="7">
        <f>IF(B287="ZMIEŃ GŁOŚNOŚĆ NA 0","N/D",IF(B287="ZMIEŃ GŁOŚNOŚĆ NA 15","N/D",VLOOKUP(A287,Dane!$A$3:$D$110,4,FALSE)))</f>
        <v>11010100</v>
      </c>
      <c r="E287" s="3" t="str">
        <f t="shared" si="65"/>
        <v>110</v>
      </c>
      <c r="F287" s="1" t="str">
        <f t="shared" si="66"/>
        <v>00000000</v>
      </c>
      <c r="G287" s="1" t="str">
        <f t="shared" si="67"/>
        <v>11010100</v>
      </c>
      <c r="H287" s="1" t="str">
        <f t="shared" si="68"/>
        <v>00000110</v>
      </c>
      <c r="I287" t="str">
        <f t="shared" si="69"/>
        <v xml:space="preserve">    .byte %00000000, %11010100, %00000110</v>
      </c>
      <c r="J287" s="13" t="s">
        <v>226</v>
      </c>
    </row>
    <row r="288" spans="1:10" x14ac:dyDescent="0.25">
      <c r="A288" s="15"/>
      <c r="B288" s="1" t="s">
        <v>139</v>
      </c>
      <c r="C288" t="str">
        <f>IF(B288="ZMIEŃ GŁOŚNOŚĆ NA 0","N/D",IF(B288="ZMIEŃ GŁOŚNOŚĆ NA 15","N/D",240/$B$2*60*VLOOKUP(B288,Dane!$F:$H,2,FALSE)))</f>
        <v>N/D</v>
      </c>
      <c r="D288" s="7" t="str">
        <f>IF(B288="ZMIEŃ GŁOŚNOŚĆ NA 0","N/D",IF(B288="ZMIEŃ GŁOŚNOŚĆ NA 15","N/D",VLOOKUP(A288,Dane!$A$3:$D$110,4,FALSE)))</f>
        <v>N/D</v>
      </c>
      <c r="E288" s="3" t="str">
        <f t="shared" si="65"/>
        <v>N/D</v>
      </c>
      <c r="F288" s="1" t="str">
        <f t="shared" si="66"/>
        <v>N/D</v>
      </c>
      <c r="G288" s="1" t="str">
        <f t="shared" si="67"/>
        <v>N/D</v>
      </c>
      <c r="H288" s="1" t="str">
        <f t="shared" si="68"/>
        <v>N/D</v>
      </c>
      <c r="I288" t="str">
        <f t="shared" si="69"/>
        <v xml:space="preserve">    .byte %10101000, %11110000, %00000000</v>
      </c>
    </row>
    <row r="289" spans="1:10" x14ac:dyDescent="0.25">
      <c r="A289" s="15" t="s">
        <v>36</v>
      </c>
      <c r="B289" s="1" t="s">
        <v>2</v>
      </c>
      <c r="C289">
        <f>IF(B289="ZMIEŃ GŁOŚNOŚĆ NA 0","N/D",IF(B289="ZMIEŃ GŁOŚNOŚĆ NA 15","N/D",240/$B$2*60*VLOOKUP(B289,Dane!$F:$H,2,FALSE)))</f>
        <v>6</v>
      </c>
      <c r="D289" s="7">
        <f>IF(B289="ZMIEŃ GŁOŚNOŚĆ NA 0","N/D",IF(B289="ZMIEŃ GŁOŚNOŚĆ NA 15","N/D",VLOOKUP(A289,Dane!$A$3:$D$110,4,FALSE)))</f>
        <v>1101010111000</v>
      </c>
      <c r="E289" s="3" t="str">
        <f t="shared" si="65"/>
        <v>110</v>
      </c>
      <c r="F289" s="1" t="str">
        <f t="shared" si="66"/>
        <v>00011010</v>
      </c>
      <c r="G289" s="1" t="str">
        <f t="shared" si="67"/>
        <v>10111000</v>
      </c>
      <c r="H289" s="1" t="str">
        <f t="shared" si="68"/>
        <v>00000110</v>
      </c>
      <c r="I289" t="str">
        <f t="shared" si="69"/>
        <v xml:space="preserve">    .byte %00011010, %10111000, %00000110</v>
      </c>
    </row>
    <row r="290" spans="1:10" x14ac:dyDescent="0.25">
      <c r="A290" s="15"/>
      <c r="B290" s="1" t="s">
        <v>140</v>
      </c>
      <c r="C290" t="str">
        <f>IF(B290="ZMIEŃ GŁOŚNOŚĆ NA 0","N/D",IF(B290="ZMIEŃ GŁOŚNOŚĆ NA 15","N/D",240/$B$2*60*VLOOKUP(B290,Dane!$F:$H,2,FALSE)))</f>
        <v>N/D</v>
      </c>
      <c r="D290" s="7" t="str">
        <f>IF(B290="ZMIEŃ GŁOŚNOŚĆ NA 0","N/D",IF(B290="ZMIEŃ GŁOŚNOŚĆ NA 15","N/D",VLOOKUP(A290,Dane!$A$3:$D$110,4,FALSE)))</f>
        <v>N/D</v>
      </c>
      <c r="E290" s="3" t="str">
        <f t="shared" si="65"/>
        <v>N/D</v>
      </c>
      <c r="F290" s="1" t="str">
        <f t="shared" si="66"/>
        <v>N/D</v>
      </c>
      <c r="G290" s="1" t="str">
        <f t="shared" si="67"/>
        <v>N/D</v>
      </c>
      <c r="H290" s="1" t="str">
        <f t="shared" si="68"/>
        <v>N/D</v>
      </c>
      <c r="I290" t="str">
        <f t="shared" si="69"/>
        <v xml:space="preserve">    .byte %10101000, %11111111, %00000000</v>
      </c>
    </row>
    <row r="291" spans="1:10" x14ac:dyDescent="0.25">
      <c r="A291" s="15" t="s">
        <v>88</v>
      </c>
      <c r="B291" s="1" t="s">
        <v>0</v>
      </c>
      <c r="C291">
        <f>IF(B291="ZMIEŃ GŁOŚNOŚĆ NA 0","N/D",IF(B291="ZMIEŃ GŁOŚNOŚĆ NA 15","N/D",240/$B$2*60*VLOOKUP(B291,Dane!$F:$H,2,FALSE)))</f>
        <v>12</v>
      </c>
      <c r="D291" s="7">
        <f>IF(B291="ZMIEŃ GŁOŚNOŚĆ NA 0","N/D",IF(B291="ZMIEŃ GŁOŚNOŚĆ NA 15","N/D",VLOOKUP(A291,Dane!$A$3:$D$110,4,FALSE)))</f>
        <v>11101110</v>
      </c>
      <c r="E291" s="3" t="str">
        <f t="shared" si="65"/>
        <v>1100</v>
      </c>
      <c r="F291" s="1" t="str">
        <f t="shared" si="66"/>
        <v>00000000</v>
      </c>
      <c r="G291" s="1" t="str">
        <f t="shared" si="67"/>
        <v>11101110</v>
      </c>
      <c r="H291" s="1" t="str">
        <f t="shared" si="68"/>
        <v>00001100</v>
      </c>
      <c r="I291" t="str">
        <f t="shared" si="69"/>
        <v xml:space="preserve">    .byte %00000000, %11101110, %00001100</v>
      </c>
      <c r="J291" s="13" t="s">
        <v>157</v>
      </c>
    </row>
    <row r="292" spans="1:10" x14ac:dyDescent="0.25">
      <c r="A292" s="15" t="s">
        <v>87</v>
      </c>
      <c r="B292" s="1" t="s">
        <v>132</v>
      </c>
      <c r="C292">
        <f>IF(B292="ZMIEŃ GŁOŚNOŚĆ NA 0","N/D",IF(B292="ZMIEŃ GŁOŚNOŚĆ NA 15","N/D",240/$B$2*60*VLOOKUP(B292,Dane!$F:$H,2,FALSE)))</f>
        <v>48</v>
      </c>
      <c r="D292" s="7">
        <f>IF(B292="ZMIEŃ GŁOŚNOŚĆ NA 0","N/D",IF(B292="ZMIEŃ GŁOŚNOŚĆ NA 15","N/D",VLOOKUP(A292,Dane!$A$3:$D$110,4,FALSE)))</f>
        <v>100001100</v>
      </c>
      <c r="E292" s="3" t="str">
        <f t="shared" si="65"/>
        <v>110000</v>
      </c>
      <c r="F292" s="1" t="str">
        <f t="shared" si="66"/>
        <v>00000001</v>
      </c>
      <c r="G292" s="1" t="str">
        <f t="shared" si="67"/>
        <v>00001100</v>
      </c>
      <c r="H292" s="1" t="str">
        <f t="shared" si="68"/>
        <v>00110000</v>
      </c>
      <c r="I292" t="str">
        <f t="shared" si="69"/>
        <v xml:space="preserve">    .byte %00000001, %00001100, %00110000</v>
      </c>
      <c r="J292" s="13" t="s">
        <v>227</v>
      </c>
    </row>
    <row r="293" spans="1:10" x14ac:dyDescent="0.25">
      <c r="A293" s="6"/>
      <c r="B293" s="1" t="s">
        <v>139</v>
      </c>
      <c r="C293" t="str">
        <f>IF(B293="ZMIEŃ GŁOŚNOŚĆ NA 0","N/D",IF(B293="ZMIEŃ GŁOŚNOŚĆ NA 15","N/D",240/$B$2*60*VLOOKUP(B293,Dane!$F:$H,2,FALSE)))</f>
        <v>N/D</v>
      </c>
      <c r="D293" s="7" t="str">
        <f>IF(B293="ZMIEŃ GŁOŚNOŚĆ NA 0","N/D",IF(B293="ZMIEŃ GŁOŚNOŚĆ NA 15","N/D",VLOOKUP(A293,Dane!$A$3:$D$110,4,FALSE)))</f>
        <v>N/D</v>
      </c>
      <c r="E293" s="3" t="str">
        <f t="shared" si="65"/>
        <v>N/D</v>
      </c>
      <c r="F293" s="1" t="str">
        <f t="shared" si="66"/>
        <v>N/D</v>
      </c>
      <c r="G293" s="1" t="str">
        <f t="shared" si="67"/>
        <v>N/D</v>
      </c>
      <c r="H293" s="1" t="str">
        <f t="shared" si="68"/>
        <v>N/D</v>
      </c>
      <c r="I293" t="str">
        <f t="shared" si="69"/>
        <v xml:space="preserve">    .byte %10101000, %11110000, %00000000</v>
      </c>
    </row>
    <row r="294" spans="1:10" x14ac:dyDescent="0.25">
      <c r="A294" s="6" t="s">
        <v>36</v>
      </c>
      <c r="B294" s="1" t="s">
        <v>1</v>
      </c>
      <c r="C294">
        <f>IF(B294="ZMIEŃ GŁOŚNOŚĆ NA 0","N/D",IF(B294="ZMIEŃ GŁOŚNOŚĆ NA 15","N/D",240/$B$2*60*VLOOKUP(B294,Dane!$F:$H,2,FALSE)))</f>
        <v>24</v>
      </c>
      <c r="D294" s="7">
        <f>IF(B294="ZMIEŃ GŁOŚNOŚĆ NA 0","N/D",IF(B294="ZMIEŃ GŁOŚNOŚĆ NA 15","N/D",VLOOKUP(A294,Dane!$A$3:$D$110,4,FALSE)))</f>
        <v>1101010111000</v>
      </c>
      <c r="E294" s="3" t="str">
        <f t="shared" si="60"/>
        <v>11000</v>
      </c>
      <c r="F294" s="1" t="str">
        <f t="shared" si="61"/>
        <v>00011010</v>
      </c>
      <c r="G294" s="1" t="str">
        <f t="shared" si="62"/>
        <v>10111000</v>
      </c>
      <c r="H294" s="1" t="str">
        <f t="shared" si="63"/>
        <v>00011000</v>
      </c>
      <c r="I294" t="str">
        <f t="shared" si="64"/>
        <v xml:space="preserve">    .byte %00011010, %10111000, %00011000</v>
      </c>
    </row>
    <row r="295" spans="1:10" ht="15.75" thickBot="1" x14ac:dyDescent="0.3">
      <c r="A295" s="8"/>
      <c r="B295" s="9" t="s">
        <v>140</v>
      </c>
      <c r="C295" t="str">
        <f>IF(B295="ZMIEŃ GŁOŚNOŚĆ NA 0","N/D",IF(B295="ZMIEŃ GŁOŚNOŚĆ NA 15","N/D",240/$B$2*60*VLOOKUP(B295,Dane!$F:$H,2,FALSE)))</f>
        <v>N/D</v>
      </c>
      <c r="D295" s="7" t="str">
        <f>IF(B295="ZMIEŃ GŁOŚNOŚĆ NA 0","N/D",IF(B295="ZMIEŃ GŁOŚNOŚĆ NA 15","N/D",VLOOKUP(A295,Dane!$A$3:$D$110,4,FALSE)))</f>
        <v>N/D</v>
      </c>
      <c r="E295" s="3" t="str">
        <f t="shared" si="60"/>
        <v>N/D</v>
      </c>
      <c r="F295" s="1" t="str">
        <f t="shared" si="61"/>
        <v>N/D</v>
      </c>
      <c r="G295" s="1" t="str">
        <f t="shared" si="62"/>
        <v>N/D</v>
      </c>
      <c r="H295" s="1" t="str">
        <f t="shared" si="63"/>
        <v>N/D</v>
      </c>
      <c r="I295" t="str">
        <f t="shared" si="64"/>
        <v xml:space="preserve">    .byte %10101000, %11111111, %00000000</v>
      </c>
    </row>
    <row r="296" spans="1:10" ht="15.75" thickTop="1" x14ac:dyDescent="0.25">
      <c r="A296" s="18" t="s">
        <v>88</v>
      </c>
      <c r="B296" s="16" t="s">
        <v>2</v>
      </c>
      <c r="C296">
        <f>IF(B296="ZMIEŃ GŁOŚNOŚĆ NA 0","N/D",IF(B296="ZMIEŃ GŁOŚNOŚĆ NA 15","N/D",240/$B$2*60*VLOOKUP(B296,Dane!$F:$H,2,FALSE)))</f>
        <v>6</v>
      </c>
      <c r="D296" s="7">
        <f>IF(B296="ZMIEŃ GŁOŚNOŚĆ NA 0","N/D",IF(B296="ZMIEŃ GŁOŚNOŚĆ NA 15","N/D",VLOOKUP(A296,Dane!$A$3:$D$110,4,FALSE)))</f>
        <v>11101110</v>
      </c>
      <c r="E296" s="3" t="str">
        <f t="shared" ref="E296:E313" si="75">IF(B296="ZMIEŃ GŁOŚNOŚĆ NA 0","N/D",IF(B296="ZMIEŃ GŁOŚNOŚĆ NA 15","N/D",DEC2BIN(C296)))</f>
        <v>110</v>
      </c>
      <c r="F296" s="1" t="str">
        <f t="shared" ref="F296:F313" si="76">IF(B296="ZMIEŃ GŁOŚNOŚĆ NA 0","N/D",IF(B296="ZMIEŃ GŁOŚNOŚĆ NA 15","N/D",IF(LEN(D296)&lt;8,"00000000",_xlfn.CONCAT(REPT("0",8-LEN(LEFT(D296,LEN(D296)-8))),LEFT(D296,LEN(D296)-8)))))</f>
        <v>00000000</v>
      </c>
      <c r="G296" s="1" t="str">
        <f t="shared" ref="G296:G313" si="77">IF(B296="ZMIEŃ GŁOŚNOŚĆ NA 0","N/D",IF(B296="ZMIEŃ GŁOŚNOŚĆ NA 15","N/D",IF(LEN(D296)&lt;8,_xlfn.CONCAT(REPT("0",8-LEN(D296)),RIGHT(D296,8)),RIGHT(D296,8))))</f>
        <v>11101110</v>
      </c>
      <c r="H296" s="1" t="str">
        <f t="shared" ref="H296:H313" si="78">IF(B296="ZMIEŃ GŁOŚNOŚĆ NA 0","N/D",IF(B296="ZMIEŃ GŁOŚNOŚĆ NA 15","N/D",_xlfn.CONCAT(REPT("0",8-LEN(E296)),E296)))</f>
        <v>00000110</v>
      </c>
      <c r="I296" t="str">
        <f t="shared" ref="I296:I313" si="79">IF(B296="ZMIEŃ GŁOŚNOŚĆ NA 0","    .byte %10101000, %11110000, %00000000",IF(B296="ZMIEŃ GŁOŚNOŚĆ NA 15","    .byte %10101000, %11111111, %00000000",_xlfn.CONCAT("    .byte %",F296,", %",G296,", %",H296)))</f>
        <v xml:space="preserve">    .byte %00000000, %11101110, %00000110</v>
      </c>
      <c r="J296" s="13" t="s">
        <v>228</v>
      </c>
    </row>
    <row r="297" spans="1:10" x14ac:dyDescent="0.25">
      <c r="A297" s="2"/>
      <c r="B297" s="1" t="s">
        <v>139</v>
      </c>
      <c r="C297" t="str">
        <f>IF(B297="ZMIEŃ GŁOŚNOŚĆ NA 0","N/D",IF(B297="ZMIEŃ GŁOŚNOŚĆ NA 15","N/D",240/$B$2*60*VLOOKUP(B297,Dane!$F:$H,2,FALSE)))</f>
        <v>N/D</v>
      </c>
      <c r="D297" s="7" t="str">
        <f>IF(B297="ZMIEŃ GŁOŚNOŚĆ NA 0","N/D",IF(B297="ZMIEŃ GŁOŚNOŚĆ NA 15","N/D",VLOOKUP(A297,Dane!$A$3:$D$110,4,FALSE)))</f>
        <v>N/D</v>
      </c>
      <c r="E297" s="3" t="str">
        <f t="shared" si="75"/>
        <v>N/D</v>
      </c>
      <c r="F297" s="1" t="str">
        <f t="shared" si="76"/>
        <v>N/D</v>
      </c>
      <c r="G297" s="1" t="str">
        <f t="shared" si="77"/>
        <v>N/D</v>
      </c>
      <c r="H297" s="1" t="str">
        <f t="shared" si="78"/>
        <v>N/D</v>
      </c>
      <c r="I297" t="str">
        <f t="shared" si="79"/>
        <v xml:space="preserve">    .byte %10101000, %11110000, %00000000</v>
      </c>
    </row>
    <row r="298" spans="1:10" x14ac:dyDescent="0.25">
      <c r="A298" s="6" t="s">
        <v>36</v>
      </c>
      <c r="B298" s="16" t="s">
        <v>2</v>
      </c>
      <c r="C298">
        <f>IF(B298="ZMIEŃ GŁOŚNOŚĆ NA 0","N/D",IF(B298="ZMIEŃ GŁOŚNOŚĆ NA 15","N/D",240/$B$2*60*VLOOKUP(B298,Dane!$F:$H,2,FALSE)))</f>
        <v>6</v>
      </c>
      <c r="D298" s="7">
        <f>IF(B298="ZMIEŃ GŁOŚNOŚĆ NA 0","N/D",IF(B298="ZMIEŃ GŁOŚNOŚĆ NA 15","N/D",VLOOKUP(A298,Dane!$A$3:$D$110,4,FALSE)))</f>
        <v>1101010111000</v>
      </c>
      <c r="E298" s="3" t="str">
        <f t="shared" si="75"/>
        <v>110</v>
      </c>
      <c r="F298" s="1" t="str">
        <f t="shared" si="76"/>
        <v>00011010</v>
      </c>
      <c r="G298" s="1" t="str">
        <f t="shared" si="77"/>
        <v>10111000</v>
      </c>
      <c r="H298" s="1" t="str">
        <f t="shared" si="78"/>
        <v>00000110</v>
      </c>
      <c r="I298" t="str">
        <f t="shared" si="79"/>
        <v xml:space="preserve">    .byte %00011010, %10111000, %00000110</v>
      </c>
    </row>
    <row r="299" spans="1:10" x14ac:dyDescent="0.25">
      <c r="A299" s="6"/>
      <c r="B299" s="1" t="s">
        <v>140</v>
      </c>
      <c r="C299" t="str">
        <f>IF(B299="ZMIEŃ GŁOŚNOŚĆ NA 0","N/D",IF(B299="ZMIEŃ GŁOŚNOŚĆ NA 15","N/D",240/$B$2*60*VLOOKUP(B299,Dane!$F:$H,2,FALSE)))</f>
        <v>N/D</v>
      </c>
      <c r="D299" s="7" t="str">
        <f>IF(B299="ZMIEŃ GŁOŚNOŚĆ NA 0","N/D",IF(B299="ZMIEŃ GŁOŚNOŚĆ NA 15","N/D",VLOOKUP(A299,Dane!$A$3:$D$110,4,FALSE)))</f>
        <v>N/D</v>
      </c>
      <c r="E299" s="3" t="str">
        <f t="shared" si="75"/>
        <v>N/D</v>
      </c>
      <c r="F299" s="1" t="str">
        <f t="shared" si="76"/>
        <v>N/D</v>
      </c>
      <c r="G299" s="1" t="str">
        <f t="shared" si="77"/>
        <v>N/D</v>
      </c>
      <c r="H299" s="1" t="str">
        <f t="shared" si="78"/>
        <v>N/D</v>
      </c>
      <c r="I299" t="str">
        <f t="shared" si="79"/>
        <v xml:space="preserve">    .byte %10101000, %11111111, %00000000</v>
      </c>
    </row>
    <row r="300" spans="1:10" x14ac:dyDescent="0.25">
      <c r="A300" s="28" t="s">
        <v>88</v>
      </c>
      <c r="B300" s="16" t="s">
        <v>2</v>
      </c>
      <c r="C300">
        <f>IF(B300="ZMIEŃ GŁOŚNOŚĆ NA 0","N/D",IF(B300="ZMIEŃ GŁOŚNOŚĆ NA 15","N/D",240/$B$2*60*VLOOKUP(B300,Dane!$F:$H,2,FALSE)))</f>
        <v>6</v>
      </c>
      <c r="D300" s="7">
        <f>IF(B300="ZMIEŃ GŁOŚNOŚĆ NA 0","N/D",IF(B300="ZMIEŃ GŁOŚNOŚĆ NA 15","N/D",VLOOKUP(A300,Dane!$A$3:$D$110,4,FALSE)))</f>
        <v>11101110</v>
      </c>
      <c r="E300" s="3" t="str">
        <f t="shared" si="75"/>
        <v>110</v>
      </c>
      <c r="F300" s="1" t="str">
        <f t="shared" si="76"/>
        <v>00000000</v>
      </c>
      <c r="G300" s="1" t="str">
        <f t="shared" si="77"/>
        <v>11101110</v>
      </c>
      <c r="H300" s="1" t="str">
        <f t="shared" si="78"/>
        <v>00000110</v>
      </c>
      <c r="I300" t="str">
        <f t="shared" si="79"/>
        <v xml:space="preserve">    .byte %00000000, %11101110, %00000110</v>
      </c>
      <c r="J300" s="13" t="s">
        <v>229</v>
      </c>
    </row>
    <row r="301" spans="1:10" x14ac:dyDescent="0.25">
      <c r="A301" s="28"/>
      <c r="B301" s="1" t="s">
        <v>139</v>
      </c>
      <c r="C301" t="str">
        <f>IF(B301="ZMIEŃ GŁOŚNOŚĆ NA 0","N/D",IF(B301="ZMIEŃ GŁOŚNOŚĆ NA 15","N/D",240/$B$2*60*VLOOKUP(B301,Dane!$F:$H,2,FALSE)))</f>
        <v>N/D</v>
      </c>
      <c r="D301" s="7" t="str">
        <f>IF(B301="ZMIEŃ GŁOŚNOŚĆ NA 0","N/D",IF(B301="ZMIEŃ GŁOŚNOŚĆ NA 15","N/D",VLOOKUP(A301,Dane!$A$3:$D$110,4,FALSE)))</f>
        <v>N/D</v>
      </c>
      <c r="E301" s="3" t="str">
        <f t="shared" si="75"/>
        <v>N/D</v>
      </c>
      <c r="F301" s="1" t="str">
        <f t="shared" si="76"/>
        <v>N/D</v>
      </c>
      <c r="G301" s="1" t="str">
        <f t="shared" si="77"/>
        <v>N/D</v>
      </c>
      <c r="H301" s="1" t="str">
        <f t="shared" si="78"/>
        <v>N/D</v>
      </c>
      <c r="I301" t="str">
        <f t="shared" si="79"/>
        <v xml:space="preserve">    .byte %10101000, %11110000, %00000000</v>
      </c>
    </row>
    <row r="302" spans="1:10" x14ac:dyDescent="0.25">
      <c r="A302" s="28" t="s">
        <v>36</v>
      </c>
      <c r="B302" s="16" t="s">
        <v>2</v>
      </c>
      <c r="C302">
        <f>IF(B302="ZMIEŃ GŁOŚNOŚĆ NA 0","N/D",IF(B302="ZMIEŃ GŁOŚNOŚĆ NA 15","N/D",240/$B$2*60*VLOOKUP(B302,Dane!$F:$H,2,FALSE)))</f>
        <v>6</v>
      </c>
      <c r="D302" s="7">
        <f>IF(B302="ZMIEŃ GŁOŚNOŚĆ NA 0","N/D",IF(B302="ZMIEŃ GŁOŚNOŚĆ NA 15","N/D",VLOOKUP(A302,Dane!$A$3:$D$110,4,FALSE)))</f>
        <v>1101010111000</v>
      </c>
      <c r="E302" s="3" t="str">
        <f t="shared" si="75"/>
        <v>110</v>
      </c>
      <c r="F302" s="1" t="str">
        <f t="shared" si="76"/>
        <v>00011010</v>
      </c>
      <c r="G302" s="1" t="str">
        <f t="shared" si="77"/>
        <v>10111000</v>
      </c>
      <c r="H302" s="1" t="str">
        <f t="shared" si="78"/>
        <v>00000110</v>
      </c>
      <c r="I302" t="str">
        <f t="shared" si="79"/>
        <v xml:space="preserve">    .byte %00011010, %10111000, %00000110</v>
      </c>
    </row>
    <row r="303" spans="1:10" x14ac:dyDescent="0.25">
      <c r="A303" s="28"/>
      <c r="B303" s="1" t="s">
        <v>140</v>
      </c>
      <c r="C303" t="str">
        <f>IF(B303="ZMIEŃ GŁOŚNOŚĆ NA 0","N/D",IF(B303="ZMIEŃ GŁOŚNOŚĆ NA 15","N/D",240/$B$2*60*VLOOKUP(B303,Dane!$F:$H,2,FALSE)))</f>
        <v>N/D</v>
      </c>
      <c r="D303" s="7" t="str">
        <f>IF(B303="ZMIEŃ GŁOŚNOŚĆ NA 0","N/D",IF(B303="ZMIEŃ GŁOŚNOŚĆ NA 15","N/D",VLOOKUP(A303,Dane!$A$3:$D$110,4,FALSE)))</f>
        <v>N/D</v>
      </c>
      <c r="E303" s="3" t="str">
        <f t="shared" si="75"/>
        <v>N/D</v>
      </c>
      <c r="F303" s="1" t="str">
        <f t="shared" si="76"/>
        <v>N/D</v>
      </c>
      <c r="G303" s="1" t="str">
        <f t="shared" si="77"/>
        <v>N/D</v>
      </c>
      <c r="H303" s="1" t="str">
        <f t="shared" si="78"/>
        <v>N/D</v>
      </c>
      <c r="I303" t="str">
        <f t="shared" si="79"/>
        <v xml:space="preserve">    .byte %10101000, %11111111, %00000000</v>
      </c>
    </row>
    <row r="304" spans="1:10" x14ac:dyDescent="0.25">
      <c r="A304" s="28" t="s">
        <v>12</v>
      </c>
      <c r="B304" s="19" t="s">
        <v>0</v>
      </c>
      <c r="C304">
        <f>IF(B304="ZMIEŃ GŁOŚNOŚĆ NA 0","N/D",IF(B304="ZMIEŃ GŁOŚNOŚĆ NA 15","N/D",240/$B$2*60*VLOOKUP(B304,Dane!$F:$H,2,FALSE)))</f>
        <v>12</v>
      </c>
      <c r="D304" s="7">
        <f>IF(B304="ZMIEŃ GŁOŚNOŚĆ NA 0","N/D",IF(B304="ZMIEŃ GŁOŚNOŚĆ NA 15","N/D",VLOOKUP(A304,Dane!$A$3:$D$110,4,FALSE)))</f>
        <v>11010100</v>
      </c>
      <c r="E304" s="3" t="str">
        <f t="shared" si="75"/>
        <v>1100</v>
      </c>
      <c r="F304" s="1" t="str">
        <f t="shared" si="76"/>
        <v>00000000</v>
      </c>
      <c r="G304" s="1" t="str">
        <f t="shared" si="77"/>
        <v>11010100</v>
      </c>
      <c r="H304" s="1" t="str">
        <f t="shared" si="78"/>
        <v>00001100</v>
      </c>
      <c r="I304" t="str">
        <f t="shared" si="79"/>
        <v xml:space="preserve">    .byte %00000000, %11010100, %00001100</v>
      </c>
      <c r="J304" s="13" t="s">
        <v>231</v>
      </c>
    </row>
    <row r="305" spans="1:10" x14ac:dyDescent="0.25">
      <c r="A305" s="28" t="s">
        <v>89</v>
      </c>
      <c r="B305" s="16" t="s">
        <v>2</v>
      </c>
      <c r="C305">
        <f>IF(B305="ZMIEŃ GŁOŚNOŚĆ NA 0","N/D",IF(B305="ZMIEŃ GŁOŚNOŚĆ NA 15","N/D",240/$B$2*60*VLOOKUP(B305,Dane!$F:$H,2,FALSE)))</f>
        <v>6</v>
      </c>
      <c r="D305" s="7">
        <f>IF(B305="ZMIEŃ GŁOŚNOŚĆ NA 0","N/D",IF(B305="ZMIEŃ GŁOŚNOŚĆ NA 15","N/D",VLOOKUP(A305,Dane!$A$3:$D$110,4,FALSE)))</f>
        <v>11001000</v>
      </c>
      <c r="E305" s="3" t="str">
        <f t="shared" si="75"/>
        <v>110</v>
      </c>
      <c r="F305" s="1" t="str">
        <f t="shared" si="76"/>
        <v>00000000</v>
      </c>
      <c r="G305" s="1" t="str">
        <f t="shared" si="77"/>
        <v>11001000</v>
      </c>
      <c r="H305" s="1" t="str">
        <f t="shared" si="78"/>
        <v>00000110</v>
      </c>
      <c r="I305" t="str">
        <f t="shared" si="79"/>
        <v xml:space="preserve">    .byte %00000000, %11001000, %00000110</v>
      </c>
      <c r="J305" s="13" t="s">
        <v>176</v>
      </c>
    </row>
    <row r="306" spans="1:10" x14ac:dyDescent="0.25">
      <c r="A306" s="28"/>
      <c r="B306" s="1" t="s">
        <v>139</v>
      </c>
      <c r="C306" t="str">
        <f>IF(B306="ZMIEŃ GŁOŚNOŚĆ NA 0","N/D",IF(B306="ZMIEŃ GŁOŚNOŚĆ NA 15","N/D",240/$B$2*60*VLOOKUP(B306,Dane!$F:$H,2,FALSE)))</f>
        <v>N/D</v>
      </c>
      <c r="D306" s="7" t="str">
        <f>IF(B306="ZMIEŃ GŁOŚNOŚĆ NA 0","N/D",IF(B306="ZMIEŃ GŁOŚNOŚĆ NA 15","N/D",VLOOKUP(A306,Dane!$A$3:$D$110,4,FALSE)))</f>
        <v>N/D</v>
      </c>
      <c r="E306" s="3" t="str">
        <f t="shared" si="75"/>
        <v>N/D</v>
      </c>
      <c r="F306" s="1" t="str">
        <f t="shared" si="76"/>
        <v>N/D</v>
      </c>
      <c r="G306" s="1" t="str">
        <f t="shared" si="77"/>
        <v>N/D</v>
      </c>
      <c r="H306" s="1" t="str">
        <f t="shared" si="78"/>
        <v>N/D</v>
      </c>
      <c r="I306" t="str">
        <f t="shared" si="79"/>
        <v xml:space="preserve">    .byte %10101000, %11110000, %00000000</v>
      </c>
    </row>
    <row r="307" spans="1:10" x14ac:dyDescent="0.25">
      <c r="A307" s="18" t="s">
        <v>36</v>
      </c>
      <c r="B307" s="16" t="s">
        <v>2</v>
      </c>
      <c r="C307">
        <f>IF(B307="ZMIEŃ GŁOŚNOŚĆ NA 0","N/D",IF(B307="ZMIEŃ GŁOŚNOŚĆ NA 15","N/D",240/$B$2*60*VLOOKUP(B307,Dane!$F:$H,2,FALSE)))</f>
        <v>6</v>
      </c>
      <c r="D307" s="7">
        <f>IF(B307="ZMIEŃ GŁOŚNOŚĆ NA 0","N/D",IF(B307="ZMIEŃ GŁOŚNOŚĆ NA 15","N/D",VLOOKUP(A307,Dane!$A$3:$D$110,4,FALSE)))</f>
        <v>1101010111000</v>
      </c>
      <c r="E307" s="3" t="str">
        <f t="shared" si="75"/>
        <v>110</v>
      </c>
      <c r="F307" s="1" t="str">
        <f t="shared" si="76"/>
        <v>00011010</v>
      </c>
      <c r="G307" s="1" t="str">
        <f t="shared" si="77"/>
        <v>10111000</v>
      </c>
      <c r="H307" s="1" t="str">
        <f t="shared" si="78"/>
        <v>00000110</v>
      </c>
      <c r="I307" t="str">
        <f t="shared" si="79"/>
        <v xml:space="preserve">    .byte %00011010, %10111000, %00000110</v>
      </c>
    </row>
    <row r="308" spans="1:10" x14ac:dyDescent="0.25">
      <c r="A308" s="28"/>
      <c r="B308" s="1" t="s">
        <v>140</v>
      </c>
      <c r="C308" t="str">
        <f>IF(B308="ZMIEŃ GŁOŚNOŚĆ NA 0","N/D",IF(B308="ZMIEŃ GŁOŚNOŚĆ NA 15","N/D",240/$B$2*60*VLOOKUP(B308,Dane!$F:$H,2,FALSE)))</f>
        <v>N/D</v>
      </c>
      <c r="D308" s="7" t="str">
        <f>IF(B308="ZMIEŃ GŁOŚNOŚĆ NA 0","N/D",IF(B308="ZMIEŃ GŁOŚNOŚĆ NA 15","N/D",VLOOKUP(A308,Dane!$A$3:$D$110,4,FALSE)))</f>
        <v>N/D</v>
      </c>
      <c r="E308" s="3" t="str">
        <f t="shared" si="75"/>
        <v>N/D</v>
      </c>
      <c r="F308" s="1" t="str">
        <f t="shared" si="76"/>
        <v>N/D</v>
      </c>
      <c r="G308" s="1" t="str">
        <f t="shared" si="77"/>
        <v>N/D</v>
      </c>
      <c r="H308" s="1" t="str">
        <f t="shared" si="78"/>
        <v>N/D</v>
      </c>
      <c r="I308" t="str">
        <f t="shared" si="79"/>
        <v xml:space="preserve">    .byte %10101000, %11111111, %00000000</v>
      </c>
    </row>
    <row r="309" spans="1:10" x14ac:dyDescent="0.25">
      <c r="A309" s="28" t="s">
        <v>88</v>
      </c>
      <c r="B309" s="16" t="s">
        <v>0</v>
      </c>
      <c r="C309">
        <f>IF(B309="ZMIEŃ GŁOŚNOŚĆ NA 0","N/D",IF(B309="ZMIEŃ GŁOŚNOŚĆ NA 15","N/D",240/$B$2*60*VLOOKUP(B309,Dane!$F:$H,2,FALSE)))</f>
        <v>12</v>
      </c>
      <c r="D309" s="7">
        <f>IF(B309="ZMIEŃ GŁOŚNOŚĆ NA 0","N/D",IF(B309="ZMIEŃ GŁOŚNOŚĆ NA 15","N/D",VLOOKUP(A309,Dane!$A$3:$D$110,4,FALSE)))</f>
        <v>11101110</v>
      </c>
      <c r="E309" s="3" t="str">
        <f t="shared" si="75"/>
        <v>1100</v>
      </c>
      <c r="F309" s="1" t="str">
        <f t="shared" si="76"/>
        <v>00000000</v>
      </c>
      <c r="G309" s="1" t="str">
        <f t="shared" si="77"/>
        <v>11101110</v>
      </c>
      <c r="H309" s="1" t="str">
        <f t="shared" si="78"/>
        <v>00001100</v>
      </c>
      <c r="I309" t="str">
        <f t="shared" si="79"/>
        <v xml:space="preserve">    .byte %00000000, %11101110, %00001100</v>
      </c>
      <c r="J309" s="13" t="s">
        <v>230</v>
      </c>
    </row>
    <row r="310" spans="1:10" x14ac:dyDescent="0.25">
      <c r="A310" s="28" t="s">
        <v>87</v>
      </c>
      <c r="B310" s="16" t="s">
        <v>30</v>
      </c>
      <c r="C310">
        <f>IF(B310="ZMIEŃ GŁOŚNOŚĆ NA 0","N/D",IF(B310="ZMIEŃ GŁOŚNOŚĆ NA 15","N/D",240/$B$2*60*VLOOKUP(B310,Dane!$F:$H,2,FALSE)))</f>
        <v>18</v>
      </c>
      <c r="D310" s="7">
        <f>IF(B310="ZMIEŃ GŁOŚNOŚĆ NA 0","N/D",IF(B310="ZMIEŃ GŁOŚNOŚĆ NA 15","N/D",VLOOKUP(A310,Dane!$A$3:$D$110,4,FALSE)))</f>
        <v>100001100</v>
      </c>
      <c r="E310" s="3" t="str">
        <f t="shared" si="75"/>
        <v>10010</v>
      </c>
      <c r="F310" s="1" t="str">
        <f t="shared" si="76"/>
        <v>00000001</v>
      </c>
      <c r="G310" s="1" t="str">
        <f t="shared" si="77"/>
        <v>00001100</v>
      </c>
      <c r="H310" s="1" t="str">
        <f t="shared" si="78"/>
        <v>00010010</v>
      </c>
      <c r="I310" t="str">
        <f t="shared" si="79"/>
        <v xml:space="preserve">    .byte %00000001, %00001100, %00010010</v>
      </c>
      <c r="J310" s="13" t="s">
        <v>232</v>
      </c>
    </row>
    <row r="311" spans="1:10" x14ac:dyDescent="0.25">
      <c r="A311" s="24"/>
      <c r="B311" s="1" t="s">
        <v>139</v>
      </c>
      <c r="C311" t="str">
        <f>IF(B311="ZMIEŃ GŁOŚNOŚĆ NA 0","N/D",IF(B311="ZMIEŃ GŁOŚNOŚĆ NA 15","N/D",240/$B$2*60*VLOOKUP(B311,Dane!$F:$H,2,FALSE)))</f>
        <v>N/D</v>
      </c>
      <c r="D311" s="7" t="str">
        <f>IF(B311="ZMIEŃ GŁOŚNOŚĆ NA 0","N/D",IF(B311="ZMIEŃ GŁOŚNOŚĆ NA 15","N/D",VLOOKUP(A311,Dane!$A$3:$D$110,4,FALSE)))</f>
        <v>N/D</v>
      </c>
      <c r="E311" s="3" t="str">
        <f t="shared" si="75"/>
        <v>N/D</v>
      </c>
      <c r="F311" s="1" t="str">
        <f t="shared" si="76"/>
        <v>N/D</v>
      </c>
      <c r="G311" s="1" t="str">
        <f t="shared" si="77"/>
        <v>N/D</v>
      </c>
      <c r="H311" s="1" t="str">
        <f t="shared" si="78"/>
        <v>N/D</v>
      </c>
      <c r="I311" t="str">
        <f t="shared" si="79"/>
        <v xml:space="preserve">    .byte %10101000, %11110000, %00000000</v>
      </c>
    </row>
    <row r="312" spans="1:10" x14ac:dyDescent="0.25">
      <c r="A312" s="28" t="s">
        <v>36</v>
      </c>
      <c r="B312" s="16" t="s">
        <v>30</v>
      </c>
      <c r="C312">
        <f>IF(B312="ZMIEŃ GŁOŚNOŚĆ NA 0","N/D",IF(B312="ZMIEŃ GŁOŚNOŚĆ NA 15","N/D",240/$B$2*60*VLOOKUP(B312,Dane!$F:$H,2,FALSE)))</f>
        <v>18</v>
      </c>
      <c r="D312" s="7">
        <f>IF(B312="ZMIEŃ GŁOŚNOŚĆ NA 0","N/D",IF(B312="ZMIEŃ GŁOŚNOŚĆ NA 15","N/D",VLOOKUP(A312,Dane!$A$3:$D$110,4,FALSE)))</f>
        <v>1101010111000</v>
      </c>
      <c r="E312" s="3" t="str">
        <f t="shared" si="75"/>
        <v>10010</v>
      </c>
      <c r="F312" s="1" t="str">
        <f t="shared" si="76"/>
        <v>00011010</v>
      </c>
      <c r="G312" s="1" t="str">
        <f t="shared" si="77"/>
        <v>10111000</v>
      </c>
      <c r="H312" s="1" t="str">
        <f t="shared" si="78"/>
        <v>00010010</v>
      </c>
      <c r="I312" t="str">
        <f t="shared" si="79"/>
        <v xml:space="preserve">    .byte %00011010, %10111000, %00010010</v>
      </c>
    </row>
    <row r="313" spans="1:10" ht="15.75" thickBot="1" x14ac:dyDescent="0.3">
      <c r="A313" s="8"/>
      <c r="B313" s="9" t="s">
        <v>140</v>
      </c>
      <c r="C313" s="20" t="str">
        <f>IF(B313="ZMIEŃ GŁOŚNOŚĆ NA 0","N/D",IF(B313="ZMIEŃ GŁOŚNOŚĆ NA 15","N/D",240/$B$2*60*VLOOKUP(B313,Dane!$F:$H,2,FALSE)))</f>
        <v>N/D</v>
      </c>
      <c r="D313" s="21" t="str">
        <f>IF(B313="ZMIEŃ GŁOŚNOŚĆ NA 0","N/D",IF(B313="ZMIEŃ GŁOŚNOŚĆ NA 15","N/D",VLOOKUP(A313,Dane!$A$3:$D$110,4,FALSE)))</f>
        <v>N/D</v>
      </c>
      <c r="E313" s="22" t="str">
        <f t="shared" si="75"/>
        <v>N/D</v>
      </c>
      <c r="F313" s="19" t="str">
        <f t="shared" si="76"/>
        <v>N/D</v>
      </c>
      <c r="G313" s="19" t="str">
        <f t="shared" si="77"/>
        <v>N/D</v>
      </c>
      <c r="H313" s="19" t="str">
        <f t="shared" si="78"/>
        <v>N/D</v>
      </c>
      <c r="I313" s="20" t="str">
        <f t="shared" si="79"/>
        <v xml:space="preserve">    .byte %10101000, %11111111, %00000000</v>
      </c>
    </row>
    <row r="314" spans="1:10" ht="15.75" thickTop="1" x14ac:dyDescent="0.25">
      <c r="A314" s="28" t="s">
        <v>92</v>
      </c>
      <c r="B314" s="16" t="s">
        <v>2</v>
      </c>
      <c r="C314" s="20">
        <f>IF(B314="ZMIEŃ GŁOŚNOŚĆ NA 0","N/D",IF(B314="ZMIEŃ GŁOŚNOŚĆ NA 15","N/D",240/$B$2*60*VLOOKUP(B314,Dane!$F:$H,2,FALSE)))</f>
        <v>6</v>
      </c>
      <c r="D314" s="21">
        <f>IF(B314="ZMIEŃ GŁOŚNOŚĆ NA 0","N/D",IF(B314="ZMIEŃ GŁOŚNOŚĆ NA 15","N/D",VLOOKUP(A314,Dane!$A$3:$D$110,4,FALSE)))</f>
        <v>10000101</v>
      </c>
      <c r="E314" s="22" t="str">
        <f t="shared" ref="E314:E330" si="80">IF(B314="ZMIEŃ GŁOŚNOŚĆ NA 0","N/D",IF(B314="ZMIEŃ GŁOŚNOŚĆ NA 15","N/D",DEC2BIN(C314)))</f>
        <v>110</v>
      </c>
      <c r="F314" s="19" t="str">
        <f t="shared" ref="F314:F330" si="81">IF(B314="ZMIEŃ GŁOŚNOŚĆ NA 0","N/D",IF(B314="ZMIEŃ GŁOŚNOŚĆ NA 15","N/D",IF(LEN(D314)&lt;8,"00000000",_xlfn.CONCAT(REPT("0",8-LEN(LEFT(D314,LEN(D314)-8))),LEFT(D314,LEN(D314)-8)))))</f>
        <v>00000000</v>
      </c>
      <c r="G314" s="19" t="str">
        <f t="shared" ref="G314:G330" si="82">IF(B314="ZMIEŃ GŁOŚNOŚĆ NA 0","N/D",IF(B314="ZMIEŃ GŁOŚNOŚĆ NA 15","N/D",IF(LEN(D314)&lt;8,_xlfn.CONCAT(REPT("0",8-LEN(D314)),RIGHT(D314,8)),RIGHT(D314,8))))</f>
        <v>10000101</v>
      </c>
      <c r="H314" s="19" t="str">
        <f t="shared" ref="H314:H330" si="83">IF(B314="ZMIEŃ GŁOŚNOŚĆ NA 0","N/D",IF(B314="ZMIEŃ GŁOŚNOŚĆ NA 15","N/D",_xlfn.CONCAT(REPT("0",8-LEN(E314)),E314)))</f>
        <v>00000110</v>
      </c>
      <c r="I314" s="20" t="str">
        <f t="shared" ref="I314:I330" si="84">IF(B314="ZMIEŃ GŁOŚNOŚĆ NA 0","    .byte %10101000, %11110000, %00000000",IF(B314="ZMIEŃ GŁOŚNOŚĆ NA 15","    .byte %10101000, %11111111, %00000000",_xlfn.CONCAT("    .byte %",F314,", %",G314,", %",H314)))</f>
        <v xml:space="preserve">    .byte %00000000, %10000101, %00000110</v>
      </c>
      <c r="J314" s="13" t="s">
        <v>233</v>
      </c>
    </row>
    <row r="315" spans="1:10" x14ac:dyDescent="0.25">
      <c r="A315" s="28"/>
      <c r="B315" s="1" t="s">
        <v>139</v>
      </c>
      <c r="C315" s="20" t="str">
        <f>IF(B315="ZMIEŃ GŁOŚNOŚĆ NA 0","N/D",IF(B315="ZMIEŃ GŁOŚNOŚĆ NA 15","N/D",240/$B$2*60*VLOOKUP(B315,Dane!$F:$H,2,FALSE)))</f>
        <v>N/D</v>
      </c>
      <c r="D315" s="21" t="str">
        <f>IF(B315="ZMIEŃ GŁOŚNOŚĆ NA 0","N/D",IF(B315="ZMIEŃ GŁOŚNOŚĆ NA 15","N/D",VLOOKUP(A315,Dane!$A$3:$D$110,4,FALSE)))</f>
        <v>N/D</v>
      </c>
      <c r="E315" s="22" t="str">
        <f t="shared" si="80"/>
        <v>N/D</v>
      </c>
      <c r="F315" s="19" t="str">
        <f t="shared" si="81"/>
        <v>N/D</v>
      </c>
      <c r="G315" s="19" t="str">
        <f t="shared" si="82"/>
        <v>N/D</v>
      </c>
      <c r="H315" s="19" t="str">
        <f t="shared" si="83"/>
        <v>N/D</v>
      </c>
      <c r="I315" s="20" t="str">
        <f t="shared" si="84"/>
        <v xml:space="preserve">    .byte %10101000, %11110000, %00000000</v>
      </c>
    </row>
    <row r="316" spans="1:10" x14ac:dyDescent="0.25">
      <c r="A316" s="28" t="s">
        <v>36</v>
      </c>
      <c r="B316" s="16" t="s">
        <v>2</v>
      </c>
      <c r="C316" s="20">
        <f>IF(B316="ZMIEŃ GŁOŚNOŚĆ NA 0","N/D",IF(B316="ZMIEŃ GŁOŚNOŚĆ NA 15","N/D",240/$B$2*60*VLOOKUP(B316,Dane!$F:$H,2,FALSE)))</f>
        <v>6</v>
      </c>
      <c r="D316" s="21">
        <f>IF(B316="ZMIEŃ GŁOŚNOŚĆ NA 0","N/D",IF(B316="ZMIEŃ GŁOŚNOŚĆ NA 15","N/D",VLOOKUP(A316,Dane!$A$3:$D$110,4,FALSE)))</f>
        <v>1101010111000</v>
      </c>
      <c r="E316" s="22" t="str">
        <f t="shared" si="80"/>
        <v>110</v>
      </c>
      <c r="F316" s="19" t="str">
        <f t="shared" si="81"/>
        <v>00011010</v>
      </c>
      <c r="G316" s="19" t="str">
        <f t="shared" si="82"/>
        <v>10111000</v>
      </c>
      <c r="H316" s="19" t="str">
        <f t="shared" si="83"/>
        <v>00000110</v>
      </c>
      <c r="I316" s="20" t="str">
        <f t="shared" si="84"/>
        <v xml:space="preserve">    .byte %00011010, %10111000, %00000110</v>
      </c>
    </row>
    <row r="317" spans="1:10" x14ac:dyDescent="0.25">
      <c r="A317" s="28"/>
      <c r="B317" s="1" t="s">
        <v>140</v>
      </c>
      <c r="C317" s="20" t="str">
        <f>IF(B317="ZMIEŃ GŁOŚNOŚĆ NA 0","N/D",IF(B317="ZMIEŃ GŁOŚNOŚĆ NA 15","N/D",240/$B$2*60*VLOOKUP(B317,Dane!$F:$H,2,FALSE)))</f>
        <v>N/D</v>
      </c>
      <c r="D317" s="21" t="str">
        <f>IF(B317="ZMIEŃ GŁOŚNOŚĆ NA 0","N/D",IF(B317="ZMIEŃ GŁOŚNOŚĆ NA 15","N/D",VLOOKUP(A317,Dane!$A$3:$D$110,4,FALSE)))</f>
        <v>N/D</v>
      </c>
      <c r="E317" s="22" t="str">
        <f t="shared" si="80"/>
        <v>N/D</v>
      </c>
      <c r="F317" s="19" t="str">
        <f t="shared" si="81"/>
        <v>N/D</v>
      </c>
      <c r="G317" s="19" t="str">
        <f t="shared" si="82"/>
        <v>N/D</v>
      </c>
      <c r="H317" s="19" t="str">
        <f t="shared" si="83"/>
        <v>N/D</v>
      </c>
      <c r="I317" s="20" t="str">
        <f t="shared" si="84"/>
        <v xml:space="preserve">    .byte %10101000, %11111111, %00000000</v>
      </c>
    </row>
    <row r="318" spans="1:10" x14ac:dyDescent="0.25">
      <c r="A318" s="28" t="s">
        <v>92</v>
      </c>
      <c r="B318" s="16" t="s">
        <v>2</v>
      </c>
      <c r="C318" s="20">
        <f>IF(B318="ZMIEŃ GŁOŚNOŚĆ NA 0","N/D",IF(B318="ZMIEŃ GŁOŚNOŚĆ NA 15","N/D",240/$B$2*60*VLOOKUP(B318,Dane!$F:$H,2,FALSE)))</f>
        <v>6</v>
      </c>
      <c r="D318" s="21">
        <f>IF(B318="ZMIEŃ GŁOŚNOŚĆ NA 0","N/D",IF(B318="ZMIEŃ GŁOŚNOŚĆ NA 15","N/D",VLOOKUP(A318,Dane!$A$3:$D$110,4,FALSE)))</f>
        <v>10000101</v>
      </c>
      <c r="E318" s="22" t="str">
        <f t="shared" si="80"/>
        <v>110</v>
      </c>
      <c r="F318" s="19" t="str">
        <f t="shared" si="81"/>
        <v>00000000</v>
      </c>
      <c r="G318" s="19" t="str">
        <f t="shared" si="82"/>
        <v>10000101</v>
      </c>
      <c r="H318" s="19" t="str">
        <f t="shared" si="83"/>
        <v>00000110</v>
      </c>
      <c r="I318" s="20" t="str">
        <f t="shared" si="84"/>
        <v xml:space="preserve">    .byte %00000000, %10000101, %00000110</v>
      </c>
      <c r="J318" s="13" t="s">
        <v>148</v>
      </c>
    </row>
    <row r="319" spans="1:10" x14ac:dyDescent="0.25">
      <c r="A319" s="28"/>
      <c r="B319" s="1" t="s">
        <v>139</v>
      </c>
      <c r="C319" s="20" t="str">
        <f>IF(B319="ZMIEŃ GŁOŚNOŚĆ NA 0","N/D",IF(B319="ZMIEŃ GŁOŚNOŚĆ NA 15","N/D",240/$B$2*60*VLOOKUP(B319,Dane!$F:$H,2,FALSE)))</f>
        <v>N/D</v>
      </c>
      <c r="D319" s="21" t="str">
        <f>IF(B319="ZMIEŃ GŁOŚNOŚĆ NA 0","N/D",IF(B319="ZMIEŃ GŁOŚNOŚĆ NA 15","N/D",VLOOKUP(A319,Dane!$A$3:$D$110,4,FALSE)))</f>
        <v>N/D</v>
      </c>
      <c r="E319" s="22" t="str">
        <f t="shared" si="80"/>
        <v>N/D</v>
      </c>
      <c r="F319" s="19" t="str">
        <f t="shared" si="81"/>
        <v>N/D</v>
      </c>
      <c r="G319" s="19" t="str">
        <f t="shared" si="82"/>
        <v>N/D</v>
      </c>
      <c r="H319" s="19" t="str">
        <f t="shared" si="83"/>
        <v>N/D</v>
      </c>
      <c r="I319" s="20" t="str">
        <f t="shared" si="84"/>
        <v xml:space="preserve">    .byte %10101000, %11110000, %00000000</v>
      </c>
    </row>
    <row r="320" spans="1:10" x14ac:dyDescent="0.25">
      <c r="A320" s="28" t="s">
        <v>36</v>
      </c>
      <c r="B320" s="19" t="s">
        <v>2</v>
      </c>
      <c r="C320" s="20">
        <f>IF(B320="ZMIEŃ GŁOŚNOŚĆ NA 0","N/D",IF(B320="ZMIEŃ GŁOŚNOŚĆ NA 15","N/D",240/$B$2*60*VLOOKUP(B320,Dane!$F:$H,2,FALSE)))</f>
        <v>6</v>
      </c>
      <c r="D320" s="21">
        <f>IF(B320="ZMIEŃ GŁOŚNOŚĆ NA 0","N/D",IF(B320="ZMIEŃ GŁOŚNOŚĆ NA 15","N/D",VLOOKUP(A320,Dane!$A$3:$D$110,4,FALSE)))</f>
        <v>1101010111000</v>
      </c>
      <c r="E320" s="22" t="str">
        <f t="shared" si="80"/>
        <v>110</v>
      </c>
      <c r="F320" s="19" t="str">
        <f t="shared" si="81"/>
        <v>00011010</v>
      </c>
      <c r="G320" s="19" t="str">
        <f t="shared" si="82"/>
        <v>10111000</v>
      </c>
      <c r="H320" s="19" t="str">
        <f t="shared" si="83"/>
        <v>00000110</v>
      </c>
      <c r="I320" s="20" t="str">
        <f t="shared" si="84"/>
        <v xml:space="preserve">    .byte %00011010, %10111000, %00000110</v>
      </c>
    </row>
    <row r="321" spans="1:10" x14ac:dyDescent="0.25">
      <c r="A321" s="28"/>
      <c r="B321" s="1" t="s">
        <v>140</v>
      </c>
      <c r="C321" s="20" t="str">
        <f>IF(B321="ZMIEŃ GŁOŚNOŚĆ NA 0","N/D",IF(B321="ZMIEŃ GŁOŚNOŚĆ NA 15","N/D",240/$B$2*60*VLOOKUP(B321,Dane!$F:$H,2,FALSE)))</f>
        <v>N/D</v>
      </c>
      <c r="D321" s="21" t="str">
        <f>IF(B321="ZMIEŃ GŁOŚNOŚĆ NA 0","N/D",IF(B321="ZMIEŃ GŁOŚNOŚĆ NA 15","N/D",VLOOKUP(A321,Dane!$A$3:$D$110,4,FALSE)))</f>
        <v>N/D</v>
      </c>
      <c r="E321" s="22" t="str">
        <f t="shared" si="80"/>
        <v>N/D</v>
      </c>
      <c r="F321" s="19" t="str">
        <f t="shared" si="81"/>
        <v>N/D</v>
      </c>
      <c r="G321" s="19" t="str">
        <f t="shared" si="82"/>
        <v>N/D</v>
      </c>
      <c r="H321" s="19" t="str">
        <f t="shared" si="83"/>
        <v>N/D</v>
      </c>
      <c r="I321" s="20" t="str">
        <f t="shared" si="84"/>
        <v xml:space="preserve">    .byte %10101000, %11111111, %00000000</v>
      </c>
    </row>
    <row r="322" spans="1:10" x14ac:dyDescent="0.25">
      <c r="A322" s="28" t="s">
        <v>90</v>
      </c>
      <c r="B322" s="19" t="s">
        <v>30</v>
      </c>
      <c r="C322" s="20">
        <f>IF(B322="ZMIEŃ GŁOŚNOŚĆ NA 0","N/D",IF(B322="ZMIEŃ GŁOŚNOŚĆ NA 15","N/D",240/$B$2*60*VLOOKUP(B322,Dane!$F:$H,2,FALSE)))</f>
        <v>18</v>
      </c>
      <c r="D322" s="21">
        <f>IF(B322="ZMIEŃ GŁOŚNOŚĆ NA 0","N/D",IF(B322="ZMIEŃ GŁOŚNOŚĆ NA 15","N/D",VLOOKUP(A322,Dane!$A$3:$D$110,4,FALSE)))</f>
        <v>10110010</v>
      </c>
      <c r="E322" s="22" t="str">
        <f t="shared" si="80"/>
        <v>10010</v>
      </c>
      <c r="F322" s="19" t="str">
        <f t="shared" si="81"/>
        <v>00000000</v>
      </c>
      <c r="G322" s="19" t="str">
        <f t="shared" si="82"/>
        <v>10110010</v>
      </c>
      <c r="H322" s="19" t="str">
        <f t="shared" si="83"/>
        <v>00010010</v>
      </c>
      <c r="I322" s="20" t="str">
        <f t="shared" si="84"/>
        <v xml:space="preserve">    .byte %00000000, %10110010, %00010010</v>
      </c>
      <c r="J322" s="13" t="s">
        <v>234</v>
      </c>
    </row>
    <row r="323" spans="1:10" x14ac:dyDescent="0.25">
      <c r="A323" s="28"/>
      <c r="B323" s="1" t="s">
        <v>139</v>
      </c>
      <c r="C323" s="20" t="str">
        <f>IF(B323="ZMIEŃ GŁOŚNOŚĆ NA 0","N/D",IF(B323="ZMIEŃ GŁOŚNOŚĆ NA 15","N/D",240/$B$2*60*VLOOKUP(B323,Dane!$F:$H,2,FALSE)))</f>
        <v>N/D</v>
      </c>
      <c r="D323" s="21" t="str">
        <f>IF(B323="ZMIEŃ GŁOŚNOŚĆ NA 0","N/D",IF(B323="ZMIEŃ GŁOŚNOŚĆ NA 15","N/D",VLOOKUP(A323,Dane!$A$3:$D$110,4,FALSE)))</f>
        <v>N/D</v>
      </c>
      <c r="E323" s="22" t="str">
        <f t="shared" si="80"/>
        <v>N/D</v>
      </c>
      <c r="F323" s="19" t="str">
        <f t="shared" si="81"/>
        <v>N/D</v>
      </c>
      <c r="G323" s="19" t="str">
        <f t="shared" si="82"/>
        <v>N/D</v>
      </c>
      <c r="H323" s="19" t="str">
        <f t="shared" si="83"/>
        <v>N/D</v>
      </c>
      <c r="I323" s="20" t="str">
        <f t="shared" si="84"/>
        <v xml:space="preserve">    .byte %10101000, %11110000, %00000000</v>
      </c>
    </row>
    <row r="324" spans="1:10" x14ac:dyDescent="0.25">
      <c r="A324" s="28" t="s">
        <v>36</v>
      </c>
      <c r="B324" s="19" t="s">
        <v>2</v>
      </c>
      <c r="C324" s="20">
        <f>IF(B324="ZMIEŃ GŁOŚNOŚĆ NA 0","N/D",IF(B324="ZMIEŃ GŁOŚNOŚĆ NA 15","N/D",240/$B$2*60*VLOOKUP(B324,Dane!$F:$H,2,FALSE)))</f>
        <v>6</v>
      </c>
      <c r="D324" s="21">
        <f>IF(B324="ZMIEŃ GŁOŚNOŚĆ NA 0","N/D",IF(B324="ZMIEŃ GŁOŚNOŚĆ NA 15","N/D",VLOOKUP(A324,Dane!$A$3:$D$110,4,FALSE)))</f>
        <v>1101010111000</v>
      </c>
      <c r="E324" s="22" t="str">
        <f t="shared" si="80"/>
        <v>110</v>
      </c>
      <c r="F324" s="19" t="str">
        <f t="shared" si="81"/>
        <v>00011010</v>
      </c>
      <c r="G324" s="19" t="str">
        <f t="shared" si="82"/>
        <v>10111000</v>
      </c>
      <c r="H324" s="19" t="str">
        <f t="shared" si="83"/>
        <v>00000110</v>
      </c>
      <c r="I324" s="20" t="str">
        <f t="shared" si="84"/>
        <v xml:space="preserve">    .byte %00011010, %10111000, %00000110</v>
      </c>
    </row>
    <row r="325" spans="1:10" x14ac:dyDescent="0.25">
      <c r="A325" s="28"/>
      <c r="B325" s="1" t="s">
        <v>140</v>
      </c>
      <c r="C325" s="20" t="str">
        <f>IF(B325="ZMIEŃ GŁOŚNOŚĆ NA 0","N/D",IF(B325="ZMIEŃ GŁOŚNOŚĆ NA 15","N/D",240/$B$2*60*VLOOKUP(B325,Dane!$F:$H,2,FALSE)))</f>
        <v>N/D</v>
      </c>
      <c r="D325" s="21" t="str">
        <f>IF(B325="ZMIEŃ GŁOŚNOŚĆ NA 0","N/D",IF(B325="ZMIEŃ GŁOŚNOŚĆ NA 15","N/D",VLOOKUP(A325,Dane!$A$3:$D$110,4,FALSE)))</f>
        <v>N/D</v>
      </c>
      <c r="E325" s="22" t="str">
        <f t="shared" si="80"/>
        <v>N/D</v>
      </c>
      <c r="F325" s="19" t="str">
        <f t="shared" si="81"/>
        <v>N/D</v>
      </c>
      <c r="G325" s="19" t="str">
        <f t="shared" si="82"/>
        <v>N/D</v>
      </c>
      <c r="H325" s="19" t="str">
        <f t="shared" si="83"/>
        <v>N/D</v>
      </c>
      <c r="I325" s="20" t="str">
        <f t="shared" si="84"/>
        <v xml:space="preserve">    .byte %10101000, %11111111, %00000000</v>
      </c>
    </row>
    <row r="326" spans="1:10" x14ac:dyDescent="0.25">
      <c r="A326" s="28" t="s">
        <v>35</v>
      </c>
      <c r="B326" s="19" t="s">
        <v>2</v>
      </c>
      <c r="C326" s="20">
        <f>IF(B326="ZMIEŃ GŁOŚNOŚĆ NA 0","N/D",IF(B326="ZMIEŃ GŁOŚNOŚĆ NA 15","N/D",240/$B$2*60*VLOOKUP(B326,Dane!$F:$H,2,FALSE)))</f>
        <v>6</v>
      </c>
      <c r="D326" s="21">
        <f>IF(B326="ZMIEŃ GŁOŚNOŚĆ NA 0","N/D",IF(B326="ZMIEŃ GŁOŚNOŚĆ NA 15","N/D",VLOOKUP(A326,Dane!$A$3:$D$110,4,FALSE)))</f>
        <v>10011111</v>
      </c>
      <c r="E326" s="22" t="str">
        <f t="shared" si="80"/>
        <v>110</v>
      </c>
      <c r="F326" s="19" t="str">
        <f t="shared" si="81"/>
        <v>00000000</v>
      </c>
      <c r="G326" s="19" t="str">
        <f t="shared" si="82"/>
        <v>10011111</v>
      </c>
      <c r="H326" s="19" t="str">
        <f t="shared" si="83"/>
        <v>00000110</v>
      </c>
      <c r="I326" s="20" t="str">
        <f t="shared" si="84"/>
        <v xml:space="preserve">    .byte %00000000, %10011111, %00000110</v>
      </c>
      <c r="J326" s="13" t="s">
        <v>148</v>
      </c>
    </row>
    <row r="327" spans="1:10" x14ac:dyDescent="0.25">
      <c r="A327" s="28"/>
      <c r="B327" s="1" t="s">
        <v>139</v>
      </c>
      <c r="C327" s="20" t="str">
        <f>IF(B327="ZMIEŃ GŁOŚNOŚĆ NA 0","N/D",IF(B327="ZMIEŃ GŁOŚNOŚĆ NA 15","N/D",240/$B$2*60*VLOOKUP(B327,Dane!$F:$H,2,FALSE)))</f>
        <v>N/D</v>
      </c>
      <c r="D327" s="21" t="str">
        <f>IF(B327="ZMIEŃ GŁOŚNOŚĆ NA 0","N/D",IF(B327="ZMIEŃ GŁOŚNOŚĆ NA 15","N/D",VLOOKUP(A327,Dane!$A$3:$D$110,4,FALSE)))</f>
        <v>N/D</v>
      </c>
      <c r="E327" s="22" t="str">
        <f t="shared" si="80"/>
        <v>N/D</v>
      </c>
      <c r="F327" s="19" t="str">
        <f t="shared" si="81"/>
        <v>N/D</v>
      </c>
      <c r="G327" s="19" t="str">
        <f t="shared" si="82"/>
        <v>N/D</v>
      </c>
      <c r="H327" s="19" t="str">
        <f t="shared" si="83"/>
        <v>N/D</v>
      </c>
      <c r="I327" s="20" t="str">
        <f t="shared" si="84"/>
        <v xml:space="preserve">    .byte %10101000, %11110000, %00000000</v>
      </c>
    </row>
    <row r="328" spans="1:10" x14ac:dyDescent="0.25">
      <c r="A328" s="28" t="s">
        <v>36</v>
      </c>
      <c r="B328" s="19" t="s">
        <v>2</v>
      </c>
      <c r="C328" s="20">
        <f>IF(B328="ZMIEŃ GŁOŚNOŚĆ NA 0","N/D",IF(B328="ZMIEŃ GŁOŚNOŚĆ NA 15","N/D",240/$B$2*60*VLOOKUP(B328,Dane!$F:$H,2,FALSE)))</f>
        <v>6</v>
      </c>
      <c r="D328" s="21">
        <f>IF(B328="ZMIEŃ GŁOŚNOŚĆ NA 0","N/D",IF(B328="ZMIEŃ GŁOŚNOŚĆ NA 15","N/D",VLOOKUP(A328,Dane!$A$3:$D$110,4,FALSE)))</f>
        <v>1101010111000</v>
      </c>
      <c r="E328" s="22" t="str">
        <f t="shared" si="80"/>
        <v>110</v>
      </c>
      <c r="F328" s="19" t="str">
        <f t="shared" si="81"/>
        <v>00011010</v>
      </c>
      <c r="G328" s="19" t="str">
        <f t="shared" si="82"/>
        <v>10111000</v>
      </c>
      <c r="H328" s="19" t="str">
        <f t="shared" si="83"/>
        <v>00000110</v>
      </c>
      <c r="I328" s="20" t="str">
        <f t="shared" si="84"/>
        <v xml:space="preserve">    .byte %00011010, %10111000, %00000110</v>
      </c>
    </row>
    <row r="329" spans="1:10" x14ac:dyDescent="0.25">
      <c r="A329" s="28"/>
      <c r="B329" s="1" t="s">
        <v>140</v>
      </c>
      <c r="C329" s="20" t="str">
        <f>IF(B329="ZMIEŃ GŁOŚNOŚĆ NA 0","N/D",IF(B329="ZMIEŃ GŁOŚNOŚĆ NA 15","N/D",240/$B$2*60*VLOOKUP(B329,Dane!$F:$H,2,FALSE)))</f>
        <v>N/D</v>
      </c>
      <c r="D329" s="21" t="str">
        <f>IF(B329="ZMIEŃ GŁOŚNOŚĆ NA 0","N/D",IF(B329="ZMIEŃ GŁOŚNOŚĆ NA 15","N/D",VLOOKUP(A329,Dane!$A$3:$D$110,4,FALSE)))</f>
        <v>N/D</v>
      </c>
      <c r="E329" s="22" t="str">
        <f t="shared" si="80"/>
        <v>N/D</v>
      </c>
      <c r="F329" s="19" t="str">
        <f t="shared" si="81"/>
        <v>N/D</v>
      </c>
      <c r="G329" s="19" t="str">
        <f t="shared" si="82"/>
        <v>N/D</v>
      </c>
      <c r="H329" s="19" t="str">
        <f t="shared" si="83"/>
        <v>N/D</v>
      </c>
      <c r="I329" s="20" t="str">
        <f t="shared" si="84"/>
        <v xml:space="preserve">    .byte %10101000, %11111111, %00000000</v>
      </c>
    </row>
    <row r="330" spans="1:10" x14ac:dyDescent="0.25">
      <c r="A330" s="28" t="s">
        <v>90</v>
      </c>
      <c r="B330" s="19" t="s">
        <v>0</v>
      </c>
      <c r="C330" s="20">
        <f>IF(B330="ZMIEŃ GŁOŚNOŚĆ NA 0","N/D",IF(B330="ZMIEŃ GŁOŚNOŚĆ NA 15","N/D",240/$B$2*60*VLOOKUP(B330,Dane!$F:$H,2,FALSE)))</f>
        <v>12</v>
      </c>
      <c r="D330" s="21">
        <f>IF(B330="ZMIEŃ GŁOŚNOŚĆ NA 0","N/D",IF(B330="ZMIEŃ GŁOŚNOŚĆ NA 15","N/D",VLOOKUP(A330,Dane!$A$3:$D$110,4,FALSE)))</f>
        <v>10110010</v>
      </c>
      <c r="E330" s="22" t="str">
        <f t="shared" si="80"/>
        <v>1100</v>
      </c>
      <c r="F330" s="19" t="str">
        <f t="shared" si="81"/>
        <v>00000000</v>
      </c>
      <c r="G330" s="19" t="str">
        <f t="shared" si="82"/>
        <v>10110010</v>
      </c>
      <c r="H330" s="19" t="str">
        <f t="shared" si="83"/>
        <v>00001100</v>
      </c>
      <c r="I330" s="20" t="str">
        <f t="shared" si="84"/>
        <v xml:space="preserve">    .byte %00000000, %10110010, %00001100</v>
      </c>
      <c r="J330" s="13" t="s">
        <v>217</v>
      </c>
    </row>
    <row r="331" spans="1:10" ht="15.75" thickBot="1" x14ac:dyDescent="0.3">
      <c r="A331" s="8" t="s">
        <v>89</v>
      </c>
      <c r="B331" s="17" t="s">
        <v>0</v>
      </c>
      <c r="C331" s="20">
        <f>IF(B331="ZMIEŃ GŁOŚNOŚĆ NA 0","N/D",IF(B331="ZMIEŃ GŁOŚNOŚĆ NA 15","N/D",240/$B$2*60*VLOOKUP(B331,Dane!$F:$H,2,FALSE)))</f>
        <v>12</v>
      </c>
      <c r="D331" s="21">
        <f>IF(B331="ZMIEŃ GŁOŚNOŚĆ NA 0","N/D",IF(B331="ZMIEŃ GŁOŚNOŚĆ NA 15","N/D",VLOOKUP(A331,Dane!$A$3:$D$110,4,FALSE)))</f>
        <v>11001000</v>
      </c>
      <c r="E331" s="22" t="str">
        <f t="shared" ref="E331:E339" si="85">IF(B331="ZMIEŃ GŁOŚNOŚĆ NA 0","N/D",IF(B331="ZMIEŃ GŁOŚNOŚĆ NA 15","N/D",DEC2BIN(C331)))</f>
        <v>1100</v>
      </c>
      <c r="F331" s="19" t="str">
        <f t="shared" ref="F331:F339" si="86">IF(B331="ZMIEŃ GŁOŚNOŚĆ NA 0","N/D",IF(B331="ZMIEŃ GŁOŚNOŚĆ NA 15","N/D",IF(LEN(D331)&lt;8,"00000000",_xlfn.CONCAT(REPT("0",8-LEN(LEFT(D331,LEN(D331)-8))),LEFT(D331,LEN(D331)-8)))))</f>
        <v>00000000</v>
      </c>
      <c r="G331" s="19" t="str">
        <f t="shared" ref="G331:G339" si="87">IF(B331="ZMIEŃ GŁOŚNOŚĆ NA 0","N/D",IF(B331="ZMIEŃ GŁOŚNOŚĆ NA 15","N/D",IF(LEN(D331)&lt;8,_xlfn.CONCAT(REPT("0",8-LEN(D331)),RIGHT(D331,8)),RIGHT(D331,8))))</f>
        <v>11001000</v>
      </c>
      <c r="H331" s="19" t="str">
        <f t="shared" ref="H331:H339" si="88">IF(B331="ZMIEŃ GŁOŚNOŚĆ NA 0","N/D",IF(B331="ZMIEŃ GŁOŚNOŚĆ NA 15","N/D",_xlfn.CONCAT(REPT("0",8-LEN(E331)),E331)))</f>
        <v>00001100</v>
      </c>
      <c r="I331" s="20" t="str">
        <f t="shared" ref="I331:I339" si="89">IF(B331="ZMIEŃ GŁOŚNOŚĆ NA 0","    .byte %10101000, %11110000, %00000000",IF(B331="ZMIEŃ GŁOŚNOŚĆ NA 15","    .byte %10101000, %11111111, %00000000",_xlfn.CONCAT("    .byte %",F331,", %",G331,", %",H331)))</f>
        <v xml:space="preserve">    .byte %00000000, %11001000, %00001100</v>
      </c>
      <c r="J331" s="13" t="s">
        <v>235</v>
      </c>
    </row>
    <row r="332" spans="1:10" ht="15.75" thickTop="1" x14ac:dyDescent="0.25">
      <c r="A332" s="28"/>
      <c r="B332" s="16" t="s">
        <v>139</v>
      </c>
      <c r="C332" s="20" t="str">
        <f>IF(B332="ZMIEŃ GŁOŚNOŚĆ NA 0","N/D",IF(B332="ZMIEŃ GŁOŚNOŚĆ NA 15","N/D",240/$B$2*60*VLOOKUP(B332,Dane!$F:$H,2,FALSE)))</f>
        <v>N/D</v>
      </c>
      <c r="D332" s="21" t="str">
        <f>IF(B332="ZMIEŃ GŁOŚNOŚĆ NA 0","N/D",IF(B332="ZMIEŃ GŁOŚNOŚĆ NA 15","N/D",VLOOKUP(A332,Dane!$A$3:$D$110,4,FALSE)))</f>
        <v>N/D</v>
      </c>
      <c r="E332" s="22" t="str">
        <f t="shared" si="85"/>
        <v>N/D</v>
      </c>
      <c r="F332" s="19" t="str">
        <f t="shared" si="86"/>
        <v>N/D</v>
      </c>
      <c r="G332" s="19" t="str">
        <f t="shared" si="87"/>
        <v>N/D</v>
      </c>
      <c r="H332" s="19" t="str">
        <f t="shared" si="88"/>
        <v>N/D</v>
      </c>
      <c r="I332" s="20" t="str">
        <f t="shared" si="89"/>
        <v xml:space="preserve">    .byte %10101000, %11110000, %00000000</v>
      </c>
    </row>
    <row r="333" spans="1:10" x14ac:dyDescent="0.25">
      <c r="A333" s="28" t="s">
        <v>36</v>
      </c>
      <c r="B333" s="16" t="s">
        <v>0</v>
      </c>
      <c r="C333" s="20">
        <f>IF(B333="ZMIEŃ GŁOŚNOŚĆ NA 0","N/D",IF(B333="ZMIEŃ GŁOŚNOŚĆ NA 15","N/D",240/$B$2*60*VLOOKUP(B333,Dane!$F:$H,2,FALSE)))</f>
        <v>12</v>
      </c>
      <c r="D333" s="21">
        <f>IF(B333="ZMIEŃ GŁOŚNOŚĆ NA 0","N/D",IF(B333="ZMIEŃ GŁOŚNOŚĆ NA 15","N/D",VLOOKUP(A333,Dane!$A$3:$D$110,4,FALSE)))</f>
        <v>1101010111000</v>
      </c>
      <c r="E333" s="22" t="str">
        <f t="shared" si="85"/>
        <v>1100</v>
      </c>
      <c r="F333" s="19" t="str">
        <f t="shared" si="86"/>
        <v>00011010</v>
      </c>
      <c r="G333" s="19" t="str">
        <f t="shared" si="87"/>
        <v>10111000</v>
      </c>
      <c r="H333" s="19" t="str">
        <f t="shared" si="88"/>
        <v>00001100</v>
      </c>
      <c r="I333" s="20" t="str">
        <f t="shared" si="89"/>
        <v xml:space="preserve">    .byte %00011010, %10111000, %00001100</v>
      </c>
    </row>
    <row r="334" spans="1:10" x14ac:dyDescent="0.25">
      <c r="A334" s="28"/>
      <c r="B334" s="1" t="s">
        <v>140</v>
      </c>
      <c r="C334" s="20" t="str">
        <f>IF(B334="ZMIEŃ GŁOŚNOŚĆ NA 0","N/D",IF(B334="ZMIEŃ GŁOŚNOŚĆ NA 15","N/D",240/$B$2*60*VLOOKUP(B334,Dane!$F:$H,2,FALSE)))</f>
        <v>N/D</v>
      </c>
      <c r="D334" s="21" t="str">
        <f>IF(B334="ZMIEŃ GŁOŚNOŚĆ NA 0","N/D",IF(B334="ZMIEŃ GŁOŚNOŚĆ NA 15","N/D",VLOOKUP(A334,Dane!$A$3:$D$110,4,FALSE)))</f>
        <v>N/D</v>
      </c>
      <c r="E334" s="22" t="str">
        <f t="shared" si="85"/>
        <v>N/D</v>
      </c>
      <c r="F334" s="19" t="str">
        <f t="shared" si="86"/>
        <v>N/D</v>
      </c>
      <c r="G334" s="19" t="str">
        <f t="shared" si="87"/>
        <v>N/D</v>
      </c>
      <c r="H334" s="19" t="str">
        <f t="shared" si="88"/>
        <v>N/D</v>
      </c>
      <c r="I334" s="20" t="str">
        <f t="shared" si="89"/>
        <v xml:space="preserve">    .byte %10101000, %11111111, %00000000</v>
      </c>
    </row>
    <row r="335" spans="1:10" x14ac:dyDescent="0.25">
      <c r="A335" s="28" t="s">
        <v>12</v>
      </c>
      <c r="B335" s="19" t="s">
        <v>2</v>
      </c>
      <c r="C335" s="20">
        <f>IF(B335="ZMIEŃ GŁOŚNOŚĆ NA 0","N/D",IF(B335="ZMIEŃ GŁOŚNOŚĆ NA 15","N/D",240/$B$2*60*VLOOKUP(B335,Dane!$F:$H,2,FALSE)))</f>
        <v>6</v>
      </c>
      <c r="D335" s="21">
        <f>IF(B335="ZMIEŃ GŁOŚNOŚĆ NA 0","N/D",IF(B335="ZMIEŃ GŁOŚNOŚĆ NA 15","N/D",VLOOKUP(A335,Dane!$A$3:$D$110,4,FALSE)))</f>
        <v>11010100</v>
      </c>
      <c r="E335" s="22" t="str">
        <f t="shared" si="85"/>
        <v>110</v>
      </c>
      <c r="F335" s="19" t="str">
        <f t="shared" si="86"/>
        <v>00000000</v>
      </c>
      <c r="G335" s="19" t="str">
        <f t="shared" si="87"/>
        <v>11010100</v>
      </c>
      <c r="H335" s="19" t="str">
        <f t="shared" si="88"/>
        <v>00000110</v>
      </c>
      <c r="I335" s="20" t="str">
        <f t="shared" si="89"/>
        <v xml:space="preserve">    .byte %00000000, %11010100, %00000110</v>
      </c>
      <c r="J335" s="13" t="s">
        <v>236</v>
      </c>
    </row>
    <row r="336" spans="1:10" x14ac:dyDescent="0.25">
      <c r="A336" s="28"/>
      <c r="B336" s="1" t="s">
        <v>139</v>
      </c>
      <c r="C336" s="20" t="str">
        <f>IF(B336="ZMIEŃ GŁOŚNOŚĆ NA 0","N/D",IF(B336="ZMIEŃ GŁOŚNOŚĆ NA 15","N/D",240/$B$2*60*VLOOKUP(B336,Dane!$F:$H,2,FALSE)))</f>
        <v>N/D</v>
      </c>
      <c r="D336" s="21" t="str">
        <f>IF(B336="ZMIEŃ GŁOŚNOŚĆ NA 0","N/D",IF(B336="ZMIEŃ GŁOŚNOŚĆ NA 15","N/D",VLOOKUP(A336,Dane!$A$3:$D$110,4,FALSE)))</f>
        <v>N/D</v>
      </c>
      <c r="E336" s="22" t="str">
        <f t="shared" si="85"/>
        <v>N/D</v>
      </c>
      <c r="F336" s="19" t="str">
        <f t="shared" si="86"/>
        <v>N/D</v>
      </c>
      <c r="G336" s="19" t="str">
        <f t="shared" si="87"/>
        <v>N/D</v>
      </c>
      <c r="H336" s="19" t="str">
        <f t="shared" si="88"/>
        <v>N/D</v>
      </c>
      <c r="I336" s="20" t="str">
        <f t="shared" si="89"/>
        <v xml:space="preserve">    .byte %10101000, %11110000, %00000000</v>
      </c>
    </row>
    <row r="337" spans="1:10" x14ac:dyDescent="0.25">
      <c r="A337" s="28" t="s">
        <v>36</v>
      </c>
      <c r="B337" s="16" t="s">
        <v>2</v>
      </c>
      <c r="C337" s="20">
        <f>IF(B337="ZMIEŃ GŁOŚNOŚĆ NA 0","N/D",IF(B337="ZMIEŃ GŁOŚNOŚĆ NA 15","N/D",240/$B$2*60*VLOOKUP(B337,Dane!$F:$H,2,FALSE)))</f>
        <v>6</v>
      </c>
      <c r="D337" s="21">
        <f>IF(B337="ZMIEŃ GŁOŚNOŚĆ NA 0","N/D",IF(B337="ZMIEŃ GŁOŚNOŚĆ NA 15","N/D",VLOOKUP(A337,Dane!$A$3:$D$110,4,FALSE)))</f>
        <v>1101010111000</v>
      </c>
      <c r="E337" s="22" t="str">
        <f t="shared" si="85"/>
        <v>110</v>
      </c>
      <c r="F337" s="19" t="str">
        <f t="shared" si="86"/>
        <v>00011010</v>
      </c>
      <c r="G337" s="19" t="str">
        <f t="shared" si="87"/>
        <v>10111000</v>
      </c>
      <c r="H337" s="19" t="str">
        <f t="shared" si="88"/>
        <v>00000110</v>
      </c>
      <c r="I337" s="20" t="str">
        <f t="shared" si="89"/>
        <v xml:space="preserve">    .byte %00011010, %10111000, %00000110</v>
      </c>
    </row>
    <row r="338" spans="1:10" x14ac:dyDescent="0.25">
      <c r="A338" s="28"/>
      <c r="B338" s="1" t="s">
        <v>140</v>
      </c>
      <c r="C338" s="20" t="str">
        <f>IF(B338="ZMIEŃ GŁOŚNOŚĆ NA 0","N/D",IF(B338="ZMIEŃ GŁOŚNOŚĆ NA 15","N/D",240/$B$2*60*VLOOKUP(B338,Dane!$F:$H,2,FALSE)))</f>
        <v>N/D</v>
      </c>
      <c r="D338" s="21" t="str">
        <f>IF(B338="ZMIEŃ GŁOŚNOŚĆ NA 0","N/D",IF(B338="ZMIEŃ GŁOŚNOŚĆ NA 15","N/D",VLOOKUP(A338,Dane!$A$3:$D$110,4,FALSE)))</f>
        <v>N/D</v>
      </c>
      <c r="E338" s="22" t="str">
        <f t="shared" si="85"/>
        <v>N/D</v>
      </c>
      <c r="F338" s="19" t="str">
        <f t="shared" si="86"/>
        <v>N/D</v>
      </c>
      <c r="G338" s="19" t="str">
        <f t="shared" si="87"/>
        <v>N/D</v>
      </c>
      <c r="H338" s="19" t="str">
        <f t="shared" si="88"/>
        <v>N/D</v>
      </c>
      <c r="I338" s="20" t="str">
        <f t="shared" si="89"/>
        <v xml:space="preserve">    .byte %10101000, %11111111, %00000000</v>
      </c>
    </row>
    <row r="339" spans="1:10" x14ac:dyDescent="0.25">
      <c r="A339" s="28" t="s">
        <v>89</v>
      </c>
      <c r="B339" s="16" t="s">
        <v>0</v>
      </c>
      <c r="C339" s="20">
        <f>IF(B339="ZMIEŃ GŁOŚNOŚĆ NA 0","N/D",IF(B339="ZMIEŃ GŁOŚNOŚĆ NA 15","N/D",240/$B$2*60*VLOOKUP(B339,Dane!$F:$H,2,FALSE)))</f>
        <v>12</v>
      </c>
      <c r="D339" s="21">
        <f>IF(B339="ZMIEŃ GŁOŚNOŚĆ NA 0","N/D",IF(B339="ZMIEŃ GŁOŚNOŚĆ NA 15","N/D",VLOOKUP(A339,Dane!$A$3:$D$110,4,FALSE)))</f>
        <v>11001000</v>
      </c>
      <c r="E339" s="22" t="str">
        <f t="shared" si="85"/>
        <v>1100</v>
      </c>
      <c r="F339" s="19" t="str">
        <f t="shared" si="86"/>
        <v>00000000</v>
      </c>
      <c r="G339" s="19" t="str">
        <f t="shared" si="87"/>
        <v>11001000</v>
      </c>
      <c r="H339" s="19" t="str">
        <f t="shared" si="88"/>
        <v>00001100</v>
      </c>
      <c r="I339" s="20" t="str">
        <f t="shared" si="89"/>
        <v xml:space="preserve">    .byte %00000000, %11001000, %00001100</v>
      </c>
      <c r="J339" s="13" t="s">
        <v>237</v>
      </c>
    </row>
    <row r="340" spans="1:10" x14ac:dyDescent="0.25">
      <c r="A340" s="28" t="s">
        <v>88</v>
      </c>
      <c r="B340" s="16" t="s">
        <v>2</v>
      </c>
      <c r="C340" s="20">
        <f>IF(B340="ZMIEŃ GŁOŚNOŚĆ NA 0","N/D",IF(B340="ZMIEŃ GŁOŚNOŚĆ NA 15","N/D",240/$B$2*60*VLOOKUP(B340,Dane!$F:$H,2,FALSE)))</f>
        <v>6</v>
      </c>
      <c r="D340" s="21">
        <f>IF(B340="ZMIEŃ GŁOŚNOŚĆ NA 0","N/D",IF(B340="ZMIEŃ GŁOŚNOŚĆ NA 15","N/D",VLOOKUP(A340,Dane!$A$3:$D$110,4,FALSE)))</f>
        <v>11101110</v>
      </c>
      <c r="E340" s="22" t="str">
        <f t="shared" ref="E340:E355" si="90">IF(B340="ZMIEŃ GŁOŚNOŚĆ NA 0","N/D",IF(B340="ZMIEŃ GŁOŚNOŚĆ NA 15","N/D",DEC2BIN(C340)))</f>
        <v>110</v>
      </c>
      <c r="F340" s="19" t="str">
        <f t="shared" ref="F340:F355" si="91">IF(B340="ZMIEŃ GŁOŚNOŚĆ NA 0","N/D",IF(B340="ZMIEŃ GŁOŚNOŚĆ NA 15","N/D",IF(LEN(D340)&lt;8,"00000000",_xlfn.CONCAT(REPT("0",8-LEN(LEFT(D340,LEN(D340)-8))),LEFT(D340,LEN(D340)-8)))))</f>
        <v>00000000</v>
      </c>
      <c r="G340" s="19" t="str">
        <f t="shared" ref="G340:G355" si="92">IF(B340="ZMIEŃ GŁOŚNOŚĆ NA 0","N/D",IF(B340="ZMIEŃ GŁOŚNOŚĆ NA 15","N/D",IF(LEN(D340)&lt;8,_xlfn.CONCAT(REPT("0",8-LEN(D340)),RIGHT(D340,8)),RIGHT(D340,8))))</f>
        <v>11101110</v>
      </c>
      <c r="H340" s="19" t="str">
        <f t="shared" ref="H340:H355" si="93">IF(B340="ZMIEŃ GŁOŚNOŚĆ NA 0","N/D",IF(B340="ZMIEŃ GŁOŚNOŚĆ NA 15","N/D",_xlfn.CONCAT(REPT("0",8-LEN(E340)),E340)))</f>
        <v>00000110</v>
      </c>
      <c r="I340" s="20" t="str">
        <f t="shared" ref="I340:I355" si="94">IF(B340="ZMIEŃ GŁOŚNOŚĆ NA 0","    .byte %10101000, %11110000, %00000000",IF(B340="ZMIEŃ GŁOŚNOŚĆ NA 15","    .byte %10101000, %11111111, %00000000",_xlfn.CONCAT("    .byte %",F340,", %",G340,", %",H340)))</f>
        <v xml:space="preserve">    .byte %00000000, %11101110, %00000110</v>
      </c>
      <c r="J340" s="13" t="s">
        <v>224</v>
      </c>
    </row>
    <row r="341" spans="1:10" x14ac:dyDescent="0.25">
      <c r="A341" s="28"/>
      <c r="B341" s="1" t="s">
        <v>139</v>
      </c>
      <c r="C341" s="20" t="str">
        <f>IF(B341="ZMIEŃ GŁOŚNOŚĆ NA 0","N/D",IF(B341="ZMIEŃ GŁOŚNOŚĆ NA 15","N/D",240/$B$2*60*VLOOKUP(B341,Dane!$F:$H,2,FALSE)))</f>
        <v>N/D</v>
      </c>
      <c r="D341" s="21" t="str">
        <f>IF(B341="ZMIEŃ GŁOŚNOŚĆ NA 0","N/D",IF(B341="ZMIEŃ GŁOŚNOŚĆ NA 15","N/D",VLOOKUP(A341,Dane!$A$3:$D$110,4,FALSE)))</f>
        <v>N/D</v>
      </c>
      <c r="E341" s="22" t="str">
        <f t="shared" si="90"/>
        <v>N/D</v>
      </c>
      <c r="F341" s="19" t="str">
        <f t="shared" si="91"/>
        <v>N/D</v>
      </c>
      <c r="G341" s="19" t="str">
        <f t="shared" si="92"/>
        <v>N/D</v>
      </c>
      <c r="H341" s="19" t="str">
        <f t="shared" si="93"/>
        <v>N/D</v>
      </c>
      <c r="I341" s="20" t="str">
        <f t="shared" si="94"/>
        <v xml:space="preserve">    .byte %10101000, %11110000, %00000000</v>
      </c>
    </row>
    <row r="342" spans="1:10" x14ac:dyDescent="0.25">
      <c r="A342" s="28" t="s">
        <v>36</v>
      </c>
      <c r="B342" s="16" t="s">
        <v>2</v>
      </c>
      <c r="C342" s="20">
        <f>IF(B342="ZMIEŃ GŁOŚNOŚĆ NA 0","N/D",IF(B342="ZMIEŃ GŁOŚNOŚĆ NA 15","N/D",240/$B$2*60*VLOOKUP(B342,Dane!$F:$H,2,FALSE)))</f>
        <v>6</v>
      </c>
      <c r="D342" s="21">
        <f>IF(B342="ZMIEŃ GŁOŚNOŚĆ NA 0","N/D",IF(B342="ZMIEŃ GŁOŚNOŚĆ NA 15","N/D",VLOOKUP(A342,Dane!$A$3:$D$110,4,FALSE)))</f>
        <v>1101010111000</v>
      </c>
      <c r="E342" s="22" t="str">
        <f t="shared" si="90"/>
        <v>110</v>
      </c>
      <c r="F342" s="19" t="str">
        <f t="shared" si="91"/>
        <v>00011010</v>
      </c>
      <c r="G342" s="19" t="str">
        <f t="shared" si="92"/>
        <v>10111000</v>
      </c>
      <c r="H342" s="19" t="str">
        <f t="shared" si="93"/>
        <v>00000110</v>
      </c>
      <c r="I342" s="20" t="str">
        <f t="shared" si="94"/>
        <v xml:space="preserve">    .byte %00011010, %10111000, %00000110</v>
      </c>
    </row>
    <row r="343" spans="1:10" x14ac:dyDescent="0.25">
      <c r="A343" s="28"/>
      <c r="B343" s="1" t="s">
        <v>140</v>
      </c>
      <c r="C343" s="20" t="str">
        <f>IF(B343="ZMIEŃ GŁOŚNOŚĆ NA 0","N/D",IF(B343="ZMIEŃ GŁOŚNOŚĆ NA 15","N/D",240/$B$2*60*VLOOKUP(B343,Dane!$F:$H,2,FALSE)))</f>
        <v>N/D</v>
      </c>
      <c r="D343" s="21" t="str">
        <f>IF(B343="ZMIEŃ GŁOŚNOŚĆ NA 0","N/D",IF(B343="ZMIEŃ GŁOŚNOŚĆ NA 15","N/D",VLOOKUP(A343,Dane!$A$3:$D$110,4,FALSE)))</f>
        <v>N/D</v>
      </c>
      <c r="E343" s="22" t="str">
        <f t="shared" si="90"/>
        <v>N/D</v>
      </c>
      <c r="F343" s="19" t="str">
        <f t="shared" si="91"/>
        <v>N/D</v>
      </c>
      <c r="G343" s="19" t="str">
        <f t="shared" si="92"/>
        <v>N/D</v>
      </c>
      <c r="H343" s="19" t="str">
        <f t="shared" si="93"/>
        <v>N/D</v>
      </c>
      <c r="I343" s="20" t="str">
        <f t="shared" si="94"/>
        <v xml:space="preserve">    .byte %10101000, %11111111, %00000000</v>
      </c>
    </row>
    <row r="344" spans="1:10" x14ac:dyDescent="0.25">
      <c r="A344" s="28" t="s">
        <v>89</v>
      </c>
      <c r="B344" s="16" t="s">
        <v>2</v>
      </c>
      <c r="C344" s="20">
        <f>IF(B344="ZMIEŃ GŁOŚNOŚĆ NA 0","N/D",IF(B344="ZMIEŃ GŁOŚNOŚĆ NA 15","N/D",240/$B$2*60*VLOOKUP(B344,Dane!$F:$H,2,FALSE)))</f>
        <v>6</v>
      </c>
      <c r="D344" s="21">
        <f>IF(B344="ZMIEŃ GŁOŚNOŚĆ NA 0","N/D",IF(B344="ZMIEŃ GŁOŚNOŚĆ NA 15","N/D",VLOOKUP(A344,Dane!$A$3:$D$110,4,FALSE)))</f>
        <v>11001000</v>
      </c>
      <c r="E344" s="22" t="str">
        <f t="shared" si="90"/>
        <v>110</v>
      </c>
      <c r="F344" s="19" t="str">
        <f t="shared" si="91"/>
        <v>00000000</v>
      </c>
      <c r="G344" s="19" t="str">
        <f t="shared" si="92"/>
        <v>11001000</v>
      </c>
      <c r="H344" s="19" t="str">
        <f t="shared" si="93"/>
        <v>00000110</v>
      </c>
      <c r="I344" s="20" t="str">
        <f t="shared" si="94"/>
        <v xml:space="preserve">    .byte %00000000, %11001000, %00000110</v>
      </c>
      <c r="J344" s="13" t="s">
        <v>238</v>
      </c>
    </row>
    <row r="345" spans="1:10" x14ac:dyDescent="0.25">
      <c r="A345" s="28"/>
      <c r="B345" s="1" t="s">
        <v>139</v>
      </c>
      <c r="C345" s="20" t="str">
        <f>IF(B345="ZMIEŃ GŁOŚNOŚĆ NA 0","N/D",IF(B345="ZMIEŃ GŁOŚNOŚĆ NA 15","N/D",240/$B$2*60*VLOOKUP(B345,Dane!$F:$H,2,FALSE)))</f>
        <v>N/D</v>
      </c>
      <c r="D345" s="21" t="str">
        <f>IF(B345="ZMIEŃ GŁOŚNOŚĆ NA 0","N/D",IF(B345="ZMIEŃ GŁOŚNOŚĆ NA 15","N/D",VLOOKUP(A345,Dane!$A$3:$D$110,4,FALSE)))</f>
        <v>N/D</v>
      </c>
      <c r="E345" s="22" t="str">
        <f t="shared" si="90"/>
        <v>N/D</v>
      </c>
      <c r="F345" s="19" t="str">
        <f t="shared" si="91"/>
        <v>N/D</v>
      </c>
      <c r="G345" s="19" t="str">
        <f t="shared" si="92"/>
        <v>N/D</v>
      </c>
      <c r="H345" s="19" t="str">
        <f t="shared" si="93"/>
        <v>N/D</v>
      </c>
      <c r="I345" s="20" t="str">
        <f t="shared" si="94"/>
        <v xml:space="preserve">    .byte %10101000, %11110000, %00000000</v>
      </c>
    </row>
    <row r="346" spans="1:10" x14ac:dyDescent="0.25">
      <c r="A346" s="28" t="s">
        <v>36</v>
      </c>
      <c r="B346" s="16" t="s">
        <v>2</v>
      </c>
      <c r="C346" s="20">
        <f>IF(B346="ZMIEŃ GŁOŚNOŚĆ NA 0","N/D",IF(B346="ZMIEŃ GŁOŚNOŚĆ NA 15","N/D",240/$B$2*60*VLOOKUP(B346,Dane!$F:$H,2,FALSE)))</f>
        <v>6</v>
      </c>
      <c r="D346" s="21">
        <f>IF(B346="ZMIEŃ GŁOŚNOŚĆ NA 0","N/D",IF(B346="ZMIEŃ GŁOŚNOŚĆ NA 15","N/D",VLOOKUP(A346,Dane!$A$3:$D$110,4,FALSE)))</f>
        <v>1101010111000</v>
      </c>
      <c r="E346" s="22" t="str">
        <f t="shared" si="90"/>
        <v>110</v>
      </c>
      <c r="F346" s="19" t="str">
        <f t="shared" si="91"/>
        <v>00011010</v>
      </c>
      <c r="G346" s="19" t="str">
        <f t="shared" si="92"/>
        <v>10111000</v>
      </c>
      <c r="H346" s="19" t="str">
        <f t="shared" si="93"/>
        <v>00000110</v>
      </c>
      <c r="I346" s="20" t="str">
        <f t="shared" si="94"/>
        <v xml:space="preserve">    .byte %00011010, %10111000, %00000110</v>
      </c>
    </row>
    <row r="347" spans="1:10" x14ac:dyDescent="0.25">
      <c r="A347" s="28"/>
      <c r="B347" s="1" t="s">
        <v>140</v>
      </c>
      <c r="C347" s="20" t="str">
        <f>IF(B347="ZMIEŃ GŁOŚNOŚĆ NA 0","N/D",IF(B347="ZMIEŃ GŁOŚNOŚĆ NA 15","N/D",240/$B$2*60*VLOOKUP(B347,Dane!$F:$H,2,FALSE)))</f>
        <v>N/D</v>
      </c>
      <c r="D347" s="21" t="str">
        <f>IF(B347="ZMIEŃ GŁOŚNOŚĆ NA 0","N/D",IF(B347="ZMIEŃ GŁOŚNOŚĆ NA 15","N/D",VLOOKUP(A347,Dane!$A$3:$D$110,4,FALSE)))</f>
        <v>N/D</v>
      </c>
      <c r="E347" s="22" t="str">
        <f t="shared" si="90"/>
        <v>N/D</v>
      </c>
      <c r="F347" s="19" t="str">
        <f t="shared" si="91"/>
        <v>N/D</v>
      </c>
      <c r="G347" s="19" t="str">
        <f t="shared" si="92"/>
        <v>N/D</v>
      </c>
      <c r="H347" s="19" t="str">
        <f t="shared" si="93"/>
        <v>N/D</v>
      </c>
      <c r="I347" s="20" t="str">
        <f t="shared" si="94"/>
        <v xml:space="preserve">    .byte %10101000, %11111111, %00000000</v>
      </c>
    </row>
    <row r="348" spans="1:10" x14ac:dyDescent="0.25">
      <c r="A348" s="28" t="s">
        <v>88</v>
      </c>
      <c r="B348" s="19" t="s">
        <v>0</v>
      </c>
      <c r="C348" s="20">
        <f>IF(B348="ZMIEŃ GŁOŚNOŚĆ NA 0","N/D",IF(B348="ZMIEŃ GŁOŚNOŚĆ NA 15","N/D",240/$B$2*60*VLOOKUP(B348,Dane!$F:$H,2,FALSE)))</f>
        <v>12</v>
      </c>
      <c r="D348" s="21">
        <f>IF(B348="ZMIEŃ GŁOŚNOŚĆ NA 0","N/D",IF(B348="ZMIEŃ GŁOŚNOŚĆ NA 15","N/D",VLOOKUP(A348,Dane!$A$3:$D$110,4,FALSE)))</f>
        <v>11101110</v>
      </c>
      <c r="E348" s="22" t="str">
        <f t="shared" si="90"/>
        <v>1100</v>
      </c>
      <c r="F348" s="19" t="str">
        <f t="shared" si="91"/>
        <v>00000000</v>
      </c>
      <c r="G348" s="19" t="str">
        <f t="shared" si="92"/>
        <v>11101110</v>
      </c>
      <c r="H348" s="19" t="str">
        <f t="shared" si="93"/>
        <v>00001100</v>
      </c>
      <c r="I348" s="20" t="str">
        <f t="shared" si="94"/>
        <v xml:space="preserve">    .byte %00000000, %11101110, %00001100</v>
      </c>
      <c r="J348" s="13" t="s">
        <v>152</v>
      </c>
    </row>
    <row r="349" spans="1:10" x14ac:dyDescent="0.25">
      <c r="A349" s="28" t="s">
        <v>89</v>
      </c>
      <c r="B349" s="16" t="s">
        <v>2</v>
      </c>
      <c r="C349" s="20">
        <f>IF(B349="ZMIEŃ GŁOŚNOŚĆ NA 0","N/D",IF(B349="ZMIEŃ GŁOŚNOŚĆ NA 15","N/D",240/$B$2*60*VLOOKUP(B349,Dane!$F:$H,2,FALSE)))</f>
        <v>6</v>
      </c>
      <c r="D349" s="21">
        <f>IF(B349="ZMIEŃ GŁOŚNOŚĆ NA 0","N/D",IF(B349="ZMIEŃ GŁOŚNOŚĆ NA 15","N/D",VLOOKUP(A349,Dane!$A$3:$D$110,4,FALSE)))</f>
        <v>11001000</v>
      </c>
      <c r="E349" s="22" t="str">
        <f t="shared" si="90"/>
        <v>110</v>
      </c>
      <c r="F349" s="19" t="str">
        <f t="shared" si="91"/>
        <v>00000000</v>
      </c>
      <c r="G349" s="19" t="str">
        <f t="shared" si="92"/>
        <v>11001000</v>
      </c>
      <c r="H349" s="19" t="str">
        <f t="shared" si="93"/>
        <v>00000110</v>
      </c>
      <c r="I349" s="20" t="str">
        <f t="shared" si="94"/>
        <v xml:space="preserve">    .byte %00000000, %11001000, %00000110</v>
      </c>
      <c r="J349" s="13" t="s">
        <v>239</v>
      </c>
    </row>
    <row r="350" spans="1:10" x14ac:dyDescent="0.25">
      <c r="A350" s="28"/>
      <c r="B350" s="1" t="s">
        <v>139</v>
      </c>
      <c r="C350" s="20" t="str">
        <f>IF(B350="ZMIEŃ GŁOŚNOŚĆ NA 0","N/D",IF(B350="ZMIEŃ GŁOŚNOŚĆ NA 15","N/D",240/$B$2*60*VLOOKUP(B350,Dane!$F:$H,2,FALSE)))</f>
        <v>N/D</v>
      </c>
      <c r="D350" s="21" t="str">
        <f>IF(B350="ZMIEŃ GŁOŚNOŚĆ NA 0","N/D",IF(B350="ZMIEŃ GŁOŚNOŚĆ NA 15","N/D",VLOOKUP(A350,Dane!$A$3:$D$110,4,FALSE)))</f>
        <v>N/D</v>
      </c>
      <c r="E350" s="22" t="str">
        <f t="shared" si="90"/>
        <v>N/D</v>
      </c>
      <c r="F350" s="19" t="str">
        <f t="shared" si="91"/>
        <v>N/D</v>
      </c>
      <c r="G350" s="19" t="str">
        <f t="shared" si="92"/>
        <v>N/D</v>
      </c>
      <c r="H350" s="19" t="str">
        <f t="shared" si="93"/>
        <v>N/D</v>
      </c>
      <c r="I350" s="20" t="str">
        <f t="shared" si="94"/>
        <v xml:space="preserve">    .byte %10101000, %11110000, %00000000</v>
      </c>
    </row>
    <row r="351" spans="1:10" x14ac:dyDescent="0.25">
      <c r="A351" s="28" t="s">
        <v>36</v>
      </c>
      <c r="B351" s="16" t="s">
        <v>2</v>
      </c>
      <c r="C351" s="20">
        <f>IF(B351="ZMIEŃ GŁOŚNOŚĆ NA 0","N/D",IF(B351="ZMIEŃ GŁOŚNOŚĆ NA 15","N/D",240/$B$2*60*VLOOKUP(B351,Dane!$F:$H,2,FALSE)))</f>
        <v>6</v>
      </c>
      <c r="D351" s="21">
        <f>IF(B351="ZMIEŃ GŁOŚNOŚĆ NA 0","N/D",IF(B351="ZMIEŃ GŁOŚNOŚĆ NA 15","N/D",VLOOKUP(A351,Dane!$A$3:$D$110,4,FALSE)))</f>
        <v>1101010111000</v>
      </c>
      <c r="E351" s="22" t="str">
        <f t="shared" si="90"/>
        <v>110</v>
      </c>
      <c r="F351" s="19" t="str">
        <f t="shared" si="91"/>
        <v>00011010</v>
      </c>
      <c r="G351" s="19" t="str">
        <f t="shared" si="92"/>
        <v>10111000</v>
      </c>
      <c r="H351" s="19" t="str">
        <f t="shared" si="93"/>
        <v>00000110</v>
      </c>
      <c r="I351" s="20" t="str">
        <f t="shared" si="94"/>
        <v xml:space="preserve">    .byte %00011010, %10111000, %00000110</v>
      </c>
    </row>
    <row r="352" spans="1:10" x14ac:dyDescent="0.25">
      <c r="A352" s="28"/>
      <c r="B352" s="1" t="s">
        <v>140</v>
      </c>
      <c r="C352" s="20" t="str">
        <f>IF(B352="ZMIEŃ GŁOŚNOŚĆ NA 0","N/D",IF(B352="ZMIEŃ GŁOŚNOŚĆ NA 15","N/D",240/$B$2*60*VLOOKUP(B352,Dane!$F:$H,2,FALSE)))</f>
        <v>N/D</v>
      </c>
      <c r="D352" s="21" t="str">
        <f>IF(B352="ZMIEŃ GŁOŚNOŚĆ NA 0","N/D",IF(B352="ZMIEŃ GŁOŚNOŚĆ NA 15","N/D",VLOOKUP(A352,Dane!$A$3:$D$110,4,FALSE)))</f>
        <v>N/D</v>
      </c>
      <c r="E352" s="22" t="str">
        <f t="shared" si="90"/>
        <v>N/D</v>
      </c>
      <c r="F352" s="19" t="str">
        <f t="shared" si="91"/>
        <v>N/D</v>
      </c>
      <c r="G352" s="19" t="str">
        <f t="shared" si="92"/>
        <v>N/D</v>
      </c>
      <c r="H352" s="19" t="str">
        <f t="shared" si="93"/>
        <v>N/D</v>
      </c>
      <c r="I352" s="20" t="str">
        <f t="shared" si="94"/>
        <v xml:space="preserve">    .byte %10101000, %11111111, %00000000</v>
      </c>
    </row>
    <row r="353" spans="1:10" x14ac:dyDescent="0.25">
      <c r="A353" s="28" t="s">
        <v>90</v>
      </c>
      <c r="B353" s="16" t="s">
        <v>2</v>
      </c>
      <c r="C353" s="20">
        <f>IF(B353="ZMIEŃ GŁOŚNOŚĆ NA 0","N/D",IF(B353="ZMIEŃ GŁOŚNOŚĆ NA 15","N/D",240/$B$2*60*VLOOKUP(B353,Dane!$F:$H,2,FALSE)))</f>
        <v>6</v>
      </c>
      <c r="D353" s="21">
        <f>IF(B353="ZMIEŃ GŁOŚNOŚĆ NA 0","N/D",IF(B353="ZMIEŃ GŁOŚNOŚĆ NA 15","N/D",VLOOKUP(A353,Dane!$A$3:$D$110,4,FALSE)))</f>
        <v>10110010</v>
      </c>
      <c r="E353" s="22" t="str">
        <f t="shared" si="90"/>
        <v>110</v>
      </c>
      <c r="F353" s="19" t="str">
        <f t="shared" si="91"/>
        <v>00000000</v>
      </c>
      <c r="G353" s="19" t="str">
        <f t="shared" si="92"/>
        <v>10110010</v>
      </c>
      <c r="H353" s="19" t="str">
        <f t="shared" si="93"/>
        <v>00000110</v>
      </c>
      <c r="I353" s="20" t="str">
        <f t="shared" si="94"/>
        <v xml:space="preserve">    .byte %00000000, %10110010, %00000110</v>
      </c>
      <c r="J353" s="13" t="s">
        <v>231</v>
      </c>
    </row>
    <row r="354" spans="1:10" x14ac:dyDescent="0.25">
      <c r="A354" s="28"/>
      <c r="B354" s="1" t="s">
        <v>139</v>
      </c>
      <c r="C354" s="20" t="str">
        <f>IF(B354="ZMIEŃ GŁOŚNOŚĆ NA 0","N/D",IF(B354="ZMIEŃ GŁOŚNOŚĆ NA 15","N/D",240/$B$2*60*VLOOKUP(B354,Dane!$F:$H,2,FALSE)))</f>
        <v>N/D</v>
      </c>
      <c r="D354" s="21" t="str">
        <f>IF(B354="ZMIEŃ GŁOŚNOŚĆ NA 0","N/D",IF(B354="ZMIEŃ GŁOŚNOŚĆ NA 15","N/D",VLOOKUP(A354,Dane!$A$3:$D$110,4,FALSE)))</f>
        <v>N/D</v>
      </c>
      <c r="E354" s="22" t="str">
        <f t="shared" si="90"/>
        <v>N/D</v>
      </c>
      <c r="F354" s="19" t="str">
        <f t="shared" si="91"/>
        <v>N/D</v>
      </c>
      <c r="G354" s="19" t="str">
        <f t="shared" si="92"/>
        <v>N/D</v>
      </c>
      <c r="H354" s="19" t="str">
        <f t="shared" si="93"/>
        <v>N/D</v>
      </c>
      <c r="I354" s="20" t="str">
        <f t="shared" si="94"/>
        <v xml:space="preserve">    .byte %10101000, %11110000, %00000000</v>
      </c>
    </row>
    <row r="355" spans="1:10" x14ac:dyDescent="0.25">
      <c r="A355" s="24" t="s">
        <v>36</v>
      </c>
      <c r="B355" s="19" t="s">
        <v>30</v>
      </c>
      <c r="C355" s="20">
        <f>IF(B355="ZMIEŃ GŁOŚNOŚĆ NA 0","N/D",IF(B355="ZMIEŃ GŁOŚNOŚĆ NA 15","N/D",240/$B$2*60*VLOOKUP(B355,Dane!$F:$H,2,FALSE)))</f>
        <v>18</v>
      </c>
      <c r="D355" s="21">
        <f>IF(B355="ZMIEŃ GŁOŚNOŚĆ NA 0","N/D",IF(B355="ZMIEŃ GŁOŚNOŚĆ NA 15","N/D",VLOOKUP(A355,Dane!$A$3:$D$110,4,FALSE)))</f>
        <v>1101010111000</v>
      </c>
      <c r="E355" s="22" t="str">
        <f t="shared" si="90"/>
        <v>10010</v>
      </c>
      <c r="F355" s="19" t="str">
        <f t="shared" si="91"/>
        <v>00011010</v>
      </c>
      <c r="G355" s="19" t="str">
        <f t="shared" si="92"/>
        <v>10111000</v>
      </c>
      <c r="H355" s="19" t="str">
        <f t="shared" si="93"/>
        <v>00010010</v>
      </c>
      <c r="I355" s="20" t="str">
        <f t="shared" si="94"/>
        <v xml:space="preserve">    .byte %00011010, %10111000, %00010010</v>
      </c>
    </row>
    <row r="356" spans="1:10" ht="15.75" thickBot="1" x14ac:dyDescent="0.3">
      <c r="A356" s="8"/>
      <c r="B356" s="9" t="s">
        <v>140</v>
      </c>
      <c r="C356" s="20" t="str">
        <f>IF(B356="ZMIEŃ GŁOŚNOŚĆ NA 0","N/D",IF(B356="ZMIEŃ GŁOŚNOŚĆ NA 15","N/D",240/$B$2*60*VLOOKUP(B356,Dane!$F:$H,2,FALSE)))</f>
        <v>N/D</v>
      </c>
      <c r="D356" s="21" t="str">
        <f>IF(B356="ZMIEŃ GŁOŚNOŚĆ NA 0","N/D",IF(B356="ZMIEŃ GŁOŚNOŚĆ NA 15","N/D",VLOOKUP(A356,Dane!$A$3:$D$110,4,FALSE)))</f>
        <v>N/D</v>
      </c>
      <c r="E356" s="22" t="str">
        <f t="shared" ref="E356:E363" si="95">IF(B356="ZMIEŃ GŁOŚNOŚĆ NA 0","N/D",IF(B356="ZMIEŃ GŁOŚNOŚĆ NA 15","N/D",DEC2BIN(C356)))</f>
        <v>N/D</v>
      </c>
      <c r="F356" s="19" t="str">
        <f t="shared" ref="F356:F363" si="96">IF(B356="ZMIEŃ GŁOŚNOŚĆ NA 0","N/D",IF(B356="ZMIEŃ GŁOŚNOŚĆ NA 15","N/D",IF(LEN(D356)&lt;8,"00000000",_xlfn.CONCAT(REPT("0",8-LEN(LEFT(D356,LEN(D356)-8))),LEFT(D356,LEN(D356)-8)))))</f>
        <v>N/D</v>
      </c>
      <c r="G356" s="19" t="str">
        <f t="shared" ref="G356:G363" si="97">IF(B356="ZMIEŃ GŁOŚNOŚĆ NA 0","N/D",IF(B356="ZMIEŃ GŁOŚNOŚĆ NA 15","N/D",IF(LEN(D356)&lt;8,_xlfn.CONCAT(REPT("0",8-LEN(D356)),RIGHT(D356,8)),RIGHT(D356,8))))</f>
        <v>N/D</v>
      </c>
      <c r="H356" s="19" t="str">
        <f t="shared" ref="H356:H363" si="98">IF(B356="ZMIEŃ GŁOŚNOŚĆ NA 0","N/D",IF(B356="ZMIEŃ GŁOŚNOŚĆ NA 15","N/D",_xlfn.CONCAT(REPT("0",8-LEN(E356)),E356)))</f>
        <v>N/D</v>
      </c>
      <c r="I356" s="20" t="str">
        <f t="shared" ref="I356:I363" si="99">IF(B356="ZMIEŃ GŁOŚNOŚĆ NA 0","    .byte %10101000, %11110000, %00000000",IF(B356="ZMIEŃ GŁOŚNOŚĆ NA 15","    .byte %10101000, %11111111, %00000000",_xlfn.CONCAT("    .byte %",F356,", %",G356,", %",H356)))</f>
        <v xml:space="preserve">    .byte %10101000, %11111111, %00000000</v>
      </c>
    </row>
    <row r="357" spans="1:10" ht="15.75" thickTop="1" x14ac:dyDescent="0.25">
      <c r="A357" s="28" t="s">
        <v>12</v>
      </c>
      <c r="B357" s="16" t="s">
        <v>0</v>
      </c>
      <c r="C357" s="20">
        <f>IF(B357="ZMIEŃ GŁOŚNOŚĆ NA 0","N/D",IF(B357="ZMIEŃ GŁOŚNOŚĆ NA 15","N/D",240/$B$2*60*VLOOKUP(B357,Dane!$F:$H,2,FALSE)))</f>
        <v>12</v>
      </c>
      <c r="D357" s="21">
        <f>IF(B357="ZMIEŃ GŁOŚNOŚĆ NA 0","N/D",IF(B357="ZMIEŃ GŁOŚNOŚĆ NA 15","N/D",VLOOKUP(A357,Dane!$A$3:$D$110,4,FALSE)))</f>
        <v>11010100</v>
      </c>
      <c r="E357" s="22" t="str">
        <f t="shared" si="95"/>
        <v>1100</v>
      </c>
      <c r="F357" s="19" t="str">
        <f t="shared" si="96"/>
        <v>00000000</v>
      </c>
      <c r="G357" s="19" t="str">
        <f t="shared" si="97"/>
        <v>11010100</v>
      </c>
      <c r="H357" s="19" t="str">
        <f t="shared" si="98"/>
        <v>00001100</v>
      </c>
      <c r="I357" s="20" t="str">
        <f t="shared" si="99"/>
        <v xml:space="preserve">    .byte %00000000, %11010100, %00001100</v>
      </c>
      <c r="J357" s="13" t="s">
        <v>206</v>
      </c>
    </row>
    <row r="358" spans="1:10" x14ac:dyDescent="0.25">
      <c r="A358" s="18" t="s">
        <v>88</v>
      </c>
      <c r="B358" s="16" t="s">
        <v>0</v>
      </c>
      <c r="C358" s="20">
        <f>IF(B358="ZMIEŃ GŁOŚNOŚĆ NA 0","N/D",IF(B358="ZMIEŃ GŁOŚNOŚĆ NA 15","N/D",240/$B$2*60*VLOOKUP(B358,Dane!$F:$H,2,FALSE)))</f>
        <v>12</v>
      </c>
      <c r="D358" s="21">
        <f>IF(B358="ZMIEŃ GŁOŚNOŚĆ NA 0","N/D",IF(B358="ZMIEŃ GŁOŚNOŚĆ NA 15","N/D",VLOOKUP(A358,Dane!$A$3:$D$110,4,FALSE)))</f>
        <v>11101110</v>
      </c>
      <c r="E358" s="22" t="str">
        <f t="shared" si="95"/>
        <v>1100</v>
      </c>
      <c r="F358" s="19" t="str">
        <f t="shared" si="96"/>
        <v>00000000</v>
      </c>
      <c r="G358" s="19" t="str">
        <f t="shared" si="97"/>
        <v>11101110</v>
      </c>
      <c r="H358" s="19" t="str">
        <f t="shared" si="98"/>
        <v>00001100</v>
      </c>
      <c r="I358" s="20" t="str">
        <f t="shared" si="99"/>
        <v xml:space="preserve">    .byte %00000000, %11101110, %00001100</v>
      </c>
      <c r="J358" s="13" t="s">
        <v>171</v>
      </c>
    </row>
    <row r="359" spans="1:10" x14ac:dyDescent="0.25">
      <c r="A359" s="18" t="s">
        <v>87</v>
      </c>
      <c r="B359" s="16" t="s">
        <v>29</v>
      </c>
      <c r="C359" s="20">
        <f>IF(B359="ZMIEŃ GŁOŚNOŚĆ NA 0","N/D",IF(B359="ZMIEŃ GŁOŚNOŚĆ NA 15","N/D",240/$B$2*60*VLOOKUP(B359,Dane!$F:$H,2,FALSE)))</f>
        <v>36</v>
      </c>
      <c r="D359" s="21">
        <f>IF(B359="ZMIEŃ GŁOŚNOŚĆ NA 0","N/D",IF(B359="ZMIEŃ GŁOŚNOŚĆ NA 15","N/D",VLOOKUP(A359,Dane!$A$3:$D$110,4,FALSE)))</f>
        <v>100001100</v>
      </c>
      <c r="E359" s="22" t="str">
        <f t="shared" si="95"/>
        <v>100100</v>
      </c>
      <c r="F359" s="19" t="str">
        <f t="shared" si="96"/>
        <v>00000001</v>
      </c>
      <c r="G359" s="19" t="str">
        <f t="shared" si="97"/>
        <v>00001100</v>
      </c>
      <c r="H359" s="19" t="str">
        <f t="shared" si="98"/>
        <v>00100100</v>
      </c>
      <c r="I359" s="20" t="str">
        <f t="shared" si="99"/>
        <v xml:space="preserve">    .byte %00000001, %00001100, %00100100</v>
      </c>
      <c r="J359" s="13" t="s">
        <v>240</v>
      </c>
    </row>
    <row r="360" spans="1:10" x14ac:dyDescent="0.25">
      <c r="A360" s="24"/>
      <c r="B360" s="1" t="s">
        <v>139</v>
      </c>
      <c r="C360" s="20" t="str">
        <f>IF(B360="ZMIEŃ GŁOŚNOŚĆ NA 0","N/D",IF(B360="ZMIEŃ GŁOŚNOŚĆ NA 15","N/D",240/$B$2*60*VLOOKUP(B360,Dane!$F:$H,2,FALSE)))</f>
        <v>N/D</v>
      </c>
      <c r="D360" s="21" t="str">
        <f>IF(B360="ZMIEŃ GŁOŚNOŚĆ NA 0","N/D",IF(B360="ZMIEŃ GŁOŚNOŚĆ NA 15","N/D",VLOOKUP(A360,Dane!$A$3:$D$110,4,FALSE)))</f>
        <v>N/D</v>
      </c>
      <c r="E360" s="22" t="str">
        <f t="shared" si="95"/>
        <v>N/D</v>
      </c>
      <c r="F360" s="19" t="str">
        <f t="shared" si="96"/>
        <v>N/D</v>
      </c>
      <c r="G360" s="19" t="str">
        <f t="shared" si="97"/>
        <v>N/D</v>
      </c>
      <c r="H360" s="19" t="str">
        <f t="shared" si="98"/>
        <v>N/D</v>
      </c>
      <c r="I360" s="20" t="str">
        <f t="shared" si="99"/>
        <v xml:space="preserve">    .byte %10101000, %11110000, %00000000</v>
      </c>
    </row>
    <row r="361" spans="1:10" ht="15.75" thickBot="1" x14ac:dyDescent="0.3">
      <c r="A361" s="29" t="s">
        <v>36</v>
      </c>
      <c r="B361" s="17" t="s">
        <v>1</v>
      </c>
      <c r="C361" s="10">
        <f>IF(B361="ZMIEŃ GŁOŚNOŚĆ NA 0","N/D",IF(B361="ZMIEŃ GŁOŚNOŚĆ NA 15","N/D",240/$B$2*60*VLOOKUP(B361,Dane!$F:$H,2,FALSE)))</f>
        <v>24</v>
      </c>
      <c r="D361" s="11">
        <f>IF(B361="ZMIEŃ GŁOŚNOŚĆ NA 0","N/D",IF(B361="ZMIEŃ GŁOŚNOŚĆ NA 15","N/D",VLOOKUP(A361,Dane!$A$3:$D$110,4,FALSE)))</f>
        <v>1101010111000</v>
      </c>
      <c r="E361" s="12" t="str">
        <f t="shared" si="95"/>
        <v>11000</v>
      </c>
      <c r="F361" s="9" t="str">
        <f t="shared" si="96"/>
        <v>00011010</v>
      </c>
      <c r="G361" s="9" t="str">
        <f t="shared" si="97"/>
        <v>10111000</v>
      </c>
      <c r="H361" s="9" t="str">
        <f t="shared" si="98"/>
        <v>00011000</v>
      </c>
      <c r="I361" s="10" t="str">
        <f t="shared" si="99"/>
        <v xml:space="preserve">    .byte %00011010, %10111000, %00011000</v>
      </c>
    </row>
    <row r="362" spans="1:10" ht="15.75" thickTop="1" x14ac:dyDescent="0.25">
      <c r="A362" s="24" t="s">
        <v>36</v>
      </c>
      <c r="B362" s="16" t="s">
        <v>0</v>
      </c>
      <c r="C362" s="20">
        <f>IF(B362="ZMIEŃ GŁOŚNOŚĆ NA 0","N/D",IF(B362="ZMIEŃ GŁOŚNOŚĆ NA 15","N/D",240/$B$2*60*VLOOKUP(B362,Dane!$F:$H,2,FALSE)))</f>
        <v>12</v>
      </c>
      <c r="D362" s="21">
        <f>IF(B362="ZMIEŃ GŁOŚNOŚĆ NA 0","N/D",IF(B362="ZMIEŃ GŁOŚNOŚĆ NA 15","N/D",VLOOKUP(A362,Dane!$A$3:$D$110,4,FALSE)))</f>
        <v>1101010111000</v>
      </c>
      <c r="E362" s="22" t="str">
        <f t="shared" si="95"/>
        <v>1100</v>
      </c>
      <c r="F362" s="19" t="str">
        <f t="shared" si="96"/>
        <v>00011010</v>
      </c>
      <c r="G362" s="19" t="str">
        <f t="shared" si="97"/>
        <v>10111000</v>
      </c>
      <c r="H362" s="19" t="str">
        <f t="shared" si="98"/>
        <v>00001100</v>
      </c>
      <c r="I362" s="20" t="str">
        <f t="shared" si="99"/>
        <v xml:space="preserve">    .byte %00011010, %10111000, %00001100</v>
      </c>
    </row>
    <row r="363" spans="1:10" x14ac:dyDescent="0.25">
      <c r="A363" s="24"/>
      <c r="B363" s="1" t="s">
        <v>140</v>
      </c>
      <c r="C363" s="20" t="str">
        <f>IF(B363="ZMIEŃ GŁOŚNOŚĆ NA 0","N/D",IF(B363="ZMIEŃ GŁOŚNOŚĆ NA 15","N/D",240/$B$2*60*VLOOKUP(B363,Dane!$F:$H,2,FALSE)))</f>
        <v>N/D</v>
      </c>
      <c r="D363" s="21" t="str">
        <f>IF(B363="ZMIEŃ GŁOŚNOŚĆ NA 0","N/D",IF(B363="ZMIEŃ GŁOŚNOŚĆ NA 15","N/D",VLOOKUP(A363,Dane!$A$3:$D$110,4,FALSE)))</f>
        <v>N/D</v>
      </c>
      <c r="E363" s="22" t="str">
        <f t="shared" si="95"/>
        <v>N/D</v>
      </c>
      <c r="F363" s="19" t="str">
        <f t="shared" si="96"/>
        <v>N/D</v>
      </c>
      <c r="G363" s="19" t="str">
        <f t="shared" si="97"/>
        <v>N/D</v>
      </c>
      <c r="H363" s="19" t="str">
        <f t="shared" si="98"/>
        <v>N/D</v>
      </c>
      <c r="I363" s="20" t="str">
        <f t="shared" si="99"/>
        <v xml:space="preserve">    .byte %10101000, %11111111, %00000000</v>
      </c>
    </row>
    <row r="364" spans="1:10" x14ac:dyDescent="0.25">
      <c r="A364" s="15" t="s">
        <v>88</v>
      </c>
      <c r="B364" s="19" t="s">
        <v>2</v>
      </c>
      <c r="C364" s="20">
        <f>IF(B364="ZMIEŃ GŁOŚNOŚĆ NA 0","N/D",IF(B364="ZMIEŃ GŁOŚNOŚĆ NA 15","N/D",240/$B$2*60*VLOOKUP(B364,Dane!$F:$H,2,FALSE)))</f>
        <v>6</v>
      </c>
      <c r="D364" s="21">
        <f>IF(B364="ZMIEŃ GŁOŚNOŚĆ NA 0","N/D",IF(B364="ZMIEŃ GŁOŚNOŚĆ NA 15","N/D",VLOOKUP(A364,Dane!$A$3:$D$110,4,FALSE)))</f>
        <v>11101110</v>
      </c>
      <c r="E364" s="22" t="str">
        <f t="shared" ref="E364:E377" si="100">IF(B364="ZMIEŃ GŁOŚNOŚĆ NA 0","N/D",IF(B364="ZMIEŃ GŁOŚNOŚĆ NA 15","N/D",DEC2BIN(C364)))</f>
        <v>110</v>
      </c>
      <c r="F364" s="19" t="str">
        <f t="shared" ref="F364:F377" si="101">IF(B364="ZMIEŃ GŁOŚNOŚĆ NA 0","N/D",IF(B364="ZMIEŃ GŁOŚNOŚĆ NA 15","N/D",IF(LEN(D364)&lt;8,"00000000",_xlfn.CONCAT(REPT("0",8-LEN(LEFT(D364,LEN(D364)-8))),LEFT(D364,LEN(D364)-8)))))</f>
        <v>00000000</v>
      </c>
      <c r="G364" s="19" t="str">
        <f t="shared" ref="G364:G377" si="102">IF(B364="ZMIEŃ GŁOŚNOŚĆ NA 0","N/D",IF(B364="ZMIEŃ GŁOŚNOŚĆ NA 15","N/D",IF(LEN(D364)&lt;8,_xlfn.CONCAT(REPT("0",8-LEN(D364)),RIGHT(D364,8)),RIGHT(D364,8))))</f>
        <v>11101110</v>
      </c>
      <c r="H364" s="19" t="str">
        <f t="shared" ref="H364:H377" si="103">IF(B364="ZMIEŃ GŁOŚNOŚĆ NA 0","N/D",IF(B364="ZMIEŃ GŁOŚNOŚĆ NA 15","N/D",_xlfn.CONCAT(REPT("0",8-LEN(E364)),E364)))</f>
        <v>00000110</v>
      </c>
      <c r="I364" s="20" t="str">
        <f t="shared" ref="I364:I377" si="104">IF(B364="ZMIEŃ GŁOŚNOŚĆ NA 0","    .byte %10101000, %11110000, %00000000",IF(B364="ZMIEŃ GŁOŚNOŚĆ NA 15","    .byte %10101000, %11111111, %00000000",_xlfn.CONCAT("    .byte %",F364,", %",G364,", %",H364)))</f>
        <v xml:space="preserve">    .byte %00000000, %11101110, %00000110</v>
      </c>
      <c r="J364" s="13" t="s">
        <v>224</v>
      </c>
    </row>
    <row r="365" spans="1:10" x14ac:dyDescent="0.25">
      <c r="A365" s="20"/>
      <c r="B365" s="1" t="s">
        <v>139</v>
      </c>
      <c r="C365" s="20" t="str">
        <f>IF(B365="ZMIEŃ GŁOŚNOŚĆ NA 0","N/D",IF(B365="ZMIEŃ GŁOŚNOŚĆ NA 15","N/D",240/$B$2*60*VLOOKUP(B365,Dane!$F:$H,2,FALSE)))</f>
        <v>N/D</v>
      </c>
      <c r="D365" s="21" t="str">
        <f>IF(B365="ZMIEŃ GŁOŚNOŚĆ NA 0","N/D",IF(B365="ZMIEŃ GŁOŚNOŚĆ NA 15","N/D",VLOOKUP(A365,Dane!$A$3:$D$110,4,FALSE)))</f>
        <v>N/D</v>
      </c>
      <c r="E365" s="22" t="str">
        <f t="shared" si="100"/>
        <v>N/D</v>
      </c>
      <c r="F365" s="19" t="str">
        <f t="shared" si="101"/>
        <v>N/D</v>
      </c>
      <c r="G365" s="19" t="str">
        <f t="shared" si="102"/>
        <v>N/D</v>
      </c>
      <c r="H365" s="19" t="str">
        <f t="shared" si="103"/>
        <v>N/D</v>
      </c>
      <c r="I365" s="20" t="str">
        <f t="shared" si="104"/>
        <v xml:space="preserve">    .byte %10101000, %11110000, %00000000</v>
      </c>
    </row>
    <row r="366" spans="1:10" x14ac:dyDescent="0.25">
      <c r="A366" s="20" t="s">
        <v>36</v>
      </c>
      <c r="B366" s="16" t="s">
        <v>2</v>
      </c>
      <c r="C366" s="20">
        <f>IF(B366="ZMIEŃ GŁOŚNOŚĆ NA 0","N/D",IF(B366="ZMIEŃ GŁOŚNOŚĆ NA 15","N/D",240/$B$2*60*VLOOKUP(B366,Dane!$F:$H,2,FALSE)))</f>
        <v>6</v>
      </c>
      <c r="D366" s="21">
        <f>IF(B366="ZMIEŃ GŁOŚNOŚĆ NA 0","N/D",IF(B366="ZMIEŃ GŁOŚNOŚĆ NA 15","N/D",VLOOKUP(A366,Dane!$A$3:$D$110,4,FALSE)))</f>
        <v>1101010111000</v>
      </c>
      <c r="E366" s="22" t="str">
        <f t="shared" si="100"/>
        <v>110</v>
      </c>
      <c r="F366" s="19" t="str">
        <f t="shared" si="101"/>
        <v>00011010</v>
      </c>
      <c r="G366" s="19" t="str">
        <f t="shared" si="102"/>
        <v>10111000</v>
      </c>
      <c r="H366" s="19" t="str">
        <f t="shared" si="103"/>
        <v>00000110</v>
      </c>
      <c r="I366" s="20" t="str">
        <f t="shared" si="104"/>
        <v xml:space="preserve">    .byte %00011010, %10111000, %00000110</v>
      </c>
    </row>
    <row r="367" spans="1:10" x14ac:dyDescent="0.25">
      <c r="A367" s="20"/>
      <c r="B367" s="1" t="s">
        <v>140</v>
      </c>
      <c r="C367" s="20" t="str">
        <f>IF(B367="ZMIEŃ GŁOŚNOŚĆ NA 0","N/D",IF(B367="ZMIEŃ GŁOŚNOŚĆ NA 15","N/D",240/$B$2*60*VLOOKUP(B367,Dane!$F:$H,2,FALSE)))</f>
        <v>N/D</v>
      </c>
      <c r="D367" s="21" t="str">
        <f>IF(B367="ZMIEŃ GŁOŚNOŚĆ NA 0","N/D",IF(B367="ZMIEŃ GŁOŚNOŚĆ NA 15","N/D",VLOOKUP(A367,Dane!$A$3:$D$110,4,FALSE)))</f>
        <v>N/D</v>
      </c>
      <c r="E367" s="22" t="str">
        <f t="shared" si="100"/>
        <v>N/D</v>
      </c>
      <c r="F367" s="19" t="str">
        <f t="shared" si="101"/>
        <v>N/D</v>
      </c>
      <c r="G367" s="19" t="str">
        <f t="shared" si="102"/>
        <v>N/D</v>
      </c>
      <c r="H367" s="19" t="str">
        <f t="shared" si="103"/>
        <v>N/D</v>
      </c>
      <c r="I367" s="20" t="str">
        <f t="shared" si="104"/>
        <v xml:space="preserve">    .byte %10101000, %11111111, %00000000</v>
      </c>
    </row>
    <row r="368" spans="1:10" x14ac:dyDescent="0.25">
      <c r="A368" s="20" t="s">
        <v>88</v>
      </c>
      <c r="B368" s="16" t="s">
        <v>0</v>
      </c>
      <c r="C368" s="20">
        <f>IF(B368="ZMIEŃ GŁOŚNOŚĆ NA 0","N/D",IF(B368="ZMIEŃ GŁOŚNOŚĆ NA 15","N/D",240/$B$2*60*VLOOKUP(B368,Dane!$F:$H,2,FALSE)))</f>
        <v>12</v>
      </c>
      <c r="D368" s="21">
        <f>IF(B368="ZMIEŃ GŁOŚNOŚĆ NA 0","N/D",IF(B368="ZMIEŃ GŁOŚNOŚĆ NA 15","N/D",VLOOKUP(A368,Dane!$A$3:$D$110,4,FALSE)))</f>
        <v>11101110</v>
      </c>
      <c r="E368" s="22" t="str">
        <f t="shared" si="100"/>
        <v>1100</v>
      </c>
      <c r="F368" s="19" t="str">
        <f t="shared" si="101"/>
        <v>00000000</v>
      </c>
      <c r="G368" s="19" t="str">
        <f t="shared" si="102"/>
        <v>11101110</v>
      </c>
      <c r="H368" s="19" t="str">
        <f t="shared" si="103"/>
        <v>00001100</v>
      </c>
      <c r="I368" s="20" t="str">
        <f t="shared" si="104"/>
        <v xml:space="preserve">    .byte %00000000, %11101110, %00001100</v>
      </c>
      <c r="J368" s="13" t="s">
        <v>152</v>
      </c>
    </row>
    <row r="369" spans="1:10" x14ac:dyDescent="0.25">
      <c r="A369" s="23" t="s">
        <v>12</v>
      </c>
      <c r="B369" s="16" t="s">
        <v>2</v>
      </c>
      <c r="C369" s="20">
        <f>IF(B369="ZMIEŃ GŁOŚNOŚĆ NA 0","N/D",IF(B369="ZMIEŃ GŁOŚNOŚĆ NA 15","N/D",240/$B$2*60*VLOOKUP(B369,Dane!$F:$H,2,FALSE)))</f>
        <v>6</v>
      </c>
      <c r="D369" s="21">
        <f>IF(B369="ZMIEŃ GŁOŚNOŚĆ NA 0","N/D",IF(B369="ZMIEŃ GŁOŚNOŚĆ NA 15","N/D",VLOOKUP(A369,Dane!$A$3:$D$110,4,FALSE)))</f>
        <v>11010100</v>
      </c>
      <c r="E369" s="22" t="str">
        <f t="shared" si="100"/>
        <v>110</v>
      </c>
      <c r="F369" s="19" t="str">
        <f t="shared" si="101"/>
        <v>00000000</v>
      </c>
      <c r="G369" s="19" t="str">
        <f t="shared" si="102"/>
        <v>11010100</v>
      </c>
      <c r="H369" s="19" t="str">
        <f t="shared" si="103"/>
        <v>00000110</v>
      </c>
      <c r="I369" s="20" t="str">
        <f t="shared" si="104"/>
        <v xml:space="preserve">    .byte %00000000, %11010100, %00000110</v>
      </c>
      <c r="J369" s="13" t="s">
        <v>153</v>
      </c>
    </row>
    <row r="370" spans="1:10" x14ac:dyDescent="0.25">
      <c r="A370" s="20"/>
      <c r="B370" s="1" t="s">
        <v>139</v>
      </c>
      <c r="C370" s="20" t="str">
        <f>IF(B370="ZMIEŃ GŁOŚNOŚĆ NA 0","N/D",IF(B370="ZMIEŃ GŁOŚNOŚĆ NA 15","N/D",240/$B$2*60*VLOOKUP(B370,Dane!$F:$H,2,FALSE)))</f>
        <v>N/D</v>
      </c>
      <c r="D370" s="21" t="str">
        <f>IF(B370="ZMIEŃ GŁOŚNOŚĆ NA 0","N/D",IF(B370="ZMIEŃ GŁOŚNOŚĆ NA 15","N/D",VLOOKUP(A370,Dane!$A$3:$D$110,4,FALSE)))</f>
        <v>N/D</v>
      </c>
      <c r="E370" s="22" t="str">
        <f t="shared" si="100"/>
        <v>N/D</v>
      </c>
      <c r="F370" s="19" t="str">
        <f t="shared" si="101"/>
        <v>N/D</v>
      </c>
      <c r="G370" s="19" t="str">
        <f t="shared" si="102"/>
        <v>N/D</v>
      </c>
      <c r="H370" s="19" t="str">
        <f t="shared" si="103"/>
        <v>N/D</v>
      </c>
      <c r="I370" s="20" t="str">
        <f t="shared" si="104"/>
        <v xml:space="preserve">    .byte %10101000, %11110000, %00000000</v>
      </c>
    </row>
    <row r="371" spans="1:10" x14ac:dyDescent="0.25">
      <c r="A371" s="20" t="s">
        <v>36</v>
      </c>
      <c r="B371" s="23" t="s">
        <v>2</v>
      </c>
      <c r="C371" s="20">
        <f>IF(B371="ZMIEŃ GŁOŚNOŚĆ NA 0","N/D",IF(B371="ZMIEŃ GŁOŚNOŚĆ NA 15","N/D",240/$B$2*60*VLOOKUP(B371,Dane!$F:$H,2,FALSE)))</f>
        <v>6</v>
      </c>
      <c r="D371" s="21">
        <f>IF(B371="ZMIEŃ GŁOŚNOŚĆ NA 0","N/D",IF(B371="ZMIEŃ GŁOŚNOŚĆ NA 15","N/D",VLOOKUP(A371,Dane!$A$3:$D$110,4,FALSE)))</f>
        <v>1101010111000</v>
      </c>
      <c r="E371" s="22" t="str">
        <f t="shared" si="100"/>
        <v>110</v>
      </c>
      <c r="F371" s="19" t="str">
        <f t="shared" si="101"/>
        <v>00011010</v>
      </c>
      <c r="G371" s="19" t="str">
        <f t="shared" si="102"/>
        <v>10111000</v>
      </c>
      <c r="H371" s="19" t="str">
        <f t="shared" si="103"/>
        <v>00000110</v>
      </c>
      <c r="I371" s="20" t="str">
        <f t="shared" si="104"/>
        <v xml:space="preserve">    .byte %00011010, %10111000, %00000110</v>
      </c>
    </row>
    <row r="372" spans="1:10" x14ac:dyDescent="0.25">
      <c r="A372" s="20"/>
      <c r="B372" s="1" t="s">
        <v>140</v>
      </c>
      <c r="C372" s="20" t="str">
        <f>IF(B372="ZMIEŃ GŁOŚNOŚĆ NA 0","N/D",IF(B372="ZMIEŃ GŁOŚNOŚĆ NA 15","N/D",240/$B$2*60*VLOOKUP(B372,Dane!$F:$H,2,FALSE)))</f>
        <v>N/D</v>
      </c>
      <c r="D372" s="21" t="str">
        <f>IF(B372="ZMIEŃ GŁOŚNOŚĆ NA 0","N/D",IF(B372="ZMIEŃ GŁOŚNOŚĆ NA 15","N/D",VLOOKUP(A372,Dane!$A$3:$D$110,4,FALSE)))</f>
        <v>N/D</v>
      </c>
      <c r="E372" s="22" t="str">
        <f t="shared" si="100"/>
        <v>N/D</v>
      </c>
      <c r="F372" s="19" t="str">
        <f t="shared" si="101"/>
        <v>N/D</v>
      </c>
      <c r="G372" s="19" t="str">
        <f t="shared" si="102"/>
        <v>N/D</v>
      </c>
      <c r="H372" s="19" t="str">
        <f t="shared" si="103"/>
        <v>N/D</v>
      </c>
      <c r="I372" s="20" t="str">
        <f t="shared" si="104"/>
        <v xml:space="preserve">    .byte %10101000, %11111111, %00000000</v>
      </c>
    </row>
    <row r="373" spans="1:10" x14ac:dyDescent="0.25">
      <c r="A373" s="23" t="s">
        <v>89</v>
      </c>
      <c r="B373" s="16" t="s">
        <v>0</v>
      </c>
      <c r="C373" s="20">
        <f>IF(B373="ZMIEŃ GŁOŚNOŚĆ NA 0","N/D",IF(B373="ZMIEŃ GŁOŚNOŚĆ NA 15","N/D",240/$B$2*60*VLOOKUP(B373,Dane!$F:$H,2,FALSE)))</f>
        <v>12</v>
      </c>
      <c r="D373" s="21">
        <f>IF(B373="ZMIEŃ GŁOŚNOŚĆ NA 0","N/D",IF(B373="ZMIEŃ GŁOŚNOŚĆ NA 15","N/D",VLOOKUP(A373,Dane!$A$3:$D$110,4,FALSE)))</f>
        <v>11001000</v>
      </c>
      <c r="E373" s="22" t="str">
        <f t="shared" si="100"/>
        <v>1100</v>
      </c>
      <c r="F373" s="19" t="str">
        <f t="shared" si="101"/>
        <v>00000000</v>
      </c>
      <c r="G373" s="19" t="str">
        <f t="shared" si="102"/>
        <v>11001000</v>
      </c>
      <c r="H373" s="19" t="str">
        <f t="shared" si="103"/>
        <v>00001100</v>
      </c>
      <c r="I373" s="20" t="str">
        <f t="shared" si="104"/>
        <v xml:space="preserve">    .byte %00000000, %11001000, %00001100</v>
      </c>
      <c r="J373" s="13" t="s">
        <v>241</v>
      </c>
    </row>
    <row r="374" spans="1:10" x14ac:dyDescent="0.25">
      <c r="A374" s="23" t="s">
        <v>88</v>
      </c>
      <c r="B374" s="16" t="s">
        <v>0</v>
      </c>
      <c r="C374" s="20">
        <f>IF(B374="ZMIEŃ GŁOŚNOŚĆ NA 0","N/D",IF(B374="ZMIEŃ GŁOŚNOŚĆ NA 15","N/D",240/$B$2*60*VLOOKUP(B374,Dane!$F:$H,2,FALSE)))</f>
        <v>12</v>
      </c>
      <c r="D374" s="21">
        <f>IF(B374="ZMIEŃ GŁOŚNOŚĆ NA 0","N/D",IF(B374="ZMIEŃ GŁOŚNOŚĆ NA 15","N/D",VLOOKUP(A374,Dane!$A$3:$D$110,4,FALSE)))</f>
        <v>11101110</v>
      </c>
      <c r="E374" s="22" t="str">
        <f t="shared" si="100"/>
        <v>1100</v>
      </c>
      <c r="F374" s="19" t="str">
        <f t="shared" si="101"/>
        <v>00000000</v>
      </c>
      <c r="G374" s="19" t="str">
        <f t="shared" si="102"/>
        <v>11101110</v>
      </c>
      <c r="H374" s="19" t="str">
        <f t="shared" si="103"/>
        <v>00001100</v>
      </c>
      <c r="I374" s="20" t="str">
        <f t="shared" si="104"/>
        <v xml:space="preserve">    .byte %00000000, %11101110, %00001100</v>
      </c>
      <c r="J374" s="13" t="s">
        <v>154</v>
      </c>
    </row>
    <row r="375" spans="1:10" x14ac:dyDescent="0.25">
      <c r="A375" s="23" t="s">
        <v>87</v>
      </c>
      <c r="B375" s="16" t="s">
        <v>30</v>
      </c>
      <c r="C375" s="20">
        <f>IF(B375="ZMIEŃ GŁOŚNOŚĆ NA 0","N/D",IF(B375="ZMIEŃ GŁOŚNOŚĆ NA 15","N/D",240/$B$2*60*VLOOKUP(B375,Dane!$F:$H,2,FALSE)))</f>
        <v>18</v>
      </c>
      <c r="D375" s="21">
        <f>IF(B375="ZMIEŃ GŁOŚNOŚĆ NA 0","N/D",IF(B375="ZMIEŃ GŁOŚNOŚĆ NA 15","N/D",VLOOKUP(A375,Dane!$A$3:$D$110,4,FALSE)))</f>
        <v>100001100</v>
      </c>
      <c r="E375" s="22" t="str">
        <f t="shared" si="100"/>
        <v>10010</v>
      </c>
      <c r="F375" s="19" t="str">
        <f t="shared" si="101"/>
        <v>00000001</v>
      </c>
      <c r="G375" s="19" t="str">
        <f t="shared" si="102"/>
        <v>00001100</v>
      </c>
      <c r="H375" s="19" t="str">
        <f t="shared" si="103"/>
        <v>00010010</v>
      </c>
      <c r="I375" s="20" t="str">
        <f t="shared" si="104"/>
        <v xml:space="preserve">    .byte %00000001, %00001100, %00010010</v>
      </c>
      <c r="J375" s="13" t="s">
        <v>146</v>
      </c>
    </row>
    <row r="376" spans="1:10" x14ac:dyDescent="0.25">
      <c r="A376" s="23"/>
      <c r="B376" s="1" t="s">
        <v>139</v>
      </c>
      <c r="C376" s="20" t="str">
        <f>IF(B376="ZMIEŃ GŁOŚNOŚĆ NA 0","N/D",IF(B376="ZMIEŃ GŁOŚNOŚĆ NA 15","N/D",240/$B$2*60*VLOOKUP(B376,Dane!$F:$H,2,FALSE)))</f>
        <v>N/D</v>
      </c>
      <c r="D376" s="21" t="str">
        <f>IF(B376="ZMIEŃ GŁOŚNOŚĆ NA 0","N/D",IF(B376="ZMIEŃ GŁOŚNOŚĆ NA 15","N/D",VLOOKUP(A376,Dane!$A$3:$D$110,4,FALSE)))</f>
        <v>N/D</v>
      </c>
      <c r="E376" s="22" t="str">
        <f t="shared" si="100"/>
        <v>N/D</v>
      </c>
      <c r="F376" s="19" t="str">
        <f t="shared" si="101"/>
        <v>N/D</v>
      </c>
      <c r="G376" s="19" t="str">
        <f t="shared" si="102"/>
        <v>N/D</v>
      </c>
      <c r="H376" s="19" t="str">
        <f t="shared" si="103"/>
        <v>N/D</v>
      </c>
      <c r="I376" s="20" t="str">
        <f t="shared" si="104"/>
        <v xml:space="preserve">    .byte %10101000, %11110000, %00000000</v>
      </c>
    </row>
    <row r="377" spans="1:10" x14ac:dyDescent="0.25">
      <c r="A377" s="23" t="s">
        <v>36</v>
      </c>
      <c r="B377" s="16" t="s">
        <v>30</v>
      </c>
      <c r="C377" s="20">
        <f>IF(B377="ZMIEŃ GŁOŚNOŚĆ NA 0","N/D",IF(B377="ZMIEŃ GŁOŚNOŚĆ NA 15","N/D",240/$B$2*60*VLOOKUP(B377,Dane!$F:$H,2,FALSE)))</f>
        <v>18</v>
      </c>
      <c r="D377" s="21">
        <f>IF(B377="ZMIEŃ GŁOŚNOŚĆ NA 0","N/D",IF(B377="ZMIEŃ GŁOŚNOŚĆ NA 15","N/D",VLOOKUP(A377,Dane!$A$3:$D$110,4,FALSE)))</f>
        <v>1101010111000</v>
      </c>
      <c r="E377" s="22" t="str">
        <f t="shared" si="100"/>
        <v>10010</v>
      </c>
      <c r="F377" s="19" t="str">
        <f t="shared" si="101"/>
        <v>00011010</v>
      </c>
      <c r="G377" s="19" t="str">
        <f t="shared" si="102"/>
        <v>10111000</v>
      </c>
      <c r="H377" s="19" t="str">
        <f t="shared" si="103"/>
        <v>00010010</v>
      </c>
      <c r="I377" s="20" t="str">
        <f t="shared" si="104"/>
        <v xml:space="preserve">    .byte %00011010, %10111000, %00010010</v>
      </c>
    </row>
    <row r="378" spans="1:10" ht="15.75" thickBot="1" x14ac:dyDescent="0.3">
      <c r="A378" s="10"/>
      <c r="B378" s="9" t="s">
        <v>140</v>
      </c>
      <c r="C378" s="20" t="str">
        <f>IF(B378="ZMIEŃ GŁOŚNOŚĆ NA 0","N/D",IF(B378="ZMIEŃ GŁOŚNOŚĆ NA 15","N/D",240/$B$2*60*VLOOKUP(B378,Dane!$F:$H,2,FALSE)))</f>
        <v>N/D</v>
      </c>
      <c r="D378" s="21" t="str">
        <f>IF(B378="ZMIEŃ GŁOŚNOŚĆ NA 0","N/D",IF(B378="ZMIEŃ GŁOŚNOŚĆ NA 15","N/D",VLOOKUP(A378,Dane!$A$3:$D$110,4,FALSE)))</f>
        <v>N/D</v>
      </c>
      <c r="E378" s="22" t="str">
        <f t="shared" ref="E378:E387" si="105">IF(B378="ZMIEŃ GŁOŚNOŚĆ NA 0","N/D",IF(B378="ZMIEŃ GŁOŚNOŚĆ NA 15","N/D",DEC2BIN(C378)))</f>
        <v>N/D</v>
      </c>
      <c r="F378" s="19" t="str">
        <f t="shared" ref="F378:F387" si="106">IF(B378="ZMIEŃ GŁOŚNOŚĆ NA 0","N/D",IF(B378="ZMIEŃ GŁOŚNOŚĆ NA 15","N/D",IF(LEN(D378)&lt;8,"00000000",_xlfn.CONCAT(REPT("0",8-LEN(LEFT(D378,LEN(D378)-8))),LEFT(D378,LEN(D378)-8)))))</f>
        <v>N/D</v>
      </c>
      <c r="G378" s="19" t="str">
        <f t="shared" ref="G378:G387" si="107">IF(B378="ZMIEŃ GŁOŚNOŚĆ NA 0","N/D",IF(B378="ZMIEŃ GŁOŚNOŚĆ NA 15","N/D",IF(LEN(D378)&lt;8,_xlfn.CONCAT(REPT("0",8-LEN(D378)),RIGHT(D378,8)),RIGHT(D378,8))))</f>
        <v>N/D</v>
      </c>
      <c r="H378" s="19" t="str">
        <f t="shared" ref="H378:H387" si="108">IF(B378="ZMIEŃ GŁOŚNOŚĆ NA 0","N/D",IF(B378="ZMIEŃ GŁOŚNOŚĆ NA 15","N/D",_xlfn.CONCAT(REPT("0",8-LEN(E378)),E378)))</f>
        <v>N/D</v>
      </c>
      <c r="I378" s="20" t="str">
        <f t="shared" ref="I378:I387" si="109">IF(B378="ZMIEŃ GŁOŚNOŚĆ NA 0","    .byte %10101000, %11110000, %00000000",IF(B378="ZMIEŃ GŁOŚNOŚĆ NA 15","    .byte %10101000, %11111111, %00000000",_xlfn.CONCAT("    .byte %",F378,", %",G378,", %",H378)))</f>
        <v xml:space="preserve">    .byte %10101000, %11111111, %00000000</v>
      </c>
    </row>
    <row r="379" spans="1:10" ht="15.75" thickTop="1" x14ac:dyDescent="0.25">
      <c r="A379" s="23" t="s">
        <v>90</v>
      </c>
      <c r="B379" s="16" t="s">
        <v>0</v>
      </c>
      <c r="C379" s="20">
        <f>IF(B379="ZMIEŃ GŁOŚNOŚĆ NA 0","N/D",IF(B379="ZMIEŃ GŁOŚNOŚĆ NA 15","N/D",240/$B$2*60*VLOOKUP(B379,Dane!$F:$H,2,FALSE)))</f>
        <v>12</v>
      </c>
      <c r="D379" s="21">
        <f>IF(B379="ZMIEŃ GŁOŚNOŚĆ NA 0","N/D",IF(B379="ZMIEŃ GŁOŚNOŚĆ NA 15","N/D",VLOOKUP(A379,Dane!$A$3:$D$110,4,FALSE)))</f>
        <v>10110010</v>
      </c>
      <c r="E379" s="22" t="str">
        <f t="shared" si="105"/>
        <v>1100</v>
      </c>
      <c r="F379" s="19" t="str">
        <f t="shared" si="106"/>
        <v>00000000</v>
      </c>
      <c r="G379" s="19" t="str">
        <f t="shared" si="107"/>
        <v>10110010</v>
      </c>
      <c r="H379" s="19" t="str">
        <f t="shared" si="108"/>
        <v>00001100</v>
      </c>
      <c r="I379" s="20" t="str">
        <f t="shared" si="109"/>
        <v xml:space="preserve">    .byte %00000000, %10110010, %00001100</v>
      </c>
      <c r="J379" s="13" t="s">
        <v>242</v>
      </c>
    </row>
    <row r="380" spans="1:10" x14ac:dyDescent="0.25">
      <c r="A380" s="23" t="s">
        <v>35</v>
      </c>
      <c r="B380" s="16" t="s">
        <v>2</v>
      </c>
      <c r="C380" s="20">
        <f>IF(B380="ZMIEŃ GŁOŚNOŚĆ NA 0","N/D",IF(B380="ZMIEŃ GŁOŚNOŚĆ NA 15","N/D",240/$B$2*60*VLOOKUP(B380,Dane!$F:$H,2,FALSE)))</f>
        <v>6</v>
      </c>
      <c r="D380" s="21">
        <f>IF(B380="ZMIEŃ GŁOŚNOŚĆ NA 0","N/D",IF(B380="ZMIEŃ GŁOŚNOŚĆ NA 15","N/D",VLOOKUP(A380,Dane!$A$3:$D$110,4,FALSE)))</f>
        <v>10011111</v>
      </c>
      <c r="E380" s="22" t="str">
        <f t="shared" si="105"/>
        <v>110</v>
      </c>
      <c r="F380" s="19" t="str">
        <f t="shared" si="106"/>
        <v>00000000</v>
      </c>
      <c r="G380" s="19" t="str">
        <f t="shared" si="107"/>
        <v>10011111</v>
      </c>
      <c r="H380" s="19" t="str">
        <f t="shared" si="108"/>
        <v>00000110</v>
      </c>
      <c r="I380" s="20" t="str">
        <f t="shared" si="109"/>
        <v xml:space="preserve">    .byte %00000000, %10011111, %00000110</v>
      </c>
      <c r="J380" s="13" t="s">
        <v>186</v>
      </c>
    </row>
    <row r="381" spans="1:10" x14ac:dyDescent="0.25">
      <c r="A381" s="20"/>
      <c r="B381" s="1" t="s">
        <v>139</v>
      </c>
      <c r="C381" s="20" t="str">
        <f>IF(B381="ZMIEŃ GŁOŚNOŚĆ NA 0","N/D",IF(B381="ZMIEŃ GŁOŚNOŚĆ NA 15","N/D",240/$B$2*60*VLOOKUP(B381,Dane!$F:$H,2,FALSE)))</f>
        <v>N/D</v>
      </c>
      <c r="D381" s="21" t="str">
        <f>IF(B381="ZMIEŃ GŁOŚNOŚĆ NA 0","N/D",IF(B381="ZMIEŃ GŁOŚNOŚĆ NA 15","N/D",VLOOKUP(A381,Dane!$A$3:$D$110,4,FALSE)))</f>
        <v>N/D</v>
      </c>
      <c r="E381" s="22" t="str">
        <f t="shared" si="105"/>
        <v>N/D</v>
      </c>
      <c r="F381" s="19" t="str">
        <f t="shared" si="106"/>
        <v>N/D</v>
      </c>
      <c r="G381" s="19" t="str">
        <f t="shared" si="107"/>
        <v>N/D</v>
      </c>
      <c r="H381" s="19" t="str">
        <f t="shared" si="108"/>
        <v>N/D</v>
      </c>
      <c r="I381" s="20" t="str">
        <f t="shared" si="109"/>
        <v xml:space="preserve">    .byte %10101000, %11110000, %00000000</v>
      </c>
    </row>
    <row r="382" spans="1:10" x14ac:dyDescent="0.25">
      <c r="A382" s="23" t="s">
        <v>36</v>
      </c>
      <c r="B382" s="23" t="s">
        <v>2</v>
      </c>
      <c r="C382" s="20">
        <f>IF(B382="ZMIEŃ GŁOŚNOŚĆ NA 0","N/D",IF(B382="ZMIEŃ GŁOŚNOŚĆ NA 15","N/D",240/$B$2*60*VLOOKUP(B382,Dane!$F:$H,2,FALSE)))</f>
        <v>6</v>
      </c>
      <c r="D382" s="21">
        <f>IF(B382="ZMIEŃ GŁOŚNOŚĆ NA 0","N/D",IF(B382="ZMIEŃ GŁOŚNOŚĆ NA 15","N/D",VLOOKUP(A382,Dane!$A$3:$D$110,4,FALSE)))</f>
        <v>1101010111000</v>
      </c>
      <c r="E382" s="22" t="str">
        <f t="shared" si="105"/>
        <v>110</v>
      </c>
      <c r="F382" s="19" t="str">
        <f t="shared" si="106"/>
        <v>00011010</v>
      </c>
      <c r="G382" s="19" t="str">
        <f t="shared" si="107"/>
        <v>10111000</v>
      </c>
      <c r="H382" s="19" t="str">
        <f t="shared" si="108"/>
        <v>00000110</v>
      </c>
      <c r="I382" s="20" t="str">
        <f t="shared" si="109"/>
        <v xml:space="preserve">    .byte %00011010, %10111000, %00000110</v>
      </c>
    </row>
    <row r="383" spans="1:10" x14ac:dyDescent="0.25">
      <c r="A383" s="20"/>
      <c r="B383" s="1" t="s">
        <v>140</v>
      </c>
      <c r="C383" s="20" t="str">
        <f>IF(B383="ZMIEŃ GŁOŚNOŚĆ NA 0","N/D",IF(B383="ZMIEŃ GŁOŚNOŚĆ NA 15","N/D",240/$B$2*60*VLOOKUP(B383,Dane!$F:$H,2,FALSE)))</f>
        <v>N/D</v>
      </c>
      <c r="D383" s="21" t="str">
        <f>IF(B383="ZMIEŃ GŁOŚNOŚĆ NA 0","N/D",IF(B383="ZMIEŃ GŁOŚNOŚĆ NA 15","N/D",VLOOKUP(A383,Dane!$A$3:$D$110,4,FALSE)))</f>
        <v>N/D</v>
      </c>
      <c r="E383" s="22" t="str">
        <f t="shared" si="105"/>
        <v>N/D</v>
      </c>
      <c r="F383" s="19" t="str">
        <f t="shared" si="106"/>
        <v>N/D</v>
      </c>
      <c r="G383" s="19" t="str">
        <f t="shared" si="107"/>
        <v>N/D</v>
      </c>
      <c r="H383" s="19" t="str">
        <f t="shared" si="108"/>
        <v>N/D</v>
      </c>
      <c r="I383" s="20" t="str">
        <f t="shared" si="109"/>
        <v xml:space="preserve">    .byte %10101000, %11111111, %00000000</v>
      </c>
    </row>
    <row r="384" spans="1:10" x14ac:dyDescent="0.25">
      <c r="A384" s="23" t="s">
        <v>35</v>
      </c>
      <c r="B384" s="16" t="s">
        <v>1</v>
      </c>
      <c r="C384" s="20">
        <f>IF(B384="ZMIEŃ GŁOŚNOŚĆ NA 0","N/D",IF(B384="ZMIEŃ GŁOŚNOŚĆ NA 15","N/D",240/$B$2*60*VLOOKUP(B384,Dane!$F:$H,2,FALSE)))</f>
        <v>24</v>
      </c>
      <c r="D384" s="21">
        <f>IF(B384="ZMIEŃ GŁOŚNOŚĆ NA 0","N/D",IF(B384="ZMIEŃ GŁOŚNOŚĆ NA 15","N/D",VLOOKUP(A384,Dane!$A$3:$D$110,4,FALSE)))</f>
        <v>10011111</v>
      </c>
      <c r="E384" s="22" t="str">
        <f t="shared" si="105"/>
        <v>11000</v>
      </c>
      <c r="F384" s="19" t="str">
        <f t="shared" si="106"/>
        <v>00000000</v>
      </c>
      <c r="G384" s="19" t="str">
        <f t="shared" si="107"/>
        <v>10011111</v>
      </c>
      <c r="H384" s="19" t="str">
        <f t="shared" si="108"/>
        <v>00011000</v>
      </c>
      <c r="I384" s="20" t="str">
        <f t="shared" si="109"/>
        <v xml:space="preserve">    .byte %00000000, %10011111, %00011000</v>
      </c>
      <c r="J384" s="13" t="s">
        <v>243</v>
      </c>
    </row>
    <row r="385" spans="1:10" x14ac:dyDescent="0.25">
      <c r="A385" s="23" t="s">
        <v>90</v>
      </c>
      <c r="B385" s="16" t="s">
        <v>30</v>
      </c>
      <c r="C385" s="20">
        <f>IF(B385="ZMIEŃ GŁOŚNOŚĆ NA 0","N/D",IF(B385="ZMIEŃ GŁOŚNOŚĆ NA 15","N/D",240/$B$2*60*VLOOKUP(B385,Dane!$F:$H,2,FALSE)))</f>
        <v>18</v>
      </c>
      <c r="D385" s="21">
        <f>IF(B385="ZMIEŃ GŁOŚNOŚĆ NA 0","N/D",IF(B385="ZMIEŃ GŁOŚNOŚĆ NA 15","N/D",VLOOKUP(A385,Dane!$A$3:$D$110,4,FALSE)))</f>
        <v>10110010</v>
      </c>
      <c r="E385" s="22" t="str">
        <f t="shared" si="105"/>
        <v>10010</v>
      </c>
      <c r="F385" s="19" t="str">
        <f t="shared" si="106"/>
        <v>00000000</v>
      </c>
      <c r="G385" s="19" t="str">
        <f t="shared" si="107"/>
        <v>10110010</v>
      </c>
      <c r="H385" s="19" t="str">
        <f t="shared" si="108"/>
        <v>00010010</v>
      </c>
      <c r="I385" s="20" t="str">
        <f t="shared" si="109"/>
        <v xml:space="preserve">    .byte %00000000, %10110010, %00010010</v>
      </c>
      <c r="J385" s="13" t="s">
        <v>235</v>
      </c>
    </row>
    <row r="386" spans="1:10" x14ac:dyDescent="0.25">
      <c r="A386" s="15"/>
      <c r="B386" s="1" t="s">
        <v>139</v>
      </c>
      <c r="C386" s="20" t="str">
        <f>IF(B386="ZMIEŃ GŁOŚNOŚĆ NA 0","N/D",IF(B386="ZMIEŃ GŁOŚNOŚĆ NA 15","N/D",240/$B$2*60*VLOOKUP(B386,Dane!$F:$H,2,FALSE)))</f>
        <v>N/D</v>
      </c>
      <c r="D386" s="21" t="str">
        <f>IF(B386="ZMIEŃ GŁOŚNOŚĆ NA 0","N/D",IF(B386="ZMIEŃ GŁOŚNOŚĆ NA 15","N/D",VLOOKUP(A386,Dane!$A$3:$D$110,4,FALSE)))</f>
        <v>N/D</v>
      </c>
      <c r="E386" s="22" t="str">
        <f t="shared" si="105"/>
        <v>N/D</v>
      </c>
      <c r="F386" s="19" t="str">
        <f t="shared" si="106"/>
        <v>N/D</v>
      </c>
      <c r="G386" s="19" t="str">
        <f t="shared" si="107"/>
        <v>N/D</v>
      </c>
      <c r="H386" s="19" t="str">
        <f t="shared" si="108"/>
        <v>N/D</v>
      </c>
      <c r="I386" s="20" t="str">
        <f t="shared" si="109"/>
        <v xml:space="preserve">    .byte %10101000, %11110000, %00000000</v>
      </c>
    </row>
    <row r="387" spans="1:10" x14ac:dyDescent="0.25">
      <c r="A387" s="15" t="s">
        <v>36</v>
      </c>
      <c r="B387" s="16" t="s">
        <v>30</v>
      </c>
      <c r="C387" s="20">
        <f>IF(B387="ZMIEŃ GŁOŚNOŚĆ NA 0","N/D",IF(B387="ZMIEŃ GŁOŚNOŚĆ NA 15","N/D",240/$B$2*60*VLOOKUP(B387,Dane!$F:$H,2,FALSE)))</f>
        <v>18</v>
      </c>
      <c r="D387" s="21">
        <f>IF(B387="ZMIEŃ GŁOŚNOŚĆ NA 0","N/D",IF(B387="ZMIEŃ GŁOŚNOŚĆ NA 15","N/D",VLOOKUP(A387,Dane!$A$3:$D$110,4,FALSE)))</f>
        <v>1101010111000</v>
      </c>
      <c r="E387" s="22" t="str">
        <f t="shared" si="105"/>
        <v>10010</v>
      </c>
      <c r="F387" s="19" t="str">
        <f t="shared" si="106"/>
        <v>00011010</v>
      </c>
      <c r="G387" s="19" t="str">
        <f t="shared" si="107"/>
        <v>10111000</v>
      </c>
      <c r="H387" s="19" t="str">
        <f t="shared" si="108"/>
        <v>00010010</v>
      </c>
      <c r="I387" s="20" t="str">
        <f t="shared" si="109"/>
        <v xml:space="preserve">    .byte %00011010, %10111000, %00010010</v>
      </c>
    </row>
    <row r="388" spans="1:10" ht="15.75" thickBot="1" x14ac:dyDescent="0.3">
      <c r="A388" s="14"/>
      <c r="B388" s="9" t="s">
        <v>140</v>
      </c>
      <c r="C388" s="20" t="str">
        <f>IF(B388="ZMIEŃ GŁOŚNOŚĆ NA 0","N/D",IF(B388="ZMIEŃ GŁOŚNOŚĆ NA 15","N/D",240/$B$2*60*VLOOKUP(B388,Dane!$F:$H,2,FALSE)))</f>
        <v>N/D</v>
      </c>
      <c r="D388" s="21" t="str">
        <f>IF(B388="ZMIEŃ GŁOŚNOŚĆ NA 0","N/D",IF(B388="ZMIEŃ GŁOŚNOŚĆ NA 15","N/D",VLOOKUP(A388,Dane!$A$3:$D$110,4,FALSE)))</f>
        <v>N/D</v>
      </c>
      <c r="E388" s="22" t="str">
        <f t="shared" ref="E388:E396" si="110">IF(B388="ZMIEŃ GŁOŚNOŚĆ NA 0","N/D",IF(B388="ZMIEŃ GŁOŚNOŚĆ NA 15","N/D",DEC2BIN(C388)))</f>
        <v>N/D</v>
      </c>
      <c r="F388" s="19" t="str">
        <f t="shared" ref="F388:F396" si="111">IF(B388="ZMIEŃ GŁOŚNOŚĆ NA 0","N/D",IF(B388="ZMIEŃ GŁOŚNOŚĆ NA 15","N/D",IF(LEN(D388)&lt;8,"00000000",_xlfn.CONCAT(REPT("0",8-LEN(LEFT(D388,LEN(D388)-8))),LEFT(D388,LEN(D388)-8)))))</f>
        <v>N/D</v>
      </c>
      <c r="G388" s="19" t="str">
        <f t="shared" ref="G388:G396" si="112">IF(B388="ZMIEŃ GŁOŚNOŚĆ NA 0","N/D",IF(B388="ZMIEŃ GŁOŚNOŚĆ NA 15","N/D",IF(LEN(D388)&lt;8,_xlfn.CONCAT(REPT("0",8-LEN(D388)),RIGHT(D388,8)),RIGHT(D388,8))))</f>
        <v>N/D</v>
      </c>
      <c r="H388" s="19" t="str">
        <f t="shared" ref="H388:H396" si="113">IF(B388="ZMIEŃ GŁOŚNOŚĆ NA 0","N/D",IF(B388="ZMIEŃ GŁOŚNOŚĆ NA 15","N/D",_xlfn.CONCAT(REPT("0",8-LEN(E388)),E388)))</f>
        <v>N/D</v>
      </c>
      <c r="I388" s="20" t="str">
        <f t="shared" ref="I388:I396" si="114">IF(B388="ZMIEŃ GŁOŚNOŚĆ NA 0","    .byte %10101000, %11110000, %00000000",IF(B388="ZMIEŃ GŁOŚNOŚĆ NA 15","    .byte %10101000, %11111111, %00000000",_xlfn.CONCAT("    .byte %",F388,", %",G388,", %",H388)))</f>
        <v xml:space="preserve">    .byte %10101000, %11111111, %00000000</v>
      </c>
    </row>
    <row r="389" spans="1:10" ht="15.75" thickTop="1" x14ac:dyDescent="0.25">
      <c r="A389" s="15" t="s">
        <v>89</v>
      </c>
      <c r="B389" s="16" t="s">
        <v>132</v>
      </c>
      <c r="C389" s="20">
        <f>IF(B389="ZMIEŃ GŁOŚNOŚĆ NA 0","N/D",IF(B389="ZMIEŃ GŁOŚNOŚĆ NA 15","N/D",240/$B$2*60*VLOOKUP(B389,Dane!$F:$H,2,FALSE)))</f>
        <v>48</v>
      </c>
      <c r="D389" s="21">
        <f>IF(B389="ZMIEŃ GŁOŚNOŚĆ NA 0","N/D",IF(B389="ZMIEŃ GŁOŚNOŚĆ NA 15","N/D",VLOOKUP(A389,Dane!$A$3:$D$110,4,FALSE)))</f>
        <v>11001000</v>
      </c>
      <c r="E389" s="22" t="str">
        <f t="shared" si="110"/>
        <v>110000</v>
      </c>
      <c r="F389" s="19" t="str">
        <f t="shared" si="111"/>
        <v>00000000</v>
      </c>
      <c r="G389" s="19" t="str">
        <f t="shared" si="112"/>
        <v>11001000</v>
      </c>
      <c r="H389" s="19" t="str">
        <f t="shared" si="113"/>
        <v>00110000</v>
      </c>
      <c r="I389" s="20" t="str">
        <f t="shared" si="114"/>
        <v xml:space="preserve">    .byte %00000000, %11001000, %00110000</v>
      </c>
      <c r="J389" s="13" t="s">
        <v>159</v>
      </c>
    </row>
    <row r="390" spans="1:10" x14ac:dyDescent="0.25">
      <c r="A390" s="15" t="s">
        <v>89</v>
      </c>
      <c r="B390" s="16" t="s">
        <v>0</v>
      </c>
      <c r="C390" s="20">
        <f>IF(B390="ZMIEŃ GŁOŚNOŚĆ NA 0","N/D",IF(B390="ZMIEŃ GŁOŚNOŚĆ NA 15","N/D",240/$B$2*60*VLOOKUP(B390,Dane!$F:$H,2,FALSE)))</f>
        <v>12</v>
      </c>
      <c r="D390" s="21">
        <f>IF(B390="ZMIEŃ GŁOŚNOŚĆ NA 0","N/D",IF(B390="ZMIEŃ GŁOŚNOŚĆ NA 15","N/D",VLOOKUP(A390,Dane!$A$3:$D$110,4,FALSE)))</f>
        <v>11001000</v>
      </c>
      <c r="E390" s="22" t="str">
        <f t="shared" si="110"/>
        <v>1100</v>
      </c>
      <c r="F390" s="19" t="str">
        <f t="shared" si="111"/>
        <v>00000000</v>
      </c>
      <c r="G390" s="19" t="str">
        <f t="shared" si="112"/>
        <v>11001000</v>
      </c>
      <c r="H390" s="19" t="str">
        <f t="shared" si="113"/>
        <v>00001100</v>
      </c>
      <c r="I390" s="20" t="str">
        <f t="shared" si="114"/>
        <v xml:space="preserve">    .byte %00000000, %11001000, %00001100</v>
      </c>
    </row>
    <row r="391" spans="1:10" x14ac:dyDescent="0.25">
      <c r="A391" s="15" t="s">
        <v>90</v>
      </c>
      <c r="B391" s="16" t="s">
        <v>2</v>
      </c>
      <c r="C391" s="20">
        <f>IF(B391="ZMIEŃ GŁOŚNOŚĆ NA 0","N/D",IF(B391="ZMIEŃ GŁOŚNOŚĆ NA 15","N/D",240/$B$2*60*VLOOKUP(B391,Dane!$F:$H,2,FALSE)))</f>
        <v>6</v>
      </c>
      <c r="D391" s="21">
        <f>IF(B391="ZMIEŃ GŁOŚNOŚĆ NA 0","N/D",IF(B391="ZMIEŃ GŁOŚNOŚĆ NA 15","N/D",VLOOKUP(A391,Dane!$A$3:$D$110,4,FALSE)))</f>
        <v>10110010</v>
      </c>
      <c r="E391" s="22" t="str">
        <f t="shared" si="110"/>
        <v>110</v>
      </c>
      <c r="F391" s="19" t="str">
        <f t="shared" si="111"/>
        <v>00000000</v>
      </c>
      <c r="G391" s="19" t="str">
        <f t="shared" si="112"/>
        <v>10110010</v>
      </c>
      <c r="H391" s="19" t="str">
        <f t="shared" si="113"/>
        <v>00000110</v>
      </c>
      <c r="I391" s="20" t="str">
        <f t="shared" si="114"/>
        <v xml:space="preserve">    .byte %00000000, %10110010, %00000110</v>
      </c>
      <c r="J391" s="13" t="s">
        <v>184</v>
      </c>
    </row>
    <row r="392" spans="1:10" x14ac:dyDescent="0.25">
      <c r="A392" s="20"/>
      <c r="B392" s="1" t="s">
        <v>139</v>
      </c>
      <c r="C392" s="20" t="str">
        <f>IF(B392="ZMIEŃ GŁOŚNOŚĆ NA 0","N/D",IF(B392="ZMIEŃ GŁOŚNOŚĆ NA 15","N/D",240/$B$2*60*VLOOKUP(B392,Dane!$F:$H,2,FALSE)))</f>
        <v>N/D</v>
      </c>
      <c r="D392" s="21" t="str">
        <f>IF(B392="ZMIEŃ GŁOŚNOŚĆ NA 0","N/D",IF(B392="ZMIEŃ GŁOŚNOŚĆ NA 15","N/D",VLOOKUP(A392,Dane!$A$3:$D$110,4,FALSE)))</f>
        <v>N/D</v>
      </c>
      <c r="E392" s="22" t="str">
        <f t="shared" si="110"/>
        <v>N/D</v>
      </c>
      <c r="F392" s="19" t="str">
        <f t="shared" si="111"/>
        <v>N/D</v>
      </c>
      <c r="G392" s="19" t="str">
        <f t="shared" si="112"/>
        <v>N/D</v>
      </c>
      <c r="H392" s="19" t="str">
        <f t="shared" si="113"/>
        <v>N/D</v>
      </c>
      <c r="I392" s="20" t="str">
        <f t="shared" si="114"/>
        <v xml:space="preserve">    .byte %10101000, %11110000, %00000000</v>
      </c>
    </row>
    <row r="393" spans="1:10" x14ac:dyDescent="0.25">
      <c r="A393" s="20" t="s">
        <v>36</v>
      </c>
      <c r="B393" s="16" t="s">
        <v>2</v>
      </c>
      <c r="C393" s="20">
        <f>IF(B393="ZMIEŃ GŁOŚNOŚĆ NA 0","N/D",IF(B393="ZMIEŃ GŁOŚNOŚĆ NA 15","N/D",240/$B$2*60*VLOOKUP(B393,Dane!$F:$H,2,FALSE)))</f>
        <v>6</v>
      </c>
      <c r="D393" s="21">
        <f>IF(B393="ZMIEŃ GŁOŚNOŚĆ NA 0","N/D",IF(B393="ZMIEŃ GŁOŚNOŚĆ NA 15","N/D",VLOOKUP(A393,Dane!$A$3:$D$110,4,FALSE)))</f>
        <v>1101010111000</v>
      </c>
      <c r="E393" s="22" t="str">
        <f t="shared" si="110"/>
        <v>110</v>
      </c>
      <c r="F393" s="19" t="str">
        <f t="shared" si="111"/>
        <v>00011010</v>
      </c>
      <c r="G393" s="19" t="str">
        <f t="shared" si="112"/>
        <v>10111000</v>
      </c>
      <c r="H393" s="19" t="str">
        <f t="shared" si="113"/>
        <v>00000110</v>
      </c>
      <c r="I393" s="20" t="str">
        <f t="shared" si="114"/>
        <v xml:space="preserve">    .byte %00011010, %10111000, %00000110</v>
      </c>
    </row>
    <row r="394" spans="1:10" x14ac:dyDescent="0.25">
      <c r="A394" s="20"/>
      <c r="B394" s="1" t="s">
        <v>140</v>
      </c>
      <c r="C394" s="20" t="str">
        <f>IF(B394="ZMIEŃ GŁOŚNOŚĆ NA 0","N/D",IF(B394="ZMIEŃ GŁOŚNOŚĆ NA 15","N/D",240/$B$2*60*VLOOKUP(B394,Dane!$F:$H,2,FALSE)))</f>
        <v>N/D</v>
      </c>
      <c r="D394" s="21" t="str">
        <f>IF(B394="ZMIEŃ GŁOŚNOŚĆ NA 0","N/D",IF(B394="ZMIEŃ GŁOŚNOŚĆ NA 15","N/D",VLOOKUP(A394,Dane!$A$3:$D$110,4,FALSE)))</f>
        <v>N/D</v>
      </c>
      <c r="E394" s="22" t="str">
        <f t="shared" si="110"/>
        <v>N/D</v>
      </c>
      <c r="F394" s="19" t="str">
        <f t="shared" si="111"/>
        <v>N/D</v>
      </c>
      <c r="G394" s="19" t="str">
        <f t="shared" si="112"/>
        <v>N/D</v>
      </c>
      <c r="H394" s="19" t="str">
        <f t="shared" si="113"/>
        <v>N/D</v>
      </c>
      <c r="I394" s="20" t="str">
        <f t="shared" si="114"/>
        <v xml:space="preserve">    .byte %10101000, %11111111, %00000000</v>
      </c>
    </row>
    <row r="395" spans="1:10" x14ac:dyDescent="0.25">
      <c r="A395" s="23" t="s">
        <v>35</v>
      </c>
      <c r="B395" s="23" t="s">
        <v>0</v>
      </c>
      <c r="C395" s="20">
        <f>IF(B395="ZMIEŃ GŁOŚNOŚĆ NA 0","N/D",IF(B395="ZMIEŃ GŁOŚNOŚĆ NA 15","N/D",240/$B$2*60*VLOOKUP(B395,Dane!$F:$H,2,FALSE)))</f>
        <v>12</v>
      </c>
      <c r="D395" s="21">
        <f>IF(B395="ZMIEŃ GŁOŚNOŚĆ NA 0","N/D",IF(B395="ZMIEŃ GŁOŚNOŚĆ NA 15","N/D",VLOOKUP(A395,Dane!$A$3:$D$110,4,FALSE)))</f>
        <v>10011111</v>
      </c>
      <c r="E395" s="22" t="str">
        <f t="shared" si="110"/>
        <v>1100</v>
      </c>
      <c r="F395" s="19" t="str">
        <f t="shared" si="111"/>
        <v>00000000</v>
      </c>
      <c r="G395" s="19" t="str">
        <f t="shared" si="112"/>
        <v>10011111</v>
      </c>
      <c r="H395" s="19" t="str">
        <f t="shared" si="113"/>
        <v>00001100</v>
      </c>
      <c r="I395" s="20" t="str">
        <f t="shared" si="114"/>
        <v xml:space="preserve">    .byte %00000000, %10011111, %00001100</v>
      </c>
      <c r="J395" s="13" t="s">
        <v>244</v>
      </c>
    </row>
    <row r="396" spans="1:10" ht="15.75" thickBot="1" x14ac:dyDescent="0.3">
      <c r="A396" s="10" t="s">
        <v>90</v>
      </c>
      <c r="B396" s="26" t="s">
        <v>30</v>
      </c>
      <c r="C396" s="20">
        <f>IF(B396="ZMIEŃ GŁOŚNOŚĆ NA 0","N/D",IF(B396="ZMIEŃ GŁOŚNOŚĆ NA 15","N/D",240/$B$2*60*VLOOKUP(B396,Dane!$F:$H,2,FALSE)))</f>
        <v>18</v>
      </c>
      <c r="D396" s="21">
        <f>IF(B396="ZMIEŃ GŁOŚNOŚĆ NA 0","N/D",IF(B396="ZMIEŃ GŁOŚNOŚĆ NA 15","N/D",VLOOKUP(A396,Dane!$A$3:$D$110,4,FALSE)))</f>
        <v>10110010</v>
      </c>
      <c r="E396" s="22" t="str">
        <f t="shared" si="110"/>
        <v>10010</v>
      </c>
      <c r="F396" s="19" t="str">
        <f t="shared" si="111"/>
        <v>00000000</v>
      </c>
      <c r="G396" s="19" t="str">
        <f t="shared" si="112"/>
        <v>10110010</v>
      </c>
      <c r="H396" s="19" t="str">
        <f t="shared" si="113"/>
        <v>00010010</v>
      </c>
      <c r="I396" s="20" t="str">
        <f t="shared" si="114"/>
        <v xml:space="preserve">    .byte %00000000, %10110010, %00010010</v>
      </c>
      <c r="J396" s="13" t="s">
        <v>207</v>
      </c>
    </row>
    <row r="397" spans="1:10" ht="15.75" thickTop="1" x14ac:dyDescent="0.25">
      <c r="A397" s="20"/>
      <c r="B397" s="16" t="s">
        <v>139</v>
      </c>
      <c r="C397" s="20" t="str">
        <f>IF(B397="ZMIEŃ GŁOŚNOŚĆ NA 0","N/D",IF(B397="ZMIEŃ GŁOŚNOŚĆ NA 15","N/D",240/$B$2*60*VLOOKUP(B397,Dane!$F:$H,2,FALSE)))</f>
        <v>N/D</v>
      </c>
      <c r="D397" s="21" t="str">
        <f>IF(B397="ZMIEŃ GŁOŚNOŚĆ NA 0","N/D",IF(B397="ZMIEŃ GŁOŚNOŚĆ NA 15","N/D",VLOOKUP(A397,Dane!$A$3:$D$110,4,FALSE)))</f>
        <v>N/D</v>
      </c>
      <c r="E397" s="22" t="str">
        <f t="shared" ref="E397:E404" si="115">IF(B397="ZMIEŃ GŁOŚNOŚĆ NA 0","N/D",IF(B397="ZMIEŃ GŁOŚNOŚĆ NA 15","N/D",DEC2BIN(C397)))</f>
        <v>N/D</v>
      </c>
      <c r="F397" s="19" t="str">
        <f t="shared" ref="F397:F404" si="116">IF(B397="ZMIEŃ GŁOŚNOŚĆ NA 0","N/D",IF(B397="ZMIEŃ GŁOŚNOŚĆ NA 15","N/D",IF(LEN(D397)&lt;8,"00000000",_xlfn.CONCAT(REPT("0",8-LEN(LEFT(D397,LEN(D397)-8))),LEFT(D397,LEN(D397)-8)))))</f>
        <v>N/D</v>
      </c>
      <c r="G397" s="19" t="str">
        <f t="shared" ref="G397:G404" si="117">IF(B397="ZMIEŃ GŁOŚNOŚĆ NA 0","N/D",IF(B397="ZMIEŃ GŁOŚNOŚĆ NA 15","N/D",IF(LEN(D397)&lt;8,_xlfn.CONCAT(REPT("0",8-LEN(D397)),RIGHT(D397,8)),RIGHT(D397,8))))</f>
        <v>N/D</v>
      </c>
      <c r="H397" s="19" t="str">
        <f t="shared" ref="H397:H404" si="118">IF(B397="ZMIEŃ GŁOŚNOŚĆ NA 0","N/D",IF(B397="ZMIEŃ GŁOŚNOŚĆ NA 15","N/D",_xlfn.CONCAT(REPT("0",8-LEN(E397)),E397)))</f>
        <v>N/D</v>
      </c>
      <c r="I397" s="20" t="str">
        <f t="shared" ref="I397:I404" si="119">IF(B397="ZMIEŃ GŁOŚNOŚĆ NA 0","    .byte %10101000, %11110000, %00000000",IF(B397="ZMIEŃ GŁOŚNOŚĆ NA 15","    .byte %10101000, %11111111, %00000000",_xlfn.CONCAT("    .byte %",F397,", %",G397,", %",H397)))</f>
        <v xml:space="preserve">    .byte %10101000, %11110000, %00000000</v>
      </c>
    </row>
    <row r="398" spans="1:10" x14ac:dyDescent="0.25">
      <c r="A398" s="23" t="s">
        <v>36</v>
      </c>
      <c r="B398" s="16" t="s">
        <v>2</v>
      </c>
      <c r="C398" s="20">
        <f>IF(B398="ZMIEŃ GŁOŚNOŚĆ NA 0","N/D",IF(B398="ZMIEŃ GŁOŚNOŚĆ NA 15","N/D",240/$B$2*60*VLOOKUP(B398,Dane!$F:$H,2,FALSE)))</f>
        <v>6</v>
      </c>
      <c r="D398" s="21">
        <f>IF(B398="ZMIEŃ GŁOŚNOŚĆ NA 0","N/D",IF(B398="ZMIEŃ GŁOŚNOŚĆ NA 15","N/D",VLOOKUP(A398,Dane!$A$3:$D$110,4,FALSE)))</f>
        <v>1101010111000</v>
      </c>
      <c r="E398" s="22" t="str">
        <f t="shared" si="115"/>
        <v>110</v>
      </c>
      <c r="F398" s="19" t="str">
        <f t="shared" si="116"/>
        <v>00011010</v>
      </c>
      <c r="G398" s="19" t="str">
        <f t="shared" si="117"/>
        <v>10111000</v>
      </c>
      <c r="H398" s="19" t="str">
        <f t="shared" si="118"/>
        <v>00000110</v>
      </c>
      <c r="I398" s="20" t="str">
        <f t="shared" si="119"/>
        <v xml:space="preserve">    .byte %00011010, %10111000, %00000110</v>
      </c>
    </row>
    <row r="399" spans="1:10" x14ac:dyDescent="0.25">
      <c r="A399" s="20"/>
      <c r="B399" s="16" t="s">
        <v>140</v>
      </c>
      <c r="C399" s="20" t="str">
        <f>IF(B399="ZMIEŃ GŁOŚNOŚĆ NA 0","N/D",IF(B399="ZMIEŃ GŁOŚNOŚĆ NA 15","N/D",240/$B$2*60*VLOOKUP(B399,Dane!$F:$H,2,FALSE)))</f>
        <v>N/D</v>
      </c>
      <c r="D399" s="21" t="str">
        <f>IF(B399="ZMIEŃ GŁOŚNOŚĆ NA 0","N/D",IF(B399="ZMIEŃ GŁOŚNOŚĆ NA 15","N/D",VLOOKUP(A399,Dane!$A$3:$D$110,4,FALSE)))</f>
        <v>N/D</v>
      </c>
      <c r="E399" s="22" t="str">
        <f t="shared" si="115"/>
        <v>N/D</v>
      </c>
      <c r="F399" s="19" t="str">
        <f t="shared" si="116"/>
        <v>N/D</v>
      </c>
      <c r="G399" s="19" t="str">
        <f t="shared" si="117"/>
        <v>N/D</v>
      </c>
      <c r="H399" s="19" t="str">
        <f t="shared" si="118"/>
        <v>N/D</v>
      </c>
      <c r="I399" s="20" t="str">
        <f t="shared" si="119"/>
        <v xml:space="preserve">    .byte %10101000, %11111111, %00000000</v>
      </c>
    </row>
    <row r="400" spans="1:10" x14ac:dyDescent="0.25">
      <c r="A400" s="23" t="s">
        <v>90</v>
      </c>
      <c r="B400" s="16" t="s">
        <v>2</v>
      </c>
      <c r="C400" s="20">
        <f>IF(B400="ZMIEŃ GŁOŚNOŚĆ NA 0","N/D",IF(B400="ZMIEŃ GŁOŚNOŚĆ NA 15","N/D",240/$B$2*60*VLOOKUP(B400,Dane!$F:$H,2,FALSE)))</f>
        <v>6</v>
      </c>
      <c r="D400" s="21">
        <f>IF(B400="ZMIEŃ GŁOŚNOŚĆ NA 0","N/D",IF(B400="ZMIEŃ GŁOŚNOŚĆ NA 15","N/D",VLOOKUP(A400,Dane!$A$3:$D$110,4,FALSE)))</f>
        <v>10110010</v>
      </c>
      <c r="E400" s="22" t="str">
        <f t="shared" si="115"/>
        <v>110</v>
      </c>
      <c r="F400" s="19" t="str">
        <f t="shared" si="116"/>
        <v>00000000</v>
      </c>
      <c r="G400" s="19" t="str">
        <f t="shared" si="117"/>
        <v>10110010</v>
      </c>
      <c r="H400" s="19" t="str">
        <f t="shared" si="118"/>
        <v>00000110</v>
      </c>
      <c r="I400" s="20" t="str">
        <f t="shared" si="119"/>
        <v xml:space="preserve">    .byte %00000000, %10110010, %00000110</v>
      </c>
      <c r="J400" s="13" t="s">
        <v>151</v>
      </c>
    </row>
    <row r="401" spans="1:10" x14ac:dyDescent="0.25">
      <c r="A401" s="20"/>
      <c r="B401" s="1" t="s">
        <v>139</v>
      </c>
      <c r="C401" s="20" t="str">
        <f>IF(B401="ZMIEŃ GŁOŚNOŚĆ NA 0","N/D",IF(B401="ZMIEŃ GŁOŚNOŚĆ NA 15","N/D",240/$B$2*60*VLOOKUP(B401,Dane!$F:$H,2,FALSE)))</f>
        <v>N/D</v>
      </c>
      <c r="D401" s="21" t="str">
        <f>IF(B401="ZMIEŃ GŁOŚNOŚĆ NA 0","N/D",IF(B401="ZMIEŃ GŁOŚNOŚĆ NA 15","N/D",VLOOKUP(A401,Dane!$A$3:$D$110,4,FALSE)))</f>
        <v>N/D</v>
      </c>
      <c r="E401" s="22" t="str">
        <f t="shared" si="115"/>
        <v>N/D</v>
      </c>
      <c r="F401" s="19" t="str">
        <f t="shared" si="116"/>
        <v>N/D</v>
      </c>
      <c r="G401" s="19" t="str">
        <f t="shared" si="117"/>
        <v>N/D</v>
      </c>
      <c r="H401" s="19" t="str">
        <f t="shared" si="118"/>
        <v>N/D</v>
      </c>
      <c r="I401" s="20" t="str">
        <f t="shared" si="119"/>
        <v xml:space="preserve">    .byte %10101000, %11110000, %00000000</v>
      </c>
    </row>
    <row r="402" spans="1:10" x14ac:dyDescent="0.25">
      <c r="A402" s="20" t="s">
        <v>36</v>
      </c>
      <c r="B402" s="16" t="s">
        <v>2</v>
      </c>
      <c r="C402" s="20">
        <f>IF(B402="ZMIEŃ GŁOŚNOŚĆ NA 0","N/D",IF(B402="ZMIEŃ GŁOŚNOŚĆ NA 15","N/D",240/$B$2*60*VLOOKUP(B402,Dane!$F:$H,2,FALSE)))</f>
        <v>6</v>
      </c>
      <c r="D402" s="21">
        <f>IF(B402="ZMIEŃ GŁOŚNOŚĆ NA 0","N/D",IF(B402="ZMIEŃ GŁOŚNOŚĆ NA 15","N/D",VLOOKUP(A402,Dane!$A$3:$D$110,4,FALSE)))</f>
        <v>1101010111000</v>
      </c>
      <c r="E402" s="22" t="str">
        <f t="shared" si="115"/>
        <v>110</v>
      </c>
      <c r="F402" s="19" t="str">
        <f t="shared" si="116"/>
        <v>00011010</v>
      </c>
      <c r="G402" s="19" t="str">
        <f t="shared" si="117"/>
        <v>10111000</v>
      </c>
      <c r="H402" s="19" t="str">
        <f t="shared" si="118"/>
        <v>00000110</v>
      </c>
      <c r="I402" s="20" t="str">
        <f t="shared" si="119"/>
        <v xml:space="preserve">    .byte %00011010, %10111000, %00000110</v>
      </c>
    </row>
    <row r="403" spans="1:10" x14ac:dyDescent="0.25">
      <c r="A403" s="20"/>
      <c r="B403" s="16" t="s">
        <v>140</v>
      </c>
      <c r="C403" s="20" t="str">
        <f>IF(B403="ZMIEŃ GŁOŚNOŚĆ NA 0","N/D",IF(B403="ZMIEŃ GŁOŚNOŚĆ NA 15","N/D",240/$B$2*60*VLOOKUP(B403,Dane!$F:$H,2,FALSE)))</f>
        <v>N/D</v>
      </c>
      <c r="D403" s="21" t="str">
        <f>IF(B403="ZMIEŃ GŁOŚNOŚĆ NA 0","N/D",IF(B403="ZMIEŃ GŁOŚNOŚĆ NA 15","N/D",VLOOKUP(A403,Dane!$A$3:$D$110,4,FALSE)))</f>
        <v>N/D</v>
      </c>
      <c r="E403" s="22" t="str">
        <f t="shared" si="115"/>
        <v>N/D</v>
      </c>
      <c r="F403" s="19" t="str">
        <f t="shared" si="116"/>
        <v>N/D</v>
      </c>
      <c r="G403" s="19" t="str">
        <f t="shared" si="117"/>
        <v>N/D</v>
      </c>
      <c r="H403" s="19" t="str">
        <f t="shared" si="118"/>
        <v>N/D</v>
      </c>
      <c r="I403" s="20" t="str">
        <f t="shared" si="119"/>
        <v xml:space="preserve">    .byte %10101000, %11111111, %00000000</v>
      </c>
    </row>
    <row r="404" spans="1:10" x14ac:dyDescent="0.25">
      <c r="A404" s="20" t="s">
        <v>90</v>
      </c>
      <c r="B404" s="23" t="s">
        <v>0</v>
      </c>
      <c r="C404" s="20">
        <f>IF(B404="ZMIEŃ GŁOŚNOŚĆ NA 0","N/D",IF(B404="ZMIEŃ GŁOŚNOŚĆ NA 15","N/D",240/$B$2*60*VLOOKUP(B404,Dane!$F:$H,2,FALSE)))</f>
        <v>12</v>
      </c>
      <c r="D404" s="21">
        <f>IF(B404="ZMIEŃ GŁOŚNOŚĆ NA 0","N/D",IF(B404="ZMIEŃ GŁOŚNOŚĆ NA 15","N/D",VLOOKUP(A404,Dane!$A$3:$D$110,4,FALSE)))</f>
        <v>10110010</v>
      </c>
      <c r="E404" s="22" t="str">
        <f t="shared" si="115"/>
        <v>1100</v>
      </c>
      <c r="F404" s="19" t="str">
        <f t="shared" si="116"/>
        <v>00000000</v>
      </c>
      <c r="G404" s="19" t="str">
        <f t="shared" si="117"/>
        <v>10110010</v>
      </c>
      <c r="H404" s="19" t="str">
        <f t="shared" si="118"/>
        <v>00001100</v>
      </c>
      <c r="I404" s="20" t="str">
        <f t="shared" si="119"/>
        <v xml:space="preserve">    .byte %00000000, %10110010, %00001100</v>
      </c>
      <c r="J404" s="13" t="s">
        <v>188</v>
      </c>
    </row>
    <row r="405" spans="1:10" x14ac:dyDescent="0.25">
      <c r="A405" s="23" t="s">
        <v>35</v>
      </c>
      <c r="B405" s="23" t="s">
        <v>2</v>
      </c>
      <c r="C405" s="20">
        <f>IF(B405="ZMIEŃ GŁOŚNOŚĆ NA 0","N/D",IF(B405="ZMIEŃ GŁOŚNOŚĆ NA 15","N/D",240/$B$2*60*VLOOKUP(B405,Dane!$F:$H,2,FALSE)))</f>
        <v>6</v>
      </c>
      <c r="D405" s="21">
        <f>IF(B405="ZMIEŃ GŁOŚNOŚĆ NA 0","N/D",IF(B405="ZMIEŃ GŁOŚNOŚĆ NA 15","N/D",VLOOKUP(A405,Dane!$A$3:$D$110,4,FALSE)))</f>
        <v>10011111</v>
      </c>
      <c r="E405" s="22" t="str">
        <f t="shared" ref="E405:E410" si="120">IF(B405="ZMIEŃ GŁOŚNOŚĆ NA 0","N/D",IF(B405="ZMIEŃ GŁOŚNOŚĆ NA 15","N/D",DEC2BIN(C405)))</f>
        <v>110</v>
      </c>
      <c r="F405" s="19" t="str">
        <f t="shared" ref="F405:F410" si="121">IF(B405="ZMIEŃ GŁOŚNOŚĆ NA 0","N/D",IF(B405="ZMIEŃ GŁOŚNOŚĆ NA 15","N/D",IF(LEN(D405)&lt;8,"00000000",_xlfn.CONCAT(REPT("0",8-LEN(LEFT(D405,LEN(D405)-8))),LEFT(D405,LEN(D405)-8)))))</f>
        <v>00000000</v>
      </c>
      <c r="G405" s="19" t="str">
        <f t="shared" ref="G405:G410" si="122">IF(B405="ZMIEŃ GŁOŚNOŚĆ NA 0","N/D",IF(B405="ZMIEŃ GŁOŚNOŚĆ NA 15","N/D",IF(LEN(D405)&lt;8,_xlfn.CONCAT(REPT("0",8-LEN(D405)),RIGHT(D405,8)),RIGHT(D405,8))))</f>
        <v>10011111</v>
      </c>
      <c r="H405" s="19" t="str">
        <f t="shared" ref="H405:H410" si="123">IF(B405="ZMIEŃ GŁOŚNOŚĆ NA 0","N/D",IF(B405="ZMIEŃ GŁOŚNOŚĆ NA 15","N/D",_xlfn.CONCAT(REPT("0",8-LEN(E405)),E405)))</f>
        <v>00000110</v>
      </c>
      <c r="I405" s="20" t="str">
        <f t="shared" ref="I405:I410" si="124">IF(B405="ZMIEŃ GŁOŚNOŚĆ NA 0","    .byte %10101000, %11110000, %00000000",IF(B405="ZMIEŃ GŁOŚNOŚĆ NA 15","    .byte %10101000, %11111111, %00000000",_xlfn.CONCAT("    .byte %",F405,", %",G405,", %",H405)))</f>
        <v xml:space="preserve">    .byte %00000000, %10011111, %00000110</v>
      </c>
      <c r="J405" s="13" t="s">
        <v>159</v>
      </c>
    </row>
    <row r="406" spans="1:10" x14ac:dyDescent="0.25">
      <c r="A406" s="20"/>
      <c r="B406" s="1" t="s">
        <v>139</v>
      </c>
      <c r="C406" s="20" t="str">
        <f>IF(B406="ZMIEŃ GŁOŚNOŚĆ NA 0","N/D",IF(B406="ZMIEŃ GŁOŚNOŚĆ NA 15","N/D",240/$B$2*60*VLOOKUP(B406,Dane!$F:$H,2,FALSE)))</f>
        <v>N/D</v>
      </c>
      <c r="D406" s="21" t="str">
        <f>IF(B406="ZMIEŃ GŁOŚNOŚĆ NA 0","N/D",IF(B406="ZMIEŃ GŁOŚNOŚĆ NA 15","N/D",VLOOKUP(A406,Dane!$A$3:$D$110,4,FALSE)))</f>
        <v>N/D</v>
      </c>
      <c r="E406" s="22" t="str">
        <f t="shared" si="120"/>
        <v>N/D</v>
      </c>
      <c r="F406" s="19" t="str">
        <f t="shared" si="121"/>
        <v>N/D</v>
      </c>
      <c r="G406" s="19" t="str">
        <f t="shared" si="122"/>
        <v>N/D</v>
      </c>
      <c r="H406" s="19" t="str">
        <f t="shared" si="123"/>
        <v>N/D</v>
      </c>
      <c r="I406" s="20" t="str">
        <f t="shared" si="124"/>
        <v xml:space="preserve">    .byte %10101000, %11110000, %00000000</v>
      </c>
    </row>
    <row r="407" spans="1:10" x14ac:dyDescent="0.25">
      <c r="A407" s="20" t="s">
        <v>36</v>
      </c>
      <c r="B407" s="16" t="s">
        <v>2</v>
      </c>
      <c r="C407" s="20">
        <f>IF(B407="ZMIEŃ GŁOŚNOŚĆ NA 0","N/D",IF(B407="ZMIEŃ GŁOŚNOŚĆ NA 15","N/D",240/$B$2*60*VLOOKUP(B407,Dane!$F:$H,2,FALSE)))</f>
        <v>6</v>
      </c>
      <c r="D407" s="21">
        <f>IF(B407="ZMIEŃ GŁOŚNOŚĆ NA 0","N/D",IF(B407="ZMIEŃ GŁOŚNOŚĆ NA 15","N/D",VLOOKUP(A407,Dane!$A$3:$D$110,4,FALSE)))</f>
        <v>1101010111000</v>
      </c>
      <c r="E407" s="22" t="str">
        <f t="shared" si="120"/>
        <v>110</v>
      </c>
      <c r="F407" s="19" t="str">
        <f t="shared" si="121"/>
        <v>00011010</v>
      </c>
      <c r="G407" s="19" t="str">
        <f t="shared" si="122"/>
        <v>10111000</v>
      </c>
      <c r="H407" s="19" t="str">
        <f t="shared" si="123"/>
        <v>00000110</v>
      </c>
      <c r="I407" s="20" t="str">
        <f t="shared" si="124"/>
        <v xml:space="preserve">    .byte %00011010, %10111000, %00000110</v>
      </c>
    </row>
    <row r="408" spans="1:10" x14ac:dyDescent="0.25">
      <c r="A408" s="20"/>
      <c r="B408" s="16" t="s">
        <v>140</v>
      </c>
      <c r="C408" s="20" t="str">
        <f>IF(B408="ZMIEŃ GŁOŚNOŚĆ NA 0","N/D",IF(B408="ZMIEŃ GŁOŚNOŚĆ NA 15","N/D",240/$B$2*60*VLOOKUP(B408,Dane!$F:$H,2,FALSE)))</f>
        <v>N/D</v>
      </c>
      <c r="D408" s="21" t="str">
        <f>IF(B408="ZMIEŃ GŁOŚNOŚĆ NA 0","N/D",IF(B408="ZMIEŃ GŁOŚNOŚĆ NA 15","N/D",VLOOKUP(A408,Dane!$A$3:$D$110,4,FALSE)))</f>
        <v>N/D</v>
      </c>
      <c r="E408" s="22" t="str">
        <f t="shared" si="120"/>
        <v>N/D</v>
      </c>
      <c r="F408" s="19" t="str">
        <f t="shared" si="121"/>
        <v>N/D</v>
      </c>
      <c r="G408" s="19" t="str">
        <f t="shared" si="122"/>
        <v>N/D</v>
      </c>
      <c r="H408" s="19" t="str">
        <f t="shared" si="123"/>
        <v>N/D</v>
      </c>
      <c r="I408" s="20" t="str">
        <f t="shared" si="124"/>
        <v xml:space="preserve">    .byte %10101000, %11111111, %00000000</v>
      </c>
    </row>
    <row r="409" spans="1:10" x14ac:dyDescent="0.25">
      <c r="A409" s="23" t="s">
        <v>90</v>
      </c>
      <c r="B409" s="16" t="s">
        <v>1</v>
      </c>
      <c r="C409" s="20">
        <f>IF(B409="ZMIEŃ GŁOŚNOŚĆ NA 0","N/D",IF(B409="ZMIEŃ GŁOŚNOŚĆ NA 15","N/D",240/$B$2*60*VLOOKUP(B409,Dane!$F:$H,2,FALSE)))</f>
        <v>24</v>
      </c>
      <c r="D409" s="21">
        <f>IF(B409="ZMIEŃ GŁOŚNOŚĆ NA 0","N/D",IF(B409="ZMIEŃ GŁOŚNOŚĆ NA 15","N/D",VLOOKUP(A409,Dane!$A$3:$D$110,4,FALSE)))</f>
        <v>10110010</v>
      </c>
      <c r="E409" s="22" t="str">
        <f t="shared" si="120"/>
        <v>11000</v>
      </c>
      <c r="F409" s="19" t="str">
        <f t="shared" si="121"/>
        <v>00000000</v>
      </c>
      <c r="G409" s="19" t="str">
        <f t="shared" si="122"/>
        <v>10110010</v>
      </c>
      <c r="H409" s="19" t="str">
        <f t="shared" si="123"/>
        <v>00011000</v>
      </c>
      <c r="I409" s="20" t="str">
        <f t="shared" si="124"/>
        <v xml:space="preserve">    .byte %00000000, %10110010, %00011000</v>
      </c>
      <c r="J409" s="13" t="s">
        <v>245</v>
      </c>
    </row>
    <row r="410" spans="1:10" ht="15.75" thickBot="1" x14ac:dyDescent="0.3">
      <c r="A410" s="26" t="s">
        <v>87</v>
      </c>
      <c r="B410" s="17" t="s">
        <v>1</v>
      </c>
      <c r="C410" s="20">
        <f>IF(B410="ZMIEŃ GŁOŚNOŚĆ NA 0","N/D",IF(B410="ZMIEŃ GŁOŚNOŚĆ NA 15","N/D",240/$B$2*60*VLOOKUP(B410,Dane!$F:$H,2,FALSE)))</f>
        <v>24</v>
      </c>
      <c r="D410" s="21">
        <f>IF(B410="ZMIEŃ GŁOŚNOŚĆ NA 0","N/D",IF(B410="ZMIEŃ GŁOŚNOŚĆ NA 15","N/D",VLOOKUP(A410,Dane!$A$3:$D$110,4,FALSE)))</f>
        <v>100001100</v>
      </c>
      <c r="E410" s="22" t="str">
        <f t="shared" si="120"/>
        <v>11000</v>
      </c>
      <c r="F410" s="19" t="str">
        <f t="shared" si="121"/>
        <v>00000001</v>
      </c>
      <c r="G410" s="19" t="str">
        <f t="shared" si="122"/>
        <v>00001100</v>
      </c>
      <c r="H410" s="19" t="str">
        <f t="shared" si="123"/>
        <v>00011000</v>
      </c>
      <c r="I410" s="20" t="str">
        <f t="shared" si="124"/>
        <v xml:space="preserve">    .byte %00000001, %00001100, %00011000</v>
      </c>
      <c r="J410" s="13" t="s">
        <v>171</v>
      </c>
    </row>
    <row r="411" spans="1:10" ht="15.75" thickTop="1" x14ac:dyDescent="0.25">
      <c r="A411" s="23" t="s">
        <v>87</v>
      </c>
      <c r="B411" s="16" t="s">
        <v>30</v>
      </c>
      <c r="C411" s="20">
        <f>IF(B411="ZMIEŃ GŁOŚNOŚĆ NA 0","N/D",IF(B411="ZMIEŃ GŁOŚNOŚĆ NA 15","N/D",240/$B$2*60*VLOOKUP(B411,Dane!$F:$H,2,FALSE)))</f>
        <v>18</v>
      </c>
      <c r="D411" s="21">
        <f>IF(B411="ZMIEŃ GŁOŚNOŚĆ NA 0","N/D",IF(B411="ZMIEŃ GŁOŚNOŚĆ NA 15","N/D",VLOOKUP(A411,Dane!$A$3:$D$110,4,FALSE)))</f>
        <v>100001100</v>
      </c>
      <c r="E411" s="22" t="str">
        <f t="shared" ref="E411:E422" si="125">IF(B411="ZMIEŃ GŁOŚNOŚĆ NA 0","N/D",IF(B411="ZMIEŃ GŁOŚNOŚĆ NA 15","N/D",DEC2BIN(C411)))</f>
        <v>10010</v>
      </c>
      <c r="F411" s="19" t="str">
        <f t="shared" ref="F411:F422" si="126">IF(B411="ZMIEŃ GŁOŚNOŚĆ NA 0","N/D",IF(B411="ZMIEŃ GŁOŚNOŚĆ NA 15","N/D",IF(LEN(D411)&lt;8,"00000000",_xlfn.CONCAT(REPT("0",8-LEN(LEFT(D411,LEN(D411)-8))),LEFT(D411,LEN(D411)-8)))))</f>
        <v>00000001</v>
      </c>
      <c r="G411" s="19" t="str">
        <f t="shared" ref="G411:G422" si="127">IF(B411="ZMIEŃ GŁOŚNOŚĆ NA 0","N/D",IF(B411="ZMIEŃ GŁOŚNOŚĆ NA 15","N/D",IF(LEN(D411)&lt;8,_xlfn.CONCAT(REPT("0",8-LEN(D411)),RIGHT(D411,8)),RIGHT(D411,8))))</f>
        <v>00001100</v>
      </c>
      <c r="H411" s="19" t="str">
        <f t="shared" ref="H411:H422" si="128">IF(B411="ZMIEŃ GŁOŚNOŚĆ NA 0","N/D",IF(B411="ZMIEŃ GŁOŚNOŚĆ NA 15","N/D",_xlfn.CONCAT(REPT("0",8-LEN(E411)),E411)))</f>
        <v>00010010</v>
      </c>
      <c r="I411" s="20" t="str">
        <f t="shared" ref="I411:I422" si="129">IF(B411="ZMIEŃ GŁOŚNOŚĆ NA 0","    .byte %10101000, %11110000, %00000000",IF(B411="ZMIEŃ GŁOŚNOŚĆ NA 15","    .byte %10101000, %11111111, %00000000",_xlfn.CONCAT("    .byte %",F411,", %",G411,", %",H411)))</f>
        <v xml:space="preserve">    .byte %00000001, %00001100, %00010010</v>
      </c>
    </row>
    <row r="412" spans="1:10" x14ac:dyDescent="0.25">
      <c r="A412" s="20"/>
      <c r="B412" s="1" t="s">
        <v>139</v>
      </c>
      <c r="C412" s="20" t="str">
        <f>IF(B412="ZMIEŃ GŁOŚNOŚĆ NA 0","N/D",IF(B412="ZMIEŃ GŁOŚNOŚĆ NA 15","N/D",240/$B$2*60*VLOOKUP(B412,Dane!$F:$H,2,FALSE)))</f>
        <v>N/D</v>
      </c>
      <c r="D412" s="21" t="str">
        <f>IF(B412="ZMIEŃ GŁOŚNOŚĆ NA 0","N/D",IF(B412="ZMIEŃ GŁOŚNOŚĆ NA 15","N/D",VLOOKUP(A412,Dane!$A$3:$D$110,4,FALSE)))</f>
        <v>N/D</v>
      </c>
      <c r="E412" s="22" t="str">
        <f t="shared" si="125"/>
        <v>N/D</v>
      </c>
      <c r="F412" s="19" t="str">
        <f t="shared" si="126"/>
        <v>N/D</v>
      </c>
      <c r="G412" s="19" t="str">
        <f t="shared" si="127"/>
        <v>N/D</v>
      </c>
      <c r="H412" s="19" t="str">
        <f t="shared" si="128"/>
        <v>N/D</v>
      </c>
      <c r="I412" s="20" t="str">
        <f t="shared" si="129"/>
        <v xml:space="preserve">    .byte %10101000, %11110000, %00000000</v>
      </c>
    </row>
    <row r="413" spans="1:10" x14ac:dyDescent="0.25">
      <c r="A413" s="23" t="s">
        <v>36</v>
      </c>
      <c r="B413" s="16" t="s">
        <v>30</v>
      </c>
      <c r="C413" s="20">
        <f>IF(B413="ZMIEŃ GŁOŚNOŚĆ NA 0","N/D",IF(B413="ZMIEŃ GŁOŚNOŚĆ NA 15","N/D",240/$B$2*60*VLOOKUP(B413,Dane!$F:$H,2,FALSE)))</f>
        <v>18</v>
      </c>
      <c r="D413" s="21">
        <f>IF(B413="ZMIEŃ GŁOŚNOŚĆ NA 0","N/D",IF(B413="ZMIEŃ GŁOŚNOŚĆ NA 15","N/D",VLOOKUP(A413,Dane!$A$3:$D$110,4,FALSE)))</f>
        <v>1101010111000</v>
      </c>
      <c r="E413" s="22" t="str">
        <f t="shared" si="125"/>
        <v>10010</v>
      </c>
      <c r="F413" s="19" t="str">
        <f t="shared" si="126"/>
        <v>00011010</v>
      </c>
      <c r="G413" s="19" t="str">
        <f t="shared" si="127"/>
        <v>10111000</v>
      </c>
      <c r="H413" s="19" t="str">
        <f t="shared" si="128"/>
        <v>00010010</v>
      </c>
      <c r="I413" s="20" t="str">
        <f t="shared" si="129"/>
        <v xml:space="preserve">    .byte %00011010, %10111000, %00010010</v>
      </c>
    </row>
    <row r="414" spans="1:10" x14ac:dyDescent="0.25">
      <c r="A414" s="20"/>
      <c r="B414" s="16" t="s">
        <v>140</v>
      </c>
      <c r="C414" s="20" t="str">
        <f>IF(B414="ZMIEŃ GŁOŚNOŚĆ NA 0","N/D",IF(B414="ZMIEŃ GŁOŚNOŚĆ NA 15","N/D",240/$B$2*60*VLOOKUP(B414,Dane!$F:$H,2,FALSE)))</f>
        <v>N/D</v>
      </c>
      <c r="D414" s="21" t="str">
        <f>IF(B414="ZMIEŃ GŁOŚNOŚĆ NA 0","N/D",IF(B414="ZMIEŃ GŁOŚNOŚĆ NA 15","N/D",VLOOKUP(A414,Dane!$A$3:$D$110,4,FALSE)))</f>
        <v>N/D</v>
      </c>
      <c r="E414" s="22" t="str">
        <f t="shared" si="125"/>
        <v>N/D</v>
      </c>
      <c r="F414" s="19" t="str">
        <f t="shared" si="126"/>
        <v>N/D</v>
      </c>
      <c r="G414" s="19" t="str">
        <f t="shared" si="127"/>
        <v>N/D</v>
      </c>
      <c r="H414" s="19" t="str">
        <f t="shared" si="128"/>
        <v>N/D</v>
      </c>
      <c r="I414" s="20" t="str">
        <f t="shared" si="129"/>
        <v xml:space="preserve">    .byte %10101000, %11111111, %00000000</v>
      </c>
    </row>
    <row r="415" spans="1:10" x14ac:dyDescent="0.25">
      <c r="A415" s="23" t="s">
        <v>87</v>
      </c>
      <c r="B415" s="16" t="s">
        <v>2</v>
      </c>
      <c r="C415" s="20">
        <f>IF(B415="ZMIEŃ GŁOŚNOŚĆ NA 0","N/D",IF(B415="ZMIEŃ GŁOŚNOŚĆ NA 15","N/D",240/$B$2*60*VLOOKUP(B415,Dane!$F:$H,2,FALSE)))</f>
        <v>6</v>
      </c>
      <c r="D415" s="21">
        <f>IF(B415="ZMIEŃ GŁOŚNOŚĆ NA 0","N/D",IF(B415="ZMIEŃ GŁOŚNOŚĆ NA 15","N/D",VLOOKUP(A415,Dane!$A$3:$D$110,4,FALSE)))</f>
        <v>100001100</v>
      </c>
      <c r="E415" s="22" t="str">
        <f t="shared" si="125"/>
        <v>110</v>
      </c>
      <c r="F415" s="19" t="str">
        <f t="shared" si="126"/>
        <v>00000001</v>
      </c>
      <c r="G415" s="19" t="str">
        <f t="shared" si="127"/>
        <v>00001100</v>
      </c>
      <c r="H415" s="19" t="str">
        <f t="shared" si="128"/>
        <v>00000110</v>
      </c>
      <c r="I415" s="20" t="str">
        <f t="shared" si="129"/>
        <v xml:space="preserve">    .byte %00000001, %00001100, %00000110</v>
      </c>
      <c r="J415" s="13" t="s">
        <v>246</v>
      </c>
    </row>
    <row r="416" spans="1:10" x14ac:dyDescent="0.25">
      <c r="A416" s="20"/>
      <c r="B416" s="1" t="s">
        <v>139</v>
      </c>
      <c r="C416" s="20" t="str">
        <f>IF(B416="ZMIEŃ GŁOŚNOŚĆ NA 0","N/D",IF(B416="ZMIEŃ GŁOŚNOŚĆ NA 15","N/D",240/$B$2*60*VLOOKUP(B416,Dane!$F:$H,2,FALSE)))</f>
        <v>N/D</v>
      </c>
      <c r="D416" s="21" t="str">
        <f>IF(B416="ZMIEŃ GŁOŚNOŚĆ NA 0","N/D",IF(B416="ZMIEŃ GŁOŚNOŚĆ NA 15","N/D",VLOOKUP(A416,Dane!$A$3:$D$110,4,FALSE)))</f>
        <v>N/D</v>
      </c>
      <c r="E416" s="22" t="str">
        <f t="shared" si="125"/>
        <v>N/D</v>
      </c>
      <c r="F416" s="19" t="str">
        <f t="shared" si="126"/>
        <v>N/D</v>
      </c>
      <c r="G416" s="19" t="str">
        <f t="shared" si="127"/>
        <v>N/D</v>
      </c>
      <c r="H416" s="19" t="str">
        <f t="shared" si="128"/>
        <v>N/D</v>
      </c>
      <c r="I416" s="20" t="str">
        <f t="shared" si="129"/>
        <v xml:space="preserve">    .byte %10101000, %11110000, %00000000</v>
      </c>
    </row>
    <row r="417" spans="1:10" x14ac:dyDescent="0.25">
      <c r="A417" s="20" t="s">
        <v>36</v>
      </c>
      <c r="B417" s="20" t="s">
        <v>2</v>
      </c>
      <c r="C417" s="20">
        <f>IF(B417="ZMIEŃ GŁOŚNOŚĆ NA 0","N/D",IF(B417="ZMIEŃ GŁOŚNOŚĆ NA 15","N/D",240/$B$2*60*VLOOKUP(B417,Dane!$F:$H,2,FALSE)))</f>
        <v>6</v>
      </c>
      <c r="D417" s="21">
        <f>IF(B417="ZMIEŃ GŁOŚNOŚĆ NA 0","N/D",IF(B417="ZMIEŃ GŁOŚNOŚĆ NA 15","N/D",VLOOKUP(A417,Dane!$A$3:$D$110,4,FALSE)))</f>
        <v>1101010111000</v>
      </c>
      <c r="E417" s="22" t="str">
        <f t="shared" si="125"/>
        <v>110</v>
      </c>
      <c r="F417" s="19" t="str">
        <f t="shared" si="126"/>
        <v>00011010</v>
      </c>
      <c r="G417" s="19" t="str">
        <f t="shared" si="127"/>
        <v>10111000</v>
      </c>
      <c r="H417" s="19" t="str">
        <f t="shared" si="128"/>
        <v>00000110</v>
      </c>
      <c r="I417" s="20" t="str">
        <f t="shared" si="129"/>
        <v xml:space="preserve">    .byte %00011010, %10111000, %00000110</v>
      </c>
    </row>
    <row r="418" spans="1:10" x14ac:dyDescent="0.25">
      <c r="A418" s="20"/>
      <c r="B418" s="16" t="s">
        <v>140</v>
      </c>
      <c r="C418" s="20" t="str">
        <f>IF(B418="ZMIEŃ GŁOŚNOŚĆ NA 0","N/D",IF(B418="ZMIEŃ GŁOŚNOŚĆ NA 15","N/D",240/$B$2*60*VLOOKUP(B418,Dane!$F:$H,2,FALSE)))</f>
        <v>N/D</v>
      </c>
      <c r="D418" s="21" t="str">
        <f>IF(B418="ZMIEŃ GŁOŚNOŚĆ NA 0","N/D",IF(B418="ZMIEŃ GŁOŚNOŚĆ NA 15","N/D",VLOOKUP(A418,Dane!$A$3:$D$110,4,FALSE)))</f>
        <v>N/D</v>
      </c>
      <c r="E418" s="22" t="str">
        <f t="shared" si="125"/>
        <v>N/D</v>
      </c>
      <c r="F418" s="19" t="str">
        <f t="shared" si="126"/>
        <v>N/D</v>
      </c>
      <c r="G418" s="19" t="str">
        <f t="shared" si="127"/>
        <v>N/D</v>
      </c>
      <c r="H418" s="19" t="str">
        <f t="shared" si="128"/>
        <v>N/D</v>
      </c>
      <c r="I418" s="20" t="str">
        <f t="shared" si="129"/>
        <v xml:space="preserve">    .byte %10101000, %11111111, %00000000</v>
      </c>
    </row>
    <row r="419" spans="1:10" x14ac:dyDescent="0.25">
      <c r="A419" s="20" t="s">
        <v>88</v>
      </c>
      <c r="B419" s="20" t="s">
        <v>0</v>
      </c>
      <c r="C419" s="20">
        <f>IF(B419="ZMIEŃ GŁOŚNOŚĆ NA 0","N/D",IF(B419="ZMIEŃ GŁOŚNOŚĆ NA 15","N/D",240/$B$2*60*VLOOKUP(B419,Dane!$F:$H,2,FALSE)))</f>
        <v>12</v>
      </c>
      <c r="D419" s="21">
        <f>IF(B419="ZMIEŃ GŁOŚNOŚĆ NA 0","N/D",IF(B419="ZMIEŃ GŁOŚNOŚĆ NA 15","N/D",VLOOKUP(A419,Dane!$A$3:$D$110,4,FALSE)))</f>
        <v>11101110</v>
      </c>
      <c r="E419" s="22" t="str">
        <f t="shared" si="125"/>
        <v>1100</v>
      </c>
      <c r="F419" s="19" t="str">
        <f t="shared" si="126"/>
        <v>00000000</v>
      </c>
      <c r="G419" s="19" t="str">
        <f t="shared" si="127"/>
        <v>11101110</v>
      </c>
      <c r="H419" s="19" t="str">
        <f t="shared" si="128"/>
        <v>00001100</v>
      </c>
      <c r="I419" s="20" t="str">
        <f t="shared" si="129"/>
        <v xml:space="preserve">    .byte %00000000, %11101110, %00001100</v>
      </c>
      <c r="J419" s="13" t="s">
        <v>187</v>
      </c>
    </row>
    <row r="420" spans="1:10" x14ac:dyDescent="0.25">
      <c r="A420" s="23" t="s">
        <v>12</v>
      </c>
      <c r="B420" s="23" t="s">
        <v>0</v>
      </c>
      <c r="C420" s="20">
        <f>IF(B420="ZMIEŃ GŁOŚNOŚĆ NA 0","N/D",IF(B420="ZMIEŃ GŁOŚNOŚĆ NA 15","N/D",240/$B$2*60*VLOOKUP(B420,Dane!$F:$H,2,FALSE)))</f>
        <v>12</v>
      </c>
      <c r="D420" s="21">
        <f>IF(B420="ZMIEŃ GŁOŚNOŚĆ NA 0","N/D",IF(B420="ZMIEŃ GŁOŚNOŚĆ NA 15","N/D",VLOOKUP(A420,Dane!$A$3:$D$110,4,FALSE)))</f>
        <v>11010100</v>
      </c>
      <c r="E420" s="22" t="str">
        <f t="shared" si="125"/>
        <v>1100</v>
      </c>
      <c r="F420" s="19" t="str">
        <f t="shared" si="126"/>
        <v>00000000</v>
      </c>
      <c r="G420" s="19" t="str">
        <f t="shared" si="127"/>
        <v>11010100</v>
      </c>
      <c r="H420" s="19" t="str">
        <f t="shared" si="128"/>
        <v>00001100</v>
      </c>
      <c r="I420" s="20" t="str">
        <f t="shared" si="129"/>
        <v xml:space="preserve">    .byte %00000000, %11010100, %00001100</v>
      </c>
      <c r="J420" s="13" t="s">
        <v>247</v>
      </c>
    </row>
    <row r="421" spans="1:10" x14ac:dyDescent="0.25">
      <c r="A421" s="23" t="s">
        <v>89</v>
      </c>
      <c r="B421" s="23" t="s">
        <v>0</v>
      </c>
      <c r="C421" s="20">
        <f>IF(B421="ZMIEŃ GŁOŚNOŚĆ NA 0","N/D",IF(B421="ZMIEŃ GŁOŚNOŚĆ NA 15","N/D",240/$B$2*60*VLOOKUP(B421,Dane!$F:$H,2,FALSE)))</f>
        <v>12</v>
      </c>
      <c r="D421" s="21">
        <f>IF(B421="ZMIEŃ GŁOŚNOŚĆ NA 0","N/D",IF(B421="ZMIEŃ GŁOŚNOŚĆ NA 15","N/D",VLOOKUP(A421,Dane!$A$3:$D$110,4,FALSE)))</f>
        <v>11001000</v>
      </c>
      <c r="E421" s="22" t="str">
        <f t="shared" si="125"/>
        <v>1100</v>
      </c>
      <c r="F421" s="19" t="str">
        <f t="shared" si="126"/>
        <v>00000000</v>
      </c>
      <c r="G421" s="19" t="str">
        <f t="shared" si="127"/>
        <v>11001000</v>
      </c>
      <c r="H421" s="19" t="str">
        <f t="shared" si="128"/>
        <v>00001100</v>
      </c>
      <c r="I421" s="20" t="str">
        <f t="shared" si="129"/>
        <v xml:space="preserve">    .byte %00000000, %11001000, %00001100</v>
      </c>
      <c r="J421" s="13" t="s">
        <v>233</v>
      </c>
    </row>
    <row r="422" spans="1:10" ht="15.75" thickBot="1" x14ac:dyDescent="0.3">
      <c r="A422" s="10" t="s">
        <v>88</v>
      </c>
      <c r="B422" s="26" t="s">
        <v>0</v>
      </c>
      <c r="C422" s="20">
        <f>IF(B422="ZMIEŃ GŁOŚNOŚĆ NA 0","N/D",IF(B422="ZMIEŃ GŁOŚNOŚĆ NA 15","N/D",240/$B$2*60*VLOOKUP(B422,Dane!$F:$H,2,FALSE)))</f>
        <v>12</v>
      </c>
      <c r="D422" s="21">
        <f>IF(B422="ZMIEŃ GŁOŚNOŚĆ NA 0","N/D",IF(B422="ZMIEŃ GŁOŚNOŚĆ NA 15","N/D",VLOOKUP(A422,Dane!$A$3:$D$110,4,FALSE)))</f>
        <v>11101110</v>
      </c>
      <c r="E422" s="22" t="str">
        <f t="shared" si="125"/>
        <v>1100</v>
      </c>
      <c r="F422" s="19" t="str">
        <f t="shared" si="126"/>
        <v>00000000</v>
      </c>
      <c r="G422" s="19" t="str">
        <f t="shared" si="127"/>
        <v>11101110</v>
      </c>
      <c r="H422" s="19" t="str">
        <f t="shared" si="128"/>
        <v>00001100</v>
      </c>
      <c r="I422" s="20" t="str">
        <f t="shared" si="129"/>
        <v xml:space="preserve">    .byte %00000000, %11101110, %00001100</v>
      </c>
      <c r="J422" s="13" t="s">
        <v>248</v>
      </c>
    </row>
    <row r="423" spans="1:10" ht="15.75" thickTop="1" x14ac:dyDescent="0.25">
      <c r="A423" s="20"/>
      <c r="B423" s="1" t="s">
        <v>139</v>
      </c>
      <c r="C423" s="20" t="str">
        <f>IF(B423="ZMIEŃ GŁOŚNOŚĆ NA 0","N/D",IF(B423="ZMIEŃ GŁOŚNOŚĆ NA 15","N/D",240/$B$2*60*VLOOKUP(B423,Dane!$F:$H,2,FALSE)))</f>
        <v>N/D</v>
      </c>
      <c r="D423" s="21" t="str">
        <f>IF(B423="ZMIEŃ GŁOŚNOŚĆ NA 0","N/D",IF(B423="ZMIEŃ GŁOŚNOŚĆ NA 15","N/D",VLOOKUP(A423,Dane!$A$3:$D$110,4,FALSE)))</f>
        <v>N/D</v>
      </c>
      <c r="E423" s="22" t="str">
        <f t="shared" ref="E423:E432" si="130">IF(B423="ZMIEŃ GŁOŚNOŚĆ NA 0","N/D",IF(B423="ZMIEŃ GŁOŚNOŚĆ NA 15","N/D",DEC2BIN(C423)))</f>
        <v>N/D</v>
      </c>
      <c r="F423" s="19" t="str">
        <f t="shared" ref="F423:F432" si="131">IF(B423="ZMIEŃ GŁOŚNOŚĆ NA 0","N/D",IF(B423="ZMIEŃ GŁOŚNOŚĆ NA 15","N/D",IF(LEN(D423)&lt;8,"00000000",_xlfn.CONCAT(REPT("0",8-LEN(LEFT(D423,LEN(D423)-8))),LEFT(D423,LEN(D423)-8)))))</f>
        <v>N/D</v>
      </c>
      <c r="G423" s="19" t="str">
        <f t="shared" ref="G423:G432" si="132">IF(B423="ZMIEŃ GŁOŚNOŚĆ NA 0","N/D",IF(B423="ZMIEŃ GŁOŚNOŚĆ NA 15","N/D",IF(LEN(D423)&lt;8,_xlfn.CONCAT(REPT("0",8-LEN(D423)),RIGHT(D423,8)),RIGHT(D423,8))))</f>
        <v>N/D</v>
      </c>
      <c r="H423" s="19" t="str">
        <f t="shared" ref="H423:H432" si="133">IF(B423="ZMIEŃ GŁOŚNOŚĆ NA 0","N/D",IF(B423="ZMIEŃ GŁOŚNOŚĆ NA 15","N/D",_xlfn.CONCAT(REPT("0",8-LEN(E423)),E423)))</f>
        <v>N/D</v>
      </c>
      <c r="I423" s="20" t="str">
        <f t="shared" ref="I423:I432" si="134">IF(B423="ZMIEŃ GŁOŚNOŚĆ NA 0","    .byte %10101000, %11110000, %00000000",IF(B423="ZMIEŃ GŁOŚNOŚĆ NA 15","    .byte %10101000, %11111111, %00000000",_xlfn.CONCAT("    .byte %",F423,", %",G423,", %",H423)))</f>
        <v xml:space="preserve">    .byte %10101000, %11110000, %00000000</v>
      </c>
    </row>
    <row r="424" spans="1:10" x14ac:dyDescent="0.25">
      <c r="A424" s="23" t="s">
        <v>36</v>
      </c>
      <c r="B424" s="19" t="s">
        <v>0</v>
      </c>
      <c r="C424" s="20">
        <f>IF(B424="ZMIEŃ GŁOŚNOŚĆ NA 0","N/D",IF(B424="ZMIEŃ GŁOŚNOŚĆ NA 15","N/D",240/$B$2*60*VLOOKUP(B424,Dane!$F:$H,2,FALSE)))</f>
        <v>12</v>
      </c>
      <c r="D424" s="21">
        <f>IF(B424="ZMIEŃ GŁOŚNOŚĆ NA 0","N/D",IF(B424="ZMIEŃ GŁOŚNOŚĆ NA 15","N/D",VLOOKUP(A424,Dane!$A$3:$D$110,4,FALSE)))</f>
        <v>1101010111000</v>
      </c>
      <c r="E424" s="22" t="str">
        <f t="shared" si="130"/>
        <v>1100</v>
      </c>
      <c r="F424" s="19" t="str">
        <f t="shared" si="131"/>
        <v>00011010</v>
      </c>
      <c r="G424" s="19" t="str">
        <f t="shared" si="132"/>
        <v>10111000</v>
      </c>
      <c r="H424" s="19" t="str">
        <f t="shared" si="133"/>
        <v>00001100</v>
      </c>
      <c r="I424" s="20" t="str">
        <f t="shared" si="134"/>
        <v xml:space="preserve">    .byte %00011010, %10111000, %00001100</v>
      </c>
    </row>
    <row r="425" spans="1:10" x14ac:dyDescent="0.25">
      <c r="A425" s="20"/>
      <c r="B425" s="16" t="s">
        <v>140</v>
      </c>
      <c r="C425" s="20" t="str">
        <f>IF(B425="ZMIEŃ GŁOŚNOŚĆ NA 0","N/D",IF(B425="ZMIEŃ GŁOŚNOŚĆ NA 15","N/D",240/$B$2*60*VLOOKUP(B425,Dane!$F:$H,2,FALSE)))</f>
        <v>N/D</v>
      </c>
      <c r="D425" s="21" t="str">
        <f>IF(B425="ZMIEŃ GŁOŚNOŚĆ NA 0","N/D",IF(B425="ZMIEŃ GŁOŚNOŚĆ NA 15","N/D",VLOOKUP(A425,Dane!$A$3:$D$110,4,FALSE)))</f>
        <v>N/D</v>
      </c>
      <c r="E425" s="22" t="str">
        <f t="shared" si="130"/>
        <v>N/D</v>
      </c>
      <c r="F425" s="19" t="str">
        <f t="shared" si="131"/>
        <v>N/D</v>
      </c>
      <c r="G425" s="19" t="str">
        <f t="shared" si="132"/>
        <v>N/D</v>
      </c>
      <c r="H425" s="19" t="str">
        <f t="shared" si="133"/>
        <v>N/D</v>
      </c>
      <c r="I425" s="20" t="str">
        <f t="shared" si="134"/>
        <v xml:space="preserve">    .byte %10101000, %11111111, %00000000</v>
      </c>
    </row>
    <row r="426" spans="1:10" x14ac:dyDescent="0.25">
      <c r="A426" s="23" t="s">
        <v>90</v>
      </c>
      <c r="B426" s="16" t="s">
        <v>0</v>
      </c>
      <c r="C426" s="20">
        <f>IF(B426="ZMIEŃ GŁOŚNOŚĆ NA 0","N/D",IF(B426="ZMIEŃ GŁOŚNOŚĆ NA 15","N/D",240/$B$2*60*VLOOKUP(B426,Dane!$F:$H,2,FALSE)))</f>
        <v>12</v>
      </c>
      <c r="D426" s="21">
        <f>IF(B426="ZMIEŃ GŁOŚNOŚĆ NA 0","N/D",IF(B426="ZMIEŃ GŁOŚNOŚĆ NA 15","N/D",VLOOKUP(A426,Dane!$A$3:$D$110,4,FALSE)))</f>
        <v>10110010</v>
      </c>
      <c r="E426" s="22" t="str">
        <f t="shared" si="130"/>
        <v>1100</v>
      </c>
      <c r="F426" s="19" t="str">
        <f t="shared" si="131"/>
        <v>00000000</v>
      </c>
      <c r="G426" s="19" t="str">
        <f t="shared" si="132"/>
        <v>10110010</v>
      </c>
      <c r="H426" s="19" t="str">
        <f t="shared" si="133"/>
        <v>00001100</v>
      </c>
      <c r="I426" s="20" t="str">
        <f t="shared" si="134"/>
        <v xml:space="preserve">    .byte %00000000, %10110010, %00001100</v>
      </c>
      <c r="J426" s="13" t="s">
        <v>249</v>
      </c>
    </row>
    <row r="427" spans="1:10" x14ac:dyDescent="0.25">
      <c r="A427" s="23" t="s">
        <v>35</v>
      </c>
      <c r="B427" s="16" t="s">
        <v>0</v>
      </c>
      <c r="C427" s="20">
        <f>IF(B427="ZMIEŃ GŁOŚNOŚĆ NA 0","N/D",IF(B427="ZMIEŃ GŁOŚNOŚĆ NA 15","N/D",240/$B$2*60*VLOOKUP(B427,Dane!$F:$H,2,FALSE)))</f>
        <v>12</v>
      </c>
      <c r="D427" s="21">
        <f>IF(B427="ZMIEŃ GŁOŚNOŚĆ NA 0","N/D",IF(B427="ZMIEŃ GŁOŚNOŚĆ NA 15","N/D",VLOOKUP(A427,Dane!$A$3:$D$110,4,FALSE)))</f>
        <v>10011111</v>
      </c>
      <c r="E427" s="22" t="str">
        <f t="shared" si="130"/>
        <v>1100</v>
      </c>
      <c r="F427" s="19" t="str">
        <f t="shared" si="131"/>
        <v>00000000</v>
      </c>
      <c r="G427" s="19" t="str">
        <f t="shared" si="132"/>
        <v>10011111</v>
      </c>
      <c r="H427" s="19" t="str">
        <f t="shared" si="133"/>
        <v>00001100</v>
      </c>
      <c r="I427" s="20" t="str">
        <f t="shared" si="134"/>
        <v xml:space="preserve">    .byte %00000000, %10011111, %00001100</v>
      </c>
      <c r="J427" s="13" t="s">
        <v>148</v>
      </c>
    </row>
    <row r="428" spans="1:10" x14ac:dyDescent="0.25">
      <c r="A428" s="23" t="s">
        <v>90</v>
      </c>
      <c r="B428" s="16" t="s">
        <v>30</v>
      </c>
      <c r="C428" s="20">
        <f>IF(B428="ZMIEŃ GŁOŚNOŚĆ NA 0","N/D",IF(B428="ZMIEŃ GŁOŚNOŚĆ NA 15","N/D",240/$B$2*60*VLOOKUP(B428,Dane!$F:$H,2,FALSE)))</f>
        <v>18</v>
      </c>
      <c r="D428" s="21">
        <f>IF(B428="ZMIEŃ GŁOŚNOŚĆ NA 0","N/D",IF(B428="ZMIEŃ GŁOŚNOŚĆ NA 15","N/D",VLOOKUP(A428,Dane!$A$3:$D$110,4,FALSE)))</f>
        <v>10110010</v>
      </c>
      <c r="E428" s="22" t="str">
        <f t="shared" si="130"/>
        <v>10010</v>
      </c>
      <c r="F428" s="19" t="str">
        <f t="shared" si="131"/>
        <v>00000000</v>
      </c>
      <c r="G428" s="19" t="str">
        <f t="shared" si="132"/>
        <v>10110010</v>
      </c>
      <c r="H428" s="19" t="str">
        <f t="shared" si="133"/>
        <v>00010010</v>
      </c>
      <c r="I428" s="20" t="str">
        <f t="shared" si="134"/>
        <v xml:space="preserve">    .byte %00000000, %10110010, %00010010</v>
      </c>
      <c r="J428" s="13" t="s">
        <v>250</v>
      </c>
    </row>
    <row r="429" spans="1:10" x14ac:dyDescent="0.25">
      <c r="A429" s="20"/>
      <c r="B429" s="1" t="s">
        <v>139</v>
      </c>
      <c r="C429" s="20" t="str">
        <f>IF(B429="ZMIEŃ GŁOŚNOŚĆ NA 0","N/D",IF(B429="ZMIEŃ GŁOŚNOŚĆ NA 15","N/D",240/$B$2*60*VLOOKUP(B429,Dane!$F:$H,2,FALSE)))</f>
        <v>N/D</v>
      </c>
      <c r="D429" s="21" t="str">
        <f>IF(B429="ZMIEŃ GŁOŚNOŚĆ NA 0","N/D",IF(B429="ZMIEŃ GŁOŚNOŚĆ NA 15","N/D",VLOOKUP(A429,Dane!$A$3:$D$110,4,FALSE)))</f>
        <v>N/D</v>
      </c>
      <c r="E429" s="22" t="str">
        <f t="shared" si="130"/>
        <v>N/D</v>
      </c>
      <c r="F429" s="19" t="str">
        <f t="shared" si="131"/>
        <v>N/D</v>
      </c>
      <c r="G429" s="19" t="str">
        <f t="shared" si="132"/>
        <v>N/D</v>
      </c>
      <c r="H429" s="19" t="str">
        <f t="shared" si="133"/>
        <v>N/D</v>
      </c>
      <c r="I429" s="20" t="str">
        <f t="shared" si="134"/>
        <v xml:space="preserve">    .byte %10101000, %11110000, %00000000</v>
      </c>
    </row>
    <row r="430" spans="1:10" x14ac:dyDescent="0.25">
      <c r="A430" s="23" t="s">
        <v>36</v>
      </c>
      <c r="B430" s="19" t="s">
        <v>30</v>
      </c>
      <c r="C430" s="20">
        <f>IF(B430="ZMIEŃ GŁOŚNOŚĆ NA 0","N/D",IF(B430="ZMIEŃ GŁOŚNOŚĆ NA 15","N/D",240/$B$2*60*VLOOKUP(B430,Dane!$F:$H,2,FALSE)))</f>
        <v>18</v>
      </c>
      <c r="D430" s="21">
        <f>IF(B430="ZMIEŃ GŁOŚNOŚĆ NA 0","N/D",IF(B430="ZMIEŃ GŁOŚNOŚĆ NA 15","N/D",VLOOKUP(A430,Dane!$A$3:$D$110,4,FALSE)))</f>
        <v>1101010111000</v>
      </c>
      <c r="E430" s="22" t="str">
        <f t="shared" si="130"/>
        <v>10010</v>
      </c>
      <c r="F430" s="19" t="str">
        <f t="shared" si="131"/>
        <v>00011010</v>
      </c>
      <c r="G430" s="19" t="str">
        <f t="shared" si="132"/>
        <v>10111000</v>
      </c>
      <c r="H430" s="19" t="str">
        <f t="shared" si="133"/>
        <v>00010010</v>
      </c>
      <c r="I430" s="20" t="str">
        <f t="shared" si="134"/>
        <v xml:space="preserve">    .byte %00011010, %10111000, %00010010</v>
      </c>
    </row>
    <row r="431" spans="1:10" x14ac:dyDescent="0.25">
      <c r="A431" s="20"/>
      <c r="B431" s="16" t="s">
        <v>140</v>
      </c>
      <c r="C431" s="20" t="str">
        <f>IF(B431="ZMIEŃ GŁOŚNOŚĆ NA 0","N/D",IF(B431="ZMIEŃ GŁOŚNOŚĆ NA 15","N/D",240/$B$2*60*VLOOKUP(B431,Dane!$F:$H,2,FALSE)))</f>
        <v>N/D</v>
      </c>
      <c r="D431" s="21" t="str">
        <f>IF(B431="ZMIEŃ GŁOŚNOŚĆ NA 0","N/D",IF(B431="ZMIEŃ GŁOŚNOŚĆ NA 15","N/D",VLOOKUP(A431,Dane!$A$3:$D$110,4,FALSE)))</f>
        <v>N/D</v>
      </c>
      <c r="E431" s="22" t="str">
        <f t="shared" si="130"/>
        <v>N/D</v>
      </c>
      <c r="F431" s="19" t="str">
        <f t="shared" si="131"/>
        <v>N/D</v>
      </c>
      <c r="G431" s="19" t="str">
        <f t="shared" si="132"/>
        <v>N/D</v>
      </c>
      <c r="H431" s="19" t="str">
        <f t="shared" si="133"/>
        <v>N/D</v>
      </c>
      <c r="I431" s="20" t="str">
        <f t="shared" si="134"/>
        <v xml:space="preserve">    .byte %10101000, %11111111, %00000000</v>
      </c>
    </row>
    <row r="432" spans="1:10" x14ac:dyDescent="0.25">
      <c r="A432" s="23" t="s">
        <v>87</v>
      </c>
      <c r="B432" s="16" t="s">
        <v>2</v>
      </c>
      <c r="C432" s="20">
        <f>IF(B432="ZMIEŃ GŁOŚNOŚĆ NA 0","N/D",IF(B432="ZMIEŃ GŁOŚNOŚĆ NA 15","N/D",240/$B$2*60*VLOOKUP(B432,Dane!$F:$H,2,FALSE)))</f>
        <v>6</v>
      </c>
      <c r="D432" s="21">
        <f>IF(B432="ZMIEŃ GŁOŚNOŚĆ NA 0","N/D",IF(B432="ZMIEŃ GŁOŚNOŚĆ NA 15","N/D",VLOOKUP(A432,Dane!$A$3:$D$110,4,FALSE)))</f>
        <v>100001100</v>
      </c>
      <c r="E432" s="22" t="str">
        <f t="shared" si="130"/>
        <v>110</v>
      </c>
      <c r="F432" s="19" t="str">
        <f t="shared" si="131"/>
        <v>00000001</v>
      </c>
      <c r="G432" s="19" t="str">
        <f t="shared" si="132"/>
        <v>00001100</v>
      </c>
      <c r="H432" s="19" t="str">
        <f t="shared" si="133"/>
        <v>00000110</v>
      </c>
      <c r="I432" s="20" t="str">
        <f t="shared" si="134"/>
        <v xml:space="preserve">    .byte %00000001, %00001100, %00000110</v>
      </c>
      <c r="J432" s="13" t="s">
        <v>204</v>
      </c>
    </row>
    <row r="433" spans="1:10" x14ac:dyDescent="0.25">
      <c r="A433" s="23" t="s">
        <v>88</v>
      </c>
      <c r="B433" s="16" t="s">
        <v>2</v>
      </c>
      <c r="C433" s="20">
        <f>IF(B433="ZMIEŃ GŁOŚNOŚĆ NA 0","N/D",IF(B433="ZMIEŃ GŁOŚNOŚĆ NA 15","N/D",240/$B$2*60*VLOOKUP(B433,Dane!$F:$H,2,FALSE)))</f>
        <v>6</v>
      </c>
      <c r="D433" s="21">
        <f>IF(B433="ZMIEŃ GŁOŚNOŚĆ NA 0","N/D",IF(B433="ZMIEŃ GŁOŚNOŚĆ NA 15","N/D",VLOOKUP(A433,Dane!$A$3:$D$110,4,FALSE)))</f>
        <v>11101110</v>
      </c>
      <c r="E433" s="22" t="str">
        <f t="shared" ref="E433:E435" si="135">IF(B433="ZMIEŃ GŁOŚNOŚĆ NA 0","N/D",IF(B433="ZMIEŃ GŁOŚNOŚĆ NA 15","N/D",DEC2BIN(C433)))</f>
        <v>110</v>
      </c>
      <c r="F433" s="19" t="str">
        <f t="shared" ref="F433:F435" si="136">IF(B433="ZMIEŃ GŁOŚNOŚĆ NA 0","N/D",IF(B433="ZMIEŃ GŁOŚNOŚĆ NA 15","N/D",IF(LEN(D433)&lt;8,"00000000",_xlfn.CONCAT(REPT("0",8-LEN(LEFT(D433,LEN(D433)-8))),LEFT(D433,LEN(D433)-8)))))</f>
        <v>00000000</v>
      </c>
      <c r="G433" s="19" t="str">
        <f t="shared" ref="G433:G435" si="137">IF(B433="ZMIEŃ GŁOŚNOŚĆ NA 0","N/D",IF(B433="ZMIEŃ GŁOŚNOŚĆ NA 15","N/D",IF(LEN(D433)&lt;8,_xlfn.CONCAT(REPT("0",8-LEN(D433)),RIGHT(D433,8)),RIGHT(D433,8))))</f>
        <v>11101110</v>
      </c>
      <c r="H433" s="19" t="str">
        <f t="shared" ref="H433:H435" si="138">IF(B433="ZMIEŃ GŁOŚNOŚĆ NA 0","N/D",IF(B433="ZMIEŃ GŁOŚNOŚĆ NA 15","N/D",_xlfn.CONCAT(REPT("0",8-LEN(E433)),E433)))</f>
        <v>00000110</v>
      </c>
      <c r="I433" s="20" t="str">
        <f t="shared" ref="I433:I435" si="139">IF(B433="ZMIEŃ GŁOŚNOŚĆ NA 0","    .byte %10101000, %11110000, %00000000",IF(B433="ZMIEŃ GŁOŚNOŚĆ NA 15","    .byte %10101000, %11111111, %00000000",_xlfn.CONCAT("    .byte %",F433,", %",G433,", %",H433)))</f>
        <v xml:space="preserve">    .byte %00000000, %11101110, %00000110</v>
      </c>
      <c r="J433" s="13" t="s">
        <v>205</v>
      </c>
    </row>
    <row r="434" spans="1:10" x14ac:dyDescent="0.25">
      <c r="A434" s="23" t="s">
        <v>89</v>
      </c>
      <c r="B434" s="16" t="s">
        <v>2</v>
      </c>
      <c r="C434" s="20">
        <f>IF(B434="ZMIEŃ GŁOŚNOŚĆ NA 0","N/D",IF(B434="ZMIEŃ GŁOŚNOŚĆ NA 15","N/D",240/$B$2*60*VLOOKUP(B434,Dane!$F:$H,2,FALSE)))</f>
        <v>6</v>
      </c>
      <c r="D434" s="21">
        <f>IF(B434="ZMIEŃ GŁOŚNOŚĆ NA 0","N/D",IF(B434="ZMIEŃ GŁOŚNOŚĆ NA 15","N/D",VLOOKUP(A434,Dane!$A$3:$D$110,4,FALSE)))</f>
        <v>11001000</v>
      </c>
      <c r="E434" s="22" t="str">
        <f t="shared" si="135"/>
        <v>110</v>
      </c>
      <c r="F434" s="19" t="str">
        <f t="shared" si="136"/>
        <v>00000000</v>
      </c>
      <c r="G434" s="19" t="str">
        <f t="shared" si="137"/>
        <v>11001000</v>
      </c>
      <c r="H434" s="19" t="str">
        <f t="shared" si="138"/>
        <v>00000110</v>
      </c>
      <c r="I434" s="20" t="str">
        <f t="shared" si="139"/>
        <v xml:space="preserve">    .byte %00000000, %11001000, %00000110</v>
      </c>
      <c r="J434" s="13" t="s">
        <v>242</v>
      </c>
    </row>
    <row r="435" spans="1:10" ht="15.75" thickBot="1" x14ac:dyDescent="0.3">
      <c r="A435" s="26" t="s">
        <v>88</v>
      </c>
      <c r="B435" s="17" t="s">
        <v>2</v>
      </c>
      <c r="C435" s="20">
        <f>IF(B435="ZMIEŃ GŁOŚNOŚĆ NA 0","N/D",IF(B435="ZMIEŃ GŁOŚNOŚĆ NA 15","N/D",240/$B$2*60*VLOOKUP(B435,Dane!$F:$H,2,FALSE)))</f>
        <v>6</v>
      </c>
      <c r="D435" s="21">
        <f>IF(B435="ZMIEŃ GŁOŚNOŚĆ NA 0","N/D",IF(B435="ZMIEŃ GŁOŚNOŚĆ NA 15","N/D",VLOOKUP(A435,Dane!$A$3:$D$110,4,FALSE)))</f>
        <v>11101110</v>
      </c>
      <c r="E435" s="22" t="str">
        <f t="shared" si="135"/>
        <v>110</v>
      </c>
      <c r="F435" s="19" t="str">
        <f t="shared" si="136"/>
        <v>00000000</v>
      </c>
      <c r="G435" s="19" t="str">
        <f t="shared" si="137"/>
        <v>11101110</v>
      </c>
      <c r="H435" s="19" t="str">
        <f t="shared" si="138"/>
        <v>00000110</v>
      </c>
      <c r="I435" s="20" t="str">
        <f t="shared" si="139"/>
        <v xml:space="preserve">    .byte %00000000, %11101110, %00000110</v>
      </c>
      <c r="J435" s="13" t="s">
        <v>186</v>
      </c>
    </row>
    <row r="436" spans="1:10" ht="15.75" thickTop="1" x14ac:dyDescent="0.25">
      <c r="A436" s="23" t="s">
        <v>35</v>
      </c>
      <c r="B436" s="23" t="s">
        <v>0</v>
      </c>
      <c r="C436" s="20">
        <f>IF(B436="ZMIEŃ GŁOŚNOŚĆ NA 0","N/D",IF(B436="ZMIEŃ GŁOŚNOŚĆ NA 15","N/D",240/$B$2*60*VLOOKUP(B436,Dane!$F:$H,2,FALSE)))</f>
        <v>12</v>
      </c>
      <c r="D436" s="21">
        <f>IF(B436="ZMIEŃ GŁOŚNOŚĆ NA 0","N/D",IF(B436="ZMIEŃ GŁOŚNOŚĆ NA 15","N/D",VLOOKUP(A436,Dane!$A$3:$D$110,4,FALSE)))</f>
        <v>10011111</v>
      </c>
      <c r="E436" s="22" t="str">
        <f t="shared" ref="E436:E499" si="140">IF(B436="ZMIEŃ GŁOŚNOŚĆ NA 0","N/D",IF(B436="ZMIEŃ GŁOŚNOŚĆ NA 15","N/D",DEC2BIN(C436)))</f>
        <v>1100</v>
      </c>
      <c r="F436" s="19" t="str">
        <f t="shared" ref="F436:F499" si="141">IF(B436="ZMIEŃ GŁOŚNOŚĆ NA 0","N/D",IF(B436="ZMIEŃ GŁOŚNOŚĆ NA 15","N/D",IF(LEN(D436)&lt;8,"00000000",_xlfn.CONCAT(REPT("0",8-LEN(LEFT(D436,LEN(D436)-8))),LEFT(D436,LEN(D436)-8)))))</f>
        <v>00000000</v>
      </c>
      <c r="G436" s="19" t="str">
        <f t="shared" ref="G436:G499" si="142">IF(B436="ZMIEŃ GŁOŚNOŚĆ NA 0","N/D",IF(B436="ZMIEŃ GŁOŚNOŚĆ NA 15","N/D",IF(LEN(D436)&lt;8,_xlfn.CONCAT(REPT("0",8-LEN(D436)),RIGHT(D436,8)),RIGHT(D436,8))))</f>
        <v>10011111</v>
      </c>
      <c r="H436" s="19" t="str">
        <f t="shared" ref="H436:H499" si="143">IF(B436="ZMIEŃ GŁOŚNOŚĆ NA 0","N/D",IF(B436="ZMIEŃ GŁOŚNOŚĆ NA 15","N/D",_xlfn.CONCAT(REPT("0",8-LEN(E436)),E436)))</f>
        <v>00001100</v>
      </c>
      <c r="I436" s="20" t="str">
        <f t="shared" ref="I436:I499" si="144">IF(B436="ZMIEŃ GŁOŚNOŚĆ NA 0","    .byte %10101000, %11110000, %00000000",IF(B436="ZMIEŃ GŁOŚNOŚĆ NA 15","    .byte %10101000, %11111111, %00000000",_xlfn.CONCAT("    .byte %",F436,", %",G436,", %",H436)))</f>
        <v xml:space="preserve">    .byte %00000000, %10011111, %00001100</v>
      </c>
      <c r="J436" s="13" t="s">
        <v>202</v>
      </c>
    </row>
    <row r="437" spans="1:10" x14ac:dyDescent="0.25">
      <c r="B437" s="1" t="s">
        <v>139</v>
      </c>
      <c r="C437" s="20" t="str">
        <f>IF(B437="ZMIEŃ GŁOŚNOŚĆ NA 0","N/D",IF(B437="ZMIEŃ GŁOŚNOŚĆ NA 15","N/D",240/$B$2*60*VLOOKUP(B437,Dane!$F:$H,2,FALSE)))</f>
        <v>N/D</v>
      </c>
      <c r="D437" s="21" t="str">
        <f>IF(B437="ZMIEŃ GŁOŚNOŚĆ NA 0","N/D",IF(B437="ZMIEŃ GŁOŚNOŚĆ NA 15","N/D",VLOOKUP(A437,Dane!$A$3:$D$110,4,FALSE)))</f>
        <v>N/D</v>
      </c>
      <c r="E437" s="22" t="str">
        <f t="shared" si="140"/>
        <v>N/D</v>
      </c>
      <c r="F437" s="19" t="str">
        <f t="shared" si="141"/>
        <v>N/D</v>
      </c>
      <c r="G437" s="19" t="str">
        <f t="shared" si="142"/>
        <v>N/D</v>
      </c>
      <c r="H437" s="19" t="str">
        <f t="shared" si="143"/>
        <v>N/D</v>
      </c>
      <c r="I437" s="20" t="str">
        <f t="shared" si="144"/>
        <v xml:space="preserve">    .byte %10101000, %11110000, %00000000</v>
      </c>
    </row>
    <row r="438" spans="1:10" x14ac:dyDescent="0.25">
      <c r="A438" t="s">
        <v>36</v>
      </c>
      <c r="B438" s="23" t="s">
        <v>2</v>
      </c>
      <c r="C438" s="20">
        <f>IF(B438="ZMIEŃ GŁOŚNOŚĆ NA 0","N/D",IF(B438="ZMIEŃ GŁOŚNOŚĆ NA 15","N/D",240/$B$2*60*VLOOKUP(B438,Dane!$F:$H,2,FALSE)))</f>
        <v>6</v>
      </c>
      <c r="D438" s="21">
        <f>IF(B438="ZMIEŃ GŁOŚNOŚĆ NA 0","N/D",IF(B438="ZMIEŃ GŁOŚNOŚĆ NA 15","N/D",VLOOKUP(A438,Dane!$A$3:$D$110,4,FALSE)))</f>
        <v>1101010111000</v>
      </c>
      <c r="E438" s="22" t="str">
        <f t="shared" si="140"/>
        <v>110</v>
      </c>
      <c r="F438" s="19" t="str">
        <f t="shared" si="141"/>
        <v>00011010</v>
      </c>
      <c r="G438" s="19" t="str">
        <f t="shared" si="142"/>
        <v>10111000</v>
      </c>
      <c r="H438" s="19" t="str">
        <f t="shared" si="143"/>
        <v>00000110</v>
      </c>
      <c r="I438" s="20" t="str">
        <f t="shared" si="144"/>
        <v xml:space="preserve">    .byte %00011010, %10111000, %00000110</v>
      </c>
    </row>
    <row r="439" spans="1:10" x14ac:dyDescent="0.25">
      <c r="B439" s="19" t="s">
        <v>140</v>
      </c>
      <c r="C439" s="20" t="str">
        <f>IF(B439="ZMIEŃ GŁOŚNOŚĆ NA 0","N/D",IF(B439="ZMIEŃ GŁOŚNOŚĆ NA 15","N/D",240/$B$2*60*VLOOKUP(B439,Dane!$F:$H,2,FALSE)))</f>
        <v>N/D</v>
      </c>
      <c r="D439" s="21" t="str">
        <f>IF(B439="ZMIEŃ GŁOŚNOŚĆ NA 0","N/D",IF(B439="ZMIEŃ GŁOŚNOŚĆ NA 15","N/D",VLOOKUP(A439,Dane!$A$3:$D$110,4,FALSE)))</f>
        <v>N/D</v>
      </c>
      <c r="E439" s="22" t="str">
        <f t="shared" si="140"/>
        <v>N/D</v>
      </c>
      <c r="F439" s="19" t="str">
        <f t="shared" si="141"/>
        <v>N/D</v>
      </c>
      <c r="G439" s="19" t="str">
        <f t="shared" si="142"/>
        <v>N/D</v>
      </c>
      <c r="H439" s="19" t="str">
        <f t="shared" si="143"/>
        <v>N/D</v>
      </c>
      <c r="I439" s="20" t="str">
        <f t="shared" si="144"/>
        <v xml:space="preserve">    .byte %10101000, %11111111, %00000000</v>
      </c>
    </row>
    <row r="440" spans="1:10" x14ac:dyDescent="0.25">
      <c r="A440" t="s">
        <v>35</v>
      </c>
      <c r="B440" s="23" t="s">
        <v>30</v>
      </c>
      <c r="C440" s="20">
        <f>IF(B440="ZMIEŃ GŁOŚNOŚĆ NA 0","N/D",IF(B440="ZMIEŃ GŁOŚNOŚĆ NA 15","N/D",240/$B$2*60*VLOOKUP(B440,Dane!$F:$H,2,FALSE)))</f>
        <v>18</v>
      </c>
      <c r="D440" s="21">
        <f>IF(B440="ZMIEŃ GŁOŚNOŚĆ NA 0","N/D",IF(B440="ZMIEŃ GŁOŚNOŚĆ NA 15","N/D",VLOOKUP(A440,Dane!$A$3:$D$110,4,FALSE)))</f>
        <v>10011111</v>
      </c>
      <c r="E440" s="22" t="str">
        <f t="shared" si="140"/>
        <v>10010</v>
      </c>
      <c r="F440" s="19" t="str">
        <f t="shared" si="141"/>
        <v>00000000</v>
      </c>
      <c r="G440" s="19" t="str">
        <f t="shared" si="142"/>
        <v>10011111</v>
      </c>
      <c r="H440" s="19" t="str">
        <f t="shared" si="143"/>
        <v>00010010</v>
      </c>
      <c r="I440" s="20" t="str">
        <f t="shared" si="144"/>
        <v xml:space="preserve">    .byte %00000000, %10011111, %00010010</v>
      </c>
    </row>
    <row r="441" spans="1:10" x14ac:dyDescent="0.25">
      <c r="A441" t="s">
        <v>90</v>
      </c>
      <c r="B441" s="23" t="s">
        <v>1</v>
      </c>
      <c r="C441" s="20">
        <f>IF(B441="ZMIEŃ GŁOŚNOŚĆ NA 0","N/D",IF(B441="ZMIEŃ GŁOŚNOŚĆ NA 15","N/D",240/$B$2*60*VLOOKUP(B441,Dane!$F:$H,2,FALSE)))</f>
        <v>24</v>
      </c>
      <c r="D441" s="21">
        <f>IF(B441="ZMIEŃ GŁOŚNOŚĆ NA 0","N/D",IF(B441="ZMIEŃ GŁOŚNOŚĆ NA 15","N/D",VLOOKUP(A441,Dane!$A$3:$D$110,4,FALSE)))</f>
        <v>10110010</v>
      </c>
      <c r="E441" s="22" t="str">
        <f t="shared" si="140"/>
        <v>11000</v>
      </c>
      <c r="F441" s="19" t="str">
        <f t="shared" si="141"/>
        <v>00000000</v>
      </c>
      <c r="G441" s="19" t="str">
        <f t="shared" si="142"/>
        <v>10110010</v>
      </c>
      <c r="H441" s="19" t="str">
        <f t="shared" si="143"/>
        <v>00011000</v>
      </c>
      <c r="I441" s="20" t="str">
        <f t="shared" si="144"/>
        <v xml:space="preserve">    .byte %00000000, %10110010, %00011000</v>
      </c>
    </row>
    <row r="442" spans="1:10" x14ac:dyDescent="0.25">
      <c r="B442" s="1" t="s">
        <v>139</v>
      </c>
      <c r="C442" s="20" t="str">
        <f>IF(B442="ZMIEŃ GŁOŚNOŚĆ NA 0","N/D",IF(B442="ZMIEŃ GŁOŚNOŚĆ NA 15","N/D",240/$B$2*60*VLOOKUP(B442,Dane!$F:$H,2,FALSE)))</f>
        <v>N/D</v>
      </c>
      <c r="D442" s="21" t="str">
        <f>IF(B442="ZMIEŃ GŁOŚNOŚĆ NA 0","N/D",IF(B442="ZMIEŃ GŁOŚNOŚĆ NA 15","N/D",VLOOKUP(A442,Dane!$A$3:$D$110,4,FALSE)))</f>
        <v>N/D</v>
      </c>
      <c r="E442" s="22" t="str">
        <f t="shared" si="140"/>
        <v>N/D</v>
      </c>
      <c r="F442" s="19" t="str">
        <f t="shared" si="141"/>
        <v>N/D</v>
      </c>
      <c r="G442" s="19" t="str">
        <f t="shared" si="142"/>
        <v>N/D</v>
      </c>
      <c r="H442" s="19" t="str">
        <f t="shared" si="143"/>
        <v>N/D</v>
      </c>
      <c r="I442" s="20" t="str">
        <f t="shared" si="144"/>
        <v xml:space="preserve">    .byte %10101000, %11110000, %00000000</v>
      </c>
    </row>
    <row r="443" spans="1:10" x14ac:dyDescent="0.25">
      <c r="A443" t="s">
        <v>36</v>
      </c>
      <c r="B443" s="23" t="s">
        <v>0</v>
      </c>
      <c r="C443" s="20">
        <f>IF(B443="ZMIEŃ GŁOŚNOŚĆ NA 0","N/D",IF(B443="ZMIEŃ GŁOŚNOŚĆ NA 15","N/D",240/$B$2*60*VLOOKUP(B443,Dane!$F:$H,2,FALSE)))</f>
        <v>12</v>
      </c>
      <c r="D443" s="21">
        <f>IF(B443="ZMIEŃ GŁOŚNOŚĆ NA 0","N/D",IF(B443="ZMIEŃ GŁOŚNOŚĆ NA 15","N/D",VLOOKUP(A443,Dane!$A$3:$D$110,4,FALSE)))</f>
        <v>1101010111000</v>
      </c>
      <c r="E443" s="22" t="str">
        <f t="shared" si="140"/>
        <v>1100</v>
      </c>
      <c r="F443" s="19" t="str">
        <f t="shared" si="141"/>
        <v>00011010</v>
      </c>
      <c r="G443" s="19" t="str">
        <f t="shared" si="142"/>
        <v>10111000</v>
      </c>
      <c r="H443" s="19" t="str">
        <f t="shared" si="143"/>
        <v>00001100</v>
      </c>
      <c r="I443" s="20" t="str">
        <f t="shared" si="144"/>
        <v xml:space="preserve">    .byte %00011010, %10111000, %00001100</v>
      </c>
    </row>
    <row r="444" spans="1:10" x14ac:dyDescent="0.25">
      <c r="B444" s="19" t="s">
        <v>140</v>
      </c>
      <c r="C444" s="20" t="str">
        <f>IF(B444="ZMIEŃ GŁOŚNOŚĆ NA 0","N/D",IF(B444="ZMIEŃ GŁOŚNOŚĆ NA 15","N/D",240/$B$2*60*VLOOKUP(B444,Dane!$F:$H,2,FALSE)))</f>
        <v>N/D</v>
      </c>
      <c r="D444" s="21" t="str">
        <f>IF(B444="ZMIEŃ GŁOŚNOŚĆ NA 0","N/D",IF(B444="ZMIEŃ GŁOŚNOŚĆ NA 15","N/D",VLOOKUP(A444,Dane!$A$3:$D$110,4,FALSE)))</f>
        <v>N/D</v>
      </c>
      <c r="E444" s="22" t="str">
        <f t="shared" si="140"/>
        <v>N/D</v>
      </c>
      <c r="F444" s="19" t="str">
        <f t="shared" si="141"/>
        <v>N/D</v>
      </c>
      <c r="G444" s="19" t="str">
        <f t="shared" si="142"/>
        <v>N/D</v>
      </c>
      <c r="H444" s="19" t="str">
        <f t="shared" si="143"/>
        <v>N/D</v>
      </c>
      <c r="I444" s="20" t="str">
        <f t="shared" si="144"/>
        <v xml:space="preserve">    .byte %10101000, %11111111, %00000000</v>
      </c>
    </row>
    <row r="445" spans="1:10" x14ac:dyDescent="0.25">
      <c r="A445" t="s">
        <v>87</v>
      </c>
      <c r="B445" s="23" t="s">
        <v>2</v>
      </c>
      <c r="C445" s="20">
        <f>IF(B445="ZMIEŃ GŁOŚNOŚĆ NA 0","N/D",IF(B445="ZMIEŃ GŁOŚNOŚĆ NA 15","N/D",240/$B$2*60*VLOOKUP(B445,Dane!$F:$H,2,FALSE)))</f>
        <v>6</v>
      </c>
      <c r="D445" s="21">
        <f>IF(B445="ZMIEŃ GŁOŚNOŚĆ NA 0","N/D",IF(B445="ZMIEŃ GŁOŚNOŚĆ NA 15","N/D",VLOOKUP(A445,Dane!$A$3:$D$110,4,FALSE)))</f>
        <v>100001100</v>
      </c>
      <c r="E445" s="22" t="str">
        <f t="shared" si="140"/>
        <v>110</v>
      </c>
      <c r="F445" s="19" t="str">
        <f t="shared" si="141"/>
        <v>00000001</v>
      </c>
      <c r="G445" s="19" t="str">
        <f t="shared" si="142"/>
        <v>00001100</v>
      </c>
      <c r="H445" s="19" t="str">
        <f t="shared" si="143"/>
        <v>00000110</v>
      </c>
      <c r="I445" s="20" t="str">
        <f t="shared" si="144"/>
        <v xml:space="preserve">    .byte %00000001, %00001100, %00000110</v>
      </c>
    </row>
    <row r="446" spans="1:10" x14ac:dyDescent="0.25">
      <c r="A446" t="s">
        <v>88</v>
      </c>
      <c r="B446" s="23" t="s">
        <v>2</v>
      </c>
      <c r="C446" s="20">
        <f>IF(B446="ZMIEŃ GŁOŚNOŚĆ NA 0","N/D",IF(B446="ZMIEŃ GŁOŚNOŚĆ NA 15","N/D",240/$B$2*60*VLOOKUP(B446,Dane!$F:$H,2,FALSE)))</f>
        <v>6</v>
      </c>
      <c r="D446" s="21">
        <f>IF(B446="ZMIEŃ GŁOŚNOŚĆ NA 0","N/D",IF(B446="ZMIEŃ GŁOŚNOŚĆ NA 15","N/D",VLOOKUP(A446,Dane!$A$3:$D$110,4,FALSE)))</f>
        <v>11101110</v>
      </c>
      <c r="E446" s="22" t="str">
        <f t="shared" si="140"/>
        <v>110</v>
      </c>
      <c r="F446" s="19" t="str">
        <f t="shared" si="141"/>
        <v>00000000</v>
      </c>
      <c r="G446" s="19" t="str">
        <f t="shared" si="142"/>
        <v>11101110</v>
      </c>
      <c r="H446" s="19" t="str">
        <f t="shared" si="143"/>
        <v>00000110</v>
      </c>
      <c r="I446" s="20" t="str">
        <f t="shared" si="144"/>
        <v xml:space="preserve">    .byte %00000000, %11101110, %00000110</v>
      </c>
    </row>
    <row r="447" spans="1:10" x14ac:dyDescent="0.25">
      <c r="A447" t="s">
        <v>12</v>
      </c>
      <c r="B447" s="23" t="s">
        <v>2</v>
      </c>
      <c r="C447" s="20">
        <f>IF(B447="ZMIEŃ GŁOŚNOŚĆ NA 0","N/D",IF(B447="ZMIEŃ GŁOŚNOŚĆ NA 15","N/D",240/$B$2*60*VLOOKUP(B447,Dane!$F:$H,2,FALSE)))</f>
        <v>6</v>
      </c>
      <c r="D447" s="21">
        <f>IF(B447="ZMIEŃ GŁOŚNOŚĆ NA 0","N/D",IF(B447="ZMIEŃ GŁOŚNOŚĆ NA 15","N/D",VLOOKUP(A447,Dane!$A$3:$D$110,4,FALSE)))</f>
        <v>11010100</v>
      </c>
      <c r="E447" s="22" t="str">
        <f t="shared" si="140"/>
        <v>110</v>
      </c>
      <c r="F447" s="19" t="str">
        <f t="shared" si="141"/>
        <v>00000000</v>
      </c>
      <c r="G447" s="19" t="str">
        <f t="shared" si="142"/>
        <v>11010100</v>
      </c>
      <c r="H447" s="19" t="str">
        <f t="shared" si="143"/>
        <v>00000110</v>
      </c>
      <c r="I447" s="20" t="str">
        <f t="shared" si="144"/>
        <v xml:space="preserve">    .byte %00000000, %11010100, %00000110</v>
      </c>
    </row>
    <row r="448" spans="1:10" ht="15.75" thickBot="1" x14ac:dyDescent="0.3">
      <c r="A448" s="10" t="s">
        <v>88</v>
      </c>
      <c r="B448" s="26" t="s">
        <v>2</v>
      </c>
      <c r="C448" s="20">
        <f>IF(B448="ZMIEŃ GŁOŚNOŚĆ NA 0","N/D",IF(B448="ZMIEŃ GŁOŚNOŚĆ NA 15","N/D",240/$B$2*60*VLOOKUP(B448,Dane!$F:$H,2,FALSE)))</f>
        <v>6</v>
      </c>
      <c r="D448" s="21">
        <f>IF(B448="ZMIEŃ GŁOŚNOŚĆ NA 0","N/D",IF(B448="ZMIEŃ GŁOŚNOŚĆ NA 15","N/D",VLOOKUP(A448,Dane!$A$3:$D$110,4,FALSE)))</f>
        <v>11101110</v>
      </c>
      <c r="E448" s="22" t="str">
        <f t="shared" si="140"/>
        <v>110</v>
      </c>
      <c r="F448" s="19" t="str">
        <f t="shared" si="141"/>
        <v>00000000</v>
      </c>
      <c r="G448" s="19" t="str">
        <f t="shared" si="142"/>
        <v>11101110</v>
      </c>
      <c r="H448" s="19" t="str">
        <f t="shared" si="143"/>
        <v>00000110</v>
      </c>
      <c r="I448" s="20" t="str">
        <f t="shared" si="144"/>
        <v xml:space="preserve">    .byte %00000000, %11101110, %00000110</v>
      </c>
    </row>
    <row r="449" spans="1:9" ht="15.75" thickTop="1" x14ac:dyDescent="0.25">
      <c r="A449" s="23" t="s">
        <v>90</v>
      </c>
      <c r="B449" s="23" t="s">
        <v>0</v>
      </c>
      <c r="C449" s="20">
        <f>IF(B449="ZMIEŃ GŁOŚNOŚĆ NA 0","N/D",IF(B449="ZMIEŃ GŁOŚNOŚĆ NA 15","N/D",240/$B$2*60*VLOOKUP(B449,Dane!$F:$H,2,FALSE)))</f>
        <v>12</v>
      </c>
      <c r="D449" s="21">
        <f>IF(B449="ZMIEŃ GŁOŚNOŚĆ NA 0","N/D",IF(B449="ZMIEŃ GŁOŚNOŚĆ NA 15","N/D",VLOOKUP(A449,Dane!$A$3:$D$110,4,FALSE)))</f>
        <v>10110010</v>
      </c>
      <c r="E449" s="22" t="str">
        <f t="shared" si="140"/>
        <v>1100</v>
      </c>
      <c r="F449" s="19" t="str">
        <f t="shared" si="141"/>
        <v>00000000</v>
      </c>
      <c r="G449" s="19" t="str">
        <f t="shared" si="142"/>
        <v>10110010</v>
      </c>
      <c r="H449" s="19" t="str">
        <f t="shared" si="143"/>
        <v>00001100</v>
      </c>
      <c r="I449" s="20" t="str">
        <f t="shared" si="144"/>
        <v xml:space="preserve">    .byte %00000000, %10110010, %00001100</v>
      </c>
    </row>
    <row r="450" spans="1:9" x14ac:dyDescent="0.25">
      <c r="B450" s="1" t="s">
        <v>139</v>
      </c>
      <c r="C450" s="20" t="str">
        <f>IF(B450="ZMIEŃ GŁOŚNOŚĆ NA 0","N/D",IF(B450="ZMIEŃ GŁOŚNOŚĆ NA 15","N/D",240/$B$2*60*VLOOKUP(B450,Dane!$F:$H,2,FALSE)))</f>
        <v>N/D</v>
      </c>
      <c r="D450" s="21" t="str">
        <f>IF(B450="ZMIEŃ GŁOŚNOŚĆ NA 0","N/D",IF(B450="ZMIEŃ GŁOŚNOŚĆ NA 15","N/D",VLOOKUP(A450,Dane!$A$3:$D$110,4,FALSE)))</f>
        <v>N/D</v>
      </c>
      <c r="E450" s="22" t="str">
        <f t="shared" si="140"/>
        <v>N/D</v>
      </c>
      <c r="F450" s="19" t="str">
        <f t="shared" si="141"/>
        <v>N/D</v>
      </c>
      <c r="G450" s="19" t="str">
        <f t="shared" si="142"/>
        <v>N/D</v>
      </c>
      <c r="H450" s="19" t="str">
        <f t="shared" si="143"/>
        <v>N/D</v>
      </c>
      <c r="I450" s="20" t="str">
        <f t="shared" si="144"/>
        <v xml:space="preserve">    .byte %10101000, %11110000, %00000000</v>
      </c>
    </row>
    <row r="451" spans="1:9" x14ac:dyDescent="0.25">
      <c r="A451" t="s">
        <v>36</v>
      </c>
      <c r="B451" s="23" t="s">
        <v>2</v>
      </c>
      <c r="C451" s="20">
        <f>IF(B451="ZMIEŃ GŁOŚNOŚĆ NA 0","N/D",IF(B451="ZMIEŃ GŁOŚNOŚĆ NA 15","N/D",240/$B$2*60*VLOOKUP(B451,Dane!$F:$H,2,FALSE)))</f>
        <v>6</v>
      </c>
      <c r="D451" s="21">
        <f>IF(B451="ZMIEŃ GŁOŚNOŚĆ NA 0","N/D",IF(B451="ZMIEŃ GŁOŚNOŚĆ NA 15","N/D",VLOOKUP(A451,Dane!$A$3:$D$110,4,FALSE)))</f>
        <v>1101010111000</v>
      </c>
      <c r="E451" s="22" t="str">
        <f t="shared" si="140"/>
        <v>110</v>
      </c>
      <c r="F451" s="19" t="str">
        <f t="shared" si="141"/>
        <v>00011010</v>
      </c>
      <c r="G451" s="19" t="str">
        <f t="shared" si="142"/>
        <v>10111000</v>
      </c>
      <c r="H451" s="19" t="str">
        <f t="shared" si="143"/>
        <v>00000110</v>
      </c>
      <c r="I451" s="20" t="str">
        <f t="shared" si="144"/>
        <v xml:space="preserve">    .byte %00011010, %10111000, %00000110</v>
      </c>
    </row>
    <row r="452" spans="1:9" x14ac:dyDescent="0.25">
      <c r="B452" s="19" t="s">
        <v>140</v>
      </c>
      <c r="C452" s="20" t="str">
        <f>IF(B452="ZMIEŃ GŁOŚNOŚĆ NA 0","N/D",IF(B452="ZMIEŃ GŁOŚNOŚĆ NA 15","N/D",240/$B$2*60*VLOOKUP(B452,Dane!$F:$H,2,FALSE)))</f>
        <v>N/D</v>
      </c>
      <c r="D452" s="21" t="str">
        <f>IF(B452="ZMIEŃ GŁOŚNOŚĆ NA 0","N/D",IF(B452="ZMIEŃ GŁOŚNOŚĆ NA 15","N/D",VLOOKUP(A452,Dane!$A$3:$D$110,4,FALSE)))</f>
        <v>N/D</v>
      </c>
      <c r="E452" s="22" t="str">
        <f t="shared" si="140"/>
        <v>N/D</v>
      </c>
      <c r="F452" s="19" t="str">
        <f t="shared" si="141"/>
        <v>N/D</v>
      </c>
      <c r="G452" s="19" t="str">
        <f t="shared" si="142"/>
        <v>N/D</v>
      </c>
      <c r="H452" s="19" t="str">
        <f t="shared" si="143"/>
        <v>N/D</v>
      </c>
      <c r="I452" s="20" t="str">
        <f t="shared" si="144"/>
        <v xml:space="preserve">    .byte %10101000, %11111111, %00000000</v>
      </c>
    </row>
    <row r="453" spans="1:9" x14ac:dyDescent="0.25">
      <c r="A453" t="s">
        <v>90</v>
      </c>
      <c r="B453" s="23" t="s">
        <v>30</v>
      </c>
      <c r="C453" s="20">
        <f>IF(B453="ZMIEŃ GŁOŚNOŚĆ NA 0","N/D",IF(B453="ZMIEŃ GŁOŚNOŚĆ NA 15","N/D",240/$B$2*60*VLOOKUP(B453,Dane!$F:$H,2,FALSE)))</f>
        <v>18</v>
      </c>
      <c r="D453" s="21">
        <f>IF(B453="ZMIEŃ GŁOŚNOŚĆ NA 0","N/D",IF(B453="ZMIEŃ GŁOŚNOŚĆ NA 15","N/D",VLOOKUP(A453,Dane!$A$3:$D$110,4,FALSE)))</f>
        <v>10110010</v>
      </c>
      <c r="E453" s="22" t="str">
        <f t="shared" si="140"/>
        <v>10010</v>
      </c>
      <c r="F453" s="19" t="str">
        <f t="shared" si="141"/>
        <v>00000000</v>
      </c>
      <c r="G453" s="19" t="str">
        <f t="shared" si="142"/>
        <v>10110010</v>
      </c>
      <c r="H453" s="19" t="str">
        <f t="shared" si="143"/>
        <v>00010010</v>
      </c>
      <c r="I453" s="20" t="str">
        <f t="shared" si="144"/>
        <v xml:space="preserve">    .byte %00000000, %10110010, %00010010</v>
      </c>
    </row>
    <row r="454" spans="1:9" x14ac:dyDescent="0.25">
      <c r="A454" t="s">
        <v>89</v>
      </c>
      <c r="B454" s="23" t="s">
        <v>1</v>
      </c>
      <c r="C454" s="20">
        <f>IF(B454="ZMIEŃ GŁOŚNOŚĆ NA 0","N/D",IF(B454="ZMIEŃ GŁOŚNOŚĆ NA 15","N/D",240/$B$2*60*VLOOKUP(B454,Dane!$F:$H,2,FALSE)))</f>
        <v>24</v>
      </c>
      <c r="D454" s="21">
        <f>IF(B454="ZMIEŃ GŁOŚNOŚĆ NA 0","N/D",IF(B454="ZMIEŃ GŁOŚNOŚĆ NA 15","N/D",VLOOKUP(A454,Dane!$A$3:$D$110,4,FALSE)))</f>
        <v>11001000</v>
      </c>
      <c r="E454" s="22" t="str">
        <f t="shared" si="140"/>
        <v>11000</v>
      </c>
      <c r="F454" s="19" t="str">
        <f t="shared" si="141"/>
        <v>00000000</v>
      </c>
      <c r="G454" s="19" t="str">
        <f t="shared" si="142"/>
        <v>11001000</v>
      </c>
      <c r="H454" s="19" t="str">
        <f t="shared" si="143"/>
        <v>00011000</v>
      </c>
      <c r="I454" s="20" t="str">
        <f t="shared" si="144"/>
        <v xml:space="preserve">    .byte %00000000, %11001000, %00011000</v>
      </c>
    </row>
    <row r="455" spans="1:9" x14ac:dyDescent="0.25">
      <c r="B455" s="1" t="s">
        <v>139</v>
      </c>
      <c r="C455" s="20" t="str">
        <f>IF(B455="ZMIEŃ GŁOŚNOŚĆ NA 0","N/D",IF(B455="ZMIEŃ GŁOŚNOŚĆ NA 15","N/D",240/$B$2*60*VLOOKUP(B455,Dane!$F:$H,2,FALSE)))</f>
        <v>N/D</v>
      </c>
      <c r="D455" s="21" t="str">
        <f>IF(B455="ZMIEŃ GŁOŚNOŚĆ NA 0","N/D",IF(B455="ZMIEŃ GŁOŚNOŚĆ NA 15","N/D",VLOOKUP(A455,Dane!$A$3:$D$110,4,FALSE)))</f>
        <v>N/D</v>
      </c>
      <c r="E455" s="22" t="str">
        <f t="shared" si="140"/>
        <v>N/D</v>
      </c>
      <c r="F455" s="19" t="str">
        <f t="shared" si="141"/>
        <v>N/D</v>
      </c>
      <c r="G455" s="19" t="str">
        <f t="shared" si="142"/>
        <v>N/D</v>
      </c>
      <c r="H455" s="19" t="str">
        <f t="shared" si="143"/>
        <v>N/D</v>
      </c>
      <c r="I455" s="20" t="str">
        <f t="shared" si="144"/>
        <v xml:space="preserve">    .byte %10101000, %11110000, %00000000</v>
      </c>
    </row>
    <row r="456" spans="1:9" x14ac:dyDescent="0.25">
      <c r="A456" t="s">
        <v>36</v>
      </c>
      <c r="B456" s="23" t="s">
        <v>0</v>
      </c>
      <c r="C456" s="20">
        <f>IF(B456="ZMIEŃ GŁOŚNOŚĆ NA 0","N/D",IF(B456="ZMIEŃ GŁOŚNOŚĆ NA 15","N/D",240/$B$2*60*VLOOKUP(B456,Dane!$F:$H,2,FALSE)))</f>
        <v>12</v>
      </c>
      <c r="D456" s="21">
        <f>IF(B456="ZMIEŃ GŁOŚNOŚĆ NA 0","N/D",IF(B456="ZMIEŃ GŁOŚNOŚĆ NA 15","N/D",VLOOKUP(A456,Dane!$A$3:$D$110,4,FALSE)))</f>
        <v>1101010111000</v>
      </c>
      <c r="E456" s="22" t="str">
        <f t="shared" si="140"/>
        <v>1100</v>
      </c>
      <c r="F456" s="19" t="str">
        <f t="shared" si="141"/>
        <v>00011010</v>
      </c>
      <c r="G456" s="19" t="str">
        <f t="shared" si="142"/>
        <v>10111000</v>
      </c>
      <c r="H456" s="19" t="str">
        <f t="shared" si="143"/>
        <v>00001100</v>
      </c>
      <c r="I456" s="20" t="str">
        <f t="shared" si="144"/>
        <v xml:space="preserve">    .byte %00011010, %10111000, %00001100</v>
      </c>
    </row>
    <row r="457" spans="1:9" x14ac:dyDescent="0.25">
      <c r="B457" s="19" t="s">
        <v>140</v>
      </c>
      <c r="C457" s="20" t="str">
        <f>IF(B457="ZMIEŃ GŁOŚNOŚĆ NA 0","N/D",IF(B457="ZMIEŃ GŁOŚNOŚĆ NA 15","N/D",240/$B$2*60*VLOOKUP(B457,Dane!$F:$H,2,FALSE)))</f>
        <v>N/D</v>
      </c>
      <c r="D457" s="21" t="str">
        <f>IF(B457="ZMIEŃ GŁOŚNOŚĆ NA 0","N/D",IF(B457="ZMIEŃ GŁOŚNOŚĆ NA 15","N/D",VLOOKUP(A457,Dane!$A$3:$D$110,4,FALSE)))</f>
        <v>N/D</v>
      </c>
      <c r="E457" s="22" t="str">
        <f t="shared" si="140"/>
        <v>N/D</v>
      </c>
      <c r="F457" s="19" t="str">
        <f t="shared" si="141"/>
        <v>N/D</v>
      </c>
      <c r="G457" s="19" t="str">
        <f t="shared" si="142"/>
        <v>N/D</v>
      </c>
      <c r="H457" s="19" t="str">
        <f t="shared" si="143"/>
        <v>N/D</v>
      </c>
      <c r="I457" s="20" t="str">
        <f t="shared" si="144"/>
        <v xml:space="preserve">    .byte %10101000, %11111111, %00000000</v>
      </c>
    </row>
    <row r="458" spans="1:9" x14ac:dyDescent="0.25">
      <c r="A458" t="s">
        <v>87</v>
      </c>
      <c r="B458" s="23" t="s">
        <v>2</v>
      </c>
      <c r="C458" s="20">
        <f>IF(B458="ZMIEŃ GŁOŚNOŚĆ NA 0","N/D",IF(B458="ZMIEŃ GŁOŚNOŚĆ NA 15","N/D",240/$B$2*60*VLOOKUP(B458,Dane!$F:$H,2,FALSE)))</f>
        <v>6</v>
      </c>
      <c r="D458" s="21">
        <f>IF(B458="ZMIEŃ GŁOŚNOŚĆ NA 0","N/D",IF(B458="ZMIEŃ GŁOŚNOŚĆ NA 15","N/D",VLOOKUP(A458,Dane!$A$3:$D$110,4,FALSE)))</f>
        <v>100001100</v>
      </c>
      <c r="E458" s="22" t="str">
        <f t="shared" si="140"/>
        <v>110</v>
      </c>
      <c r="F458" s="19" t="str">
        <f t="shared" si="141"/>
        <v>00000001</v>
      </c>
      <c r="G458" s="19" t="str">
        <f t="shared" si="142"/>
        <v>00001100</v>
      </c>
      <c r="H458" s="19" t="str">
        <f t="shared" si="143"/>
        <v>00000110</v>
      </c>
      <c r="I458" s="20" t="str">
        <f t="shared" si="144"/>
        <v xml:space="preserve">    .byte %00000001, %00001100, %00000110</v>
      </c>
    </row>
    <row r="459" spans="1:9" x14ac:dyDescent="0.25">
      <c r="A459" t="s">
        <v>88</v>
      </c>
      <c r="B459" s="23" t="s">
        <v>2</v>
      </c>
      <c r="C459" s="20">
        <f>IF(B459="ZMIEŃ GŁOŚNOŚĆ NA 0","N/D",IF(B459="ZMIEŃ GŁOŚNOŚĆ NA 15","N/D",240/$B$2*60*VLOOKUP(B459,Dane!$F:$H,2,FALSE)))</f>
        <v>6</v>
      </c>
      <c r="D459" s="21">
        <f>IF(B459="ZMIEŃ GŁOŚNOŚĆ NA 0","N/D",IF(B459="ZMIEŃ GŁOŚNOŚĆ NA 15","N/D",VLOOKUP(A459,Dane!$A$3:$D$110,4,FALSE)))</f>
        <v>11101110</v>
      </c>
      <c r="E459" s="22" t="str">
        <f t="shared" si="140"/>
        <v>110</v>
      </c>
      <c r="F459" s="19" t="str">
        <f t="shared" si="141"/>
        <v>00000000</v>
      </c>
      <c r="G459" s="19" t="str">
        <f t="shared" si="142"/>
        <v>11101110</v>
      </c>
      <c r="H459" s="19" t="str">
        <f t="shared" si="143"/>
        <v>00000110</v>
      </c>
      <c r="I459" s="20" t="str">
        <f t="shared" si="144"/>
        <v xml:space="preserve">    .byte %00000000, %11101110, %00000110</v>
      </c>
    </row>
    <row r="460" spans="1:9" x14ac:dyDescent="0.25">
      <c r="A460" t="s">
        <v>12</v>
      </c>
      <c r="B460" s="23" t="s">
        <v>2</v>
      </c>
      <c r="C460" s="20">
        <f>IF(B460="ZMIEŃ GŁOŚNOŚĆ NA 0","N/D",IF(B460="ZMIEŃ GŁOŚNOŚĆ NA 15","N/D",240/$B$2*60*VLOOKUP(B460,Dane!$F:$H,2,FALSE)))</f>
        <v>6</v>
      </c>
      <c r="D460" s="21">
        <f>IF(B460="ZMIEŃ GŁOŚNOŚĆ NA 0","N/D",IF(B460="ZMIEŃ GŁOŚNOŚĆ NA 15","N/D",VLOOKUP(A460,Dane!$A$3:$D$110,4,FALSE)))</f>
        <v>11010100</v>
      </c>
      <c r="E460" s="22" t="str">
        <f t="shared" si="140"/>
        <v>110</v>
      </c>
      <c r="F460" s="19" t="str">
        <f t="shared" si="141"/>
        <v>00000000</v>
      </c>
      <c r="G460" s="19" t="str">
        <f t="shared" si="142"/>
        <v>11010100</v>
      </c>
      <c r="H460" s="19" t="str">
        <f t="shared" si="143"/>
        <v>00000110</v>
      </c>
      <c r="I460" s="20" t="str">
        <f t="shared" si="144"/>
        <v xml:space="preserve">    .byte %00000000, %11010100, %00000110</v>
      </c>
    </row>
    <row r="461" spans="1:9" ht="15.75" thickBot="1" x14ac:dyDescent="0.3">
      <c r="A461" s="10" t="s">
        <v>88</v>
      </c>
      <c r="B461" s="26" t="s">
        <v>2</v>
      </c>
      <c r="C461" s="20">
        <f>IF(B461="ZMIEŃ GŁOŚNOŚĆ NA 0","N/D",IF(B461="ZMIEŃ GŁOŚNOŚĆ NA 15","N/D",240/$B$2*60*VLOOKUP(B461,Dane!$F:$H,2,FALSE)))</f>
        <v>6</v>
      </c>
      <c r="D461" s="21">
        <f>IF(B461="ZMIEŃ GŁOŚNOŚĆ NA 0","N/D",IF(B461="ZMIEŃ GŁOŚNOŚĆ NA 15","N/D",VLOOKUP(A461,Dane!$A$3:$D$110,4,FALSE)))</f>
        <v>11101110</v>
      </c>
      <c r="E461" s="22" t="str">
        <f t="shared" si="140"/>
        <v>110</v>
      </c>
      <c r="F461" s="19" t="str">
        <f t="shared" si="141"/>
        <v>00000000</v>
      </c>
      <c r="G461" s="19" t="str">
        <f t="shared" si="142"/>
        <v>11101110</v>
      </c>
      <c r="H461" s="19" t="str">
        <f t="shared" si="143"/>
        <v>00000110</v>
      </c>
      <c r="I461" s="20" t="str">
        <f t="shared" si="144"/>
        <v xml:space="preserve">    .byte %00000000, %11101110, %00000110</v>
      </c>
    </row>
    <row r="462" spans="1:9" ht="15.75" thickTop="1" x14ac:dyDescent="0.25">
      <c r="A462" s="23" t="s">
        <v>89</v>
      </c>
      <c r="B462" s="23" t="s">
        <v>1</v>
      </c>
      <c r="C462" s="20">
        <f>IF(B462="ZMIEŃ GŁOŚNOŚĆ NA 0","N/D",IF(B462="ZMIEŃ GŁOŚNOŚĆ NA 15","N/D",240/$B$2*60*VLOOKUP(B462,Dane!$F:$H,2,FALSE)))</f>
        <v>24</v>
      </c>
      <c r="D462" s="21">
        <f>IF(B462="ZMIEŃ GŁOŚNOŚĆ NA 0","N/D",IF(B462="ZMIEŃ GŁOŚNOŚĆ NA 15","N/D",VLOOKUP(A462,Dane!$A$3:$D$110,4,FALSE)))</f>
        <v>11001000</v>
      </c>
      <c r="E462" s="22" t="str">
        <f t="shared" si="140"/>
        <v>11000</v>
      </c>
      <c r="F462" s="19" t="str">
        <f t="shared" si="141"/>
        <v>00000000</v>
      </c>
      <c r="G462" s="19" t="str">
        <f t="shared" si="142"/>
        <v>11001000</v>
      </c>
      <c r="H462" s="19" t="str">
        <f t="shared" si="143"/>
        <v>00011000</v>
      </c>
      <c r="I462" s="20" t="str">
        <f t="shared" si="144"/>
        <v xml:space="preserve">    .byte %00000000, %11001000, %00011000</v>
      </c>
    </row>
    <row r="463" spans="1:9" x14ac:dyDescent="0.25">
      <c r="A463" s="23" t="s">
        <v>90</v>
      </c>
      <c r="B463" s="23" t="s">
        <v>0</v>
      </c>
      <c r="C463" s="20">
        <f>IF(B463="ZMIEŃ GŁOŚNOŚĆ NA 0","N/D",IF(B463="ZMIEŃ GŁOŚNOŚĆ NA 15","N/D",240/$B$2*60*VLOOKUP(B463,Dane!$F:$H,2,FALSE)))</f>
        <v>12</v>
      </c>
      <c r="D463" s="21">
        <f>IF(B463="ZMIEŃ GŁOŚNOŚĆ NA 0","N/D",IF(B463="ZMIEŃ GŁOŚNOŚĆ NA 15","N/D",VLOOKUP(A463,Dane!$A$3:$D$110,4,FALSE)))</f>
        <v>10110010</v>
      </c>
      <c r="E463" s="22" t="str">
        <f t="shared" si="140"/>
        <v>1100</v>
      </c>
      <c r="F463" s="19" t="str">
        <f t="shared" si="141"/>
        <v>00000000</v>
      </c>
      <c r="G463" s="19" t="str">
        <f t="shared" si="142"/>
        <v>10110010</v>
      </c>
      <c r="H463" s="19" t="str">
        <f t="shared" si="143"/>
        <v>00001100</v>
      </c>
      <c r="I463" s="20" t="str">
        <f t="shared" si="144"/>
        <v xml:space="preserve">    .byte %00000000, %10110010, %00001100</v>
      </c>
    </row>
    <row r="464" spans="1:9" x14ac:dyDescent="0.25">
      <c r="A464" s="23" t="s">
        <v>12</v>
      </c>
      <c r="B464" s="23" t="s">
        <v>1</v>
      </c>
      <c r="C464" s="20">
        <f>IF(B464="ZMIEŃ GŁOŚNOŚĆ NA 0","N/D",IF(B464="ZMIEŃ GŁOŚNOŚĆ NA 15","N/D",240/$B$2*60*VLOOKUP(B464,Dane!$F:$H,2,FALSE)))</f>
        <v>24</v>
      </c>
      <c r="D464" s="21">
        <f>IF(B464="ZMIEŃ GŁOŚNOŚĆ NA 0","N/D",IF(B464="ZMIEŃ GŁOŚNOŚĆ NA 15","N/D",VLOOKUP(A464,Dane!$A$3:$D$110,4,FALSE)))</f>
        <v>11010100</v>
      </c>
      <c r="E464" s="22" t="str">
        <f t="shared" si="140"/>
        <v>11000</v>
      </c>
      <c r="F464" s="19" t="str">
        <f t="shared" si="141"/>
        <v>00000000</v>
      </c>
      <c r="G464" s="19" t="str">
        <f t="shared" si="142"/>
        <v>11010100</v>
      </c>
      <c r="H464" s="19" t="str">
        <f t="shared" si="143"/>
        <v>00011000</v>
      </c>
      <c r="I464" s="20" t="str">
        <f t="shared" si="144"/>
        <v xml:space="preserve">    .byte %00000000, %11010100, %00011000</v>
      </c>
    </row>
    <row r="465" spans="1:9" x14ac:dyDescent="0.25">
      <c r="A465" s="23" t="s">
        <v>88</v>
      </c>
      <c r="B465" s="23" t="s">
        <v>0</v>
      </c>
      <c r="C465" s="20">
        <f>IF(B465="ZMIEŃ GŁOŚNOŚĆ NA 0","N/D",IF(B465="ZMIEŃ GŁOŚNOŚĆ NA 15","N/D",240/$B$2*60*VLOOKUP(B465,Dane!$F:$H,2,FALSE)))</f>
        <v>12</v>
      </c>
      <c r="D465" s="21">
        <f>IF(B465="ZMIEŃ GŁOŚNOŚĆ NA 0","N/D",IF(B465="ZMIEŃ GŁOŚNOŚĆ NA 15","N/D",VLOOKUP(A465,Dane!$A$3:$D$110,4,FALSE)))</f>
        <v>11101110</v>
      </c>
      <c r="E465" s="22" t="str">
        <f t="shared" si="140"/>
        <v>1100</v>
      </c>
      <c r="F465" s="19" t="str">
        <f t="shared" si="141"/>
        <v>00000000</v>
      </c>
      <c r="G465" s="19" t="str">
        <f t="shared" si="142"/>
        <v>11101110</v>
      </c>
      <c r="H465" s="19" t="str">
        <f t="shared" si="143"/>
        <v>00001100</v>
      </c>
      <c r="I465" s="20" t="str">
        <f t="shared" si="144"/>
        <v xml:space="preserve">    .byte %00000000, %11101110, %00001100</v>
      </c>
    </row>
    <row r="466" spans="1:9" x14ac:dyDescent="0.25">
      <c r="B466" s="1" t="s">
        <v>139</v>
      </c>
      <c r="C466" s="20" t="str">
        <f>IF(B466="ZMIEŃ GŁOŚNOŚĆ NA 0","N/D",IF(B466="ZMIEŃ GŁOŚNOŚĆ NA 15","N/D",240/$B$2*60*VLOOKUP(B466,Dane!$F:$H,2,FALSE)))</f>
        <v>N/D</v>
      </c>
      <c r="D466" s="21" t="str">
        <f>IF(B466="ZMIEŃ GŁOŚNOŚĆ NA 0","N/D",IF(B466="ZMIEŃ GŁOŚNOŚĆ NA 15","N/D",VLOOKUP(A466,Dane!$A$3:$D$110,4,FALSE)))</f>
        <v>N/D</v>
      </c>
      <c r="E466" s="22" t="str">
        <f t="shared" si="140"/>
        <v>N/D</v>
      </c>
      <c r="F466" s="19" t="str">
        <f t="shared" si="141"/>
        <v>N/D</v>
      </c>
      <c r="G466" s="19" t="str">
        <f t="shared" si="142"/>
        <v>N/D</v>
      </c>
      <c r="H466" s="19" t="str">
        <f t="shared" si="143"/>
        <v>N/D</v>
      </c>
      <c r="I466" s="20" t="str">
        <f t="shared" si="144"/>
        <v xml:space="preserve">    .byte %10101000, %11110000, %00000000</v>
      </c>
    </row>
    <row r="467" spans="1:9" x14ac:dyDescent="0.25">
      <c r="A467" t="s">
        <v>36</v>
      </c>
      <c r="B467" t="s">
        <v>0</v>
      </c>
      <c r="C467" s="20">
        <f>IF(B467="ZMIEŃ GŁOŚNOŚĆ NA 0","N/D",IF(B467="ZMIEŃ GŁOŚNOŚĆ NA 15","N/D",240/$B$2*60*VLOOKUP(B467,Dane!$F:$H,2,FALSE)))</f>
        <v>12</v>
      </c>
      <c r="D467" s="21">
        <f>IF(B467="ZMIEŃ GŁOŚNOŚĆ NA 0","N/D",IF(B467="ZMIEŃ GŁOŚNOŚĆ NA 15","N/D",VLOOKUP(A467,Dane!$A$3:$D$110,4,FALSE)))</f>
        <v>1101010111000</v>
      </c>
      <c r="E467" s="22" t="str">
        <f t="shared" si="140"/>
        <v>1100</v>
      </c>
      <c r="F467" s="19" t="str">
        <f t="shared" si="141"/>
        <v>00011010</v>
      </c>
      <c r="G467" s="19" t="str">
        <f t="shared" si="142"/>
        <v>10111000</v>
      </c>
      <c r="H467" s="19" t="str">
        <f t="shared" si="143"/>
        <v>00001100</v>
      </c>
      <c r="I467" s="20" t="str">
        <f t="shared" si="144"/>
        <v xml:space="preserve">    .byte %00011010, %10111000, %00001100</v>
      </c>
    </row>
    <row r="468" spans="1:9" x14ac:dyDescent="0.25">
      <c r="B468" s="19" t="s">
        <v>140</v>
      </c>
      <c r="C468" s="20" t="str">
        <f>IF(B468="ZMIEŃ GŁOŚNOŚĆ NA 0","N/D",IF(B468="ZMIEŃ GŁOŚNOŚĆ NA 15","N/D",240/$B$2*60*VLOOKUP(B468,Dane!$F:$H,2,FALSE)))</f>
        <v>N/D</v>
      </c>
      <c r="D468" s="21" t="str">
        <f>IF(B468="ZMIEŃ GŁOŚNOŚĆ NA 0","N/D",IF(B468="ZMIEŃ GŁOŚNOŚĆ NA 15","N/D",VLOOKUP(A468,Dane!$A$3:$D$110,4,FALSE)))</f>
        <v>N/D</v>
      </c>
      <c r="E468" s="22" t="str">
        <f t="shared" si="140"/>
        <v>N/D</v>
      </c>
      <c r="F468" s="19" t="str">
        <f t="shared" si="141"/>
        <v>N/D</v>
      </c>
      <c r="G468" s="19" t="str">
        <f t="shared" si="142"/>
        <v>N/D</v>
      </c>
      <c r="H468" s="19" t="str">
        <f t="shared" si="143"/>
        <v>N/D</v>
      </c>
      <c r="I468" s="20" t="str">
        <f t="shared" si="144"/>
        <v xml:space="preserve">    .byte %10101000, %11111111, %00000000</v>
      </c>
    </row>
    <row r="469" spans="1:9" ht="15.75" thickBot="1" x14ac:dyDescent="0.3">
      <c r="A469" s="10" t="s">
        <v>87</v>
      </c>
      <c r="B469" s="10" t="s">
        <v>0</v>
      </c>
      <c r="C469" s="20">
        <f>IF(B469="ZMIEŃ GŁOŚNOŚĆ NA 0","N/D",IF(B469="ZMIEŃ GŁOŚNOŚĆ NA 15","N/D",240/$B$2*60*VLOOKUP(B469,Dane!$F:$H,2,FALSE)))</f>
        <v>12</v>
      </c>
      <c r="D469" s="21">
        <f>IF(B469="ZMIEŃ GŁOŚNOŚĆ NA 0","N/D",IF(B469="ZMIEŃ GŁOŚNOŚĆ NA 15","N/D",VLOOKUP(A469,Dane!$A$3:$D$110,4,FALSE)))</f>
        <v>100001100</v>
      </c>
      <c r="E469" s="22" t="str">
        <f t="shared" si="140"/>
        <v>1100</v>
      </c>
      <c r="F469" s="19" t="str">
        <f t="shared" si="141"/>
        <v>00000001</v>
      </c>
      <c r="G469" s="19" t="str">
        <f t="shared" si="142"/>
        <v>00001100</v>
      </c>
      <c r="H469" s="19" t="str">
        <f t="shared" si="143"/>
        <v>00001100</v>
      </c>
      <c r="I469" s="20" t="str">
        <f t="shared" si="144"/>
        <v xml:space="preserve">    .byte %00000001, %00001100, %00001100</v>
      </c>
    </row>
    <row r="470" spans="1:9" ht="15.75" thickTop="1" x14ac:dyDescent="0.25">
      <c r="A470" s="23" t="s">
        <v>90</v>
      </c>
      <c r="B470" s="23" t="s">
        <v>0</v>
      </c>
      <c r="C470" s="20">
        <f>IF(B470="ZMIEŃ GŁOŚNOŚĆ NA 0","N/D",IF(B470="ZMIEŃ GŁOŚNOŚĆ NA 15","N/D",240/$B$2*60*VLOOKUP(B470,Dane!$F:$H,2,FALSE)))</f>
        <v>12</v>
      </c>
      <c r="D470" s="21">
        <f>IF(B470="ZMIEŃ GŁOŚNOŚĆ NA 0","N/D",IF(B470="ZMIEŃ GŁOŚNOŚĆ NA 15","N/D",VLOOKUP(A470,Dane!$A$3:$D$110,4,FALSE)))</f>
        <v>10110010</v>
      </c>
      <c r="E470" s="22" t="str">
        <f t="shared" si="140"/>
        <v>1100</v>
      </c>
      <c r="F470" s="19" t="str">
        <f t="shared" si="141"/>
        <v>00000000</v>
      </c>
      <c r="G470" s="19" t="str">
        <f t="shared" si="142"/>
        <v>10110010</v>
      </c>
      <c r="H470" s="19" t="str">
        <f t="shared" si="143"/>
        <v>00001100</v>
      </c>
      <c r="I470" s="20" t="str">
        <f t="shared" si="144"/>
        <v xml:space="preserve">    .byte %00000000, %10110010, %00001100</v>
      </c>
    </row>
    <row r="471" spans="1:9" x14ac:dyDescent="0.25">
      <c r="B471" s="1" t="s">
        <v>139</v>
      </c>
      <c r="C471" s="20" t="str">
        <f>IF(B471="ZMIEŃ GŁOŚNOŚĆ NA 0","N/D",IF(B471="ZMIEŃ GŁOŚNOŚĆ NA 15","N/D",240/$B$2*60*VLOOKUP(B471,Dane!$F:$H,2,FALSE)))</f>
        <v>N/D</v>
      </c>
      <c r="D471" s="21" t="str">
        <f>IF(B471="ZMIEŃ GŁOŚNOŚĆ NA 0","N/D",IF(B471="ZMIEŃ GŁOŚNOŚĆ NA 15","N/D",VLOOKUP(A471,Dane!$A$3:$D$110,4,FALSE)))</f>
        <v>N/D</v>
      </c>
      <c r="E471" s="22" t="str">
        <f t="shared" si="140"/>
        <v>N/D</v>
      </c>
      <c r="F471" s="19" t="str">
        <f t="shared" si="141"/>
        <v>N/D</v>
      </c>
      <c r="G471" s="19" t="str">
        <f t="shared" si="142"/>
        <v>N/D</v>
      </c>
      <c r="H471" s="19" t="str">
        <f t="shared" si="143"/>
        <v>N/D</v>
      </c>
      <c r="I471" s="20" t="str">
        <f t="shared" si="144"/>
        <v xml:space="preserve">    .byte %10101000, %11110000, %00000000</v>
      </c>
    </row>
    <row r="472" spans="1:9" x14ac:dyDescent="0.25">
      <c r="A472" t="s">
        <v>36</v>
      </c>
      <c r="B472" t="s">
        <v>0</v>
      </c>
      <c r="C472" s="20">
        <f>IF(B472="ZMIEŃ GŁOŚNOŚĆ NA 0","N/D",IF(B472="ZMIEŃ GŁOŚNOŚĆ NA 15","N/D",240/$B$2*60*VLOOKUP(B472,Dane!$F:$H,2,FALSE)))</f>
        <v>12</v>
      </c>
      <c r="D472" s="21">
        <f>IF(B472="ZMIEŃ GŁOŚNOŚĆ NA 0","N/D",IF(B472="ZMIEŃ GŁOŚNOŚĆ NA 15","N/D",VLOOKUP(A472,Dane!$A$3:$D$110,4,FALSE)))</f>
        <v>1101010111000</v>
      </c>
      <c r="E472" s="22" t="str">
        <f t="shared" si="140"/>
        <v>1100</v>
      </c>
      <c r="F472" s="19" t="str">
        <f t="shared" si="141"/>
        <v>00011010</v>
      </c>
      <c r="G472" s="19" t="str">
        <f t="shared" si="142"/>
        <v>10111000</v>
      </c>
      <c r="H472" s="19" t="str">
        <f t="shared" si="143"/>
        <v>00001100</v>
      </c>
      <c r="I472" s="20" t="str">
        <f t="shared" si="144"/>
        <v xml:space="preserve">    .byte %00011010, %10111000, %00001100</v>
      </c>
    </row>
    <row r="473" spans="1:9" x14ac:dyDescent="0.25">
      <c r="B473" s="19" t="s">
        <v>140</v>
      </c>
      <c r="C473" s="20" t="str">
        <f>IF(B473="ZMIEŃ GŁOŚNOŚĆ NA 0","N/D",IF(B473="ZMIEŃ GŁOŚNOŚĆ NA 15","N/D",240/$B$2*60*VLOOKUP(B473,Dane!$F:$H,2,FALSE)))</f>
        <v>N/D</v>
      </c>
      <c r="D473" s="21" t="str">
        <f>IF(B473="ZMIEŃ GŁOŚNOŚĆ NA 0","N/D",IF(B473="ZMIEŃ GŁOŚNOŚĆ NA 15","N/D",VLOOKUP(A473,Dane!$A$3:$D$110,4,FALSE)))</f>
        <v>N/D</v>
      </c>
      <c r="E473" s="22" t="str">
        <f t="shared" si="140"/>
        <v>N/D</v>
      </c>
      <c r="F473" s="19" t="str">
        <f t="shared" si="141"/>
        <v>N/D</v>
      </c>
      <c r="G473" s="19" t="str">
        <f t="shared" si="142"/>
        <v>N/D</v>
      </c>
      <c r="H473" s="19" t="str">
        <f t="shared" si="143"/>
        <v>N/D</v>
      </c>
      <c r="I473" s="20" t="str">
        <f t="shared" si="144"/>
        <v xml:space="preserve">    .byte %10101000, %11111111, %00000000</v>
      </c>
    </row>
    <row r="474" spans="1:9" x14ac:dyDescent="0.25">
      <c r="A474" t="s">
        <v>89</v>
      </c>
      <c r="B474" t="s">
        <v>1</v>
      </c>
      <c r="C474" s="20">
        <f>IF(B474="ZMIEŃ GŁOŚNOŚĆ NA 0","N/D",IF(B474="ZMIEŃ GŁOŚNOŚĆ NA 15","N/D",240/$B$2*60*VLOOKUP(B474,Dane!$F:$H,2,FALSE)))</f>
        <v>24</v>
      </c>
      <c r="D474" s="21">
        <f>IF(B474="ZMIEŃ GŁOŚNOŚĆ NA 0","N/D",IF(B474="ZMIEŃ GŁOŚNOŚĆ NA 15","N/D",VLOOKUP(A474,Dane!$A$3:$D$110,4,FALSE)))</f>
        <v>11001000</v>
      </c>
      <c r="E474" s="22" t="str">
        <f t="shared" si="140"/>
        <v>11000</v>
      </c>
      <c r="F474" s="19" t="str">
        <f t="shared" si="141"/>
        <v>00000000</v>
      </c>
      <c r="G474" s="19" t="str">
        <f t="shared" si="142"/>
        <v>11001000</v>
      </c>
      <c r="H474" s="19" t="str">
        <f t="shared" si="143"/>
        <v>00011000</v>
      </c>
      <c r="I474" s="20" t="str">
        <f t="shared" si="144"/>
        <v xml:space="preserve">    .byte %00000000, %11001000, %00011000</v>
      </c>
    </row>
    <row r="475" spans="1:9" x14ac:dyDescent="0.25">
      <c r="B475" s="1" t="s">
        <v>139</v>
      </c>
      <c r="C475" s="20" t="str">
        <f>IF(B475="ZMIEŃ GŁOŚNOŚĆ NA 0","N/D",IF(B475="ZMIEŃ GŁOŚNOŚĆ NA 15","N/D",240/$B$2*60*VLOOKUP(B475,Dane!$F:$H,2,FALSE)))</f>
        <v>N/D</v>
      </c>
      <c r="D475" s="21" t="str">
        <f>IF(B475="ZMIEŃ GŁOŚNOŚĆ NA 0","N/D",IF(B475="ZMIEŃ GŁOŚNOŚĆ NA 15","N/D",VLOOKUP(A475,Dane!$A$3:$D$110,4,FALSE)))</f>
        <v>N/D</v>
      </c>
      <c r="E475" s="22" t="str">
        <f t="shared" si="140"/>
        <v>N/D</v>
      </c>
      <c r="F475" s="19" t="str">
        <f t="shared" si="141"/>
        <v>N/D</v>
      </c>
      <c r="G475" s="19" t="str">
        <f t="shared" si="142"/>
        <v>N/D</v>
      </c>
      <c r="H475" s="19" t="str">
        <f t="shared" si="143"/>
        <v>N/D</v>
      </c>
      <c r="I475" s="20" t="str">
        <f t="shared" si="144"/>
        <v xml:space="preserve">    .byte %10101000, %11110000, %00000000</v>
      </c>
    </row>
    <row r="476" spans="1:9" x14ac:dyDescent="0.25">
      <c r="A476" t="s">
        <v>36</v>
      </c>
      <c r="B476" t="s">
        <v>1</v>
      </c>
      <c r="C476" s="20">
        <f>IF(B476="ZMIEŃ GŁOŚNOŚĆ NA 0","N/D",IF(B476="ZMIEŃ GŁOŚNOŚĆ NA 15","N/D",240/$B$2*60*VLOOKUP(B476,Dane!$F:$H,2,FALSE)))</f>
        <v>24</v>
      </c>
      <c r="D476" s="21">
        <f>IF(B476="ZMIEŃ GŁOŚNOŚĆ NA 0","N/D",IF(B476="ZMIEŃ GŁOŚNOŚĆ NA 15","N/D",VLOOKUP(A476,Dane!$A$3:$D$110,4,FALSE)))</f>
        <v>1101010111000</v>
      </c>
      <c r="E476" s="22" t="str">
        <f t="shared" si="140"/>
        <v>11000</v>
      </c>
      <c r="F476" s="19" t="str">
        <f t="shared" si="141"/>
        <v>00011010</v>
      </c>
      <c r="G476" s="19" t="str">
        <f t="shared" si="142"/>
        <v>10111000</v>
      </c>
      <c r="H476" s="19" t="str">
        <f t="shared" si="143"/>
        <v>00011000</v>
      </c>
      <c r="I476" s="20" t="str">
        <f t="shared" si="144"/>
        <v xml:space="preserve">    .byte %00011010, %10111000, %00011000</v>
      </c>
    </row>
    <row r="477" spans="1:9" x14ac:dyDescent="0.25">
      <c r="B477" s="19" t="s">
        <v>140</v>
      </c>
      <c r="C477" s="20" t="str">
        <f>IF(B477="ZMIEŃ GŁOŚNOŚĆ NA 0","N/D",IF(B477="ZMIEŃ GŁOŚNOŚĆ NA 15","N/D",240/$B$2*60*VLOOKUP(B477,Dane!$F:$H,2,FALSE)))</f>
        <v>N/D</v>
      </c>
      <c r="D477" s="21" t="str">
        <f>IF(B477="ZMIEŃ GŁOŚNOŚĆ NA 0","N/D",IF(B477="ZMIEŃ GŁOŚNOŚĆ NA 15","N/D",VLOOKUP(A477,Dane!$A$3:$D$110,4,FALSE)))</f>
        <v>N/D</v>
      </c>
      <c r="E477" s="22" t="str">
        <f t="shared" si="140"/>
        <v>N/D</v>
      </c>
      <c r="F477" s="19" t="str">
        <f t="shared" si="141"/>
        <v>N/D</v>
      </c>
      <c r="G477" s="19" t="str">
        <f t="shared" si="142"/>
        <v>N/D</v>
      </c>
      <c r="H477" s="19" t="str">
        <f t="shared" si="143"/>
        <v>N/D</v>
      </c>
      <c r="I477" s="20" t="str">
        <f t="shared" si="144"/>
        <v xml:space="preserve">    .byte %10101000, %11111111, %00000000</v>
      </c>
    </row>
    <row r="478" spans="1:9" x14ac:dyDescent="0.25">
      <c r="A478" t="s">
        <v>87</v>
      </c>
      <c r="B478" t="s">
        <v>2</v>
      </c>
      <c r="C478" s="20">
        <f>IF(B478="ZMIEŃ GŁOŚNOŚĆ NA 0","N/D",IF(B478="ZMIEŃ GŁOŚNOŚĆ NA 15","N/D",240/$B$2*60*VLOOKUP(B478,Dane!$F:$H,2,FALSE)))</f>
        <v>6</v>
      </c>
      <c r="D478" s="21">
        <f>IF(B478="ZMIEŃ GŁOŚNOŚĆ NA 0","N/D",IF(B478="ZMIEŃ GŁOŚNOŚĆ NA 15","N/D",VLOOKUP(A478,Dane!$A$3:$D$110,4,FALSE)))</f>
        <v>100001100</v>
      </c>
      <c r="E478" s="22" t="str">
        <f t="shared" si="140"/>
        <v>110</v>
      </c>
      <c r="F478" s="19" t="str">
        <f t="shared" si="141"/>
        <v>00000001</v>
      </c>
      <c r="G478" s="19" t="str">
        <f t="shared" si="142"/>
        <v>00001100</v>
      </c>
      <c r="H478" s="19" t="str">
        <f t="shared" si="143"/>
        <v>00000110</v>
      </c>
      <c r="I478" s="20" t="str">
        <f t="shared" si="144"/>
        <v xml:space="preserve">    .byte %00000001, %00001100, %00000110</v>
      </c>
    </row>
    <row r="479" spans="1:9" x14ac:dyDescent="0.25">
      <c r="A479" t="s">
        <v>88</v>
      </c>
      <c r="B479" t="s">
        <v>2</v>
      </c>
      <c r="C479" s="20">
        <f>IF(B479="ZMIEŃ GŁOŚNOŚĆ NA 0","N/D",IF(B479="ZMIEŃ GŁOŚNOŚĆ NA 15","N/D",240/$B$2*60*VLOOKUP(B479,Dane!$F:$H,2,FALSE)))</f>
        <v>6</v>
      </c>
      <c r="D479" s="21">
        <f>IF(B479="ZMIEŃ GŁOŚNOŚĆ NA 0","N/D",IF(B479="ZMIEŃ GŁOŚNOŚĆ NA 15","N/D",VLOOKUP(A479,Dane!$A$3:$D$110,4,FALSE)))</f>
        <v>11101110</v>
      </c>
      <c r="E479" s="22" t="str">
        <f t="shared" si="140"/>
        <v>110</v>
      </c>
      <c r="F479" s="19" t="str">
        <f t="shared" si="141"/>
        <v>00000000</v>
      </c>
      <c r="G479" s="19" t="str">
        <f t="shared" si="142"/>
        <v>11101110</v>
      </c>
      <c r="H479" s="19" t="str">
        <f t="shared" si="143"/>
        <v>00000110</v>
      </c>
      <c r="I479" s="20" t="str">
        <f t="shared" si="144"/>
        <v xml:space="preserve">    .byte %00000000, %11101110, %00000110</v>
      </c>
    </row>
    <row r="480" spans="1:9" x14ac:dyDescent="0.25">
      <c r="A480" t="s">
        <v>89</v>
      </c>
      <c r="B480" t="s">
        <v>2</v>
      </c>
      <c r="C480" s="20">
        <f>IF(B480="ZMIEŃ GŁOŚNOŚĆ NA 0","N/D",IF(B480="ZMIEŃ GŁOŚNOŚĆ NA 15","N/D",240/$B$2*60*VLOOKUP(B480,Dane!$F:$H,2,FALSE)))</f>
        <v>6</v>
      </c>
      <c r="D480" s="21">
        <f>IF(B480="ZMIEŃ GŁOŚNOŚĆ NA 0","N/D",IF(B480="ZMIEŃ GŁOŚNOŚĆ NA 15","N/D",VLOOKUP(A480,Dane!$A$3:$D$110,4,FALSE)))</f>
        <v>11001000</v>
      </c>
      <c r="E480" s="22" t="str">
        <f t="shared" si="140"/>
        <v>110</v>
      </c>
      <c r="F480" s="19" t="str">
        <f t="shared" si="141"/>
        <v>00000000</v>
      </c>
      <c r="G480" s="19" t="str">
        <f t="shared" si="142"/>
        <v>11001000</v>
      </c>
      <c r="H480" s="19" t="str">
        <f t="shared" si="143"/>
        <v>00000110</v>
      </c>
      <c r="I480" s="20" t="str">
        <f t="shared" si="144"/>
        <v xml:space="preserve">    .byte %00000000, %11001000, %00000110</v>
      </c>
    </row>
    <row r="481" spans="1:9" ht="15.75" thickBot="1" x14ac:dyDescent="0.3">
      <c r="A481" s="10" t="s">
        <v>88</v>
      </c>
      <c r="B481" s="10" t="s">
        <v>2</v>
      </c>
      <c r="C481" s="20">
        <f>IF(B481="ZMIEŃ GŁOŚNOŚĆ NA 0","N/D",IF(B481="ZMIEŃ GŁOŚNOŚĆ NA 15","N/D",240/$B$2*60*VLOOKUP(B481,Dane!$F:$H,2,FALSE)))</f>
        <v>6</v>
      </c>
      <c r="D481" s="21">
        <f>IF(B481="ZMIEŃ GŁOŚNOŚĆ NA 0","N/D",IF(B481="ZMIEŃ GŁOŚNOŚĆ NA 15","N/D",VLOOKUP(A481,Dane!$A$3:$D$110,4,FALSE)))</f>
        <v>11101110</v>
      </c>
      <c r="E481" s="22" t="str">
        <f t="shared" si="140"/>
        <v>110</v>
      </c>
      <c r="F481" s="19" t="str">
        <f t="shared" si="141"/>
        <v>00000000</v>
      </c>
      <c r="G481" s="19" t="str">
        <f t="shared" si="142"/>
        <v>11101110</v>
      </c>
      <c r="H481" s="19" t="str">
        <f t="shared" si="143"/>
        <v>00000110</v>
      </c>
      <c r="I481" s="20" t="str">
        <f t="shared" si="144"/>
        <v xml:space="preserve">    .byte %00000000, %11101110, %00000110</v>
      </c>
    </row>
    <row r="482" spans="1:9" ht="15.75" thickTop="1" x14ac:dyDescent="0.25">
      <c r="A482" s="23" t="s">
        <v>35</v>
      </c>
      <c r="B482" s="23" t="s">
        <v>0</v>
      </c>
      <c r="C482" s="20">
        <f>IF(B482="ZMIEŃ GŁOŚNOŚĆ NA 0","N/D",IF(B482="ZMIEŃ GŁOŚNOŚĆ NA 15","N/D",240/$B$2*60*VLOOKUP(B482,Dane!$F:$H,2,FALSE)))</f>
        <v>12</v>
      </c>
      <c r="D482" s="21">
        <f>IF(B482="ZMIEŃ GŁOŚNOŚĆ NA 0","N/D",IF(B482="ZMIEŃ GŁOŚNOŚĆ NA 15","N/D",VLOOKUP(A482,Dane!$A$3:$D$110,4,FALSE)))</f>
        <v>10011111</v>
      </c>
      <c r="E482" s="22" t="str">
        <f t="shared" si="140"/>
        <v>1100</v>
      </c>
      <c r="F482" s="19" t="str">
        <f t="shared" si="141"/>
        <v>00000000</v>
      </c>
      <c r="G482" s="19" t="str">
        <f t="shared" si="142"/>
        <v>10011111</v>
      </c>
      <c r="H482" s="19" t="str">
        <f t="shared" si="143"/>
        <v>00001100</v>
      </c>
      <c r="I482" s="20" t="str">
        <f t="shared" si="144"/>
        <v xml:space="preserve">    .byte %00000000, %10011111, %00001100</v>
      </c>
    </row>
    <row r="483" spans="1:9" x14ac:dyDescent="0.25">
      <c r="B483" s="1" t="s">
        <v>139</v>
      </c>
      <c r="C483" s="20" t="str">
        <f>IF(B483="ZMIEŃ GŁOŚNOŚĆ NA 0","N/D",IF(B483="ZMIEŃ GŁOŚNOŚĆ NA 15","N/D",240/$B$2*60*VLOOKUP(B483,Dane!$F:$H,2,FALSE)))</f>
        <v>N/D</v>
      </c>
      <c r="D483" s="21" t="str">
        <f>IF(B483="ZMIEŃ GŁOŚNOŚĆ NA 0","N/D",IF(B483="ZMIEŃ GŁOŚNOŚĆ NA 15","N/D",VLOOKUP(A483,Dane!$A$3:$D$110,4,FALSE)))</f>
        <v>N/D</v>
      </c>
      <c r="E483" s="22" t="str">
        <f t="shared" si="140"/>
        <v>N/D</v>
      </c>
      <c r="F483" s="19" t="str">
        <f t="shared" si="141"/>
        <v>N/D</v>
      </c>
      <c r="G483" s="19" t="str">
        <f t="shared" si="142"/>
        <v>N/D</v>
      </c>
      <c r="H483" s="19" t="str">
        <f t="shared" si="143"/>
        <v>N/D</v>
      </c>
      <c r="I483" s="20" t="str">
        <f t="shared" si="144"/>
        <v xml:space="preserve">    .byte %10101000, %11110000, %00000000</v>
      </c>
    </row>
    <row r="484" spans="1:9" x14ac:dyDescent="0.25">
      <c r="A484" t="s">
        <v>36</v>
      </c>
      <c r="B484" t="s">
        <v>2</v>
      </c>
      <c r="C484" s="20">
        <f>IF(B484="ZMIEŃ GŁOŚNOŚĆ NA 0","N/D",IF(B484="ZMIEŃ GŁOŚNOŚĆ NA 15","N/D",240/$B$2*60*VLOOKUP(B484,Dane!$F:$H,2,FALSE)))</f>
        <v>6</v>
      </c>
      <c r="D484" s="21">
        <f>IF(B484="ZMIEŃ GŁOŚNOŚĆ NA 0","N/D",IF(B484="ZMIEŃ GŁOŚNOŚĆ NA 15","N/D",VLOOKUP(A484,Dane!$A$3:$D$110,4,FALSE)))</f>
        <v>1101010111000</v>
      </c>
      <c r="E484" s="22" t="str">
        <f t="shared" si="140"/>
        <v>110</v>
      </c>
      <c r="F484" s="19" t="str">
        <f t="shared" si="141"/>
        <v>00011010</v>
      </c>
      <c r="G484" s="19" t="str">
        <f t="shared" si="142"/>
        <v>10111000</v>
      </c>
      <c r="H484" s="19" t="str">
        <f t="shared" si="143"/>
        <v>00000110</v>
      </c>
      <c r="I484" s="20" t="str">
        <f t="shared" si="144"/>
        <v xml:space="preserve">    .byte %00011010, %10111000, %00000110</v>
      </c>
    </row>
    <row r="485" spans="1:9" x14ac:dyDescent="0.25">
      <c r="B485" s="19" t="s">
        <v>140</v>
      </c>
      <c r="C485" s="20" t="str">
        <f>IF(B485="ZMIEŃ GŁOŚNOŚĆ NA 0","N/D",IF(B485="ZMIEŃ GŁOŚNOŚĆ NA 15","N/D",240/$B$2*60*VLOOKUP(B485,Dane!$F:$H,2,FALSE)))</f>
        <v>N/D</v>
      </c>
      <c r="D485" s="21" t="str">
        <f>IF(B485="ZMIEŃ GŁOŚNOŚĆ NA 0","N/D",IF(B485="ZMIEŃ GŁOŚNOŚĆ NA 15","N/D",VLOOKUP(A485,Dane!$A$3:$D$110,4,FALSE)))</f>
        <v>N/D</v>
      </c>
      <c r="E485" s="22" t="str">
        <f t="shared" si="140"/>
        <v>N/D</v>
      </c>
      <c r="F485" s="19" t="str">
        <f t="shared" si="141"/>
        <v>N/D</v>
      </c>
      <c r="G485" s="19" t="str">
        <f t="shared" si="142"/>
        <v>N/D</v>
      </c>
      <c r="H485" s="19" t="str">
        <f t="shared" si="143"/>
        <v>N/D</v>
      </c>
      <c r="I485" s="20" t="str">
        <f t="shared" si="144"/>
        <v xml:space="preserve">    .byte %10101000, %11111111, %00000000</v>
      </c>
    </row>
    <row r="486" spans="1:9" x14ac:dyDescent="0.25">
      <c r="A486" t="s">
        <v>35</v>
      </c>
      <c r="B486" t="s">
        <v>0</v>
      </c>
      <c r="C486" s="20">
        <f>IF(B486="ZMIEŃ GŁOŚNOŚĆ NA 0","N/D",IF(B486="ZMIEŃ GŁOŚNOŚĆ NA 15","N/D",240/$B$2*60*VLOOKUP(B486,Dane!$F:$H,2,FALSE)))</f>
        <v>12</v>
      </c>
      <c r="D486" s="21">
        <f>IF(B486="ZMIEŃ GŁOŚNOŚĆ NA 0","N/D",IF(B486="ZMIEŃ GŁOŚNOŚĆ NA 15","N/D",VLOOKUP(A486,Dane!$A$3:$D$110,4,FALSE)))</f>
        <v>10011111</v>
      </c>
      <c r="E486" s="22" t="str">
        <f t="shared" si="140"/>
        <v>1100</v>
      </c>
      <c r="F486" s="19" t="str">
        <f t="shared" si="141"/>
        <v>00000000</v>
      </c>
      <c r="G486" s="19" t="str">
        <f t="shared" si="142"/>
        <v>10011111</v>
      </c>
      <c r="H486" s="19" t="str">
        <f t="shared" si="143"/>
        <v>00001100</v>
      </c>
      <c r="I486" s="20" t="str">
        <f t="shared" si="144"/>
        <v xml:space="preserve">    .byte %00000000, %10011111, %00001100</v>
      </c>
    </row>
    <row r="487" spans="1:9" x14ac:dyDescent="0.25">
      <c r="B487" s="1" t="s">
        <v>139</v>
      </c>
      <c r="C487" s="20" t="str">
        <f>IF(B487="ZMIEŃ GŁOŚNOŚĆ NA 0","N/D",IF(B487="ZMIEŃ GŁOŚNOŚĆ NA 15","N/D",240/$B$2*60*VLOOKUP(B487,Dane!$F:$H,2,FALSE)))</f>
        <v>N/D</v>
      </c>
      <c r="D487" s="21" t="str">
        <f>IF(B487="ZMIEŃ GŁOŚNOŚĆ NA 0","N/D",IF(B487="ZMIEŃ GŁOŚNOŚĆ NA 15","N/D",VLOOKUP(A487,Dane!$A$3:$D$110,4,FALSE)))</f>
        <v>N/D</v>
      </c>
      <c r="E487" s="22" t="str">
        <f t="shared" si="140"/>
        <v>N/D</v>
      </c>
      <c r="F487" s="19" t="str">
        <f t="shared" si="141"/>
        <v>N/D</v>
      </c>
      <c r="G487" s="19" t="str">
        <f t="shared" si="142"/>
        <v>N/D</v>
      </c>
      <c r="H487" s="19" t="str">
        <f t="shared" si="143"/>
        <v>N/D</v>
      </c>
      <c r="I487" s="20" t="str">
        <f t="shared" si="144"/>
        <v xml:space="preserve">    .byte %10101000, %11110000, %00000000</v>
      </c>
    </row>
    <row r="488" spans="1:9" x14ac:dyDescent="0.25">
      <c r="A488" t="s">
        <v>36</v>
      </c>
      <c r="B488" t="s">
        <v>2</v>
      </c>
      <c r="C488" s="20">
        <f>IF(B488="ZMIEŃ GŁOŚNOŚĆ NA 0","N/D",IF(B488="ZMIEŃ GŁOŚNOŚĆ NA 15","N/D",240/$B$2*60*VLOOKUP(B488,Dane!$F:$H,2,FALSE)))</f>
        <v>6</v>
      </c>
      <c r="D488" s="21">
        <f>IF(B488="ZMIEŃ GŁOŚNOŚĆ NA 0","N/D",IF(B488="ZMIEŃ GŁOŚNOŚĆ NA 15","N/D",VLOOKUP(A488,Dane!$A$3:$D$110,4,FALSE)))</f>
        <v>1101010111000</v>
      </c>
      <c r="E488" s="22" t="str">
        <f t="shared" si="140"/>
        <v>110</v>
      </c>
      <c r="F488" s="19" t="str">
        <f t="shared" si="141"/>
        <v>00011010</v>
      </c>
      <c r="G488" s="19" t="str">
        <f t="shared" si="142"/>
        <v>10111000</v>
      </c>
      <c r="H488" s="19" t="str">
        <f t="shared" si="143"/>
        <v>00000110</v>
      </c>
      <c r="I488" s="20" t="str">
        <f t="shared" si="144"/>
        <v xml:space="preserve">    .byte %00011010, %10111000, %00000110</v>
      </c>
    </row>
    <row r="489" spans="1:9" x14ac:dyDescent="0.25">
      <c r="B489" s="19" t="s">
        <v>140</v>
      </c>
      <c r="C489" s="20" t="str">
        <f>IF(B489="ZMIEŃ GŁOŚNOŚĆ NA 0","N/D",IF(B489="ZMIEŃ GŁOŚNOŚĆ NA 15","N/D",240/$B$2*60*VLOOKUP(B489,Dane!$F:$H,2,FALSE)))</f>
        <v>N/D</v>
      </c>
      <c r="D489" s="21" t="str">
        <f>IF(B489="ZMIEŃ GŁOŚNOŚĆ NA 0","N/D",IF(B489="ZMIEŃ GŁOŚNOŚĆ NA 15","N/D",VLOOKUP(A489,Dane!$A$3:$D$110,4,FALSE)))</f>
        <v>N/D</v>
      </c>
      <c r="E489" s="22" t="str">
        <f t="shared" si="140"/>
        <v>N/D</v>
      </c>
      <c r="F489" s="19" t="str">
        <f t="shared" si="141"/>
        <v>N/D</v>
      </c>
      <c r="G489" s="19" t="str">
        <f t="shared" si="142"/>
        <v>N/D</v>
      </c>
      <c r="H489" s="19" t="str">
        <f t="shared" si="143"/>
        <v>N/D</v>
      </c>
      <c r="I489" s="20" t="str">
        <f t="shared" si="144"/>
        <v xml:space="preserve">    .byte %10101000, %11111111, %00000000</v>
      </c>
    </row>
    <row r="490" spans="1:9" x14ac:dyDescent="0.25">
      <c r="A490" t="s">
        <v>90</v>
      </c>
      <c r="B490" t="s">
        <v>1</v>
      </c>
      <c r="C490" s="20">
        <f>IF(B490="ZMIEŃ GŁOŚNOŚĆ NA 0","N/D",IF(B490="ZMIEŃ GŁOŚNOŚĆ NA 15","N/D",240/$B$2*60*VLOOKUP(B490,Dane!$F:$H,2,FALSE)))</f>
        <v>24</v>
      </c>
      <c r="D490" s="21">
        <f>IF(B490="ZMIEŃ GŁOŚNOŚĆ NA 0","N/D",IF(B490="ZMIEŃ GŁOŚNOŚĆ NA 15","N/D",VLOOKUP(A490,Dane!$A$3:$D$110,4,FALSE)))</f>
        <v>10110010</v>
      </c>
      <c r="E490" s="22" t="str">
        <f t="shared" si="140"/>
        <v>11000</v>
      </c>
      <c r="F490" s="19" t="str">
        <f t="shared" si="141"/>
        <v>00000000</v>
      </c>
      <c r="G490" s="19" t="str">
        <f t="shared" si="142"/>
        <v>10110010</v>
      </c>
      <c r="H490" s="19" t="str">
        <f t="shared" si="143"/>
        <v>00011000</v>
      </c>
      <c r="I490" s="20" t="str">
        <f t="shared" si="144"/>
        <v xml:space="preserve">    .byte %00000000, %10110010, %00011000</v>
      </c>
    </row>
    <row r="491" spans="1:9" x14ac:dyDescent="0.25">
      <c r="B491" s="1" t="s">
        <v>139</v>
      </c>
      <c r="C491" s="20" t="str">
        <f>IF(B491="ZMIEŃ GŁOŚNOŚĆ NA 0","N/D",IF(B491="ZMIEŃ GŁOŚNOŚĆ NA 15","N/D",240/$B$2*60*VLOOKUP(B491,Dane!$F:$H,2,FALSE)))</f>
        <v>N/D</v>
      </c>
      <c r="D491" s="21" t="str">
        <f>IF(B491="ZMIEŃ GŁOŚNOŚĆ NA 0","N/D",IF(B491="ZMIEŃ GŁOŚNOŚĆ NA 15","N/D",VLOOKUP(A491,Dane!$A$3:$D$110,4,FALSE)))</f>
        <v>N/D</v>
      </c>
      <c r="E491" s="22" t="str">
        <f t="shared" si="140"/>
        <v>N/D</v>
      </c>
      <c r="F491" s="19" t="str">
        <f t="shared" si="141"/>
        <v>N/D</v>
      </c>
      <c r="G491" s="19" t="str">
        <f t="shared" si="142"/>
        <v>N/D</v>
      </c>
      <c r="H491" s="19" t="str">
        <f t="shared" si="143"/>
        <v>N/D</v>
      </c>
      <c r="I491" s="20" t="str">
        <f t="shared" si="144"/>
        <v xml:space="preserve">    .byte %10101000, %11110000, %00000000</v>
      </c>
    </row>
    <row r="492" spans="1:9" x14ac:dyDescent="0.25">
      <c r="A492" t="s">
        <v>36</v>
      </c>
      <c r="B492" t="s">
        <v>0</v>
      </c>
      <c r="C492" s="20">
        <f>IF(B492="ZMIEŃ GŁOŚNOŚĆ NA 0","N/D",IF(B492="ZMIEŃ GŁOŚNOŚĆ NA 15","N/D",240/$B$2*60*VLOOKUP(B492,Dane!$F:$H,2,FALSE)))</f>
        <v>12</v>
      </c>
      <c r="D492" s="21">
        <f>IF(B492="ZMIEŃ GŁOŚNOŚĆ NA 0","N/D",IF(B492="ZMIEŃ GŁOŚNOŚĆ NA 15","N/D",VLOOKUP(A492,Dane!$A$3:$D$110,4,FALSE)))</f>
        <v>1101010111000</v>
      </c>
      <c r="E492" s="22" t="str">
        <f t="shared" si="140"/>
        <v>1100</v>
      </c>
      <c r="F492" s="19" t="str">
        <f t="shared" si="141"/>
        <v>00011010</v>
      </c>
      <c r="G492" s="19" t="str">
        <f t="shared" si="142"/>
        <v>10111000</v>
      </c>
      <c r="H492" s="19" t="str">
        <f t="shared" si="143"/>
        <v>00001100</v>
      </c>
      <c r="I492" s="20" t="str">
        <f t="shared" si="144"/>
        <v xml:space="preserve">    .byte %00011010, %10111000, %00001100</v>
      </c>
    </row>
    <row r="493" spans="1:9" x14ac:dyDescent="0.25">
      <c r="B493" s="19" t="s">
        <v>140</v>
      </c>
      <c r="C493" s="20" t="str">
        <f>IF(B493="ZMIEŃ GŁOŚNOŚĆ NA 0","N/D",IF(B493="ZMIEŃ GŁOŚNOŚĆ NA 15","N/D",240/$B$2*60*VLOOKUP(B493,Dane!$F:$H,2,FALSE)))</f>
        <v>N/D</v>
      </c>
      <c r="D493" s="21" t="str">
        <f>IF(B493="ZMIEŃ GŁOŚNOŚĆ NA 0","N/D",IF(B493="ZMIEŃ GŁOŚNOŚĆ NA 15","N/D",VLOOKUP(A493,Dane!$A$3:$D$110,4,FALSE)))</f>
        <v>N/D</v>
      </c>
      <c r="E493" s="22" t="str">
        <f t="shared" si="140"/>
        <v>N/D</v>
      </c>
      <c r="F493" s="19" t="str">
        <f t="shared" si="141"/>
        <v>N/D</v>
      </c>
      <c r="G493" s="19" t="str">
        <f t="shared" si="142"/>
        <v>N/D</v>
      </c>
      <c r="H493" s="19" t="str">
        <f t="shared" si="143"/>
        <v>N/D</v>
      </c>
      <c r="I493" s="20" t="str">
        <f t="shared" si="144"/>
        <v xml:space="preserve">    .byte %10101000, %11111111, %00000000</v>
      </c>
    </row>
    <row r="494" spans="1:9" x14ac:dyDescent="0.25">
      <c r="A494" t="s">
        <v>87</v>
      </c>
      <c r="B494" t="s">
        <v>2</v>
      </c>
      <c r="C494" s="20">
        <f>IF(B494="ZMIEŃ GŁOŚNOŚĆ NA 0","N/D",IF(B494="ZMIEŃ GŁOŚNOŚĆ NA 15","N/D",240/$B$2*60*VLOOKUP(B494,Dane!$F:$H,2,FALSE)))</f>
        <v>6</v>
      </c>
      <c r="D494" s="21">
        <f>IF(B494="ZMIEŃ GŁOŚNOŚĆ NA 0","N/D",IF(B494="ZMIEŃ GŁOŚNOŚĆ NA 15","N/D",VLOOKUP(A494,Dane!$A$3:$D$110,4,FALSE)))</f>
        <v>100001100</v>
      </c>
      <c r="E494" s="22" t="str">
        <f t="shared" si="140"/>
        <v>110</v>
      </c>
      <c r="F494" s="19" t="str">
        <f t="shared" si="141"/>
        <v>00000001</v>
      </c>
      <c r="G494" s="19" t="str">
        <f t="shared" si="142"/>
        <v>00001100</v>
      </c>
      <c r="H494" s="19" t="str">
        <f t="shared" si="143"/>
        <v>00000110</v>
      </c>
      <c r="I494" s="20" t="str">
        <f t="shared" si="144"/>
        <v xml:space="preserve">    .byte %00000001, %00001100, %00000110</v>
      </c>
    </row>
    <row r="495" spans="1:9" x14ac:dyDescent="0.25">
      <c r="A495" t="s">
        <v>88</v>
      </c>
      <c r="B495" t="s">
        <v>2</v>
      </c>
      <c r="C495" s="20">
        <f>IF(B495="ZMIEŃ GŁOŚNOŚĆ NA 0","N/D",IF(B495="ZMIEŃ GŁOŚNOŚĆ NA 15","N/D",240/$B$2*60*VLOOKUP(B495,Dane!$F:$H,2,FALSE)))</f>
        <v>6</v>
      </c>
      <c r="D495" s="21">
        <f>IF(B495="ZMIEŃ GŁOŚNOŚĆ NA 0","N/D",IF(B495="ZMIEŃ GŁOŚNOŚĆ NA 15","N/D",VLOOKUP(A495,Dane!$A$3:$D$110,4,FALSE)))</f>
        <v>11101110</v>
      </c>
      <c r="E495" s="22" t="str">
        <f t="shared" si="140"/>
        <v>110</v>
      </c>
      <c r="F495" s="19" t="str">
        <f t="shared" si="141"/>
        <v>00000000</v>
      </c>
      <c r="G495" s="19" t="str">
        <f t="shared" si="142"/>
        <v>11101110</v>
      </c>
      <c r="H495" s="19" t="str">
        <f t="shared" si="143"/>
        <v>00000110</v>
      </c>
      <c r="I495" s="20" t="str">
        <f t="shared" si="144"/>
        <v xml:space="preserve">    .byte %00000000, %11101110, %00000110</v>
      </c>
    </row>
    <row r="496" spans="1:9" x14ac:dyDescent="0.25">
      <c r="A496" t="s">
        <v>12</v>
      </c>
      <c r="B496" t="s">
        <v>2</v>
      </c>
      <c r="C496" s="20">
        <f>IF(B496="ZMIEŃ GŁOŚNOŚĆ NA 0","N/D",IF(B496="ZMIEŃ GŁOŚNOŚĆ NA 15","N/D",240/$B$2*60*VLOOKUP(B496,Dane!$F:$H,2,FALSE)))</f>
        <v>6</v>
      </c>
      <c r="D496" s="21">
        <f>IF(B496="ZMIEŃ GŁOŚNOŚĆ NA 0","N/D",IF(B496="ZMIEŃ GŁOŚNOŚĆ NA 15","N/D",VLOOKUP(A496,Dane!$A$3:$D$110,4,FALSE)))</f>
        <v>11010100</v>
      </c>
      <c r="E496" s="22" t="str">
        <f t="shared" si="140"/>
        <v>110</v>
      </c>
      <c r="F496" s="19" t="str">
        <f t="shared" si="141"/>
        <v>00000000</v>
      </c>
      <c r="G496" s="19" t="str">
        <f t="shared" si="142"/>
        <v>11010100</v>
      </c>
      <c r="H496" s="19" t="str">
        <f t="shared" si="143"/>
        <v>00000110</v>
      </c>
      <c r="I496" s="20" t="str">
        <f t="shared" si="144"/>
        <v xml:space="preserve">    .byte %00000000, %11010100, %00000110</v>
      </c>
    </row>
    <row r="497" spans="1:9" ht="15.75" thickBot="1" x14ac:dyDescent="0.3">
      <c r="A497" s="10" t="s">
        <v>88</v>
      </c>
      <c r="B497" s="10" t="s">
        <v>2</v>
      </c>
      <c r="C497" s="20">
        <f>IF(B497="ZMIEŃ GŁOŚNOŚĆ NA 0","N/D",IF(B497="ZMIEŃ GŁOŚNOŚĆ NA 15","N/D",240/$B$2*60*VLOOKUP(B497,Dane!$F:$H,2,FALSE)))</f>
        <v>6</v>
      </c>
      <c r="D497" s="21">
        <f>IF(B497="ZMIEŃ GŁOŚNOŚĆ NA 0","N/D",IF(B497="ZMIEŃ GŁOŚNOŚĆ NA 15","N/D",VLOOKUP(A497,Dane!$A$3:$D$110,4,FALSE)))</f>
        <v>11101110</v>
      </c>
      <c r="E497" s="22" t="str">
        <f t="shared" si="140"/>
        <v>110</v>
      </c>
      <c r="F497" s="19" t="str">
        <f t="shared" si="141"/>
        <v>00000000</v>
      </c>
      <c r="G497" s="19" t="str">
        <f t="shared" si="142"/>
        <v>11101110</v>
      </c>
      <c r="H497" s="19" t="str">
        <f t="shared" si="143"/>
        <v>00000110</v>
      </c>
      <c r="I497" s="20" t="str">
        <f t="shared" si="144"/>
        <v xml:space="preserve">    .byte %00000000, %11101110, %00000110</v>
      </c>
    </row>
    <row r="498" spans="1:9" ht="15.75" thickTop="1" x14ac:dyDescent="0.25">
      <c r="A498" s="23" t="s">
        <v>92</v>
      </c>
      <c r="B498" s="23" t="s">
        <v>1</v>
      </c>
      <c r="C498" s="20">
        <f>IF(B498="ZMIEŃ GŁOŚNOŚĆ NA 0","N/D",IF(B498="ZMIEŃ GŁOŚNOŚĆ NA 15","N/D",240/$B$2*60*VLOOKUP(B498,Dane!$F:$H,2,FALSE)))</f>
        <v>24</v>
      </c>
      <c r="D498" s="21">
        <f>IF(B498="ZMIEŃ GŁOŚNOŚĆ NA 0","N/D",IF(B498="ZMIEŃ GŁOŚNOŚĆ NA 15","N/D",VLOOKUP(A498,Dane!$A$3:$D$110,4,FALSE)))</f>
        <v>10000101</v>
      </c>
      <c r="E498" s="22" t="str">
        <f t="shared" si="140"/>
        <v>11000</v>
      </c>
      <c r="F498" s="19" t="str">
        <f t="shared" si="141"/>
        <v>00000000</v>
      </c>
      <c r="G498" s="19" t="str">
        <f t="shared" si="142"/>
        <v>10000101</v>
      </c>
      <c r="H498" s="19" t="str">
        <f t="shared" si="143"/>
        <v>00011000</v>
      </c>
      <c r="I498" s="20" t="str">
        <f t="shared" si="144"/>
        <v xml:space="preserve">    .byte %00000000, %10000101, %00011000</v>
      </c>
    </row>
    <row r="499" spans="1:9" x14ac:dyDescent="0.25">
      <c r="A499" s="23" t="s">
        <v>12</v>
      </c>
      <c r="B499" s="23" t="s">
        <v>0</v>
      </c>
      <c r="C499" s="20">
        <f>IF(B499="ZMIEŃ GŁOŚNOŚĆ NA 0","N/D",IF(B499="ZMIEŃ GŁOŚNOŚĆ NA 15","N/D",240/$B$2*60*VLOOKUP(B499,Dane!$F:$H,2,FALSE)))</f>
        <v>12</v>
      </c>
      <c r="D499" s="21">
        <f>IF(B499="ZMIEŃ GŁOŚNOŚĆ NA 0","N/D",IF(B499="ZMIEŃ GŁOŚNOŚĆ NA 15","N/D",VLOOKUP(A499,Dane!$A$3:$D$110,4,FALSE)))</f>
        <v>11010100</v>
      </c>
      <c r="E499" s="22" t="str">
        <f t="shared" si="140"/>
        <v>1100</v>
      </c>
      <c r="F499" s="19" t="str">
        <f t="shared" si="141"/>
        <v>00000000</v>
      </c>
      <c r="G499" s="19" t="str">
        <f t="shared" si="142"/>
        <v>11010100</v>
      </c>
      <c r="H499" s="19" t="str">
        <f t="shared" si="143"/>
        <v>00001100</v>
      </c>
      <c r="I499" s="20" t="str">
        <f t="shared" si="144"/>
        <v xml:space="preserve">    .byte %00000000, %11010100, %00001100</v>
      </c>
    </row>
    <row r="500" spans="1:9" x14ac:dyDescent="0.25">
      <c r="A500" s="23" t="s">
        <v>89</v>
      </c>
      <c r="B500" s="23" t="s">
        <v>29</v>
      </c>
      <c r="C500" s="20">
        <f>IF(B500="ZMIEŃ GŁOŚNOŚĆ NA 0","N/D",IF(B500="ZMIEŃ GŁOŚNOŚĆ NA 15","N/D",240/$B$2*60*VLOOKUP(B500,Dane!$F:$H,2,FALSE)))</f>
        <v>36</v>
      </c>
      <c r="D500" s="21">
        <f>IF(B500="ZMIEŃ GŁOŚNOŚĆ NA 0","N/D",IF(B500="ZMIEŃ GŁOŚNOŚĆ NA 15","N/D",VLOOKUP(A500,Dane!$A$3:$D$110,4,FALSE)))</f>
        <v>11001000</v>
      </c>
      <c r="E500" s="22" t="str">
        <f t="shared" ref="E500:E515" si="145">IF(B500="ZMIEŃ GŁOŚNOŚĆ NA 0","N/D",IF(B500="ZMIEŃ GŁOŚNOŚĆ NA 15","N/D",DEC2BIN(C500)))</f>
        <v>100100</v>
      </c>
      <c r="F500" s="19" t="str">
        <f t="shared" ref="F500:F515" si="146">IF(B500="ZMIEŃ GŁOŚNOŚĆ NA 0","N/D",IF(B500="ZMIEŃ GŁOŚNOŚĆ NA 15","N/D",IF(LEN(D500)&lt;8,"00000000",_xlfn.CONCAT(REPT("0",8-LEN(LEFT(D500,LEN(D500)-8))),LEFT(D500,LEN(D500)-8)))))</f>
        <v>00000000</v>
      </c>
      <c r="G500" s="19" t="str">
        <f t="shared" ref="G500:G515" si="147">IF(B500="ZMIEŃ GŁOŚNOŚĆ NA 0","N/D",IF(B500="ZMIEŃ GŁOŚNOŚĆ NA 15","N/D",IF(LEN(D500)&lt;8,_xlfn.CONCAT(REPT("0",8-LEN(D500)),RIGHT(D500,8)),RIGHT(D500,8))))</f>
        <v>11001000</v>
      </c>
      <c r="H500" s="19" t="str">
        <f t="shared" ref="H500:H515" si="148">IF(B500="ZMIEŃ GŁOŚNOŚĆ NA 0","N/D",IF(B500="ZMIEŃ GŁOŚNOŚĆ NA 15","N/D",_xlfn.CONCAT(REPT("0",8-LEN(E500)),E500)))</f>
        <v>00100100</v>
      </c>
      <c r="I500" s="20" t="str">
        <f t="shared" ref="I500:I515" si="149">IF(B500="ZMIEŃ GŁOŚNOŚĆ NA 0","    .byte %10101000, %11110000, %00000000",IF(B500="ZMIEŃ GŁOŚNOŚĆ NA 15","    .byte %10101000, %11111111, %00000000",_xlfn.CONCAT("    .byte %",F500,", %",G500,", %",H500)))</f>
        <v xml:space="preserve">    .byte %00000000, %11001000, %00100100</v>
      </c>
    </row>
    <row r="501" spans="1:9" x14ac:dyDescent="0.25">
      <c r="A501" t="s">
        <v>87</v>
      </c>
      <c r="B501" s="23" t="s">
        <v>2</v>
      </c>
      <c r="C501" s="20">
        <f>IF(B501="ZMIEŃ GŁOŚNOŚĆ NA 0","N/D",IF(B501="ZMIEŃ GŁOŚNOŚĆ NA 15","N/D",240/$B$2*60*VLOOKUP(B501,Dane!$F:$H,2,FALSE)))</f>
        <v>6</v>
      </c>
      <c r="D501" s="21">
        <f>IF(B501="ZMIEŃ GŁOŚNOŚĆ NA 0","N/D",IF(B501="ZMIEŃ GŁOŚNOŚĆ NA 15","N/D",VLOOKUP(A501,Dane!$A$3:$D$110,4,FALSE)))</f>
        <v>100001100</v>
      </c>
      <c r="E501" s="22" t="str">
        <f t="shared" si="145"/>
        <v>110</v>
      </c>
      <c r="F501" s="19" t="str">
        <f t="shared" si="146"/>
        <v>00000001</v>
      </c>
      <c r="G501" s="19" t="str">
        <f t="shared" si="147"/>
        <v>00001100</v>
      </c>
      <c r="H501" s="19" t="str">
        <f t="shared" si="148"/>
        <v>00000110</v>
      </c>
      <c r="I501" s="20" t="str">
        <f t="shared" si="149"/>
        <v xml:space="preserve">    .byte %00000001, %00001100, %00000110</v>
      </c>
    </row>
    <row r="502" spans="1:9" x14ac:dyDescent="0.25">
      <c r="A502" t="s">
        <v>88</v>
      </c>
      <c r="B502" s="23" t="s">
        <v>2</v>
      </c>
      <c r="C502" s="20">
        <f>IF(B502="ZMIEŃ GŁOŚNOŚĆ NA 0","N/D",IF(B502="ZMIEŃ GŁOŚNOŚĆ NA 15","N/D",240/$B$2*60*VLOOKUP(B502,Dane!$F:$H,2,FALSE)))</f>
        <v>6</v>
      </c>
      <c r="D502" s="21">
        <f>IF(B502="ZMIEŃ GŁOŚNOŚĆ NA 0","N/D",IF(B502="ZMIEŃ GŁOŚNOŚĆ NA 15","N/D",VLOOKUP(A502,Dane!$A$3:$D$110,4,FALSE)))</f>
        <v>11101110</v>
      </c>
      <c r="E502" s="22" t="str">
        <f t="shared" si="145"/>
        <v>110</v>
      </c>
      <c r="F502" s="19" t="str">
        <f t="shared" si="146"/>
        <v>00000000</v>
      </c>
      <c r="G502" s="19" t="str">
        <f t="shared" si="147"/>
        <v>11101110</v>
      </c>
      <c r="H502" s="19" t="str">
        <f t="shared" si="148"/>
        <v>00000110</v>
      </c>
      <c r="I502" s="20" t="str">
        <f t="shared" si="149"/>
        <v xml:space="preserve">    .byte %00000000, %11101110, %00000110</v>
      </c>
    </row>
    <row r="503" spans="1:9" x14ac:dyDescent="0.25">
      <c r="A503" t="s">
        <v>89</v>
      </c>
      <c r="B503" s="23" t="s">
        <v>2</v>
      </c>
      <c r="C503" s="20">
        <f>IF(B503="ZMIEŃ GŁOŚNOŚĆ NA 0","N/D",IF(B503="ZMIEŃ GŁOŚNOŚĆ NA 15","N/D",240/$B$2*60*VLOOKUP(B503,Dane!$F:$H,2,FALSE)))</f>
        <v>6</v>
      </c>
      <c r="D503" s="21">
        <f>IF(B503="ZMIEŃ GŁOŚNOŚĆ NA 0","N/D",IF(B503="ZMIEŃ GŁOŚNOŚĆ NA 15","N/D",VLOOKUP(A503,Dane!$A$3:$D$110,4,FALSE)))</f>
        <v>11001000</v>
      </c>
      <c r="E503" s="22" t="str">
        <f t="shared" si="145"/>
        <v>110</v>
      </c>
      <c r="F503" s="19" t="str">
        <f t="shared" si="146"/>
        <v>00000000</v>
      </c>
      <c r="G503" s="19" t="str">
        <f t="shared" si="147"/>
        <v>11001000</v>
      </c>
      <c r="H503" s="19" t="str">
        <f t="shared" si="148"/>
        <v>00000110</v>
      </c>
      <c r="I503" s="20" t="str">
        <f t="shared" si="149"/>
        <v xml:space="preserve">    .byte %00000000, %11001000, %00000110</v>
      </c>
    </row>
    <row r="504" spans="1:9" ht="15.75" thickBot="1" x14ac:dyDescent="0.3">
      <c r="A504" s="10" t="s">
        <v>88</v>
      </c>
      <c r="B504" s="26" t="s">
        <v>2</v>
      </c>
      <c r="C504" s="20">
        <f>IF(B504="ZMIEŃ GŁOŚNOŚĆ NA 0","N/D",IF(B504="ZMIEŃ GŁOŚNOŚĆ NA 15","N/D",240/$B$2*60*VLOOKUP(B504,Dane!$F:$H,2,FALSE)))</f>
        <v>6</v>
      </c>
      <c r="D504" s="21">
        <f>IF(B504="ZMIEŃ GŁOŚNOŚĆ NA 0","N/D",IF(B504="ZMIEŃ GŁOŚNOŚĆ NA 15","N/D",VLOOKUP(A504,Dane!$A$3:$D$110,4,FALSE)))</f>
        <v>11101110</v>
      </c>
      <c r="E504" s="22" t="str">
        <f t="shared" si="145"/>
        <v>110</v>
      </c>
      <c r="F504" s="19" t="str">
        <f t="shared" si="146"/>
        <v>00000000</v>
      </c>
      <c r="G504" s="19" t="str">
        <f t="shared" si="147"/>
        <v>11101110</v>
      </c>
      <c r="H504" s="19" t="str">
        <f t="shared" si="148"/>
        <v>00000110</v>
      </c>
      <c r="I504" s="20" t="str">
        <f t="shared" si="149"/>
        <v xml:space="preserve">    .byte %00000000, %11101110, %00000110</v>
      </c>
    </row>
    <row r="505" spans="1:9" ht="15.75" thickTop="1" x14ac:dyDescent="0.25">
      <c r="A505" s="23" t="s">
        <v>89</v>
      </c>
      <c r="B505" s="23" t="s">
        <v>1</v>
      </c>
      <c r="C505" s="20">
        <f>IF(B505="ZMIEŃ GŁOŚNOŚĆ NA 0","N/D",IF(B505="ZMIEŃ GŁOŚNOŚĆ NA 15","N/D",240/$B$2*60*VLOOKUP(B505,Dane!$F:$H,2,FALSE)))</f>
        <v>24</v>
      </c>
      <c r="D505" s="21">
        <f>IF(B505="ZMIEŃ GŁOŚNOŚĆ NA 0","N/D",IF(B505="ZMIEŃ GŁOŚNOŚĆ NA 15","N/D",VLOOKUP(A505,Dane!$A$3:$D$110,4,FALSE)))</f>
        <v>11001000</v>
      </c>
      <c r="E505" s="22" t="str">
        <f t="shared" si="145"/>
        <v>11000</v>
      </c>
      <c r="F505" s="19" t="str">
        <f t="shared" si="146"/>
        <v>00000000</v>
      </c>
      <c r="G505" s="19" t="str">
        <f t="shared" si="147"/>
        <v>11001000</v>
      </c>
      <c r="H505" s="19" t="str">
        <f t="shared" si="148"/>
        <v>00011000</v>
      </c>
      <c r="I505" s="20" t="str">
        <f t="shared" si="149"/>
        <v xml:space="preserve">    .byte %00000000, %11001000, %00011000</v>
      </c>
    </row>
    <row r="506" spans="1:9" x14ac:dyDescent="0.25">
      <c r="A506" s="23" t="s">
        <v>90</v>
      </c>
      <c r="B506" s="23" t="s">
        <v>0</v>
      </c>
      <c r="C506" s="20">
        <f>IF(B506="ZMIEŃ GŁOŚNOŚĆ NA 0","N/D",IF(B506="ZMIEŃ GŁOŚNOŚĆ NA 15","N/D",240/$B$2*60*VLOOKUP(B506,Dane!$F:$H,2,FALSE)))</f>
        <v>12</v>
      </c>
      <c r="D506" s="21">
        <f>IF(B506="ZMIEŃ GŁOŚNOŚĆ NA 0","N/D",IF(B506="ZMIEŃ GŁOŚNOŚĆ NA 15","N/D",VLOOKUP(A506,Dane!$A$3:$D$110,4,FALSE)))</f>
        <v>10110010</v>
      </c>
      <c r="E506" s="22" t="str">
        <f t="shared" si="145"/>
        <v>1100</v>
      </c>
      <c r="F506" s="19" t="str">
        <f t="shared" si="146"/>
        <v>00000000</v>
      </c>
      <c r="G506" s="19" t="str">
        <f t="shared" si="147"/>
        <v>10110010</v>
      </c>
      <c r="H506" s="19" t="str">
        <f t="shared" si="148"/>
        <v>00001100</v>
      </c>
      <c r="I506" s="20" t="str">
        <f t="shared" si="149"/>
        <v xml:space="preserve">    .byte %00000000, %10110010, %00001100</v>
      </c>
    </row>
    <row r="507" spans="1:9" x14ac:dyDescent="0.25">
      <c r="A507" s="23" t="s">
        <v>12</v>
      </c>
      <c r="B507" s="23" t="s">
        <v>29</v>
      </c>
      <c r="C507" s="20">
        <f>IF(B507="ZMIEŃ GŁOŚNOŚĆ NA 0","N/D",IF(B507="ZMIEŃ GŁOŚNOŚĆ NA 15","N/D",240/$B$2*60*VLOOKUP(B507,Dane!$F:$H,2,FALSE)))</f>
        <v>36</v>
      </c>
      <c r="D507" s="21">
        <f>IF(B507="ZMIEŃ GŁOŚNOŚĆ NA 0","N/D",IF(B507="ZMIEŃ GŁOŚNOŚĆ NA 15","N/D",VLOOKUP(A507,Dane!$A$3:$D$110,4,FALSE)))</f>
        <v>11010100</v>
      </c>
      <c r="E507" s="22" t="str">
        <f t="shared" si="145"/>
        <v>100100</v>
      </c>
      <c r="F507" s="19" t="str">
        <f t="shared" si="146"/>
        <v>00000000</v>
      </c>
      <c r="G507" s="19" t="str">
        <f t="shared" si="147"/>
        <v>11010100</v>
      </c>
      <c r="H507" s="19" t="str">
        <f t="shared" si="148"/>
        <v>00100100</v>
      </c>
      <c r="I507" s="20" t="str">
        <f t="shared" si="149"/>
        <v xml:space="preserve">    .byte %00000000, %11010100, %00100100</v>
      </c>
    </row>
    <row r="508" spans="1:9" x14ac:dyDescent="0.25">
      <c r="B508" s="1" t="s">
        <v>139</v>
      </c>
      <c r="C508" s="20" t="str">
        <f>IF(B508="ZMIEŃ GŁOŚNOŚĆ NA 0","N/D",IF(B508="ZMIEŃ GŁOŚNOŚĆ NA 15","N/D",240/$B$2*60*VLOOKUP(B508,Dane!$F:$H,2,FALSE)))</f>
        <v>N/D</v>
      </c>
      <c r="D508" s="21" t="str">
        <f>IF(B508="ZMIEŃ GŁOŚNOŚĆ NA 0","N/D",IF(B508="ZMIEŃ GŁOŚNOŚĆ NA 15","N/D",VLOOKUP(A508,Dane!$A$3:$D$110,4,FALSE)))</f>
        <v>N/D</v>
      </c>
      <c r="E508" s="22" t="str">
        <f t="shared" si="145"/>
        <v>N/D</v>
      </c>
      <c r="F508" s="19" t="str">
        <f t="shared" si="146"/>
        <v>N/D</v>
      </c>
      <c r="G508" s="19" t="str">
        <f t="shared" si="147"/>
        <v>N/D</v>
      </c>
      <c r="H508" s="19" t="str">
        <f t="shared" si="148"/>
        <v>N/D</v>
      </c>
      <c r="I508" s="20" t="str">
        <f t="shared" si="149"/>
        <v xml:space="preserve">    .byte %10101000, %11110000, %00000000</v>
      </c>
    </row>
    <row r="509" spans="1:9" x14ac:dyDescent="0.25">
      <c r="A509" t="s">
        <v>36</v>
      </c>
      <c r="B509" t="s">
        <v>0</v>
      </c>
      <c r="C509" s="20">
        <f>IF(B509="ZMIEŃ GŁOŚNOŚĆ NA 0","N/D",IF(B509="ZMIEŃ GŁOŚNOŚĆ NA 15","N/D",240/$B$2*60*VLOOKUP(B509,Dane!$F:$H,2,FALSE)))</f>
        <v>12</v>
      </c>
      <c r="D509" s="21">
        <f>IF(B509="ZMIEŃ GŁOŚNOŚĆ NA 0","N/D",IF(B509="ZMIEŃ GŁOŚNOŚĆ NA 15","N/D",VLOOKUP(A509,Dane!$A$3:$D$110,4,FALSE)))</f>
        <v>1101010111000</v>
      </c>
      <c r="E509" s="22" t="str">
        <f t="shared" si="145"/>
        <v>1100</v>
      </c>
      <c r="F509" s="19" t="str">
        <f t="shared" si="146"/>
        <v>00011010</v>
      </c>
      <c r="G509" s="19" t="str">
        <f t="shared" si="147"/>
        <v>10111000</v>
      </c>
      <c r="H509" s="19" t="str">
        <f t="shared" si="148"/>
        <v>00001100</v>
      </c>
      <c r="I509" s="20" t="str">
        <f t="shared" si="149"/>
        <v xml:space="preserve">    .byte %00011010, %10111000, %00001100</v>
      </c>
    </row>
    <row r="510" spans="1:9" x14ac:dyDescent="0.25">
      <c r="B510" s="19" t="s">
        <v>140</v>
      </c>
      <c r="C510" s="20" t="str">
        <f>IF(B510="ZMIEŃ GŁOŚNOŚĆ NA 0","N/D",IF(B510="ZMIEŃ GŁOŚNOŚĆ NA 15","N/D",240/$B$2*60*VLOOKUP(B510,Dane!$F:$H,2,FALSE)))</f>
        <v>N/D</v>
      </c>
      <c r="D510" s="21" t="str">
        <f>IF(B510="ZMIEŃ GŁOŚNOŚĆ NA 0","N/D",IF(B510="ZMIEŃ GŁOŚNOŚĆ NA 15","N/D",VLOOKUP(A510,Dane!$A$3:$D$110,4,FALSE)))</f>
        <v>N/D</v>
      </c>
      <c r="E510" s="22" t="str">
        <f t="shared" si="145"/>
        <v>N/D</v>
      </c>
      <c r="F510" s="19" t="str">
        <f t="shared" si="146"/>
        <v>N/D</v>
      </c>
      <c r="G510" s="19" t="str">
        <f t="shared" si="147"/>
        <v>N/D</v>
      </c>
      <c r="H510" s="19" t="str">
        <f t="shared" si="148"/>
        <v>N/D</v>
      </c>
      <c r="I510" s="20" t="str">
        <f t="shared" si="149"/>
        <v xml:space="preserve">    .byte %10101000, %11111111, %00000000</v>
      </c>
    </row>
    <row r="511" spans="1:9" ht="15.75" thickBot="1" x14ac:dyDescent="0.3">
      <c r="A511" s="10" t="s">
        <v>87</v>
      </c>
      <c r="B511" s="10" t="s">
        <v>0</v>
      </c>
      <c r="C511" s="20">
        <f>IF(B511="ZMIEŃ GŁOŚNOŚĆ NA 0","N/D",IF(B511="ZMIEŃ GŁOŚNOŚĆ NA 15","N/D",240/$B$2*60*VLOOKUP(B511,Dane!$F:$H,2,FALSE)))</f>
        <v>12</v>
      </c>
      <c r="D511" s="21">
        <f>IF(B511="ZMIEŃ GŁOŚNOŚĆ NA 0","N/D",IF(B511="ZMIEŃ GŁOŚNOŚĆ NA 15","N/D",VLOOKUP(A511,Dane!$A$3:$D$110,4,FALSE)))</f>
        <v>100001100</v>
      </c>
      <c r="E511" s="22" t="str">
        <f t="shared" si="145"/>
        <v>1100</v>
      </c>
      <c r="F511" s="19" t="str">
        <f t="shared" si="146"/>
        <v>00000001</v>
      </c>
      <c r="G511" s="19" t="str">
        <f t="shared" si="147"/>
        <v>00001100</v>
      </c>
      <c r="H511" s="19" t="str">
        <f t="shared" si="148"/>
        <v>00001100</v>
      </c>
      <c r="I511" s="20" t="str">
        <f t="shared" si="149"/>
        <v xml:space="preserve">    .byte %00000001, %00001100, %00001100</v>
      </c>
    </row>
    <row r="512" spans="1:9" ht="15.75" thickTop="1" x14ac:dyDescent="0.25">
      <c r="A512" t="s">
        <v>90</v>
      </c>
      <c r="B512" t="s">
        <v>1</v>
      </c>
      <c r="C512" s="20">
        <f>IF(B512="ZMIEŃ GŁOŚNOŚĆ NA 0","N/D",IF(B512="ZMIEŃ GŁOŚNOŚĆ NA 15","N/D",240/$B$2*60*VLOOKUP(B512,Dane!$F:$H,2,FALSE)))</f>
        <v>24</v>
      </c>
      <c r="D512" s="21">
        <f>IF(B512="ZMIEŃ GŁOŚNOŚĆ NA 0","N/D",IF(B512="ZMIEŃ GŁOŚNOŚĆ NA 15","N/D",VLOOKUP(A512,Dane!$A$3:$D$110,4,FALSE)))</f>
        <v>10110010</v>
      </c>
      <c r="E512" s="22" t="str">
        <f t="shared" si="145"/>
        <v>11000</v>
      </c>
      <c r="F512" s="19" t="str">
        <f t="shared" si="146"/>
        <v>00000000</v>
      </c>
      <c r="G512" s="19" t="str">
        <f t="shared" si="147"/>
        <v>10110010</v>
      </c>
      <c r="H512" s="19" t="str">
        <f t="shared" si="148"/>
        <v>00011000</v>
      </c>
      <c r="I512" s="20" t="str">
        <f t="shared" si="149"/>
        <v xml:space="preserve">    .byte %00000000, %10110010, %00011000</v>
      </c>
    </row>
    <row r="513" spans="1:10" x14ac:dyDescent="0.25">
      <c r="A513" t="s">
        <v>89</v>
      </c>
      <c r="B513" t="s">
        <v>1</v>
      </c>
      <c r="C513" s="20">
        <f>IF(B513="ZMIEŃ GŁOŚNOŚĆ NA 0","N/D",IF(B513="ZMIEŃ GŁOŚNOŚĆ NA 15","N/D",240/$B$2*60*VLOOKUP(B513,Dane!$F:$H,2,FALSE)))</f>
        <v>24</v>
      </c>
      <c r="D513" s="21">
        <f>IF(B513="ZMIEŃ GŁOŚNOŚĆ NA 0","N/D",IF(B513="ZMIEŃ GŁOŚNOŚĆ NA 15","N/D",VLOOKUP(A513,Dane!$A$3:$D$110,4,FALSE)))</f>
        <v>11001000</v>
      </c>
      <c r="E513" s="22" t="str">
        <f t="shared" si="145"/>
        <v>11000</v>
      </c>
      <c r="F513" s="19" t="str">
        <f t="shared" si="146"/>
        <v>00000000</v>
      </c>
      <c r="G513" s="19" t="str">
        <f t="shared" si="147"/>
        <v>11001000</v>
      </c>
      <c r="H513" s="19" t="str">
        <f t="shared" si="148"/>
        <v>00011000</v>
      </c>
      <c r="I513" s="20" t="str">
        <f t="shared" si="149"/>
        <v xml:space="preserve">    .byte %00000000, %11001000, %00011000</v>
      </c>
    </row>
    <row r="514" spans="1:10" x14ac:dyDescent="0.25">
      <c r="B514" s="1" t="s">
        <v>139</v>
      </c>
      <c r="C514" s="20" t="str">
        <f>IF(B514="ZMIEŃ GŁOŚNOŚĆ NA 0","N/D",IF(B514="ZMIEŃ GŁOŚNOŚĆ NA 15","N/D",240/$B$2*60*VLOOKUP(B514,Dane!$F:$H,2,FALSE)))</f>
        <v>N/D</v>
      </c>
      <c r="D514" s="21" t="str">
        <f>IF(B514="ZMIEŃ GŁOŚNOŚĆ NA 0","N/D",IF(B514="ZMIEŃ GŁOŚNOŚĆ NA 15","N/D",VLOOKUP(A514,Dane!$A$3:$D$110,4,FALSE)))</f>
        <v>N/D</v>
      </c>
      <c r="E514" s="22" t="str">
        <f t="shared" si="145"/>
        <v>N/D</v>
      </c>
      <c r="F514" s="19" t="str">
        <f t="shared" si="146"/>
        <v>N/D</v>
      </c>
      <c r="G514" s="19" t="str">
        <f t="shared" si="147"/>
        <v>N/D</v>
      </c>
      <c r="H514" s="19" t="str">
        <f t="shared" si="148"/>
        <v>N/D</v>
      </c>
      <c r="I514" s="20" t="str">
        <f t="shared" si="149"/>
        <v xml:space="preserve">    .byte %10101000, %11110000, %00000000</v>
      </c>
    </row>
    <row r="515" spans="1:10" x14ac:dyDescent="0.25">
      <c r="A515" s="20" t="s">
        <v>36</v>
      </c>
      <c r="B515" s="20" t="s">
        <v>1</v>
      </c>
      <c r="C515" s="20">
        <f>IF(B515="ZMIEŃ GŁOŚNOŚĆ NA 0","N/D",IF(B515="ZMIEŃ GŁOŚNOŚĆ NA 15","N/D",240/$B$2*60*VLOOKUP(B515,Dane!$F:$H,2,FALSE)))</f>
        <v>24</v>
      </c>
      <c r="D515" s="21">
        <f>IF(B515="ZMIEŃ GŁOŚNOŚĆ NA 0","N/D",IF(B515="ZMIEŃ GŁOŚNOŚĆ NA 15","N/D",VLOOKUP(A515,Dane!$A$3:$D$110,4,FALSE)))</f>
        <v>1101010111000</v>
      </c>
      <c r="E515" s="22" t="str">
        <f t="shared" si="145"/>
        <v>11000</v>
      </c>
      <c r="F515" s="19" t="str">
        <f t="shared" si="146"/>
        <v>00011010</v>
      </c>
      <c r="G515" s="19" t="str">
        <f t="shared" si="147"/>
        <v>10111000</v>
      </c>
      <c r="H515" s="19" t="str">
        <f t="shared" si="148"/>
        <v>00011000</v>
      </c>
      <c r="I515" s="20" t="str">
        <f t="shared" si="149"/>
        <v xml:space="preserve">    .byte %00011010, %10111000, %00011000</v>
      </c>
    </row>
    <row r="516" spans="1:10" x14ac:dyDescent="0.25">
      <c r="B516" s="19" t="s">
        <v>140</v>
      </c>
      <c r="C516" s="20" t="str">
        <f>IF(B516="ZMIEŃ GŁOŚNOŚĆ NA 0","N/D",IF(B516="ZMIEŃ GŁOŚNOŚĆ NA 15","N/D",240/$B$2*60*VLOOKUP(B516,Dane!$F:$H,2,FALSE)))</f>
        <v>N/D</v>
      </c>
      <c r="D516" s="21" t="str">
        <f>IF(B516="ZMIEŃ GŁOŚNOŚĆ NA 0","N/D",IF(B516="ZMIEŃ GŁOŚNOŚĆ NA 15","N/D",VLOOKUP(A516,Dane!$A$3:$D$110,4,FALSE)))</f>
        <v>N/D</v>
      </c>
      <c r="E516" s="22" t="str">
        <f t="shared" ref="E516:E520" si="150">IF(B516="ZMIEŃ GŁOŚNOŚĆ NA 0","N/D",IF(B516="ZMIEŃ GŁOŚNOŚĆ NA 15","N/D",DEC2BIN(C516)))</f>
        <v>N/D</v>
      </c>
      <c r="F516" s="19" t="str">
        <f t="shared" ref="F516:F520" si="151">IF(B516="ZMIEŃ GŁOŚNOŚĆ NA 0","N/D",IF(B516="ZMIEŃ GŁOŚNOŚĆ NA 15","N/D",IF(LEN(D516)&lt;8,"00000000",_xlfn.CONCAT(REPT("0",8-LEN(LEFT(D516,LEN(D516)-8))),LEFT(D516,LEN(D516)-8)))))</f>
        <v>N/D</v>
      </c>
      <c r="G516" s="19" t="str">
        <f t="shared" ref="G516:G520" si="152">IF(B516="ZMIEŃ GŁOŚNOŚĆ NA 0","N/D",IF(B516="ZMIEŃ GŁOŚNOŚĆ NA 15","N/D",IF(LEN(D516)&lt;8,_xlfn.CONCAT(REPT("0",8-LEN(D516)),RIGHT(D516,8)),RIGHT(D516,8))))</f>
        <v>N/D</v>
      </c>
      <c r="H516" s="19" t="str">
        <f t="shared" ref="H516:H520" si="153">IF(B516="ZMIEŃ GŁOŚNOŚĆ NA 0","N/D",IF(B516="ZMIEŃ GŁOŚNOŚĆ NA 15","N/D",_xlfn.CONCAT(REPT("0",8-LEN(E516)),E516)))</f>
        <v>N/D</v>
      </c>
      <c r="I516" s="20" t="str">
        <f t="shared" ref="I516:I520" si="154">IF(B516="ZMIEŃ GŁOŚNOŚĆ NA 0","    .byte %10101000, %11110000, %00000000",IF(B516="ZMIEŃ GŁOŚNOŚĆ NA 15","    .byte %10101000, %11111111, %00000000",_xlfn.CONCAT("    .byte %",F516,", %",G516,", %",H516)))</f>
        <v xml:space="preserve">    .byte %10101000, %11111111, %00000000</v>
      </c>
    </row>
    <row r="517" spans="1:10" x14ac:dyDescent="0.25">
      <c r="A517" t="s">
        <v>87</v>
      </c>
      <c r="B517" s="16" t="s">
        <v>2</v>
      </c>
      <c r="C517" s="20">
        <f>IF(B517="ZMIEŃ GŁOŚNOŚĆ NA 0","N/D",IF(B517="ZMIEŃ GŁOŚNOŚĆ NA 15","N/D",240/$B$2*60*VLOOKUP(B517,Dane!$F:$H,2,FALSE)))</f>
        <v>6</v>
      </c>
      <c r="D517" s="21">
        <f>IF(B517="ZMIEŃ GŁOŚNOŚĆ NA 0","N/D",IF(B517="ZMIEŃ GŁOŚNOŚĆ NA 15","N/D",VLOOKUP(A517,Dane!$A$3:$D$110,4,FALSE)))</f>
        <v>100001100</v>
      </c>
      <c r="E517" s="22" t="str">
        <f t="shared" si="150"/>
        <v>110</v>
      </c>
      <c r="F517" s="19" t="str">
        <f t="shared" si="151"/>
        <v>00000001</v>
      </c>
      <c r="G517" s="19" t="str">
        <f t="shared" si="152"/>
        <v>00001100</v>
      </c>
      <c r="H517" s="19" t="str">
        <f t="shared" si="153"/>
        <v>00000110</v>
      </c>
      <c r="I517" s="20" t="str">
        <f t="shared" si="154"/>
        <v xml:space="preserve">    .byte %00000001, %00001100, %00000110</v>
      </c>
    </row>
    <row r="518" spans="1:10" x14ac:dyDescent="0.25">
      <c r="A518" t="s">
        <v>88</v>
      </c>
      <c r="B518" s="16" t="s">
        <v>2</v>
      </c>
      <c r="C518" s="20">
        <f>IF(B518="ZMIEŃ GŁOŚNOŚĆ NA 0","N/D",IF(B518="ZMIEŃ GŁOŚNOŚĆ NA 15","N/D",240/$B$2*60*VLOOKUP(B518,Dane!$F:$H,2,FALSE)))</f>
        <v>6</v>
      </c>
      <c r="D518" s="21">
        <f>IF(B518="ZMIEŃ GŁOŚNOŚĆ NA 0","N/D",IF(B518="ZMIEŃ GŁOŚNOŚĆ NA 15","N/D",VLOOKUP(A518,Dane!$A$3:$D$110,4,FALSE)))</f>
        <v>11101110</v>
      </c>
      <c r="E518" s="22" t="str">
        <f t="shared" si="150"/>
        <v>110</v>
      </c>
      <c r="F518" s="19" t="str">
        <f t="shared" si="151"/>
        <v>00000000</v>
      </c>
      <c r="G518" s="19" t="str">
        <f t="shared" si="152"/>
        <v>11101110</v>
      </c>
      <c r="H518" s="19" t="str">
        <f t="shared" si="153"/>
        <v>00000110</v>
      </c>
      <c r="I518" s="20" t="str">
        <f t="shared" si="154"/>
        <v xml:space="preserve">    .byte %00000000, %11101110, %00000110</v>
      </c>
    </row>
    <row r="519" spans="1:10" x14ac:dyDescent="0.25">
      <c r="A519" t="s">
        <v>89</v>
      </c>
      <c r="B519" s="16" t="s">
        <v>2</v>
      </c>
      <c r="C519" s="20">
        <f>IF(B519="ZMIEŃ GŁOŚNOŚĆ NA 0","N/D",IF(B519="ZMIEŃ GŁOŚNOŚĆ NA 15","N/D",240/$B$2*60*VLOOKUP(B519,Dane!$F:$H,2,FALSE)))</f>
        <v>6</v>
      </c>
      <c r="D519" s="21">
        <f>IF(B519="ZMIEŃ GŁOŚNOŚĆ NA 0","N/D",IF(B519="ZMIEŃ GŁOŚNOŚĆ NA 15","N/D",VLOOKUP(A519,Dane!$A$3:$D$110,4,FALSE)))</f>
        <v>11001000</v>
      </c>
      <c r="E519" s="22" t="str">
        <f t="shared" si="150"/>
        <v>110</v>
      </c>
      <c r="F519" s="19" t="str">
        <f t="shared" si="151"/>
        <v>00000000</v>
      </c>
      <c r="G519" s="19" t="str">
        <f t="shared" si="152"/>
        <v>11001000</v>
      </c>
      <c r="H519" s="19" t="str">
        <f t="shared" si="153"/>
        <v>00000110</v>
      </c>
      <c r="I519" s="20" t="str">
        <f t="shared" si="154"/>
        <v xml:space="preserve">    .byte %00000000, %11001000, %00000110</v>
      </c>
    </row>
    <row r="520" spans="1:10" ht="15.75" thickBot="1" x14ac:dyDescent="0.3">
      <c r="A520" s="10" t="s">
        <v>88</v>
      </c>
      <c r="B520" s="17" t="s">
        <v>2</v>
      </c>
      <c r="C520" s="20">
        <f>IF(B520="ZMIEŃ GŁOŚNOŚĆ NA 0","N/D",IF(B520="ZMIEŃ GŁOŚNOŚĆ NA 15","N/D",240/$B$2*60*VLOOKUP(B520,Dane!$F:$H,2,FALSE)))</f>
        <v>6</v>
      </c>
      <c r="D520" s="21">
        <f>IF(B520="ZMIEŃ GŁOŚNOŚĆ NA 0","N/D",IF(B520="ZMIEŃ GŁOŚNOŚĆ NA 15","N/D",VLOOKUP(A520,Dane!$A$3:$D$110,4,FALSE)))</f>
        <v>11101110</v>
      </c>
      <c r="E520" s="22" t="str">
        <f t="shared" si="150"/>
        <v>110</v>
      </c>
      <c r="F520" s="19" t="str">
        <f t="shared" si="151"/>
        <v>00000000</v>
      </c>
      <c r="G520" s="19" t="str">
        <f t="shared" si="152"/>
        <v>11101110</v>
      </c>
      <c r="H520" s="19" t="str">
        <f t="shared" si="153"/>
        <v>00000110</v>
      </c>
      <c r="I520" s="20" t="str">
        <f t="shared" si="154"/>
        <v xml:space="preserve">    .byte %00000000, %11101110, %00000110</v>
      </c>
    </row>
    <row r="521" spans="1:10" ht="15.75" thickTop="1" x14ac:dyDescent="0.25">
      <c r="A521" s="23" t="s">
        <v>35</v>
      </c>
      <c r="B521" s="23" t="s">
        <v>0</v>
      </c>
      <c r="C521" s="20">
        <f>IF(B521="ZMIEŃ GŁOŚNOŚĆ NA 0","N/D",IF(B521="ZMIEŃ GŁOŚNOŚĆ NA 15","N/D",240/$B$2*60*VLOOKUP(B521,Dane!$F:$H,2,FALSE)))</f>
        <v>12</v>
      </c>
      <c r="D521" s="21">
        <f>IF(B521="ZMIEŃ GŁOŚNOŚĆ NA 0","N/D",IF(B521="ZMIEŃ GŁOŚNOŚĆ NA 15","N/D",VLOOKUP(A521,Dane!$A$3:$D$110,4,FALSE)))</f>
        <v>10011111</v>
      </c>
      <c r="E521" s="22" t="str">
        <f t="shared" ref="E521:E584" si="155">IF(B521="ZMIEŃ GŁOŚNOŚĆ NA 0","N/D",IF(B521="ZMIEŃ GŁOŚNOŚĆ NA 15","N/D",DEC2BIN(C521)))</f>
        <v>1100</v>
      </c>
      <c r="F521" s="19" t="str">
        <f t="shared" ref="F521:F584" si="156">IF(B521="ZMIEŃ GŁOŚNOŚĆ NA 0","N/D",IF(B521="ZMIEŃ GŁOŚNOŚĆ NA 15","N/D",IF(LEN(D521)&lt;8,"00000000",_xlfn.CONCAT(REPT("0",8-LEN(LEFT(D521,LEN(D521)-8))),LEFT(D521,LEN(D521)-8)))))</f>
        <v>00000000</v>
      </c>
      <c r="G521" s="19" t="str">
        <f t="shared" ref="G521:G584" si="157">IF(B521="ZMIEŃ GŁOŚNOŚĆ NA 0","N/D",IF(B521="ZMIEŃ GŁOŚNOŚĆ NA 15","N/D",IF(LEN(D521)&lt;8,_xlfn.CONCAT(REPT("0",8-LEN(D521)),RIGHT(D521,8)),RIGHT(D521,8))))</f>
        <v>10011111</v>
      </c>
      <c r="H521" s="19" t="str">
        <f t="shared" ref="H521:H584" si="158">IF(B521="ZMIEŃ GŁOŚNOŚĆ NA 0","N/D",IF(B521="ZMIEŃ GŁOŚNOŚĆ NA 15","N/D",_xlfn.CONCAT(REPT("0",8-LEN(E521)),E521)))</f>
        <v>00001100</v>
      </c>
      <c r="I521" s="20" t="str">
        <f t="shared" ref="I521:I584" si="159">IF(B521="ZMIEŃ GŁOŚNOŚĆ NA 0","    .byte %10101000, %11110000, %00000000",IF(B521="ZMIEŃ GŁOŚNOŚĆ NA 15","    .byte %10101000, %11111111, %00000000",_xlfn.CONCAT("    .byte %",F521,", %",G521,", %",H521)))</f>
        <v xml:space="preserve">    .byte %00000000, %10011111, %00001100</v>
      </c>
      <c r="J521" s="13" t="s">
        <v>252</v>
      </c>
    </row>
    <row r="522" spans="1:10" x14ac:dyDescent="0.25">
      <c r="B522" s="1" t="s">
        <v>139</v>
      </c>
      <c r="C522" s="20" t="str">
        <f>IF(B522="ZMIEŃ GŁOŚNOŚĆ NA 0","N/D",IF(B522="ZMIEŃ GŁOŚNOŚĆ NA 15","N/D",240/$B$2*60*VLOOKUP(B522,Dane!$F:$H,2,FALSE)))</f>
        <v>N/D</v>
      </c>
      <c r="D522" s="21" t="str">
        <f>IF(B522="ZMIEŃ GŁOŚNOŚĆ NA 0","N/D",IF(B522="ZMIEŃ GŁOŚNOŚĆ NA 15","N/D",VLOOKUP(A522,Dane!$A$3:$D$110,4,FALSE)))</f>
        <v>N/D</v>
      </c>
      <c r="E522" s="22" t="str">
        <f t="shared" si="155"/>
        <v>N/D</v>
      </c>
      <c r="F522" s="19" t="str">
        <f t="shared" si="156"/>
        <v>N/D</v>
      </c>
      <c r="G522" s="19" t="str">
        <f t="shared" si="157"/>
        <v>N/D</v>
      </c>
      <c r="H522" s="19" t="str">
        <f t="shared" si="158"/>
        <v>N/D</v>
      </c>
      <c r="I522" s="20" t="str">
        <f t="shared" si="159"/>
        <v xml:space="preserve">    .byte %10101000, %11110000, %00000000</v>
      </c>
    </row>
    <row r="523" spans="1:10" x14ac:dyDescent="0.25">
      <c r="A523" t="s">
        <v>36</v>
      </c>
      <c r="B523" s="23" t="s">
        <v>2</v>
      </c>
      <c r="C523" s="20">
        <f>IF(B523="ZMIEŃ GŁOŚNOŚĆ NA 0","N/D",IF(B523="ZMIEŃ GŁOŚNOŚĆ NA 15","N/D",240/$B$2*60*VLOOKUP(B523,Dane!$F:$H,2,FALSE)))</f>
        <v>6</v>
      </c>
      <c r="D523" s="21">
        <f>IF(B523="ZMIEŃ GŁOŚNOŚĆ NA 0","N/D",IF(B523="ZMIEŃ GŁOŚNOŚĆ NA 15","N/D",VLOOKUP(A523,Dane!$A$3:$D$110,4,FALSE)))</f>
        <v>1101010111000</v>
      </c>
      <c r="E523" s="22" t="str">
        <f t="shared" si="155"/>
        <v>110</v>
      </c>
      <c r="F523" s="19" t="str">
        <f t="shared" si="156"/>
        <v>00011010</v>
      </c>
      <c r="G523" s="19" t="str">
        <f t="shared" si="157"/>
        <v>10111000</v>
      </c>
      <c r="H523" s="19" t="str">
        <f t="shared" si="158"/>
        <v>00000110</v>
      </c>
      <c r="I523" s="20" t="str">
        <f t="shared" si="159"/>
        <v xml:space="preserve">    .byte %00011010, %10111000, %00000110</v>
      </c>
    </row>
    <row r="524" spans="1:10" x14ac:dyDescent="0.25">
      <c r="B524" s="19" t="s">
        <v>140</v>
      </c>
      <c r="C524" s="20" t="str">
        <f>IF(B524="ZMIEŃ GŁOŚNOŚĆ NA 0","N/D",IF(B524="ZMIEŃ GŁOŚNOŚĆ NA 15","N/D",240/$B$2*60*VLOOKUP(B524,Dane!$F:$H,2,FALSE)))</f>
        <v>N/D</v>
      </c>
      <c r="D524" s="21" t="str">
        <f>IF(B524="ZMIEŃ GŁOŚNOŚĆ NA 0","N/D",IF(B524="ZMIEŃ GŁOŚNOŚĆ NA 15","N/D",VLOOKUP(A524,Dane!$A$3:$D$110,4,FALSE)))</f>
        <v>N/D</v>
      </c>
      <c r="E524" s="22" t="str">
        <f t="shared" si="155"/>
        <v>N/D</v>
      </c>
      <c r="F524" s="19" t="str">
        <f t="shared" si="156"/>
        <v>N/D</v>
      </c>
      <c r="G524" s="19" t="str">
        <f t="shared" si="157"/>
        <v>N/D</v>
      </c>
      <c r="H524" s="19" t="str">
        <f t="shared" si="158"/>
        <v>N/D</v>
      </c>
      <c r="I524" s="20" t="str">
        <f t="shared" si="159"/>
        <v xml:space="preserve">    .byte %10101000, %11111111, %00000000</v>
      </c>
    </row>
    <row r="525" spans="1:10" x14ac:dyDescent="0.25">
      <c r="A525" t="s">
        <v>35</v>
      </c>
      <c r="B525" s="23" t="s">
        <v>30</v>
      </c>
      <c r="C525" s="20">
        <f>IF(B525="ZMIEŃ GŁOŚNOŚĆ NA 0","N/D",IF(B525="ZMIEŃ GŁOŚNOŚĆ NA 15","N/D",240/$B$2*60*VLOOKUP(B525,Dane!$F:$H,2,FALSE)))</f>
        <v>18</v>
      </c>
      <c r="D525" s="21">
        <f>IF(B525="ZMIEŃ GŁOŚNOŚĆ NA 0","N/D",IF(B525="ZMIEŃ GŁOŚNOŚĆ NA 15","N/D",VLOOKUP(A525,Dane!$A$3:$D$110,4,FALSE)))</f>
        <v>10011111</v>
      </c>
      <c r="E525" s="22" t="str">
        <f t="shared" si="155"/>
        <v>10010</v>
      </c>
      <c r="F525" s="19" t="str">
        <f t="shared" si="156"/>
        <v>00000000</v>
      </c>
      <c r="G525" s="19" t="str">
        <f t="shared" si="157"/>
        <v>10011111</v>
      </c>
      <c r="H525" s="19" t="str">
        <f t="shared" si="158"/>
        <v>00010010</v>
      </c>
      <c r="I525" s="20" t="str">
        <f t="shared" si="159"/>
        <v xml:space="preserve">    .byte %00000000, %10011111, %00010010</v>
      </c>
    </row>
    <row r="526" spans="1:10" x14ac:dyDescent="0.25">
      <c r="A526" t="s">
        <v>90</v>
      </c>
      <c r="B526" s="23" t="s">
        <v>1</v>
      </c>
      <c r="C526" s="20">
        <f>IF(B526="ZMIEŃ GŁOŚNOŚĆ NA 0","N/D",IF(B526="ZMIEŃ GŁOŚNOŚĆ NA 15","N/D",240/$B$2*60*VLOOKUP(B526,Dane!$F:$H,2,FALSE)))</f>
        <v>24</v>
      </c>
      <c r="D526" s="21">
        <f>IF(B526="ZMIEŃ GŁOŚNOŚĆ NA 0","N/D",IF(B526="ZMIEŃ GŁOŚNOŚĆ NA 15","N/D",VLOOKUP(A526,Dane!$A$3:$D$110,4,FALSE)))</f>
        <v>10110010</v>
      </c>
      <c r="E526" s="22" t="str">
        <f t="shared" si="155"/>
        <v>11000</v>
      </c>
      <c r="F526" s="19" t="str">
        <f t="shared" si="156"/>
        <v>00000000</v>
      </c>
      <c r="G526" s="19" t="str">
        <f t="shared" si="157"/>
        <v>10110010</v>
      </c>
      <c r="H526" s="19" t="str">
        <f t="shared" si="158"/>
        <v>00011000</v>
      </c>
      <c r="I526" s="20" t="str">
        <f t="shared" si="159"/>
        <v xml:space="preserve">    .byte %00000000, %10110010, %00011000</v>
      </c>
    </row>
    <row r="527" spans="1:10" x14ac:dyDescent="0.25">
      <c r="B527" s="1" t="s">
        <v>139</v>
      </c>
      <c r="C527" s="20" t="str">
        <f>IF(B527="ZMIEŃ GŁOŚNOŚĆ NA 0","N/D",IF(B527="ZMIEŃ GŁOŚNOŚĆ NA 15","N/D",240/$B$2*60*VLOOKUP(B527,Dane!$F:$H,2,FALSE)))</f>
        <v>N/D</v>
      </c>
      <c r="D527" s="21" t="str">
        <f>IF(B527="ZMIEŃ GŁOŚNOŚĆ NA 0","N/D",IF(B527="ZMIEŃ GŁOŚNOŚĆ NA 15","N/D",VLOOKUP(A527,Dane!$A$3:$D$110,4,FALSE)))</f>
        <v>N/D</v>
      </c>
      <c r="E527" s="22" t="str">
        <f t="shared" si="155"/>
        <v>N/D</v>
      </c>
      <c r="F527" s="19" t="str">
        <f t="shared" si="156"/>
        <v>N/D</v>
      </c>
      <c r="G527" s="19" t="str">
        <f t="shared" si="157"/>
        <v>N/D</v>
      </c>
      <c r="H527" s="19" t="str">
        <f t="shared" si="158"/>
        <v>N/D</v>
      </c>
      <c r="I527" s="20" t="str">
        <f t="shared" si="159"/>
        <v xml:space="preserve">    .byte %10101000, %11110000, %00000000</v>
      </c>
    </row>
    <row r="528" spans="1:10" x14ac:dyDescent="0.25">
      <c r="A528" t="s">
        <v>36</v>
      </c>
      <c r="B528" s="23" t="s">
        <v>0</v>
      </c>
      <c r="C528" s="20">
        <f>IF(B528="ZMIEŃ GŁOŚNOŚĆ NA 0","N/D",IF(B528="ZMIEŃ GŁOŚNOŚĆ NA 15","N/D",240/$B$2*60*VLOOKUP(B528,Dane!$F:$H,2,FALSE)))</f>
        <v>12</v>
      </c>
      <c r="D528" s="21">
        <f>IF(B528="ZMIEŃ GŁOŚNOŚĆ NA 0","N/D",IF(B528="ZMIEŃ GŁOŚNOŚĆ NA 15","N/D",VLOOKUP(A528,Dane!$A$3:$D$110,4,FALSE)))</f>
        <v>1101010111000</v>
      </c>
      <c r="E528" s="22" t="str">
        <f t="shared" si="155"/>
        <v>1100</v>
      </c>
      <c r="F528" s="19" t="str">
        <f t="shared" si="156"/>
        <v>00011010</v>
      </c>
      <c r="G528" s="19" t="str">
        <f t="shared" si="157"/>
        <v>10111000</v>
      </c>
      <c r="H528" s="19" t="str">
        <f t="shared" si="158"/>
        <v>00001100</v>
      </c>
      <c r="I528" s="20" t="str">
        <f t="shared" si="159"/>
        <v xml:space="preserve">    .byte %00011010, %10111000, %00001100</v>
      </c>
    </row>
    <row r="529" spans="1:9" x14ac:dyDescent="0.25">
      <c r="B529" s="19" t="s">
        <v>140</v>
      </c>
      <c r="C529" s="20" t="str">
        <f>IF(B529="ZMIEŃ GŁOŚNOŚĆ NA 0","N/D",IF(B529="ZMIEŃ GŁOŚNOŚĆ NA 15","N/D",240/$B$2*60*VLOOKUP(B529,Dane!$F:$H,2,FALSE)))</f>
        <v>N/D</v>
      </c>
      <c r="D529" s="21" t="str">
        <f>IF(B529="ZMIEŃ GŁOŚNOŚĆ NA 0","N/D",IF(B529="ZMIEŃ GŁOŚNOŚĆ NA 15","N/D",VLOOKUP(A529,Dane!$A$3:$D$110,4,FALSE)))</f>
        <v>N/D</v>
      </c>
      <c r="E529" s="22" t="str">
        <f t="shared" si="155"/>
        <v>N/D</v>
      </c>
      <c r="F529" s="19" t="str">
        <f t="shared" si="156"/>
        <v>N/D</v>
      </c>
      <c r="G529" s="19" t="str">
        <f t="shared" si="157"/>
        <v>N/D</v>
      </c>
      <c r="H529" s="19" t="str">
        <f t="shared" si="158"/>
        <v>N/D</v>
      </c>
      <c r="I529" s="20" t="str">
        <f t="shared" si="159"/>
        <v xml:space="preserve">    .byte %10101000, %11111111, %00000000</v>
      </c>
    </row>
    <row r="530" spans="1:9" x14ac:dyDescent="0.25">
      <c r="A530" t="s">
        <v>87</v>
      </c>
      <c r="B530" s="23" t="s">
        <v>2</v>
      </c>
      <c r="C530" s="20">
        <f>IF(B530="ZMIEŃ GŁOŚNOŚĆ NA 0","N/D",IF(B530="ZMIEŃ GŁOŚNOŚĆ NA 15","N/D",240/$B$2*60*VLOOKUP(B530,Dane!$F:$H,2,FALSE)))</f>
        <v>6</v>
      </c>
      <c r="D530" s="21">
        <f>IF(B530="ZMIEŃ GŁOŚNOŚĆ NA 0","N/D",IF(B530="ZMIEŃ GŁOŚNOŚĆ NA 15","N/D",VLOOKUP(A530,Dane!$A$3:$D$110,4,FALSE)))</f>
        <v>100001100</v>
      </c>
      <c r="E530" s="22" t="str">
        <f t="shared" si="155"/>
        <v>110</v>
      </c>
      <c r="F530" s="19" t="str">
        <f t="shared" si="156"/>
        <v>00000001</v>
      </c>
      <c r="G530" s="19" t="str">
        <f t="shared" si="157"/>
        <v>00001100</v>
      </c>
      <c r="H530" s="19" t="str">
        <f t="shared" si="158"/>
        <v>00000110</v>
      </c>
      <c r="I530" s="20" t="str">
        <f t="shared" si="159"/>
        <v xml:space="preserve">    .byte %00000001, %00001100, %00000110</v>
      </c>
    </row>
    <row r="531" spans="1:9" x14ac:dyDescent="0.25">
      <c r="A531" t="s">
        <v>88</v>
      </c>
      <c r="B531" s="23" t="s">
        <v>2</v>
      </c>
      <c r="C531" s="20">
        <f>IF(B531="ZMIEŃ GŁOŚNOŚĆ NA 0","N/D",IF(B531="ZMIEŃ GŁOŚNOŚĆ NA 15","N/D",240/$B$2*60*VLOOKUP(B531,Dane!$F:$H,2,FALSE)))</f>
        <v>6</v>
      </c>
      <c r="D531" s="21">
        <f>IF(B531="ZMIEŃ GŁOŚNOŚĆ NA 0","N/D",IF(B531="ZMIEŃ GŁOŚNOŚĆ NA 15","N/D",VLOOKUP(A531,Dane!$A$3:$D$110,4,FALSE)))</f>
        <v>11101110</v>
      </c>
      <c r="E531" s="22" t="str">
        <f t="shared" si="155"/>
        <v>110</v>
      </c>
      <c r="F531" s="19" t="str">
        <f t="shared" si="156"/>
        <v>00000000</v>
      </c>
      <c r="G531" s="19" t="str">
        <f t="shared" si="157"/>
        <v>11101110</v>
      </c>
      <c r="H531" s="19" t="str">
        <f t="shared" si="158"/>
        <v>00000110</v>
      </c>
      <c r="I531" s="20" t="str">
        <f t="shared" si="159"/>
        <v xml:space="preserve">    .byte %00000000, %11101110, %00000110</v>
      </c>
    </row>
    <row r="532" spans="1:9" x14ac:dyDescent="0.25">
      <c r="A532" t="s">
        <v>12</v>
      </c>
      <c r="B532" s="23" t="s">
        <v>2</v>
      </c>
      <c r="C532" s="20">
        <f>IF(B532="ZMIEŃ GŁOŚNOŚĆ NA 0","N/D",IF(B532="ZMIEŃ GŁOŚNOŚĆ NA 15","N/D",240/$B$2*60*VLOOKUP(B532,Dane!$F:$H,2,FALSE)))</f>
        <v>6</v>
      </c>
      <c r="D532" s="21">
        <f>IF(B532="ZMIEŃ GŁOŚNOŚĆ NA 0","N/D",IF(B532="ZMIEŃ GŁOŚNOŚĆ NA 15","N/D",VLOOKUP(A532,Dane!$A$3:$D$110,4,FALSE)))</f>
        <v>11010100</v>
      </c>
      <c r="E532" s="22" t="str">
        <f t="shared" si="155"/>
        <v>110</v>
      </c>
      <c r="F532" s="19" t="str">
        <f t="shared" si="156"/>
        <v>00000000</v>
      </c>
      <c r="G532" s="19" t="str">
        <f t="shared" si="157"/>
        <v>11010100</v>
      </c>
      <c r="H532" s="19" t="str">
        <f t="shared" si="158"/>
        <v>00000110</v>
      </c>
      <c r="I532" s="20" t="str">
        <f t="shared" si="159"/>
        <v xml:space="preserve">    .byte %00000000, %11010100, %00000110</v>
      </c>
    </row>
    <row r="533" spans="1:9" ht="15.75" thickBot="1" x14ac:dyDescent="0.3">
      <c r="A533" s="10" t="s">
        <v>88</v>
      </c>
      <c r="B533" s="26" t="s">
        <v>2</v>
      </c>
      <c r="C533" s="20">
        <f>IF(B533="ZMIEŃ GŁOŚNOŚĆ NA 0","N/D",IF(B533="ZMIEŃ GŁOŚNOŚĆ NA 15","N/D",240/$B$2*60*VLOOKUP(B533,Dane!$F:$H,2,FALSE)))</f>
        <v>6</v>
      </c>
      <c r="D533" s="21">
        <f>IF(B533="ZMIEŃ GŁOŚNOŚĆ NA 0","N/D",IF(B533="ZMIEŃ GŁOŚNOŚĆ NA 15","N/D",VLOOKUP(A533,Dane!$A$3:$D$110,4,FALSE)))</f>
        <v>11101110</v>
      </c>
      <c r="E533" s="22" t="str">
        <f t="shared" si="155"/>
        <v>110</v>
      </c>
      <c r="F533" s="19" t="str">
        <f t="shared" si="156"/>
        <v>00000000</v>
      </c>
      <c r="G533" s="19" t="str">
        <f t="shared" si="157"/>
        <v>11101110</v>
      </c>
      <c r="H533" s="19" t="str">
        <f t="shared" si="158"/>
        <v>00000110</v>
      </c>
      <c r="I533" s="20" t="str">
        <f t="shared" si="159"/>
        <v xml:space="preserve">    .byte %00000000, %11101110, %00000110</v>
      </c>
    </row>
    <row r="534" spans="1:9" ht="15.75" thickTop="1" x14ac:dyDescent="0.25">
      <c r="A534" s="23" t="s">
        <v>90</v>
      </c>
      <c r="B534" s="23" t="s">
        <v>0</v>
      </c>
      <c r="C534" s="20">
        <f>IF(B534="ZMIEŃ GŁOŚNOŚĆ NA 0","N/D",IF(B534="ZMIEŃ GŁOŚNOŚĆ NA 15","N/D",240/$B$2*60*VLOOKUP(B534,Dane!$F:$H,2,FALSE)))</f>
        <v>12</v>
      </c>
      <c r="D534" s="21">
        <f>IF(B534="ZMIEŃ GŁOŚNOŚĆ NA 0","N/D",IF(B534="ZMIEŃ GŁOŚNOŚĆ NA 15","N/D",VLOOKUP(A534,Dane!$A$3:$D$110,4,FALSE)))</f>
        <v>10110010</v>
      </c>
      <c r="E534" s="22" t="str">
        <f t="shared" si="155"/>
        <v>1100</v>
      </c>
      <c r="F534" s="19" t="str">
        <f t="shared" si="156"/>
        <v>00000000</v>
      </c>
      <c r="G534" s="19" t="str">
        <f t="shared" si="157"/>
        <v>10110010</v>
      </c>
      <c r="H534" s="19" t="str">
        <f t="shared" si="158"/>
        <v>00001100</v>
      </c>
      <c r="I534" s="20" t="str">
        <f t="shared" si="159"/>
        <v xml:space="preserve">    .byte %00000000, %10110010, %00001100</v>
      </c>
    </row>
    <row r="535" spans="1:9" x14ac:dyDescent="0.25">
      <c r="B535" s="1" t="s">
        <v>139</v>
      </c>
      <c r="C535" s="20" t="str">
        <f>IF(B535="ZMIEŃ GŁOŚNOŚĆ NA 0","N/D",IF(B535="ZMIEŃ GŁOŚNOŚĆ NA 15","N/D",240/$B$2*60*VLOOKUP(B535,Dane!$F:$H,2,FALSE)))</f>
        <v>N/D</v>
      </c>
      <c r="D535" s="21" t="str">
        <f>IF(B535="ZMIEŃ GŁOŚNOŚĆ NA 0","N/D",IF(B535="ZMIEŃ GŁOŚNOŚĆ NA 15","N/D",VLOOKUP(A535,Dane!$A$3:$D$110,4,FALSE)))</f>
        <v>N/D</v>
      </c>
      <c r="E535" s="22" t="str">
        <f t="shared" si="155"/>
        <v>N/D</v>
      </c>
      <c r="F535" s="19" t="str">
        <f t="shared" si="156"/>
        <v>N/D</v>
      </c>
      <c r="G535" s="19" t="str">
        <f t="shared" si="157"/>
        <v>N/D</v>
      </c>
      <c r="H535" s="19" t="str">
        <f t="shared" si="158"/>
        <v>N/D</v>
      </c>
      <c r="I535" s="20" t="str">
        <f t="shared" si="159"/>
        <v xml:space="preserve">    .byte %10101000, %11110000, %00000000</v>
      </c>
    </row>
    <row r="536" spans="1:9" x14ac:dyDescent="0.25">
      <c r="A536" t="s">
        <v>36</v>
      </c>
      <c r="B536" s="23" t="s">
        <v>2</v>
      </c>
      <c r="C536" s="20">
        <f>IF(B536="ZMIEŃ GŁOŚNOŚĆ NA 0","N/D",IF(B536="ZMIEŃ GŁOŚNOŚĆ NA 15","N/D",240/$B$2*60*VLOOKUP(B536,Dane!$F:$H,2,FALSE)))</f>
        <v>6</v>
      </c>
      <c r="D536" s="21">
        <f>IF(B536="ZMIEŃ GŁOŚNOŚĆ NA 0","N/D",IF(B536="ZMIEŃ GŁOŚNOŚĆ NA 15","N/D",VLOOKUP(A536,Dane!$A$3:$D$110,4,FALSE)))</f>
        <v>1101010111000</v>
      </c>
      <c r="E536" s="22" t="str">
        <f t="shared" si="155"/>
        <v>110</v>
      </c>
      <c r="F536" s="19" t="str">
        <f t="shared" si="156"/>
        <v>00011010</v>
      </c>
      <c r="G536" s="19" t="str">
        <f t="shared" si="157"/>
        <v>10111000</v>
      </c>
      <c r="H536" s="19" t="str">
        <f t="shared" si="158"/>
        <v>00000110</v>
      </c>
      <c r="I536" s="20" t="str">
        <f t="shared" si="159"/>
        <v xml:space="preserve">    .byte %00011010, %10111000, %00000110</v>
      </c>
    </row>
    <row r="537" spans="1:9" x14ac:dyDescent="0.25">
      <c r="B537" s="19" t="s">
        <v>140</v>
      </c>
      <c r="C537" s="20" t="str">
        <f>IF(B537="ZMIEŃ GŁOŚNOŚĆ NA 0","N/D",IF(B537="ZMIEŃ GŁOŚNOŚĆ NA 15","N/D",240/$B$2*60*VLOOKUP(B537,Dane!$F:$H,2,FALSE)))</f>
        <v>N/D</v>
      </c>
      <c r="D537" s="21" t="str">
        <f>IF(B537="ZMIEŃ GŁOŚNOŚĆ NA 0","N/D",IF(B537="ZMIEŃ GŁOŚNOŚĆ NA 15","N/D",VLOOKUP(A537,Dane!$A$3:$D$110,4,FALSE)))</f>
        <v>N/D</v>
      </c>
      <c r="E537" s="22" t="str">
        <f t="shared" si="155"/>
        <v>N/D</v>
      </c>
      <c r="F537" s="19" t="str">
        <f t="shared" si="156"/>
        <v>N/D</v>
      </c>
      <c r="G537" s="19" t="str">
        <f t="shared" si="157"/>
        <v>N/D</v>
      </c>
      <c r="H537" s="19" t="str">
        <f t="shared" si="158"/>
        <v>N/D</v>
      </c>
      <c r="I537" s="20" t="str">
        <f t="shared" si="159"/>
        <v xml:space="preserve">    .byte %10101000, %11111111, %00000000</v>
      </c>
    </row>
    <row r="538" spans="1:9" x14ac:dyDescent="0.25">
      <c r="A538" t="s">
        <v>90</v>
      </c>
      <c r="B538" s="23" t="s">
        <v>30</v>
      </c>
      <c r="C538" s="20">
        <f>IF(B538="ZMIEŃ GŁOŚNOŚĆ NA 0","N/D",IF(B538="ZMIEŃ GŁOŚNOŚĆ NA 15","N/D",240/$B$2*60*VLOOKUP(B538,Dane!$F:$H,2,FALSE)))</f>
        <v>18</v>
      </c>
      <c r="D538" s="21">
        <f>IF(B538="ZMIEŃ GŁOŚNOŚĆ NA 0","N/D",IF(B538="ZMIEŃ GŁOŚNOŚĆ NA 15","N/D",VLOOKUP(A538,Dane!$A$3:$D$110,4,FALSE)))</f>
        <v>10110010</v>
      </c>
      <c r="E538" s="22" t="str">
        <f t="shared" si="155"/>
        <v>10010</v>
      </c>
      <c r="F538" s="19" t="str">
        <f t="shared" si="156"/>
        <v>00000000</v>
      </c>
      <c r="G538" s="19" t="str">
        <f t="shared" si="157"/>
        <v>10110010</v>
      </c>
      <c r="H538" s="19" t="str">
        <f t="shared" si="158"/>
        <v>00010010</v>
      </c>
      <c r="I538" s="20" t="str">
        <f t="shared" si="159"/>
        <v xml:space="preserve">    .byte %00000000, %10110010, %00010010</v>
      </c>
    </row>
    <row r="539" spans="1:9" x14ac:dyDescent="0.25">
      <c r="A539" t="s">
        <v>89</v>
      </c>
      <c r="B539" s="23" t="s">
        <v>1</v>
      </c>
      <c r="C539" s="20">
        <f>IF(B539="ZMIEŃ GŁOŚNOŚĆ NA 0","N/D",IF(B539="ZMIEŃ GŁOŚNOŚĆ NA 15","N/D",240/$B$2*60*VLOOKUP(B539,Dane!$F:$H,2,FALSE)))</f>
        <v>24</v>
      </c>
      <c r="D539" s="21">
        <f>IF(B539="ZMIEŃ GŁOŚNOŚĆ NA 0","N/D",IF(B539="ZMIEŃ GŁOŚNOŚĆ NA 15","N/D",VLOOKUP(A539,Dane!$A$3:$D$110,4,FALSE)))</f>
        <v>11001000</v>
      </c>
      <c r="E539" s="22" t="str">
        <f t="shared" si="155"/>
        <v>11000</v>
      </c>
      <c r="F539" s="19" t="str">
        <f t="shared" si="156"/>
        <v>00000000</v>
      </c>
      <c r="G539" s="19" t="str">
        <f t="shared" si="157"/>
        <v>11001000</v>
      </c>
      <c r="H539" s="19" t="str">
        <f t="shared" si="158"/>
        <v>00011000</v>
      </c>
      <c r="I539" s="20" t="str">
        <f t="shared" si="159"/>
        <v xml:space="preserve">    .byte %00000000, %11001000, %00011000</v>
      </c>
    </row>
    <row r="540" spans="1:9" x14ac:dyDescent="0.25">
      <c r="B540" s="1" t="s">
        <v>139</v>
      </c>
      <c r="C540" s="20" t="str">
        <f>IF(B540="ZMIEŃ GŁOŚNOŚĆ NA 0","N/D",IF(B540="ZMIEŃ GŁOŚNOŚĆ NA 15","N/D",240/$B$2*60*VLOOKUP(B540,Dane!$F:$H,2,FALSE)))</f>
        <v>N/D</v>
      </c>
      <c r="D540" s="21" t="str">
        <f>IF(B540="ZMIEŃ GŁOŚNOŚĆ NA 0","N/D",IF(B540="ZMIEŃ GŁOŚNOŚĆ NA 15","N/D",VLOOKUP(A540,Dane!$A$3:$D$110,4,FALSE)))</f>
        <v>N/D</v>
      </c>
      <c r="E540" s="22" t="str">
        <f t="shared" si="155"/>
        <v>N/D</v>
      </c>
      <c r="F540" s="19" t="str">
        <f t="shared" si="156"/>
        <v>N/D</v>
      </c>
      <c r="G540" s="19" t="str">
        <f t="shared" si="157"/>
        <v>N/D</v>
      </c>
      <c r="H540" s="19" t="str">
        <f t="shared" si="158"/>
        <v>N/D</v>
      </c>
      <c r="I540" s="20" t="str">
        <f t="shared" si="159"/>
        <v xml:space="preserve">    .byte %10101000, %11110000, %00000000</v>
      </c>
    </row>
    <row r="541" spans="1:9" x14ac:dyDescent="0.25">
      <c r="A541" t="s">
        <v>36</v>
      </c>
      <c r="B541" s="23" t="s">
        <v>0</v>
      </c>
      <c r="C541" s="20">
        <f>IF(B541="ZMIEŃ GŁOŚNOŚĆ NA 0","N/D",IF(B541="ZMIEŃ GŁOŚNOŚĆ NA 15","N/D",240/$B$2*60*VLOOKUP(B541,Dane!$F:$H,2,FALSE)))</f>
        <v>12</v>
      </c>
      <c r="D541" s="21">
        <f>IF(B541="ZMIEŃ GŁOŚNOŚĆ NA 0","N/D",IF(B541="ZMIEŃ GŁOŚNOŚĆ NA 15","N/D",VLOOKUP(A541,Dane!$A$3:$D$110,4,FALSE)))</f>
        <v>1101010111000</v>
      </c>
      <c r="E541" s="22" t="str">
        <f t="shared" si="155"/>
        <v>1100</v>
      </c>
      <c r="F541" s="19" t="str">
        <f t="shared" si="156"/>
        <v>00011010</v>
      </c>
      <c r="G541" s="19" t="str">
        <f t="shared" si="157"/>
        <v>10111000</v>
      </c>
      <c r="H541" s="19" t="str">
        <f t="shared" si="158"/>
        <v>00001100</v>
      </c>
      <c r="I541" s="20" t="str">
        <f t="shared" si="159"/>
        <v xml:space="preserve">    .byte %00011010, %10111000, %00001100</v>
      </c>
    </row>
    <row r="542" spans="1:9" x14ac:dyDescent="0.25">
      <c r="B542" s="19" t="s">
        <v>140</v>
      </c>
      <c r="C542" s="20" t="str">
        <f>IF(B542="ZMIEŃ GŁOŚNOŚĆ NA 0","N/D",IF(B542="ZMIEŃ GŁOŚNOŚĆ NA 15","N/D",240/$B$2*60*VLOOKUP(B542,Dane!$F:$H,2,FALSE)))</f>
        <v>N/D</v>
      </c>
      <c r="D542" s="21" t="str">
        <f>IF(B542="ZMIEŃ GŁOŚNOŚĆ NA 0","N/D",IF(B542="ZMIEŃ GŁOŚNOŚĆ NA 15","N/D",VLOOKUP(A542,Dane!$A$3:$D$110,4,FALSE)))</f>
        <v>N/D</v>
      </c>
      <c r="E542" s="22" t="str">
        <f t="shared" si="155"/>
        <v>N/D</v>
      </c>
      <c r="F542" s="19" t="str">
        <f t="shared" si="156"/>
        <v>N/D</v>
      </c>
      <c r="G542" s="19" t="str">
        <f t="shared" si="157"/>
        <v>N/D</v>
      </c>
      <c r="H542" s="19" t="str">
        <f t="shared" si="158"/>
        <v>N/D</v>
      </c>
      <c r="I542" s="20" t="str">
        <f t="shared" si="159"/>
        <v xml:space="preserve">    .byte %10101000, %11111111, %00000000</v>
      </c>
    </row>
    <row r="543" spans="1:9" x14ac:dyDescent="0.25">
      <c r="A543" t="s">
        <v>87</v>
      </c>
      <c r="B543" s="23" t="s">
        <v>2</v>
      </c>
      <c r="C543" s="20">
        <f>IF(B543="ZMIEŃ GŁOŚNOŚĆ NA 0","N/D",IF(B543="ZMIEŃ GŁOŚNOŚĆ NA 15","N/D",240/$B$2*60*VLOOKUP(B543,Dane!$F:$H,2,FALSE)))</f>
        <v>6</v>
      </c>
      <c r="D543" s="21">
        <f>IF(B543="ZMIEŃ GŁOŚNOŚĆ NA 0","N/D",IF(B543="ZMIEŃ GŁOŚNOŚĆ NA 15","N/D",VLOOKUP(A543,Dane!$A$3:$D$110,4,FALSE)))</f>
        <v>100001100</v>
      </c>
      <c r="E543" s="22" t="str">
        <f t="shared" si="155"/>
        <v>110</v>
      </c>
      <c r="F543" s="19" t="str">
        <f t="shared" si="156"/>
        <v>00000001</v>
      </c>
      <c r="G543" s="19" t="str">
        <f t="shared" si="157"/>
        <v>00001100</v>
      </c>
      <c r="H543" s="19" t="str">
        <f t="shared" si="158"/>
        <v>00000110</v>
      </c>
      <c r="I543" s="20" t="str">
        <f t="shared" si="159"/>
        <v xml:space="preserve">    .byte %00000001, %00001100, %00000110</v>
      </c>
    </row>
    <row r="544" spans="1:9" x14ac:dyDescent="0.25">
      <c r="A544" t="s">
        <v>88</v>
      </c>
      <c r="B544" s="23" t="s">
        <v>2</v>
      </c>
      <c r="C544" s="20">
        <f>IF(B544="ZMIEŃ GŁOŚNOŚĆ NA 0","N/D",IF(B544="ZMIEŃ GŁOŚNOŚĆ NA 15","N/D",240/$B$2*60*VLOOKUP(B544,Dane!$F:$H,2,FALSE)))</f>
        <v>6</v>
      </c>
      <c r="D544" s="21">
        <f>IF(B544="ZMIEŃ GŁOŚNOŚĆ NA 0","N/D",IF(B544="ZMIEŃ GŁOŚNOŚĆ NA 15","N/D",VLOOKUP(A544,Dane!$A$3:$D$110,4,FALSE)))</f>
        <v>11101110</v>
      </c>
      <c r="E544" s="22" t="str">
        <f t="shared" si="155"/>
        <v>110</v>
      </c>
      <c r="F544" s="19" t="str">
        <f t="shared" si="156"/>
        <v>00000000</v>
      </c>
      <c r="G544" s="19" t="str">
        <f t="shared" si="157"/>
        <v>11101110</v>
      </c>
      <c r="H544" s="19" t="str">
        <f t="shared" si="158"/>
        <v>00000110</v>
      </c>
      <c r="I544" s="20" t="str">
        <f t="shared" si="159"/>
        <v xml:space="preserve">    .byte %00000000, %11101110, %00000110</v>
      </c>
    </row>
    <row r="545" spans="1:9" x14ac:dyDescent="0.25">
      <c r="A545" t="s">
        <v>12</v>
      </c>
      <c r="B545" s="23" t="s">
        <v>2</v>
      </c>
      <c r="C545" s="20">
        <f>IF(B545="ZMIEŃ GŁOŚNOŚĆ NA 0","N/D",IF(B545="ZMIEŃ GŁOŚNOŚĆ NA 15","N/D",240/$B$2*60*VLOOKUP(B545,Dane!$F:$H,2,FALSE)))</f>
        <v>6</v>
      </c>
      <c r="D545" s="21">
        <f>IF(B545="ZMIEŃ GŁOŚNOŚĆ NA 0","N/D",IF(B545="ZMIEŃ GŁOŚNOŚĆ NA 15","N/D",VLOOKUP(A545,Dane!$A$3:$D$110,4,FALSE)))</f>
        <v>11010100</v>
      </c>
      <c r="E545" s="22" t="str">
        <f t="shared" si="155"/>
        <v>110</v>
      </c>
      <c r="F545" s="19" t="str">
        <f t="shared" si="156"/>
        <v>00000000</v>
      </c>
      <c r="G545" s="19" t="str">
        <f t="shared" si="157"/>
        <v>11010100</v>
      </c>
      <c r="H545" s="19" t="str">
        <f t="shared" si="158"/>
        <v>00000110</v>
      </c>
      <c r="I545" s="20" t="str">
        <f t="shared" si="159"/>
        <v xml:space="preserve">    .byte %00000000, %11010100, %00000110</v>
      </c>
    </row>
    <row r="546" spans="1:9" ht="15.75" thickBot="1" x14ac:dyDescent="0.3">
      <c r="A546" s="10" t="s">
        <v>88</v>
      </c>
      <c r="B546" s="26" t="s">
        <v>2</v>
      </c>
      <c r="C546" s="20">
        <f>IF(B546="ZMIEŃ GŁOŚNOŚĆ NA 0","N/D",IF(B546="ZMIEŃ GŁOŚNOŚĆ NA 15","N/D",240/$B$2*60*VLOOKUP(B546,Dane!$F:$H,2,FALSE)))</f>
        <v>6</v>
      </c>
      <c r="D546" s="21">
        <f>IF(B546="ZMIEŃ GŁOŚNOŚĆ NA 0","N/D",IF(B546="ZMIEŃ GŁOŚNOŚĆ NA 15","N/D",VLOOKUP(A546,Dane!$A$3:$D$110,4,FALSE)))</f>
        <v>11101110</v>
      </c>
      <c r="E546" s="22" t="str">
        <f t="shared" si="155"/>
        <v>110</v>
      </c>
      <c r="F546" s="19" t="str">
        <f t="shared" si="156"/>
        <v>00000000</v>
      </c>
      <c r="G546" s="19" t="str">
        <f t="shared" si="157"/>
        <v>11101110</v>
      </c>
      <c r="H546" s="19" t="str">
        <f t="shared" si="158"/>
        <v>00000110</v>
      </c>
      <c r="I546" s="20" t="str">
        <f t="shared" si="159"/>
        <v xml:space="preserve">    .byte %00000000, %11101110, %00000110</v>
      </c>
    </row>
    <row r="547" spans="1:9" ht="15.75" thickTop="1" x14ac:dyDescent="0.25">
      <c r="A547" s="23" t="s">
        <v>89</v>
      </c>
      <c r="B547" s="23" t="s">
        <v>1</v>
      </c>
      <c r="C547" s="20">
        <f>IF(B547="ZMIEŃ GŁOŚNOŚĆ NA 0","N/D",IF(B547="ZMIEŃ GŁOŚNOŚĆ NA 15","N/D",240/$B$2*60*VLOOKUP(B547,Dane!$F:$H,2,FALSE)))</f>
        <v>24</v>
      </c>
      <c r="D547" s="21">
        <f>IF(B547="ZMIEŃ GŁOŚNOŚĆ NA 0","N/D",IF(B547="ZMIEŃ GŁOŚNOŚĆ NA 15","N/D",VLOOKUP(A547,Dane!$A$3:$D$110,4,FALSE)))</f>
        <v>11001000</v>
      </c>
      <c r="E547" s="22" t="str">
        <f t="shared" si="155"/>
        <v>11000</v>
      </c>
      <c r="F547" s="19" t="str">
        <f t="shared" si="156"/>
        <v>00000000</v>
      </c>
      <c r="G547" s="19" t="str">
        <f t="shared" si="157"/>
        <v>11001000</v>
      </c>
      <c r="H547" s="19" t="str">
        <f t="shared" si="158"/>
        <v>00011000</v>
      </c>
      <c r="I547" s="20" t="str">
        <f t="shared" si="159"/>
        <v xml:space="preserve">    .byte %00000000, %11001000, %00011000</v>
      </c>
    </row>
    <row r="548" spans="1:9" x14ac:dyDescent="0.25">
      <c r="A548" s="23" t="s">
        <v>90</v>
      </c>
      <c r="B548" s="23" t="s">
        <v>0</v>
      </c>
      <c r="C548" s="20">
        <f>IF(B548="ZMIEŃ GŁOŚNOŚĆ NA 0","N/D",IF(B548="ZMIEŃ GŁOŚNOŚĆ NA 15","N/D",240/$B$2*60*VLOOKUP(B548,Dane!$F:$H,2,FALSE)))</f>
        <v>12</v>
      </c>
      <c r="D548" s="21">
        <f>IF(B548="ZMIEŃ GŁOŚNOŚĆ NA 0","N/D",IF(B548="ZMIEŃ GŁOŚNOŚĆ NA 15","N/D",VLOOKUP(A548,Dane!$A$3:$D$110,4,FALSE)))</f>
        <v>10110010</v>
      </c>
      <c r="E548" s="22" t="str">
        <f t="shared" si="155"/>
        <v>1100</v>
      </c>
      <c r="F548" s="19" t="str">
        <f t="shared" si="156"/>
        <v>00000000</v>
      </c>
      <c r="G548" s="19" t="str">
        <f t="shared" si="157"/>
        <v>10110010</v>
      </c>
      <c r="H548" s="19" t="str">
        <f t="shared" si="158"/>
        <v>00001100</v>
      </c>
      <c r="I548" s="20" t="str">
        <f t="shared" si="159"/>
        <v xml:space="preserve">    .byte %00000000, %10110010, %00001100</v>
      </c>
    </row>
    <row r="549" spans="1:9" x14ac:dyDescent="0.25">
      <c r="A549" s="23" t="s">
        <v>12</v>
      </c>
      <c r="B549" s="23" t="s">
        <v>1</v>
      </c>
      <c r="C549" s="20">
        <f>IF(B549="ZMIEŃ GŁOŚNOŚĆ NA 0","N/D",IF(B549="ZMIEŃ GŁOŚNOŚĆ NA 15","N/D",240/$B$2*60*VLOOKUP(B549,Dane!$F:$H,2,FALSE)))</f>
        <v>24</v>
      </c>
      <c r="D549" s="21">
        <f>IF(B549="ZMIEŃ GŁOŚNOŚĆ NA 0","N/D",IF(B549="ZMIEŃ GŁOŚNOŚĆ NA 15","N/D",VLOOKUP(A549,Dane!$A$3:$D$110,4,FALSE)))</f>
        <v>11010100</v>
      </c>
      <c r="E549" s="22" t="str">
        <f t="shared" si="155"/>
        <v>11000</v>
      </c>
      <c r="F549" s="19" t="str">
        <f t="shared" si="156"/>
        <v>00000000</v>
      </c>
      <c r="G549" s="19" t="str">
        <f t="shared" si="157"/>
        <v>11010100</v>
      </c>
      <c r="H549" s="19" t="str">
        <f t="shared" si="158"/>
        <v>00011000</v>
      </c>
      <c r="I549" s="20" t="str">
        <f t="shared" si="159"/>
        <v xml:space="preserve">    .byte %00000000, %11010100, %00011000</v>
      </c>
    </row>
    <row r="550" spans="1:9" x14ac:dyDescent="0.25">
      <c r="A550" s="23" t="s">
        <v>88</v>
      </c>
      <c r="B550" s="23" t="s">
        <v>0</v>
      </c>
      <c r="C550" s="20">
        <f>IF(B550="ZMIEŃ GŁOŚNOŚĆ NA 0","N/D",IF(B550="ZMIEŃ GŁOŚNOŚĆ NA 15","N/D",240/$B$2*60*VLOOKUP(B550,Dane!$F:$H,2,FALSE)))</f>
        <v>12</v>
      </c>
      <c r="D550" s="21">
        <f>IF(B550="ZMIEŃ GŁOŚNOŚĆ NA 0","N/D",IF(B550="ZMIEŃ GŁOŚNOŚĆ NA 15","N/D",VLOOKUP(A550,Dane!$A$3:$D$110,4,FALSE)))</f>
        <v>11101110</v>
      </c>
      <c r="E550" s="22" t="str">
        <f t="shared" si="155"/>
        <v>1100</v>
      </c>
      <c r="F550" s="19" t="str">
        <f t="shared" si="156"/>
        <v>00000000</v>
      </c>
      <c r="G550" s="19" t="str">
        <f t="shared" si="157"/>
        <v>11101110</v>
      </c>
      <c r="H550" s="19" t="str">
        <f t="shared" si="158"/>
        <v>00001100</v>
      </c>
      <c r="I550" s="20" t="str">
        <f t="shared" si="159"/>
        <v xml:space="preserve">    .byte %00000000, %11101110, %00001100</v>
      </c>
    </row>
    <row r="551" spans="1:9" x14ac:dyDescent="0.25">
      <c r="B551" s="1" t="s">
        <v>139</v>
      </c>
      <c r="C551" s="20" t="str">
        <f>IF(B551="ZMIEŃ GŁOŚNOŚĆ NA 0","N/D",IF(B551="ZMIEŃ GŁOŚNOŚĆ NA 15","N/D",240/$B$2*60*VLOOKUP(B551,Dane!$F:$H,2,FALSE)))</f>
        <v>N/D</v>
      </c>
      <c r="D551" s="21" t="str">
        <f>IF(B551="ZMIEŃ GŁOŚNOŚĆ NA 0","N/D",IF(B551="ZMIEŃ GŁOŚNOŚĆ NA 15","N/D",VLOOKUP(A551,Dane!$A$3:$D$110,4,FALSE)))</f>
        <v>N/D</v>
      </c>
      <c r="E551" s="22" t="str">
        <f t="shared" si="155"/>
        <v>N/D</v>
      </c>
      <c r="F551" s="19" t="str">
        <f t="shared" si="156"/>
        <v>N/D</v>
      </c>
      <c r="G551" s="19" t="str">
        <f t="shared" si="157"/>
        <v>N/D</v>
      </c>
      <c r="H551" s="19" t="str">
        <f t="shared" si="158"/>
        <v>N/D</v>
      </c>
      <c r="I551" s="20" t="str">
        <f t="shared" si="159"/>
        <v xml:space="preserve">    .byte %10101000, %11110000, %00000000</v>
      </c>
    </row>
    <row r="552" spans="1:9" x14ac:dyDescent="0.25">
      <c r="A552" t="s">
        <v>36</v>
      </c>
      <c r="B552" t="s">
        <v>0</v>
      </c>
      <c r="C552" s="20">
        <f>IF(B552="ZMIEŃ GŁOŚNOŚĆ NA 0","N/D",IF(B552="ZMIEŃ GŁOŚNOŚĆ NA 15","N/D",240/$B$2*60*VLOOKUP(B552,Dane!$F:$H,2,FALSE)))</f>
        <v>12</v>
      </c>
      <c r="D552" s="21">
        <f>IF(B552="ZMIEŃ GŁOŚNOŚĆ NA 0","N/D",IF(B552="ZMIEŃ GŁOŚNOŚĆ NA 15","N/D",VLOOKUP(A552,Dane!$A$3:$D$110,4,FALSE)))</f>
        <v>1101010111000</v>
      </c>
      <c r="E552" s="22" t="str">
        <f t="shared" si="155"/>
        <v>1100</v>
      </c>
      <c r="F552" s="19" t="str">
        <f t="shared" si="156"/>
        <v>00011010</v>
      </c>
      <c r="G552" s="19" t="str">
        <f t="shared" si="157"/>
        <v>10111000</v>
      </c>
      <c r="H552" s="19" t="str">
        <f t="shared" si="158"/>
        <v>00001100</v>
      </c>
      <c r="I552" s="20" t="str">
        <f t="shared" si="159"/>
        <v xml:space="preserve">    .byte %00011010, %10111000, %00001100</v>
      </c>
    </row>
    <row r="553" spans="1:9" x14ac:dyDescent="0.25">
      <c r="B553" s="19" t="s">
        <v>140</v>
      </c>
      <c r="C553" s="20" t="str">
        <f>IF(B553="ZMIEŃ GŁOŚNOŚĆ NA 0","N/D",IF(B553="ZMIEŃ GŁOŚNOŚĆ NA 15","N/D",240/$B$2*60*VLOOKUP(B553,Dane!$F:$H,2,FALSE)))</f>
        <v>N/D</v>
      </c>
      <c r="D553" s="21" t="str">
        <f>IF(B553="ZMIEŃ GŁOŚNOŚĆ NA 0","N/D",IF(B553="ZMIEŃ GŁOŚNOŚĆ NA 15","N/D",VLOOKUP(A553,Dane!$A$3:$D$110,4,FALSE)))</f>
        <v>N/D</v>
      </c>
      <c r="E553" s="22" t="str">
        <f t="shared" si="155"/>
        <v>N/D</v>
      </c>
      <c r="F553" s="19" t="str">
        <f t="shared" si="156"/>
        <v>N/D</v>
      </c>
      <c r="G553" s="19" t="str">
        <f t="shared" si="157"/>
        <v>N/D</v>
      </c>
      <c r="H553" s="19" t="str">
        <f t="shared" si="158"/>
        <v>N/D</v>
      </c>
      <c r="I553" s="20" t="str">
        <f t="shared" si="159"/>
        <v xml:space="preserve">    .byte %10101000, %11111111, %00000000</v>
      </c>
    </row>
    <row r="554" spans="1:9" ht="15.75" thickBot="1" x14ac:dyDescent="0.3">
      <c r="A554" s="10" t="s">
        <v>87</v>
      </c>
      <c r="B554" s="10" t="s">
        <v>0</v>
      </c>
      <c r="C554" s="20">
        <f>IF(B554="ZMIEŃ GŁOŚNOŚĆ NA 0","N/D",IF(B554="ZMIEŃ GŁOŚNOŚĆ NA 15","N/D",240/$B$2*60*VLOOKUP(B554,Dane!$F:$H,2,FALSE)))</f>
        <v>12</v>
      </c>
      <c r="D554" s="21">
        <f>IF(B554="ZMIEŃ GŁOŚNOŚĆ NA 0","N/D",IF(B554="ZMIEŃ GŁOŚNOŚĆ NA 15","N/D",VLOOKUP(A554,Dane!$A$3:$D$110,4,FALSE)))</f>
        <v>100001100</v>
      </c>
      <c r="E554" s="22" t="str">
        <f t="shared" si="155"/>
        <v>1100</v>
      </c>
      <c r="F554" s="19" t="str">
        <f t="shared" si="156"/>
        <v>00000001</v>
      </c>
      <c r="G554" s="19" t="str">
        <f t="shared" si="157"/>
        <v>00001100</v>
      </c>
      <c r="H554" s="19" t="str">
        <f t="shared" si="158"/>
        <v>00001100</v>
      </c>
      <c r="I554" s="20" t="str">
        <f t="shared" si="159"/>
        <v xml:space="preserve">    .byte %00000001, %00001100, %00001100</v>
      </c>
    </row>
    <row r="555" spans="1:9" ht="15.75" thickTop="1" x14ac:dyDescent="0.25">
      <c r="A555" s="23" t="s">
        <v>90</v>
      </c>
      <c r="B555" s="23" t="s">
        <v>0</v>
      </c>
      <c r="C555" s="20">
        <f>IF(B555="ZMIEŃ GŁOŚNOŚĆ NA 0","N/D",IF(B555="ZMIEŃ GŁOŚNOŚĆ NA 15","N/D",240/$B$2*60*VLOOKUP(B555,Dane!$F:$H,2,FALSE)))</f>
        <v>12</v>
      </c>
      <c r="D555" s="21">
        <f>IF(B555="ZMIEŃ GŁOŚNOŚĆ NA 0","N/D",IF(B555="ZMIEŃ GŁOŚNOŚĆ NA 15","N/D",VLOOKUP(A555,Dane!$A$3:$D$110,4,FALSE)))</f>
        <v>10110010</v>
      </c>
      <c r="E555" s="22" t="str">
        <f t="shared" si="155"/>
        <v>1100</v>
      </c>
      <c r="F555" s="19" t="str">
        <f t="shared" si="156"/>
        <v>00000000</v>
      </c>
      <c r="G555" s="19" t="str">
        <f t="shared" si="157"/>
        <v>10110010</v>
      </c>
      <c r="H555" s="19" t="str">
        <f t="shared" si="158"/>
        <v>00001100</v>
      </c>
      <c r="I555" s="20" t="str">
        <f t="shared" si="159"/>
        <v xml:space="preserve">    .byte %00000000, %10110010, %00001100</v>
      </c>
    </row>
    <row r="556" spans="1:9" x14ac:dyDescent="0.25">
      <c r="B556" s="1" t="s">
        <v>139</v>
      </c>
      <c r="C556" s="20" t="str">
        <f>IF(B556="ZMIEŃ GŁOŚNOŚĆ NA 0","N/D",IF(B556="ZMIEŃ GŁOŚNOŚĆ NA 15","N/D",240/$B$2*60*VLOOKUP(B556,Dane!$F:$H,2,FALSE)))</f>
        <v>N/D</v>
      </c>
      <c r="D556" s="21" t="str">
        <f>IF(B556="ZMIEŃ GŁOŚNOŚĆ NA 0","N/D",IF(B556="ZMIEŃ GŁOŚNOŚĆ NA 15","N/D",VLOOKUP(A556,Dane!$A$3:$D$110,4,FALSE)))</f>
        <v>N/D</v>
      </c>
      <c r="E556" s="22" t="str">
        <f t="shared" si="155"/>
        <v>N/D</v>
      </c>
      <c r="F556" s="19" t="str">
        <f t="shared" si="156"/>
        <v>N/D</v>
      </c>
      <c r="G556" s="19" t="str">
        <f t="shared" si="157"/>
        <v>N/D</v>
      </c>
      <c r="H556" s="19" t="str">
        <f t="shared" si="158"/>
        <v>N/D</v>
      </c>
      <c r="I556" s="20" t="str">
        <f t="shared" si="159"/>
        <v xml:space="preserve">    .byte %10101000, %11110000, %00000000</v>
      </c>
    </row>
    <row r="557" spans="1:9" x14ac:dyDescent="0.25">
      <c r="A557" t="s">
        <v>36</v>
      </c>
      <c r="B557" t="s">
        <v>0</v>
      </c>
      <c r="C557" s="20">
        <f>IF(B557="ZMIEŃ GŁOŚNOŚĆ NA 0","N/D",IF(B557="ZMIEŃ GŁOŚNOŚĆ NA 15","N/D",240/$B$2*60*VLOOKUP(B557,Dane!$F:$H,2,FALSE)))</f>
        <v>12</v>
      </c>
      <c r="D557" s="21">
        <f>IF(B557="ZMIEŃ GŁOŚNOŚĆ NA 0","N/D",IF(B557="ZMIEŃ GŁOŚNOŚĆ NA 15","N/D",VLOOKUP(A557,Dane!$A$3:$D$110,4,FALSE)))</f>
        <v>1101010111000</v>
      </c>
      <c r="E557" s="22" t="str">
        <f t="shared" si="155"/>
        <v>1100</v>
      </c>
      <c r="F557" s="19" t="str">
        <f t="shared" si="156"/>
        <v>00011010</v>
      </c>
      <c r="G557" s="19" t="str">
        <f t="shared" si="157"/>
        <v>10111000</v>
      </c>
      <c r="H557" s="19" t="str">
        <f t="shared" si="158"/>
        <v>00001100</v>
      </c>
      <c r="I557" s="20" t="str">
        <f t="shared" si="159"/>
        <v xml:space="preserve">    .byte %00011010, %10111000, %00001100</v>
      </c>
    </row>
    <row r="558" spans="1:9" x14ac:dyDescent="0.25">
      <c r="B558" s="19" t="s">
        <v>140</v>
      </c>
      <c r="C558" s="20" t="str">
        <f>IF(B558="ZMIEŃ GŁOŚNOŚĆ NA 0","N/D",IF(B558="ZMIEŃ GŁOŚNOŚĆ NA 15","N/D",240/$B$2*60*VLOOKUP(B558,Dane!$F:$H,2,FALSE)))</f>
        <v>N/D</v>
      </c>
      <c r="D558" s="21" t="str">
        <f>IF(B558="ZMIEŃ GŁOŚNOŚĆ NA 0","N/D",IF(B558="ZMIEŃ GŁOŚNOŚĆ NA 15","N/D",VLOOKUP(A558,Dane!$A$3:$D$110,4,FALSE)))</f>
        <v>N/D</v>
      </c>
      <c r="E558" s="22" t="str">
        <f t="shared" si="155"/>
        <v>N/D</v>
      </c>
      <c r="F558" s="19" t="str">
        <f t="shared" si="156"/>
        <v>N/D</v>
      </c>
      <c r="G558" s="19" t="str">
        <f t="shared" si="157"/>
        <v>N/D</v>
      </c>
      <c r="H558" s="19" t="str">
        <f t="shared" si="158"/>
        <v>N/D</v>
      </c>
      <c r="I558" s="20" t="str">
        <f t="shared" si="159"/>
        <v xml:space="preserve">    .byte %10101000, %11111111, %00000000</v>
      </c>
    </row>
    <row r="559" spans="1:9" x14ac:dyDescent="0.25">
      <c r="A559" t="s">
        <v>89</v>
      </c>
      <c r="B559" t="s">
        <v>1</v>
      </c>
      <c r="C559" s="20">
        <f>IF(B559="ZMIEŃ GŁOŚNOŚĆ NA 0","N/D",IF(B559="ZMIEŃ GŁOŚNOŚĆ NA 15","N/D",240/$B$2*60*VLOOKUP(B559,Dane!$F:$H,2,FALSE)))</f>
        <v>24</v>
      </c>
      <c r="D559" s="21">
        <f>IF(B559="ZMIEŃ GŁOŚNOŚĆ NA 0","N/D",IF(B559="ZMIEŃ GŁOŚNOŚĆ NA 15","N/D",VLOOKUP(A559,Dane!$A$3:$D$110,4,FALSE)))</f>
        <v>11001000</v>
      </c>
      <c r="E559" s="22" t="str">
        <f t="shared" si="155"/>
        <v>11000</v>
      </c>
      <c r="F559" s="19" t="str">
        <f t="shared" si="156"/>
        <v>00000000</v>
      </c>
      <c r="G559" s="19" t="str">
        <f t="shared" si="157"/>
        <v>11001000</v>
      </c>
      <c r="H559" s="19" t="str">
        <f t="shared" si="158"/>
        <v>00011000</v>
      </c>
      <c r="I559" s="20" t="str">
        <f t="shared" si="159"/>
        <v xml:space="preserve">    .byte %00000000, %11001000, %00011000</v>
      </c>
    </row>
    <row r="560" spans="1:9" x14ac:dyDescent="0.25">
      <c r="B560" s="1" t="s">
        <v>139</v>
      </c>
      <c r="C560" s="20" t="str">
        <f>IF(B560="ZMIEŃ GŁOŚNOŚĆ NA 0","N/D",IF(B560="ZMIEŃ GŁOŚNOŚĆ NA 15","N/D",240/$B$2*60*VLOOKUP(B560,Dane!$F:$H,2,FALSE)))</f>
        <v>N/D</v>
      </c>
      <c r="D560" s="21" t="str">
        <f>IF(B560="ZMIEŃ GŁOŚNOŚĆ NA 0","N/D",IF(B560="ZMIEŃ GŁOŚNOŚĆ NA 15","N/D",VLOOKUP(A560,Dane!$A$3:$D$110,4,FALSE)))</f>
        <v>N/D</v>
      </c>
      <c r="E560" s="22" t="str">
        <f t="shared" si="155"/>
        <v>N/D</v>
      </c>
      <c r="F560" s="19" t="str">
        <f t="shared" si="156"/>
        <v>N/D</v>
      </c>
      <c r="G560" s="19" t="str">
        <f t="shared" si="157"/>
        <v>N/D</v>
      </c>
      <c r="H560" s="19" t="str">
        <f t="shared" si="158"/>
        <v>N/D</v>
      </c>
      <c r="I560" s="20" t="str">
        <f t="shared" si="159"/>
        <v xml:space="preserve">    .byte %10101000, %11110000, %00000000</v>
      </c>
    </row>
    <row r="561" spans="1:9" x14ac:dyDescent="0.25">
      <c r="A561" t="s">
        <v>36</v>
      </c>
      <c r="B561" t="s">
        <v>1</v>
      </c>
      <c r="C561" s="20">
        <f>IF(B561="ZMIEŃ GŁOŚNOŚĆ NA 0","N/D",IF(B561="ZMIEŃ GŁOŚNOŚĆ NA 15","N/D",240/$B$2*60*VLOOKUP(B561,Dane!$F:$H,2,FALSE)))</f>
        <v>24</v>
      </c>
      <c r="D561" s="21">
        <f>IF(B561="ZMIEŃ GŁOŚNOŚĆ NA 0","N/D",IF(B561="ZMIEŃ GŁOŚNOŚĆ NA 15","N/D",VLOOKUP(A561,Dane!$A$3:$D$110,4,FALSE)))</f>
        <v>1101010111000</v>
      </c>
      <c r="E561" s="22" t="str">
        <f t="shared" si="155"/>
        <v>11000</v>
      </c>
      <c r="F561" s="19" t="str">
        <f t="shared" si="156"/>
        <v>00011010</v>
      </c>
      <c r="G561" s="19" t="str">
        <f t="shared" si="157"/>
        <v>10111000</v>
      </c>
      <c r="H561" s="19" t="str">
        <f t="shared" si="158"/>
        <v>00011000</v>
      </c>
      <c r="I561" s="20" t="str">
        <f t="shared" si="159"/>
        <v xml:space="preserve">    .byte %00011010, %10111000, %00011000</v>
      </c>
    </row>
    <row r="562" spans="1:9" x14ac:dyDescent="0.25">
      <c r="B562" s="19" t="s">
        <v>140</v>
      </c>
      <c r="C562" s="20" t="str">
        <f>IF(B562="ZMIEŃ GŁOŚNOŚĆ NA 0","N/D",IF(B562="ZMIEŃ GŁOŚNOŚĆ NA 15","N/D",240/$B$2*60*VLOOKUP(B562,Dane!$F:$H,2,FALSE)))</f>
        <v>N/D</v>
      </c>
      <c r="D562" s="21" t="str">
        <f>IF(B562="ZMIEŃ GŁOŚNOŚĆ NA 0","N/D",IF(B562="ZMIEŃ GŁOŚNOŚĆ NA 15","N/D",VLOOKUP(A562,Dane!$A$3:$D$110,4,FALSE)))</f>
        <v>N/D</v>
      </c>
      <c r="E562" s="22" t="str">
        <f t="shared" si="155"/>
        <v>N/D</v>
      </c>
      <c r="F562" s="19" t="str">
        <f t="shared" si="156"/>
        <v>N/D</v>
      </c>
      <c r="G562" s="19" t="str">
        <f t="shared" si="157"/>
        <v>N/D</v>
      </c>
      <c r="H562" s="19" t="str">
        <f t="shared" si="158"/>
        <v>N/D</v>
      </c>
      <c r="I562" s="20" t="str">
        <f t="shared" si="159"/>
        <v xml:space="preserve">    .byte %10101000, %11111111, %00000000</v>
      </c>
    </row>
    <row r="563" spans="1:9" x14ac:dyDescent="0.25">
      <c r="A563" t="s">
        <v>87</v>
      </c>
      <c r="B563" t="s">
        <v>2</v>
      </c>
      <c r="C563" s="20">
        <f>IF(B563="ZMIEŃ GŁOŚNOŚĆ NA 0","N/D",IF(B563="ZMIEŃ GŁOŚNOŚĆ NA 15","N/D",240/$B$2*60*VLOOKUP(B563,Dane!$F:$H,2,FALSE)))</f>
        <v>6</v>
      </c>
      <c r="D563" s="21">
        <f>IF(B563="ZMIEŃ GŁOŚNOŚĆ NA 0","N/D",IF(B563="ZMIEŃ GŁOŚNOŚĆ NA 15","N/D",VLOOKUP(A563,Dane!$A$3:$D$110,4,FALSE)))</f>
        <v>100001100</v>
      </c>
      <c r="E563" s="22" t="str">
        <f t="shared" si="155"/>
        <v>110</v>
      </c>
      <c r="F563" s="19" t="str">
        <f t="shared" si="156"/>
        <v>00000001</v>
      </c>
      <c r="G563" s="19" t="str">
        <f t="shared" si="157"/>
        <v>00001100</v>
      </c>
      <c r="H563" s="19" t="str">
        <f t="shared" si="158"/>
        <v>00000110</v>
      </c>
      <c r="I563" s="20" t="str">
        <f t="shared" si="159"/>
        <v xml:space="preserve">    .byte %00000001, %00001100, %00000110</v>
      </c>
    </row>
    <row r="564" spans="1:9" x14ac:dyDescent="0.25">
      <c r="A564" t="s">
        <v>88</v>
      </c>
      <c r="B564" t="s">
        <v>2</v>
      </c>
      <c r="C564" s="20">
        <f>IF(B564="ZMIEŃ GŁOŚNOŚĆ NA 0","N/D",IF(B564="ZMIEŃ GŁOŚNOŚĆ NA 15","N/D",240/$B$2*60*VLOOKUP(B564,Dane!$F:$H,2,FALSE)))</f>
        <v>6</v>
      </c>
      <c r="D564" s="21">
        <f>IF(B564="ZMIEŃ GŁOŚNOŚĆ NA 0","N/D",IF(B564="ZMIEŃ GŁOŚNOŚĆ NA 15","N/D",VLOOKUP(A564,Dane!$A$3:$D$110,4,FALSE)))</f>
        <v>11101110</v>
      </c>
      <c r="E564" s="22" t="str">
        <f t="shared" si="155"/>
        <v>110</v>
      </c>
      <c r="F564" s="19" t="str">
        <f t="shared" si="156"/>
        <v>00000000</v>
      </c>
      <c r="G564" s="19" t="str">
        <f t="shared" si="157"/>
        <v>11101110</v>
      </c>
      <c r="H564" s="19" t="str">
        <f t="shared" si="158"/>
        <v>00000110</v>
      </c>
      <c r="I564" s="20" t="str">
        <f t="shared" si="159"/>
        <v xml:space="preserve">    .byte %00000000, %11101110, %00000110</v>
      </c>
    </row>
    <row r="565" spans="1:9" x14ac:dyDescent="0.25">
      <c r="A565" t="s">
        <v>89</v>
      </c>
      <c r="B565" t="s">
        <v>2</v>
      </c>
      <c r="C565" s="20">
        <f>IF(B565="ZMIEŃ GŁOŚNOŚĆ NA 0","N/D",IF(B565="ZMIEŃ GŁOŚNOŚĆ NA 15","N/D",240/$B$2*60*VLOOKUP(B565,Dane!$F:$H,2,FALSE)))</f>
        <v>6</v>
      </c>
      <c r="D565" s="21">
        <f>IF(B565="ZMIEŃ GŁOŚNOŚĆ NA 0","N/D",IF(B565="ZMIEŃ GŁOŚNOŚĆ NA 15","N/D",VLOOKUP(A565,Dane!$A$3:$D$110,4,FALSE)))</f>
        <v>11001000</v>
      </c>
      <c r="E565" s="22" t="str">
        <f t="shared" si="155"/>
        <v>110</v>
      </c>
      <c r="F565" s="19" t="str">
        <f t="shared" si="156"/>
        <v>00000000</v>
      </c>
      <c r="G565" s="19" t="str">
        <f t="shared" si="157"/>
        <v>11001000</v>
      </c>
      <c r="H565" s="19" t="str">
        <f t="shared" si="158"/>
        <v>00000110</v>
      </c>
      <c r="I565" s="20" t="str">
        <f t="shared" si="159"/>
        <v xml:space="preserve">    .byte %00000000, %11001000, %00000110</v>
      </c>
    </row>
    <row r="566" spans="1:9" ht="15.75" thickBot="1" x14ac:dyDescent="0.3">
      <c r="A566" s="10" t="s">
        <v>88</v>
      </c>
      <c r="B566" s="10" t="s">
        <v>2</v>
      </c>
      <c r="C566" s="20">
        <f>IF(B566="ZMIEŃ GŁOŚNOŚĆ NA 0","N/D",IF(B566="ZMIEŃ GŁOŚNOŚĆ NA 15","N/D",240/$B$2*60*VLOOKUP(B566,Dane!$F:$H,2,FALSE)))</f>
        <v>6</v>
      </c>
      <c r="D566" s="21">
        <f>IF(B566="ZMIEŃ GŁOŚNOŚĆ NA 0","N/D",IF(B566="ZMIEŃ GŁOŚNOŚĆ NA 15","N/D",VLOOKUP(A566,Dane!$A$3:$D$110,4,FALSE)))</f>
        <v>11101110</v>
      </c>
      <c r="E566" s="22" t="str">
        <f t="shared" si="155"/>
        <v>110</v>
      </c>
      <c r="F566" s="19" t="str">
        <f t="shared" si="156"/>
        <v>00000000</v>
      </c>
      <c r="G566" s="19" t="str">
        <f t="shared" si="157"/>
        <v>11101110</v>
      </c>
      <c r="H566" s="19" t="str">
        <f t="shared" si="158"/>
        <v>00000110</v>
      </c>
      <c r="I566" s="20" t="str">
        <f t="shared" si="159"/>
        <v xml:space="preserve">    .byte %00000000, %11101110, %00000110</v>
      </c>
    </row>
    <row r="567" spans="1:9" ht="15.75" thickTop="1" x14ac:dyDescent="0.25">
      <c r="A567" s="23" t="s">
        <v>35</v>
      </c>
      <c r="B567" s="23" t="s">
        <v>0</v>
      </c>
      <c r="C567" s="20">
        <f>IF(B567="ZMIEŃ GŁOŚNOŚĆ NA 0","N/D",IF(B567="ZMIEŃ GŁOŚNOŚĆ NA 15","N/D",240/$B$2*60*VLOOKUP(B567,Dane!$F:$H,2,FALSE)))</f>
        <v>12</v>
      </c>
      <c r="D567" s="21">
        <f>IF(B567="ZMIEŃ GŁOŚNOŚĆ NA 0","N/D",IF(B567="ZMIEŃ GŁOŚNOŚĆ NA 15","N/D",VLOOKUP(A567,Dane!$A$3:$D$110,4,FALSE)))</f>
        <v>10011111</v>
      </c>
      <c r="E567" s="22" t="str">
        <f t="shared" si="155"/>
        <v>1100</v>
      </c>
      <c r="F567" s="19" t="str">
        <f t="shared" si="156"/>
        <v>00000000</v>
      </c>
      <c r="G567" s="19" t="str">
        <f t="shared" si="157"/>
        <v>10011111</v>
      </c>
      <c r="H567" s="19" t="str">
        <f t="shared" si="158"/>
        <v>00001100</v>
      </c>
      <c r="I567" s="20" t="str">
        <f t="shared" si="159"/>
        <v xml:space="preserve">    .byte %00000000, %10011111, %00001100</v>
      </c>
    </row>
    <row r="568" spans="1:9" x14ac:dyDescent="0.25">
      <c r="B568" s="1" t="s">
        <v>139</v>
      </c>
      <c r="C568" s="20" t="str">
        <f>IF(B568="ZMIEŃ GŁOŚNOŚĆ NA 0","N/D",IF(B568="ZMIEŃ GŁOŚNOŚĆ NA 15","N/D",240/$B$2*60*VLOOKUP(B568,Dane!$F:$H,2,FALSE)))</f>
        <v>N/D</v>
      </c>
      <c r="D568" s="21" t="str">
        <f>IF(B568="ZMIEŃ GŁOŚNOŚĆ NA 0","N/D",IF(B568="ZMIEŃ GŁOŚNOŚĆ NA 15","N/D",VLOOKUP(A568,Dane!$A$3:$D$110,4,FALSE)))</f>
        <v>N/D</v>
      </c>
      <c r="E568" s="22" t="str">
        <f t="shared" si="155"/>
        <v>N/D</v>
      </c>
      <c r="F568" s="19" t="str">
        <f t="shared" si="156"/>
        <v>N/D</v>
      </c>
      <c r="G568" s="19" t="str">
        <f t="shared" si="157"/>
        <v>N/D</v>
      </c>
      <c r="H568" s="19" t="str">
        <f t="shared" si="158"/>
        <v>N/D</v>
      </c>
      <c r="I568" s="20" t="str">
        <f t="shared" si="159"/>
        <v xml:space="preserve">    .byte %10101000, %11110000, %00000000</v>
      </c>
    </row>
    <row r="569" spans="1:9" x14ac:dyDescent="0.25">
      <c r="A569" t="s">
        <v>36</v>
      </c>
      <c r="B569" t="s">
        <v>2</v>
      </c>
      <c r="C569" s="20">
        <f>IF(B569="ZMIEŃ GŁOŚNOŚĆ NA 0","N/D",IF(B569="ZMIEŃ GŁOŚNOŚĆ NA 15","N/D",240/$B$2*60*VLOOKUP(B569,Dane!$F:$H,2,FALSE)))</f>
        <v>6</v>
      </c>
      <c r="D569" s="21">
        <f>IF(B569="ZMIEŃ GŁOŚNOŚĆ NA 0","N/D",IF(B569="ZMIEŃ GŁOŚNOŚĆ NA 15","N/D",VLOOKUP(A569,Dane!$A$3:$D$110,4,FALSE)))</f>
        <v>1101010111000</v>
      </c>
      <c r="E569" s="22" t="str">
        <f t="shared" si="155"/>
        <v>110</v>
      </c>
      <c r="F569" s="19" t="str">
        <f t="shared" si="156"/>
        <v>00011010</v>
      </c>
      <c r="G569" s="19" t="str">
        <f t="shared" si="157"/>
        <v>10111000</v>
      </c>
      <c r="H569" s="19" t="str">
        <f t="shared" si="158"/>
        <v>00000110</v>
      </c>
      <c r="I569" s="20" t="str">
        <f t="shared" si="159"/>
        <v xml:space="preserve">    .byte %00011010, %10111000, %00000110</v>
      </c>
    </row>
    <row r="570" spans="1:9" x14ac:dyDescent="0.25">
      <c r="B570" s="19" t="s">
        <v>140</v>
      </c>
      <c r="C570" s="20" t="str">
        <f>IF(B570="ZMIEŃ GŁOŚNOŚĆ NA 0","N/D",IF(B570="ZMIEŃ GŁOŚNOŚĆ NA 15","N/D",240/$B$2*60*VLOOKUP(B570,Dane!$F:$H,2,FALSE)))</f>
        <v>N/D</v>
      </c>
      <c r="D570" s="21" t="str">
        <f>IF(B570="ZMIEŃ GŁOŚNOŚĆ NA 0","N/D",IF(B570="ZMIEŃ GŁOŚNOŚĆ NA 15","N/D",VLOOKUP(A570,Dane!$A$3:$D$110,4,FALSE)))</f>
        <v>N/D</v>
      </c>
      <c r="E570" s="22" t="str">
        <f t="shared" si="155"/>
        <v>N/D</v>
      </c>
      <c r="F570" s="19" t="str">
        <f t="shared" si="156"/>
        <v>N/D</v>
      </c>
      <c r="G570" s="19" t="str">
        <f t="shared" si="157"/>
        <v>N/D</v>
      </c>
      <c r="H570" s="19" t="str">
        <f t="shared" si="158"/>
        <v>N/D</v>
      </c>
      <c r="I570" s="20" t="str">
        <f t="shared" si="159"/>
        <v xml:space="preserve">    .byte %10101000, %11111111, %00000000</v>
      </c>
    </row>
    <row r="571" spans="1:9" x14ac:dyDescent="0.25">
      <c r="A571" t="s">
        <v>35</v>
      </c>
      <c r="B571" t="s">
        <v>0</v>
      </c>
      <c r="C571" s="20">
        <f>IF(B571="ZMIEŃ GŁOŚNOŚĆ NA 0","N/D",IF(B571="ZMIEŃ GŁOŚNOŚĆ NA 15","N/D",240/$B$2*60*VLOOKUP(B571,Dane!$F:$H,2,FALSE)))</f>
        <v>12</v>
      </c>
      <c r="D571" s="21">
        <f>IF(B571="ZMIEŃ GŁOŚNOŚĆ NA 0","N/D",IF(B571="ZMIEŃ GŁOŚNOŚĆ NA 15","N/D",VLOOKUP(A571,Dane!$A$3:$D$110,4,FALSE)))</f>
        <v>10011111</v>
      </c>
      <c r="E571" s="22" t="str">
        <f t="shared" si="155"/>
        <v>1100</v>
      </c>
      <c r="F571" s="19" t="str">
        <f t="shared" si="156"/>
        <v>00000000</v>
      </c>
      <c r="G571" s="19" t="str">
        <f t="shared" si="157"/>
        <v>10011111</v>
      </c>
      <c r="H571" s="19" t="str">
        <f t="shared" si="158"/>
        <v>00001100</v>
      </c>
      <c r="I571" s="20" t="str">
        <f t="shared" si="159"/>
        <v xml:space="preserve">    .byte %00000000, %10011111, %00001100</v>
      </c>
    </row>
    <row r="572" spans="1:9" x14ac:dyDescent="0.25">
      <c r="B572" s="1" t="s">
        <v>139</v>
      </c>
      <c r="C572" s="20" t="str">
        <f>IF(B572="ZMIEŃ GŁOŚNOŚĆ NA 0","N/D",IF(B572="ZMIEŃ GŁOŚNOŚĆ NA 15","N/D",240/$B$2*60*VLOOKUP(B572,Dane!$F:$H,2,FALSE)))</f>
        <v>N/D</v>
      </c>
      <c r="D572" s="21" t="str">
        <f>IF(B572="ZMIEŃ GŁOŚNOŚĆ NA 0","N/D",IF(B572="ZMIEŃ GŁOŚNOŚĆ NA 15","N/D",VLOOKUP(A572,Dane!$A$3:$D$110,4,FALSE)))</f>
        <v>N/D</v>
      </c>
      <c r="E572" s="22" t="str">
        <f t="shared" si="155"/>
        <v>N/D</v>
      </c>
      <c r="F572" s="19" t="str">
        <f t="shared" si="156"/>
        <v>N/D</v>
      </c>
      <c r="G572" s="19" t="str">
        <f t="shared" si="157"/>
        <v>N/D</v>
      </c>
      <c r="H572" s="19" t="str">
        <f t="shared" si="158"/>
        <v>N/D</v>
      </c>
      <c r="I572" s="20" t="str">
        <f t="shared" si="159"/>
        <v xml:space="preserve">    .byte %10101000, %11110000, %00000000</v>
      </c>
    </row>
    <row r="573" spans="1:9" x14ac:dyDescent="0.25">
      <c r="A573" t="s">
        <v>36</v>
      </c>
      <c r="B573" t="s">
        <v>2</v>
      </c>
      <c r="C573" s="20">
        <f>IF(B573="ZMIEŃ GŁOŚNOŚĆ NA 0","N/D",IF(B573="ZMIEŃ GŁOŚNOŚĆ NA 15","N/D",240/$B$2*60*VLOOKUP(B573,Dane!$F:$H,2,FALSE)))</f>
        <v>6</v>
      </c>
      <c r="D573" s="21">
        <f>IF(B573="ZMIEŃ GŁOŚNOŚĆ NA 0","N/D",IF(B573="ZMIEŃ GŁOŚNOŚĆ NA 15","N/D",VLOOKUP(A573,Dane!$A$3:$D$110,4,FALSE)))</f>
        <v>1101010111000</v>
      </c>
      <c r="E573" s="22" t="str">
        <f t="shared" si="155"/>
        <v>110</v>
      </c>
      <c r="F573" s="19" t="str">
        <f t="shared" si="156"/>
        <v>00011010</v>
      </c>
      <c r="G573" s="19" t="str">
        <f t="shared" si="157"/>
        <v>10111000</v>
      </c>
      <c r="H573" s="19" t="str">
        <f t="shared" si="158"/>
        <v>00000110</v>
      </c>
      <c r="I573" s="20" t="str">
        <f t="shared" si="159"/>
        <v xml:space="preserve">    .byte %00011010, %10111000, %00000110</v>
      </c>
    </row>
    <row r="574" spans="1:9" x14ac:dyDescent="0.25">
      <c r="B574" s="19" t="s">
        <v>140</v>
      </c>
      <c r="C574" s="20" t="str">
        <f>IF(B574="ZMIEŃ GŁOŚNOŚĆ NA 0","N/D",IF(B574="ZMIEŃ GŁOŚNOŚĆ NA 15","N/D",240/$B$2*60*VLOOKUP(B574,Dane!$F:$H,2,FALSE)))</f>
        <v>N/D</v>
      </c>
      <c r="D574" s="21" t="str">
        <f>IF(B574="ZMIEŃ GŁOŚNOŚĆ NA 0","N/D",IF(B574="ZMIEŃ GŁOŚNOŚĆ NA 15","N/D",VLOOKUP(A574,Dane!$A$3:$D$110,4,FALSE)))</f>
        <v>N/D</v>
      </c>
      <c r="E574" s="22" t="str">
        <f t="shared" si="155"/>
        <v>N/D</v>
      </c>
      <c r="F574" s="19" t="str">
        <f t="shared" si="156"/>
        <v>N/D</v>
      </c>
      <c r="G574" s="19" t="str">
        <f t="shared" si="157"/>
        <v>N/D</v>
      </c>
      <c r="H574" s="19" t="str">
        <f t="shared" si="158"/>
        <v>N/D</v>
      </c>
      <c r="I574" s="20" t="str">
        <f t="shared" si="159"/>
        <v xml:space="preserve">    .byte %10101000, %11111111, %00000000</v>
      </c>
    </row>
    <row r="575" spans="1:9" x14ac:dyDescent="0.25">
      <c r="A575" t="s">
        <v>90</v>
      </c>
      <c r="B575" t="s">
        <v>1</v>
      </c>
      <c r="C575" s="20">
        <f>IF(B575="ZMIEŃ GŁOŚNOŚĆ NA 0","N/D",IF(B575="ZMIEŃ GŁOŚNOŚĆ NA 15","N/D",240/$B$2*60*VLOOKUP(B575,Dane!$F:$H,2,FALSE)))</f>
        <v>24</v>
      </c>
      <c r="D575" s="21">
        <f>IF(B575="ZMIEŃ GŁOŚNOŚĆ NA 0","N/D",IF(B575="ZMIEŃ GŁOŚNOŚĆ NA 15","N/D",VLOOKUP(A575,Dane!$A$3:$D$110,4,FALSE)))</f>
        <v>10110010</v>
      </c>
      <c r="E575" s="22" t="str">
        <f t="shared" si="155"/>
        <v>11000</v>
      </c>
      <c r="F575" s="19" t="str">
        <f t="shared" si="156"/>
        <v>00000000</v>
      </c>
      <c r="G575" s="19" t="str">
        <f t="shared" si="157"/>
        <v>10110010</v>
      </c>
      <c r="H575" s="19" t="str">
        <f t="shared" si="158"/>
        <v>00011000</v>
      </c>
      <c r="I575" s="20" t="str">
        <f t="shared" si="159"/>
        <v xml:space="preserve">    .byte %00000000, %10110010, %00011000</v>
      </c>
    </row>
    <row r="576" spans="1:9" x14ac:dyDescent="0.25">
      <c r="B576" s="1" t="s">
        <v>139</v>
      </c>
      <c r="C576" s="20" t="str">
        <f>IF(B576="ZMIEŃ GŁOŚNOŚĆ NA 0","N/D",IF(B576="ZMIEŃ GŁOŚNOŚĆ NA 15","N/D",240/$B$2*60*VLOOKUP(B576,Dane!$F:$H,2,FALSE)))</f>
        <v>N/D</v>
      </c>
      <c r="D576" s="21" t="str">
        <f>IF(B576="ZMIEŃ GŁOŚNOŚĆ NA 0","N/D",IF(B576="ZMIEŃ GŁOŚNOŚĆ NA 15","N/D",VLOOKUP(A576,Dane!$A$3:$D$110,4,FALSE)))</f>
        <v>N/D</v>
      </c>
      <c r="E576" s="22" t="str">
        <f t="shared" si="155"/>
        <v>N/D</v>
      </c>
      <c r="F576" s="19" t="str">
        <f t="shared" si="156"/>
        <v>N/D</v>
      </c>
      <c r="G576" s="19" t="str">
        <f t="shared" si="157"/>
        <v>N/D</v>
      </c>
      <c r="H576" s="19" t="str">
        <f t="shared" si="158"/>
        <v>N/D</v>
      </c>
      <c r="I576" s="20" t="str">
        <f t="shared" si="159"/>
        <v xml:space="preserve">    .byte %10101000, %11110000, %00000000</v>
      </c>
    </row>
    <row r="577" spans="1:9" x14ac:dyDescent="0.25">
      <c r="A577" t="s">
        <v>36</v>
      </c>
      <c r="B577" t="s">
        <v>0</v>
      </c>
      <c r="C577" s="20">
        <f>IF(B577="ZMIEŃ GŁOŚNOŚĆ NA 0","N/D",IF(B577="ZMIEŃ GŁOŚNOŚĆ NA 15","N/D",240/$B$2*60*VLOOKUP(B577,Dane!$F:$H,2,FALSE)))</f>
        <v>12</v>
      </c>
      <c r="D577" s="21">
        <f>IF(B577="ZMIEŃ GŁOŚNOŚĆ NA 0","N/D",IF(B577="ZMIEŃ GŁOŚNOŚĆ NA 15","N/D",VLOOKUP(A577,Dane!$A$3:$D$110,4,FALSE)))</f>
        <v>1101010111000</v>
      </c>
      <c r="E577" s="22" t="str">
        <f t="shared" si="155"/>
        <v>1100</v>
      </c>
      <c r="F577" s="19" t="str">
        <f t="shared" si="156"/>
        <v>00011010</v>
      </c>
      <c r="G577" s="19" t="str">
        <f t="shared" si="157"/>
        <v>10111000</v>
      </c>
      <c r="H577" s="19" t="str">
        <f t="shared" si="158"/>
        <v>00001100</v>
      </c>
      <c r="I577" s="20" t="str">
        <f t="shared" si="159"/>
        <v xml:space="preserve">    .byte %00011010, %10111000, %00001100</v>
      </c>
    </row>
    <row r="578" spans="1:9" x14ac:dyDescent="0.25">
      <c r="B578" s="19" t="s">
        <v>140</v>
      </c>
      <c r="C578" s="20" t="str">
        <f>IF(B578="ZMIEŃ GŁOŚNOŚĆ NA 0","N/D",IF(B578="ZMIEŃ GŁOŚNOŚĆ NA 15","N/D",240/$B$2*60*VLOOKUP(B578,Dane!$F:$H,2,FALSE)))</f>
        <v>N/D</v>
      </c>
      <c r="D578" s="21" t="str">
        <f>IF(B578="ZMIEŃ GŁOŚNOŚĆ NA 0","N/D",IF(B578="ZMIEŃ GŁOŚNOŚĆ NA 15","N/D",VLOOKUP(A578,Dane!$A$3:$D$110,4,FALSE)))</f>
        <v>N/D</v>
      </c>
      <c r="E578" s="22" t="str">
        <f t="shared" si="155"/>
        <v>N/D</v>
      </c>
      <c r="F578" s="19" t="str">
        <f t="shared" si="156"/>
        <v>N/D</v>
      </c>
      <c r="G578" s="19" t="str">
        <f t="shared" si="157"/>
        <v>N/D</v>
      </c>
      <c r="H578" s="19" t="str">
        <f t="shared" si="158"/>
        <v>N/D</v>
      </c>
      <c r="I578" s="20" t="str">
        <f t="shared" si="159"/>
        <v xml:space="preserve">    .byte %10101000, %11111111, %00000000</v>
      </c>
    </row>
    <row r="579" spans="1:9" x14ac:dyDescent="0.25">
      <c r="A579" t="s">
        <v>87</v>
      </c>
      <c r="B579" t="s">
        <v>2</v>
      </c>
      <c r="C579" s="20">
        <f>IF(B579="ZMIEŃ GŁOŚNOŚĆ NA 0","N/D",IF(B579="ZMIEŃ GŁOŚNOŚĆ NA 15","N/D",240/$B$2*60*VLOOKUP(B579,Dane!$F:$H,2,FALSE)))</f>
        <v>6</v>
      </c>
      <c r="D579" s="21">
        <f>IF(B579="ZMIEŃ GŁOŚNOŚĆ NA 0","N/D",IF(B579="ZMIEŃ GŁOŚNOŚĆ NA 15","N/D",VLOOKUP(A579,Dane!$A$3:$D$110,4,FALSE)))</f>
        <v>100001100</v>
      </c>
      <c r="E579" s="22" t="str">
        <f t="shared" si="155"/>
        <v>110</v>
      </c>
      <c r="F579" s="19" t="str">
        <f t="shared" si="156"/>
        <v>00000001</v>
      </c>
      <c r="G579" s="19" t="str">
        <f t="shared" si="157"/>
        <v>00001100</v>
      </c>
      <c r="H579" s="19" t="str">
        <f t="shared" si="158"/>
        <v>00000110</v>
      </c>
      <c r="I579" s="20" t="str">
        <f t="shared" si="159"/>
        <v xml:space="preserve">    .byte %00000001, %00001100, %00000110</v>
      </c>
    </row>
    <row r="580" spans="1:9" x14ac:dyDescent="0.25">
      <c r="A580" t="s">
        <v>88</v>
      </c>
      <c r="B580" t="s">
        <v>2</v>
      </c>
      <c r="C580" s="20">
        <f>IF(B580="ZMIEŃ GŁOŚNOŚĆ NA 0","N/D",IF(B580="ZMIEŃ GŁOŚNOŚĆ NA 15","N/D",240/$B$2*60*VLOOKUP(B580,Dane!$F:$H,2,FALSE)))</f>
        <v>6</v>
      </c>
      <c r="D580" s="21">
        <f>IF(B580="ZMIEŃ GŁOŚNOŚĆ NA 0","N/D",IF(B580="ZMIEŃ GŁOŚNOŚĆ NA 15","N/D",VLOOKUP(A580,Dane!$A$3:$D$110,4,FALSE)))</f>
        <v>11101110</v>
      </c>
      <c r="E580" s="22" t="str">
        <f t="shared" si="155"/>
        <v>110</v>
      </c>
      <c r="F580" s="19" t="str">
        <f t="shared" si="156"/>
        <v>00000000</v>
      </c>
      <c r="G580" s="19" t="str">
        <f t="shared" si="157"/>
        <v>11101110</v>
      </c>
      <c r="H580" s="19" t="str">
        <f t="shared" si="158"/>
        <v>00000110</v>
      </c>
      <c r="I580" s="20" t="str">
        <f t="shared" si="159"/>
        <v xml:space="preserve">    .byte %00000000, %11101110, %00000110</v>
      </c>
    </row>
    <row r="581" spans="1:9" x14ac:dyDescent="0.25">
      <c r="A581" t="s">
        <v>12</v>
      </c>
      <c r="B581" t="s">
        <v>2</v>
      </c>
      <c r="C581" s="20">
        <f>IF(B581="ZMIEŃ GŁOŚNOŚĆ NA 0","N/D",IF(B581="ZMIEŃ GŁOŚNOŚĆ NA 15","N/D",240/$B$2*60*VLOOKUP(B581,Dane!$F:$H,2,FALSE)))</f>
        <v>6</v>
      </c>
      <c r="D581" s="21">
        <f>IF(B581="ZMIEŃ GŁOŚNOŚĆ NA 0","N/D",IF(B581="ZMIEŃ GŁOŚNOŚĆ NA 15","N/D",VLOOKUP(A581,Dane!$A$3:$D$110,4,FALSE)))</f>
        <v>11010100</v>
      </c>
      <c r="E581" s="22" t="str">
        <f t="shared" si="155"/>
        <v>110</v>
      </c>
      <c r="F581" s="19" t="str">
        <f t="shared" si="156"/>
        <v>00000000</v>
      </c>
      <c r="G581" s="19" t="str">
        <f t="shared" si="157"/>
        <v>11010100</v>
      </c>
      <c r="H581" s="19" t="str">
        <f t="shared" si="158"/>
        <v>00000110</v>
      </c>
      <c r="I581" s="20" t="str">
        <f t="shared" si="159"/>
        <v xml:space="preserve">    .byte %00000000, %11010100, %00000110</v>
      </c>
    </row>
    <row r="582" spans="1:9" ht="15.75" thickBot="1" x14ac:dyDescent="0.3">
      <c r="A582" s="10" t="s">
        <v>88</v>
      </c>
      <c r="B582" s="10" t="s">
        <v>2</v>
      </c>
      <c r="C582" s="20">
        <f>IF(B582="ZMIEŃ GŁOŚNOŚĆ NA 0","N/D",IF(B582="ZMIEŃ GŁOŚNOŚĆ NA 15","N/D",240/$B$2*60*VLOOKUP(B582,Dane!$F:$H,2,FALSE)))</f>
        <v>6</v>
      </c>
      <c r="D582" s="21">
        <f>IF(B582="ZMIEŃ GŁOŚNOŚĆ NA 0","N/D",IF(B582="ZMIEŃ GŁOŚNOŚĆ NA 15","N/D",VLOOKUP(A582,Dane!$A$3:$D$110,4,FALSE)))</f>
        <v>11101110</v>
      </c>
      <c r="E582" s="22" t="str">
        <f t="shared" si="155"/>
        <v>110</v>
      </c>
      <c r="F582" s="19" t="str">
        <f t="shared" si="156"/>
        <v>00000000</v>
      </c>
      <c r="G582" s="19" t="str">
        <f t="shared" si="157"/>
        <v>11101110</v>
      </c>
      <c r="H582" s="19" t="str">
        <f t="shared" si="158"/>
        <v>00000110</v>
      </c>
      <c r="I582" s="20" t="str">
        <f t="shared" si="159"/>
        <v xml:space="preserve">    .byte %00000000, %11101110, %00000110</v>
      </c>
    </row>
    <row r="583" spans="1:9" ht="15.75" thickTop="1" x14ac:dyDescent="0.25">
      <c r="A583" s="23" t="s">
        <v>92</v>
      </c>
      <c r="B583" s="23" t="s">
        <v>1</v>
      </c>
      <c r="C583" s="20">
        <f>IF(B583="ZMIEŃ GŁOŚNOŚĆ NA 0","N/D",IF(B583="ZMIEŃ GŁOŚNOŚĆ NA 15","N/D",240/$B$2*60*VLOOKUP(B583,Dane!$F:$H,2,FALSE)))</f>
        <v>24</v>
      </c>
      <c r="D583" s="21">
        <f>IF(B583="ZMIEŃ GŁOŚNOŚĆ NA 0","N/D",IF(B583="ZMIEŃ GŁOŚNOŚĆ NA 15","N/D",VLOOKUP(A583,Dane!$A$3:$D$110,4,FALSE)))</f>
        <v>10000101</v>
      </c>
      <c r="E583" s="22" t="str">
        <f t="shared" si="155"/>
        <v>11000</v>
      </c>
      <c r="F583" s="19" t="str">
        <f t="shared" si="156"/>
        <v>00000000</v>
      </c>
      <c r="G583" s="19" t="str">
        <f t="shared" si="157"/>
        <v>10000101</v>
      </c>
      <c r="H583" s="19" t="str">
        <f t="shared" si="158"/>
        <v>00011000</v>
      </c>
      <c r="I583" s="20" t="str">
        <f t="shared" si="159"/>
        <v xml:space="preserve">    .byte %00000000, %10000101, %00011000</v>
      </c>
    </row>
    <row r="584" spans="1:9" x14ac:dyDescent="0.25">
      <c r="A584" s="23" t="s">
        <v>12</v>
      </c>
      <c r="B584" s="23" t="s">
        <v>0</v>
      </c>
      <c r="C584" s="20">
        <f>IF(B584="ZMIEŃ GŁOŚNOŚĆ NA 0","N/D",IF(B584="ZMIEŃ GŁOŚNOŚĆ NA 15","N/D",240/$B$2*60*VLOOKUP(B584,Dane!$F:$H,2,FALSE)))</f>
        <v>12</v>
      </c>
      <c r="D584" s="21">
        <f>IF(B584="ZMIEŃ GŁOŚNOŚĆ NA 0","N/D",IF(B584="ZMIEŃ GŁOŚNOŚĆ NA 15","N/D",VLOOKUP(A584,Dane!$A$3:$D$110,4,FALSE)))</f>
        <v>11010100</v>
      </c>
      <c r="E584" s="22" t="str">
        <f t="shared" si="155"/>
        <v>1100</v>
      </c>
      <c r="F584" s="19" t="str">
        <f t="shared" si="156"/>
        <v>00000000</v>
      </c>
      <c r="G584" s="19" t="str">
        <f t="shared" si="157"/>
        <v>11010100</v>
      </c>
      <c r="H584" s="19" t="str">
        <f t="shared" si="158"/>
        <v>00001100</v>
      </c>
      <c r="I584" s="20" t="str">
        <f t="shared" si="159"/>
        <v xml:space="preserve">    .byte %00000000, %11010100, %00001100</v>
      </c>
    </row>
    <row r="585" spans="1:9" x14ac:dyDescent="0.25">
      <c r="A585" s="23" t="s">
        <v>89</v>
      </c>
      <c r="B585" s="23" t="s">
        <v>29</v>
      </c>
      <c r="C585" s="20">
        <f>IF(B585="ZMIEŃ GŁOŚNOŚĆ NA 0","N/D",IF(B585="ZMIEŃ GŁOŚNOŚĆ NA 15","N/D",240/$B$2*60*VLOOKUP(B585,Dane!$F:$H,2,FALSE)))</f>
        <v>36</v>
      </c>
      <c r="D585" s="21">
        <f>IF(B585="ZMIEŃ GŁOŚNOŚĆ NA 0","N/D",IF(B585="ZMIEŃ GŁOŚNOŚĆ NA 15","N/D",VLOOKUP(A585,Dane!$A$3:$D$110,4,FALSE)))</f>
        <v>11001000</v>
      </c>
      <c r="E585" s="22" t="str">
        <f t="shared" ref="E585:E600" si="160">IF(B585="ZMIEŃ GŁOŚNOŚĆ NA 0","N/D",IF(B585="ZMIEŃ GŁOŚNOŚĆ NA 15","N/D",DEC2BIN(C585)))</f>
        <v>100100</v>
      </c>
      <c r="F585" s="19" t="str">
        <f t="shared" ref="F585:F600" si="161">IF(B585="ZMIEŃ GŁOŚNOŚĆ NA 0","N/D",IF(B585="ZMIEŃ GŁOŚNOŚĆ NA 15","N/D",IF(LEN(D585)&lt;8,"00000000",_xlfn.CONCAT(REPT("0",8-LEN(LEFT(D585,LEN(D585)-8))),LEFT(D585,LEN(D585)-8)))))</f>
        <v>00000000</v>
      </c>
      <c r="G585" s="19" t="str">
        <f t="shared" ref="G585:G600" si="162">IF(B585="ZMIEŃ GŁOŚNOŚĆ NA 0","N/D",IF(B585="ZMIEŃ GŁOŚNOŚĆ NA 15","N/D",IF(LEN(D585)&lt;8,_xlfn.CONCAT(REPT("0",8-LEN(D585)),RIGHT(D585,8)),RIGHT(D585,8))))</f>
        <v>11001000</v>
      </c>
      <c r="H585" s="19" t="str">
        <f t="shared" ref="H585:H600" si="163">IF(B585="ZMIEŃ GŁOŚNOŚĆ NA 0","N/D",IF(B585="ZMIEŃ GŁOŚNOŚĆ NA 15","N/D",_xlfn.CONCAT(REPT("0",8-LEN(E585)),E585)))</f>
        <v>00100100</v>
      </c>
      <c r="I585" s="20" t="str">
        <f t="shared" ref="I585:I600" si="164">IF(B585="ZMIEŃ GŁOŚNOŚĆ NA 0","    .byte %10101000, %11110000, %00000000",IF(B585="ZMIEŃ GŁOŚNOŚĆ NA 15","    .byte %10101000, %11111111, %00000000",_xlfn.CONCAT("    .byte %",F585,", %",G585,", %",H585)))</f>
        <v xml:space="preserve">    .byte %00000000, %11001000, %00100100</v>
      </c>
    </row>
    <row r="586" spans="1:9" x14ac:dyDescent="0.25">
      <c r="A586" t="s">
        <v>87</v>
      </c>
      <c r="B586" s="23" t="s">
        <v>2</v>
      </c>
      <c r="C586" s="20">
        <f>IF(B586="ZMIEŃ GŁOŚNOŚĆ NA 0","N/D",IF(B586="ZMIEŃ GŁOŚNOŚĆ NA 15","N/D",240/$B$2*60*VLOOKUP(B586,Dane!$F:$H,2,FALSE)))</f>
        <v>6</v>
      </c>
      <c r="D586" s="21">
        <f>IF(B586="ZMIEŃ GŁOŚNOŚĆ NA 0","N/D",IF(B586="ZMIEŃ GŁOŚNOŚĆ NA 15","N/D",VLOOKUP(A586,Dane!$A$3:$D$110,4,FALSE)))</f>
        <v>100001100</v>
      </c>
      <c r="E586" s="22" t="str">
        <f t="shared" si="160"/>
        <v>110</v>
      </c>
      <c r="F586" s="19" t="str">
        <f t="shared" si="161"/>
        <v>00000001</v>
      </c>
      <c r="G586" s="19" t="str">
        <f t="shared" si="162"/>
        <v>00001100</v>
      </c>
      <c r="H586" s="19" t="str">
        <f t="shared" si="163"/>
        <v>00000110</v>
      </c>
      <c r="I586" s="20" t="str">
        <f t="shared" si="164"/>
        <v xml:space="preserve">    .byte %00000001, %00001100, %00000110</v>
      </c>
    </row>
    <row r="587" spans="1:9" x14ac:dyDescent="0.25">
      <c r="A587" t="s">
        <v>88</v>
      </c>
      <c r="B587" s="23" t="s">
        <v>2</v>
      </c>
      <c r="C587" s="20">
        <f>IF(B587="ZMIEŃ GŁOŚNOŚĆ NA 0","N/D",IF(B587="ZMIEŃ GŁOŚNOŚĆ NA 15","N/D",240/$B$2*60*VLOOKUP(B587,Dane!$F:$H,2,FALSE)))</f>
        <v>6</v>
      </c>
      <c r="D587" s="21">
        <f>IF(B587="ZMIEŃ GŁOŚNOŚĆ NA 0","N/D",IF(B587="ZMIEŃ GŁOŚNOŚĆ NA 15","N/D",VLOOKUP(A587,Dane!$A$3:$D$110,4,FALSE)))</f>
        <v>11101110</v>
      </c>
      <c r="E587" s="22" t="str">
        <f t="shared" si="160"/>
        <v>110</v>
      </c>
      <c r="F587" s="19" t="str">
        <f t="shared" si="161"/>
        <v>00000000</v>
      </c>
      <c r="G587" s="19" t="str">
        <f t="shared" si="162"/>
        <v>11101110</v>
      </c>
      <c r="H587" s="19" t="str">
        <f t="shared" si="163"/>
        <v>00000110</v>
      </c>
      <c r="I587" s="20" t="str">
        <f t="shared" si="164"/>
        <v xml:space="preserve">    .byte %00000000, %11101110, %00000110</v>
      </c>
    </row>
    <row r="588" spans="1:9" x14ac:dyDescent="0.25">
      <c r="A588" t="s">
        <v>89</v>
      </c>
      <c r="B588" s="23" t="s">
        <v>2</v>
      </c>
      <c r="C588" s="20">
        <f>IF(B588="ZMIEŃ GŁOŚNOŚĆ NA 0","N/D",IF(B588="ZMIEŃ GŁOŚNOŚĆ NA 15","N/D",240/$B$2*60*VLOOKUP(B588,Dane!$F:$H,2,FALSE)))</f>
        <v>6</v>
      </c>
      <c r="D588" s="21">
        <f>IF(B588="ZMIEŃ GŁOŚNOŚĆ NA 0","N/D",IF(B588="ZMIEŃ GŁOŚNOŚĆ NA 15","N/D",VLOOKUP(A588,Dane!$A$3:$D$110,4,FALSE)))</f>
        <v>11001000</v>
      </c>
      <c r="E588" s="22" t="str">
        <f t="shared" si="160"/>
        <v>110</v>
      </c>
      <c r="F588" s="19" t="str">
        <f t="shared" si="161"/>
        <v>00000000</v>
      </c>
      <c r="G588" s="19" t="str">
        <f t="shared" si="162"/>
        <v>11001000</v>
      </c>
      <c r="H588" s="19" t="str">
        <f t="shared" si="163"/>
        <v>00000110</v>
      </c>
      <c r="I588" s="20" t="str">
        <f t="shared" si="164"/>
        <v xml:space="preserve">    .byte %00000000, %11001000, %00000110</v>
      </c>
    </row>
    <row r="589" spans="1:9" ht="15.75" thickBot="1" x14ac:dyDescent="0.3">
      <c r="A589" s="10" t="s">
        <v>88</v>
      </c>
      <c r="B589" s="26" t="s">
        <v>2</v>
      </c>
      <c r="C589" s="20">
        <f>IF(B589="ZMIEŃ GŁOŚNOŚĆ NA 0","N/D",IF(B589="ZMIEŃ GŁOŚNOŚĆ NA 15","N/D",240/$B$2*60*VLOOKUP(B589,Dane!$F:$H,2,FALSE)))</f>
        <v>6</v>
      </c>
      <c r="D589" s="21">
        <f>IF(B589="ZMIEŃ GŁOŚNOŚĆ NA 0","N/D",IF(B589="ZMIEŃ GŁOŚNOŚĆ NA 15","N/D",VLOOKUP(A589,Dane!$A$3:$D$110,4,FALSE)))</f>
        <v>11101110</v>
      </c>
      <c r="E589" s="22" t="str">
        <f t="shared" si="160"/>
        <v>110</v>
      </c>
      <c r="F589" s="19" t="str">
        <f t="shared" si="161"/>
        <v>00000000</v>
      </c>
      <c r="G589" s="19" t="str">
        <f t="shared" si="162"/>
        <v>11101110</v>
      </c>
      <c r="H589" s="19" t="str">
        <f t="shared" si="163"/>
        <v>00000110</v>
      </c>
      <c r="I589" s="20" t="str">
        <f t="shared" si="164"/>
        <v xml:space="preserve">    .byte %00000000, %11101110, %00000110</v>
      </c>
    </row>
    <row r="590" spans="1:9" ht="15.75" thickTop="1" x14ac:dyDescent="0.25">
      <c r="A590" s="23" t="s">
        <v>89</v>
      </c>
      <c r="B590" s="23" t="s">
        <v>1</v>
      </c>
      <c r="C590" s="20">
        <f>IF(B590="ZMIEŃ GŁOŚNOŚĆ NA 0","N/D",IF(B590="ZMIEŃ GŁOŚNOŚĆ NA 15","N/D",240/$B$2*60*VLOOKUP(B590,Dane!$F:$H,2,FALSE)))</f>
        <v>24</v>
      </c>
      <c r="D590" s="21">
        <f>IF(B590="ZMIEŃ GŁOŚNOŚĆ NA 0","N/D",IF(B590="ZMIEŃ GŁOŚNOŚĆ NA 15","N/D",VLOOKUP(A590,Dane!$A$3:$D$110,4,FALSE)))</f>
        <v>11001000</v>
      </c>
      <c r="E590" s="22" t="str">
        <f t="shared" si="160"/>
        <v>11000</v>
      </c>
      <c r="F590" s="19" t="str">
        <f t="shared" si="161"/>
        <v>00000000</v>
      </c>
      <c r="G590" s="19" t="str">
        <f t="shared" si="162"/>
        <v>11001000</v>
      </c>
      <c r="H590" s="19" t="str">
        <f t="shared" si="163"/>
        <v>00011000</v>
      </c>
      <c r="I590" s="20" t="str">
        <f t="shared" si="164"/>
        <v xml:space="preserve">    .byte %00000000, %11001000, %00011000</v>
      </c>
    </row>
    <row r="591" spans="1:9" x14ac:dyDescent="0.25">
      <c r="A591" s="23" t="s">
        <v>90</v>
      </c>
      <c r="B591" s="23" t="s">
        <v>0</v>
      </c>
      <c r="C591" s="20">
        <f>IF(B591="ZMIEŃ GŁOŚNOŚĆ NA 0","N/D",IF(B591="ZMIEŃ GŁOŚNOŚĆ NA 15","N/D",240/$B$2*60*VLOOKUP(B591,Dane!$F:$H,2,FALSE)))</f>
        <v>12</v>
      </c>
      <c r="D591" s="21">
        <f>IF(B591="ZMIEŃ GŁOŚNOŚĆ NA 0","N/D",IF(B591="ZMIEŃ GŁOŚNOŚĆ NA 15","N/D",VLOOKUP(A591,Dane!$A$3:$D$110,4,FALSE)))</f>
        <v>10110010</v>
      </c>
      <c r="E591" s="22" t="str">
        <f t="shared" si="160"/>
        <v>1100</v>
      </c>
      <c r="F591" s="19" t="str">
        <f t="shared" si="161"/>
        <v>00000000</v>
      </c>
      <c r="G591" s="19" t="str">
        <f t="shared" si="162"/>
        <v>10110010</v>
      </c>
      <c r="H591" s="19" t="str">
        <f t="shared" si="163"/>
        <v>00001100</v>
      </c>
      <c r="I591" s="20" t="str">
        <f t="shared" si="164"/>
        <v xml:space="preserve">    .byte %00000000, %10110010, %00001100</v>
      </c>
    </row>
    <row r="592" spans="1:9" x14ac:dyDescent="0.25">
      <c r="A592" s="23" t="s">
        <v>12</v>
      </c>
      <c r="B592" s="23" t="s">
        <v>29</v>
      </c>
      <c r="C592" s="20">
        <f>IF(B592="ZMIEŃ GŁOŚNOŚĆ NA 0","N/D",IF(B592="ZMIEŃ GŁOŚNOŚĆ NA 15","N/D",240/$B$2*60*VLOOKUP(B592,Dane!$F:$H,2,FALSE)))</f>
        <v>36</v>
      </c>
      <c r="D592" s="21">
        <f>IF(B592="ZMIEŃ GŁOŚNOŚĆ NA 0","N/D",IF(B592="ZMIEŃ GŁOŚNOŚĆ NA 15","N/D",VLOOKUP(A592,Dane!$A$3:$D$110,4,FALSE)))</f>
        <v>11010100</v>
      </c>
      <c r="E592" s="22" t="str">
        <f t="shared" si="160"/>
        <v>100100</v>
      </c>
      <c r="F592" s="19" t="str">
        <f t="shared" si="161"/>
        <v>00000000</v>
      </c>
      <c r="G592" s="19" t="str">
        <f t="shared" si="162"/>
        <v>11010100</v>
      </c>
      <c r="H592" s="19" t="str">
        <f t="shared" si="163"/>
        <v>00100100</v>
      </c>
      <c r="I592" s="20" t="str">
        <f t="shared" si="164"/>
        <v xml:space="preserve">    .byte %00000000, %11010100, %00100100</v>
      </c>
    </row>
    <row r="593" spans="1:10" x14ac:dyDescent="0.25">
      <c r="B593" s="1" t="s">
        <v>139</v>
      </c>
      <c r="C593" s="20" t="str">
        <f>IF(B593="ZMIEŃ GŁOŚNOŚĆ NA 0","N/D",IF(B593="ZMIEŃ GŁOŚNOŚĆ NA 15","N/D",240/$B$2*60*VLOOKUP(B593,Dane!$F:$H,2,FALSE)))</f>
        <v>N/D</v>
      </c>
      <c r="D593" s="21" t="str">
        <f>IF(B593="ZMIEŃ GŁOŚNOŚĆ NA 0","N/D",IF(B593="ZMIEŃ GŁOŚNOŚĆ NA 15","N/D",VLOOKUP(A593,Dane!$A$3:$D$110,4,FALSE)))</f>
        <v>N/D</v>
      </c>
      <c r="E593" s="22" t="str">
        <f t="shared" si="160"/>
        <v>N/D</v>
      </c>
      <c r="F593" s="19" t="str">
        <f t="shared" si="161"/>
        <v>N/D</v>
      </c>
      <c r="G593" s="19" t="str">
        <f t="shared" si="162"/>
        <v>N/D</v>
      </c>
      <c r="H593" s="19" t="str">
        <f t="shared" si="163"/>
        <v>N/D</v>
      </c>
      <c r="I593" s="20" t="str">
        <f t="shared" si="164"/>
        <v xml:space="preserve">    .byte %10101000, %11110000, %00000000</v>
      </c>
    </row>
    <row r="594" spans="1:10" x14ac:dyDescent="0.25">
      <c r="A594" t="s">
        <v>36</v>
      </c>
      <c r="B594" t="s">
        <v>0</v>
      </c>
      <c r="C594" s="20">
        <f>IF(B594="ZMIEŃ GŁOŚNOŚĆ NA 0","N/D",IF(B594="ZMIEŃ GŁOŚNOŚĆ NA 15","N/D",240/$B$2*60*VLOOKUP(B594,Dane!$F:$H,2,FALSE)))</f>
        <v>12</v>
      </c>
      <c r="D594" s="21">
        <f>IF(B594="ZMIEŃ GŁOŚNOŚĆ NA 0","N/D",IF(B594="ZMIEŃ GŁOŚNOŚĆ NA 15","N/D",VLOOKUP(A594,Dane!$A$3:$D$110,4,FALSE)))</f>
        <v>1101010111000</v>
      </c>
      <c r="E594" s="22" t="str">
        <f t="shared" si="160"/>
        <v>1100</v>
      </c>
      <c r="F594" s="19" t="str">
        <f t="shared" si="161"/>
        <v>00011010</v>
      </c>
      <c r="G594" s="19" t="str">
        <f t="shared" si="162"/>
        <v>10111000</v>
      </c>
      <c r="H594" s="19" t="str">
        <f t="shared" si="163"/>
        <v>00001100</v>
      </c>
      <c r="I594" s="20" t="str">
        <f t="shared" si="164"/>
        <v xml:space="preserve">    .byte %00011010, %10111000, %00001100</v>
      </c>
    </row>
    <row r="595" spans="1:10" x14ac:dyDescent="0.25">
      <c r="B595" s="19" t="s">
        <v>140</v>
      </c>
      <c r="C595" s="20" t="str">
        <f>IF(B595="ZMIEŃ GŁOŚNOŚĆ NA 0","N/D",IF(B595="ZMIEŃ GŁOŚNOŚĆ NA 15","N/D",240/$B$2*60*VLOOKUP(B595,Dane!$F:$H,2,FALSE)))</f>
        <v>N/D</v>
      </c>
      <c r="D595" s="21" t="str">
        <f>IF(B595="ZMIEŃ GŁOŚNOŚĆ NA 0","N/D",IF(B595="ZMIEŃ GŁOŚNOŚĆ NA 15","N/D",VLOOKUP(A595,Dane!$A$3:$D$110,4,FALSE)))</f>
        <v>N/D</v>
      </c>
      <c r="E595" s="22" t="str">
        <f t="shared" si="160"/>
        <v>N/D</v>
      </c>
      <c r="F595" s="19" t="str">
        <f t="shared" si="161"/>
        <v>N/D</v>
      </c>
      <c r="G595" s="19" t="str">
        <f t="shared" si="162"/>
        <v>N/D</v>
      </c>
      <c r="H595" s="19" t="str">
        <f t="shared" si="163"/>
        <v>N/D</v>
      </c>
      <c r="I595" s="20" t="str">
        <f t="shared" si="164"/>
        <v xml:space="preserve">    .byte %10101000, %11111111, %00000000</v>
      </c>
    </row>
    <row r="596" spans="1:10" ht="15.75" thickBot="1" x14ac:dyDescent="0.3">
      <c r="A596" s="10" t="s">
        <v>87</v>
      </c>
      <c r="B596" s="10" t="s">
        <v>0</v>
      </c>
      <c r="C596" s="20">
        <f>IF(B596="ZMIEŃ GŁOŚNOŚĆ NA 0","N/D",IF(B596="ZMIEŃ GŁOŚNOŚĆ NA 15","N/D",240/$B$2*60*VLOOKUP(B596,Dane!$F:$H,2,FALSE)))</f>
        <v>12</v>
      </c>
      <c r="D596" s="21">
        <f>IF(B596="ZMIEŃ GŁOŚNOŚĆ NA 0","N/D",IF(B596="ZMIEŃ GŁOŚNOŚĆ NA 15","N/D",VLOOKUP(A596,Dane!$A$3:$D$110,4,FALSE)))</f>
        <v>100001100</v>
      </c>
      <c r="E596" s="22" t="str">
        <f t="shared" si="160"/>
        <v>1100</v>
      </c>
      <c r="F596" s="19" t="str">
        <f t="shared" si="161"/>
        <v>00000001</v>
      </c>
      <c r="G596" s="19" t="str">
        <f t="shared" si="162"/>
        <v>00001100</v>
      </c>
      <c r="H596" s="19" t="str">
        <f t="shared" si="163"/>
        <v>00001100</v>
      </c>
      <c r="I596" s="20" t="str">
        <f t="shared" si="164"/>
        <v xml:space="preserve">    .byte %00000001, %00001100, %00001100</v>
      </c>
    </row>
    <row r="597" spans="1:10" ht="15.75" thickTop="1" x14ac:dyDescent="0.25">
      <c r="A597" t="s">
        <v>90</v>
      </c>
      <c r="B597" t="s">
        <v>1</v>
      </c>
      <c r="C597" s="20">
        <f>IF(B597="ZMIEŃ GŁOŚNOŚĆ NA 0","N/D",IF(B597="ZMIEŃ GŁOŚNOŚĆ NA 15","N/D",240/$B$2*60*VLOOKUP(B597,Dane!$F:$H,2,FALSE)))</f>
        <v>24</v>
      </c>
      <c r="D597" s="21">
        <f>IF(B597="ZMIEŃ GŁOŚNOŚĆ NA 0","N/D",IF(B597="ZMIEŃ GŁOŚNOŚĆ NA 15","N/D",VLOOKUP(A597,Dane!$A$3:$D$110,4,FALSE)))</f>
        <v>10110010</v>
      </c>
      <c r="E597" s="22" t="str">
        <f t="shared" si="160"/>
        <v>11000</v>
      </c>
      <c r="F597" s="19" t="str">
        <f t="shared" si="161"/>
        <v>00000000</v>
      </c>
      <c r="G597" s="19" t="str">
        <f t="shared" si="162"/>
        <v>10110010</v>
      </c>
      <c r="H597" s="19" t="str">
        <f t="shared" si="163"/>
        <v>00011000</v>
      </c>
      <c r="I597" s="20" t="str">
        <f t="shared" si="164"/>
        <v xml:space="preserve">    .byte %00000000, %10110010, %00011000</v>
      </c>
    </row>
    <row r="598" spans="1:10" x14ac:dyDescent="0.25">
      <c r="A598" t="s">
        <v>89</v>
      </c>
      <c r="B598" t="s">
        <v>1</v>
      </c>
      <c r="C598" s="20">
        <f>IF(B598="ZMIEŃ GŁOŚNOŚĆ NA 0","N/D",IF(B598="ZMIEŃ GŁOŚNOŚĆ NA 15","N/D",240/$B$2*60*VLOOKUP(B598,Dane!$F:$H,2,FALSE)))</f>
        <v>24</v>
      </c>
      <c r="D598" s="21">
        <f>IF(B598="ZMIEŃ GŁOŚNOŚĆ NA 0","N/D",IF(B598="ZMIEŃ GŁOŚNOŚĆ NA 15","N/D",VLOOKUP(A598,Dane!$A$3:$D$110,4,FALSE)))</f>
        <v>11001000</v>
      </c>
      <c r="E598" s="22" t="str">
        <f t="shared" si="160"/>
        <v>11000</v>
      </c>
      <c r="F598" s="19" t="str">
        <f t="shared" si="161"/>
        <v>00000000</v>
      </c>
      <c r="G598" s="19" t="str">
        <f t="shared" si="162"/>
        <v>11001000</v>
      </c>
      <c r="H598" s="19" t="str">
        <f t="shared" si="163"/>
        <v>00011000</v>
      </c>
      <c r="I598" s="20" t="str">
        <f t="shared" si="164"/>
        <v xml:space="preserve">    .byte %00000000, %11001000, %00011000</v>
      </c>
    </row>
    <row r="599" spans="1:10" x14ac:dyDescent="0.25">
      <c r="B599" s="1" t="s">
        <v>139</v>
      </c>
      <c r="C599" s="20" t="str">
        <f>IF(B599="ZMIEŃ GŁOŚNOŚĆ NA 0","N/D",IF(B599="ZMIEŃ GŁOŚNOŚĆ NA 15","N/D",240/$B$2*60*VLOOKUP(B599,Dane!$F:$H,2,FALSE)))</f>
        <v>N/D</v>
      </c>
      <c r="D599" s="21" t="str">
        <f>IF(B599="ZMIEŃ GŁOŚNOŚĆ NA 0","N/D",IF(B599="ZMIEŃ GŁOŚNOŚĆ NA 15","N/D",VLOOKUP(A599,Dane!$A$3:$D$110,4,FALSE)))</f>
        <v>N/D</v>
      </c>
      <c r="E599" s="22" t="str">
        <f t="shared" si="160"/>
        <v>N/D</v>
      </c>
      <c r="F599" s="19" t="str">
        <f t="shared" si="161"/>
        <v>N/D</v>
      </c>
      <c r="G599" s="19" t="str">
        <f t="shared" si="162"/>
        <v>N/D</v>
      </c>
      <c r="H599" s="19" t="str">
        <f t="shared" si="163"/>
        <v>N/D</v>
      </c>
      <c r="I599" s="20" t="str">
        <f t="shared" si="164"/>
        <v xml:space="preserve">    .byte %10101000, %11110000, %00000000</v>
      </c>
    </row>
    <row r="600" spans="1:10" x14ac:dyDescent="0.25">
      <c r="A600" s="20" t="s">
        <v>36</v>
      </c>
      <c r="B600" s="20" t="s">
        <v>1</v>
      </c>
      <c r="C600" s="20">
        <f>IF(B600="ZMIEŃ GŁOŚNOŚĆ NA 0","N/D",IF(B600="ZMIEŃ GŁOŚNOŚĆ NA 15","N/D",240/$B$2*60*VLOOKUP(B600,Dane!$F:$H,2,FALSE)))</f>
        <v>24</v>
      </c>
      <c r="D600" s="21">
        <f>IF(B600="ZMIEŃ GŁOŚNOŚĆ NA 0","N/D",IF(B600="ZMIEŃ GŁOŚNOŚĆ NA 15","N/D",VLOOKUP(A600,Dane!$A$3:$D$110,4,FALSE)))</f>
        <v>1101010111000</v>
      </c>
      <c r="E600" s="22" t="str">
        <f t="shared" si="160"/>
        <v>11000</v>
      </c>
      <c r="F600" s="19" t="str">
        <f t="shared" si="161"/>
        <v>00011010</v>
      </c>
      <c r="G600" s="19" t="str">
        <f t="shared" si="162"/>
        <v>10111000</v>
      </c>
      <c r="H600" s="19" t="str">
        <f t="shared" si="163"/>
        <v>00011000</v>
      </c>
      <c r="I600" s="20" t="str">
        <f t="shared" si="164"/>
        <v xml:space="preserve">    .byte %00011010, %10111000, %00011000</v>
      </c>
    </row>
    <row r="601" spans="1:10" x14ac:dyDescent="0.25">
      <c r="B601" s="19" t="s">
        <v>140</v>
      </c>
      <c r="C601" s="20" t="str">
        <f>IF(B601="ZMIEŃ GŁOŚNOŚĆ NA 0","N/D",IF(B601="ZMIEŃ GŁOŚNOŚĆ NA 15","N/D",240/$B$2*60*VLOOKUP(B601,Dane!$F:$H,2,FALSE)))</f>
        <v>N/D</v>
      </c>
      <c r="D601" s="21" t="str">
        <f>IF(B601="ZMIEŃ GŁOŚNOŚĆ NA 0","N/D",IF(B601="ZMIEŃ GŁOŚNOŚĆ NA 15","N/D",VLOOKUP(A601,Dane!$A$3:$D$110,4,FALSE)))</f>
        <v>N/D</v>
      </c>
      <c r="E601" s="22" t="str">
        <f t="shared" ref="E601:E602" si="165">IF(B601="ZMIEŃ GŁOŚNOŚĆ NA 0","N/D",IF(B601="ZMIEŃ GŁOŚNOŚĆ NA 15","N/D",DEC2BIN(C601)))</f>
        <v>N/D</v>
      </c>
      <c r="F601" s="19" t="str">
        <f t="shared" ref="F601:F602" si="166">IF(B601="ZMIEŃ GŁOŚNOŚĆ NA 0","N/D",IF(B601="ZMIEŃ GŁOŚNOŚĆ NA 15","N/D",IF(LEN(D601)&lt;8,"00000000",_xlfn.CONCAT(REPT("0",8-LEN(LEFT(D601,LEN(D601)-8))),LEFT(D601,LEN(D601)-8)))))</f>
        <v>N/D</v>
      </c>
      <c r="G601" s="19" t="str">
        <f t="shared" ref="G601:G602" si="167">IF(B601="ZMIEŃ GŁOŚNOŚĆ NA 0","N/D",IF(B601="ZMIEŃ GŁOŚNOŚĆ NA 15","N/D",IF(LEN(D601)&lt;8,_xlfn.CONCAT(REPT("0",8-LEN(D601)),RIGHT(D601,8)),RIGHT(D601,8))))</f>
        <v>N/D</v>
      </c>
      <c r="H601" s="19" t="str">
        <f t="shared" ref="H601:H602" si="168">IF(B601="ZMIEŃ GŁOŚNOŚĆ NA 0","N/D",IF(B601="ZMIEŃ GŁOŚNOŚĆ NA 15","N/D",_xlfn.CONCAT(REPT("0",8-LEN(E601)),E601)))</f>
        <v>N/D</v>
      </c>
      <c r="I601" s="20" t="str">
        <f t="shared" ref="I601:I602" si="169">IF(B601="ZMIEŃ GŁOŚNOŚĆ NA 0","    .byte %10101000, %11110000, %00000000",IF(B601="ZMIEŃ GŁOŚNOŚĆ NA 15","    .byte %10101000, %11111111, %00000000",_xlfn.CONCAT("    .byte %",F601,", %",G601,", %",H601)))</f>
        <v xml:space="preserve">    .byte %10101000, %11111111, %00000000</v>
      </c>
    </row>
    <row r="602" spans="1:10" ht="15.75" thickBot="1" x14ac:dyDescent="0.3">
      <c r="A602" s="10" t="s">
        <v>73</v>
      </c>
      <c r="B602" s="17" t="s">
        <v>1</v>
      </c>
      <c r="C602" s="20">
        <f>IF(B602="ZMIEŃ GŁOŚNOŚĆ NA 0","N/D",IF(B602="ZMIEŃ GŁOŚNOŚĆ NA 15","N/D",240/$B$2*60*VLOOKUP(B602,Dane!$F:$H,2,FALSE)))</f>
        <v>24</v>
      </c>
      <c r="D602" s="21">
        <f>IF(B602="ZMIEŃ GŁOŚNOŚĆ NA 0","N/D",IF(B602="ZMIEŃ GŁOŚNOŚĆ NA 15","N/D",VLOOKUP(A602,Dane!$A$3:$D$110,4,FALSE)))</f>
        <v>1000011001</v>
      </c>
      <c r="E602" s="22" t="str">
        <f t="shared" si="165"/>
        <v>11000</v>
      </c>
      <c r="F602" s="19" t="str">
        <f t="shared" si="166"/>
        <v>00000010</v>
      </c>
      <c r="G602" s="19" t="str">
        <f t="shared" si="167"/>
        <v>00011001</v>
      </c>
      <c r="H602" s="19" t="str">
        <f t="shared" si="168"/>
        <v>00011000</v>
      </c>
      <c r="I602" s="20" t="str">
        <f t="shared" si="169"/>
        <v xml:space="preserve">    .byte %00000010, %00011001, %00011000</v>
      </c>
    </row>
    <row r="603" spans="1:10" ht="16.5" thickTop="1" thickBot="1" x14ac:dyDescent="0.3">
      <c r="A603" s="30" t="s">
        <v>87</v>
      </c>
      <c r="B603" s="31" t="s">
        <v>3</v>
      </c>
      <c r="C603" s="20">
        <f>IF(B603="ZMIEŃ GŁOŚNOŚĆ NA 0","N/D",IF(B603="ZMIEŃ GŁOŚNOŚĆ NA 15","N/D",240/$B$2*60*VLOOKUP(B603,Dane!$F:$H,2,FALSE)))</f>
        <v>96</v>
      </c>
      <c r="D603" s="21">
        <f>IF(B603="ZMIEŃ GŁOŚNOŚĆ NA 0","N/D",IF(B603="ZMIEŃ GŁOŚNOŚĆ NA 15","N/D",VLOOKUP(A603,Dane!$A$3:$D$110,4,FALSE)))</f>
        <v>100001100</v>
      </c>
      <c r="E603" s="22" t="str">
        <f t="shared" ref="E603" si="170">IF(B603="ZMIEŃ GŁOŚNOŚĆ NA 0","N/D",IF(B603="ZMIEŃ GŁOŚNOŚĆ NA 15","N/D",DEC2BIN(C603)))</f>
        <v>1100000</v>
      </c>
      <c r="F603" s="19" t="str">
        <f t="shared" ref="F603" si="171">IF(B603="ZMIEŃ GŁOŚNOŚĆ NA 0","N/D",IF(B603="ZMIEŃ GŁOŚNOŚĆ NA 15","N/D",IF(LEN(D603)&lt;8,"00000000",_xlfn.CONCAT(REPT("0",8-LEN(LEFT(D603,LEN(D603)-8))),LEFT(D603,LEN(D603)-8)))))</f>
        <v>00000001</v>
      </c>
      <c r="G603" s="19" t="str">
        <f t="shared" ref="G603" si="172">IF(B603="ZMIEŃ GŁOŚNOŚĆ NA 0","N/D",IF(B603="ZMIEŃ GŁOŚNOŚĆ NA 15","N/D",IF(LEN(D603)&lt;8,_xlfn.CONCAT(REPT("0",8-LEN(D603)),RIGHT(D603,8)),RIGHT(D603,8))))</f>
        <v>00001100</v>
      </c>
      <c r="H603" s="19" t="str">
        <f t="shared" ref="H603" si="173">IF(B603="ZMIEŃ GŁOŚNOŚĆ NA 0","N/D",IF(B603="ZMIEŃ GŁOŚNOŚĆ NA 15","N/D",_xlfn.CONCAT(REPT("0",8-LEN(E603)),E603)))</f>
        <v>01100000</v>
      </c>
      <c r="I603" s="20" t="str">
        <f t="shared" ref="I603" si="174">IF(B603="ZMIEŃ GŁOŚNOŚĆ NA 0","    .byte %10101000, %11110000, %00000000",IF(B603="ZMIEŃ GŁOŚNOŚĆ NA 15","    .byte %10101000, %11111111, %00000000",_xlfn.CONCAT("    .byte %",F603,", %",G603,", %",H603)))</f>
        <v xml:space="preserve">    .byte %00000001, %00001100, %01100000</v>
      </c>
      <c r="J603" s="13" t="s">
        <v>253</v>
      </c>
    </row>
    <row r="604" spans="1:10" ht="15.75" thickTop="1" x14ac:dyDescent="0.25">
      <c r="A604" s="23" t="s">
        <v>89</v>
      </c>
      <c r="B604" s="16" t="s">
        <v>0</v>
      </c>
      <c r="C604" s="20">
        <f>IF(B604="ZMIEŃ GŁOŚNOŚĆ NA 0","N/D",IF(B604="ZMIEŃ GŁOŚNOŚĆ NA 15","N/D",240/$B$2*60*VLOOKUP(B604,Dane!$F:$H,2,FALSE)))</f>
        <v>12</v>
      </c>
      <c r="D604" s="21">
        <f>IF(B604="ZMIEŃ GŁOŚNOŚĆ NA 0","N/D",IF(B604="ZMIEŃ GŁOŚNOŚĆ NA 15","N/D",VLOOKUP(A604,Dane!$A$3:$D$110,4,FALSE)))</f>
        <v>11001000</v>
      </c>
      <c r="E604" s="22" t="str">
        <f t="shared" ref="E604:E614" si="175">IF(B604="ZMIEŃ GŁOŚNOŚĆ NA 0","N/D",IF(B604="ZMIEŃ GŁOŚNOŚĆ NA 15","N/D",DEC2BIN(C604)))</f>
        <v>1100</v>
      </c>
      <c r="F604" s="19" t="str">
        <f t="shared" ref="F604:F614" si="176">IF(B604="ZMIEŃ GŁOŚNOŚĆ NA 0","N/D",IF(B604="ZMIEŃ GŁOŚNOŚĆ NA 15","N/D",IF(LEN(D604)&lt;8,"00000000",_xlfn.CONCAT(REPT("0",8-LEN(LEFT(D604,LEN(D604)-8))),LEFT(D604,LEN(D604)-8)))))</f>
        <v>00000000</v>
      </c>
      <c r="G604" s="19" t="str">
        <f t="shared" ref="G604:G614" si="177">IF(B604="ZMIEŃ GŁOŚNOŚĆ NA 0","N/D",IF(B604="ZMIEŃ GŁOŚNOŚĆ NA 15","N/D",IF(LEN(D604)&lt;8,_xlfn.CONCAT(REPT("0",8-LEN(D604)),RIGHT(D604,8)),RIGHT(D604,8))))</f>
        <v>11001000</v>
      </c>
      <c r="H604" s="19" t="str">
        <f t="shared" ref="H604:H614" si="178">IF(B604="ZMIEŃ GŁOŚNOŚĆ NA 0","N/D",IF(B604="ZMIEŃ GŁOŚNOŚĆ NA 15","N/D",_xlfn.CONCAT(REPT("0",8-LEN(E604)),E604)))</f>
        <v>00001100</v>
      </c>
      <c r="I604" s="20" t="str">
        <f t="shared" ref="I604:I614" si="179">IF(B604="ZMIEŃ GŁOŚNOŚĆ NA 0","    .byte %10101000, %11110000, %00000000",IF(B604="ZMIEŃ GŁOŚNOŚĆ NA 15","    .byte %10101000, %11111111, %00000000",_xlfn.CONCAT("    .byte %",F604,", %",G604,", %",H604)))</f>
        <v xml:space="preserve">    .byte %00000000, %11001000, %00001100</v>
      </c>
    </row>
    <row r="605" spans="1:10" x14ac:dyDescent="0.25">
      <c r="B605" s="1" t="s">
        <v>139</v>
      </c>
      <c r="C605" s="20" t="str">
        <f>IF(B605="ZMIEŃ GŁOŚNOŚĆ NA 0","N/D",IF(B605="ZMIEŃ GŁOŚNOŚĆ NA 15","N/D",240/$B$2*60*VLOOKUP(B605,Dane!$F:$H,2,FALSE)))</f>
        <v>N/D</v>
      </c>
      <c r="D605" s="21" t="str">
        <f>IF(B605="ZMIEŃ GŁOŚNOŚĆ NA 0","N/D",IF(B605="ZMIEŃ GŁOŚNOŚĆ NA 15","N/D",VLOOKUP(A605,Dane!$A$3:$D$110,4,FALSE)))</f>
        <v>N/D</v>
      </c>
      <c r="E605" s="22" t="str">
        <f t="shared" si="175"/>
        <v>N/D</v>
      </c>
      <c r="F605" s="19" t="str">
        <f t="shared" si="176"/>
        <v>N/D</v>
      </c>
      <c r="G605" s="19" t="str">
        <f t="shared" si="177"/>
        <v>N/D</v>
      </c>
      <c r="H605" s="19" t="str">
        <f t="shared" si="178"/>
        <v>N/D</v>
      </c>
      <c r="I605" s="20" t="str">
        <f t="shared" si="179"/>
        <v xml:space="preserve">    .byte %10101000, %11110000, %00000000</v>
      </c>
    </row>
    <row r="606" spans="1:10" x14ac:dyDescent="0.25">
      <c r="A606" t="s">
        <v>36</v>
      </c>
      <c r="B606" t="s">
        <v>2</v>
      </c>
      <c r="C606" s="20">
        <f>IF(B606="ZMIEŃ GŁOŚNOŚĆ NA 0","N/D",IF(B606="ZMIEŃ GŁOŚNOŚĆ NA 15","N/D",240/$B$2*60*VLOOKUP(B606,Dane!$F:$H,2,FALSE)))</f>
        <v>6</v>
      </c>
      <c r="D606" s="21">
        <f>IF(B606="ZMIEŃ GŁOŚNOŚĆ NA 0","N/D",IF(B606="ZMIEŃ GŁOŚNOŚĆ NA 15","N/D",VLOOKUP(A606,Dane!$A$3:$D$110,4,FALSE)))</f>
        <v>1101010111000</v>
      </c>
      <c r="E606" s="22" t="str">
        <f t="shared" si="175"/>
        <v>110</v>
      </c>
      <c r="F606" s="19" t="str">
        <f t="shared" si="176"/>
        <v>00011010</v>
      </c>
      <c r="G606" s="19" t="str">
        <f t="shared" si="177"/>
        <v>10111000</v>
      </c>
      <c r="H606" s="19" t="str">
        <f t="shared" si="178"/>
        <v>00000110</v>
      </c>
      <c r="I606" s="20" t="str">
        <f t="shared" si="179"/>
        <v xml:space="preserve">    .byte %00011010, %10111000, %00000110</v>
      </c>
    </row>
    <row r="607" spans="1:10" x14ac:dyDescent="0.25">
      <c r="B607" s="19" t="s">
        <v>140</v>
      </c>
      <c r="C607" s="20" t="str">
        <f>IF(B607="ZMIEŃ GŁOŚNOŚĆ NA 0","N/D",IF(B607="ZMIEŃ GŁOŚNOŚĆ NA 15","N/D",240/$B$2*60*VLOOKUP(B607,Dane!$F:$H,2,FALSE)))</f>
        <v>N/D</v>
      </c>
      <c r="D607" s="21" t="str">
        <f>IF(B607="ZMIEŃ GŁOŚNOŚĆ NA 0","N/D",IF(B607="ZMIEŃ GŁOŚNOŚĆ NA 15","N/D",VLOOKUP(A607,Dane!$A$3:$D$110,4,FALSE)))</f>
        <v>N/D</v>
      </c>
      <c r="E607" s="22" t="str">
        <f t="shared" si="175"/>
        <v>N/D</v>
      </c>
      <c r="F607" s="19" t="str">
        <f t="shared" si="176"/>
        <v>N/D</v>
      </c>
      <c r="G607" s="19" t="str">
        <f t="shared" si="177"/>
        <v>N/D</v>
      </c>
      <c r="H607" s="19" t="str">
        <f t="shared" si="178"/>
        <v>N/D</v>
      </c>
      <c r="I607" s="20" t="str">
        <f t="shared" si="179"/>
        <v xml:space="preserve">    .byte %10101000, %11111111, %00000000</v>
      </c>
    </row>
    <row r="608" spans="1:10" x14ac:dyDescent="0.25">
      <c r="A608" t="s">
        <v>89</v>
      </c>
      <c r="B608" t="s">
        <v>30</v>
      </c>
      <c r="C608" s="20">
        <f>IF(B608="ZMIEŃ GŁOŚNOŚĆ NA 0","N/D",IF(B608="ZMIEŃ GŁOŚNOŚĆ NA 15","N/D",240/$B$2*60*VLOOKUP(B608,Dane!$F:$H,2,FALSE)))</f>
        <v>18</v>
      </c>
      <c r="D608" s="21">
        <f>IF(B608="ZMIEŃ GŁOŚNOŚĆ NA 0","N/D",IF(B608="ZMIEŃ GŁOŚNOŚĆ NA 15","N/D",VLOOKUP(A608,Dane!$A$3:$D$110,4,FALSE)))</f>
        <v>11001000</v>
      </c>
      <c r="E608" s="22" t="str">
        <f t="shared" si="175"/>
        <v>10010</v>
      </c>
      <c r="F608" s="19" t="str">
        <f t="shared" si="176"/>
        <v>00000000</v>
      </c>
      <c r="G608" s="19" t="str">
        <f t="shared" si="177"/>
        <v>11001000</v>
      </c>
      <c r="H608" s="19" t="str">
        <f t="shared" si="178"/>
        <v>00010010</v>
      </c>
      <c r="I608" s="20" t="str">
        <f t="shared" si="179"/>
        <v xml:space="preserve">    .byte %00000000, %11001000, %00010010</v>
      </c>
    </row>
    <row r="609" spans="1:9" x14ac:dyDescent="0.25">
      <c r="A609" t="s">
        <v>12</v>
      </c>
      <c r="B609" t="s">
        <v>0</v>
      </c>
      <c r="C609" s="20">
        <f>IF(B609="ZMIEŃ GŁOŚNOŚĆ NA 0","N/D",IF(B609="ZMIEŃ GŁOŚNOŚĆ NA 15","N/D",240/$B$2*60*VLOOKUP(B609,Dane!$F:$H,2,FALSE)))</f>
        <v>12</v>
      </c>
      <c r="D609" s="21">
        <f>IF(B609="ZMIEŃ GŁOŚNOŚĆ NA 0","N/D",IF(B609="ZMIEŃ GŁOŚNOŚĆ NA 15","N/D",VLOOKUP(A609,Dane!$A$3:$D$110,4,FALSE)))</f>
        <v>11010100</v>
      </c>
      <c r="E609" s="22" t="str">
        <f t="shared" si="175"/>
        <v>1100</v>
      </c>
      <c r="F609" s="19" t="str">
        <f t="shared" si="176"/>
        <v>00000000</v>
      </c>
      <c r="G609" s="19" t="str">
        <f t="shared" si="177"/>
        <v>11010100</v>
      </c>
      <c r="H609" s="19" t="str">
        <f t="shared" si="178"/>
        <v>00001100</v>
      </c>
      <c r="I609" s="20" t="str">
        <f t="shared" si="179"/>
        <v xml:space="preserve">    .byte %00000000, %11010100, %00001100</v>
      </c>
    </row>
    <row r="610" spans="1:9" x14ac:dyDescent="0.25">
      <c r="B610" s="1" t="s">
        <v>139</v>
      </c>
      <c r="C610" s="20" t="str">
        <f>IF(B610="ZMIEŃ GŁOŚNOŚĆ NA 0","N/D",IF(B610="ZMIEŃ GŁOŚNOŚĆ NA 15","N/D",240/$B$2*60*VLOOKUP(B610,Dane!$F:$H,2,FALSE)))</f>
        <v>N/D</v>
      </c>
      <c r="D610" s="21" t="str">
        <f>IF(B610="ZMIEŃ GŁOŚNOŚĆ NA 0","N/D",IF(B610="ZMIEŃ GŁOŚNOŚĆ NA 15","N/D",VLOOKUP(A610,Dane!$A$3:$D$110,4,FALSE)))</f>
        <v>N/D</v>
      </c>
      <c r="E610" s="22" t="str">
        <f t="shared" ref="E610:E612" si="180">IF(B610="ZMIEŃ GŁOŚNOŚĆ NA 0","N/D",IF(B610="ZMIEŃ GŁOŚNOŚĆ NA 15","N/D",DEC2BIN(C610)))</f>
        <v>N/D</v>
      </c>
      <c r="F610" s="19" t="str">
        <f t="shared" ref="F610:F612" si="181">IF(B610="ZMIEŃ GŁOŚNOŚĆ NA 0","N/D",IF(B610="ZMIEŃ GŁOŚNOŚĆ NA 15","N/D",IF(LEN(D610)&lt;8,"00000000",_xlfn.CONCAT(REPT("0",8-LEN(LEFT(D610,LEN(D610)-8))),LEFT(D610,LEN(D610)-8)))))</f>
        <v>N/D</v>
      </c>
      <c r="G610" s="19" t="str">
        <f t="shared" ref="G610:G612" si="182">IF(B610="ZMIEŃ GŁOŚNOŚĆ NA 0","N/D",IF(B610="ZMIEŃ GŁOŚNOŚĆ NA 15","N/D",IF(LEN(D610)&lt;8,_xlfn.CONCAT(REPT("0",8-LEN(D610)),RIGHT(D610,8)),RIGHT(D610,8))))</f>
        <v>N/D</v>
      </c>
      <c r="H610" s="19" t="str">
        <f t="shared" ref="H610:H612" si="183">IF(B610="ZMIEŃ GŁOŚNOŚĆ NA 0","N/D",IF(B610="ZMIEŃ GŁOŚNOŚĆ NA 15","N/D",_xlfn.CONCAT(REPT("0",8-LEN(E610)),E610)))</f>
        <v>N/D</v>
      </c>
      <c r="I610" s="20" t="str">
        <f t="shared" ref="I610:I612" si="184">IF(B610="ZMIEŃ GŁOŚNOŚĆ NA 0","    .byte %10101000, %11110000, %00000000",IF(B610="ZMIEŃ GŁOŚNOŚĆ NA 15","    .byte %10101000, %11111111, %00000000",_xlfn.CONCAT("    .byte %",F610,", %",G610,", %",H610)))</f>
        <v xml:space="preserve">    .byte %10101000, %11110000, %00000000</v>
      </c>
    </row>
    <row r="611" spans="1:9" x14ac:dyDescent="0.25">
      <c r="A611" t="s">
        <v>36</v>
      </c>
      <c r="B611" t="s">
        <v>1</v>
      </c>
      <c r="C611" s="20">
        <f>IF(B611="ZMIEŃ GŁOŚNOŚĆ NA 0","N/D",IF(B611="ZMIEŃ GŁOŚNOŚĆ NA 15","N/D",240/$B$2*60*VLOOKUP(B611,Dane!$F:$H,2,FALSE)))</f>
        <v>24</v>
      </c>
      <c r="D611" s="21">
        <f>IF(B611="ZMIEŃ GŁOŚNOŚĆ NA 0","N/D",IF(B611="ZMIEŃ GŁOŚNOŚĆ NA 15","N/D",VLOOKUP(A611,Dane!$A$3:$D$110,4,FALSE)))</f>
        <v>1101010111000</v>
      </c>
      <c r="E611" s="22" t="str">
        <f t="shared" si="180"/>
        <v>11000</v>
      </c>
      <c r="F611" s="19" t="str">
        <f t="shared" si="181"/>
        <v>00011010</v>
      </c>
      <c r="G611" s="19" t="str">
        <f t="shared" si="182"/>
        <v>10111000</v>
      </c>
      <c r="H611" s="19" t="str">
        <f t="shared" si="183"/>
        <v>00011000</v>
      </c>
      <c r="I611" s="20" t="str">
        <f t="shared" si="184"/>
        <v xml:space="preserve">    .byte %00011010, %10111000, %00011000</v>
      </c>
    </row>
    <row r="612" spans="1:9" x14ac:dyDescent="0.25">
      <c r="B612" s="19" t="s">
        <v>140</v>
      </c>
      <c r="C612" s="20" t="str">
        <f>IF(B612="ZMIEŃ GŁOŚNOŚĆ NA 0","N/D",IF(B612="ZMIEŃ GŁOŚNOŚĆ NA 15","N/D",240/$B$2*60*VLOOKUP(B612,Dane!$F:$H,2,FALSE)))</f>
        <v>N/D</v>
      </c>
      <c r="D612" s="21" t="str">
        <f>IF(B612="ZMIEŃ GŁOŚNOŚĆ NA 0","N/D",IF(B612="ZMIEŃ GŁOŚNOŚĆ NA 15","N/D",VLOOKUP(A612,Dane!$A$3:$D$110,4,FALSE)))</f>
        <v>N/D</v>
      </c>
      <c r="E612" s="22" t="str">
        <f t="shared" si="180"/>
        <v>N/D</v>
      </c>
      <c r="F612" s="19" t="str">
        <f t="shared" si="181"/>
        <v>N/D</v>
      </c>
      <c r="G612" s="19" t="str">
        <f t="shared" si="182"/>
        <v>N/D</v>
      </c>
      <c r="H612" s="19" t="str">
        <f t="shared" si="183"/>
        <v>N/D</v>
      </c>
      <c r="I612" s="20" t="str">
        <f t="shared" si="184"/>
        <v xml:space="preserve">    .byte %10101000, %11111111, %00000000</v>
      </c>
    </row>
    <row r="613" spans="1:9" ht="15.75" thickBot="1" x14ac:dyDescent="0.3">
      <c r="A613" s="10" t="s">
        <v>73</v>
      </c>
      <c r="B613" s="17" t="s">
        <v>1</v>
      </c>
      <c r="C613" s="20">
        <f>IF(B613="ZMIEŃ GŁOŚNOŚĆ NA 0","N/D",IF(B613="ZMIEŃ GŁOŚNOŚĆ NA 15","N/D",240/$B$2*60*VLOOKUP(B613,Dane!$F:$H,2,FALSE)))</f>
        <v>24</v>
      </c>
      <c r="D613" s="21">
        <f>IF(B613="ZMIEŃ GŁOŚNOŚĆ NA 0","N/D",IF(B613="ZMIEŃ GŁOŚNOŚĆ NA 15","N/D",VLOOKUP(A613,Dane!$A$3:$D$110,4,FALSE)))</f>
        <v>1000011001</v>
      </c>
      <c r="E613" s="22" t="str">
        <f t="shared" si="175"/>
        <v>11000</v>
      </c>
      <c r="F613" s="19" t="str">
        <f t="shared" si="176"/>
        <v>00000010</v>
      </c>
      <c r="G613" s="19" t="str">
        <f t="shared" si="177"/>
        <v>00011001</v>
      </c>
      <c r="H613" s="19" t="str">
        <f t="shared" si="178"/>
        <v>00011000</v>
      </c>
      <c r="I613" s="20" t="str">
        <f t="shared" si="179"/>
        <v xml:space="preserve">    .byte %00000010, %00011001, %00011000</v>
      </c>
    </row>
    <row r="614" spans="1:9" ht="16.5" thickTop="1" thickBot="1" x14ac:dyDescent="0.3">
      <c r="A614" s="30" t="s">
        <v>87</v>
      </c>
      <c r="B614" s="31" t="s">
        <v>3</v>
      </c>
      <c r="C614" s="20">
        <f>IF(B614="ZMIEŃ GŁOŚNOŚĆ NA 0","N/D",IF(B614="ZMIEŃ GŁOŚNOŚĆ NA 15","N/D",240/$B$2*60*VLOOKUP(B614,Dane!$F:$H,2,FALSE)))</f>
        <v>96</v>
      </c>
      <c r="D614" s="21">
        <f>IF(B614="ZMIEŃ GŁOŚNOŚĆ NA 0","N/D",IF(B614="ZMIEŃ GŁOŚNOŚĆ NA 15","N/D",VLOOKUP(A614,Dane!$A$3:$D$110,4,FALSE)))</f>
        <v>100001100</v>
      </c>
      <c r="E614" s="22" t="str">
        <f t="shared" si="175"/>
        <v>1100000</v>
      </c>
      <c r="F614" s="19" t="str">
        <f t="shared" si="176"/>
        <v>00000001</v>
      </c>
      <c r="G614" s="19" t="str">
        <f t="shared" si="177"/>
        <v>00001100</v>
      </c>
      <c r="H614" s="19" t="str">
        <f t="shared" si="178"/>
        <v>01100000</v>
      </c>
      <c r="I614" s="20" t="str">
        <f t="shared" si="179"/>
        <v xml:space="preserve">    .byte %00000001, %00001100, %01100000</v>
      </c>
    </row>
    <row r="615" spans="1:9" ht="15.75" thickTop="1" x14ac:dyDescent="0.25">
      <c r="A615" s="23" t="s">
        <v>89</v>
      </c>
      <c r="B615" s="16" t="s">
        <v>0</v>
      </c>
      <c r="C615" s="20">
        <f>IF(B615="ZMIEŃ GŁOŚNOŚĆ NA 0","N/D",IF(B615="ZMIEŃ GŁOŚNOŚĆ NA 15","N/D",240/$B$2*60*VLOOKUP(B615,Dane!$F:$H,2,FALSE)))</f>
        <v>12</v>
      </c>
      <c r="D615" s="21">
        <f>IF(B615="ZMIEŃ GŁOŚNOŚĆ NA 0","N/D",IF(B615="ZMIEŃ GŁOŚNOŚĆ NA 15","N/D",VLOOKUP(A615,Dane!$A$3:$D$110,4,FALSE)))</f>
        <v>11001000</v>
      </c>
      <c r="E615" s="22" t="str">
        <f t="shared" ref="E615:E624" si="185">IF(B615="ZMIEŃ GŁOŚNOŚĆ NA 0","N/D",IF(B615="ZMIEŃ GŁOŚNOŚĆ NA 15","N/D",DEC2BIN(C615)))</f>
        <v>1100</v>
      </c>
      <c r="F615" s="19" t="str">
        <f t="shared" ref="F615:F624" si="186">IF(B615="ZMIEŃ GŁOŚNOŚĆ NA 0","N/D",IF(B615="ZMIEŃ GŁOŚNOŚĆ NA 15","N/D",IF(LEN(D615)&lt;8,"00000000",_xlfn.CONCAT(REPT("0",8-LEN(LEFT(D615,LEN(D615)-8))),LEFT(D615,LEN(D615)-8)))))</f>
        <v>00000000</v>
      </c>
      <c r="G615" s="19" t="str">
        <f t="shared" ref="G615:G624" si="187">IF(B615="ZMIEŃ GŁOŚNOŚĆ NA 0","N/D",IF(B615="ZMIEŃ GŁOŚNOŚĆ NA 15","N/D",IF(LEN(D615)&lt;8,_xlfn.CONCAT(REPT("0",8-LEN(D615)),RIGHT(D615,8)),RIGHT(D615,8))))</f>
        <v>11001000</v>
      </c>
      <c r="H615" s="19" t="str">
        <f t="shared" ref="H615:H624" si="188">IF(B615="ZMIEŃ GŁOŚNOŚĆ NA 0","N/D",IF(B615="ZMIEŃ GŁOŚNOŚĆ NA 15","N/D",_xlfn.CONCAT(REPT("0",8-LEN(E615)),E615)))</f>
        <v>00001100</v>
      </c>
      <c r="I615" s="20" t="str">
        <f t="shared" ref="I615:I624" si="189">IF(B615="ZMIEŃ GŁOŚNOŚĆ NA 0","    .byte %10101000, %11110000, %00000000",IF(B615="ZMIEŃ GŁOŚNOŚĆ NA 15","    .byte %10101000, %11111111, %00000000",_xlfn.CONCAT("    .byte %",F615,", %",G615,", %",H615)))</f>
        <v xml:space="preserve">    .byte %00000000, %11001000, %00001100</v>
      </c>
    </row>
    <row r="616" spans="1:9" x14ac:dyDescent="0.25">
      <c r="B616" s="1" t="s">
        <v>139</v>
      </c>
      <c r="C616" s="20" t="str">
        <f>IF(B616="ZMIEŃ GŁOŚNOŚĆ NA 0","N/D",IF(B616="ZMIEŃ GŁOŚNOŚĆ NA 15","N/D",240/$B$2*60*VLOOKUP(B616,Dane!$F:$H,2,FALSE)))</f>
        <v>N/D</v>
      </c>
      <c r="D616" s="21" t="str">
        <f>IF(B616="ZMIEŃ GŁOŚNOŚĆ NA 0","N/D",IF(B616="ZMIEŃ GŁOŚNOŚĆ NA 15","N/D",VLOOKUP(A616,Dane!$A$3:$D$110,4,FALSE)))</f>
        <v>N/D</v>
      </c>
      <c r="E616" s="22" t="str">
        <f t="shared" si="185"/>
        <v>N/D</v>
      </c>
      <c r="F616" s="19" t="str">
        <f t="shared" si="186"/>
        <v>N/D</v>
      </c>
      <c r="G616" s="19" t="str">
        <f t="shared" si="187"/>
        <v>N/D</v>
      </c>
      <c r="H616" s="19" t="str">
        <f t="shared" si="188"/>
        <v>N/D</v>
      </c>
      <c r="I616" s="20" t="str">
        <f t="shared" si="189"/>
        <v xml:space="preserve">    .byte %10101000, %11110000, %00000000</v>
      </c>
    </row>
    <row r="617" spans="1:9" x14ac:dyDescent="0.25">
      <c r="A617" t="s">
        <v>36</v>
      </c>
      <c r="B617" t="s">
        <v>2</v>
      </c>
      <c r="C617" s="20">
        <f>IF(B617="ZMIEŃ GŁOŚNOŚĆ NA 0","N/D",IF(B617="ZMIEŃ GŁOŚNOŚĆ NA 15","N/D",240/$B$2*60*VLOOKUP(B617,Dane!$F:$H,2,FALSE)))</f>
        <v>6</v>
      </c>
      <c r="D617" s="21">
        <f>IF(B617="ZMIEŃ GŁOŚNOŚĆ NA 0","N/D",IF(B617="ZMIEŃ GŁOŚNOŚĆ NA 15","N/D",VLOOKUP(A617,Dane!$A$3:$D$110,4,FALSE)))</f>
        <v>1101010111000</v>
      </c>
      <c r="E617" s="22" t="str">
        <f t="shared" si="185"/>
        <v>110</v>
      </c>
      <c r="F617" s="19" t="str">
        <f t="shared" si="186"/>
        <v>00011010</v>
      </c>
      <c r="G617" s="19" t="str">
        <f t="shared" si="187"/>
        <v>10111000</v>
      </c>
      <c r="H617" s="19" t="str">
        <f t="shared" si="188"/>
        <v>00000110</v>
      </c>
      <c r="I617" s="20" t="str">
        <f t="shared" si="189"/>
        <v xml:space="preserve">    .byte %00011010, %10111000, %00000110</v>
      </c>
    </row>
    <row r="618" spans="1:9" x14ac:dyDescent="0.25">
      <c r="B618" s="19" t="s">
        <v>140</v>
      </c>
      <c r="C618" s="20" t="str">
        <f>IF(B618="ZMIEŃ GŁOŚNOŚĆ NA 0","N/D",IF(B618="ZMIEŃ GŁOŚNOŚĆ NA 15","N/D",240/$B$2*60*VLOOKUP(B618,Dane!$F:$H,2,FALSE)))</f>
        <v>N/D</v>
      </c>
      <c r="D618" s="21" t="str">
        <f>IF(B618="ZMIEŃ GŁOŚNOŚĆ NA 0","N/D",IF(B618="ZMIEŃ GŁOŚNOŚĆ NA 15","N/D",VLOOKUP(A618,Dane!$A$3:$D$110,4,FALSE)))</f>
        <v>N/D</v>
      </c>
      <c r="E618" s="22" t="str">
        <f t="shared" si="185"/>
        <v>N/D</v>
      </c>
      <c r="F618" s="19" t="str">
        <f t="shared" si="186"/>
        <v>N/D</v>
      </c>
      <c r="G618" s="19" t="str">
        <f t="shared" si="187"/>
        <v>N/D</v>
      </c>
      <c r="H618" s="19" t="str">
        <f t="shared" si="188"/>
        <v>N/D</v>
      </c>
      <c r="I618" s="20" t="str">
        <f t="shared" si="189"/>
        <v xml:space="preserve">    .byte %10101000, %11111111, %00000000</v>
      </c>
    </row>
    <row r="619" spans="1:9" x14ac:dyDescent="0.25">
      <c r="A619" t="s">
        <v>89</v>
      </c>
      <c r="B619" t="s">
        <v>30</v>
      </c>
      <c r="C619" s="20">
        <f>IF(B619="ZMIEŃ GŁOŚNOŚĆ NA 0","N/D",IF(B619="ZMIEŃ GŁOŚNOŚĆ NA 15","N/D",240/$B$2*60*VLOOKUP(B619,Dane!$F:$H,2,FALSE)))</f>
        <v>18</v>
      </c>
      <c r="D619" s="21">
        <f>IF(B619="ZMIEŃ GŁOŚNOŚĆ NA 0","N/D",IF(B619="ZMIEŃ GŁOŚNOŚĆ NA 15","N/D",VLOOKUP(A619,Dane!$A$3:$D$110,4,FALSE)))</f>
        <v>11001000</v>
      </c>
      <c r="E619" s="22" t="str">
        <f t="shared" si="185"/>
        <v>10010</v>
      </c>
      <c r="F619" s="19" t="str">
        <f t="shared" si="186"/>
        <v>00000000</v>
      </c>
      <c r="G619" s="19" t="str">
        <f t="shared" si="187"/>
        <v>11001000</v>
      </c>
      <c r="H619" s="19" t="str">
        <f t="shared" si="188"/>
        <v>00010010</v>
      </c>
      <c r="I619" s="20" t="str">
        <f t="shared" si="189"/>
        <v xml:space="preserve">    .byte %00000000, %11001000, %00010010</v>
      </c>
    </row>
    <row r="620" spans="1:9" x14ac:dyDescent="0.25">
      <c r="A620" t="s">
        <v>12</v>
      </c>
      <c r="B620" t="s">
        <v>0</v>
      </c>
      <c r="C620" s="20">
        <f>IF(B620="ZMIEŃ GŁOŚNOŚĆ NA 0","N/D",IF(B620="ZMIEŃ GŁOŚNOŚĆ NA 15","N/D",240/$B$2*60*VLOOKUP(B620,Dane!$F:$H,2,FALSE)))</f>
        <v>12</v>
      </c>
      <c r="D620" s="21">
        <f>IF(B620="ZMIEŃ GŁOŚNOŚĆ NA 0","N/D",IF(B620="ZMIEŃ GŁOŚNOŚĆ NA 15","N/D",VLOOKUP(A620,Dane!$A$3:$D$110,4,FALSE)))</f>
        <v>11010100</v>
      </c>
      <c r="E620" s="22" t="str">
        <f t="shared" si="185"/>
        <v>1100</v>
      </c>
      <c r="F620" s="19" t="str">
        <f t="shared" si="186"/>
        <v>00000000</v>
      </c>
      <c r="G620" s="19" t="str">
        <f t="shared" si="187"/>
        <v>11010100</v>
      </c>
      <c r="H620" s="19" t="str">
        <f t="shared" si="188"/>
        <v>00001100</v>
      </c>
      <c r="I620" s="20" t="str">
        <f t="shared" si="189"/>
        <v xml:space="preserve">    .byte %00000000, %11010100, %00001100</v>
      </c>
    </row>
    <row r="621" spans="1:9" x14ac:dyDescent="0.25">
      <c r="B621" s="1" t="s">
        <v>139</v>
      </c>
      <c r="C621" s="20" t="str">
        <f>IF(B621="ZMIEŃ GŁOŚNOŚĆ NA 0","N/D",IF(B621="ZMIEŃ GŁOŚNOŚĆ NA 15","N/D",240/$B$2*60*VLOOKUP(B621,Dane!$F:$H,2,FALSE)))</f>
        <v>N/D</v>
      </c>
      <c r="D621" s="21" t="str">
        <f>IF(B621="ZMIEŃ GŁOŚNOŚĆ NA 0","N/D",IF(B621="ZMIEŃ GŁOŚNOŚĆ NA 15","N/D",VLOOKUP(A621,Dane!$A$3:$D$110,4,FALSE)))</f>
        <v>N/D</v>
      </c>
      <c r="E621" s="22" t="str">
        <f t="shared" si="185"/>
        <v>N/D</v>
      </c>
      <c r="F621" s="19" t="str">
        <f t="shared" si="186"/>
        <v>N/D</v>
      </c>
      <c r="G621" s="19" t="str">
        <f t="shared" si="187"/>
        <v>N/D</v>
      </c>
      <c r="H621" s="19" t="str">
        <f t="shared" si="188"/>
        <v>N/D</v>
      </c>
      <c r="I621" s="20" t="str">
        <f t="shared" si="189"/>
        <v xml:space="preserve">    .byte %10101000, %11110000, %00000000</v>
      </c>
    </row>
    <row r="622" spans="1:9" x14ac:dyDescent="0.25">
      <c r="A622" t="s">
        <v>36</v>
      </c>
      <c r="B622" t="s">
        <v>1</v>
      </c>
      <c r="C622" s="20">
        <f>IF(B622="ZMIEŃ GŁOŚNOŚĆ NA 0","N/D",IF(B622="ZMIEŃ GŁOŚNOŚĆ NA 15","N/D",240/$B$2*60*VLOOKUP(B622,Dane!$F:$H,2,FALSE)))</f>
        <v>24</v>
      </c>
      <c r="D622" s="21">
        <f>IF(B622="ZMIEŃ GŁOŚNOŚĆ NA 0","N/D",IF(B622="ZMIEŃ GŁOŚNOŚĆ NA 15","N/D",VLOOKUP(A622,Dane!$A$3:$D$110,4,FALSE)))</f>
        <v>1101010111000</v>
      </c>
      <c r="E622" s="22" t="str">
        <f t="shared" si="185"/>
        <v>11000</v>
      </c>
      <c r="F622" s="19" t="str">
        <f t="shared" si="186"/>
        <v>00011010</v>
      </c>
      <c r="G622" s="19" t="str">
        <f t="shared" si="187"/>
        <v>10111000</v>
      </c>
      <c r="H622" s="19" t="str">
        <f t="shared" si="188"/>
        <v>00011000</v>
      </c>
      <c r="I622" s="20" t="str">
        <f t="shared" si="189"/>
        <v xml:space="preserve">    .byte %00011010, %10111000, %00011000</v>
      </c>
    </row>
    <row r="623" spans="1:9" x14ac:dyDescent="0.25">
      <c r="B623" s="19" t="s">
        <v>140</v>
      </c>
      <c r="C623" s="20" t="str">
        <f>IF(B623="ZMIEŃ GŁOŚNOŚĆ NA 0","N/D",IF(B623="ZMIEŃ GŁOŚNOŚĆ NA 15","N/D",240/$B$2*60*VLOOKUP(B623,Dane!$F:$H,2,FALSE)))</f>
        <v>N/D</v>
      </c>
      <c r="D623" s="21" t="str">
        <f>IF(B623="ZMIEŃ GŁOŚNOŚĆ NA 0","N/D",IF(B623="ZMIEŃ GŁOŚNOŚĆ NA 15","N/D",VLOOKUP(A623,Dane!$A$3:$D$110,4,FALSE)))</f>
        <v>N/D</v>
      </c>
      <c r="E623" s="22" t="str">
        <f t="shared" si="185"/>
        <v>N/D</v>
      </c>
      <c r="F623" s="19" t="str">
        <f t="shared" si="186"/>
        <v>N/D</v>
      </c>
      <c r="G623" s="19" t="str">
        <f t="shared" si="187"/>
        <v>N/D</v>
      </c>
      <c r="H623" s="19" t="str">
        <f t="shared" si="188"/>
        <v>N/D</v>
      </c>
      <c r="I623" s="20" t="str">
        <f t="shared" si="189"/>
        <v xml:space="preserve">    .byte %10101000, %11111111, %00000000</v>
      </c>
    </row>
    <row r="624" spans="1:9" ht="15.75" thickBot="1" x14ac:dyDescent="0.3">
      <c r="A624" s="10" t="s">
        <v>73</v>
      </c>
      <c r="B624" s="17" t="s">
        <v>1</v>
      </c>
      <c r="C624" s="20">
        <f>IF(B624="ZMIEŃ GŁOŚNOŚĆ NA 0","N/D",IF(B624="ZMIEŃ GŁOŚNOŚĆ NA 15","N/D",240/$B$2*60*VLOOKUP(B624,Dane!$F:$H,2,FALSE)))</f>
        <v>24</v>
      </c>
      <c r="D624" s="21">
        <f>IF(B624="ZMIEŃ GŁOŚNOŚĆ NA 0","N/D",IF(B624="ZMIEŃ GŁOŚNOŚĆ NA 15","N/D",VLOOKUP(A624,Dane!$A$3:$D$110,4,FALSE)))</f>
        <v>1000011001</v>
      </c>
      <c r="E624" s="22" t="str">
        <f t="shared" si="185"/>
        <v>11000</v>
      </c>
      <c r="F624" s="19" t="str">
        <f t="shared" si="186"/>
        <v>00000010</v>
      </c>
      <c r="G624" s="19" t="str">
        <f t="shared" si="187"/>
        <v>00011001</v>
      </c>
      <c r="H624" s="19" t="str">
        <f t="shared" si="188"/>
        <v>00011000</v>
      </c>
      <c r="I624" s="20" t="str">
        <f t="shared" si="189"/>
        <v xml:space="preserve">    .byte %00000010, %00011001, %00011000</v>
      </c>
    </row>
    <row r="625" spans="1:9" ht="15.75" thickTop="1" x14ac:dyDescent="0.25">
      <c r="A625" s="23" t="s">
        <v>87</v>
      </c>
      <c r="B625" s="16" t="s">
        <v>2</v>
      </c>
      <c r="C625" s="20">
        <f>IF(B625="ZMIEŃ GŁOŚNOŚĆ NA 0","N/D",IF(B625="ZMIEŃ GŁOŚNOŚĆ NA 15","N/D",240/$B$2*60*VLOOKUP(B625,Dane!$F:$H,2,FALSE)))</f>
        <v>6</v>
      </c>
      <c r="D625" s="21">
        <f>IF(B625="ZMIEŃ GŁOŚNOŚĆ NA 0","N/D",IF(B625="ZMIEŃ GŁOŚNOŚĆ NA 15","N/D",VLOOKUP(A625,Dane!$A$3:$D$110,4,FALSE)))</f>
        <v>100001100</v>
      </c>
      <c r="E625" s="22" t="str">
        <f t="shared" ref="E625:E641" si="190">IF(B625="ZMIEŃ GŁOŚNOŚĆ NA 0","N/D",IF(B625="ZMIEŃ GŁOŚNOŚĆ NA 15","N/D",DEC2BIN(C625)))</f>
        <v>110</v>
      </c>
      <c r="F625" s="19" t="str">
        <f t="shared" ref="F625:F641" si="191">IF(B625="ZMIEŃ GŁOŚNOŚĆ NA 0","N/D",IF(B625="ZMIEŃ GŁOŚNOŚĆ NA 15","N/D",IF(LEN(D625)&lt;8,"00000000",_xlfn.CONCAT(REPT("0",8-LEN(LEFT(D625,LEN(D625)-8))),LEFT(D625,LEN(D625)-8)))))</f>
        <v>00000001</v>
      </c>
      <c r="G625" s="19" t="str">
        <f t="shared" ref="G625:G641" si="192">IF(B625="ZMIEŃ GŁOŚNOŚĆ NA 0","N/D",IF(B625="ZMIEŃ GŁOŚNOŚĆ NA 15","N/D",IF(LEN(D625)&lt;8,_xlfn.CONCAT(REPT("0",8-LEN(D625)),RIGHT(D625,8)),RIGHT(D625,8))))</f>
        <v>00001100</v>
      </c>
      <c r="H625" s="19" t="str">
        <f t="shared" ref="H625:H641" si="193">IF(B625="ZMIEŃ GŁOŚNOŚĆ NA 0","N/D",IF(B625="ZMIEŃ GŁOŚNOŚĆ NA 15","N/D",_xlfn.CONCAT(REPT("0",8-LEN(E625)),E625)))</f>
        <v>00000110</v>
      </c>
      <c r="I625" s="20" t="str">
        <f t="shared" ref="I625:I641" si="194">IF(B625="ZMIEŃ GŁOŚNOŚĆ NA 0","    .byte %10101000, %11110000, %00000000",IF(B625="ZMIEŃ GŁOŚNOŚĆ NA 15","    .byte %10101000, %11111111, %00000000",_xlfn.CONCAT("    .byte %",F625,", %",G625,", %",H625)))</f>
        <v xml:space="preserve">    .byte %00000001, %00001100, %00000110</v>
      </c>
    </row>
    <row r="626" spans="1:9" x14ac:dyDescent="0.25">
      <c r="B626" s="1" t="s">
        <v>139</v>
      </c>
      <c r="C626" s="20" t="str">
        <f>IF(B626="ZMIEŃ GŁOŚNOŚĆ NA 0","N/D",IF(B626="ZMIEŃ GŁOŚNOŚĆ NA 15","N/D",240/$B$2*60*VLOOKUP(B626,Dane!$F:$H,2,FALSE)))</f>
        <v>N/D</v>
      </c>
      <c r="D626" s="21" t="str">
        <f>IF(B626="ZMIEŃ GŁOŚNOŚĆ NA 0","N/D",IF(B626="ZMIEŃ GŁOŚNOŚĆ NA 15","N/D",VLOOKUP(A626,Dane!$A$3:$D$110,4,FALSE)))</f>
        <v>N/D</v>
      </c>
      <c r="E626" s="22" t="str">
        <f t="shared" si="190"/>
        <v>N/D</v>
      </c>
      <c r="F626" s="19" t="str">
        <f t="shared" si="191"/>
        <v>N/D</v>
      </c>
      <c r="G626" s="19" t="str">
        <f t="shared" si="192"/>
        <v>N/D</v>
      </c>
      <c r="H626" s="19" t="str">
        <f t="shared" si="193"/>
        <v>N/D</v>
      </c>
      <c r="I626" s="20" t="str">
        <f t="shared" si="194"/>
        <v xml:space="preserve">    .byte %10101000, %11110000, %00000000</v>
      </c>
    </row>
    <row r="627" spans="1:9" x14ac:dyDescent="0.25">
      <c r="A627" t="s">
        <v>36</v>
      </c>
      <c r="B627" t="s">
        <v>2</v>
      </c>
      <c r="C627" s="20">
        <f>IF(B627="ZMIEŃ GŁOŚNOŚĆ NA 0","N/D",IF(B627="ZMIEŃ GŁOŚNOŚĆ NA 15","N/D",240/$B$2*60*VLOOKUP(B627,Dane!$F:$H,2,FALSE)))</f>
        <v>6</v>
      </c>
      <c r="D627" s="21">
        <f>IF(B627="ZMIEŃ GŁOŚNOŚĆ NA 0","N/D",IF(B627="ZMIEŃ GŁOŚNOŚĆ NA 15","N/D",VLOOKUP(A627,Dane!$A$3:$D$110,4,FALSE)))</f>
        <v>1101010111000</v>
      </c>
      <c r="E627" s="22" t="str">
        <f t="shared" si="190"/>
        <v>110</v>
      </c>
      <c r="F627" s="19" t="str">
        <f t="shared" si="191"/>
        <v>00011010</v>
      </c>
      <c r="G627" s="19" t="str">
        <f t="shared" si="192"/>
        <v>10111000</v>
      </c>
      <c r="H627" s="19" t="str">
        <f t="shared" si="193"/>
        <v>00000110</v>
      </c>
      <c r="I627" s="20" t="str">
        <f t="shared" si="194"/>
        <v xml:space="preserve">    .byte %00011010, %10111000, %00000110</v>
      </c>
    </row>
    <row r="628" spans="1:9" x14ac:dyDescent="0.25">
      <c r="B628" s="19" t="s">
        <v>140</v>
      </c>
      <c r="C628" s="20" t="str">
        <f>IF(B628="ZMIEŃ GŁOŚNOŚĆ NA 0","N/D",IF(B628="ZMIEŃ GŁOŚNOŚĆ NA 15","N/D",240/$B$2*60*VLOOKUP(B628,Dane!$F:$H,2,FALSE)))</f>
        <v>N/D</v>
      </c>
      <c r="D628" s="21" t="str">
        <f>IF(B628="ZMIEŃ GŁOŚNOŚĆ NA 0","N/D",IF(B628="ZMIEŃ GŁOŚNOŚĆ NA 15","N/D",VLOOKUP(A628,Dane!$A$3:$D$110,4,FALSE)))</f>
        <v>N/D</v>
      </c>
      <c r="E628" s="22" t="str">
        <f t="shared" si="190"/>
        <v>N/D</v>
      </c>
      <c r="F628" s="19" t="str">
        <f t="shared" si="191"/>
        <v>N/D</v>
      </c>
      <c r="G628" s="19" t="str">
        <f t="shared" si="192"/>
        <v>N/D</v>
      </c>
      <c r="H628" s="19" t="str">
        <f t="shared" si="193"/>
        <v>N/D</v>
      </c>
      <c r="I628" s="20" t="str">
        <f t="shared" si="194"/>
        <v xml:space="preserve">    .byte %10101000, %11111111, %00000000</v>
      </c>
    </row>
    <row r="629" spans="1:9" x14ac:dyDescent="0.25">
      <c r="A629" t="s">
        <v>87</v>
      </c>
      <c r="B629" t="s">
        <v>2</v>
      </c>
      <c r="C629" s="20">
        <f>IF(B629="ZMIEŃ GŁOŚNOŚĆ NA 0","N/D",IF(B629="ZMIEŃ GŁOŚNOŚĆ NA 15","N/D",240/$B$2*60*VLOOKUP(B629,Dane!$F:$H,2,FALSE)))</f>
        <v>6</v>
      </c>
      <c r="D629" s="21">
        <f>IF(B629="ZMIEŃ GŁOŚNOŚĆ NA 0","N/D",IF(B629="ZMIEŃ GŁOŚNOŚĆ NA 15","N/D",VLOOKUP(A629,Dane!$A$3:$D$110,4,FALSE)))</f>
        <v>100001100</v>
      </c>
      <c r="E629" s="22" t="str">
        <f t="shared" si="190"/>
        <v>110</v>
      </c>
      <c r="F629" s="19" t="str">
        <f t="shared" si="191"/>
        <v>00000001</v>
      </c>
      <c r="G629" s="19" t="str">
        <f t="shared" si="192"/>
        <v>00001100</v>
      </c>
      <c r="H629" s="19" t="str">
        <f t="shared" si="193"/>
        <v>00000110</v>
      </c>
      <c r="I629" s="20" t="str">
        <f t="shared" si="194"/>
        <v xml:space="preserve">    .byte %00000001, %00001100, %00000110</v>
      </c>
    </row>
    <row r="630" spans="1:9" x14ac:dyDescent="0.25">
      <c r="A630" t="s">
        <v>88</v>
      </c>
      <c r="B630" t="s">
        <v>2</v>
      </c>
      <c r="C630" s="20">
        <f>IF(B630="ZMIEŃ GŁOŚNOŚĆ NA 0","N/D",IF(B630="ZMIEŃ GŁOŚNOŚĆ NA 15","N/D",240/$B$2*60*VLOOKUP(B630,Dane!$F:$H,2,FALSE)))</f>
        <v>6</v>
      </c>
      <c r="D630" s="21">
        <f>IF(B630="ZMIEŃ GŁOŚNOŚĆ NA 0","N/D",IF(B630="ZMIEŃ GŁOŚNOŚĆ NA 15","N/D",VLOOKUP(A630,Dane!$A$3:$D$110,4,FALSE)))</f>
        <v>11101110</v>
      </c>
      <c r="E630" s="22" t="str">
        <f t="shared" si="190"/>
        <v>110</v>
      </c>
      <c r="F630" s="19" t="str">
        <f t="shared" si="191"/>
        <v>00000000</v>
      </c>
      <c r="G630" s="19" t="str">
        <f t="shared" si="192"/>
        <v>11101110</v>
      </c>
      <c r="H630" s="19" t="str">
        <f t="shared" si="193"/>
        <v>00000110</v>
      </c>
      <c r="I630" s="20" t="str">
        <f t="shared" si="194"/>
        <v xml:space="preserve">    .byte %00000000, %11101110, %00000110</v>
      </c>
    </row>
    <row r="631" spans="1:9" x14ac:dyDescent="0.25">
      <c r="A631" t="s">
        <v>89</v>
      </c>
      <c r="B631" t="s">
        <v>2</v>
      </c>
      <c r="C631" s="20">
        <f>IF(B631="ZMIEŃ GŁOŚNOŚĆ NA 0","N/D",IF(B631="ZMIEŃ GŁOŚNOŚĆ NA 15","N/D",240/$B$2*60*VLOOKUP(B631,Dane!$F:$H,2,FALSE)))</f>
        <v>6</v>
      </c>
      <c r="D631" s="21">
        <f>IF(B631="ZMIEŃ GŁOŚNOŚĆ NA 0","N/D",IF(B631="ZMIEŃ GŁOŚNOŚĆ NA 15","N/D",VLOOKUP(A631,Dane!$A$3:$D$110,4,FALSE)))</f>
        <v>11001000</v>
      </c>
      <c r="E631" s="22" t="str">
        <f t="shared" si="190"/>
        <v>110</v>
      </c>
      <c r="F631" s="19" t="str">
        <f t="shared" si="191"/>
        <v>00000000</v>
      </c>
      <c r="G631" s="19" t="str">
        <f t="shared" si="192"/>
        <v>11001000</v>
      </c>
      <c r="H631" s="19" t="str">
        <f t="shared" si="193"/>
        <v>00000110</v>
      </c>
      <c r="I631" s="20" t="str">
        <f t="shared" si="194"/>
        <v xml:space="preserve">    .byte %00000000, %11001000, %00000110</v>
      </c>
    </row>
    <row r="632" spans="1:9" x14ac:dyDescent="0.25">
      <c r="A632" t="s">
        <v>88</v>
      </c>
      <c r="B632" t="s">
        <v>2</v>
      </c>
      <c r="C632" s="20">
        <f>IF(B632="ZMIEŃ GŁOŚNOŚĆ NA 0","N/D",IF(B632="ZMIEŃ GŁOŚNOŚĆ NA 15","N/D",240/$B$2*60*VLOOKUP(B632,Dane!$F:$H,2,FALSE)))</f>
        <v>6</v>
      </c>
      <c r="D632" s="21">
        <f>IF(B632="ZMIEŃ GŁOŚNOŚĆ NA 0","N/D",IF(B632="ZMIEŃ GŁOŚNOŚĆ NA 15","N/D",VLOOKUP(A632,Dane!$A$3:$D$110,4,FALSE)))</f>
        <v>11101110</v>
      </c>
      <c r="E632" s="22" t="str">
        <f t="shared" si="190"/>
        <v>110</v>
      </c>
      <c r="F632" s="19" t="str">
        <f t="shared" si="191"/>
        <v>00000000</v>
      </c>
      <c r="G632" s="19" t="str">
        <f t="shared" si="192"/>
        <v>11101110</v>
      </c>
      <c r="H632" s="19" t="str">
        <f t="shared" si="193"/>
        <v>00000110</v>
      </c>
      <c r="I632" s="20" t="str">
        <f t="shared" si="194"/>
        <v xml:space="preserve">    .byte %00000000, %11101110, %00000110</v>
      </c>
    </row>
    <row r="633" spans="1:9" x14ac:dyDescent="0.25">
      <c r="A633" t="s">
        <v>35</v>
      </c>
      <c r="B633" t="s">
        <v>0</v>
      </c>
      <c r="C633" s="20">
        <f>IF(B633="ZMIEŃ GŁOŚNOŚĆ NA 0","N/D",IF(B633="ZMIEŃ GŁOŚNOŚĆ NA 15","N/D",240/$B$2*60*VLOOKUP(B633,Dane!$F:$H,2,FALSE)))</f>
        <v>12</v>
      </c>
      <c r="D633" s="21">
        <f>IF(B633="ZMIEŃ GŁOŚNOŚĆ NA 0","N/D",IF(B633="ZMIEŃ GŁOŚNOŚĆ NA 15","N/D",VLOOKUP(A633,Dane!$A$3:$D$110,4,FALSE)))</f>
        <v>10011111</v>
      </c>
      <c r="E633" s="22" t="str">
        <f t="shared" si="190"/>
        <v>1100</v>
      </c>
      <c r="F633" s="19" t="str">
        <f t="shared" si="191"/>
        <v>00000000</v>
      </c>
      <c r="G633" s="19" t="str">
        <f t="shared" si="192"/>
        <v>10011111</v>
      </c>
      <c r="H633" s="19" t="str">
        <f t="shared" si="193"/>
        <v>00001100</v>
      </c>
      <c r="I633" s="20" t="str">
        <f t="shared" si="194"/>
        <v xml:space="preserve">    .byte %00000000, %10011111, %00001100</v>
      </c>
    </row>
    <row r="634" spans="1:9" x14ac:dyDescent="0.25">
      <c r="A634" t="s">
        <v>87</v>
      </c>
      <c r="B634" t="s">
        <v>2</v>
      </c>
      <c r="C634" s="20">
        <f>IF(B634="ZMIEŃ GŁOŚNOŚĆ NA 0","N/D",IF(B634="ZMIEŃ GŁOŚNOŚĆ NA 15","N/D",240/$B$2*60*VLOOKUP(B634,Dane!$F:$H,2,FALSE)))</f>
        <v>6</v>
      </c>
      <c r="D634" s="21">
        <f>IF(B634="ZMIEŃ GŁOŚNOŚĆ NA 0","N/D",IF(B634="ZMIEŃ GŁOŚNOŚĆ NA 15","N/D",VLOOKUP(A634,Dane!$A$3:$D$110,4,FALSE)))</f>
        <v>100001100</v>
      </c>
      <c r="E634" s="22" t="str">
        <f t="shared" si="190"/>
        <v>110</v>
      </c>
      <c r="F634" s="19" t="str">
        <f t="shared" si="191"/>
        <v>00000001</v>
      </c>
      <c r="G634" s="19" t="str">
        <f t="shared" si="192"/>
        <v>00001100</v>
      </c>
      <c r="H634" s="19" t="str">
        <f t="shared" si="193"/>
        <v>00000110</v>
      </c>
      <c r="I634" s="20" t="str">
        <f t="shared" si="194"/>
        <v xml:space="preserve">    .byte %00000001, %00001100, %00000110</v>
      </c>
    </row>
    <row r="635" spans="1:9" x14ac:dyDescent="0.25">
      <c r="A635" t="s">
        <v>88</v>
      </c>
      <c r="B635" t="s">
        <v>2</v>
      </c>
      <c r="C635" s="20">
        <f>IF(B635="ZMIEŃ GŁOŚNOŚĆ NA 0","N/D",IF(B635="ZMIEŃ GŁOŚNOŚĆ NA 15","N/D",240/$B$2*60*VLOOKUP(B635,Dane!$F:$H,2,FALSE)))</f>
        <v>6</v>
      </c>
      <c r="D635" s="21">
        <f>IF(B635="ZMIEŃ GŁOŚNOŚĆ NA 0","N/D",IF(B635="ZMIEŃ GŁOŚNOŚĆ NA 15","N/D",VLOOKUP(A635,Dane!$A$3:$D$110,4,FALSE)))</f>
        <v>11101110</v>
      </c>
      <c r="E635" s="22" t="str">
        <f t="shared" si="190"/>
        <v>110</v>
      </c>
      <c r="F635" s="19" t="str">
        <f t="shared" si="191"/>
        <v>00000000</v>
      </c>
      <c r="G635" s="19" t="str">
        <f t="shared" si="192"/>
        <v>11101110</v>
      </c>
      <c r="H635" s="19" t="str">
        <f t="shared" si="193"/>
        <v>00000110</v>
      </c>
      <c r="I635" s="20" t="str">
        <f t="shared" si="194"/>
        <v xml:space="preserve">    .byte %00000000, %11101110, %00000110</v>
      </c>
    </row>
    <row r="636" spans="1:9" x14ac:dyDescent="0.25">
      <c r="A636" t="s">
        <v>89</v>
      </c>
      <c r="B636" t="s">
        <v>2</v>
      </c>
      <c r="C636" s="20">
        <f>IF(B636="ZMIEŃ GŁOŚNOŚĆ NA 0","N/D",IF(B636="ZMIEŃ GŁOŚNOŚĆ NA 15","N/D",240/$B$2*60*VLOOKUP(B636,Dane!$F:$H,2,FALSE)))</f>
        <v>6</v>
      </c>
      <c r="D636" s="21">
        <f>IF(B636="ZMIEŃ GŁOŚNOŚĆ NA 0","N/D",IF(B636="ZMIEŃ GŁOŚNOŚĆ NA 15","N/D",VLOOKUP(A636,Dane!$A$3:$D$110,4,FALSE)))</f>
        <v>11001000</v>
      </c>
      <c r="E636" s="22" t="str">
        <f t="shared" si="190"/>
        <v>110</v>
      </c>
      <c r="F636" s="19" t="str">
        <f t="shared" si="191"/>
        <v>00000000</v>
      </c>
      <c r="G636" s="19" t="str">
        <f t="shared" si="192"/>
        <v>11001000</v>
      </c>
      <c r="H636" s="19" t="str">
        <f t="shared" si="193"/>
        <v>00000110</v>
      </c>
      <c r="I636" s="20" t="str">
        <f t="shared" si="194"/>
        <v xml:space="preserve">    .byte %00000000, %11001000, %00000110</v>
      </c>
    </row>
    <row r="637" spans="1:9" x14ac:dyDescent="0.25">
      <c r="A637" t="s">
        <v>88</v>
      </c>
      <c r="B637" t="s">
        <v>2</v>
      </c>
      <c r="C637" s="20">
        <f>IF(B637="ZMIEŃ GŁOŚNOŚĆ NA 0","N/D",IF(B637="ZMIEŃ GŁOŚNOŚĆ NA 15","N/D",240/$B$2*60*VLOOKUP(B637,Dane!$F:$H,2,FALSE)))</f>
        <v>6</v>
      </c>
      <c r="D637" s="21">
        <f>IF(B637="ZMIEŃ GŁOŚNOŚĆ NA 0","N/D",IF(B637="ZMIEŃ GŁOŚNOŚĆ NA 15","N/D",VLOOKUP(A637,Dane!$A$3:$D$110,4,FALSE)))</f>
        <v>11101110</v>
      </c>
      <c r="E637" s="22" t="str">
        <f t="shared" si="190"/>
        <v>110</v>
      </c>
      <c r="F637" s="19" t="str">
        <f t="shared" si="191"/>
        <v>00000000</v>
      </c>
      <c r="G637" s="19" t="str">
        <f t="shared" si="192"/>
        <v>11101110</v>
      </c>
      <c r="H637" s="19" t="str">
        <f t="shared" si="193"/>
        <v>00000110</v>
      </c>
      <c r="I637" s="20" t="str">
        <f t="shared" si="194"/>
        <v xml:space="preserve">    .byte %00000000, %11101110, %00000110</v>
      </c>
    </row>
    <row r="638" spans="1:9" x14ac:dyDescent="0.25">
      <c r="A638" t="s">
        <v>35</v>
      </c>
      <c r="B638" t="s">
        <v>0</v>
      </c>
      <c r="C638" s="20">
        <f>IF(B638="ZMIEŃ GŁOŚNOŚĆ NA 0","N/D",IF(B638="ZMIEŃ GŁOŚNOŚĆ NA 15","N/D",240/$B$2*60*VLOOKUP(B638,Dane!$F:$H,2,FALSE)))</f>
        <v>12</v>
      </c>
      <c r="D638" s="21">
        <f>IF(B638="ZMIEŃ GŁOŚNOŚĆ NA 0","N/D",IF(B638="ZMIEŃ GŁOŚNOŚĆ NA 15","N/D",VLOOKUP(A638,Dane!$A$3:$D$110,4,FALSE)))</f>
        <v>10011111</v>
      </c>
      <c r="E638" s="22" t="str">
        <f t="shared" si="190"/>
        <v>1100</v>
      </c>
      <c r="F638" s="19" t="str">
        <f t="shared" si="191"/>
        <v>00000000</v>
      </c>
      <c r="G638" s="19" t="str">
        <f t="shared" si="192"/>
        <v>10011111</v>
      </c>
      <c r="H638" s="19" t="str">
        <f t="shared" si="193"/>
        <v>00001100</v>
      </c>
      <c r="I638" s="20" t="str">
        <f t="shared" si="194"/>
        <v xml:space="preserve">    .byte %00000000, %10011111, %00001100</v>
      </c>
    </row>
    <row r="639" spans="1:9" x14ac:dyDescent="0.25">
      <c r="B639" s="1" t="s">
        <v>139</v>
      </c>
      <c r="C639" s="20" t="str">
        <f>IF(B639="ZMIEŃ GŁOŚNOŚĆ NA 0","N/D",IF(B639="ZMIEŃ GŁOŚNOŚĆ NA 15","N/D",240/$B$2*60*VLOOKUP(B639,Dane!$F:$H,2,FALSE)))</f>
        <v>N/D</v>
      </c>
      <c r="D639" s="21" t="str">
        <f>IF(B639="ZMIEŃ GŁOŚNOŚĆ NA 0","N/D",IF(B639="ZMIEŃ GŁOŚNOŚĆ NA 15","N/D",VLOOKUP(A639,Dane!$A$3:$D$110,4,FALSE)))</f>
        <v>N/D</v>
      </c>
      <c r="E639" s="22" t="str">
        <f t="shared" si="190"/>
        <v>N/D</v>
      </c>
      <c r="F639" s="19" t="str">
        <f t="shared" si="191"/>
        <v>N/D</v>
      </c>
      <c r="G639" s="19" t="str">
        <f t="shared" si="192"/>
        <v>N/D</v>
      </c>
      <c r="H639" s="19" t="str">
        <f t="shared" si="193"/>
        <v>N/D</v>
      </c>
      <c r="I639" s="20" t="str">
        <f t="shared" si="194"/>
        <v xml:space="preserve">    .byte %10101000, %11110000, %00000000</v>
      </c>
    </row>
    <row r="640" spans="1:9" x14ac:dyDescent="0.25">
      <c r="A640" t="s">
        <v>36</v>
      </c>
      <c r="B640" t="s">
        <v>0</v>
      </c>
      <c r="C640" s="20">
        <f>IF(B640="ZMIEŃ GŁOŚNOŚĆ NA 0","N/D",IF(B640="ZMIEŃ GŁOŚNOŚĆ NA 15","N/D",240/$B$2*60*VLOOKUP(B640,Dane!$F:$H,2,FALSE)))</f>
        <v>12</v>
      </c>
      <c r="D640" s="21">
        <f>IF(B640="ZMIEŃ GŁOŚNOŚĆ NA 0","N/D",IF(B640="ZMIEŃ GŁOŚNOŚĆ NA 15","N/D",VLOOKUP(A640,Dane!$A$3:$D$110,4,FALSE)))</f>
        <v>1101010111000</v>
      </c>
      <c r="E640" s="22" t="str">
        <f t="shared" si="190"/>
        <v>1100</v>
      </c>
      <c r="F640" s="19" t="str">
        <f t="shared" si="191"/>
        <v>00011010</v>
      </c>
      <c r="G640" s="19" t="str">
        <f t="shared" si="192"/>
        <v>10111000</v>
      </c>
      <c r="H640" s="19" t="str">
        <f t="shared" si="193"/>
        <v>00001100</v>
      </c>
      <c r="I640" s="20" t="str">
        <f t="shared" si="194"/>
        <v xml:space="preserve">    .byte %00011010, %10111000, %00001100</v>
      </c>
    </row>
    <row r="641" spans="1:9" ht="15.75" thickBot="1" x14ac:dyDescent="0.3">
      <c r="A641" s="10"/>
      <c r="B641" s="9" t="s">
        <v>140</v>
      </c>
      <c r="C641" s="20" t="str">
        <f>IF(B641="ZMIEŃ GŁOŚNOŚĆ NA 0","N/D",IF(B641="ZMIEŃ GŁOŚNOŚĆ NA 15","N/D",240/$B$2*60*VLOOKUP(B641,Dane!$F:$H,2,FALSE)))</f>
        <v>N/D</v>
      </c>
      <c r="D641" s="21" t="str">
        <f>IF(B641="ZMIEŃ GŁOŚNOŚĆ NA 0","N/D",IF(B641="ZMIEŃ GŁOŚNOŚĆ NA 15","N/D",VLOOKUP(A641,Dane!$A$3:$D$110,4,FALSE)))</f>
        <v>N/D</v>
      </c>
      <c r="E641" s="22" t="str">
        <f t="shared" si="190"/>
        <v>N/D</v>
      </c>
      <c r="F641" s="19" t="str">
        <f t="shared" si="191"/>
        <v>N/D</v>
      </c>
      <c r="G641" s="19" t="str">
        <f t="shared" si="192"/>
        <v>N/D</v>
      </c>
      <c r="H641" s="19" t="str">
        <f t="shared" si="193"/>
        <v>N/D</v>
      </c>
      <c r="I641" s="20" t="str">
        <f t="shared" si="194"/>
        <v xml:space="preserve">    .byte %10101000, %11111111, %00000000</v>
      </c>
    </row>
    <row r="642" spans="1:9" ht="15.75" thickTop="1" x14ac:dyDescent="0.25">
      <c r="A642" s="23" t="s">
        <v>89</v>
      </c>
      <c r="B642" s="16" t="s">
        <v>0</v>
      </c>
      <c r="C642" s="20">
        <f>IF(B642="ZMIEŃ GŁOŚNOŚĆ NA 0","N/D",IF(B642="ZMIEŃ GŁOŚNOŚĆ NA 15","N/D",240/$B$2*60*VLOOKUP(B642,Dane!$F:$H,2,FALSE)))</f>
        <v>12</v>
      </c>
      <c r="D642" s="21">
        <f>IF(B642="ZMIEŃ GŁOŚNOŚĆ NA 0","N/D",IF(B642="ZMIEŃ GŁOŚNOŚĆ NA 15","N/D",VLOOKUP(A642,Dane!$A$3:$D$110,4,FALSE)))</f>
        <v>11001000</v>
      </c>
      <c r="E642" s="22" t="str">
        <f t="shared" ref="E642:E676" si="195">IF(B642="ZMIEŃ GŁOŚNOŚĆ NA 0","N/D",IF(B642="ZMIEŃ GŁOŚNOŚĆ NA 15","N/D",DEC2BIN(C642)))</f>
        <v>1100</v>
      </c>
      <c r="F642" s="19" t="str">
        <f t="shared" ref="F642:F676" si="196">IF(B642="ZMIEŃ GŁOŚNOŚĆ NA 0","N/D",IF(B642="ZMIEŃ GŁOŚNOŚĆ NA 15","N/D",IF(LEN(D642)&lt;8,"00000000",_xlfn.CONCAT(REPT("0",8-LEN(LEFT(D642,LEN(D642)-8))),LEFT(D642,LEN(D642)-8)))))</f>
        <v>00000000</v>
      </c>
      <c r="G642" s="19" t="str">
        <f t="shared" ref="G642:G676" si="197">IF(B642="ZMIEŃ GŁOŚNOŚĆ NA 0","N/D",IF(B642="ZMIEŃ GŁOŚNOŚĆ NA 15","N/D",IF(LEN(D642)&lt;8,_xlfn.CONCAT(REPT("0",8-LEN(D642)),RIGHT(D642,8)),RIGHT(D642,8))))</f>
        <v>11001000</v>
      </c>
      <c r="H642" s="19" t="str">
        <f t="shared" ref="H642:H676" si="198">IF(B642="ZMIEŃ GŁOŚNOŚĆ NA 0","N/D",IF(B642="ZMIEŃ GŁOŚNOŚĆ NA 15","N/D",_xlfn.CONCAT(REPT("0",8-LEN(E642)),E642)))</f>
        <v>00001100</v>
      </c>
      <c r="I642" s="20" t="str">
        <f t="shared" ref="I642:I676" si="199">IF(B642="ZMIEŃ GŁOŚNOŚĆ NA 0","    .byte %10101000, %11110000, %00000000",IF(B642="ZMIEŃ GŁOŚNOŚĆ NA 15","    .byte %10101000, %11111111, %00000000",_xlfn.CONCAT("    .byte %",F642,", %",G642,", %",H642)))</f>
        <v xml:space="preserve">    .byte %00000000, %11001000, %00001100</v>
      </c>
    </row>
    <row r="643" spans="1:9" x14ac:dyDescent="0.25">
      <c r="B643" s="1" t="s">
        <v>139</v>
      </c>
      <c r="C643" s="20" t="str">
        <f>IF(B643="ZMIEŃ GŁOŚNOŚĆ NA 0","N/D",IF(B643="ZMIEŃ GŁOŚNOŚĆ NA 15","N/D",240/$B$2*60*VLOOKUP(B643,Dane!$F:$H,2,FALSE)))</f>
        <v>N/D</v>
      </c>
      <c r="D643" s="21" t="str">
        <f>IF(B643="ZMIEŃ GŁOŚNOŚĆ NA 0","N/D",IF(B643="ZMIEŃ GŁOŚNOŚĆ NA 15","N/D",VLOOKUP(A643,Dane!$A$3:$D$110,4,FALSE)))</f>
        <v>N/D</v>
      </c>
      <c r="E643" s="22" t="str">
        <f t="shared" si="195"/>
        <v>N/D</v>
      </c>
      <c r="F643" s="19" t="str">
        <f t="shared" si="196"/>
        <v>N/D</v>
      </c>
      <c r="G643" s="19" t="str">
        <f t="shared" si="197"/>
        <v>N/D</v>
      </c>
      <c r="H643" s="19" t="str">
        <f t="shared" si="198"/>
        <v>N/D</v>
      </c>
      <c r="I643" s="20" t="str">
        <f t="shared" si="199"/>
        <v xml:space="preserve">    .byte %10101000, %11110000, %00000000</v>
      </c>
    </row>
    <row r="644" spans="1:9" x14ac:dyDescent="0.25">
      <c r="A644" t="s">
        <v>36</v>
      </c>
      <c r="B644" t="s">
        <v>2</v>
      </c>
      <c r="C644" s="20">
        <f>IF(B644="ZMIEŃ GŁOŚNOŚĆ NA 0","N/D",IF(B644="ZMIEŃ GŁOŚNOŚĆ NA 15","N/D",240/$B$2*60*VLOOKUP(B644,Dane!$F:$H,2,FALSE)))</f>
        <v>6</v>
      </c>
      <c r="D644" s="21">
        <f>IF(B644="ZMIEŃ GŁOŚNOŚĆ NA 0","N/D",IF(B644="ZMIEŃ GŁOŚNOŚĆ NA 15","N/D",VLOOKUP(A644,Dane!$A$3:$D$110,4,FALSE)))</f>
        <v>1101010111000</v>
      </c>
      <c r="E644" s="22" t="str">
        <f t="shared" si="195"/>
        <v>110</v>
      </c>
      <c r="F644" s="19" t="str">
        <f t="shared" si="196"/>
        <v>00011010</v>
      </c>
      <c r="G644" s="19" t="str">
        <f t="shared" si="197"/>
        <v>10111000</v>
      </c>
      <c r="H644" s="19" t="str">
        <f t="shared" si="198"/>
        <v>00000110</v>
      </c>
      <c r="I644" s="20" t="str">
        <f t="shared" si="199"/>
        <v xml:space="preserve">    .byte %00011010, %10111000, %00000110</v>
      </c>
    </row>
    <row r="645" spans="1:9" x14ac:dyDescent="0.25">
      <c r="B645" s="19" t="s">
        <v>140</v>
      </c>
      <c r="C645" s="20" t="str">
        <f>IF(B645="ZMIEŃ GŁOŚNOŚĆ NA 0","N/D",IF(B645="ZMIEŃ GŁOŚNOŚĆ NA 15","N/D",240/$B$2*60*VLOOKUP(B645,Dane!$F:$H,2,FALSE)))</f>
        <v>N/D</v>
      </c>
      <c r="D645" s="21" t="str">
        <f>IF(B645="ZMIEŃ GŁOŚNOŚĆ NA 0","N/D",IF(B645="ZMIEŃ GŁOŚNOŚĆ NA 15","N/D",VLOOKUP(A645,Dane!$A$3:$D$110,4,FALSE)))</f>
        <v>N/D</v>
      </c>
      <c r="E645" s="22" t="str">
        <f t="shared" si="195"/>
        <v>N/D</v>
      </c>
      <c r="F645" s="19" t="str">
        <f t="shared" si="196"/>
        <v>N/D</v>
      </c>
      <c r="G645" s="19" t="str">
        <f t="shared" si="197"/>
        <v>N/D</v>
      </c>
      <c r="H645" s="19" t="str">
        <f t="shared" si="198"/>
        <v>N/D</v>
      </c>
      <c r="I645" s="20" t="str">
        <f t="shared" si="199"/>
        <v xml:space="preserve">    .byte %10101000, %11111111, %00000000</v>
      </c>
    </row>
    <row r="646" spans="1:9" x14ac:dyDescent="0.25">
      <c r="A646" t="s">
        <v>89</v>
      </c>
      <c r="B646" t="s">
        <v>30</v>
      </c>
      <c r="C646" s="20">
        <f>IF(B646="ZMIEŃ GŁOŚNOŚĆ NA 0","N/D",IF(B646="ZMIEŃ GŁOŚNOŚĆ NA 15","N/D",240/$B$2*60*VLOOKUP(B646,Dane!$F:$H,2,FALSE)))</f>
        <v>18</v>
      </c>
      <c r="D646" s="21">
        <f>IF(B646="ZMIEŃ GŁOŚNOŚĆ NA 0","N/D",IF(B646="ZMIEŃ GŁOŚNOŚĆ NA 15","N/D",VLOOKUP(A646,Dane!$A$3:$D$110,4,FALSE)))</f>
        <v>11001000</v>
      </c>
      <c r="E646" s="22" t="str">
        <f t="shared" si="195"/>
        <v>10010</v>
      </c>
      <c r="F646" s="19" t="str">
        <f t="shared" si="196"/>
        <v>00000000</v>
      </c>
      <c r="G646" s="19" t="str">
        <f t="shared" si="197"/>
        <v>11001000</v>
      </c>
      <c r="H646" s="19" t="str">
        <f t="shared" si="198"/>
        <v>00010010</v>
      </c>
      <c r="I646" s="20" t="str">
        <f t="shared" si="199"/>
        <v xml:space="preserve">    .byte %00000000, %11001000, %00010010</v>
      </c>
    </row>
    <row r="647" spans="1:9" x14ac:dyDescent="0.25">
      <c r="A647" t="s">
        <v>12</v>
      </c>
      <c r="B647" t="s">
        <v>0</v>
      </c>
      <c r="C647" s="20">
        <f>IF(B647="ZMIEŃ GŁOŚNOŚĆ NA 0","N/D",IF(B647="ZMIEŃ GŁOŚNOŚĆ NA 15","N/D",240/$B$2*60*VLOOKUP(B647,Dane!$F:$H,2,FALSE)))</f>
        <v>12</v>
      </c>
      <c r="D647" s="21">
        <f>IF(B647="ZMIEŃ GŁOŚNOŚĆ NA 0","N/D",IF(B647="ZMIEŃ GŁOŚNOŚĆ NA 15","N/D",VLOOKUP(A647,Dane!$A$3:$D$110,4,FALSE)))</f>
        <v>11010100</v>
      </c>
      <c r="E647" s="22" t="str">
        <f t="shared" si="195"/>
        <v>1100</v>
      </c>
      <c r="F647" s="19" t="str">
        <f t="shared" si="196"/>
        <v>00000000</v>
      </c>
      <c r="G647" s="19" t="str">
        <f t="shared" si="197"/>
        <v>11010100</v>
      </c>
      <c r="H647" s="19" t="str">
        <f t="shared" si="198"/>
        <v>00001100</v>
      </c>
      <c r="I647" s="20" t="str">
        <f t="shared" si="199"/>
        <v xml:space="preserve">    .byte %00000000, %11010100, %00001100</v>
      </c>
    </row>
    <row r="648" spans="1:9" x14ac:dyDescent="0.25">
      <c r="B648" s="1" t="s">
        <v>139</v>
      </c>
      <c r="C648" s="20" t="str">
        <f>IF(B648="ZMIEŃ GŁOŚNOŚĆ NA 0","N/D",IF(B648="ZMIEŃ GŁOŚNOŚĆ NA 15","N/D",240/$B$2*60*VLOOKUP(B648,Dane!$F:$H,2,FALSE)))</f>
        <v>N/D</v>
      </c>
      <c r="D648" s="21" t="str">
        <f>IF(B648="ZMIEŃ GŁOŚNOŚĆ NA 0","N/D",IF(B648="ZMIEŃ GŁOŚNOŚĆ NA 15","N/D",VLOOKUP(A648,Dane!$A$3:$D$110,4,FALSE)))</f>
        <v>N/D</v>
      </c>
      <c r="E648" s="22" t="str">
        <f t="shared" si="195"/>
        <v>N/D</v>
      </c>
      <c r="F648" s="19" t="str">
        <f t="shared" si="196"/>
        <v>N/D</v>
      </c>
      <c r="G648" s="19" t="str">
        <f t="shared" si="197"/>
        <v>N/D</v>
      </c>
      <c r="H648" s="19" t="str">
        <f t="shared" si="198"/>
        <v>N/D</v>
      </c>
      <c r="I648" s="20" t="str">
        <f t="shared" si="199"/>
        <v xml:space="preserve">    .byte %10101000, %11110000, %00000000</v>
      </c>
    </row>
    <row r="649" spans="1:9" x14ac:dyDescent="0.25">
      <c r="A649" t="s">
        <v>36</v>
      </c>
      <c r="B649" t="s">
        <v>1</v>
      </c>
      <c r="C649" s="20">
        <f>IF(B649="ZMIEŃ GŁOŚNOŚĆ NA 0","N/D",IF(B649="ZMIEŃ GŁOŚNOŚĆ NA 15","N/D",240/$B$2*60*VLOOKUP(B649,Dane!$F:$H,2,FALSE)))</f>
        <v>24</v>
      </c>
      <c r="D649" s="21">
        <f>IF(B649="ZMIEŃ GŁOŚNOŚĆ NA 0","N/D",IF(B649="ZMIEŃ GŁOŚNOŚĆ NA 15","N/D",VLOOKUP(A649,Dane!$A$3:$D$110,4,FALSE)))</f>
        <v>1101010111000</v>
      </c>
      <c r="E649" s="22" t="str">
        <f t="shared" si="195"/>
        <v>11000</v>
      </c>
      <c r="F649" s="19" t="str">
        <f t="shared" si="196"/>
        <v>00011010</v>
      </c>
      <c r="G649" s="19" t="str">
        <f t="shared" si="197"/>
        <v>10111000</v>
      </c>
      <c r="H649" s="19" t="str">
        <f t="shared" si="198"/>
        <v>00011000</v>
      </c>
      <c r="I649" s="20" t="str">
        <f t="shared" si="199"/>
        <v xml:space="preserve">    .byte %00011010, %10111000, %00011000</v>
      </c>
    </row>
    <row r="650" spans="1:9" x14ac:dyDescent="0.25">
      <c r="B650" s="19" t="s">
        <v>140</v>
      </c>
      <c r="C650" s="20" t="str">
        <f>IF(B650="ZMIEŃ GŁOŚNOŚĆ NA 0","N/D",IF(B650="ZMIEŃ GŁOŚNOŚĆ NA 15","N/D",240/$B$2*60*VLOOKUP(B650,Dane!$F:$H,2,FALSE)))</f>
        <v>N/D</v>
      </c>
      <c r="D650" s="21" t="str">
        <f>IF(B650="ZMIEŃ GŁOŚNOŚĆ NA 0","N/D",IF(B650="ZMIEŃ GŁOŚNOŚĆ NA 15","N/D",VLOOKUP(A650,Dane!$A$3:$D$110,4,FALSE)))</f>
        <v>N/D</v>
      </c>
      <c r="E650" s="22" t="str">
        <f t="shared" si="195"/>
        <v>N/D</v>
      </c>
      <c r="F650" s="19" t="str">
        <f t="shared" si="196"/>
        <v>N/D</v>
      </c>
      <c r="G650" s="19" t="str">
        <f t="shared" si="197"/>
        <v>N/D</v>
      </c>
      <c r="H650" s="19" t="str">
        <f t="shared" si="198"/>
        <v>N/D</v>
      </c>
      <c r="I650" s="20" t="str">
        <f t="shared" si="199"/>
        <v xml:space="preserve">    .byte %10101000, %11111111, %00000000</v>
      </c>
    </row>
    <row r="651" spans="1:9" ht="15.75" thickBot="1" x14ac:dyDescent="0.3">
      <c r="A651" s="10" t="s">
        <v>73</v>
      </c>
      <c r="B651" s="17" t="s">
        <v>1</v>
      </c>
      <c r="C651" s="20">
        <f>IF(B651="ZMIEŃ GŁOŚNOŚĆ NA 0","N/D",IF(B651="ZMIEŃ GŁOŚNOŚĆ NA 15","N/D",240/$B$2*60*VLOOKUP(B651,Dane!$F:$H,2,FALSE)))</f>
        <v>24</v>
      </c>
      <c r="D651" s="21">
        <f>IF(B651="ZMIEŃ GŁOŚNOŚĆ NA 0","N/D",IF(B651="ZMIEŃ GŁOŚNOŚĆ NA 15","N/D",VLOOKUP(A651,Dane!$A$3:$D$110,4,FALSE)))</f>
        <v>1000011001</v>
      </c>
      <c r="E651" s="22" t="str">
        <f t="shared" si="195"/>
        <v>11000</v>
      </c>
      <c r="F651" s="19" t="str">
        <f t="shared" si="196"/>
        <v>00000010</v>
      </c>
      <c r="G651" s="19" t="str">
        <f t="shared" si="197"/>
        <v>00011001</v>
      </c>
      <c r="H651" s="19" t="str">
        <f t="shared" si="198"/>
        <v>00011000</v>
      </c>
      <c r="I651" s="20" t="str">
        <f t="shared" si="199"/>
        <v xml:space="preserve">    .byte %00000010, %00011001, %00011000</v>
      </c>
    </row>
    <row r="652" spans="1:9" ht="15.75" thickTop="1" x14ac:dyDescent="0.25">
      <c r="A652" s="23" t="s">
        <v>87</v>
      </c>
      <c r="B652" s="16" t="s">
        <v>2</v>
      </c>
      <c r="C652" s="20">
        <f>IF(B652="ZMIEŃ GŁOŚNOŚĆ NA 0","N/D",IF(B652="ZMIEŃ GŁOŚNOŚĆ NA 15","N/D",240/$B$2*60*VLOOKUP(B652,Dane!$F:$H,2,FALSE)))</f>
        <v>6</v>
      </c>
      <c r="D652" s="21">
        <f>IF(B652="ZMIEŃ GŁOŚNOŚĆ NA 0","N/D",IF(B652="ZMIEŃ GŁOŚNOŚĆ NA 15","N/D",VLOOKUP(A652,Dane!$A$3:$D$110,4,FALSE)))</f>
        <v>100001100</v>
      </c>
      <c r="E652" s="22" t="str">
        <f t="shared" si="195"/>
        <v>110</v>
      </c>
      <c r="F652" s="19" t="str">
        <f t="shared" si="196"/>
        <v>00000001</v>
      </c>
      <c r="G652" s="19" t="str">
        <f t="shared" si="197"/>
        <v>00001100</v>
      </c>
      <c r="H652" s="19" t="str">
        <f t="shared" si="198"/>
        <v>00000110</v>
      </c>
      <c r="I652" s="20" t="str">
        <f t="shared" si="199"/>
        <v xml:space="preserve">    .byte %00000001, %00001100, %00000110</v>
      </c>
    </row>
    <row r="653" spans="1:9" x14ac:dyDescent="0.25">
      <c r="B653" s="1" t="s">
        <v>139</v>
      </c>
      <c r="C653" s="20" t="str">
        <f>IF(B653="ZMIEŃ GŁOŚNOŚĆ NA 0","N/D",IF(B653="ZMIEŃ GŁOŚNOŚĆ NA 15","N/D",240/$B$2*60*VLOOKUP(B653,Dane!$F:$H,2,FALSE)))</f>
        <v>N/D</v>
      </c>
      <c r="D653" s="21" t="str">
        <f>IF(B653="ZMIEŃ GŁOŚNOŚĆ NA 0","N/D",IF(B653="ZMIEŃ GŁOŚNOŚĆ NA 15","N/D",VLOOKUP(A653,Dane!$A$3:$D$110,4,FALSE)))</f>
        <v>N/D</v>
      </c>
      <c r="E653" s="22" t="str">
        <f t="shared" si="195"/>
        <v>N/D</v>
      </c>
      <c r="F653" s="19" t="str">
        <f t="shared" si="196"/>
        <v>N/D</v>
      </c>
      <c r="G653" s="19" t="str">
        <f t="shared" si="197"/>
        <v>N/D</v>
      </c>
      <c r="H653" s="19" t="str">
        <f t="shared" si="198"/>
        <v>N/D</v>
      </c>
      <c r="I653" s="20" t="str">
        <f t="shared" si="199"/>
        <v xml:space="preserve">    .byte %10101000, %11110000, %00000000</v>
      </c>
    </row>
    <row r="654" spans="1:9" x14ac:dyDescent="0.25">
      <c r="A654" t="s">
        <v>36</v>
      </c>
      <c r="B654" t="s">
        <v>2</v>
      </c>
      <c r="C654" s="20">
        <f>IF(B654="ZMIEŃ GŁOŚNOŚĆ NA 0","N/D",IF(B654="ZMIEŃ GŁOŚNOŚĆ NA 15","N/D",240/$B$2*60*VLOOKUP(B654,Dane!$F:$H,2,FALSE)))</f>
        <v>6</v>
      </c>
      <c r="D654" s="21">
        <f>IF(B654="ZMIEŃ GŁOŚNOŚĆ NA 0","N/D",IF(B654="ZMIEŃ GŁOŚNOŚĆ NA 15","N/D",VLOOKUP(A654,Dane!$A$3:$D$110,4,FALSE)))</f>
        <v>1101010111000</v>
      </c>
      <c r="E654" s="22" t="str">
        <f t="shared" si="195"/>
        <v>110</v>
      </c>
      <c r="F654" s="19" t="str">
        <f t="shared" si="196"/>
        <v>00011010</v>
      </c>
      <c r="G654" s="19" t="str">
        <f t="shared" si="197"/>
        <v>10111000</v>
      </c>
      <c r="H654" s="19" t="str">
        <f t="shared" si="198"/>
        <v>00000110</v>
      </c>
      <c r="I654" s="20" t="str">
        <f t="shared" si="199"/>
        <v xml:space="preserve">    .byte %00011010, %10111000, %00000110</v>
      </c>
    </row>
    <row r="655" spans="1:9" x14ac:dyDescent="0.25">
      <c r="B655" s="19" t="s">
        <v>140</v>
      </c>
      <c r="C655" s="20" t="str">
        <f>IF(B655="ZMIEŃ GŁOŚNOŚĆ NA 0","N/D",IF(B655="ZMIEŃ GŁOŚNOŚĆ NA 15","N/D",240/$B$2*60*VLOOKUP(B655,Dane!$F:$H,2,FALSE)))</f>
        <v>N/D</v>
      </c>
      <c r="D655" s="21" t="str">
        <f>IF(B655="ZMIEŃ GŁOŚNOŚĆ NA 0","N/D",IF(B655="ZMIEŃ GŁOŚNOŚĆ NA 15","N/D",VLOOKUP(A655,Dane!$A$3:$D$110,4,FALSE)))</f>
        <v>N/D</v>
      </c>
      <c r="E655" s="22" t="str">
        <f t="shared" si="195"/>
        <v>N/D</v>
      </c>
      <c r="F655" s="19" t="str">
        <f t="shared" si="196"/>
        <v>N/D</v>
      </c>
      <c r="G655" s="19" t="str">
        <f t="shared" si="197"/>
        <v>N/D</v>
      </c>
      <c r="H655" s="19" t="str">
        <f t="shared" si="198"/>
        <v>N/D</v>
      </c>
      <c r="I655" s="20" t="str">
        <f t="shared" si="199"/>
        <v xml:space="preserve">    .byte %10101000, %11111111, %00000000</v>
      </c>
    </row>
    <row r="656" spans="1:9" x14ac:dyDescent="0.25">
      <c r="A656" t="s">
        <v>87</v>
      </c>
      <c r="B656" t="s">
        <v>2</v>
      </c>
      <c r="C656" s="20">
        <f>IF(B656="ZMIEŃ GŁOŚNOŚĆ NA 0","N/D",IF(B656="ZMIEŃ GŁOŚNOŚĆ NA 15","N/D",240/$B$2*60*VLOOKUP(B656,Dane!$F:$H,2,FALSE)))</f>
        <v>6</v>
      </c>
      <c r="D656" s="21">
        <f>IF(B656="ZMIEŃ GŁOŚNOŚĆ NA 0","N/D",IF(B656="ZMIEŃ GŁOŚNOŚĆ NA 15","N/D",VLOOKUP(A656,Dane!$A$3:$D$110,4,FALSE)))</f>
        <v>100001100</v>
      </c>
      <c r="E656" s="22" t="str">
        <f t="shared" si="195"/>
        <v>110</v>
      </c>
      <c r="F656" s="19" t="str">
        <f t="shared" si="196"/>
        <v>00000001</v>
      </c>
      <c r="G656" s="19" t="str">
        <f t="shared" si="197"/>
        <v>00001100</v>
      </c>
      <c r="H656" s="19" t="str">
        <f t="shared" si="198"/>
        <v>00000110</v>
      </c>
      <c r="I656" s="20" t="str">
        <f t="shared" si="199"/>
        <v xml:space="preserve">    .byte %00000001, %00001100, %00000110</v>
      </c>
    </row>
    <row r="657" spans="1:9" x14ac:dyDescent="0.25">
      <c r="A657" t="s">
        <v>88</v>
      </c>
      <c r="B657" t="s">
        <v>2</v>
      </c>
      <c r="C657" s="20">
        <f>IF(B657="ZMIEŃ GŁOŚNOŚĆ NA 0","N/D",IF(B657="ZMIEŃ GŁOŚNOŚĆ NA 15","N/D",240/$B$2*60*VLOOKUP(B657,Dane!$F:$H,2,FALSE)))</f>
        <v>6</v>
      </c>
      <c r="D657" s="21">
        <f>IF(B657="ZMIEŃ GŁOŚNOŚĆ NA 0","N/D",IF(B657="ZMIEŃ GŁOŚNOŚĆ NA 15","N/D",VLOOKUP(A657,Dane!$A$3:$D$110,4,FALSE)))</f>
        <v>11101110</v>
      </c>
      <c r="E657" s="22" t="str">
        <f t="shared" si="195"/>
        <v>110</v>
      </c>
      <c r="F657" s="19" t="str">
        <f t="shared" si="196"/>
        <v>00000000</v>
      </c>
      <c r="G657" s="19" t="str">
        <f t="shared" si="197"/>
        <v>11101110</v>
      </c>
      <c r="H657" s="19" t="str">
        <f t="shared" si="198"/>
        <v>00000110</v>
      </c>
      <c r="I657" s="20" t="str">
        <f t="shared" si="199"/>
        <v xml:space="preserve">    .byte %00000000, %11101110, %00000110</v>
      </c>
    </row>
    <row r="658" spans="1:9" x14ac:dyDescent="0.25">
      <c r="A658" t="s">
        <v>89</v>
      </c>
      <c r="B658" t="s">
        <v>2</v>
      </c>
      <c r="C658" s="20">
        <f>IF(B658="ZMIEŃ GŁOŚNOŚĆ NA 0","N/D",IF(B658="ZMIEŃ GŁOŚNOŚĆ NA 15","N/D",240/$B$2*60*VLOOKUP(B658,Dane!$F:$H,2,FALSE)))</f>
        <v>6</v>
      </c>
      <c r="D658" s="21">
        <f>IF(B658="ZMIEŃ GŁOŚNOŚĆ NA 0","N/D",IF(B658="ZMIEŃ GŁOŚNOŚĆ NA 15","N/D",VLOOKUP(A658,Dane!$A$3:$D$110,4,FALSE)))</f>
        <v>11001000</v>
      </c>
      <c r="E658" s="22" t="str">
        <f t="shared" si="195"/>
        <v>110</v>
      </c>
      <c r="F658" s="19" t="str">
        <f t="shared" si="196"/>
        <v>00000000</v>
      </c>
      <c r="G658" s="19" t="str">
        <f t="shared" si="197"/>
        <v>11001000</v>
      </c>
      <c r="H658" s="19" t="str">
        <f t="shared" si="198"/>
        <v>00000110</v>
      </c>
      <c r="I658" s="20" t="str">
        <f t="shared" si="199"/>
        <v xml:space="preserve">    .byte %00000000, %11001000, %00000110</v>
      </c>
    </row>
    <row r="659" spans="1:9" x14ac:dyDescent="0.25">
      <c r="A659" t="s">
        <v>88</v>
      </c>
      <c r="B659" t="s">
        <v>2</v>
      </c>
      <c r="C659" s="20">
        <f>IF(B659="ZMIEŃ GŁOŚNOŚĆ NA 0","N/D",IF(B659="ZMIEŃ GŁOŚNOŚĆ NA 15","N/D",240/$B$2*60*VLOOKUP(B659,Dane!$F:$H,2,FALSE)))</f>
        <v>6</v>
      </c>
      <c r="D659" s="21">
        <f>IF(B659="ZMIEŃ GŁOŚNOŚĆ NA 0","N/D",IF(B659="ZMIEŃ GŁOŚNOŚĆ NA 15","N/D",VLOOKUP(A659,Dane!$A$3:$D$110,4,FALSE)))</f>
        <v>11101110</v>
      </c>
      <c r="E659" s="22" t="str">
        <f t="shared" si="195"/>
        <v>110</v>
      </c>
      <c r="F659" s="19" t="str">
        <f t="shared" si="196"/>
        <v>00000000</v>
      </c>
      <c r="G659" s="19" t="str">
        <f t="shared" si="197"/>
        <v>11101110</v>
      </c>
      <c r="H659" s="19" t="str">
        <f t="shared" si="198"/>
        <v>00000110</v>
      </c>
      <c r="I659" s="20" t="str">
        <f t="shared" si="199"/>
        <v xml:space="preserve">    .byte %00000000, %11101110, %00000110</v>
      </c>
    </row>
    <row r="660" spans="1:9" x14ac:dyDescent="0.25">
      <c r="A660" t="s">
        <v>35</v>
      </c>
      <c r="B660" t="s">
        <v>0</v>
      </c>
      <c r="C660" s="20">
        <f>IF(B660="ZMIEŃ GŁOŚNOŚĆ NA 0","N/D",IF(B660="ZMIEŃ GŁOŚNOŚĆ NA 15","N/D",240/$B$2*60*VLOOKUP(B660,Dane!$F:$H,2,FALSE)))</f>
        <v>12</v>
      </c>
      <c r="D660" s="21">
        <f>IF(B660="ZMIEŃ GŁOŚNOŚĆ NA 0","N/D",IF(B660="ZMIEŃ GŁOŚNOŚĆ NA 15","N/D",VLOOKUP(A660,Dane!$A$3:$D$110,4,FALSE)))</f>
        <v>10011111</v>
      </c>
      <c r="E660" s="22" t="str">
        <f t="shared" si="195"/>
        <v>1100</v>
      </c>
      <c r="F660" s="19" t="str">
        <f t="shared" si="196"/>
        <v>00000000</v>
      </c>
      <c r="G660" s="19" t="str">
        <f t="shared" si="197"/>
        <v>10011111</v>
      </c>
      <c r="H660" s="19" t="str">
        <f t="shared" si="198"/>
        <v>00001100</v>
      </c>
      <c r="I660" s="20" t="str">
        <f t="shared" si="199"/>
        <v xml:space="preserve">    .byte %00000000, %10011111, %00001100</v>
      </c>
    </row>
    <row r="661" spans="1:9" x14ac:dyDescent="0.25">
      <c r="A661" t="s">
        <v>87</v>
      </c>
      <c r="B661" t="s">
        <v>2</v>
      </c>
      <c r="C661" s="20">
        <f>IF(B661="ZMIEŃ GŁOŚNOŚĆ NA 0","N/D",IF(B661="ZMIEŃ GŁOŚNOŚĆ NA 15","N/D",240/$B$2*60*VLOOKUP(B661,Dane!$F:$H,2,FALSE)))</f>
        <v>6</v>
      </c>
      <c r="D661" s="21">
        <f>IF(B661="ZMIEŃ GŁOŚNOŚĆ NA 0","N/D",IF(B661="ZMIEŃ GŁOŚNOŚĆ NA 15","N/D",VLOOKUP(A661,Dane!$A$3:$D$110,4,FALSE)))</f>
        <v>100001100</v>
      </c>
      <c r="E661" s="22" t="str">
        <f t="shared" si="195"/>
        <v>110</v>
      </c>
      <c r="F661" s="19" t="str">
        <f t="shared" si="196"/>
        <v>00000001</v>
      </c>
      <c r="G661" s="19" t="str">
        <f t="shared" si="197"/>
        <v>00001100</v>
      </c>
      <c r="H661" s="19" t="str">
        <f t="shared" si="198"/>
        <v>00000110</v>
      </c>
      <c r="I661" s="20" t="str">
        <f t="shared" si="199"/>
        <v xml:space="preserve">    .byte %00000001, %00001100, %00000110</v>
      </c>
    </row>
    <row r="662" spans="1:9" x14ac:dyDescent="0.25">
      <c r="A662" t="s">
        <v>88</v>
      </c>
      <c r="B662" t="s">
        <v>2</v>
      </c>
      <c r="C662" s="20">
        <f>IF(B662="ZMIEŃ GŁOŚNOŚĆ NA 0","N/D",IF(B662="ZMIEŃ GŁOŚNOŚĆ NA 15","N/D",240/$B$2*60*VLOOKUP(B662,Dane!$F:$H,2,FALSE)))</f>
        <v>6</v>
      </c>
      <c r="D662" s="21">
        <f>IF(B662="ZMIEŃ GŁOŚNOŚĆ NA 0","N/D",IF(B662="ZMIEŃ GŁOŚNOŚĆ NA 15","N/D",VLOOKUP(A662,Dane!$A$3:$D$110,4,FALSE)))</f>
        <v>11101110</v>
      </c>
      <c r="E662" s="22" t="str">
        <f t="shared" si="195"/>
        <v>110</v>
      </c>
      <c r="F662" s="19" t="str">
        <f t="shared" si="196"/>
        <v>00000000</v>
      </c>
      <c r="G662" s="19" t="str">
        <f t="shared" si="197"/>
        <v>11101110</v>
      </c>
      <c r="H662" s="19" t="str">
        <f t="shared" si="198"/>
        <v>00000110</v>
      </c>
      <c r="I662" s="20" t="str">
        <f t="shared" si="199"/>
        <v xml:space="preserve">    .byte %00000000, %11101110, %00000110</v>
      </c>
    </row>
    <row r="663" spans="1:9" x14ac:dyDescent="0.25">
      <c r="A663" t="s">
        <v>89</v>
      </c>
      <c r="B663" t="s">
        <v>2</v>
      </c>
      <c r="C663" s="20">
        <f>IF(B663="ZMIEŃ GŁOŚNOŚĆ NA 0","N/D",IF(B663="ZMIEŃ GŁOŚNOŚĆ NA 15","N/D",240/$B$2*60*VLOOKUP(B663,Dane!$F:$H,2,FALSE)))</f>
        <v>6</v>
      </c>
      <c r="D663" s="21">
        <f>IF(B663="ZMIEŃ GŁOŚNOŚĆ NA 0","N/D",IF(B663="ZMIEŃ GŁOŚNOŚĆ NA 15","N/D",VLOOKUP(A663,Dane!$A$3:$D$110,4,FALSE)))</f>
        <v>11001000</v>
      </c>
      <c r="E663" s="22" t="str">
        <f t="shared" si="195"/>
        <v>110</v>
      </c>
      <c r="F663" s="19" t="str">
        <f t="shared" si="196"/>
        <v>00000000</v>
      </c>
      <c r="G663" s="19" t="str">
        <f t="shared" si="197"/>
        <v>11001000</v>
      </c>
      <c r="H663" s="19" t="str">
        <f t="shared" si="198"/>
        <v>00000110</v>
      </c>
      <c r="I663" s="20" t="str">
        <f t="shared" si="199"/>
        <v xml:space="preserve">    .byte %00000000, %11001000, %00000110</v>
      </c>
    </row>
    <row r="664" spans="1:9" x14ac:dyDescent="0.25">
      <c r="A664" t="s">
        <v>88</v>
      </c>
      <c r="B664" t="s">
        <v>2</v>
      </c>
      <c r="C664" s="20">
        <f>IF(B664="ZMIEŃ GŁOŚNOŚĆ NA 0","N/D",IF(B664="ZMIEŃ GŁOŚNOŚĆ NA 15","N/D",240/$B$2*60*VLOOKUP(B664,Dane!$F:$H,2,FALSE)))</f>
        <v>6</v>
      </c>
      <c r="D664" s="21">
        <f>IF(B664="ZMIEŃ GŁOŚNOŚĆ NA 0","N/D",IF(B664="ZMIEŃ GŁOŚNOŚĆ NA 15","N/D",VLOOKUP(A664,Dane!$A$3:$D$110,4,FALSE)))</f>
        <v>11101110</v>
      </c>
      <c r="E664" s="22" t="str">
        <f t="shared" si="195"/>
        <v>110</v>
      </c>
      <c r="F664" s="19" t="str">
        <f t="shared" si="196"/>
        <v>00000000</v>
      </c>
      <c r="G664" s="19" t="str">
        <f t="shared" si="197"/>
        <v>11101110</v>
      </c>
      <c r="H664" s="19" t="str">
        <f t="shared" si="198"/>
        <v>00000110</v>
      </c>
      <c r="I664" s="20" t="str">
        <f t="shared" si="199"/>
        <v xml:space="preserve">    .byte %00000000, %11101110, %00000110</v>
      </c>
    </row>
    <row r="665" spans="1:9" x14ac:dyDescent="0.25">
      <c r="A665" t="s">
        <v>35</v>
      </c>
      <c r="B665" t="s">
        <v>0</v>
      </c>
      <c r="C665" s="20">
        <f>IF(B665="ZMIEŃ GŁOŚNOŚĆ NA 0","N/D",IF(B665="ZMIEŃ GŁOŚNOŚĆ NA 15","N/D",240/$B$2*60*VLOOKUP(B665,Dane!$F:$H,2,FALSE)))</f>
        <v>12</v>
      </c>
      <c r="D665" s="21">
        <f>IF(B665="ZMIEŃ GŁOŚNOŚĆ NA 0","N/D",IF(B665="ZMIEŃ GŁOŚNOŚĆ NA 15","N/D",VLOOKUP(A665,Dane!$A$3:$D$110,4,FALSE)))</f>
        <v>10011111</v>
      </c>
      <c r="E665" s="22" t="str">
        <f t="shared" si="195"/>
        <v>1100</v>
      </c>
      <c r="F665" s="19" t="str">
        <f t="shared" si="196"/>
        <v>00000000</v>
      </c>
      <c r="G665" s="19" t="str">
        <f t="shared" si="197"/>
        <v>10011111</v>
      </c>
      <c r="H665" s="19" t="str">
        <f t="shared" si="198"/>
        <v>00001100</v>
      </c>
      <c r="I665" s="20" t="str">
        <f t="shared" si="199"/>
        <v xml:space="preserve">    .byte %00000000, %10011111, %00001100</v>
      </c>
    </row>
    <row r="666" spans="1:9" x14ac:dyDescent="0.25">
      <c r="B666" s="1" t="s">
        <v>139</v>
      </c>
      <c r="C666" s="20" t="str">
        <f>IF(B666="ZMIEŃ GŁOŚNOŚĆ NA 0","N/D",IF(B666="ZMIEŃ GŁOŚNOŚĆ NA 15","N/D",240/$B$2*60*VLOOKUP(B666,Dane!$F:$H,2,FALSE)))</f>
        <v>N/D</v>
      </c>
      <c r="D666" s="21" t="str">
        <f>IF(B666="ZMIEŃ GŁOŚNOŚĆ NA 0","N/D",IF(B666="ZMIEŃ GŁOŚNOŚĆ NA 15","N/D",VLOOKUP(A666,Dane!$A$3:$D$110,4,FALSE)))</f>
        <v>N/D</v>
      </c>
      <c r="E666" s="22" t="str">
        <f t="shared" si="195"/>
        <v>N/D</v>
      </c>
      <c r="F666" s="19" t="str">
        <f t="shared" si="196"/>
        <v>N/D</v>
      </c>
      <c r="G666" s="19" t="str">
        <f t="shared" si="197"/>
        <v>N/D</v>
      </c>
      <c r="H666" s="19" t="str">
        <f t="shared" si="198"/>
        <v>N/D</v>
      </c>
      <c r="I666" s="20" t="str">
        <f t="shared" si="199"/>
        <v xml:space="preserve">    .byte %10101000, %11110000, %00000000</v>
      </c>
    </row>
    <row r="667" spans="1:9" x14ac:dyDescent="0.25">
      <c r="A667" t="s">
        <v>36</v>
      </c>
      <c r="B667" t="s">
        <v>0</v>
      </c>
      <c r="C667" s="20">
        <f>IF(B667="ZMIEŃ GŁOŚNOŚĆ NA 0","N/D",IF(B667="ZMIEŃ GŁOŚNOŚĆ NA 15","N/D",240/$B$2*60*VLOOKUP(B667,Dane!$F:$H,2,FALSE)))</f>
        <v>12</v>
      </c>
      <c r="D667" s="21">
        <f>IF(B667="ZMIEŃ GŁOŚNOŚĆ NA 0","N/D",IF(B667="ZMIEŃ GŁOŚNOŚĆ NA 15","N/D",VLOOKUP(A667,Dane!$A$3:$D$110,4,FALSE)))</f>
        <v>1101010111000</v>
      </c>
      <c r="E667" s="22" t="str">
        <f t="shared" si="195"/>
        <v>1100</v>
      </c>
      <c r="F667" s="19" t="str">
        <f t="shared" si="196"/>
        <v>00011010</v>
      </c>
      <c r="G667" s="19" t="str">
        <f t="shared" si="197"/>
        <v>10111000</v>
      </c>
      <c r="H667" s="19" t="str">
        <f t="shared" si="198"/>
        <v>00001100</v>
      </c>
      <c r="I667" s="20" t="str">
        <f t="shared" si="199"/>
        <v xml:space="preserve">    .byte %00011010, %10111000, %00001100</v>
      </c>
    </row>
    <row r="668" spans="1:9" ht="15.75" thickBot="1" x14ac:dyDescent="0.3">
      <c r="A668" s="10"/>
      <c r="B668" s="9" t="s">
        <v>140</v>
      </c>
      <c r="C668" s="20" t="str">
        <f>IF(B668="ZMIEŃ GŁOŚNOŚĆ NA 0","N/D",IF(B668="ZMIEŃ GŁOŚNOŚĆ NA 15","N/D",240/$B$2*60*VLOOKUP(B668,Dane!$F:$H,2,FALSE)))</f>
        <v>N/D</v>
      </c>
      <c r="D668" s="21" t="str">
        <f>IF(B668="ZMIEŃ GŁOŚNOŚĆ NA 0","N/D",IF(B668="ZMIEŃ GŁOŚNOŚĆ NA 15","N/D",VLOOKUP(A668,Dane!$A$3:$D$110,4,FALSE)))</f>
        <v>N/D</v>
      </c>
      <c r="E668" s="22" t="str">
        <f t="shared" si="195"/>
        <v>N/D</v>
      </c>
      <c r="F668" s="19" t="str">
        <f t="shared" si="196"/>
        <v>N/D</v>
      </c>
      <c r="G668" s="19" t="str">
        <f t="shared" si="197"/>
        <v>N/D</v>
      </c>
      <c r="H668" s="19" t="str">
        <f t="shared" si="198"/>
        <v>N/D</v>
      </c>
      <c r="I668" s="20" t="str">
        <f t="shared" si="199"/>
        <v xml:space="preserve">    .byte %10101000, %11111111, %00000000</v>
      </c>
    </row>
    <row r="669" spans="1:9" ht="15.75" thickTop="1" x14ac:dyDescent="0.25">
      <c r="A669" s="23" t="s">
        <v>89</v>
      </c>
      <c r="B669" s="16" t="s">
        <v>0</v>
      </c>
      <c r="C669" s="20">
        <f>IF(B669="ZMIEŃ GŁOŚNOŚĆ NA 0","N/D",IF(B669="ZMIEŃ GŁOŚNOŚĆ NA 15","N/D",240/$B$2*60*VLOOKUP(B669,Dane!$F:$H,2,FALSE)))</f>
        <v>12</v>
      </c>
      <c r="D669" s="21">
        <f>IF(B669="ZMIEŃ GŁOŚNOŚĆ NA 0","N/D",IF(B669="ZMIEŃ GŁOŚNOŚĆ NA 15","N/D",VLOOKUP(A669,Dane!$A$3:$D$110,4,FALSE)))</f>
        <v>11001000</v>
      </c>
      <c r="E669" s="22" t="str">
        <f t="shared" si="195"/>
        <v>1100</v>
      </c>
      <c r="F669" s="19" t="str">
        <f t="shared" si="196"/>
        <v>00000000</v>
      </c>
      <c r="G669" s="19" t="str">
        <f t="shared" si="197"/>
        <v>11001000</v>
      </c>
      <c r="H669" s="19" t="str">
        <f t="shared" si="198"/>
        <v>00001100</v>
      </c>
      <c r="I669" s="20" t="str">
        <f t="shared" si="199"/>
        <v xml:space="preserve">    .byte %00000000, %11001000, %00001100</v>
      </c>
    </row>
    <row r="670" spans="1:9" x14ac:dyDescent="0.25">
      <c r="B670" s="1" t="s">
        <v>139</v>
      </c>
      <c r="C670" s="20" t="str">
        <f>IF(B670="ZMIEŃ GŁOŚNOŚĆ NA 0","N/D",IF(B670="ZMIEŃ GŁOŚNOŚĆ NA 15","N/D",240/$B$2*60*VLOOKUP(B670,Dane!$F:$H,2,FALSE)))</f>
        <v>N/D</v>
      </c>
      <c r="D670" s="21" t="str">
        <f>IF(B670="ZMIEŃ GŁOŚNOŚĆ NA 0","N/D",IF(B670="ZMIEŃ GŁOŚNOŚĆ NA 15","N/D",VLOOKUP(A670,Dane!$A$3:$D$110,4,FALSE)))</f>
        <v>N/D</v>
      </c>
      <c r="E670" s="22" t="str">
        <f t="shared" si="195"/>
        <v>N/D</v>
      </c>
      <c r="F670" s="19" t="str">
        <f t="shared" si="196"/>
        <v>N/D</v>
      </c>
      <c r="G670" s="19" t="str">
        <f t="shared" si="197"/>
        <v>N/D</v>
      </c>
      <c r="H670" s="19" t="str">
        <f t="shared" si="198"/>
        <v>N/D</v>
      </c>
      <c r="I670" s="20" t="str">
        <f t="shared" si="199"/>
        <v xml:space="preserve">    .byte %10101000, %11110000, %00000000</v>
      </c>
    </row>
    <row r="671" spans="1:9" x14ac:dyDescent="0.25">
      <c r="A671" t="s">
        <v>36</v>
      </c>
      <c r="B671" t="s">
        <v>2</v>
      </c>
      <c r="C671" s="20">
        <f>IF(B671="ZMIEŃ GŁOŚNOŚĆ NA 0","N/D",IF(B671="ZMIEŃ GŁOŚNOŚĆ NA 15","N/D",240/$B$2*60*VLOOKUP(B671,Dane!$F:$H,2,FALSE)))</f>
        <v>6</v>
      </c>
      <c r="D671" s="21">
        <f>IF(B671="ZMIEŃ GŁOŚNOŚĆ NA 0","N/D",IF(B671="ZMIEŃ GŁOŚNOŚĆ NA 15","N/D",VLOOKUP(A671,Dane!$A$3:$D$110,4,FALSE)))</f>
        <v>1101010111000</v>
      </c>
      <c r="E671" s="22" t="str">
        <f t="shared" si="195"/>
        <v>110</v>
      </c>
      <c r="F671" s="19" t="str">
        <f t="shared" si="196"/>
        <v>00011010</v>
      </c>
      <c r="G671" s="19" t="str">
        <f t="shared" si="197"/>
        <v>10111000</v>
      </c>
      <c r="H671" s="19" t="str">
        <f t="shared" si="198"/>
        <v>00000110</v>
      </c>
      <c r="I671" s="20" t="str">
        <f t="shared" si="199"/>
        <v xml:space="preserve">    .byte %00011010, %10111000, %00000110</v>
      </c>
    </row>
    <row r="672" spans="1:9" x14ac:dyDescent="0.25">
      <c r="B672" s="19" t="s">
        <v>140</v>
      </c>
      <c r="C672" s="20" t="str">
        <f>IF(B672="ZMIEŃ GŁOŚNOŚĆ NA 0","N/D",IF(B672="ZMIEŃ GŁOŚNOŚĆ NA 15","N/D",240/$B$2*60*VLOOKUP(B672,Dane!$F:$H,2,FALSE)))</f>
        <v>N/D</v>
      </c>
      <c r="D672" s="21" t="str">
        <f>IF(B672="ZMIEŃ GŁOŚNOŚĆ NA 0","N/D",IF(B672="ZMIEŃ GŁOŚNOŚĆ NA 15","N/D",VLOOKUP(A672,Dane!$A$3:$D$110,4,FALSE)))</f>
        <v>N/D</v>
      </c>
      <c r="E672" s="22" t="str">
        <f t="shared" si="195"/>
        <v>N/D</v>
      </c>
      <c r="F672" s="19" t="str">
        <f t="shared" si="196"/>
        <v>N/D</v>
      </c>
      <c r="G672" s="19" t="str">
        <f t="shared" si="197"/>
        <v>N/D</v>
      </c>
      <c r="H672" s="19" t="str">
        <f t="shared" si="198"/>
        <v>N/D</v>
      </c>
      <c r="I672" s="20" t="str">
        <f t="shared" si="199"/>
        <v xml:space="preserve">    .byte %10101000, %11111111, %00000000</v>
      </c>
    </row>
    <row r="673" spans="1:10" x14ac:dyDescent="0.25">
      <c r="A673" t="s">
        <v>89</v>
      </c>
      <c r="B673" t="s">
        <v>30</v>
      </c>
      <c r="C673" s="20">
        <f>IF(B673="ZMIEŃ GŁOŚNOŚĆ NA 0","N/D",IF(B673="ZMIEŃ GŁOŚNOŚĆ NA 15","N/D",240/$B$2*60*VLOOKUP(B673,Dane!$F:$H,2,FALSE)))</f>
        <v>18</v>
      </c>
      <c r="D673" s="21">
        <f>IF(B673="ZMIEŃ GŁOŚNOŚĆ NA 0","N/D",IF(B673="ZMIEŃ GŁOŚNOŚĆ NA 15","N/D",VLOOKUP(A673,Dane!$A$3:$D$110,4,FALSE)))</f>
        <v>11001000</v>
      </c>
      <c r="E673" s="22" t="str">
        <f t="shared" si="195"/>
        <v>10010</v>
      </c>
      <c r="F673" s="19" t="str">
        <f t="shared" si="196"/>
        <v>00000000</v>
      </c>
      <c r="G673" s="19" t="str">
        <f t="shared" si="197"/>
        <v>11001000</v>
      </c>
      <c r="H673" s="19" t="str">
        <f t="shared" si="198"/>
        <v>00010010</v>
      </c>
      <c r="I673" s="20" t="str">
        <f t="shared" si="199"/>
        <v xml:space="preserve">    .byte %00000000, %11001000, %00010010</v>
      </c>
    </row>
    <row r="674" spans="1:10" x14ac:dyDescent="0.25">
      <c r="A674" t="s">
        <v>12</v>
      </c>
      <c r="B674" t="s">
        <v>0</v>
      </c>
      <c r="C674" s="20">
        <f>IF(B674="ZMIEŃ GŁOŚNOŚĆ NA 0","N/D",IF(B674="ZMIEŃ GŁOŚNOŚĆ NA 15","N/D",240/$B$2*60*VLOOKUP(B674,Dane!$F:$H,2,FALSE)))</f>
        <v>12</v>
      </c>
      <c r="D674" s="21">
        <f>IF(B674="ZMIEŃ GŁOŚNOŚĆ NA 0","N/D",IF(B674="ZMIEŃ GŁOŚNOŚĆ NA 15","N/D",VLOOKUP(A674,Dane!$A$3:$D$110,4,FALSE)))</f>
        <v>11010100</v>
      </c>
      <c r="E674" s="22" t="str">
        <f t="shared" si="195"/>
        <v>1100</v>
      </c>
      <c r="F674" s="19" t="str">
        <f t="shared" si="196"/>
        <v>00000000</v>
      </c>
      <c r="G674" s="19" t="str">
        <f t="shared" si="197"/>
        <v>11010100</v>
      </c>
      <c r="H674" s="19" t="str">
        <f t="shared" si="198"/>
        <v>00001100</v>
      </c>
      <c r="I674" s="20" t="str">
        <f t="shared" si="199"/>
        <v xml:space="preserve">    .byte %00000000, %11010100, %00001100</v>
      </c>
    </row>
    <row r="675" spans="1:10" x14ac:dyDescent="0.25">
      <c r="B675" s="1" t="s">
        <v>139</v>
      </c>
      <c r="C675" s="20" t="str">
        <f>IF(B675="ZMIEŃ GŁOŚNOŚĆ NA 0","N/D",IF(B675="ZMIEŃ GŁOŚNOŚĆ NA 15","N/D",240/$B$2*60*VLOOKUP(B675,Dane!$F:$H,2,FALSE)))</f>
        <v>N/D</v>
      </c>
      <c r="D675" s="21" t="str">
        <f>IF(B675="ZMIEŃ GŁOŚNOŚĆ NA 0","N/D",IF(B675="ZMIEŃ GŁOŚNOŚĆ NA 15","N/D",VLOOKUP(A675,Dane!$A$3:$D$110,4,FALSE)))</f>
        <v>N/D</v>
      </c>
      <c r="E675" s="22" t="str">
        <f t="shared" si="195"/>
        <v>N/D</v>
      </c>
      <c r="F675" s="19" t="str">
        <f t="shared" si="196"/>
        <v>N/D</v>
      </c>
      <c r="G675" s="19" t="str">
        <f t="shared" si="197"/>
        <v>N/D</v>
      </c>
      <c r="H675" s="19" t="str">
        <f t="shared" si="198"/>
        <v>N/D</v>
      </c>
      <c r="I675" s="20" t="str">
        <f t="shared" si="199"/>
        <v xml:space="preserve">    .byte %10101000, %11110000, %00000000</v>
      </c>
    </row>
    <row r="676" spans="1:10" ht="15.75" thickBot="1" x14ac:dyDescent="0.3">
      <c r="A676" s="10" t="s">
        <v>36</v>
      </c>
      <c r="B676" s="10" t="s">
        <v>132</v>
      </c>
      <c r="C676" s="20">
        <f>IF(B676="ZMIEŃ GŁOŚNOŚĆ NA 0","N/D",IF(B676="ZMIEŃ GŁOŚNOŚĆ NA 15","N/D",240/$B$2*60*VLOOKUP(B676,Dane!$F:$H,2,FALSE)))</f>
        <v>48</v>
      </c>
      <c r="D676" s="21">
        <f>IF(B676="ZMIEŃ GŁOŚNOŚĆ NA 0","N/D",IF(B676="ZMIEŃ GŁOŚNOŚĆ NA 15","N/D",VLOOKUP(A676,Dane!$A$3:$D$110,4,FALSE)))</f>
        <v>1101010111000</v>
      </c>
      <c r="E676" s="22" t="str">
        <f t="shared" si="195"/>
        <v>110000</v>
      </c>
      <c r="F676" s="19" t="str">
        <f t="shared" si="196"/>
        <v>00011010</v>
      </c>
      <c r="G676" s="19" t="str">
        <f t="shared" si="197"/>
        <v>10111000</v>
      </c>
      <c r="H676" s="19" t="str">
        <f t="shared" si="198"/>
        <v>00110000</v>
      </c>
      <c r="I676" s="20" t="str">
        <f t="shared" si="199"/>
        <v xml:space="preserve">    .byte %00011010, %10111000, %00110000</v>
      </c>
    </row>
    <row r="677" spans="1:10" ht="15.75" thickTop="1" x14ac:dyDescent="0.25">
      <c r="A677" t="s">
        <v>36</v>
      </c>
      <c r="B677" t="s">
        <v>0</v>
      </c>
      <c r="C677" s="20">
        <f>IF(B677="ZMIEŃ GŁOŚNOŚĆ NA 0","N/D",IF(B677="ZMIEŃ GŁOŚNOŚĆ NA 15","N/D",240/$B$2*60*VLOOKUP(B677,Dane!$F:$H,2,FALSE)))</f>
        <v>12</v>
      </c>
      <c r="D677" s="21">
        <f>IF(B677="ZMIEŃ GŁOŚNOŚĆ NA 0","N/D",IF(B677="ZMIEŃ GŁOŚNOŚĆ NA 15","N/D",VLOOKUP(A677,Dane!$A$3:$D$110,4,FALSE)))</f>
        <v>1101010111000</v>
      </c>
      <c r="E677" s="22" t="str">
        <f t="shared" ref="E677:E740" si="200">IF(B677="ZMIEŃ GŁOŚNOŚĆ NA 0","N/D",IF(B677="ZMIEŃ GŁOŚNOŚĆ NA 15","N/D",DEC2BIN(C677)))</f>
        <v>1100</v>
      </c>
      <c r="F677" s="19" t="str">
        <f t="shared" ref="F677:F740" si="201">IF(B677="ZMIEŃ GŁOŚNOŚĆ NA 0","N/D",IF(B677="ZMIEŃ GŁOŚNOŚĆ NA 15","N/D",IF(LEN(D677)&lt;8,"00000000",_xlfn.CONCAT(REPT("0",8-LEN(LEFT(D677,LEN(D677)-8))),LEFT(D677,LEN(D677)-8)))))</f>
        <v>00011010</v>
      </c>
      <c r="G677" s="19" t="str">
        <f t="shared" ref="G677:G740" si="202">IF(B677="ZMIEŃ GŁOŚNOŚĆ NA 0","N/D",IF(B677="ZMIEŃ GŁOŚNOŚĆ NA 15","N/D",IF(LEN(D677)&lt;8,_xlfn.CONCAT(REPT("0",8-LEN(D677)),RIGHT(D677,8)),RIGHT(D677,8))))</f>
        <v>10111000</v>
      </c>
      <c r="H677" s="19" t="str">
        <f t="shared" ref="H677:H740" si="203">IF(B677="ZMIEŃ GŁOŚNOŚĆ NA 0","N/D",IF(B677="ZMIEŃ GŁOŚNOŚĆ NA 15","N/D",_xlfn.CONCAT(REPT("0",8-LEN(E677)),E677)))</f>
        <v>00001100</v>
      </c>
      <c r="I677" s="20" t="str">
        <f t="shared" ref="I677:I740" si="204">IF(B677="ZMIEŃ GŁOŚNOŚĆ NA 0","    .byte %10101000, %11110000, %00000000",IF(B677="ZMIEŃ GŁOŚNOŚĆ NA 15","    .byte %10101000, %11111111, %00000000",_xlfn.CONCAT("    .byte %",F677,", %",G677,", %",H677)))</f>
        <v xml:space="preserve">    .byte %00011010, %10111000, %00001100</v>
      </c>
      <c r="J677" s="13" t="s">
        <v>254</v>
      </c>
    </row>
    <row r="678" spans="1:10" x14ac:dyDescent="0.25">
      <c r="A678" s="20"/>
      <c r="B678" s="19" t="s">
        <v>140</v>
      </c>
      <c r="C678" s="20" t="str">
        <f>IF(B678="ZMIEŃ GŁOŚNOŚĆ NA 0","N/D",IF(B678="ZMIEŃ GŁOŚNOŚĆ NA 15","N/D",240/$B$2*60*VLOOKUP(B678,Dane!$F:$H,2,FALSE)))</f>
        <v>N/D</v>
      </c>
      <c r="D678" s="21" t="str">
        <f>IF(B678="ZMIEŃ GŁOŚNOŚĆ NA 0","N/D",IF(B678="ZMIEŃ GŁOŚNOŚĆ NA 15","N/D",VLOOKUP(A678,Dane!$A$3:$D$110,4,FALSE)))</f>
        <v>N/D</v>
      </c>
      <c r="E678" s="22" t="str">
        <f t="shared" si="200"/>
        <v>N/D</v>
      </c>
      <c r="F678" s="19" t="str">
        <f t="shared" si="201"/>
        <v>N/D</v>
      </c>
      <c r="G678" s="19" t="str">
        <f t="shared" si="202"/>
        <v>N/D</v>
      </c>
      <c r="H678" s="19" t="str">
        <f t="shared" si="203"/>
        <v>N/D</v>
      </c>
      <c r="I678" s="20" t="str">
        <f t="shared" si="204"/>
        <v xml:space="preserve">    .byte %10101000, %11111111, %00000000</v>
      </c>
    </row>
    <row r="679" spans="1:10" x14ac:dyDescent="0.25">
      <c r="A679" s="6" t="s">
        <v>12</v>
      </c>
      <c r="B679" s="1" t="s">
        <v>0</v>
      </c>
      <c r="C679" s="20">
        <f>IF(B679="ZMIEŃ GŁOŚNOŚĆ NA 0","N/D",IF(B679="ZMIEŃ GŁOŚNOŚĆ NA 15","N/D",240/$B$2*60*VLOOKUP(B679,Dane!$F:$H,2,FALSE)))</f>
        <v>12</v>
      </c>
      <c r="D679" s="21">
        <f>IF(B679="ZMIEŃ GŁOŚNOŚĆ NA 0","N/D",IF(B679="ZMIEŃ GŁOŚNOŚĆ NA 15","N/D",VLOOKUP(A679,Dane!$A$3:$D$110,4,FALSE)))</f>
        <v>11010100</v>
      </c>
      <c r="E679" s="22" t="str">
        <f t="shared" si="200"/>
        <v>1100</v>
      </c>
      <c r="F679" s="19" t="str">
        <f t="shared" si="201"/>
        <v>00000000</v>
      </c>
      <c r="G679" s="19" t="str">
        <f t="shared" si="202"/>
        <v>11010100</v>
      </c>
      <c r="H679" s="19" t="str">
        <f t="shared" si="203"/>
        <v>00001100</v>
      </c>
      <c r="I679" s="20" t="str">
        <f t="shared" si="204"/>
        <v xml:space="preserve">    .byte %00000000, %11010100, %00001100</v>
      </c>
    </row>
    <row r="680" spans="1:10" x14ac:dyDescent="0.25">
      <c r="A680" s="6" t="s">
        <v>89</v>
      </c>
      <c r="B680" s="1" t="s">
        <v>0</v>
      </c>
      <c r="C680" s="20">
        <f>IF(B680="ZMIEŃ GŁOŚNOŚĆ NA 0","N/D",IF(B680="ZMIEŃ GŁOŚNOŚĆ NA 15","N/D",240/$B$2*60*VLOOKUP(B680,Dane!$F:$H,2,FALSE)))</f>
        <v>12</v>
      </c>
      <c r="D680" s="21">
        <f>IF(B680="ZMIEŃ GŁOŚNOŚĆ NA 0","N/D",IF(B680="ZMIEŃ GŁOŚNOŚĆ NA 15","N/D",VLOOKUP(A680,Dane!$A$3:$D$110,4,FALSE)))</f>
        <v>11001000</v>
      </c>
      <c r="E680" s="22" t="str">
        <f t="shared" si="200"/>
        <v>1100</v>
      </c>
      <c r="F680" s="19" t="str">
        <f t="shared" si="201"/>
        <v>00000000</v>
      </c>
      <c r="G680" s="19" t="str">
        <f t="shared" si="202"/>
        <v>11001000</v>
      </c>
      <c r="H680" s="19" t="str">
        <f t="shared" si="203"/>
        <v>00001100</v>
      </c>
      <c r="I680" s="20" t="str">
        <f t="shared" si="204"/>
        <v xml:space="preserve">    .byte %00000000, %11001000, %00001100</v>
      </c>
    </row>
    <row r="681" spans="1:10" x14ac:dyDescent="0.25">
      <c r="A681" s="6" t="s">
        <v>88</v>
      </c>
      <c r="B681" s="1" t="s">
        <v>2</v>
      </c>
      <c r="C681" s="20">
        <f>IF(B681="ZMIEŃ GŁOŚNOŚĆ NA 0","N/D",IF(B681="ZMIEŃ GŁOŚNOŚĆ NA 15","N/D",240/$B$2*60*VLOOKUP(B681,Dane!$F:$H,2,FALSE)))</f>
        <v>6</v>
      </c>
      <c r="D681" s="21">
        <f>IF(B681="ZMIEŃ GŁOŚNOŚĆ NA 0","N/D",IF(B681="ZMIEŃ GŁOŚNOŚĆ NA 15","N/D",VLOOKUP(A681,Dane!$A$3:$D$110,4,FALSE)))</f>
        <v>11101110</v>
      </c>
      <c r="E681" s="22" t="str">
        <f t="shared" si="200"/>
        <v>110</v>
      </c>
      <c r="F681" s="19" t="str">
        <f t="shared" si="201"/>
        <v>00000000</v>
      </c>
      <c r="G681" s="19" t="str">
        <f t="shared" si="202"/>
        <v>11101110</v>
      </c>
      <c r="H681" s="19" t="str">
        <f t="shared" si="203"/>
        <v>00000110</v>
      </c>
      <c r="I681" s="20" t="str">
        <f t="shared" si="204"/>
        <v xml:space="preserve">    .byte %00000000, %11101110, %00000110</v>
      </c>
    </row>
    <row r="682" spans="1:10" x14ac:dyDescent="0.25">
      <c r="A682" s="6"/>
      <c r="B682" s="1" t="s">
        <v>139</v>
      </c>
      <c r="C682" s="20" t="str">
        <f>IF(B682="ZMIEŃ GŁOŚNOŚĆ NA 0","N/D",IF(B682="ZMIEŃ GŁOŚNOŚĆ NA 15","N/D",240/$B$2*60*VLOOKUP(B682,Dane!$F:$H,2,FALSE)))</f>
        <v>N/D</v>
      </c>
      <c r="D682" s="21" t="str">
        <f>IF(B682="ZMIEŃ GŁOŚNOŚĆ NA 0","N/D",IF(B682="ZMIEŃ GŁOŚNOŚĆ NA 15","N/D",VLOOKUP(A682,Dane!$A$3:$D$110,4,FALSE)))</f>
        <v>N/D</v>
      </c>
      <c r="E682" s="22" t="str">
        <f t="shared" si="200"/>
        <v>N/D</v>
      </c>
      <c r="F682" s="19" t="str">
        <f t="shared" si="201"/>
        <v>N/D</v>
      </c>
      <c r="G682" s="19" t="str">
        <f t="shared" si="202"/>
        <v>N/D</v>
      </c>
      <c r="H682" s="19" t="str">
        <f t="shared" si="203"/>
        <v>N/D</v>
      </c>
      <c r="I682" s="20" t="str">
        <f t="shared" si="204"/>
        <v xml:space="preserve">    .byte %10101000, %11110000, %00000000</v>
      </c>
    </row>
    <row r="683" spans="1:10" x14ac:dyDescent="0.25">
      <c r="A683" s="2" t="s">
        <v>36</v>
      </c>
      <c r="B683" s="1" t="s">
        <v>2</v>
      </c>
      <c r="C683" s="20">
        <f>IF(B683="ZMIEŃ GŁOŚNOŚĆ NA 0","N/D",IF(B683="ZMIEŃ GŁOŚNOŚĆ NA 15","N/D",240/$B$2*60*VLOOKUP(B683,Dane!$F:$H,2,FALSE)))</f>
        <v>6</v>
      </c>
      <c r="D683" s="21">
        <f>IF(B683="ZMIEŃ GŁOŚNOŚĆ NA 0","N/D",IF(B683="ZMIEŃ GŁOŚNOŚĆ NA 15","N/D",VLOOKUP(A683,Dane!$A$3:$D$110,4,FALSE)))</f>
        <v>1101010111000</v>
      </c>
      <c r="E683" s="22" t="str">
        <f t="shared" si="200"/>
        <v>110</v>
      </c>
      <c r="F683" s="19" t="str">
        <f t="shared" si="201"/>
        <v>00011010</v>
      </c>
      <c r="G683" s="19" t="str">
        <f t="shared" si="202"/>
        <v>10111000</v>
      </c>
      <c r="H683" s="19" t="str">
        <f t="shared" si="203"/>
        <v>00000110</v>
      </c>
      <c r="I683" s="20" t="str">
        <f t="shared" si="204"/>
        <v xml:space="preserve">    .byte %00011010, %10111000, %00000110</v>
      </c>
    </row>
    <row r="684" spans="1:10" x14ac:dyDescent="0.25">
      <c r="A684" s="2"/>
      <c r="B684" s="1" t="s">
        <v>140</v>
      </c>
      <c r="C684" s="20" t="str">
        <f>IF(B684="ZMIEŃ GŁOŚNOŚĆ NA 0","N/D",IF(B684="ZMIEŃ GŁOŚNOŚĆ NA 15","N/D",240/$B$2*60*VLOOKUP(B684,Dane!$F:$H,2,FALSE)))</f>
        <v>N/D</v>
      </c>
      <c r="D684" s="21" t="str">
        <f>IF(B684="ZMIEŃ GŁOŚNOŚĆ NA 0","N/D",IF(B684="ZMIEŃ GŁOŚNOŚĆ NA 15","N/D",VLOOKUP(A684,Dane!$A$3:$D$110,4,FALSE)))</f>
        <v>N/D</v>
      </c>
      <c r="E684" s="22" t="str">
        <f t="shared" si="200"/>
        <v>N/D</v>
      </c>
      <c r="F684" s="19" t="str">
        <f t="shared" si="201"/>
        <v>N/D</v>
      </c>
      <c r="G684" s="19" t="str">
        <f t="shared" si="202"/>
        <v>N/D</v>
      </c>
      <c r="H684" s="19" t="str">
        <f t="shared" si="203"/>
        <v>N/D</v>
      </c>
      <c r="I684" s="20" t="str">
        <f t="shared" si="204"/>
        <v xml:space="preserve">    .byte %10101000, %11111111, %00000000</v>
      </c>
    </row>
    <row r="685" spans="1:10" x14ac:dyDescent="0.25">
      <c r="A685" s="2" t="s">
        <v>89</v>
      </c>
      <c r="B685" s="1" t="s">
        <v>0</v>
      </c>
      <c r="C685" s="20">
        <f>IF(B685="ZMIEŃ GŁOŚNOŚĆ NA 0","N/D",IF(B685="ZMIEŃ GŁOŚNOŚĆ NA 15","N/D",240/$B$2*60*VLOOKUP(B685,Dane!$F:$H,2,FALSE)))</f>
        <v>12</v>
      </c>
      <c r="D685" s="21">
        <f>IF(B685="ZMIEŃ GŁOŚNOŚĆ NA 0","N/D",IF(B685="ZMIEŃ GŁOŚNOŚĆ NA 15","N/D",VLOOKUP(A685,Dane!$A$3:$D$110,4,FALSE)))</f>
        <v>11001000</v>
      </c>
      <c r="E685" s="22" t="str">
        <f t="shared" si="200"/>
        <v>1100</v>
      </c>
      <c r="F685" s="19" t="str">
        <f t="shared" si="201"/>
        <v>00000000</v>
      </c>
      <c r="G685" s="19" t="str">
        <f t="shared" si="202"/>
        <v>11001000</v>
      </c>
      <c r="H685" s="19" t="str">
        <f t="shared" si="203"/>
        <v>00001100</v>
      </c>
      <c r="I685" s="20" t="str">
        <f t="shared" si="204"/>
        <v xml:space="preserve">    .byte %00000000, %11001000, %00001100</v>
      </c>
    </row>
    <row r="686" spans="1:10" x14ac:dyDescent="0.25">
      <c r="A686" s="24" t="s">
        <v>90</v>
      </c>
      <c r="B686" s="19" t="s">
        <v>30</v>
      </c>
      <c r="C686" s="20">
        <f>IF(B686="ZMIEŃ GŁOŚNOŚĆ NA 0","N/D",IF(B686="ZMIEŃ GŁOŚNOŚĆ NA 15","N/D",240/$B$2*60*VLOOKUP(B686,Dane!$F:$H,2,FALSE)))</f>
        <v>18</v>
      </c>
      <c r="D686" s="21">
        <f>IF(B686="ZMIEŃ GŁOŚNOŚĆ NA 0","N/D",IF(B686="ZMIEŃ GŁOŚNOŚĆ NA 15","N/D",VLOOKUP(A686,Dane!$A$3:$D$110,4,FALSE)))</f>
        <v>10110010</v>
      </c>
      <c r="E686" s="22" t="str">
        <f t="shared" si="200"/>
        <v>10010</v>
      </c>
      <c r="F686" s="19" t="str">
        <f t="shared" si="201"/>
        <v>00000000</v>
      </c>
      <c r="G686" s="19" t="str">
        <f t="shared" si="202"/>
        <v>10110010</v>
      </c>
      <c r="H686" s="19" t="str">
        <f t="shared" si="203"/>
        <v>00010010</v>
      </c>
      <c r="I686" s="20" t="str">
        <f t="shared" si="204"/>
        <v xml:space="preserve">    .byte %00000000, %10110010, %00010010</v>
      </c>
    </row>
    <row r="687" spans="1:10" x14ac:dyDescent="0.25">
      <c r="A687" s="24"/>
      <c r="B687" s="1" t="s">
        <v>139</v>
      </c>
      <c r="C687" s="20" t="str">
        <f>IF(B687="ZMIEŃ GŁOŚNOŚĆ NA 0","N/D",IF(B687="ZMIEŃ GŁOŚNOŚĆ NA 15","N/D",240/$B$2*60*VLOOKUP(B687,Dane!$F:$H,2,FALSE)))</f>
        <v>N/D</v>
      </c>
      <c r="D687" s="21" t="str">
        <f>IF(B687="ZMIEŃ GŁOŚNOŚĆ NA 0","N/D",IF(B687="ZMIEŃ GŁOŚNOŚĆ NA 15","N/D",VLOOKUP(A687,Dane!$A$3:$D$110,4,FALSE)))</f>
        <v>N/D</v>
      </c>
      <c r="E687" s="22" t="str">
        <f t="shared" si="200"/>
        <v>N/D</v>
      </c>
      <c r="F687" s="19" t="str">
        <f t="shared" si="201"/>
        <v>N/D</v>
      </c>
      <c r="G687" s="19" t="str">
        <f t="shared" si="202"/>
        <v>N/D</v>
      </c>
      <c r="H687" s="19" t="str">
        <f t="shared" si="203"/>
        <v>N/D</v>
      </c>
      <c r="I687" s="20" t="str">
        <f t="shared" si="204"/>
        <v xml:space="preserve">    .byte %10101000, %11110000, %00000000</v>
      </c>
    </row>
    <row r="688" spans="1:10" x14ac:dyDescent="0.25">
      <c r="A688" s="15" t="s">
        <v>36</v>
      </c>
      <c r="B688" s="1" t="s">
        <v>2</v>
      </c>
      <c r="C688" s="20">
        <f>IF(B688="ZMIEŃ GŁOŚNOŚĆ NA 0","N/D",IF(B688="ZMIEŃ GŁOŚNOŚĆ NA 15","N/D",240/$B$2*60*VLOOKUP(B688,Dane!$F:$H,2,FALSE)))</f>
        <v>6</v>
      </c>
      <c r="D688" s="21">
        <f>IF(B688="ZMIEŃ GŁOŚNOŚĆ NA 0","N/D",IF(B688="ZMIEŃ GŁOŚNOŚĆ NA 15","N/D",VLOOKUP(A688,Dane!$A$3:$D$110,4,FALSE)))</f>
        <v>1101010111000</v>
      </c>
      <c r="E688" s="22" t="str">
        <f t="shared" si="200"/>
        <v>110</v>
      </c>
      <c r="F688" s="19" t="str">
        <f t="shared" si="201"/>
        <v>00011010</v>
      </c>
      <c r="G688" s="19" t="str">
        <f t="shared" si="202"/>
        <v>10111000</v>
      </c>
      <c r="H688" s="19" t="str">
        <f t="shared" si="203"/>
        <v>00000110</v>
      </c>
      <c r="I688" s="20" t="str">
        <f t="shared" si="204"/>
        <v xml:space="preserve">    .byte %00011010, %10111000, %00000110</v>
      </c>
    </row>
    <row r="689" spans="1:9" x14ac:dyDescent="0.25">
      <c r="A689" s="24" t="s">
        <v>36</v>
      </c>
      <c r="B689" s="19" t="s">
        <v>1</v>
      </c>
      <c r="C689" s="20">
        <f>IF(B689="ZMIEŃ GŁOŚNOŚĆ NA 0","N/D",IF(B689="ZMIEŃ GŁOŚNOŚĆ NA 15","N/D",240/$B$2*60*VLOOKUP(B689,Dane!$F:$H,2,FALSE)))</f>
        <v>24</v>
      </c>
      <c r="D689" s="21">
        <f>IF(B689="ZMIEŃ GŁOŚNOŚĆ NA 0","N/D",IF(B689="ZMIEŃ GŁOŚNOŚĆ NA 15","N/D",VLOOKUP(A689,Dane!$A$3:$D$110,4,FALSE)))</f>
        <v>1101010111000</v>
      </c>
      <c r="E689" s="22" t="str">
        <f t="shared" si="200"/>
        <v>11000</v>
      </c>
      <c r="F689" s="19" t="str">
        <f t="shared" si="201"/>
        <v>00011010</v>
      </c>
      <c r="G689" s="19" t="str">
        <f t="shared" si="202"/>
        <v>10111000</v>
      </c>
      <c r="H689" s="19" t="str">
        <f t="shared" si="203"/>
        <v>00011000</v>
      </c>
      <c r="I689" s="20" t="str">
        <f t="shared" si="204"/>
        <v xml:space="preserve">    .byte %00011010, %10111000, %00011000</v>
      </c>
    </row>
    <row r="690" spans="1:9" ht="15.75" thickBot="1" x14ac:dyDescent="0.3">
      <c r="A690" s="14"/>
      <c r="B690" s="9" t="s">
        <v>140</v>
      </c>
      <c r="C690" s="20" t="str">
        <f>IF(B690="ZMIEŃ GŁOŚNOŚĆ NA 0","N/D",IF(B690="ZMIEŃ GŁOŚNOŚĆ NA 15","N/D",240/$B$2*60*VLOOKUP(B690,Dane!$F:$H,2,FALSE)))</f>
        <v>N/D</v>
      </c>
      <c r="D690" s="21" t="str">
        <f>IF(B690="ZMIEŃ GŁOŚNOŚĆ NA 0","N/D",IF(B690="ZMIEŃ GŁOŚNOŚĆ NA 15","N/D",VLOOKUP(A690,Dane!$A$3:$D$110,4,FALSE)))</f>
        <v>N/D</v>
      </c>
      <c r="E690" s="22" t="str">
        <f t="shared" si="200"/>
        <v>N/D</v>
      </c>
      <c r="F690" s="19" t="str">
        <f t="shared" si="201"/>
        <v>N/D</v>
      </c>
      <c r="G690" s="19" t="str">
        <f t="shared" si="202"/>
        <v>N/D</v>
      </c>
      <c r="H690" s="19" t="str">
        <f t="shared" si="203"/>
        <v>N/D</v>
      </c>
      <c r="I690" s="20" t="str">
        <f t="shared" si="204"/>
        <v xml:space="preserve">    .byte %10101000, %11111111, %00000000</v>
      </c>
    </row>
    <row r="691" spans="1:9" ht="15.75" thickTop="1" x14ac:dyDescent="0.25">
      <c r="A691" s="15" t="s">
        <v>12</v>
      </c>
      <c r="B691" s="1" t="s">
        <v>2</v>
      </c>
      <c r="C691" s="20">
        <f>IF(B691="ZMIEŃ GŁOŚNOŚĆ NA 0","N/D",IF(B691="ZMIEŃ GŁOŚNOŚĆ NA 15","N/D",240/$B$2*60*VLOOKUP(B691,Dane!$F:$H,2,FALSE)))</f>
        <v>6</v>
      </c>
      <c r="D691" s="21">
        <f>IF(B691="ZMIEŃ GŁOŚNOŚĆ NA 0","N/D",IF(B691="ZMIEŃ GŁOŚNOŚĆ NA 15","N/D",VLOOKUP(A691,Dane!$A$3:$D$110,4,FALSE)))</f>
        <v>11010100</v>
      </c>
      <c r="E691" s="22" t="str">
        <f t="shared" si="200"/>
        <v>110</v>
      </c>
      <c r="F691" s="19" t="str">
        <f t="shared" si="201"/>
        <v>00000000</v>
      </c>
      <c r="G691" s="19" t="str">
        <f t="shared" si="202"/>
        <v>11010100</v>
      </c>
      <c r="H691" s="19" t="str">
        <f t="shared" si="203"/>
        <v>00000110</v>
      </c>
      <c r="I691" s="20" t="str">
        <f t="shared" si="204"/>
        <v xml:space="preserve">    .byte %00000000, %11010100, %00000110</v>
      </c>
    </row>
    <row r="692" spans="1:9" x14ac:dyDescent="0.25">
      <c r="A692" s="15"/>
      <c r="B692" s="1" t="s">
        <v>139</v>
      </c>
      <c r="C692" s="20" t="str">
        <f>IF(B692="ZMIEŃ GŁOŚNOŚĆ NA 0","N/D",IF(B692="ZMIEŃ GŁOŚNOŚĆ NA 15","N/D",240/$B$2*60*VLOOKUP(B692,Dane!$F:$H,2,FALSE)))</f>
        <v>N/D</v>
      </c>
      <c r="D692" s="21" t="str">
        <f>IF(B692="ZMIEŃ GŁOŚNOŚĆ NA 0","N/D",IF(B692="ZMIEŃ GŁOŚNOŚĆ NA 15","N/D",VLOOKUP(A692,Dane!$A$3:$D$110,4,FALSE)))</f>
        <v>N/D</v>
      </c>
      <c r="E692" s="22" t="str">
        <f t="shared" si="200"/>
        <v>N/D</v>
      </c>
      <c r="F692" s="19" t="str">
        <f t="shared" si="201"/>
        <v>N/D</v>
      </c>
      <c r="G692" s="19" t="str">
        <f t="shared" si="202"/>
        <v>N/D</v>
      </c>
      <c r="H692" s="19" t="str">
        <f t="shared" si="203"/>
        <v>N/D</v>
      </c>
      <c r="I692" s="20" t="str">
        <f t="shared" si="204"/>
        <v xml:space="preserve">    .byte %10101000, %11110000, %00000000</v>
      </c>
    </row>
    <row r="693" spans="1:9" x14ac:dyDescent="0.25">
      <c r="A693" s="15" t="s">
        <v>36</v>
      </c>
      <c r="B693" s="1" t="s">
        <v>2</v>
      </c>
      <c r="C693" s="20">
        <f>IF(B693="ZMIEŃ GŁOŚNOŚĆ NA 0","N/D",IF(B693="ZMIEŃ GŁOŚNOŚĆ NA 15","N/D",240/$B$2*60*VLOOKUP(B693,Dane!$F:$H,2,FALSE)))</f>
        <v>6</v>
      </c>
      <c r="D693" s="21">
        <f>IF(B693="ZMIEŃ GŁOŚNOŚĆ NA 0","N/D",IF(B693="ZMIEŃ GŁOŚNOŚĆ NA 15","N/D",VLOOKUP(A693,Dane!$A$3:$D$110,4,FALSE)))</f>
        <v>1101010111000</v>
      </c>
      <c r="E693" s="22" t="str">
        <f t="shared" si="200"/>
        <v>110</v>
      </c>
      <c r="F693" s="19" t="str">
        <f t="shared" si="201"/>
        <v>00011010</v>
      </c>
      <c r="G693" s="19" t="str">
        <f t="shared" si="202"/>
        <v>10111000</v>
      </c>
      <c r="H693" s="19" t="str">
        <f t="shared" si="203"/>
        <v>00000110</v>
      </c>
      <c r="I693" s="20" t="str">
        <f t="shared" si="204"/>
        <v xml:space="preserve">    .byte %00011010, %10111000, %00000110</v>
      </c>
    </row>
    <row r="694" spans="1:9" x14ac:dyDescent="0.25">
      <c r="A694" s="15"/>
      <c r="B694" s="1" t="s">
        <v>140</v>
      </c>
      <c r="C694" s="20" t="str">
        <f>IF(B694="ZMIEŃ GŁOŚNOŚĆ NA 0","N/D",IF(B694="ZMIEŃ GŁOŚNOŚĆ NA 15","N/D",240/$B$2*60*VLOOKUP(B694,Dane!$F:$H,2,FALSE)))</f>
        <v>N/D</v>
      </c>
      <c r="D694" s="21" t="str">
        <f>IF(B694="ZMIEŃ GŁOŚNOŚĆ NA 0","N/D",IF(B694="ZMIEŃ GŁOŚNOŚĆ NA 15","N/D",VLOOKUP(A694,Dane!$A$3:$D$110,4,FALSE)))</f>
        <v>N/D</v>
      </c>
      <c r="E694" s="22" t="str">
        <f t="shared" si="200"/>
        <v>N/D</v>
      </c>
      <c r="F694" s="19" t="str">
        <f t="shared" si="201"/>
        <v>N/D</v>
      </c>
      <c r="G694" s="19" t="str">
        <f t="shared" si="202"/>
        <v>N/D</v>
      </c>
      <c r="H694" s="19" t="str">
        <f t="shared" si="203"/>
        <v>N/D</v>
      </c>
      <c r="I694" s="20" t="str">
        <f t="shared" si="204"/>
        <v xml:space="preserve">    .byte %10101000, %11111111, %00000000</v>
      </c>
    </row>
    <row r="695" spans="1:9" x14ac:dyDescent="0.25">
      <c r="A695" s="15" t="s">
        <v>88</v>
      </c>
      <c r="B695" s="1" t="s">
        <v>0</v>
      </c>
      <c r="C695" s="20">
        <f>IF(B695="ZMIEŃ GŁOŚNOŚĆ NA 0","N/D",IF(B695="ZMIEŃ GŁOŚNOŚĆ NA 15","N/D",240/$B$2*60*VLOOKUP(B695,Dane!$F:$H,2,FALSE)))</f>
        <v>12</v>
      </c>
      <c r="D695" s="21">
        <f>IF(B695="ZMIEŃ GŁOŚNOŚĆ NA 0","N/D",IF(B695="ZMIEŃ GŁOŚNOŚĆ NA 15","N/D",VLOOKUP(A695,Dane!$A$3:$D$110,4,FALSE)))</f>
        <v>11101110</v>
      </c>
      <c r="E695" s="22" t="str">
        <f t="shared" si="200"/>
        <v>1100</v>
      </c>
      <c r="F695" s="19" t="str">
        <f t="shared" si="201"/>
        <v>00000000</v>
      </c>
      <c r="G695" s="19" t="str">
        <f t="shared" si="202"/>
        <v>11101110</v>
      </c>
      <c r="H695" s="19" t="str">
        <f t="shared" si="203"/>
        <v>00001100</v>
      </c>
      <c r="I695" s="20" t="str">
        <f t="shared" si="204"/>
        <v xml:space="preserve">    .byte %00000000, %11101110, %00001100</v>
      </c>
    </row>
    <row r="696" spans="1:9" x14ac:dyDescent="0.25">
      <c r="A696" s="15" t="s">
        <v>87</v>
      </c>
      <c r="B696" s="1" t="s">
        <v>132</v>
      </c>
      <c r="C696" s="20">
        <f>IF(B696="ZMIEŃ GŁOŚNOŚĆ NA 0","N/D",IF(B696="ZMIEŃ GŁOŚNOŚĆ NA 15","N/D",240/$B$2*60*VLOOKUP(B696,Dane!$F:$H,2,FALSE)))</f>
        <v>48</v>
      </c>
      <c r="D696" s="21">
        <f>IF(B696="ZMIEŃ GŁOŚNOŚĆ NA 0","N/D",IF(B696="ZMIEŃ GŁOŚNOŚĆ NA 15","N/D",VLOOKUP(A696,Dane!$A$3:$D$110,4,FALSE)))</f>
        <v>100001100</v>
      </c>
      <c r="E696" s="22" t="str">
        <f t="shared" si="200"/>
        <v>110000</v>
      </c>
      <c r="F696" s="19" t="str">
        <f t="shared" si="201"/>
        <v>00000001</v>
      </c>
      <c r="G696" s="19" t="str">
        <f t="shared" si="202"/>
        <v>00001100</v>
      </c>
      <c r="H696" s="19" t="str">
        <f t="shared" si="203"/>
        <v>00110000</v>
      </c>
      <c r="I696" s="20" t="str">
        <f t="shared" si="204"/>
        <v xml:space="preserve">    .byte %00000001, %00001100, %00110000</v>
      </c>
    </row>
    <row r="697" spans="1:9" x14ac:dyDescent="0.25">
      <c r="A697" s="6"/>
      <c r="B697" s="1" t="s">
        <v>139</v>
      </c>
      <c r="C697" s="20" t="str">
        <f>IF(B697="ZMIEŃ GŁOŚNOŚĆ NA 0","N/D",IF(B697="ZMIEŃ GŁOŚNOŚĆ NA 15","N/D",240/$B$2*60*VLOOKUP(B697,Dane!$F:$H,2,FALSE)))</f>
        <v>N/D</v>
      </c>
      <c r="D697" s="21" t="str">
        <f>IF(B697="ZMIEŃ GŁOŚNOŚĆ NA 0","N/D",IF(B697="ZMIEŃ GŁOŚNOŚĆ NA 15","N/D",VLOOKUP(A697,Dane!$A$3:$D$110,4,FALSE)))</f>
        <v>N/D</v>
      </c>
      <c r="E697" s="22" t="str">
        <f t="shared" si="200"/>
        <v>N/D</v>
      </c>
      <c r="F697" s="19" t="str">
        <f t="shared" si="201"/>
        <v>N/D</v>
      </c>
      <c r="G697" s="19" t="str">
        <f t="shared" si="202"/>
        <v>N/D</v>
      </c>
      <c r="H697" s="19" t="str">
        <f t="shared" si="203"/>
        <v>N/D</v>
      </c>
      <c r="I697" s="20" t="str">
        <f t="shared" si="204"/>
        <v xml:space="preserve">    .byte %10101000, %11110000, %00000000</v>
      </c>
    </row>
    <row r="698" spans="1:9" x14ac:dyDescent="0.25">
      <c r="A698" s="6" t="s">
        <v>36</v>
      </c>
      <c r="B698" s="1" t="s">
        <v>1</v>
      </c>
      <c r="C698" s="20">
        <f>IF(B698="ZMIEŃ GŁOŚNOŚĆ NA 0","N/D",IF(B698="ZMIEŃ GŁOŚNOŚĆ NA 15","N/D",240/$B$2*60*VLOOKUP(B698,Dane!$F:$H,2,FALSE)))</f>
        <v>24</v>
      </c>
      <c r="D698" s="21">
        <f>IF(B698="ZMIEŃ GŁOŚNOŚĆ NA 0","N/D",IF(B698="ZMIEŃ GŁOŚNOŚĆ NA 15","N/D",VLOOKUP(A698,Dane!$A$3:$D$110,4,FALSE)))</f>
        <v>1101010111000</v>
      </c>
      <c r="E698" s="22" t="str">
        <f t="shared" si="200"/>
        <v>11000</v>
      </c>
      <c r="F698" s="19" t="str">
        <f t="shared" si="201"/>
        <v>00011010</v>
      </c>
      <c r="G698" s="19" t="str">
        <f t="shared" si="202"/>
        <v>10111000</v>
      </c>
      <c r="H698" s="19" t="str">
        <f t="shared" si="203"/>
        <v>00011000</v>
      </c>
      <c r="I698" s="20" t="str">
        <f t="shared" si="204"/>
        <v xml:space="preserve">    .byte %00011010, %10111000, %00011000</v>
      </c>
    </row>
    <row r="699" spans="1:9" ht="15.75" thickBot="1" x14ac:dyDescent="0.3">
      <c r="A699" s="8"/>
      <c r="B699" s="9" t="s">
        <v>140</v>
      </c>
      <c r="C699" s="20" t="str">
        <f>IF(B699="ZMIEŃ GŁOŚNOŚĆ NA 0","N/D",IF(B699="ZMIEŃ GŁOŚNOŚĆ NA 15","N/D",240/$B$2*60*VLOOKUP(B699,Dane!$F:$H,2,FALSE)))</f>
        <v>N/D</v>
      </c>
      <c r="D699" s="21" t="str">
        <f>IF(B699="ZMIEŃ GŁOŚNOŚĆ NA 0","N/D",IF(B699="ZMIEŃ GŁOŚNOŚĆ NA 15","N/D",VLOOKUP(A699,Dane!$A$3:$D$110,4,FALSE)))</f>
        <v>N/D</v>
      </c>
      <c r="E699" s="22" t="str">
        <f t="shared" si="200"/>
        <v>N/D</v>
      </c>
      <c r="F699" s="19" t="str">
        <f t="shared" si="201"/>
        <v>N/D</v>
      </c>
      <c r="G699" s="19" t="str">
        <f t="shared" si="202"/>
        <v>N/D</v>
      </c>
      <c r="H699" s="19" t="str">
        <f t="shared" si="203"/>
        <v>N/D</v>
      </c>
      <c r="I699" s="20" t="str">
        <f t="shared" si="204"/>
        <v xml:space="preserve">    .byte %10101000, %11111111, %00000000</v>
      </c>
    </row>
    <row r="700" spans="1:9" ht="15.75" thickTop="1" x14ac:dyDescent="0.25">
      <c r="A700" s="18" t="s">
        <v>88</v>
      </c>
      <c r="B700" s="16" t="s">
        <v>2</v>
      </c>
      <c r="C700" s="20">
        <f>IF(B700="ZMIEŃ GŁOŚNOŚĆ NA 0","N/D",IF(B700="ZMIEŃ GŁOŚNOŚĆ NA 15","N/D",240/$B$2*60*VLOOKUP(B700,Dane!$F:$H,2,FALSE)))</f>
        <v>6</v>
      </c>
      <c r="D700" s="21">
        <f>IF(B700="ZMIEŃ GŁOŚNOŚĆ NA 0","N/D",IF(B700="ZMIEŃ GŁOŚNOŚĆ NA 15","N/D",VLOOKUP(A700,Dane!$A$3:$D$110,4,FALSE)))</f>
        <v>11101110</v>
      </c>
      <c r="E700" s="22" t="str">
        <f t="shared" si="200"/>
        <v>110</v>
      </c>
      <c r="F700" s="19" t="str">
        <f t="shared" si="201"/>
        <v>00000000</v>
      </c>
      <c r="G700" s="19" t="str">
        <f t="shared" si="202"/>
        <v>11101110</v>
      </c>
      <c r="H700" s="19" t="str">
        <f t="shared" si="203"/>
        <v>00000110</v>
      </c>
      <c r="I700" s="20" t="str">
        <f t="shared" si="204"/>
        <v xml:space="preserve">    .byte %00000000, %11101110, %00000110</v>
      </c>
    </row>
    <row r="701" spans="1:9" x14ac:dyDescent="0.25">
      <c r="A701" s="2"/>
      <c r="B701" s="1" t="s">
        <v>139</v>
      </c>
      <c r="C701" s="20" t="str">
        <f>IF(B701="ZMIEŃ GŁOŚNOŚĆ NA 0","N/D",IF(B701="ZMIEŃ GŁOŚNOŚĆ NA 15","N/D",240/$B$2*60*VLOOKUP(B701,Dane!$F:$H,2,FALSE)))</f>
        <v>N/D</v>
      </c>
      <c r="D701" s="21" t="str">
        <f>IF(B701="ZMIEŃ GŁOŚNOŚĆ NA 0","N/D",IF(B701="ZMIEŃ GŁOŚNOŚĆ NA 15","N/D",VLOOKUP(A701,Dane!$A$3:$D$110,4,FALSE)))</f>
        <v>N/D</v>
      </c>
      <c r="E701" s="22" t="str">
        <f t="shared" si="200"/>
        <v>N/D</v>
      </c>
      <c r="F701" s="19" t="str">
        <f t="shared" si="201"/>
        <v>N/D</v>
      </c>
      <c r="G701" s="19" t="str">
        <f t="shared" si="202"/>
        <v>N/D</v>
      </c>
      <c r="H701" s="19" t="str">
        <f t="shared" si="203"/>
        <v>N/D</v>
      </c>
      <c r="I701" s="20" t="str">
        <f t="shared" si="204"/>
        <v xml:space="preserve">    .byte %10101000, %11110000, %00000000</v>
      </c>
    </row>
    <row r="702" spans="1:9" x14ac:dyDescent="0.25">
      <c r="A702" s="6" t="s">
        <v>36</v>
      </c>
      <c r="B702" s="16" t="s">
        <v>2</v>
      </c>
      <c r="C702" s="20">
        <f>IF(B702="ZMIEŃ GŁOŚNOŚĆ NA 0","N/D",IF(B702="ZMIEŃ GŁOŚNOŚĆ NA 15","N/D",240/$B$2*60*VLOOKUP(B702,Dane!$F:$H,2,FALSE)))</f>
        <v>6</v>
      </c>
      <c r="D702" s="21">
        <f>IF(B702="ZMIEŃ GŁOŚNOŚĆ NA 0","N/D",IF(B702="ZMIEŃ GŁOŚNOŚĆ NA 15","N/D",VLOOKUP(A702,Dane!$A$3:$D$110,4,FALSE)))</f>
        <v>1101010111000</v>
      </c>
      <c r="E702" s="22" t="str">
        <f t="shared" si="200"/>
        <v>110</v>
      </c>
      <c r="F702" s="19" t="str">
        <f t="shared" si="201"/>
        <v>00011010</v>
      </c>
      <c r="G702" s="19" t="str">
        <f t="shared" si="202"/>
        <v>10111000</v>
      </c>
      <c r="H702" s="19" t="str">
        <f t="shared" si="203"/>
        <v>00000110</v>
      </c>
      <c r="I702" s="20" t="str">
        <f t="shared" si="204"/>
        <v xml:space="preserve">    .byte %00011010, %10111000, %00000110</v>
      </c>
    </row>
    <row r="703" spans="1:9" x14ac:dyDescent="0.25">
      <c r="A703" s="6"/>
      <c r="B703" s="1" t="s">
        <v>140</v>
      </c>
      <c r="C703" s="20" t="str">
        <f>IF(B703="ZMIEŃ GŁOŚNOŚĆ NA 0","N/D",IF(B703="ZMIEŃ GŁOŚNOŚĆ NA 15","N/D",240/$B$2*60*VLOOKUP(B703,Dane!$F:$H,2,FALSE)))</f>
        <v>N/D</v>
      </c>
      <c r="D703" s="21" t="str">
        <f>IF(B703="ZMIEŃ GŁOŚNOŚĆ NA 0","N/D",IF(B703="ZMIEŃ GŁOŚNOŚĆ NA 15","N/D",VLOOKUP(A703,Dane!$A$3:$D$110,4,FALSE)))</f>
        <v>N/D</v>
      </c>
      <c r="E703" s="22" t="str">
        <f t="shared" si="200"/>
        <v>N/D</v>
      </c>
      <c r="F703" s="19" t="str">
        <f t="shared" si="201"/>
        <v>N/D</v>
      </c>
      <c r="G703" s="19" t="str">
        <f t="shared" si="202"/>
        <v>N/D</v>
      </c>
      <c r="H703" s="19" t="str">
        <f t="shared" si="203"/>
        <v>N/D</v>
      </c>
      <c r="I703" s="20" t="str">
        <f t="shared" si="204"/>
        <v xml:space="preserve">    .byte %10101000, %11111111, %00000000</v>
      </c>
    </row>
    <row r="704" spans="1:9" x14ac:dyDescent="0.25">
      <c r="A704" s="28" t="s">
        <v>88</v>
      </c>
      <c r="B704" s="16" t="s">
        <v>2</v>
      </c>
      <c r="C704" s="20">
        <f>IF(B704="ZMIEŃ GŁOŚNOŚĆ NA 0","N/D",IF(B704="ZMIEŃ GŁOŚNOŚĆ NA 15","N/D",240/$B$2*60*VLOOKUP(B704,Dane!$F:$H,2,FALSE)))</f>
        <v>6</v>
      </c>
      <c r="D704" s="21">
        <f>IF(B704="ZMIEŃ GŁOŚNOŚĆ NA 0","N/D",IF(B704="ZMIEŃ GŁOŚNOŚĆ NA 15","N/D",VLOOKUP(A704,Dane!$A$3:$D$110,4,FALSE)))</f>
        <v>11101110</v>
      </c>
      <c r="E704" s="22" t="str">
        <f t="shared" si="200"/>
        <v>110</v>
      </c>
      <c r="F704" s="19" t="str">
        <f t="shared" si="201"/>
        <v>00000000</v>
      </c>
      <c r="G704" s="19" t="str">
        <f t="shared" si="202"/>
        <v>11101110</v>
      </c>
      <c r="H704" s="19" t="str">
        <f t="shared" si="203"/>
        <v>00000110</v>
      </c>
      <c r="I704" s="20" t="str">
        <f t="shared" si="204"/>
        <v xml:space="preserve">    .byte %00000000, %11101110, %00000110</v>
      </c>
    </row>
    <row r="705" spans="1:9" x14ac:dyDescent="0.25">
      <c r="A705" s="28"/>
      <c r="B705" s="1" t="s">
        <v>139</v>
      </c>
      <c r="C705" s="20" t="str">
        <f>IF(B705="ZMIEŃ GŁOŚNOŚĆ NA 0","N/D",IF(B705="ZMIEŃ GŁOŚNOŚĆ NA 15","N/D",240/$B$2*60*VLOOKUP(B705,Dane!$F:$H,2,FALSE)))</f>
        <v>N/D</v>
      </c>
      <c r="D705" s="21" t="str">
        <f>IF(B705="ZMIEŃ GŁOŚNOŚĆ NA 0","N/D",IF(B705="ZMIEŃ GŁOŚNOŚĆ NA 15","N/D",VLOOKUP(A705,Dane!$A$3:$D$110,4,FALSE)))</f>
        <v>N/D</v>
      </c>
      <c r="E705" s="22" t="str">
        <f t="shared" si="200"/>
        <v>N/D</v>
      </c>
      <c r="F705" s="19" t="str">
        <f t="shared" si="201"/>
        <v>N/D</v>
      </c>
      <c r="G705" s="19" t="str">
        <f t="shared" si="202"/>
        <v>N/D</v>
      </c>
      <c r="H705" s="19" t="str">
        <f t="shared" si="203"/>
        <v>N/D</v>
      </c>
      <c r="I705" s="20" t="str">
        <f t="shared" si="204"/>
        <v xml:space="preserve">    .byte %10101000, %11110000, %00000000</v>
      </c>
    </row>
    <row r="706" spans="1:9" x14ac:dyDescent="0.25">
      <c r="A706" s="28" t="s">
        <v>36</v>
      </c>
      <c r="B706" s="16" t="s">
        <v>2</v>
      </c>
      <c r="C706" s="20">
        <f>IF(B706="ZMIEŃ GŁOŚNOŚĆ NA 0","N/D",IF(B706="ZMIEŃ GŁOŚNOŚĆ NA 15","N/D",240/$B$2*60*VLOOKUP(B706,Dane!$F:$H,2,FALSE)))</f>
        <v>6</v>
      </c>
      <c r="D706" s="21">
        <f>IF(B706="ZMIEŃ GŁOŚNOŚĆ NA 0","N/D",IF(B706="ZMIEŃ GŁOŚNOŚĆ NA 15","N/D",VLOOKUP(A706,Dane!$A$3:$D$110,4,FALSE)))</f>
        <v>1101010111000</v>
      </c>
      <c r="E706" s="22" t="str">
        <f t="shared" si="200"/>
        <v>110</v>
      </c>
      <c r="F706" s="19" t="str">
        <f t="shared" si="201"/>
        <v>00011010</v>
      </c>
      <c r="G706" s="19" t="str">
        <f t="shared" si="202"/>
        <v>10111000</v>
      </c>
      <c r="H706" s="19" t="str">
        <f t="shared" si="203"/>
        <v>00000110</v>
      </c>
      <c r="I706" s="20" t="str">
        <f t="shared" si="204"/>
        <v xml:space="preserve">    .byte %00011010, %10111000, %00000110</v>
      </c>
    </row>
    <row r="707" spans="1:9" x14ac:dyDescent="0.25">
      <c r="A707" s="28"/>
      <c r="B707" s="1" t="s">
        <v>140</v>
      </c>
      <c r="C707" s="20" t="str">
        <f>IF(B707="ZMIEŃ GŁOŚNOŚĆ NA 0","N/D",IF(B707="ZMIEŃ GŁOŚNOŚĆ NA 15","N/D",240/$B$2*60*VLOOKUP(B707,Dane!$F:$H,2,FALSE)))</f>
        <v>N/D</v>
      </c>
      <c r="D707" s="21" t="str">
        <f>IF(B707="ZMIEŃ GŁOŚNOŚĆ NA 0","N/D",IF(B707="ZMIEŃ GŁOŚNOŚĆ NA 15","N/D",VLOOKUP(A707,Dane!$A$3:$D$110,4,FALSE)))</f>
        <v>N/D</v>
      </c>
      <c r="E707" s="22" t="str">
        <f t="shared" si="200"/>
        <v>N/D</v>
      </c>
      <c r="F707" s="19" t="str">
        <f t="shared" si="201"/>
        <v>N/D</v>
      </c>
      <c r="G707" s="19" t="str">
        <f t="shared" si="202"/>
        <v>N/D</v>
      </c>
      <c r="H707" s="19" t="str">
        <f t="shared" si="203"/>
        <v>N/D</v>
      </c>
      <c r="I707" s="20" t="str">
        <f t="shared" si="204"/>
        <v xml:space="preserve">    .byte %10101000, %11111111, %00000000</v>
      </c>
    </row>
    <row r="708" spans="1:9" x14ac:dyDescent="0.25">
      <c r="A708" s="28" t="s">
        <v>12</v>
      </c>
      <c r="B708" s="19" t="s">
        <v>0</v>
      </c>
      <c r="C708" s="20">
        <f>IF(B708="ZMIEŃ GŁOŚNOŚĆ NA 0","N/D",IF(B708="ZMIEŃ GŁOŚNOŚĆ NA 15","N/D",240/$B$2*60*VLOOKUP(B708,Dane!$F:$H,2,FALSE)))</f>
        <v>12</v>
      </c>
      <c r="D708" s="21">
        <f>IF(B708="ZMIEŃ GŁOŚNOŚĆ NA 0","N/D",IF(B708="ZMIEŃ GŁOŚNOŚĆ NA 15","N/D",VLOOKUP(A708,Dane!$A$3:$D$110,4,FALSE)))</f>
        <v>11010100</v>
      </c>
      <c r="E708" s="22" t="str">
        <f t="shared" si="200"/>
        <v>1100</v>
      </c>
      <c r="F708" s="19" t="str">
        <f t="shared" si="201"/>
        <v>00000000</v>
      </c>
      <c r="G708" s="19" t="str">
        <f t="shared" si="202"/>
        <v>11010100</v>
      </c>
      <c r="H708" s="19" t="str">
        <f t="shared" si="203"/>
        <v>00001100</v>
      </c>
      <c r="I708" s="20" t="str">
        <f t="shared" si="204"/>
        <v xml:space="preserve">    .byte %00000000, %11010100, %00001100</v>
      </c>
    </row>
    <row r="709" spans="1:9" x14ac:dyDescent="0.25">
      <c r="A709" s="28" t="s">
        <v>89</v>
      </c>
      <c r="B709" s="16" t="s">
        <v>2</v>
      </c>
      <c r="C709" s="20">
        <f>IF(B709="ZMIEŃ GŁOŚNOŚĆ NA 0","N/D",IF(B709="ZMIEŃ GŁOŚNOŚĆ NA 15","N/D",240/$B$2*60*VLOOKUP(B709,Dane!$F:$H,2,FALSE)))</f>
        <v>6</v>
      </c>
      <c r="D709" s="21">
        <f>IF(B709="ZMIEŃ GŁOŚNOŚĆ NA 0","N/D",IF(B709="ZMIEŃ GŁOŚNOŚĆ NA 15","N/D",VLOOKUP(A709,Dane!$A$3:$D$110,4,FALSE)))</f>
        <v>11001000</v>
      </c>
      <c r="E709" s="22" t="str">
        <f t="shared" si="200"/>
        <v>110</v>
      </c>
      <c r="F709" s="19" t="str">
        <f t="shared" si="201"/>
        <v>00000000</v>
      </c>
      <c r="G709" s="19" t="str">
        <f t="shared" si="202"/>
        <v>11001000</v>
      </c>
      <c r="H709" s="19" t="str">
        <f t="shared" si="203"/>
        <v>00000110</v>
      </c>
      <c r="I709" s="20" t="str">
        <f t="shared" si="204"/>
        <v xml:space="preserve">    .byte %00000000, %11001000, %00000110</v>
      </c>
    </row>
    <row r="710" spans="1:9" x14ac:dyDescent="0.25">
      <c r="A710" s="28"/>
      <c r="B710" s="1" t="s">
        <v>139</v>
      </c>
      <c r="C710" s="20" t="str">
        <f>IF(B710="ZMIEŃ GŁOŚNOŚĆ NA 0","N/D",IF(B710="ZMIEŃ GŁOŚNOŚĆ NA 15","N/D",240/$B$2*60*VLOOKUP(B710,Dane!$F:$H,2,FALSE)))</f>
        <v>N/D</v>
      </c>
      <c r="D710" s="21" t="str">
        <f>IF(B710="ZMIEŃ GŁOŚNOŚĆ NA 0","N/D",IF(B710="ZMIEŃ GŁOŚNOŚĆ NA 15","N/D",VLOOKUP(A710,Dane!$A$3:$D$110,4,FALSE)))</f>
        <v>N/D</v>
      </c>
      <c r="E710" s="22" t="str">
        <f t="shared" si="200"/>
        <v>N/D</v>
      </c>
      <c r="F710" s="19" t="str">
        <f t="shared" si="201"/>
        <v>N/D</v>
      </c>
      <c r="G710" s="19" t="str">
        <f t="shared" si="202"/>
        <v>N/D</v>
      </c>
      <c r="H710" s="19" t="str">
        <f t="shared" si="203"/>
        <v>N/D</v>
      </c>
      <c r="I710" s="20" t="str">
        <f t="shared" si="204"/>
        <v xml:space="preserve">    .byte %10101000, %11110000, %00000000</v>
      </c>
    </row>
    <row r="711" spans="1:9" x14ac:dyDescent="0.25">
      <c r="A711" s="18" t="s">
        <v>36</v>
      </c>
      <c r="B711" s="16" t="s">
        <v>2</v>
      </c>
      <c r="C711" s="20">
        <f>IF(B711="ZMIEŃ GŁOŚNOŚĆ NA 0","N/D",IF(B711="ZMIEŃ GŁOŚNOŚĆ NA 15","N/D",240/$B$2*60*VLOOKUP(B711,Dane!$F:$H,2,FALSE)))</f>
        <v>6</v>
      </c>
      <c r="D711" s="21">
        <f>IF(B711="ZMIEŃ GŁOŚNOŚĆ NA 0","N/D",IF(B711="ZMIEŃ GŁOŚNOŚĆ NA 15","N/D",VLOOKUP(A711,Dane!$A$3:$D$110,4,FALSE)))</f>
        <v>1101010111000</v>
      </c>
      <c r="E711" s="22" t="str">
        <f t="shared" si="200"/>
        <v>110</v>
      </c>
      <c r="F711" s="19" t="str">
        <f t="shared" si="201"/>
        <v>00011010</v>
      </c>
      <c r="G711" s="19" t="str">
        <f t="shared" si="202"/>
        <v>10111000</v>
      </c>
      <c r="H711" s="19" t="str">
        <f t="shared" si="203"/>
        <v>00000110</v>
      </c>
      <c r="I711" s="20" t="str">
        <f t="shared" si="204"/>
        <v xml:space="preserve">    .byte %00011010, %10111000, %00000110</v>
      </c>
    </row>
    <row r="712" spans="1:9" x14ac:dyDescent="0.25">
      <c r="A712" s="28"/>
      <c r="B712" s="1" t="s">
        <v>140</v>
      </c>
      <c r="C712" s="20" t="str">
        <f>IF(B712="ZMIEŃ GŁOŚNOŚĆ NA 0","N/D",IF(B712="ZMIEŃ GŁOŚNOŚĆ NA 15","N/D",240/$B$2*60*VLOOKUP(B712,Dane!$F:$H,2,FALSE)))</f>
        <v>N/D</v>
      </c>
      <c r="D712" s="21" t="str">
        <f>IF(B712="ZMIEŃ GŁOŚNOŚĆ NA 0","N/D",IF(B712="ZMIEŃ GŁOŚNOŚĆ NA 15","N/D",VLOOKUP(A712,Dane!$A$3:$D$110,4,FALSE)))</f>
        <v>N/D</v>
      </c>
      <c r="E712" s="22" t="str">
        <f t="shared" si="200"/>
        <v>N/D</v>
      </c>
      <c r="F712" s="19" t="str">
        <f t="shared" si="201"/>
        <v>N/D</v>
      </c>
      <c r="G712" s="19" t="str">
        <f t="shared" si="202"/>
        <v>N/D</v>
      </c>
      <c r="H712" s="19" t="str">
        <f t="shared" si="203"/>
        <v>N/D</v>
      </c>
      <c r="I712" s="20" t="str">
        <f t="shared" si="204"/>
        <v xml:space="preserve">    .byte %10101000, %11111111, %00000000</v>
      </c>
    </row>
    <row r="713" spans="1:9" x14ac:dyDescent="0.25">
      <c r="A713" s="28" t="s">
        <v>88</v>
      </c>
      <c r="B713" s="16" t="s">
        <v>0</v>
      </c>
      <c r="C713" s="20">
        <f>IF(B713="ZMIEŃ GŁOŚNOŚĆ NA 0","N/D",IF(B713="ZMIEŃ GŁOŚNOŚĆ NA 15","N/D",240/$B$2*60*VLOOKUP(B713,Dane!$F:$H,2,FALSE)))</f>
        <v>12</v>
      </c>
      <c r="D713" s="21">
        <f>IF(B713="ZMIEŃ GŁOŚNOŚĆ NA 0","N/D",IF(B713="ZMIEŃ GŁOŚNOŚĆ NA 15","N/D",VLOOKUP(A713,Dane!$A$3:$D$110,4,FALSE)))</f>
        <v>11101110</v>
      </c>
      <c r="E713" s="22" t="str">
        <f t="shared" si="200"/>
        <v>1100</v>
      </c>
      <c r="F713" s="19" t="str">
        <f t="shared" si="201"/>
        <v>00000000</v>
      </c>
      <c r="G713" s="19" t="str">
        <f t="shared" si="202"/>
        <v>11101110</v>
      </c>
      <c r="H713" s="19" t="str">
        <f t="shared" si="203"/>
        <v>00001100</v>
      </c>
      <c r="I713" s="20" t="str">
        <f t="shared" si="204"/>
        <v xml:space="preserve">    .byte %00000000, %11101110, %00001100</v>
      </c>
    </row>
    <row r="714" spans="1:9" x14ac:dyDescent="0.25">
      <c r="A714" s="28" t="s">
        <v>87</v>
      </c>
      <c r="B714" s="16" t="s">
        <v>30</v>
      </c>
      <c r="C714" s="20">
        <f>IF(B714="ZMIEŃ GŁOŚNOŚĆ NA 0","N/D",IF(B714="ZMIEŃ GŁOŚNOŚĆ NA 15","N/D",240/$B$2*60*VLOOKUP(B714,Dane!$F:$H,2,FALSE)))</f>
        <v>18</v>
      </c>
      <c r="D714" s="21">
        <f>IF(B714="ZMIEŃ GŁOŚNOŚĆ NA 0","N/D",IF(B714="ZMIEŃ GŁOŚNOŚĆ NA 15","N/D",VLOOKUP(A714,Dane!$A$3:$D$110,4,FALSE)))</f>
        <v>100001100</v>
      </c>
      <c r="E714" s="22" t="str">
        <f t="shared" si="200"/>
        <v>10010</v>
      </c>
      <c r="F714" s="19" t="str">
        <f t="shared" si="201"/>
        <v>00000001</v>
      </c>
      <c r="G714" s="19" t="str">
        <f t="shared" si="202"/>
        <v>00001100</v>
      </c>
      <c r="H714" s="19" t="str">
        <f t="shared" si="203"/>
        <v>00010010</v>
      </c>
      <c r="I714" s="20" t="str">
        <f t="shared" si="204"/>
        <v xml:space="preserve">    .byte %00000001, %00001100, %00010010</v>
      </c>
    </row>
    <row r="715" spans="1:9" x14ac:dyDescent="0.25">
      <c r="A715" s="24"/>
      <c r="B715" s="1" t="s">
        <v>139</v>
      </c>
      <c r="C715" s="20" t="str">
        <f>IF(B715="ZMIEŃ GŁOŚNOŚĆ NA 0","N/D",IF(B715="ZMIEŃ GŁOŚNOŚĆ NA 15","N/D",240/$B$2*60*VLOOKUP(B715,Dane!$F:$H,2,FALSE)))</f>
        <v>N/D</v>
      </c>
      <c r="D715" s="21" t="str">
        <f>IF(B715="ZMIEŃ GŁOŚNOŚĆ NA 0","N/D",IF(B715="ZMIEŃ GŁOŚNOŚĆ NA 15","N/D",VLOOKUP(A715,Dane!$A$3:$D$110,4,FALSE)))</f>
        <v>N/D</v>
      </c>
      <c r="E715" s="22" t="str">
        <f t="shared" si="200"/>
        <v>N/D</v>
      </c>
      <c r="F715" s="19" t="str">
        <f t="shared" si="201"/>
        <v>N/D</v>
      </c>
      <c r="G715" s="19" t="str">
        <f t="shared" si="202"/>
        <v>N/D</v>
      </c>
      <c r="H715" s="19" t="str">
        <f t="shared" si="203"/>
        <v>N/D</v>
      </c>
      <c r="I715" s="20" t="str">
        <f t="shared" si="204"/>
        <v xml:space="preserve">    .byte %10101000, %11110000, %00000000</v>
      </c>
    </row>
    <row r="716" spans="1:9" x14ac:dyDescent="0.25">
      <c r="A716" s="28" t="s">
        <v>36</v>
      </c>
      <c r="B716" s="16" t="s">
        <v>30</v>
      </c>
      <c r="C716" s="20">
        <f>IF(B716="ZMIEŃ GŁOŚNOŚĆ NA 0","N/D",IF(B716="ZMIEŃ GŁOŚNOŚĆ NA 15","N/D",240/$B$2*60*VLOOKUP(B716,Dane!$F:$H,2,FALSE)))</f>
        <v>18</v>
      </c>
      <c r="D716" s="21">
        <f>IF(B716="ZMIEŃ GŁOŚNOŚĆ NA 0","N/D",IF(B716="ZMIEŃ GŁOŚNOŚĆ NA 15","N/D",VLOOKUP(A716,Dane!$A$3:$D$110,4,FALSE)))</f>
        <v>1101010111000</v>
      </c>
      <c r="E716" s="22" t="str">
        <f t="shared" si="200"/>
        <v>10010</v>
      </c>
      <c r="F716" s="19" t="str">
        <f t="shared" si="201"/>
        <v>00011010</v>
      </c>
      <c r="G716" s="19" t="str">
        <f t="shared" si="202"/>
        <v>10111000</v>
      </c>
      <c r="H716" s="19" t="str">
        <f t="shared" si="203"/>
        <v>00010010</v>
      </c>
      <c r="I716" s="20" t="str">
        <f t="shared" si="204"/>
        <v xml:space="preserve">    .byte %00011010, %10111000, %00010010</v>
      </c>
    </row>
    <row r="717" spans="1:9" ht="15.75" thickBot="1" x14ac:dyDescent="0.3">
      <c r="A717" s="8"/>
      <c r="B717" s="9" t="s">
        <v>140</v>
      </c>
      <c r="C717" s="20" t="str">
        <f>IF(B717="ZMIEŃ GŁOŚNOŚĆ NA 0","N/D",IF(B717="ZMIEŃ GŁOŚNOŚĆ NA 15","N/D",240/$B$2*60*VLOOKUP(B717,Dane!$F:$H,2,FALSE)))</f>
        <v>N/D</v>
      </c>
      <c r="D717" s="21" t="str">
        <f>IF(B717="ZMIEŃ GŁOŚNOŚĆ NA 0","N/D",IF(B717="ZMIEŃ GŁOŚNOŚĆ NA 15","N/D",VLOOKUP(A717,Dane!$A$3:$D$110,4,FALSE)))</f>
        <v>N/D</v>
      </c>
      <c r="E717" s="22" t="str">
        <f t="shared" si="200"/>
        <v>N/D</v>
      </c>
      <c r="F717" s="19" t="str">
        <f t="shared" si="201"/>
        <v>N/D</v>
      </c>
      <c r="G717" s="19" t="str">
        <f t="shared" si="202"/>
        <v>N/D</v>
      </c>
      <c r="H717" s="19" t="str">
        <f t="shared" si="203"/>
        <v>N/D</v>
      </c>
      <c r="I717" s="20" t="str">
        <f t="shared" si="204"/>
        <v xml:space="preserve">    .byte %10101000, %11111111, %00000000</v>
      </c>
    </row>
    <row r="718" spans="1:9" ht="15.75" thickTop="1" x14ac:dyDescent="0.25">
      <c r="A718" s="28" t="s">
        <v>92</v>
      </c>
      <c r="B718" s="16" t="s">
        <v>2</v>
      </c>
      <c r="C718" s="20">
        <f>IF(B718="ZMIEŃ GŁOŚNOŚĆ NA 0","N/D",IF(B718="ZMIEŃ GŁOŚNOŚĆ NA 15","N/D",240/$B$2*60*VLOOKUP(B718,Dane!$F:$H,2,FALSE)))</f>
        <v>6</v>
      </c>
      <c r="D718" s="21">
        <f>IF(B718="ZMIEŃ GŁOŚNOŚĆ NA 0","N/D",IF(B718="ZMIEŃ GŁOŚNOŚĆ NA 15","N/D",VLOOKUP(A718,Dane!$A$3:$D$110,4,FALSE)))</f>
        <v>10000101</v>
      </c>
      <c r="E718" s="22" t="str">
        <f t="shared" si="200"/>
        <v>110</v>
      </c>
      <c r="F718" s="19" t="str">
        <f t="shared" si="201"/>
        <v>00000000</v>
      </c>
      <c r="G718" s="19" t="str">
        <f t="shared" si="202"/>
        <v>10000101</v>
      </c>
      <c r="H718" s="19" t="str">
        <f t="shared" si="203"/>
        <v>00000110</v>
      </c>
      <c r="I718" s="20" t="str">
        <f t="shared" si="204"/>
        <v xml:space="preserve">    .byte %00000000, %10000101, %00000110</v>
      </c>
    </row>
    <row r="719" spans="1:9" x14ac:dyDescent="0.25">
      <c r="A719" s="28"/>
      <c r="B719" s="1" t="s">
        <v>139</v>
      </c>
      <c r="C719" s="20" t="str">
        <f>IF(B719="ZMIEŃ GŁOŚNOŚĆ NA 0","N/D",IF(B719="ZMIEŃ GŁOŚNOŚĆ NA 15","N/D",240/$B$2*60*VLOOKUP(B719,Dane!$F:$H,2,FALSE)))</f>
        <v>N/D</v>
      </c>
      <c r="D719" s="21" t="str">
        <f>IF(B719="ZMIEŃ GŁOŚNOŚĆ NA 0","N/D",IF(B719="ZMIEŃ GŁOŚNOŚĆ NA 15","N/D",VLOOKUP(A719,Dane!$A$3:$D$110,4,FALSE)))</f>
        <v>N/D</v>
      </c>
      <c r="E719" s="22" t="str">
        <f t="shared" si="200"/>
        <v>N/D</v>
      </c>
      <c r="F719" s="19" t="str">
        <f t="shared" si="201"/>
        <v>N/D</v>
      </c>
      <c r="G719" s="19" t="str">
        <f t="shared" si="202"/>
        <v>N/D</v>
      </c>
      <c r="H719" s="19" t="str">
        <f t="shared" si="203"/>
        <v>N/D</v>
      </c>
      <c r="I719" s="20" t="str">
        <f t="shared" si="204"/>
        <v xml:space="preserve">    .byte %10101000, %11110000, %00000000</v>
      </c>
    </row>
    <row r="720" spans="1:9" x14ac:dyDescent="0.25">
      <c r="A720" s="28" t="s">
        <v>36</v>
      </c>
      <c r="B720" s="16" t="s">
        <v>2</v>
      </c>
      <c r="C720" s="20">
        <f>IF(B720="ZMIEŃ GŁOŚNOŚĆ NA 0","N/D",IF(B720="ZMIEŃ GŁOŚNOŚĆ NA 15","N/D",240/$B$2*60*VLOOKUP(B720,Dane!$F:$H,2,FALSE)))</f>
        <v>6</v>
      </c>
      <c r="D720" s="21">
        <f>IF(B720="ZMIEŃ GŁOŚNOŚĆ NA 0","N/D",IF(B720="ZMIEŃ GŁOŚNOŚĆ NA 15","N/D",VLOOKUP(A720,Dane!$A$3:$D$110,4,FALSE)))</f>
        <v>1101010111000</v>
      </c>
      <c r="E720" s="22" t="str">
        <f t="shared" si="200"/>
        <v>110</v>
      </c>
      <c r="F720" s="19" t="str">
        <f t="shared" si="201"/>
        <v>00011010</v>
      </c>
      <c r="G720" s="19" t="str">
        <f t="shared" si="202"/>
        <v>10111000</v>
      </c>
      <c r="H720" s="19" t="str">
        <f t="shared" si="203"/>
        <v>00000110</v>
      </c>
      <c r="I720" s="20" t="str">
        <f t="shared" si="204"/>
        <v xml:space="preserve">    .byte %00011010, %10111000, %00000110</v>
      </c>
    </row>
    <row r="721" spans="1:9" x14ac:dyDescent="0.25">
      <c r="A721" s="28"/>
      <c r="B721" s="1" t="s">
        <v>140</v>
      </c>
      <c r="C721" s="20" t="str">
        <f>IF(B721="ZMIEŃ GŁOŚNOŚĆ NA 0","N/D",IF(B721="ZMIEŃ GŁOŚNOŚĆ NA 15","N/D",240/$B$2*60*VLOOKUP(B721,Dane!$F:$H,2,FALSE)))</f>
        <v>N/D</v>
      </c>
      <c r="D721" s="21" t="str">
        <f>IF(B721="ZMIEŃ GŁOŚNOŚĆ NA 0","N/D",IF(B721="ZMIEŃ GŁOŚNOŚĆ NA 15","N/D",VLOOKUP(A721,Dane!$A$3:$D$110,4,FALSE)))</f>
        <v>N/D</v>
      </c>
      <c r="E721" s="22" t="str">
        <f t="shared" si="200"/>
        <v>N/D</v>
      </c>
      <c r="F721" s="19" t="str">
        <f t="shared" si="201"/>
        <v>N/D</v>
      </c>
      <c r="G721" s="19" t="str">
        <f t="shared" si="202"/>
        <v>N/D</v>
      </c>
      <c r="H721" s="19" t="str">
        <f t="shared" si="203"/>
        <v>N/D</v>
      </c>
      <c r="I721" s="20" t="str">
        <f t="shared" si="204"/>
        <v xml:space="preserve">    .byte %10101000, %11111111, %00000000</v>
      </c>
    </row>
    <row r="722" spans="1:9" x14ac:dyDescent="0.25">
      <c r="A722" s="28" t="s">
        <v>92</v>
      </c>
      <c r="B722" s="16" t="s">
        <v>2</v>
      </c>
      <c r="C722" s="20">
        <f>IF(B722="ZMIEŃ GŁOŚNOŚĆ NA 0","N/D",IF(B722="ZMIEŃ GŁOŚNOŚĆ NA 15","N/D",240/$B$2*60*VLOOKUP(B722,Dane!$F:$H,2,FALSE)))</f>
        <v>6</v>
      </c>
      <c r="D722" s="21">
        <f>IF(B722="ZMIEŃ GŁOŚNOŚĆ NA 0","N/D",IF(B722="ZMIEŃ GŁOŚNOŚĆ NA 15","N/D",VLOOKUP(A722,Dane!$A$3:$D$110,4,FALSE)))</f>
        <v>10000101</v>
      </c>
      <c r="E722" s="22" t="str">
        <f t="shared" si="200"/>
        <v>110</v>
      </c>
      <c r="F722" s="19" t="str">
        <f t="shared" si="201"/>
        <v>00000000</v>
      </c>
      <c r="G722" s="19" t="str">
        <f t="shared" si="202"/>
        <v>10000101</v>
      </c>
      <c r="H722" s="19" t="str">
        <f t="shared" si="203"/>
        <v>00000110</v>
      </c>
      <c r="I722" s="20" t="str">
        <f t="shared" si="204"/>
        <v xml:space="preserve">    .byte %00000000, %10000101, %00000110</v>
      </c>
    </row>
    <row r="723" spans="1:9" x14ac:dyDescent="0.25">
      <c r="A723" s="28"/>
      <c r="B723" s="1" t="s">
        <v>139</v>
      </c>
      <c r="C723" s="20" t="str">
        <f>IF(B723="ZMIEŃ GŁOŚNOŚĆ NA 0","N/D",IF(B723="ZMIEŃ GŁOŚNOŚĆ NA 15","N/D",240/$B$2*60*VLOOKUP(B723,Dane!$F:$H,2,FALSE)))</f>
        <v>N/D</v>
      </c>
      <c r="D723" s="21" t="str">
        <f>IF(B723="ZMIEŃ GŁOŚNOŚĆ NA 0","N/D",IF(B723="ZMIEŃ GŁOŚNOŚĆ NA 15","N/D",VLOOKUP(A723,Dane!$A$3:$D$110,4,FALSE)))</f>
        <v>N/D</v>
      </c>
      <c r="E723" s="22" t="str">
        <f t="shared" si="200"/>
        <v>N/D</v>
      </c>
      <c r="F723" s="19" t="str">
        <f t="shared" si="201"/>
        <v>N/D</v>
      </c>
      <c r="G723" s="19" t="str">
        <f t="shared" si="202"/>
        <v>N/D</v>
      </c>
      <c r="H723" s="19" t="str">
        <f t="shared" si="203"/>
        <v>N/D</v>
      </c>
      <c r="I723" s="20" t="str">
        <f t="shared" si="204"/>
        <v xml:space="preserve">    .byte %10101000, %11110000, %00000000</v>
      </c>
    </row>
    <row r="724" spans="1:9" x14ac:dyDescent="0.25">
      <c r="A724" s="28" t="s">
        <v>36</v>
      </c>
      <c r="B724" s="19" t="s">
        <v>2</v>
      </c>
      <c r="C724" s="20">
        <f>IF(B724="ZMIEŃ GŁOŚNOŚĆ NA 0","N/D",IF(B724="ZMIEŃ GŁOŚNOŚĆ NA 15","N/D",240/$B$2*60*VLOOKUP(B724,Dane!$F:$H,2,FALSE)))</f>
        <v>6</v>
      </c>
      <c r="D724" s="21">
        <f>IF(B724="ZMIEŃ GŁOŚNOŚĆ NA 0","N/D",IF(B724="ZMIEŃ GŁOŚNOŚĆ NA 15","N/D",VLOOKUP(A724,Dane!$A$3:$D$110,4,FALSE)))</f>
        <v>1101010111000</v>
      </c>
      <c r="E724" s="22" t="str">
        <f t="shared" si="200"/>
        <v>110</v>
      </c>
      <c r="F724" s="19" t="str">
        <f t="shared" si="201"/>
        <v>00011010</v>
      </c>
      <c r="G724" s="19" t="str">
        <f t="shared" si="202"/>
        <v>10111000</v>
      </c>
      <c r="H724" s="19" t="str">
        <f t="shared" si="203"/>
        <v>00000110</v>
      </c>
      <c r="I724" s="20" t="str">
        <f t="shared" si="204"/>
        <v xml:space="preserve">    .byte %00011010, %10111000, %00000110</v>
      </c>
    </row>
    <row r="725" spans="1:9" x14ac:dyDescent="0.25">
      <c r="A725" s="28"/>
      <c r="B725" s="1" t="s">
        <v>140</v>
      </c>
      <c r="C725" s="20" t="str">
        <f>IF(B725="ZMIEŃ GŁOŚNOŚĆ NA 0","N/D",IF(B725="ZMIEŃ GŁOŚNOŚĆ NA 15","N/D",240/$B$2*60*VLOOKUP(B725,Dane!$F:$H,2,FALSE)))</f>
        <v>N/D</v>
      </c>
      <c r="D725" s="21" t="str">
        <f>IF(B725="ZMIEŃ GŁOŚNOŚĆ NA 0","N/D",IF(B725="ZMIEŃ GŁOŚNOŚĆ NA 15","N/D",VLOOKUP(A725,Dane!$A$3:$D$110,4,FALSE)))</f>
        <v>N/D</v>
      </c>
      <c r="E725" s="22" t="str">
        <f t="shared" si="200"/>
        <v>N/D</v>
      </c>
      <c r="F725" s="19" t="str">
        <f t="shared" si="201"/>
        <v>N/D</v>
      </c>
      <c r="G725" s="19" t="str">
        <f t="shared" si="202"/>
        <v>N/D</v>
      </c>
      <c r="H725" s="19" t="str">
        <f t="shared" si="203"/>
        <v>N/D</v>
      </c>
      <c r="I725" s="20" t="str">
        <f t="shared" si="204"/>
        <v xml:space="preserve">    .byte %10101000, %11111111, %00000000</v>
      </c>
    </row>
    <row r="726" spans="1:9" x14ac:dyDescent="0.25">
      <c r="A726" s="28" t="s">
        <v>90</v>
      </c>
      <c r="B726" s="19" t="s">
        <v>30</v>
      </c>
      <c r="C726" s="20">
        <f>IF(B726="ZMIEŃ GŁOŚNOŚĆ NA 0","N/D",IF(B726="ZMIEŃ GŁOŚNOŚĆ NA 15","N/D",240/$B$2*60*VLOOKUP(B726,Dane!$F:$H,2,FALSE)))</f>
        <v>18</v>
      </c>
      <c r="D726" s="21">
        <f>IF(B726="ZMIEŃ GŁOŚNOŚĆ NA 0","N/D",IF(B726="ZMIEŃ GŁOŚNOŚĆ NA 15","N/D",VLOOKUP(A726,Dane!$A$3:$D$110,4,FALSE)))</f>
        <v>10110010</v>
      </c>
      <c r="E726" s="22" t="str">
        <f t="shared" si="200"/>
        <v>10010</v>
      </c>
      <c r="F726" s="19" t="str">
        <f t="shared" si="201"/>
        <v>00000000</v>
      </c>
      <c r="G726" s="19" t="str">
        <f t="shared" si="202"/>
        <v>10110010</v>
      </c>
      <c r="H726" s="19" t="str">
        <f t="shared" si="203"/>
        <v>00010010</v>
      </c>
      <c r="I726" s="20" t="str">
        <f t="shared" si="204"/>
        <v xml:space="preserve">    .byte %00000000, %10110010, %00010010</v>
      </c>
    </row>
    <row r="727" spans="1:9" x14ac:dyDescent="0.25">
      <c r="A727" s="28"/>
      <c r="B727" s="1" t="s">
        <v>139</v>
      </c>
      <c r="C727" s="20" t="str">
        <f>IF(B727="ZMIEŃ GŁOŚNOŚĆ NA 0","N/D",IF(B727="ZMIEŃ GŁOŚNOŚĆ NA 15","N/D",240/$B$2*60*VLOOKUP(B727,Dane!$F:$H,2,FALSE)))</f>
        <v>N/D</v>
      </c>
      <c r="D727" s="21" t="str">
        <f>IF(B727="ZMIEŃ GŁOŚNOŚĆ NA 0","N/D",IF(B727="ZMIEŃ GŁOŚNOŚĆ NA 15","N/D",VLOOKUP(A727,Dane!$A$3:$D$110,4,FALSE)))</f>
        <v>N/D</v>
      </c>
      <c r="E727" s="22" t="str">
        <f t="shared" si="200"/>
        <v>N/D</v>
      </c>
      <c r="F727" s="19" t="str">
        <f t="shared" si="201"/>
        <v>N/D</v>
      </c>
      <c r="G727" s="19" t="str">
        <f t="shared" si="202"/>
        <v>N/D</v>
      </c>
      <c r="H727" s="19" t="str">
        <f t="shared" si="203"/>
        <v>N/D</v>
      </c>
      <c r="I727" s="20" t="str">
        <f t="shared" si="204"/>
        <v xml:space="preserve">    .byte %10101000, %11110000, %00000000</v>
      </c>
    </row>
    <row r="728" spans="1:9" x14ac:dyDescent="0.25">
      <c r="A728" s="28" t="s">
        <v>36</v>
      </c>
      <c r="B728" s="19" t="s">
        <v>2</v>
      </c>
      <c r="C728" s="20">
        <f>IF(B728="ZMIEŃ GŁOŚNOŚĆ NA 0","N/D",IF(B728="ZMIEŃ GŁOŚNOŚĆ NA 15","N/D",240/$B$2*60*VLOOKUP(B728,Dane!$F:$H,2,FALSE)))</f>
        <v>6</v>
      </c>
      <c r="D728" s="21">
        <f>IF(B728="ZMIEŃ GŁOŚNOŚĆ NA 0","N/D",IF(B728="ZMIEŃ GŁOŚNOŚĆ NA 15","N/D",VLOOKUP(A728,Dane!$A$3:$D$110,4,FALSE)))</f>
        <v>1101010111000</v>
      </c>
      <c r="E728" s="22" t="str">
        <f t="shared" si="200"/>
        <v>110</v>
      </c>
      <c r="F728" s="19" t="str">
        <f t="shared" si="201"/>
        <v>00011010</v>
      </c>
      <c r="G728" s="19" t="str">
        <f t="shared" si="202"/>
        <v>10111000</v>
      </c>
      <c r="H728" s="19" t="str">
        <f t="shared" si="203"/>
        <v>00000110</v>
      </c>
      <c r="I728" s="20" t="str">
        <f t="shared" si="204"/>
        <v xml:space="preserve">    .byte %00011010, %10111000, %00000110</v>
      </c>
    </row>
    <row r="729" spans="1:9" x14ac:dyDescent="0.25">
      <c r="A729" s="28"/>
      <c r="B729" s="1" t="s">
        <v>140</v>
      </c>
      <c r="C729" s="20" t="str">
        <f>IF(B729="ZMIEŃ GŁOŚNOŚĆ NA 0","N/D",IF(B729="ZMIEŃ GŁOŚNOŚĆ NA 15","N/D",240/$B$2*60*VLOOKUP(B729,Dane!$F:$H,2,FALSE)))</f>
        <v>N/D</v>
      </c>
      <c r="D729" s="21" t="str">
        <f>IF(B729="ZMIEŃ GŁOŚNOŚĆ NA 0","N/D",IF(B729="ZMIEŃ GŁOŚNOŚĆ NA 15","N/D",VLOOKUP(A729,Dane!$A$3:$D$110,4,FALSE)))</f>
        <v>N/D</v>
      </c>
      <c r="E729" s="22" t="str">
        <f t="shared" si="200"/>
        <v>N/D</v>
      </c>
      <c r="F729" s="19" t="str">
        <f t="shared" si="201"/>
        <v>N/D</v>
      </c>
      <c r="G729" s="19" t="str">
        <f t="shared" si="202"/>
        <v>N/D</v>
      </c>
      <c r="H729" s="19" t="str">
        <f t="shared" si="203"/>
        <v>N/D</v>
      </c>
      <c r="I729" s="20" t="str">
        <f t="shared" si="204"/>
        <v xml:space="preserve">    .byte %10101000, %11111111, %00000000</v>
      </c>
    </row>
    <row r="730" spans="1:9" x14ac:dyDescent="0.25">
      <c r="A730" s="28" t="s">
        <v>35</v>
      </c>
      <c r="B730" s="19" t="s">
        <v>2</v>
      </c>
      <c r="C730" s="20">
        <f>IF(B730="ZMIEŃ GŁOŚNOŚĆ NA 0","N/D",IF(B730="ZMIEŃ GŁOŚNOŚĆ NA 15","N/D",240/$B$2*60*VLOOKUP(B730,Dane!$F:$H,2,FALSE)))</f>
        <v>6</v>
      </c>
      <c r="D730" s="21">
        <f>IF(B730="ZMIEŃ GŁOŚNOŚĆ NA 0","N/D",IF(B730="ZMIEŃ GŁOŚNOŚĆ NA 15","N/D",VLOOKUP(A730,Dane!$A$3:$D$110,4,FALSE)))</f>
        <v>10011111</v>
      </c>
      <c r="E730" s="22" t="str">
        <f t="shared" si="200"/>
        <v>110</v>
      </c>
      <c r="F730" s="19" t="str">
        <f t="shared" si="201"/>
        <v>00000000</v>
      </c>
      <c r="G730" s="19" t="str">
        <f t="shared" si="202"/>
        <v>10011111</v>
      </c>
      <c r="H730" s="19" t="str">
        <f t="shared" si="203"/>
        <v>00000110</v>
      </c>
      <c r="I730" s="20" t="str">
        <f t="shared" si="204"/>
        <v xml:space="preserve">    .byte %00000000, %10011111, %00000110</v>
      </c>
    </row>
    <row r="731" spans="1:9" x14ac:dyDescent="0.25">
      <c r="A731" s="28"/>
      <c r="B731" s="1" t="s">
        <v>139</v>
      </c>
      <c r="C731" s="20" t="str">
        <f>IF(B731="ZMIEŃ GŁOŚNOŚĆ NA 0","N/D",IF(B731="ZMIEŃ GŁOŚNOŚĆ NA 15","N/D",240/$B$2*60*VLOOKUP(B731,Dane!$F:$H,2,FALSE)))</f>
        <v>N/D</v>
      </c>
      <c r="D731" s="21" t="str">
        <f>IF(B731="ZMIEŃ GŁOŚNOŚĆ NA 0","N/D",IF(B731="ZMIEŃ GŁOŚNOŚĆ NA 15","N/D",VLOOKUP(A731,Dane!$A$3:$D$110,4,FALSE)))</f>
        <v>N/D</v>
      </c>
      <c r="E731" s="22" t="str">
        <f t="shared" si="200"/>
        <v>N/D</v>
      </c>
      <c r="F731" s="19" t="str">
        <f t="shared" si="201"/>
        <v>N/D</v>
      </c>
      <c r="G731" s="19" t="str">
        <f t="shared" si="202"/>
        <v>N/D</v>
      </c>
      <c r="H731" s="19" t="str">
        <f t="shared" si="203"/>
        <v>N/D</v>
      </c>
      <c r="I731" s="20" t="str">
        <f t="shared" si="204"/>
        <v xml:space="preserve">    .byte %10101000, %11110000, %00000000</v>
      </c>
    </row>
    <row r="732" spans="1:9" x14ac:dyDescent="0.25">
      <c r="A732" s="28" t="s">
        <v>36</v>
      </c>
      <c r="B732" s="19" t="s">
        <v>2</v>
      </c>
      <c r="C732" s="20">
        <f>IF(B732="ZMIEŃ GŁOŚNOŚĆ NA 0","N/D",IF(B732="ZMIEŃ GŁOŚNOŚĆ NA 15","N/D",240/$B$2*60*VLOOKUP(B732,Dane!$F:$H,2,FALSE)))</f>
        <v>6</v>
      </c>
      <c r="D732" s="21">
        <f>IF(B732="ZMIEŃ GŁOŚNOŚĆ NA 0","N/D",IF(B732="ZMIEŃ GŁOŚNOŚĆ NA 15","N/D",VLOOKUP(A732,Dane!$A$3:$D$110,4,FALSE)))</f>
        <v>1101010111000</v>
      </c>
      <c r="E732" s="22" t="str">
        <f t="shared" si="200"/>
        <v>110</v>
      </c>
      <c r="F732" s="19" t="str">
        <f t="shared" si="201"/>
        <v>00011010</v>
      </c>
      <c r="G732" s="19" t="str">
        <f t="shared" si="202"/>
        <v>10111000</v>
      </c>
      <c r="H732" s="19" t="str">
        <f t="shared" si="203"/>
        <v>00000110</v>
      </c>
      <c r="I732" s="20" t="str">
        <f t="shared" si="204"/>
        <v xml:space="preserve">    .byte %00011010, %10111000, %00000110</v>
      </c>
    </row>
    <row r="733" spans="1:9" x14ac:dyDescent="0.25">
      <c r="A733" s="28"/>
      <c r="B733" s="1" t="s">
        <v>140</v>
      </c>
      <c r="C733" s="20" t="str">
        <f>IF(B733="ZMIEŃ GŁOŚNOŚĆ NA 0","N/D",IF(B733="ZMIEŃ GŁOŚNOŚĆ NA 15","N/D",240/$B$2*60*VLOOKUP(B733,Dane!$F:$H,2,FALSE)))</f>
        <v>N/D</v>
      </c>
      <c r="D733" s="21" t="str">
        <f>IF(B733="ZMIEŃ GŁOŚNOŚĆ NA 0","N/D",IF(B733="ZMIEŃ GŁOŚNOŚĆ NA 15","N/D",VLOOKUP(A733,Dane!$A$3:$D$110,4,FALSE)))</f>
        <v>N/D</v>
      </c>
      <c r="E733" s="22" t="str">
        <f t="shared" si="200"/>
        <v>N/D</v>
      </c>
      <c r="F733" s="19" t="str">
        <f t="shared" si="201"/>
        <v>N/D</v>
      </c>
      <c r="G733" s="19" t="str">
        <f t="shared" si="202"/>
        <v>N/D</v>
      </c>
      <c r="H733" s="19" t="str">
        <f t="shared" si="203"/>
        <v>N/D</v>
      </c>
      <c r="I733" s="20" t="str">
        <f t="shared" si="204"/>
        <v xml:space="preserve">    .byte %10101000, %11111111, %00000000</v>
      </c>
    </row>
    <row r="734" spans="1:9" x14ac:dyDescent="0.25">
      <c r="A734" s="28" t="s">
        <v>90</v>
      </c>
      <c r="B734" s="19" t="s">
        <v>0</v>
      </c>
      <c r="C734" s="20">
        <f>IF(B734="ZMIEŃ GŁOŚNOŚĆ NA 0","N/D",IF(B734="ZMIEŃ GŁOŚNOŚĆ NA 15","N/D",240/$B$2*60*VLOOKUP(B734,Dane!$F:$H,2,FALSE)))</f>
        <v>12</v>
      </c>
      <c r="D734" s="21">
        <f>IF(B734="ZMIEŃ GŁOŚNOŚĆ NA 0","N/D",IF(B734="ZMIEŃ GŁOŚNOŚĆ NA 15","N/D",VLOOKUP(A734,Dane!$A$3:$D$110,4,FALSE)))</f>
        <v>10110010</v>
      </c>
      <c r="E734" s="22" t="str">
        <f t="shared" si="200"/>
        <v>1100</v>
      </c>
      <c r="F734" s="19" t="str">
        <f t="shared" si="201"/>
        <v>00000000</v>
      </c>
      <c r="G734" s="19" t="str">
        <f t="shared" si="202"/>
        <v>10110010</v>
      </c>
      <c r="H734" s="19" t="str">
        <f t="shared" si="203"/>
        <v>00001100</v>
      </c>
      <c r="I734" s="20" t="str">
        <f t="shared" si="204"/>
        <v xml:space="preserve">    .byte %00000000, %10110010, %00001100</v>
      </c>
    </row>
    <row r="735" spans="1:9" ht="15.75" thickBot="1" x14ac:dyDescent="0.3">
      <c r="A735" s="8" t="s">
        <v>89</v>
      </c>
      <c r="B735" s="17" t="s">
        <v>0</v>
      </c>
      <c r="C735" s="20">
        <f>IF(B735="ZMIEŃ GŁOŚNOŚĆ NA 0","N/D",IF(B735="ZMIEŃ GŁOŚNOŚĆ NA 15","N/D",240/$B$2*60*VLOOKUP(B735,Dane!$F:$H,2,FALSE)))</f>
        <v>12</v>
      </c>
      <c r="D735" s="21">
        <f>IF(B735="ZMIEŃ GŁOŚNOŚĆ NA 0","N/D",IF(B735="ZMIEŃ GŁOŚNOŚĆ NA 15","N/D",VLOOKUP(A735,Dane!$A$3:$D$110,4,FALSE)))</f>
        <v>11001000</v>
      </c>
      <c r="E735" s="22" t="str">
        <f t="shared" si="200"/>
        <v>1100</v>
      </c>
      <c r="F735" s="19" t="str">
        <f t="shared" si="201"/>
        <v>00000000</v>
      </c>
      <c r="G735" s="19" t="str">
        <f t="shared" si="202"/>
        <v>11001000</v>
      </c>
      <c r="H735" s="19" t="str">
        <f t="shared" si="203"/>
        <v>00001100</v>
      </c>
      <c r="I735" s="20" t="str">
        <f t="shared" si="204"/>
        <v xml:space="preserve">    .byte %00000000, %11001000, %00001100</v>
      </c>
    </row>
    <row r="736" spans="1:9" ht="15.75" thickTop="1" x14ac:dyDescent="0.25">
      <c r="A736" s="28"/>
      <c r="B736" s="16" t="s">
        <v>139</v>
      </c>
      <c r="C736" s="20" t="str">
        <f>IF(B736="ZMIEŃ GŁOŚNOŚĆ NA 0","N/D",IF(B736="ZMIEŃ GŁOŚNOŚĆ NA 15","N/D",240/$B$2*60*VLOOKUP(B736,Dane!$F:$H,2,FALSE)))</f>
        <v>N/D</v>
      </c>
      <c r="D736" s="21" t="str">
        <f>IF(B736="ZMIEŃ GŁOŚNOŚĆ NA 0","N/D",IF(B736="ZMIEŃ GŁOŚNOŚĆ NA 15","N/D",VLOOKUP(A736,Dane!$A$3:$D$110,4,FALSE)))</f>
        <v>N/D</v>
      </c>
      <c r="E736" s="22" t="str">
        <f t="shared" si="200"/>
        <v>N/D</v>
      </c>
      <c r="F736" s="19" t="str">
        <f t="shared" si="201"/>
        <v>N/D</v>
      </c>
      <c r="G736" s="19" t="str">
        <f t="shared" si="202"/>
        <v>N/D</v>
      </c>
      <c r="H736" s="19" t="str">
        <f t="shared" si="203"/>
        <v>N/D</v>
      </c>
      <c r="I736" s="20" t="str">
        <f t="shared" si="204"/>
        <v xml:space="preserve">    .byte %10101000, %11110000, %00000000</v>
      </c>
    </row>
    <row r="737" spans="1:9" x14ac:dyDescent="0.25">
      <c r="A737" s="28" t="s">
        <v>36</v>
      </c>
      <c r="B737" s="16" t="s">
        <v>0</v>
      </c>
      <c r="C737" s="20">
        <f>IF(B737="ZMIEŃ GŁOŚNOŚĆ NA 0","N/D",IF(B737="ZMIEŃ GŁOŚNOŚĆ NA 15","N/D",240/$B$2*60*VLOOKUP(B737,Dane!$F:$H,2,FALSE)))</f>
        <v>12</v>
      </c>
      <c r="D737" s="21">
        <f>IF(B737="ZMIEŃ GŁOŚNOŚĆ NA 0","N/D",IF(B737="ZMIEŃ GŁOŚNOŚĆ NA 15","N/D",VLOOKUP(A737,Dane!$A$3:$D$110,4,FALSE)))</f>
        <v>1101010111000</v>
      </c>
      <c r="E737" s="22" t="str">
        <f t="shared" si="200"/>
        <v>1100</v>
      </c>
      <c r="F737" s="19" t="str">
        <f t="shared" si="201"/>
        <v>00011010</v>
      </c>
      <c r="G737" s="19" t="str">
        <f t="shared" si="202"/>
        <v>10111000</v>
      </c>
      <c r="H737" s="19" t="str">
        <f t="shared" si="203"/>
        <v>00001100</v>
      </c>
      <c r="I737" s="20" t="str">
        <f t="shared" si="204"/>
        <v xml:space="preserve">    .byte %00011010, %10111000, %00001100</v>
      </c>
    </row>
    <row r="738" spans="1:9" x14ac:dyDescent="0.25">
      <c r="A738" s="28"/>
      <c r="B738" s="1" t="s">
        <v>140</v>
      </c>
      <c r="C738" s="20" t="str">
        <f>IF(B738="ZMIEŃ GŁOŚNOŚĆ NA 0","N/D",IF(B738="ZMIEŃ GŁOŚNOŚĆ NA 15","N/D",240/$B$2*60*VLOOKUP(B738,Dane!$F:$H,2,FALSE)))</f>
        <v>N/D</v>
      </c>
      <c r="D738" s="21" t="str">
        <f>IF(B738="ZMIEŃ GŁOŚNOŚĆ NA 0","N/D",IF(B738="ZMIEŃ GŁOŚNOŚĆ NA 15","N/D",VLOOKUP(A738,Dane!$A$3:$D$110,4,FALSE)))</f>
        <v>N/D</v>
      </c>
      <c r="E738" s="22" t="str">
        <f t="shared" si="200"/>
        <v>N/D</v>
      </c>
      <c r="F738" s="19" t="str">
        <f t="shared" si="201"/>
        <v>N/D</v>
      </c>
      <c r="G738" s="19" t="str">
        <f t="shared" si="202"/>
        <v>N/D</v>
      </c>
      <c r="H738" s="19" t="str">
        <f t="shared" si="203"/>
        <v>N/D</v>
      </c>
      <c r="I738" s="20" t="str">
        <f t="shared" si="204"/>
        <v xml:space="preserve">    .byte %10101000, %11111111, %00000000</v>
      </c>
    </row>
    <row r="739" spans="1:9" x14ac:dyDescent="0.25">
      <c r="A739" s="28" t="s">
        <v>12</v>
      </c>
      <c r="B739" s="19" t="s">
        <v>2</v>
      </c>
      <c r="C739" s="20">
        <f>IF(B739="ZMIEŃ GŁOŚNOŚĆ NA 0","N/D",IF(B739="ZMIEŃ GŁOŚNOŚĆ NA 15","N/D",240/$B$2*60*VLOOKUP(B739,Dane!$F:$H,2,FALSE)))</f>
        <v>6</v>
      </c>
      <c r="D739" s="21">
        <f>IF(B739="ZMIEŃ GŁOŚNOŚĆ NA 0","N/D",IF(B739="ZMIEŃ GŁOŚNOŚĆ NA 15","N/D",VLOOKUP(A739,Dane!$A$3:$D$110,4,FALSE)))</f>
        <v>11010100</v>
      </c>
      <c r="E739" s="22" t="str">
        <f t="shared" si="200"/>
        <v>110</v>
      </c>
      <c r="F739" s="19" t="str">
        <f t="shared" si="201"/>
        <v>00000000</v>
      </c>
      <c r="G739" s="19" t="str">
        <f t="shared" si="202"/>
        <v>11010100</v>
      </c>
      <c r="H739" s="19" t="str">
        <f t="shared" si="203"/>
        <v>00000110</v>
      </c>
      <c r="I739" s="20" t="str">
        <f t="shared" si="204"/>
        <v xml:space="preserve">    .byte %00000000, %11010100, %00000110</v>
      </c>
    </row>
    <row r="740" spans="1:9" x14ac:dyDescent="0.25">
      <c r="A740" s="28"/>
      <c r="B740" s="1" t="s">
        <v>139</v>
      </c>
      <c r="C740" s="20" t="str">
        <f>IF(B740="ZMIEŃ GŁOŚNOŚĆ NA 0","N/D",IF(B740="ZMIEŃ GŁOŚNOŚĆ NA 15","N/D",240/$B$2*60*VLOOKUP(B740,Dane!$F:$H,2,FALSE)))</f>
        <v>N/D</v>
      </c>
      <c r="D740" s="21" t="str">
        <f>IF(B740="ZMIEŃ GŁOŚNOŚĆ NA 0","N/D",IF(B740="ZMIEŃ GŁOŚNOŚĆ NA 15","N/D",VLOOKUP(A740,Dane!$A$3:$D$110,4,FALSE)))</f>
        <v>N/D</v>
      </c>
      <c r="E740" s="22" t="str">
        <f t="shared" si="200"/>
        <v>N/D</v>
      </c>
      <c r="F740" s="19" t="str">
        <f t="shared" si="201"/>
        <v>N/D</v>
      </c>
      <c r="G740" s="19" t="str">
        <f t="shared" si="202"/>
        <v>N/D</v>
      </c>
      <c r="H740" s="19" t="str">
        <f t="shared" si="203"/>
        <v>N/D</v>
      </c>
      <c r="I740" s="20" t="str">
        <f t="shared" si="204"/>
        <v xml:space="preserve">    .byte %10101000, %11110000, %00000000</v>
      </c>
    </row>
    <row r="741" spans="1:9" x14ac:dyDescent="0.25">
      <c r="A741" s="28" t="s">
        <v>36</v>
      </c>
      <c r="B741" s="16" t="s">
        <v>2</v>
      </c>
      <c r="C741" s="20">
        <f>IF(B741="ZMIEŃ GŁOŚNOŚĆ NA 0","N/D",IF(B741="ZMIEŃ GŁOŚNOŚĆ NA 15","N/D",240/$B$2*60*VLOOKUP(B741,Dane!$F:$H,2,FALSE)))</f>
        <v>6</v>
      </c>
      <c r="D741" s="21">
        <f>IF(B741="ZMIEŃ GŁOŚNOŚĆ NA 0","N/D",IF(B741="ZMIEŃ GŁOŚNOŚĆ NA 15","N/D",VLOOKUP(A741,Dane!$A$3:$D$110,4,FALSE)))</f>
        <v>1101010111000</v>
      </c>
      <c r="E741" s="22" t="str">
        <f t="shared" ref="E741:E804" si="205">IF(B741="ZMIEŃ GŁOŚNOŚĆ NA 0","N/D",IF(B741="ZMIEŃ GŁOŚNOŚĆ NA 15","N/D",DEC2BIN(C741)))</f>
        <v>110</v>
      </c>
      <c r="F741" s="19" t="str">
        <f t="shared" ref="F741:F804" si="206">IF(B741="ZMIEŃ GŁOŚNOŚĆ NA 0","N/D",IF(B741="ZMIEŃ GŁOŚNOŚĆ NA 15","N/D",IF(LEN(D741)&lt;8,"00000000",_xlfn.CONCAT(REPT("0",8-LEN(LEFT(D741,LEN(D741)-8))),LEFT(D741,LEN(D741)-8)))))</f>
        <v>00011010</v>
      </c>
      <c r="G741" s="19" t="str">
        <f t="shared" ref="G741:G804" si="207">IF(B741="ZMIEŃ GŁOŚNOŚĆ NA 0","N/D",IF(B741="ZMIEŃ GŁOŚNOŚĆ NA 15","N/D",IF(LEN(D741)&lt;8,_xlfn.CONCAT(REPT("0",8-LEN(D741)),RIGHT(D741,8)),RIGHT(D741,8))))</f>
        <v>10111000</v>
      </c>
      <c r="H741" s="19" t="str">
        <f t="shared" ref="H741:H804" si="208">IF(B741="ZMIEŃ GŁOŚNOŚĆ NA 0","N/D",IF(B741="ZMIEŃ GŁOŚNOŚĆ NA 15","N/D",_xlfn.CONCAT(REPT("0",8-LEN(E741)),E741)))</f>
        <v>00000110</v>
      </c>
      <c r="I741" s="20" t="str">
        <f t="shared" ref="I741:I804" si="209">IF(B741="ZMIEŃ GŁOŚNOŚĆ NA 0","    .byte %10101000, %11110000, %00000000",IF(B741="ZMIEŃ GŁOŚNOŚĆ NA 15","    .byte %10101000, %11111111, %00000000",_xlfn.CONCAT("    .byte %",F741,", %",G741,", %",H741)))</f>
        <v xml:space="preserve">    .byte %00011010, %10111000, %00000110</v>
      </c>
    </row>
    <row r="742" spans="1:9" x14ac:dyDescent="0.25">
      <c r="A742" s="28"/>
      <c r="B742" s="1" t="s">
        <v>140</v>
      </c>
      <c r="C742" s="20" t="str">
        <f>IF(B742="ZMIEŃ GŁOŚNOŚĆ NA 0","N/D",IF(B742="ZMIEŃ GŁOŚNOŚĆ NA 15","N/D",240/$B$2*60*VLOOKUP(B742,Dane!$F:$H,2,FALSE)))</f>
        <v>N/D</v>
      </c>
      <c r="D742" s="21" t="str">
        <f>IF(B742="ZMIEŃ GŁOŚNOŚĆ NA 0","N/D",IF(B742="ZMIEŃ GŁOŚNOŚĆ NA 15","N/D",VLOOKUP(A742,Dane!$A$3:$D$110,4,FALSE)))</f>
        <v>N/D</v>
      </c>
      <c r="E742" s="22" t="str">
        <f t="shared" si="205"/>
        <v>N/D</v>
      </c>
      <c r="F742" s="19" t="str">
        <f t="shared" si="206"/>
        <v>N/D</v>
      </c>
      <c r="G742" s="19" t="str">
        <f t="shared" si="207"/>
        <v>N/D</v>
      </c>
      <c r="H742" s="19" t="str">
        <f t="shared" si="208"/>
        <v>N/D</v>
      </c>
      <c r="I742" s="20" t="str">
        <f t="shared" si="209"/>
        <v xml:space="preserve">    .byte %10101000, %11111111, %00000000</v>
      </c>
    </row>
    <row r="743" spans="1:9" x14ac:dyDescent="0.25">
      <c r="A743" s="28" t="s">
        <v>89</v>
      </c>
      <c r="B743" s="16" t="s">
        <v>0</v>
      </c>
      <c r="C743" s="20">
        <f>IF(B743="ZMIEŃ GŁOŚNOŚĆ NA 0","N/D",IF(B743="ZMIEŃ GŁOŚNOŚĆ NA 15","N/D",240/$B$2*60*VLOOKUP(B743,Dane!$F:$H,2,FALSE)))</f>
        <v>12</v>
      </c>
      <c r="D743" s="21">
        <f>IF(B743="ZMIEŃ GŁOŚNOŚĆ NA 0","N/D",IF(B743="ZMIEŃ GŁOŚNOŚĆ NA 15","N/D",VLOOKUP(A743,Dane!$A$3:$D$110,4,FALSE)))</f>
        <v>11001000</v>
      </c>
      <c r="E743" s="22" t="str">
        <f t="shared" si="205"/>
        <v>1100</v>
      </c>
      <c r="F743" s="19" t="str">
        <f t="shared" si="206"/>
        <v>00000000</v>
      </c>
      <c r="G743" s="19" t="str">
        <f t="shared" si="207"/>
        <v>11001000</v>
      </c>
      <c r="H743" s="19" t="str">
        <f t="shared" si="208"/>
        <v>00001100</v>
      </c>
      <c r="I743" s="20" t="str">
        <f t="shared" si="209"/>
        <v xml:space="preserve">    .byte %00000000, %11001000, %00001100</v>
      </c>
    </row>
    <row r="744" spans="1:9" x14ac:dyDescent="0.25">
      <c r="A744" s="28" t="s">
        <v>88</v>
      </c>
      <c r="B744" s="16" t="s">
        <v>2</v>
      </c>
      <c r="C744" s="20">
        <f>IF(B744="ZMIEŃ GŁOŚNOŚĆ NA 0","N/D",IF(B744="ZMIEŃ GŁOŚNOŚĆ NA 15","N/D",240/$B$2*60*VLOOKUP(B744,Dane!$F:$H,2,FALSE)))</f>
        <v>6</v>
      </c>
      <c r="D744" s="21">
        <f>IF(B744="ZMIEŃ GŁOŚNOŚĆ NA 0","N/D",IF(B744="ZMIEŃ GŁOŚNOŚĆ NA 15","N/D",VLOOKUP(A744,Dane!$A$3:$D$110,4,FALSE)))</f>
        <v>11101110</v>
      </c>
      <c r="E744" s="22" t="str">
        <f t="shared" si="205"/>
        <v>110</v>
      </c>
      <c r="F744" s="19" t="str">
        <f t="shared" si="206"/>
        <v>00000000</v>
      </c>
      <c r="G744" s="19" t="str">
        <f t="shared" si="207"/>
        <v>11101110</v>
      </c>
      <c r="H744" s="19" t="str">
        <f t="shared" si="208"/>
        <v>00000110</v>
      </c>
      <c r="I744" s="20" t="str">
        <f t="shared" si="209"/>
        <v xml:space="preserve">    .byte %00000000, %11101110, %00000110</v>
      </c>
    </row>
    <row r="745" spans="1:9" x14ac:dyDescent="0.25">
      <c r="A745" s="28"/>
      <c r="B745" s="1" t="s">
        <v>139</v>
      </c>
      <c r="C745" s="20" t="str">
        <f>IF(B745="ZMIEŃ GŁOŚNOŚĆ NA 0","N/D",IF(B745="ZMIEŃ GŁOŚNOŚĆ NA 15","N/D",240/$B$2*60*VLOOKUP(B745,Dane!$F:$H,2,FALSE)))</f>
        <v>N/D</v>
      </c>
      <c r="D745" s="21" t="str">
        <f>IF(B745="ZMIEŃ GŁOŚNOŚĆ NA 0","N/D",IF(B745="ZMIEŃ GŁOŚNOŚĆ NA 15","N/D",VLOOKUP(A745,Dane!$A$3:$D$110,4,FALSE)))</f>
        <v>N/D</v>
      </c>
      <c r="E745" s="22" t="str">
        <f t="shared" si="205"/>
        <v>N/D</v>
      </c>
      <c r="F745" s="19" t="str">
        <f t="shared" si="206"/>
        <v>N/D</v>
      </c>
      <c r="G745" s="19" t="str">
        <f t="shared" si="207"/>
        <v>N/D</v>
      </c>
      <c r="H745" s="19" t="str">
        <f t="shared" si="208"/>
        <v>N/D</v>
      </c>
      <c r="I745" s="20" t="str">
        <f t="shared" si="209"/>
        <v xml:space="preserve">    .byte %10101000, %11110000, %00000000</v>
      </c>
    </row>
    <row r="746" spans="1:9" x14ac:dyDescent="0.25">
      <c r="A746" s="28" t="s">
        <v>36</v>
      </c>
      <c r="B746" s="16" t="s">
        <v>2</v>
      </c>
      <c r="C746" s="20">
        <f>IF(B746="ZMIEŃ GŁOŚNOŚĆ NA 0","N/D",IF(B746="ZMIEŃ GŁOŚNOŚĆ NA 15","N/D",240/$B$2*60*VLOOKUP(B746,Dane!$F:$H,2,FALSE)))</f>
        <v>6</v>
      </c>
      <c r="D746" s="21">
        <f>IF(B746="ZMIEŃ GŁOŚNOŚĆ NA 0","N/D",IF(B746="ZMIEŃ GŁOŚNOŚĆ NA 15","N/D",VLOOKUP(A746,Dane!$A$3:$D$110,4,FALSE)))</f>
        <v>1101010111000</v>
      </c>
      <c r="E746" s="22" t="str">
        <f t="shared" si="205"/>
        <v>110</v>
      </c>
      <c r="F746" s="19" t="str">
        <f t="shared" si="206"/>
        <v>00011010</v>
      </c>
      <c r="G746" s="19" t="str">
        <f t="shared" si="207"/>
        <v>10111000</v>
      </c>
      <c r="H746" s="19" t="str">
        <f t="shared" si="208"/>
        <v>00000110</v>
      </c>
      <c r="I746" s="20" t="str">
        <f t="shared" si="209"/>
        <v xml:space="preserve">    .byte %00011010, %10111000, %00000110</v>
      </c>
    </row>
    <row r="747" spans="1:9" x14ac:dyDescent="0.25">
      <c r="A747" s="28"/>
      <c r="B747" s="1" t="s">
        <v>140</v>
      </c>
      <c r="C747" s="20" t="str">
        <f>IF(B747="ZMIEŃ GŁOŚNOŚĆ NA 0","N/D",IF(B747="ZMIEŃ GŁOŚNOŚĆ NA 15","N/D",240/$B$2*60*VLOOKUP(B747,Dane!$F:$H,2,FALSE)))</f>
        <v>N/D</v>
      </c>
      <c r="D747" s="21" t="str">
        <f>IF(B747="ZMIEŃ GŁOŚNOŚĆ NA 0","N/D",IF(B747="ZMIEŃ GŁOŚNOŚĆ NA 15","N/D",VLOOKUP(A747,Dane!$A$3:$D$110,4,FALSE)))</f>
        <v>N/D</v>
      </c>
      <c r="E747" s="22" t="str">
        <f t="shared" si="205"/>
        <v>N/D</v>
      </c>
      <c r="F747" s="19" t="str">
        <f t="shared" si="206"/>
        <v>N/D</v>
      </c>
      <c r="G747" s="19" t="str">
        <f t="shared" si="207"/>
        <v>N/D</v>
      </c>
      <c r="H747" s="19" t="str">
        <f t="shared" si="208"/>
        <v>N/D</v>
      </c>
      <c r="I747" s="20" t="str">
        <f t="shared" si="209"/>
        <v xml:space="preserve">    .byte %10101000, %11111111, %00000000</v>
      </c>
    </row>
    <row r="748" spans="1:9" x14ac:dyDescent="0.25">
      <c r="A748" s="28" t="s">
        <v>89</v>
      </c>
      <c r="B748" s="16" t="s">
        <v>2</v>
      </c>
      <c r="C748" s="20">
        <f>IF(B748="ZMIEŃ GŁOŚNOŚĆ NA 0","N/D",IF(B748="ZMIEŃ GŁOŚNOŚĆ NA 15","N/D",240/$B$2*60*VLOOKUP(B748,Dane!$F:$H,2,FALSE)))</f>
        <v>6</v>
      </c>
      <c r="D748" s="21">
        <f>IF(B748="ZMIEŃ GŁOŚNOŚĆ NA 0","N/D",IF(B748="ZMIEŃ GŁOŚNOŚĆ NA 15","N/D",VLOOKUP(A748,Dane!$A$3:$D$110,4,FALSE)))</f>
        <v>11001000</v>
      </c>
      <c r="E748" s="22" t="str">
        <f t="shared" si="205"/>
        <v>110</v>
      </c>
      <c r="F748" s="19" t="str">
        <f t="shared" si="206"/>
        <v>00000000</v>
      </c>
      <c r="G748" s="19" t="str">
        <f t="shared" si="207"/>
        <v>11001000</v>
      </c>
      <c r="H748" s="19" t="str">
        <f t="shared" si="208"/>
        <v>00000110</v>
      </c>
      <c r="I748" s="20" t="str">
        <f t="shared" si="209"/>
        <v xml:space="preserve">    .byte %00000000, %11001000, %00000110</v>
      </c>
    </row>
    <row r="749" spans="1:9" x14ac:dyDescent="0.25">
      <c r="A749" s="28"/>
      <c r="B749" s="1" t="s">
        <v>139</v>
      </c>
      <c r="C749" s="20" t="str">
        <f>IF(B749="ZMIEŃ GŁOŚNOŚĆ NA 0","N/D",IF(B749="ZMIEŃ GŁOŚNOŚĆ NA 15","N/D",240/$B$2*60*VLOOKUP(B749,Dane!$F:$H,2,FALSE)))</f>
        <v>N/D</v>
      </c>
      <c r="D749" s="21" t="str">
        <f>IF(B749="ZMIEŃ GŁOŚNOŚĆ NA 0","N/D",IF(B749="ZMIEŃ GŁOŚNOŚĆ NA 15","N/D",VLOOKUP(A749,Dane!$A$3:$D$110,4,FALSE)))</f>
        <v>N/D</v>
      </c>
      <c r="E749" s="22" t="str">
        <f t="shared" si="205"/>
        <v>N/D</v>
      </c>
      <c r="F749" s="19" t="str">
        <f t="shared" si="206"/>
        <v>N/D</v>
      </c>
      <c r="G749" s="19" t="str">
        <f t="shared" si="207"/>
        <v>N/D</v>
      </c>
      <c r="H749" s="19" t="str">
        <f t="shared" si="208"/>
        <v>N/D</v>
      </c>
      <c r="I749" s="20" t="str">
        <f t="shared" si="209"/>
        <v xml:space="preserve">    .byte %10101000, %11110000, %00000000</v>
      </c>
    </row>
    <row r="750" spans="1:9" x14ac:dyDescent="0.25">
      <c r="A750" s="28" t="s">
        <v>36</v>
      </c>
      <c r="B750" s="16" t="s">
        <v>2</v>
      </c>
      <c r="C750" s="20">
        <f>IF(B750="ZMIEŃ GŁOŚNOŚĆ NA 0","N/D",IF(B750="ZMIEŃ GŁOŚNOŚĆ NA 15","N/D",240/$B$2*60*VLOOKUP(B750,Dane!$F:$H,2,FALSE)))</f>
        <v>6</v>
      </c>
      <c r="D750" s="21">
        <f>IF(B750="ZMIEŃ GŁOŚNOŚĆ NA 0","N/D",IF(B750="ZMIEŃ GŁOŚNOŚĆ NA 15","N/D",VLOOKUP(A750,Dane!$A$3:$D$110,4,FALSE)))</f>
        <v>1101010111000</v>
      </c>
      <c r="E750" s="22" t="str">
        <f t="shared" si="205"/>
        <v>110</v>
      </c>
      <c r="F750" s="19" t="str">
        <f t="shared" si="206"/>
        <v>00011010</v>
      </c>
      <c r="G750" s="19" t="str">
        <f t="shared" si="207"/>
        <v>10111000</v>
      </c>
      <c r="H750" s="19" t="str">
        <f t="shared" si="208"/>
        <v>00000110</v>
      </c>
      <c r="I750" s="20" t="str">
        <f t="shared" si="209"/>
        <v xml:space="preserve">    .byte %00011010, %10111000, %00000110</v>
      </c>
    </row>
    <row r="751" spans="1:9" x14ac:dyDescent="0.25">
      <c r="A751" s="28"/>
      <c r="B751" s="1" t="s">
        <v>140</v>
      </c>
      <c r="C751" s="20" t="str">
        <f>IF(B751="ZMIEŃ GŁOŚNOŚĆ NA 0","N/D",IF(B751="ZMIEŃ GŁOŚNOŚĆ NA 15","N/D",240/$B$2*60*VLOOKUP(B751,Dane!$F:$H,2,FALSE)))</f>
        <v>N/D</v>
      </c>
      <c r="D751" s="21" t="str">
        <f>IF(B751="ZMIEŃ GŁOŚNOŚĆ NA 0","N/D",IF(B751="ZMIEŃ GŁOŚNOŚĆ NA 15","N/D",VLOOKUP(A751,Dane!$A$3:$D$110,4,FALSE)))</f>
        <v>N/D</v>
      </c>
      <c r="E751" s="22" t="str">
        <f t="shared" si="205"/>
        <v>N/D</v>
      </c>
      <c r="F751" s="19" t="str">
        <f t="shared" si="206"/>
        <v>N/D</v>
      </c>
      <c r="G751" s="19" t="str">
        <f t="shared" si="207"/>
        <v>N/D</v>
      </c>
      <c r="H751" s="19" t="str">
        <f t="shared" si="208"/>
        <v>N/D</v>
      </c>
      <c r="I751" s="20" t="str">
        <f t="shared" si="209"/>
        <v xml:space="preserve">    .byte %10101000, %11111111, %00000000</v>
      </c>
    </row>
    <row r="752" spans="1:9" x14ac:dyDescent="0.25">
      <c r="A752" s="28" t="s">
        <v>88</v>
      </c>
      <c r="B752" s="19" t="s">
        <v>0</v>
      </c>
      <c r="C752" s="20">
        <f>IF(B752="ZMIEŃ GŁOŚNOŚĆ NA 0","N/D",IF(B752="ZMIEŃ GŁOŚNOŚĆ NA 15","N/D",240/$B$2*60*VLOOKUP(B752,Dane!$F:$H,2,FALSE)))</f>
        <v>12</v>
      </c>
      <c r="D752" s="21">
        <f>IF(B752="ZMIEŃ GŁOŚNOŚĆ NA 0","N/D",IF(B752="ZMIEŃ GŁOŚNOŚĆ NA 15","N/D",VLOOKUP(A752,Dane!$A$3:$D$110,4,FALSE)))</f>
        <v>11101110</v>
      </c>
      <c r="E752" s="22" t="str">
        <f t="shared" si="205"/>
        <v>1100</v>
      </c>
      <c r="F752" s="19" t="str">
        <f t="shared" si="206"/>
        <v>00000000</v>
      </c>
      <c r="G752" s="19" t="str">
        <f t="shared" si="207"/>
        <v>11101110</v>
      </c>
      <c r="H752" s="19" t="str">
        <f t="shared" si="208"/>
        <v>00001100</v>
      </c>
      <c r="I752" s="20" t="str">
        <f t="shared" si="209"/>
        <v xml:space="preserve">    .byte %00000000, %11101110, %00001100</v>
      </c>
    </row>
    <row r="753" spans="1:9" x14ac:dyDescent="0.25">
      <c r="A753" s="28" t="s">
        <v>89</v>
      </c>
      <c r="B753" s="16" t="s">
        <v>2</v>
      </c>
      <c r="C753" s="20">
        <f>IF(B753="ZMIEŃ GŁOŚNOŚĆ NA 0","N/D",IF(B753="ZMIEŃ GŁOŚNOŚĆ NA 15","N/D",240/$B$2*60*VLOOKUP(B753,Dane!$F:$H,2,FALSE)))</f>
        <v>6</v>
      </c>
      <c r="D753" s="21">
        <f>IF(B753="ZMIEŃ GŁOŚNOŚĆ NA 0","N/D",IF(B753="ZMIEŃ GŁOŚNOŚĆ NA 15","N/D",VLOOKUP(A753,Dane!$A$3:$D$110,4,FALSE)))</f>
        <v>11001000</v>
      </c>
      <c r="E753" s="22" t="str">
        <f t="shared" si="205"/>
        <v>110</v>
      </c>
      <c r="F753" s="19" t="str">
        <f t="shared" si="206"/>
        <v>00000000</v>
      </c>
      <c r="G753" s="19" t="str">
        <f t="shared" si="207"/>
        <v>11001000</v>
      </c>
      <c r="H753" s="19" t="str">
        <f t="shared" si="208"/>
        <v>00000110</v>
      </c>
      <c r="I753" s="20" t="str">
        <f t="shared" si="209"/>
        <v xml:space="preserve">    .byte %00000000, %11001000, %00000110</v>
      </c>
    </row>
    <row r="754" spans="1:9" x14ac:dyDescent="0.25">
      <c r="A754" s="28"/>
      <c r="B754" s="1" t="s">
        <v>139</v>
      </c>
      <c r="C754" s="20" t="str">
        <f>IF(B754="ZMIEŃ GŁOŚNOŚĆ NA 0","N/D",IF(B754="ZMIEŃ GŁOŚNOŚĆ NA 15","N/D",240/$B$2*60*VLOOKUP(B754,Dane!$F:$H,2,FALSE)))</f>
        <v>N/D</v>
      </c>
      <c r="D754" s="21" t="str">
        <f>IF(B754="ZMIEŃ GŁOŚNOŚĆ NA 0","N/D",IF(B754="ZMIEŃ GŁOŚNOŚĆ NA 15","N/D",VLOOKUP(A754,Dane!$A$3:$D$110,4,FALSE)))</f>
        <v>N/D</v>
      </c>
      <c r="E754" s="22" t="str">
        <f t="shared" si="205"/>
        <v>N/D</v>
      </c>
      <c r="F754" s="19" t="str">
        <f t="shared" si="206"/>
        <v>N/D</v>
      </c>
      <c r="G754" s="19" t="str">
        <f t="shared" si="207"/>
        <v>N/D</v>
      </c>
      <c r="H754" s="19" t="str">
        <f t="shared" si="208"/>
        <v>N/D</v>
      </c>
      <c r="I754" s="20" t="str">
        <f t="shared" si="209"/>
        <v xml:space="preserve">    .byte %10101000, %11110000, %00000000</v>
      </c>
    </row>
    <row r="755" spans="1:9" x14ac:dyDescent="0.25">
      <c r="A755" s="28" t="s">
        <v>36</v>
      </c>
      <c r="B755" s="16" t="s">
        <v>2</v>
      </c>
      <c r="C755" s="20">
        <f>IF(B755="ZMIEŃ GŁOŚNOŚĆ NA 0","N/D",IF(B755="ZMIEŃ GŁOŚNOŚĆ NA 15","N/D",240/$B$2*60*VLOOKUP(B755,Dane!$F:$H,2,FALSE)))</f>
        <v>6</v>
      </c>
      <c r="D755" s="21">
        <f>IF(B755="ZMIEŃ GŁOŚNOŚĆ NA 0","N/D",IF(B755="ZMIEŃ GŁOŚNOŚĆ NA 15","N/D",VLOOKUP(A755,Dane!$A$3:$D$110,4,FALSE)))</f>
        <v>1101010111000</v>
      </c>
      <c r="E755" s="22" t="str">
        <f t="shared" si="205"/>
        <v>110</v>
      </c>
      <c r="F755" s="19" t="str">
        <f t="shared" si="206"/>
        <v>00011010</v>
      </c>
      <c r="G755" s="19" t="str">
        <f t="shared" si="207"/>
        <v>10111000</v>
      </c>
      <c r="H755" s="19" t="str">
        <f t="shared" si="208"/>
        <v>00000110</v>
      </c>
      <c r="I755" s="20" t="str">
        <f t="shared" si="209"/>
        <v xml:space="preserve">    .byte %00011010, %10111000, %00000110</v>
      </c>
    </row>
    <row r="756" spans="1:9" x14ac:dyDescent="0.25">
      <c r="A756" s="28"/>
      <c r="B756" s="1" t="s">
        <v>140</v>
      </c>
      <c r="C756" s="20" t="str">
        <f>IF(B756="ZMIEŃ GŁOŚNOŚĆ NA 0","N/D",IF(B756="ZMIEŃ GŁOŚNOŚĆ NA 15","N/D",240/$B$2*60*VLOOKUP(B756,Dane!$F:$H,2,FALSE)))</f>
        <v>N/D</v>
      </c>
      <c r="D756" s="21" t="str">
        <f>IF(B756="ZMIEŃ GŁOŚNOŚĆ NA 0","N/D",IF(B756="ZMIEŃ GŁOŚNOŚĆ NA 15","N/D",VLOOKUP(A756,Dane!$A$3:$D$110,4,FALSE)))</f>
        <v>N/D</v>
      </c>
      <c r="E756" s="22" t="str">
        <f t="shared" si="205"/>
        <v>N/D</v>
      </c>
      <c r="F756" s="19" t="str">
        <f t="shared" si="206"/>
        <v>N/D</v>
      </c>
      <c r="G756" s="19" t="str">
        <f t="shared" si="207"/>
        <v>N/D</v>
      </c>
      <c r="H756" s="19" t="str">
        <f t="shared" si="208"/>
        <v>N/D</v>
      </c>
      <c r="I756" s="20" t="str">
        <f t="shared" si="209"/>
        <v xml:space="preserve">    .byte %10101000, %11111111, %00000000</v>
      </c>
    </row>
    <row r="757" spans="1:9" x14ac:dyDescent="0.25">
      <c r="A757" s="28" t="s">
        <v>90</v>
      </c>
      <c r="B757" s="16" t="s">
        <v>2</v>
      </c>
      <c r="C757" s="20">
        <f>IF(B757="ZMIEŃ GŁOŚNOŚĆ NA 0","N/D",IF(B757="ZMIEŃ GŁOŚNOŚĆ NA 15","N/D",240/$B$2*60*VLOOKUP(B757,Dane!$F:$H,2,FALSE)))</f>
        <v>6</v>
      </c>
      <c r="D757" s="21">
        <f>IF(B757="ZMIEŃ GŁOŚNOŚĆ NA 0","N/D",IF(B757="ZMIEŃ GŁOŚNOŚĆ NA 15","N/D",VLOOKUP(A757,Dane!$A$3:$D$110,4,FALSE)))</f>
        <v>10110010</v>
      </c>
      <c r="E757" s="22" t="str">
        <f t="shared" si="205"/>
        <v>110</v>
      </c>
      <c r="F757" s="19" t="str">
        <f t="shared" si="206"/>
        <v>00000000</v>
      </c>
      <c r="G757" s="19" t="str">
        <f t="shared" si="207"/>
        <v>10110010</v>
      </c>
      <c r="H757" s="19" t="str">
        <f t="shared" si="208"/>
        <v>00000110</v>
      </c>
      <c r="I757" s="20" t="str">
        <f t="shared" si="209"/>
        <v xml:space="preserve">    .byte %00000000, %10110010, %00000110</v>
      </c>
    </row>
    <row r="758" spans="1:9" x14ac:dyDescent="0.25">
      <c r="A758" s="28"/>
      <c r="B758" s="1" t="s">
        <v>139</v>
      </c>
      <c r="C758" s="20" t="str">
        <f>IF(B758="ZMIEŃ GŁOŚNOŚĆ NA 0","N/D",IF(B758="ZMIEŃ GŁOŚNOŚĆ NA 15","N/D",240/$B$2*60*VLOOKUP(B758,Dane!$F:$H,2,FALSE)))</f>
        <v>N/D</v>
      </c>
      <c r="D758" s="21" t="str">
        <f>IF(B758="ZMIEŃ GŁOŚNOŚĆ NA 0","N/D",IF(B758="ZMIEŃ GŁOŚNOŚĆ NA 15","N/D",VLOOKUP(A758,Dane!$A$3:$D$110,4,FALSE)))</f>
        <v>N/D</v>
      </c>
      <c r="E758" s="22" t="str">
        <f t="shared" si="205"/>
        <v>N/D</v>
      </c>
      <c r="F758" s="19" t="str">
        <f t="shared" si="206"/>
        <v>N/D</v>
      </c>
      <c r="G758" s="19" t="str">
        <f t="shared" si="207"/>
        <v>N/D</v>
      </c>
      <c r="H758" s="19" t="str">
        <f t="shared" si="208"/>
        <v>N/D</v>
      </c>
      <c r="I758" s="20" t="str">
        <f t="shared" si="209"/>
        <v xml:space="preserve">    .byte %10101000, %11110000, %00000000</v>
      </c>
    </row>
    <row r="759" spans="1:9" x14ac:dyDescent="0.25">
      <c r="A759" s="24" t="s">
        <v>36</v>
      </c>
      <c r="B759" s="19" t="s">
        <v>30</v>
      </c>
      <c r="C759" s="20">
        <f>IF(B759="ZMIEŃ GŁOŚNOŚĆ NA 0","N/D",IF(B759="ZMIEŃ GŁOŚNOŚĆ NA 15","N/D",240/$B$2*60*VLOOKUP(B759,Dane!$F:$H,2,FALSE)))</f>
        <v>18</v>
      </c>
      <c r="D759" s="21">
        <f>IF(B759="ZMIEŃ GŁOŚNOŚĆ NA 0","N/D",IF(B759="ZMIEŃ GŁOŚNOŚĆ NA 15","N/D",VLOOKUP(A759,Dane!$A$3:$D$110,4,FALSE)))</f>
        <v>1101010111000</v>
      </c>
      <c r="E759" s="22" t="str">
        <f t="shared" si="205"/>
        <v>10010</v>
      </c>
      <c r="F759" s="19" t="str">
        <f t="shared" si="206"/>
        <v>00011010</v>
      </c>
      <c r="G759" s="19" t="str">
        <f t="shared" si="207"/>
        <v>10111000</v>
      </c>
      <c r="H759" s="19" t="str">
        <f t="shared" si="208"/>
        <v>00010010</v>
      </c>
      <c r="I759" s="20" t="str">
        <f t="shared" si="209"/>
        <v xml:space="preserve">    .byte %00011010, %10111000, %00010010</v>
      </c>
    </row>
    <row r="760" spans="1:9" ht="15.75" thickBot="1" x14ac:dyDescent="0.3">
      <c r="A760" s="8"/>
      <c r="B760" s="9" t="s">
        <v>140</v>
      </c>
      <c r="C760" s="20" t="str">
        <f>IF(B760="ZMIEŃ GŁOŚNOŚĆ NA 0","N/D",IF(B760="ZMIEŃ GŁOŚNOŚĆ NA 15","N/D",240/$B$2*60*VLOOKUP(B760,Dane!$F:$H,2,FALSE)))</f>
        <v>N/D</v>
      </c>
      <c r="D760" s="21" t="str">
        <f>IF(B760="ZMIEŃ GŁOŚNOŚĆ NA 0","N/D",IF(B760="ZMIEŃ GŁOŚNOŚĆ NA 15","N/D",VLOOKUP(A760,Dane!$A$3:$D$110,4,FALSE)))</f>
        <v>N/D</v>
      </c>
      <c r="E760" s="22" t="str">
        <f t="shared" si="205"/>
        <v>N/D</v>
      </c>
      <c r="F760" s="19" t="str">
        <f t="shared" si="206"/>
        <v>N/D</v>
      </c>
      <c r="G760" s="19" t="str">
        <f t="shared" si="207"/>
        <v>N/D</v>
      </c>
      <c r="H760" s="19" t="str">
        <f t="shared" si="208"/>
        <v>N/D</v>
      </c>
      <c r="I760" s="20" t="str">
        <f t="shared" si="209"/>
        <v xml:space="preserve">    .byte %10101000, %11111111, %00000000</v>
      </c>
    </row>
    <row r="761" spans="1:9" ht="15.75" thickTop="1" x14ac:dyDescent="0.25">
      <c r="A761" s="28" t="s">
        <v>12</v>
      </c>
      <c r="B761" s="16" t="s">
        <v>0</v>
      </c>
      <c r="C761" s="20">
        <f>IF(B761="ZMIEŃ GŁOŚNOŚĆ NA 0","N/D",IF(B761="ZMIEŃ GŁOŚNOŚĆ NA 15","N/D",240/$B$2*60*VLOOKUP(B761,Dane!$F:$H,2,FALSE)))</f>
        <v>12</v>
      </c>
      <c r="D761" s="21">
        <f>IF(B761="ZMIEŃ GŁOŚNOŚĆ NA 0","N/D",IF(B761="ZMIEŃ GŁOŚNOŚĆ NA 15","N/D",VLOOKUP(A761,Dane!$A$3:$D$110,4,FALSE)))</f>
        <v>11010100</v>
      </c>
      <c r="E761" s="22" t="str">
        <f t="shared" si="205"/>
        <v>1100</v>
      </c>
      <c r="F761" s="19" t="str">
        <f t="shared" si="206"/>
        <v>00000000</v>
      </c>
      <c r="G761" s="19" t="str">
        <f t="shared" si="207"/>
        <v>11010100</v>
      </c>
      <c r="H761" s="19" t="str">
        <f t="shared" si="208"/>
        <v>00001100</v>
      </c>
      <c r="I761" s="20" t="str">
        <f t="shared" si="209"/>
        <v xml:space="preserve">    .byte %00000000, %11010100, %00001100</v>
      </c>
    </row>
    <row r="762" spans="1:9" x14ac:dyDescent="0.25">
      <c r="A762" s="18" t="s">
        <v>88</v>
      </c>
      <c r="B762" s="16" t="s">
        <v>0</v>
      </c>
      <c r="C762" s="20">
        <f>IF(B762="ZMIEŃ GŁOŚNOŚĆ NA 0","N/D",IF(B762="ZMIEŃ GŁOŚNOŚĆ NA 15","N/D",240/$B$2*60*VLOOKUP(B762,Dane!$F:$H,2,FALSE)))</f>
        <v>12</v>
      </c>
      <c r="D762" s="21">
        <f>IF(B762="ZMIEŃ GŁOŚNOŚĆ NA 0","N/D",IF(B762="ZMIEŃ GŁOŚNOŚĆ NA 15","N/D",VLOOKUP(A762,Dane!$A$3:$D$110,4,FALSE)))</f>
        <v>11101110</v>
      </c>
      <c r="E762" s="22" t="str">
        <f t="shared" si="205"/>
        <v>1100</v>
      </c>
      <c r="F762" s="19" t="str">
        <f t="shared" si="206"/>
        <v>00000000</v>
      </c>
      <c r="G762" s="19" t="str">
        <f t="shared" si="207"/>
        <v>11101110</v>
      </c>
      <c r="H762" s="19" t="str">
        <f t="shared" si="208"/>
        <v>00001100</v>
      </c>
      <c r="I762" s="20" t="str">
        <f t="shared" si="209"/>
        <v xml:space="preserve">    .byte %00000000, %11101110, %00001100</v>
      </c>
    </row>
    <row r="763" spans="1:9" x14ac:dyDescent="0.25">
      <c r="A763" s="18" t="s">
        <v>87</v>
      </c>
      <c r="B763" s="16" t="s">
        <v>29</v>
      </c>
      <c r="C763" s="20">
        <f>IF(B763="ZMIEŃ GŁOŚNOŚĆ NA 0","N/D",IF(B763="ZMIEŃ GŁOŚNOŚĆ NA 15","N/D",240/$B$2*60*VLOOKUP(B763,Dane!$F:$H,2,FALSE)))</f>
        <v>36</v>
      </c>
      <c r="D763" s="21">
        <f>IF(B763="ZMIEŃ GŁOŚNOŚĆ NA 0","N/D",IF(B763="ZMIEŃ GŁOŚNOŚĆ NA 15","N/D",VLOOKUP(A763,Dane!$A$3:$D$110,4,FALSE)))</f>
        <v>100001100</v>
      </c>
      <c r="E763" s="22" t="str">
        <f t="shared" si="205"/>
        <v>100100</v>
      </c>
      <c r="F763" s="19" t="str">
        <f t="shared" si="206"/>
        <v>00000001</v>
      </c>
      <c r="G763" s="19" t="str">
        <f t="shared" si="207"/>
        <v>00001100</v>
      </c>
      <c r="H763" s="19" t="str">
        <f t="shared" si="208"/>
        <v>00100100</v>
      </c>
      <c r="I763" s="20" t="str">
        <f t="shared" si="209"/>
        <v xml:space="preserve">    .byte %00000001, %00001100, %00100100</v>
      </c>
    </row>
    <row r="764" spans="1:9" x14ac:dyDescent="0.25">
      <c r="A764" s="24"/>
      <c r="B764" s="1" t="s">
        <v>139</v>
      </c>
      <c r="C764" s="20" t="str">
        <f>IF(B764="ZMIEŃ GŁOŚNOŚĆ NA 0","N/D",IF(B764="ZMIEŃ GŁOŚNOŚĆ NA 15","N/D",240/$B$2*60*VLOOKUP(B764,Dane!$F:$H,2,FALSE)))</f>
        <v>N/D</v>
      </c>
      <c r="D764" s="21" t="str">
        <f>IF(B764="ZMIEŃ GŁOŚNOŚĆ NA 0","N/D",IF(B764="ZMIEŃ GŁOŚNOŚĆ NA 15","N/D",VLOOKUP(A764,Dane!$A$3:$D$110,4,FALSE)))</f>
        <v>N/D</v>
      </c>
      <c r="E764" s="22" t="str">
        <f t="shared" si="205"/>
        <v>N/D</v>
      </c>
      <c r="F764" s="19" t="str">
        <f t="shared" si="206"/>
        <v>N/D</v>
      </c>
      <c r="G764" s="19" t="str">
        <f t="shared" si="207"/>
        <v>N/D</v>
      </c>
      <c r="H764" s="19" t="str">
        <f t="shared" si="208"/>
        <v>N/D</v>
      </c>
      <c r="I764" s="20" t="str">
        <f t="shared" si="209"/>
        <v xml:space="preserve">    .byte %10101000, %11110000, %00000000</v>
      </c>
    </row>
    <row r="765" spans="1:9" ht="15.75" thickBot="1" x14ac:dyDescent="0.3">
      <c r="A765" s="29" t="s">
        <v>36</v>
      </c>
      <c r="B765" s="17" t="s">
        <v>1</v>
      </c>
      <c r="C765" s="20">
        <f>IF(B765="ZMIEŃ GŁOŚNOŚĆ NA 0","N/D",IF(B765="ZMIEŃ GŁOŚNOŚĆ NA 15","N/D",240/$B$2*60*VLOOKUP(B765,Dane!$F:$H,2,FALSE)))</f>
        <v>24</v>
      </c>
      <c r="D765" s="21">
        <f>IF(B765="ZMIEŃ GŁOŚNOŚĆ NA 0","N/D",IF(B765="ZMIEŃ GŁOŚNOŚĆ NA 15","N/D",VLOOKUP(A765,Dane!$A$3:$D$110,4,FALSE)))</f>
        <v>1101010111000</v>
      </c>
      <c r="E765" s="22" t="str">
        <f t="shared" si="205"/>
        <v>11000</v>
      </c>
      <c r="F765" s="19" t="str">
        <f t="shared" si="206"/>
        <v>00011010</v>
      </c>
      <c r="G765" s="19" t="str">
        <f t="shared" si="207"/>
        <v>10111000</v>
      </c>
      <c r="H765" s="19" t="str">
        <f t="shared" si="208"/>
        <v>00011000</v>
      </c>
      <c r="I765" s="20" t="str">
        <f t="shared" si="209"/>
        <v xml:space="preserve">    .byte %00011010, %10111000, %00011000</v>
      </c>
    </row>
    <row r="766" spans="1:9" ht="15.75" thickTop="1" x14ac:dyDescent="0.25">
      <c r="A766" s="24" t="s">
        <v>36</v>
      </c>
      <c r="B766" s="16" t="s">
        <v>0</v>
      </c>
      <c r="C766" s="20">
        <f>IF(B766="ZMIEŃ GŁOŚNOŚĆ NA 0","N/D",IF(B766="ZMIEŃ GŁOŚNOŚĆ NA 15","N/D",240/$B$2*60*VLOOKUP(B766,Dane!$F:$H,2,FALSE)))</f>
        <v>12</v>
      </c>
      <c r="D766" s="21">
        <f>IF(B766="ZMIEŃ GŁOŚNOŚĆ NA 0","N/D",IF(B766="ZMIEŃ GŁOŚNOŚĆ NA 15","N/D",VLOOKUP(A766,Dane!$A$3:$D$110,4,FALSE)))</f>
        <v>1101010111000</v>
      </c>
      <c r="E766" s="22" t="str">
        <f t="shared" si="205"/>
        <v>1100</v>
      </c>
      <c r="F766" s="19" t="str">
        <f t="shared" si="206"/>
        <v>00011010</v>
      </c>
      <c r="G766" s="19" t="str">
        <f t="shared" si="207"/>
        <v>10111000</v>
      </c>
      <c r="H766" s="19" t="str">
        <f t="shared" si="208"/>
        <v>00001100</v>
      </c>
      <c r="I766" s="20" t="str">
        <f t="shared" si="209"/>
        <v xml:space="preserve">    .byte %00011010, %10111000, %00001100</v>
      </c>
    </row>
    <row r="767" spans="1:9" x14ac:dyDescent="0.25">
      <c r="A767" s="24"/>
      <c r="B767" s="1" t="s">
        <v>140</v>
      </c>
      <c r="C767" s="20" t="str">
        <f>IF(B767="ZMIEŃ GŁOŚNOŚĆ NA 0","N/D",IF(B767="ZMIEŃ GŁOŚNOŚĆ NA 15","N/D",240/$B$2*60*VLOOKUP(B767,Dane!$F:$H,2,FALSE)))</f>
        <v>N/D</v>
      </c>
      <c r="D767" s="21" t="str">
        <f>IF(B767="ZMIEŃ GŁOŚNOŚĆ NA 0","N/D",IF(B767="ZMIEŃ GŁOŚNOŚĆ NA 15","N/D",VLOOKUP(A767,Dane!$A$3:$D$110,4,FALSE)))</f>
        <v>N/D</v>
      </c>
      <c r="E767" s="22" t="str">
        <f t="shared" si="205"/>
        <v>N/D</v>
      </c>
      <c r="F767" s="19" t="str">
        <f t="shared" si="206"/>
        <v>N/D</v>
      </c>
      <c r="G767" s="19" t="str">
        <f t="shared" si="207"/>
        <v>N/D</v>
      </c>
      <c r="H767" s="19" t="str">
        <f t="shared" si="208"/>
        <v>N/D</v>
      </c>
      <c r="I767" s="20" t="str">
        <f t="shared" si="209"/>
        <v xml:space="preserve">    .byte %10101000, %11111111, %00000000</v>
      </c>
    </row>
    <row r="768" spans="1:9" x14ac:dyDescent="0.25">
      <c r="A768" s="15" t="s">
        <v>88</v>
      </c>
      <c r="B768" s="19" t="s">
        <v>2</v>
      </c>
      <c r="C768" s="20">
        <f>IF(B768="ZMIEŃ GŁOŚNOŚĆ NA 0","N/D",IF(B768="ZMIEŃ GŁOŚNOŚĆ NA 15","N/D",240/$B$2*60*VLOOKUP(B768,Dane!$F:$H,2,FALSE)))</f>
        <v>6</v>
      </c>
      <c r="D768" s="21">
        <f>IF(B768="ZMIEŃ GŁOŚNOŚĆ NA 0","N/D",IF(B768="ZMIEŃ GŁOŚNOŚĆ NA 15","N/D",VLOOKUP(A768,Dane!$A$3:$D$110,4,FALSE)))</f>
        <v>11101110</v>
      </c>
      <c r="E768" s="22" t="str">
        <f t="shared" si="205"/>
        <v>110</v>
      </c>
      <c r="F768" s="19" t="str">
        <f t="shared" si="206"/>
        <v>00000000</v>
      </c>
      <c r="G768" s="19" t="str">
        <f t="shared" si="207"/>
        <v>11101110</v>
      </c>
      <c r="H768" s="19" t="str">
        <f t="shared" si="208"/>
        <v>00000110</v>
      </c>
      <c r="I768" s="20" t="str">
        <f t="shared" si="209"/>
        <v xml:space="preserve">    .byte %00000000, %11101110, %00000110</v>
      </c>
    </row>
    <row r="769" spans="1:9" x14ac:dyDescent="0.25">
      <c r="A769" s="20"/>
      <c r="B769" s="1" t="s">
        <v>139</v>
      </c>
      <c r="C769" s="20" t="str">
        <f>IF(B769="ZMIEŃ GŁOŚNOŚĆ NA 0","N/D",IF(B769="ZMIEŃ GŁOŚNOŚĆ NA 15","N/D",240/$B$2*60*VLOOKUP(B769,Dane!$F:$H,2,FALSE)))</f>
        <v>N/D</v>
      </c>
      <c r="D769" s="21" t="str">
        <f>IF(B769="ZMIEŃ GŁOŚNOŚĆ NA 0","N/D",IF(B769="ZMIEŃ GŁOŚNOŚĆ NA 15","N/D",VLOOKUP(A769,Dane!$A$3:$D$110,4,FALSE)))</f>
        <v>N/D</v>
      </c>
      <c r="E769" s="22" t="str">
        <f t="shared" si="205"/>
        <v>N/D</v>
      </c>
      <c r="F769" s="19" t="str">
        <f t="shared" si="206"/>
        <v>N/D</v>
      </c>
      <c r="G769" s="19" t="str">
        <f t="shared" si="207"/>
        <v>N/D</v>
      </c>
      <c r="H769" s="19" t="str">
        <f t="shared" si="208"/>
        <v>N/D</v>
      </c>
      <c r="I769" s="20" t="str">
        <f t="shared" si="209"/>
        <v xml:space="preserve">    .byte %10101000, %11110000, %00000000</v>
      </c>
    </row>
    <row r="770" spans="1:9" x14ac:dyDescent="0.25">
      <c r="A770" s="20" t="s">
        <v>36</v>
      </c>
      <c r="B770" s="16" t="s">
        <v>2</v>
      </c>
      <c r="C770" s="20">
        <f>IF(B770="ZMIEŃ GŁOŚNOŚĆ NA 0","N/D",IF(B770="ZMIEŃ GŁOŚNOŚĆ NA 15","N/D",240/$B$2*60*VLOOKUP(B770,Dane!$F:$H,2,FALSE)))</f>
        <v>6</v>
      </c>
      <c r="D770" s="21">
        <f>IF(B770="ZMIEŃ GŁOŚNOŚĆ NA 0","N/D",IF(B770="ZMIEŃ GŁOŚNOŚĆ NA 15","N/D",VLOOKUP(A770,Dane!$A$3:$D$110,4,FALSE)))</f>
        <v>1101010111000</v>
      </c>
      <c r="E770" s="22" t="str">
        <f t="shared" si="205"/>
        <v>110</v>
      </c>
      <c r="F770" s="19" t="str">
        <f t="shared" si="206"/>
        <v>00011010</v>
      </c>
      <c r="G770" s="19" t="str">
        <f t="shared" si="207"/>
        <v>10111000</v>
      </c>
      <c r="H770" s="19" t="str">
        <f t="shared" si="208"/>
        <v>00000110</v>
      </c>
      <c r="I770" s="20" t="str">
        <f t="shared" si="209"/>
        <v xml:space="preserve">    .byte %00011010, %10111000, %00000110</v>
      </c>
    </row>
    <row r="771" spans="1:9" x14ac:dyDescent="0.25">
      <c r="A771" s="20"/>
      <c r="B771" s="1" t="s">
        <v>140</v>
      </c>
      <c r="C771" s="20" t="str">
        <f>IF(B771="ZMIEŃ GŁOŚNOŚĆ NA 0","N/D",IF(B771="ZMIEŃ GŁOŚNOŚĆ NA 15","N/D",240/$B$2*60*VLOOKUP(B771,Dane!$F:$H,2,FALSE)))</f>
        <v>N/D</v>
      </c>
      <c r="D771" s="21" t="str">
        <f>IF(B771="ZMIEŃ GŁOŚNOŚĆ NA 0","N/D",IF(B771="ZMIEŃ GŁOŚNOŚĆ NA 15","N/D",VLOOKUP(A771,Dane!$A$3:$D$110,4,FALSE)))</f>
        <v>N/D</v>
      </c>
      <c r="E771" s="22" t="str">
        <f t="shared" si="205"/>
        <v>N/D</v>
      </c>
      <c r="F771" s="19" t="str">
        <f t="shared" si="206"/>
        <v>N/D</v>
      </c>
      <c r="G771" s="19" t="str">
        <f t="shared" si="207"/>
        <v>N/D</v>
      </c>
      <c r="H771" s="19" t="str">
        <f t="shared" si="208"/>
        <v>N/D</v>
      </c>
      <c r="I771" s="20" t="str">
        <f t="shared" si="209"/>
        <v xml:space="preserve">    .byte %10101000, %11111111, %00000000</v>
      </c>
    </row>
    <row r="772" spans="1:9" x14ac:dyDescent="0.25">
      <c r="A772" s="20" t="s">
        <v>88</v>
      </c>
      <c r="B772" s="16" t="s">
        <v>0</v>
      </c>
      <c r="C772" s="20">
        <f>IF(B772="ZMIEŃ GŁOŚNOŚĆ NA 0","N/D",IF(B772="ZMIEŃ GŁOŚNOŚĆ NA 15","N/D",240/$B$2*60*VLOOKUP(B772,Dane!$F:$H,2,FALSE)))</f>
        <v>12</v>
      </c>
      <c r="D772" s="21">
        <f>IF(B772="ZMIEŃ GŁOŚNOŚĆ NA 0","N/D",IF(B772="ZMIEŃ GŁOŚNOŚĆ NA 15","N/D",VLOOKUP(A772,Dane!$A$3:$D$110,4,FALSE)))</f>
        <v>11101110</v>
      </c>
      <c r="E772" s="22" t="str">
        <f t="shared" si="205"/>
        <v>1100</v>
      </c>
      <c r="F772" s="19" t="str">
        <f t="shared" si="206"/>
        <v>00000000</v>
      </c>
      <c r="G772" s="19" t="str">
        <f t="shared" si="207"/>
        <v>11101110</v>
      </c>
      <c r="H772" s="19" t="str">
        <f t="shared" si="208"/>
        <v>00001100</v>
      </c>
      <c r="I772" s="20" t="str">
        <f t="shared" si="209"/>
        <v xml:space="preserve">    .byte %00000000, %11101110, %00001100</v>
      </c>
    </row>
    <row r="773" spans="1:9" x14ac:dyDescent="0.25">
      <c r="A773" s="23" t="s">
        <v>12</v>
      </c>
      <c r="B773" s="16" t="s">
        <v>2</v>
      </c>
      <c r="C773" s="20">
        <f>IF(B773="ZMIEŃ GŁOŚNOŚĆ NA 0","N/D",IF(B773="ZMIEŃ GŁOŚNOŚĆ NA 15","N/D",240/$B$2*60*VLOOKUP(B773,Dane!$F:$H,2,FALSE)))</f>
        <v>6</v>
      </c>
      <c r="D773" s="21">
        <f>IF(B773="ZMIEŃ GŁOŚNOŚĆ NA 0","N/D",IF(B773="ZMIEŃ GŁOŚNOŚĆ NA 15","N/D",VLOOKUP(A773,Dane!$A$3:$D$110,4,FALSE)))</f>
        <v>11010100</v>
      </c>
      <c r="E773" s="22" t="str">
        <f t="shared" si="205"/>
        <v>110</v>
      </c>
      <c r="F773" s="19" t="str">
        <f t="shared" si="206"/>
        <v>00000000</v>
      </c>
      <c r="G773" s="19" t="str">
        <f t="shared" si="207"/>
        <v>11010100</v>
      </c>
      <c r="H773" s="19" t="str">
        <f t="shared" si="208"/>
        <v>00000110</v>
      </c>
      <c r="I773" s="20" t="str">
        <f t="shared" si="209"/>
        <v xml:space="preserve">    .byte %00000000, %11010100, %00000110</v>
      </c>
    </row>
    <row r="774" spans="1:9" x14ac:dyDescent="0.25">
      <c r="A774" s="20"/>
      <c r="B774" s="1" t="s">
        <v>139</v>
      </c>
      <c r="C774" s="20" t="str">
        <f>IF(B774="ZMIEŃ GŁOŚNOŚĆ NA 0","N/D",IF(B774="ZMIEŃ GŁOŚNOŚĆ NA 15","N/D",240/$B$2*60*VLOOKUP(B774,Dane!$F:$H,2,FALSE)))</f>
        <v>N/D</v>
      </c>
      <c r="D774" s="21" t="str">
        <f>IF(B774="ZMIEŃ GŁOŚNOŚĆ NA 0","N/D",IF(B774="ZMIEŃ GŁOŚNOŚĆ NA 15","N/D",VLOOKUP(A774,Dane!$A$3:$D$110,4,FALSE)))</f>
        <v>N/D</v>
      </c>
      <c r="E774" s="22" t="str">
        <f t="shared" si="205"/>
        <v>N/D</v>
      </c>
      <c r="F774" s="19" t="str">
        <f t="shared" si="206"/>
        <v>N/D</v>
      </c>
      <c r="G774" s="19" t="str">
        <f t="shared" si="207"/>
        <v>N/D</v>
      </c>
      <c r="H774" s="19" t="str">
        <f t="shared" si="208"/>
        <v>N/D</v>
      </c>
      <c r="I774" s="20" t="str">
        <f t="shared" si="209"/>
        <v xml:space="preserve">    .byte %10101000, %11110000, %00000000</v>
      </c>
    </row>
    <row r="775" spans="1:9" x14ac:dyDescent="0.25">
      <c r="A775" s="20" t="s">
        <v>36</v>
      </c>
      <c r="B775" s="23" t="s">
        <v>2</v>
      </c>
      <c r="C775" s="20">
        <f>IF(B775="ZMIEŃ GŁOŚNOŚĆ NA 0","N/D",IF(B775="ZMIEŃ GŁOŚNOŚĆ NA 15","N/D",240/$B$2*60*VLOOKUP(B775,Dane!$F:$H,2,FALSE)))</f>
        <v>6</v>
      </c>
      <c r="D775" s="21">
        <f>IF(B775="ZMIEŃ GŁOŚNOŚĆ NA 0","N/D",IF(B775="ZMIEŃ GŁOŚNOŚĆ NA 15","N/D",VLOOKUP(A775,Dane!$A$3:$D$110,4,FALSE)))</f>
        <v>1101010111000</v>
      </c>
      <c r="E775" s="22" t="str">
        <f t="shared" si="205"/>
        <v>110</v>
      </c>
      <c r="F775" s="19" t="str">
        <f t="shared" si="206"/>
        <v>00011010</v>
      </c>
      <c r="G775" s="19" t="str">
        <f t="shared" si="207"/>
        <v>10111000</v>
      </c>
      <c r="H775" s="19" t="str">
        <f t="shared" si="208"/>
        <v>00000110</v>
      </c>
      <c r="I775" s="20" t="str">
        <f t="shared" si="209"/>
        <v xml:space="preserve">    .byte %00011010, %10111000, %00000110</v>
      </c>
    </row>
    <row r="776" spans="1:9" x14ac:dyDescent="0.25">
      <c r="A776" s="20"/>
      <c r="B776" s="1" t="s">
        <v>140</v>
      </c>
      <c r="C776" s="20" t="str">
        <f>IF(B776="ZMIEŃ GŁOŚNOŚĆ NA 0","N/D",IF(B776="ZMIEŃ GŁOŚNOŚĆ NA 15","N/D",240/$B$2*60*VLOOKUP(B776,Dane!$F:$H,2,FALSE)))</f>
        <v>N/D</v>
      </c>
      <c r="D776" s="21" t="str">
        <f>IF(B776="ZMIEŃ GŁOŚNOŚĆ NA 0","N/D",IF(B776="ZMIEŃ GŁOŚNOŚĆ NA 15","N/D",VLOOKUP(A776,Dane!$A$3:$D$110,4,FALSE)))</f>
        <v>N/D</v>
      </c>
      <c r="E776" s="22" t="str">
        <f t="shared" si="205"/>
        <v>N/D</v>
      </c>
      <c r="F776" s="19" t="str">
        <f t="shared" si="206"/>
        <v>N/D</v>
      </c>
      <c r="G776" s="19" t="str">
        <f t="shared" si="207"/>
        <v>N/D</v>
      </c>
      <c r="H776" s="19" t="str">
        <f t="shared" si="208"/>
        <v>N/D</v>
      </c>
      <c r="I776" s="20" t="str">
        <f t="shared" si="209"/>
        <v xml:space="preserve">    .byte %10101000, %11111111, %00000000</v>
      </c>
    </row>
    <row r="777" spans="1:9" x14ac:dyDescent="0.25">
      <c r="A777" s="23" t="s">
        <v>89</v>
      </c>
      <c r="B777" s="16" t="s">
        <v>0</v>
      </c>
      <c r="C777" s="20">
        <f>IF(B777="ZMIEŃ GŁOŚNOŚĆ NA 0","N/D",IF(B777="ZMIEŃ GŁOŚNOŚĆ NA 15","N/D",240/$B$2*60*VLOOKUP(B777,Dane!$F:$H,2,FALSE)))</f>
        <v>12</v>
      </c>
      <c r="D777" s="21">
        <f>IF(B777="ZMIEŃ GŁOŚNOŚĆ NA 0","N/D",IF(B777="ZMIEŃ GŁOŚNOŚĆ NA 15","N/D",VLOOKUP(A777,Dane!$A$3:$D$110,4,FALSE)))</f>
        <v>11001000</v>
      </c>
      <c r="E777" s="22" t="str">
        <f t="shared" si="205"/>
        <v>1100</v>
      </c>
      <c r="F777" s="19" t="str">
        <f t="shared" si="206"/>
        <v>00000000</v>
      </c>
      <c r="G777" s="19" t="str">
        <f t="shared" si="207"/>
        <v>11001000</v>
      </c>
      <c r="H777" s="19" t="str">
        <f t="shared" si="208"/>
        <v>00001100</v>
      </c>
      <c r="I777" s="20" t="str">
        <f t="shared" si="209"/>
        <v xml:space="preserve">    .byte %00000000, %11001000, %00001100</v>
      </c>
    </row>
    <row r="778" spans="1:9" x14ac:dyDescent="0.25">
      <c r="A778" s="23" t="s">
        <v>88</v>
      </c>
      <c r="B778" s="16" t="s">
        <v>0</v>
      </c>
      <c r="C778" s="20">
        <f>IF(B778="ZMIEŃ GŁOŚNOŚĆ NA 0","N/D",IF(B778="ZMIEŃ GŁOŚNOŚĆ NA 15","N/D",240/$B$2*60*VLOOKUP(B778,Dane!$F:$H,2,FALSE)))</f>
        <v>12</v>
      </c>
      <c r="D778" s="21">
        <f>IF(B778="ZMIEŃ GŁOŚNOŚĆ NA 0","N/D",IF(B778="ZMIEŃ GŁOŚNOŚĆ NA 15","N/D",VLOOKUP(A778,Dane!$A$3:$D$110,4,FALSE)))</f>
        <v>11101110</v>
      </c>
      <c r="E778" s="22" t="str">
        <f t="shared" si="205"/>
        <v>1100</v>
      </c>
      <c r="F778" s="19" t="str">
        <f t="shared" si="206"/>
        <v>00000000</v>
      </c>
      <c r="G778" s="19" t="str">
        <f t="shared" si="207"/>
        <v>11101110</v>
      </c>
      <c r="H778" s="19" t="str">
        <f t="shared" si="208"/>
        <v>00001100</v>
      </c>
      <c r="I778" s="20" t="str">
        <f t="shared" si="209"/>
        <v xml:space="preserve">    .byte %00000000, %11101110, %00001100</v>
      </c>
    </row>
    <row r="779" spans="1:9" x14ac:dyDescent="0.25">
      <c r="A779" s="23" t="s">
        <v>87</v>
      </c>
      <c r="B779" s="16" t="s">
        <v>30</v>
      </c>
      <c r="C779" s="20">
        <f>IF(B779="ZMIEŃ GŁOŚNOŚĆ NA 0","N/D",IF(B779="ZMIEŃ GŁOŚNOŚĆ NA 15","N/D",240/$B$2*60*VLOOKUP(B779,Dane!$F:$H,2,FALSE)))</f>
        <v>18</v>
      </c>
      <c r="D779" s="21">
        <f>IF(B779="ZMIEŃ GŁOŚNOŚĆ NA 0","N/D",IF(B779="ZMIEŃ GŁOŚNOŚĆ NA 15","N/D",VLOOKUP(A779,Dane!$A$3:$D$110,4,FALSE)))</f>
        <v>100001100</v>
      </c>
      <c r="E779" s="22" t="str">
        <f t="shared" si="205"/>
        <v>10010</v>
      </c>
      <c r="F779" s="19" t="str">
        <f t="shared" si="206"/>
        <v>00000001</v>
      </c>
      <c r="G779" s="19" t="str">
        <f t="shared" si="207"/>
        <v>00001100</v>
      </c>
      <c r="H779" s="19" t="str">
        <f t="shared" si="208"/>
        <v>00010010</v>
      </c>
      <c r="I779" s="20" t="str">
        <f t="shared" si="209"/>
        <v xml:space="preserve">    .byte %00000001, %00001100, %00010010</v>
      </c>
    </row>
    <row r="780" spans="1:9" x14ac:dyDescent="0.25">
      <c r="A780" s="23"/>
      <c r="B780" s="1" t="s">
        <v>139</v>
      </c>
      <c r="C780" s="20" t="str">
        <f>IF(B780="ZMIEŃ GŁOŚNOŚĆ NA 0","N/D",IF(B780="ZMIEŃ GŁOŚNOŚĆ NA 15","N/D",240/$B$2*60*VLOOKUP(B780,Dane!$F:$H,2,FALSE)))</f>
        <v>N/D</v>
      </c>
      <c r="D780" s="21" t="str">
        <f>IF(B780="ZMIEŃ GŁOŚNOŚĆ NA 0","N/D",IF(B780="ZMIEŃ GŁOŚNOŚĆ NA 15","N/D",VLOOKUP(A780,Dane!$A$3:$D$110,4,FALSE)))</f>
        <v>N/D</v>
      </c>
      <c r="E780" s="22" t="str">
        <f t="shared" si="205"/>
        <v>N/D</v>
      </c>
      <c r="F780" s="19" t="str">
        <f t="shared" si="206"/>
        <v>N/D</v>
      </c>
      <c r="G780" s="19" t="str">
        <f t="shared" si="207"/>
        <v>N/D</v>
      </c>
      <c r="H780" s="19" t="str">
        <f t="shared" si="208"/>
        <v>N/D</v>
      </c>
      <c r="I780" s="20" t="str">
        <f t="shared" si="209"/>
        <v xml:space="preserve">    .byte %10101000, %11110000, %00000000</v>
      </c>
    </row>
    <row r="781" spans="1:9" x14ac:dyDescent="0.25">
      <c r="A781" s="23" t="s">
        <v>36</v>
      </c>
      <c r="B781" s="16" t="s">
        <v>30</v>
      </c>
      <c r="C781" s="20">
        <f>IF(B781="ZMIEŃ GŁOŚNOŚĆ NA 0","N/D",IF(B781="ZMIEŃ GŁOŚNOŚĆ NA 15","N/D",240/$B$2*60*VLOOKUP(B781,Dane!$F:$H,2,FALSE)))</f>
        <v>18</v>
      </c>
      <c r="D781" s="21">
        <f>IF(B781="ZMIEŃ GŁOŚNOŚĆ NA 0","N/D",IF(B781="ZMIEŃ GŁOŚNOŚĆ NA 15","N/D",VLOOKUP(A781,Dane!$A$3:$D$110,4,FALSE)))</f>
        <v>1101010111000</v>
      </c>
      <c r="E781" s="22" t="str">
        <f t="shared" si="205"/>
        <v>10010</v>
      </c>
      <c r="F781" s="19" t="str">
        <f t="shared" si="206"/>
        <v>00011010</v>
      </c>
      <c r="G781" s="19" t="str">
        <f t="shared" si="207"/>
        <v>10111000</v>
      </c>
      <c r="H781" s="19" t="str">
        <f t="shared" si="208"/>
        <v>00010010</v>
      </c>
      <c r="I781" s="20" t="str">
        <f t="shared" si="209"/>
        <v xml:space="preserve">    .byte %00011010, %10111000, %00010010</v>
      </c>
    </row>
    <row r="782" spans="1:9" ht="15.75" thickBot="1" x14ac:dyDescent="0.3">
      <c r="A782" s="10"/>
      <c r="B782" s="9" t="s">
        <v>140</v>
      </c>
      <c r="C782" s="20" t="str">
        <f>IF(B782="ZMIEŃ GŁOŚNOŚĆ NA 0","N/D",IF(B782="ZMIEŃ GŁOŚNOŚĆ NA 15","N/D",240/$B$2*60*VLOOKUP(B782,Dane!$F:$H,2,FALSE)))</f>
        <v>N/D</v>
      </c>
      <c r="D782" s="21" t="str">
        <f>IF(B782="ZMIEŃ GŁOŚNOŚĆ NA 0","N/D",IF(B782="ZMIEŃ GŁOŚNOŚĆ NA 15","N/D",VLOOKUP(A782,Dane!$A$3:$D$110,4,FALSE)))</f>
        <v>N/D</v>
      </c>
      <c r="E782" s="22" t="str">
        <f t="shared" si="205"/>
        <v>N/D</v>
      </c>
      <c r="F782" s="19" t="str">
        <f t="shared" si="206"/>
        <v>N/D</v>
      </c>
      <c r="G782" s="19" t="str">
        <f t="shared" si="207"/>
        <v>N/D</v>
      </c>
      <c r="H782" s="19" t="str">
        <f t="shared" si="208"/>
        <v>N/D</v>
      </c>
      <c r="I782" s="20" t="str">
        <f t="shared" si="209"/>
        <v xml:space="preserve">    .byte %10101000, %11111111, %00000000</v>
      </c>
    </row>
    <row r="783" spans="1:9" ht="15.75" thickTop="1" x14ac:dyDescent="0.25">
      <c r="A783" s="23" t="s">
        <v>90</v>
      </c>
      <c r="B783" s="16" t="s">
        <v>0</v>
      </c>
      <c r="C783" s="20">
        <f>IF(B783="ZMIEŃ GŁOŚNOŚĆ NA 0","N/D",IF(B783="ZMIEŃ GŁOŚNOŚĆ NA 15","N/D",240/$B$2*60*VLOOKUP(B783,Dane!$F:$H,2,FALSE)))</f>
        <v>12</v>
      </c>
      <c r="D783" s="21">
        <f>IF(B783="ZMIEŃ GŁOŚNOŚĆ NA 0","N/D",IF(B783="ZMIEŃ GŁOŚNOŚĆ NA 15","N/D",VLOOKUP(A783,Dane!$A$3:$D$110,4,FALSE)))</f>
        <v>10110010</v>
      </c>
      <c r="E783" s="22" t="str">
        <f t="shared" si="205"/>
        <v>1100</v>
      </c>
      <c r="F783" s="19" t="str">
        <f t="shared" si="206"/>
        <v>00000000</v>
      </c>
      <c r="G783" s="19" t="str">
        <f t="shared" si="207"/>
        <v>10110010</v>
      </c>
      <c r="H783" s="19" t="str">
        <f t="shared" si="208"/>
        <v>00001100</v>
      </c>
      <c r="I783" s="20" t="str">
        <f t="shared" si="209"/>
        <v xml:space="preserve">    .byte %00000000, %10110010, %00001100</v>
      </c>
    </row>
    <row r="784" spans="1:9" x14ac:dyDescent="0.25">
      <c r="A784" s="23" t="s">
        <v>35</v>
      </c>
      <c r="B784" s="16" t="s">
        <v>2</v>
      </c>
      <c r="C784" s="20">
        <f>IF(B784="ZMIEŃ GŁOŚNOŚĆ NA 0","N/D",IF(B784="ZMIEŃ GŁOŚNOŚĆ NA 15","N/D",240/$B$2*60*VLOOKUP(B784,Dane!$F:$H,2,FALSE)))</f>
        <v>6</v>
      </c>
      <c r="D784" s="21">
        <f>IF(B784="ZMIEŃ GŁOŚNOŚĆ NA 0","N/D",IF(B784="ZMIEŃ GŁOŚNOŚĆ NA 15","N/D",VLOOKUP(A784,Dane!$A$3:$D$110,4,FALSE)))</f>
        <v>10011111</v>
      </c>
      <c r="E784" s="22" t="str">
        <f t="shared" si="205"/>
        <v>110</v>
      </c>
      <c r="F784" s="19" t="str">
        <f t="shared" si="206"/>
        <v>00000000</v>
      </c>
      <c r="G784" s="19" t="str">
        <f t="shared" si="207"/>
        <v>10011111</v>
      </c>
      <c r="H784" s="19" t="str">
        <f t="shared" si="208"/>
        <v>00000110</v>
      </c>
      <c r="I784" s="20" t="str">
        <f t="shared" si="209"/>
        <v xml:space="preserve">    .byte %00000000, %10011111, %00000110</v>
      </c>
    </row>
    <row r="785" spans="1:9" x14ac:dyDescent="0.25">
      <c r="A785" s="20"/>
      <c r="B785" s="1" t="s">
        <v>139</v>
      </c>
      <c r="C785" s="20" t="str">
        <f>IF(B785="ZMIEŃ GŁOŚNOŚĆ NA 0","N/D",IF(B785="ZMIEŃ GŁOŚNOŚĆ NA 15","N/D",240/$B$2*60*VLOOKUP(B785,Dane!$F:$H,2,FALSE)))</f>
        <v>N/D</v>
      </c>
      <c r="D785" s="21" t="str">
        <f>IF(B785="ZMIEŃ GŁOŚNOŚĆ NA 0","N/D",IF(B785="ZMIEŃ GŁOŚNOŚĆ NA 15","N/D",VLOOKUP(A785,Dane!$A$3:$D$110,4,FALSE)))</f>
        <v>N/D</v>
      </c>
      <c r="E785" s="22" t="str">
        <f t="shared" si="205"/>
        <v>N/D</v>
      </c>
      <c r="F785" s="19" t="str">
        <f t="shared" si="206"/>
        <v>N/D</v>
      </c>
      <c r="G785" s="19" t="str">
        <f t="shared" si="207"/>
        <v>N/D</v>
      </c>
      <c r="H785" s="19" t="str">
        <f t="shared" si="208"/>
        <v>N/D</v>
      </c>
      <c r="I785" s="20" t="str">
        <f t="shared" si="209"/>
        <v xml:space="preserve">    .byte %10101000, %11110000, %00000000</v>
      </c>
    </row>
    <row r="786" spans="1:9" x14ac:dyDescent="0.25">
      <c r="A786" s="23" t="s">
        <v>36</v>
      </c>
      <c r="B786" s="23" t="s">
        <v>2</v>
      </c>
      <c r="C786" s="20">
        <f>IF(B786="ZMIEŃ GŁOŚNOŚĆ NA 0","N/D",IF(B786="ZMIEŃ GŁOŚNOŚĆ NA 15","N/D",240/$B$2*60*VLOOKUP(B786,Dane!$F:$H,2,FALSE)))</f>
        <v>6</v>
      </c>
      <c r="D786" s="21">
        <f>IF(B786="ZMIEŃ GŁOŚNOŚĆ NA 0","N/D",IF(B786="ZMIEŃ GŁOŚNOŚĆ NA 15","N/D",VLOOKUP(A786,Dane!$A$3:$D$110,4,FALSE)))</f>
        <v>1101010111000</v>
      </c>
      <c r="E786" s="22" t="str">
        <f t="shared" si="205"/>
        <v>110</v>
      </c>
      <c r="F786" s="19" t="str">
        <f t="shared" si="206"/>
        <v>00011010</v>
      </c>
      <c r="G786" s="19" t="str">
        <f t="shared" si="207"/>
        <v>10111000</v>
      </c>
      <c r="H786" s="19" t="str">
        <f t="shared" si="208"/>
        <v>00000110</v>
      </c>
      <c r="I786" s="20" t="str">
        <f t="shared" si="209"/>
        <v xml:space="preserve">    .byte %00011010, %10111000, %00000110</v>
      </c>
    </row>
    <row r="787" spans="1:9" x14ac:dyDescent="0.25">
      <c r="A787" s="20"/>
      <c r="B787" s="1" t="s">
        <v>140</v>
      </c>
      <c r="C787" s="20" t="str">
        <f>IF(B787="ZMIEŃ GŁOŚNOŚĆ NA 0","N/D",IF(B787="ZMIEŃ GŁOŚNOŚĆ NA 15","N/D",240/$B$2*60*VLOOKUP(B787,Dane!$F:$H,2,FALSE)))</f>
        <v>N/D</v>
      </c>
      <c r="D787" s="21" t="str">
        <f>IF(B787="ZMIEŃ GŁOŚNOŚĆ NA 0","N/D",IF(B787="ZMIEŃ GŁOŚNOŚĆ NA 15","N/D",VLOOKUP(A787,Dane!$A$3:$D$110,4,FALSE)))</f>
        <v>N/D</v>
      </c>
      <c r="E787" s="22" t="str">
        <f t="shared" si="205"/>
        <v>N/D</v>
      </c>
      <c r="F787" s="19" t="str">
        <f t="shared" si="206"/>
        <v>N/D</v>
      </c>
      <c r="G787" s="19" t="str">
        <f t="shared" si="207"/>
        <v>N/D</v>
      </c>
      <c r="H787" s="19" t="str">
        <f t="shared" si="208"/>
        <v>N/D</v>
      </c>
      <c r="I787" s="20" t="str">
        <f t="shared" si="209"/>
        <v xml:space="preserve">    .byte %10101000, %11111111, %00000000</v>
      </c>
    </row>
    <row r="788" spans="1:9" x14ac:dyDescent="0.25">
      <c r="A788" s="23" t="s">
        <v>35</v>
      </c>
      <c r="B788" s="16" t="s">
        <v>1</v>
      </c>
      <c r="C788" s="20">
        <f>IF(B788="ZMIEŃ GŁOŚNOŚĆ NA 0","N/D",IF(B788="ZMIEŃ GŁOŚNOŚĆ NA 15","N/D",240/$B$2*60*VLOOKUP(B788,Dane!$F:$H,2,FALSE)))</f>
        <v>24</v>
      </c>
      <c r="D788" s="21">
        <f>IF(B788="ZMIEŃ GŁOŚNOŚĆ NA 0","N/D",IF(B788="ZMIEŃ GŁOŚNOŚĆ NA 15","N/D",VLOOKUP(A788,Dane!$A$3:$D$110,4,FALSE)))</f>
        <v>10011111</v>
      </c>
      <c r="E788" s="22" t="str">
        <f t="shared" si="205"/>
        <v>11000</v>
      </c>
      <c r="F788" s="19" t="str">
        <f t="shared" si="206"/>
        <v>00000000</v>
      </c>
      <c r="G788" s="19" t="str">
        <f t="shared" si="207"/>
        <v>10011111</v>
      </c>
      <c r="H788" s="19" t="str">
        <f t="shared" si="208"/>
        <v>00011000</v>
      </c>
      <c r="I788" s="20" t="str">
        <f t="shared" si="209"/>
        <v xml:space="preserve">    .byte %00000000, %10011111, %00011000</v>
      </c>
    </row>
    <row r="789" spans="1:9" x14ac:dyDescent="0.25">
      <c r="A789" s="23" t="s">
        <v>90</v>
      </c>
      <c r="B789" s="16" t="s">
        <v>30</v>
      </c>
      <c r="C789" s="20">
        <f>IF(B789="ZMIEŃ GŁOŚNOŚĆ NA 0","N/D",IF(B789="ZMIEŃ GŁOŚNOŚĆ NA 15","N/D",240/$B$2*60*VLOOKUP(B789,Dane!$F:$H,2,FALSE)))</f>
        <v>18</v>
      </c>
      <c r="D789" s="21">
        <f>IF(B789="ZMIEŃ GŁOŚNOŚĆ NA 0","N/D",IF(B789="ZMIEŃ GŁOŚNOŚĆ NA 15","N/D",VLOOKUP(A789,Dane!$A$3:$D$110,4,FALSE)))</f>
        <v>10110010</v>
      </c>
      <c r="E789" s="22" t="str">
        <f t="shared" si="205"/>
        <v>10010</v>
      </c>
      <c r="F789" s="19" t="str">
        <f t="shared" si="206"/>
        <v>00000000</v>
      </c>
      <c r="G789" s="19" t="str">
        <f t="shared" si="207"/>
        <v>10110010</v>
      </c>
      <c r="H789" s="19" t="str">
        <f t="shared" si="208"/>
        <v>00010010</v>
      </c>
      <c r="I789" s="20" t="str">
        <f t="shared" si="209"/>
        <v xml:space="preserve">    .byte %00000000, %10110010, %00010010</v>
      </c>
    </row>
    <row r="790" spans="1:9" x14ac:dyDescent="0.25">
      <c r="A790" s="15"/>
      <c r="B790" s="1" t="s">
        <v>139</v>
      </c>
      <c r="C790" s="20" t="str">
        <f>IF(B790="ZMIEŃ GŁOŚNOŚĆ NA 0","N/D",IF(B790="ZMIEŃ GŁOŚNOŚĆ NA 15","N/D",240/$B$2*60*VLOOKUP(B790,Dane!$F:$H,2,FALSE)))</f>
        <v>N/D</v>
      </c>
      <c r="D790" s="21" t="str">
        <f>IF(B790="ZMIEŃ GŁOŚNOŚĆ NA 0","N/D",IF(B790="ZMIEŃ GŁOŚNOŚĆ NA 15","N/D",VLOOKUP(A790,Dane!$A$3:$D$110,4,FALSE)))</f>
        <v>N/D</v>
      </c>
      <c r="E790" s="22" t="str">
        <f t="shared" si="205"/>
        <v>N/D</v>
      </c>
      <c r="F790" s="19" t="str">
        <f t="shared" si="206"/>
        <v>N/D</v>
      </c>
      <c r="G790" s="19" t="str">
        <f t="shared" si="207"/>
        <v>N/D</v>
      </c>
      <c r="H790" s="19" t="str">
        <f t="shared" si="208"/>
        <v>N/D</v>
      </c>
      <c r="I790" s="20" t="str">
        <f t="shared" si="209"/>
        <v xml:space="preserve">    .byte %10101000, %11110000, %00000000</v>
      </c>
    </row>
    <row r="791" spans="1:9" x14ac:dyDescent="0.25">
      <c r="A791" s="15" t="s">
        <v>36</v>
      </c>
      <c r="B791" s="16" t="s">
        <v>30</v>
      </c>
      <c r="C791" s="20">
        <f>IF(B791="ZMIEŃ GŁOŚNOŚĆ NA 0","N/D",IF(B791="ZMIEŃ GŁOŚNOŚĆ NA 15","N/D",240/$B$2*60*VLOOKUP(B791,Dane!$F:$H,2,FALSE)))</f>
        <v>18</v>
      </c>
      <c r="D791" s="21">
        <f>IF(B791="ZMIEŃ GŁOŚNOŚĆ NA 0","N/D",IF(B791="ZMIEŃ GŁOŚNOŚĆ NA 15","N/D",VLOOKUP(A791,Dane!$A$3:$D$110,4,FALSE)))</f>
        <v>1101010111000</v>
      </c>
      <c r="E791" s="22" t="str">
        <f t="shared" si="205"/>
        <v>10010</v>
      </c>
      <c r="F791" s="19" t="str">
        <f t="shared" si="206"/>
        <v>00011010</v>
      </c>
      <c r="G791" s="19" t="str">
        <f t="shared" si="207"/>
        <v>10111000</v>
      </c>
      <c r="H791" s="19" t="str">
        <f t="shared" si="208"/>
        <v>00010010</v>
      </c>
      <c r="I791" s="20" t="str">
        <f t="shared" si="209"/>
        <v xml:space="preserve">    .byte %00011010, %10111000, %00010010</v>
      </c>
    </row>
    <row r="792" spans="1:9" ht="15.75" thickBot="1" x14ac:dyDescent="0.3">
      <c r="A792" s="14"/>
      <c r="B792" s="9" t="s">
        <v>140</v>
      </c>
      <c r="C792" s="20" t="str">
        <f>IF(B792="ZMIEŃ GŁOŚNOŚĆ NA 0","N/D",IF(B792="ZMIEŃ GŁOŚNOŚĆ NA 15","N/D",240/$B$2*60*VLOOKUP(B792,Dane!$F:$H,2,FALSE)))</f>
        <v>N/D</v>
      </c>
      <c r="D792" s="21" t="str">
        <f>IF(B792="ZMIEŃ GŁOŚNOŚĆ NA 0","N/D",IF(B792="ZMIEŃ GŁOŚNOŚĆ NA 15","N/D",VLOOKUP(A792,Dane!$A$3:$D$110,4,FALSE)))</f>
        <v>N/D</v>
      </c>
      <c r="E792" s="22" t="str">
        <f t="shared" si="205"/>
        <v>N/D</v>
      </c>
      <c r="F792" s="19" t="str">
        <f t="shared" si="206"/>
        <v>N/D</v>
      </c>
      <c r="G792" s="19" t="str">
        <f t="shared" si="207"/>
        <v>N/D</v>
      </c>
      <c r="H792" s="19" t="str">
        <f t="shared" si="208"/>
        <v>N/D</v>
      </c>
      <c r="I792" s="20" t="str">
        <f t="shared" si="209"/>
        <v xml:space="preserve">    .byte %10101000, %11111111, %00000000</v>
      </c>
    </row>
    <row r="793" spans="1:9" ht="15.75" thickTop="1" x14ac:dyDescent="0.25">
      <c r="A793" s="15" t="s">
        <v>89</v>
      </c>
      <c r="B793" s="16" t="s">
        <v>132</v>
      </c>
      <c r="C793" s="20">
        <f>IF(B793="ZMIEŃ GŁOŚNOŚĆ NA 0","N/D",IF(B793="ZMIEŃ GŁOŚNOŚĆ NA 15","N/D",240/$B$2*60*VLOOKUP(B793,Dane!$F:$H,2,FALSE)))</f>
        <v>48</v>
      </c>
      <c r="D793" s="21">
        <f>IF(B793="ZMIEŃ GŁOŚNOŚĆ NA 0","N/D",IF(B793="ZMIEŃ GŁOŚNOŚĆ NA 15","N/D",VLOOKUP(A793,Dane!$A$3:$D$110,4,FALSE)))</f>
        <v>11001000</v>
      </c>
      <c r="E793" s="22" t="str">
        <f t="shared" si="205"/>
        <v>110000</v>
      </c>
      <c r="F793" s="19" t="str">
        <f t="shared" si="206"/>
        <v>00000000</v>
      </c>
      <c r="G793" s="19" t="str">
        <f t="shared" si="207"/>
        <v>11001000</v>
      </c>
      <c r="H793" s="19" t="str">
        <f t="shared" si="208"/>
        <v>00110000</v>
      </c>
      <c r="I793" s="20" t="str">
        <f t="shared" si="209"/>
        <v xml:space="preserve">    .byte %00000000, %11001000, %00110000</v>
      </c>
    </row>
    <row r="794" spans="1:9" x14ac:dyDescent="0.25">
      <c r="A794" s="15" t="s">
        <v>89</v>
      </c>
      <c r="B794" s="16" t="s">
        <v>0</v>
      </c>
      <c r="C794" s="20">
        <f>IF(B794="ZMIEŃ GŁOŚNOŚĆ NA 0","N/D",IF(B794="ZMIEŃ GŁOŚNOŚĆ NA 15","N/D",240/$B$2*60*VLOOKUP(B794,Dane!$F:$H,2,FALSE)))</f>
        <v>12</v>
      </c>
      <c r="D794" s="21">
        <f>IF(B794="ZMIEŃ GŁOŚNOŚĆ NA 0","N/D",IF(B794="ZMIEŃ GŁOŚNOŚĆ NA 15","N/D",VLOOKUP(A794,Dane!$A$3:$D$110,4,FALSE)))</f>
        <v>11001000</v>
      </c>
      <c r="E794" s="22" t="str">
        <f t="shared" si="205"/>
        <v>1100</v>
      </c>
      <c r="F794" s="19" t="str">
        <f t="shared" si="206"/>
        <v>00000000</v>
      </c>
      <c r="G794" s="19" t="str">
        <f t="shared" si="207"/>
        <v>11001000</v>
      </c>
      <c r="H794" s="19" t="str">
        <f t="shared" si="208"/>
        <v>00001100</v>
      </c>
      <c r="I794" s="20" t="str">
        <f t="shared" si="209"/>
        <v xml:space="preserve">    .byte %00000000, %11001000, %00001100</v>
      </c>
    </row>
    <row r="795" spans="1:9" x14ac:dyDescent="0.25">
      <c r="A795" s="15" t="s">
        <v>90</v>
      </c>
      <c r="B795" s="16" t="s">
        <v>2</v>
      </c>
      <c r="C795" s="20">
        <f>IF(B795="ZMIEŃ GŁOŚNOŚĆ NA 0","N/D",IF(B795="ZMIEŃ GŁOŚNOŚĆ NA 15","N/D",240/$B$2*60*VLOOKUP(B795,Dane!$F:$H,2,FALSE)))</f>
        <v>6</v>
      </c>
      <c r="D795" s="21">
        <f>IF(B795="ZMIEŃ GŁOŚNOŚĆ NA 0","N/D",IF(B795="ZMIEŃ GŁOŚNOŚĆ NA 15","N/D",VLOOKUP(A795,Dane!$A$3:$D$110,4,FALSE)))</f>
        <v>10110010</v>
      </c>
      <c r="E795" s="22" t="str">
        <f t="shared" si="205"/>
        <v>110</v>
      </c>
      <c r="F795" s="19" t="str">
        <f t="shared" si="206"/>
        <v>00000000</v>
      </c>
      <c r="G795" s="19" t="str">
        <f t="shared" si="207"/>
        <v>10110010</v>
      </c>
      <c r="H795" s="19" t="str">
        <f t="shared" si="208"/>
        <v>00000110</v>
      </c>
      <c r="I795" s="20" t="str">
        <f t="shared" si="209"/>
        <v xml:space="preserve">    .byte %00000000, %10110010, %00000110</v>
      </c>
    </row>
    <row r="796" spans="1:9" x14ac:dyDescent="0.25">
      <c r="A796" s="20"/>
      <c r="B796" s="1" t="s">
        <v>139</v>
      </c>
      <c r="C796" s="20" t="str">
        <f>IF(B796="ZMIEŃ GŁOŚNOŚĆ NA 0","N/D",IF(B796="ZMIEŃ GŁOŚNOŚĆ NA 15","N/D",240/$B$2*60*VLOOKUP(B796,Dane!$F:$H,2,FALSE)))</f>
        <v>N/D</v>
      </c>
      <c r="D796" s="21" t="str">
        <f>IF(B796="ZMIEŃ GŁOŚNOŚĆ NA 0","N/D",IF(B796="ZMIEŃ GŁOŚNOŚĆ NA 15","N/D",VLOOKUP(A796,Dane!$A$3:$D$110,4,FALSE)))</f>
        <v>N/D</v>
      </c>
      <c r="E796" s="22" t="str">
        <f t="shared" si="205"/>
        <v>N/D</v>
      </c>
      <c r="F796" s="19" t="str">
        <f t="shared" si="206"/>
        <v>N/D</v>
      </c>
      <c r="G796" s="19" t="str">
        <f t="shared" si="207"/>
        <v>N/D</v>
      </c>
      <c r="H796" s="19" t="str">
        <f t="shared" si="208"/>
        <v>N/D</v>
      </c>
      <c r="I796" s="20" t="str">
        <f t="shared" si="209"/>
        <v xml:space="preserve">    .byte %10101000, %11110000, %00000000</v>
      </c>
    </row>
    <row r="797" spans="1:9" x14ac:dyDescent="0.25">
      <c r="A797" s="20" t="s">
        <v>36</v>
      </c>
      <c r="B797" s="16" t="s">
        <v>2</v>
      </c>
      <c r="C797" s="20">
        <f>IF(B797="ZMIEŃ GŁOŚNOŚĆ NA 0","N/D",IF(B797="ZMIEŃ GŁOŚNOŚĆ NA 15","N/D",240/$B$2*60*VLOOKUP(B797,Dane!$F:$H,2,FALSE)))</f>
        <v>6</v>
      </c>
      <c r="D797" s="21">
        <f>IF(B797="ZMIEŃ GŁOŚNOŚĆ NA 0","N/D",IF(B797="ZMIEŃ GŁOŚNOŚĆ NA 15","N/D",VLOOKUP(A797,Dane!$A$3:$D$110,4,FALSE)))</f>
        <v>1101010111000</v>
      </c>
      <c r="E797" s="22" t="str">
        <f t="shared" si="205"/>
        <v>110</v>
      </c>
      <c r="F797" s="19" t="str">
        <f t="shared" si="206"/>
        <v>00011010</v>
      </c>
      <c r="G797" s="19" t="str">
        <f t="shared" si="207"/>
        <v>10111000</v>
      </c>
      <c r="H797" s="19" t="str">
        <f t="shared" si="208"/>
        <v>00000110</v>
      </c>
      <c r="I797" s="20" t="str">
        <f t="shared" si="209"/>
        <v xml:space="preserve">    .byte %00011010, %10111000, %00000110</v>
      </c>
    </row>
    <row r="798" spans="1:9" x14ac:dyDescent="0.25">
      <c r="A798" s="20"/>
      <c r="B798" s="1" t="s">
        <v>140</v>
      </c>
      <c r="C798" s="20" t="str">
        <f>IF(B798="ZMIEŃ GŁOŚNOŚĆ NA 0","N/D",IF(B798="ZMIEŃ GŁOŚNOŚĆ NA 15","N/D",240/$B$2*60*VLOOKUP(B798,Dane!$F:$H,2,FALSE)))</f>
        <v>N/D</v>
      </c>
      <c r="D798" s="21" t="str">
        <f>IF(B798="ZMIEŃ GŁOŚNOŚĆ NA 0","N/D",IF(B798="ZMIEŃ GŁOŚNOŚĆ NA 15","N/D",VLOOKUP(A798,Dane!$A$3:$D$110,4,FALSE)))</f>
        <v>N/D</v>
      </c>
      <c r="E798" s="22" t="str">
        <f t="shared" si="205"/>
        <v>N/D</v>
      </c>
      <c r="F798" s="19" t="str">
        <f t="shared" si="206"/>
        <v>N/D</v>
      </c>
      <c r="G798" s="19" t="str">
        <f t="shared" si="207"/>
        <v>N/D</v>
      </c>
      <c r="H798" s="19" t="str">
        <f t="shared" si="208"/>
        <v>N/D</v>
      </c>
      <c r="I798" s="20" t="str">
        <f t="shared" si="209"/>
        <v xml:space="preserve">    .byte %10101000, %11111111, %00000000</v>
      </c>
    </row>
    <row r="799" spans="1:9" x14ac:dyDescent="0.25">
      <c r="A799" s="23" t="s">
        <v>35</v>
      </c>
      <c r="B799" s="23" t="s">
        <v>0</v>
      </c>
      <c r="C799" s="20">
        <f>IF(B799="ZMIEŃ GŁOŚNOŚĆ NA 0","N/D",IF(B799="ZMIEŃ GŁOŚNOŚĆ NA 15","N/D",240/$B$2*60*VLOOKUP(B799,Dane!$F:$H,2,FALSE)))</f>
        <v>12</v>
      </c>
      <c r="D799" s="21">
        <f>IF(B799="ZMIEŃ GŁOŚNOŚĆ NA 0","N/D",IF(B799="ZMIEŃ GŁOŚNOŚĆ NA 15","N/D",VLOOKUP(A799,Dane!$A$3:$D$110,4,FALSE)))</f>
        <v>10011111</v>
      </c>
      <c r="E799" s="22" t="str">
        <f t="shared" si="205"/>
        <v>1100</v>
      </c>
      <c r="F799" s="19" t="str">
        <f t="shared" si="206"/>
        <v>00000000</v>
      </c>
      <c r="G799" s="19" t="str">
        <f t="shared" si="207"/>
        <v>10011111</v>
      </c>
      <c r="H799" s="19" t="str">
        <f t="shared" si="208"/>
        <v>00001100</v>
      </c>
      <c r="I799" s="20" t="str">
        <f t="shared" si="209"/>
        <v xml:space="preserve">    .byte %00000000, %10011111, %00001100</v>
      </c>
    </row>
    <row r="800" spans="1:9" ht="15.75" thickBot="1" x14ac:dyDescent="0.3">
      <c r="A800" s="10" t="s">
        <v>90</v>
      </c>
      <c r="B800" s="26" t="s">
        <v>30</v>
      </c>
      <c r="C800" s="20">
        <f>IF(B800="ZMIEŃ GŁOŚNOŚĆ NA 0","N/D",IF(B800="ZMIEŃ GŁOŚNOŚĆ NA 15","N/D",240/$B$2*60*VLOOKUP(B800,Dane!$F:$H,2,FALSE)))</f>
        <v>18</v>
      </c>
      <c r="D800" s="21">
        <f>IF(B800="ZMIEŃ GŁOŚNOŚĆ NA 0","N/D",IF(B800="ZMIEŃ GŁOŚNOŚĆ NA 15","N/D",VLOOKUP(A800,Dane!$A$3:$D$110,4,FALSE)))</f>
        <v>10110010</v>
      </c>
      <c r="E800" s="22" t="str">
        <f t="shared" si="205"/>
        <v>10010</v>
      </c>
      <c r="F800" s="19" t="str">
        <f t="shared" si="206"/>
        <v>00000000</v>
      </c>
      <c r="G800" s="19" t="str">
        <f t="shared" si="207"/>
        <v>10110010</v>
      </c>
      <c r="H800" s="19" t="str">
        <f t="shared" si="208"/>
        <v>00010010</v>
      </c>
      <c r="I800" s="20" t="str">
        <f t="shared" si="209"/>
        <v xml:space="preserve">    .byte %00000000, %10110010, %00010010</v>
      </c>
    </row>
    <row r="801" spans="1:9" ht="15.75" thickTop="1" x14ac:dyDescent="0.25">
      <c r="A801" s="20"/>
      <c r="B801" s="16" t="s">
        <v>139</v>
      </c>
      <c r="C801" s="20" t="str">
        <f>IF(B801="ZMIEŃ GŁOŚNOŚĆ NA 0","N/D",IF(B801="ZMIEŃ GŁOŚNOŚĆ NA 15","N/D",240/$B$2*60*VLOOKUP(B801,Dane!$F:$H,2,FALSE)))</f>
        <v>N/D</v>
      </c>
      <c r="D801" s="21" t="str">
        <f>IF(B801="ZMIEŃ GŁOŚNOŚĆ NA 0","N/D",IF(B801="ZMIEŃ GŁOŚNOŚĆ NA 15","N/D",VLOOKUP(A801,Dane!$A$3:$D$110,4,FALSE)))</f>
        <v>N/D</v>
      </c>
      <c r="E801" s="22" t="str">
        <f t="shared" si="205"/>
        <v>N/D</v>
      </c>
      <c r="F801" s="19" t="str">
        <f t="shared" si="206"/>
        <v>N/D</v>
      </c>
      <c r="G801" s="19" t="str">
        <f t="shared" si="207"/>
        <v>N/D</v>
      </c>
      <c r="H801" s="19" t="str">
        <f t="shared" si="208"/>
        <v>N/D</v>
      </c>
      <c r="I801" s="20" t="str">
        <f t="shared" si="209"/>
        <v xml:space="preserve">    .byte %10101000, %11110000, %00000000</v>
      </c>
    </row>
    <row r="802" spans="1:9" x14ac:dyDescent="0.25">
      <c r="A802" s="23" t="s">
        <v>36</v>
      </c>
      <c r="B802" s="16" t="s">
        <v>2</v>
      </c>
      <c r="C802" s="20">
        <f>IF(B802="ZMIEŃ GŁOŚNOŚĆ NA 0","N/D",IF(B802="ZMIEŃ GŁOŚNOŚĆ NA 15","N/D",240/$B$2*60*VLOOKUP(B802,Dane!$F:$H,2,FALSE)))</f>
        <v>6</v>
      </c>
      <c r="D802" s="21">
        <f>IF(B802="ZMIEŃ GŁOŚNOŚĆ NA 0","N/D",IF(B802="ZMIEŃ GŁOŚNOŚĆ NA 15","N/D",VLOOKUP(A802,Dane!$A$3:$D$110,4,FALSE)))</f>
        <v>1101010111000</v>
      </c>
      <c r="E802" s="22" t="str">
        <f t="shared" si="205"/>
        <v>110</v>
      </c>
      <c r="F802" s="19" t="str">
        <f t="shared" si="206"/>
        <v>00011010</v>
      </c>
      <c r="G802" s="19" t="str">
        <f t="shared" si="207"/>
        <v>10111000</v>
      </c>
      <c r="H802" s="19" t="str">
        <f t="shared" si="208"/>
        <v>00000110</v>
      </c>
      <c r="I802" s="20" t="str">
        <f t="shared" si="209"/>
        <v xml:space="preserve">    .byte %00011010, %10111000, %00000110</v>
      </c>
    </row>
    <row r="803" spans="1:9" x14ac:dyDescent="0.25">
      <c r="A803" s="20"/>
      <c r="B803" s="16" t="s">
        <v>140</v>
      </c>
      <c r="C803" s="20" t="str">
        <f>IF(B803="ZMIEŃ GŁOŚNOŚĆ NA 0","N/D",IF(B803="ZMIEŃ GŁOŚNOŚĆ NA 15","N/D",240/$B$2*60*VLOOKUP(B803,Dane!$F:$H,2,FALSE)))</f>
        <v>N/D</v>
      </c>
      <c r="D803" s="21" t="str">
        <f>IF(B803="ZMIEŃ GŁOŚNOŚĆ NA 0","N/D",IF(B803="ZMIEŃ GŁOŚNOŚĆ NA 15","N/D",VLOOKUP(A803,Dane!$A$3:$D$110,4,FALSE)))</f>
        <v>N/D</v>
      </c>
      <c r="E803" s="22" t="str">
        <f t="shared" si="205"/>
        <v>N/D</v>
      </c>
      <c r="F803" s="19" t="str">
        <f t="shared" si="206"/>
        <v>N/D</v>
      </c>
      <c r="G803" s="19" t="str">
        <f t="shared" si="207"/>
        <v>N/D</v>
      </c>
      <c r="H803" s="19" t="str">
        <f t="shared" si="208"/>
        <v>N/D</v>
      </c>
      <c r="I803" s="20" t="str">
        <f t="shared" si="209"/>
        <v xml:space="preserve">    .byte %10101000, %11111111, %00000000</v>
      </c>
    </row>
    <row r="804" spans="1:9" x14ac:dyDescent="0.25">
      <c r="A804" s="23" t="s">
        <v>90</v>
      </c>
      <c r="B804" s="16" t="s">
        <v>2</v>
      </c>
      <c r="C804" s="20">
        <f>IF(B804="ZMIEŃ GŁOŚNOŚĆ NA 0","N/D",IF(B804="ZMIEŃ GŁOŚNOŚĆ NA 15","N/D",240/$B$2*60*VLOOKUP(B804,Dane!$F:$H,2,FALSE)))</f>
        <v>6</v>
      </c>
      <c r="D804" s="21">
        <f>IF(B804="ZMIEŃ GŁOŚNOŚĆ NA 0","N/D",IF(B804="ZMIEŃ GŁOŚNOŚĆ NA 15","N/D",VLOOKUP(A804,Dane!$A$3:$D$110,4,FALSE)))</f>
        <v>10110010</v>
      </c>
      <c r="E804" s="22" t="str">
        <f t="shared" si="205"/>
        <v>110</v>
      </c>
      <c r="F804" s="19" t="str">
        <f t="shared" si="206"/>
        <v>00000000</v>
      </c>
      <c r="G804" s="19" t="str">
        <f t="shared" si="207"/>
        <v>10110010</v>
      </c>
      <c r="H804" s="19" t="str">
        <f t="shared" si="208"/>
        <v>00000110</v>
      </c>
      <c r="I804" s="20" t="str">
        <f t="shared" si="209"/>
        <v xml:space="preserve">    .byte %00000000, %10110010, %00000110</v>
      </c>
    </row>
    <row r="805" spans="1:9" x14ac:dyDescent="0.25">
      <c r="A805" s="20"/>
      <c r="B805" s="1" t="s">
        <v>139</v>
      </c>
      <c r="C805" s="20" t="str">
        <f>IF(B805="ZMIEŃ GŁOŚNOŚĆ NA 0","N/D",IF(B805="ZMIEŃ GŁOŚNOŚĆ NA 15","N/D",240/$B$2*60*VLOOKUP(B805,Dane!$F:$H,2,FALSE)))</f>
        <v>N/D</v>
      </c>
      <c r="D805" s="21" t="str">
        <f>IF(B805="ZMIEŃ GŁOŚNOŚĆ NA 0","N/D",IF(B805="ZMIEŃ GŁOŚNOŚĆ NA 15","N/D",VLOOKUP(A805,Dane!$A$3:$D$110,4,FALSE)))</f>
        <v>N/D</v>
      </c>
      <c r="E805" s="22" t="str">
        <f t="shared" ref="E805:E868" si="210">IF(B805="ZMIEŃ GŁOŚNOŚĆ NA 0","N/D",IF(B805="ZMIEŃ GŁOŚNOŚĆ NA 15","N/D",DEC2BIN(C805)))</f>
        <v>N/D</v>
      </c>
      <c r="F805" s="19" t="str">
        <f t="shared" ref="F805:F868" si="211">IF(B805="ZMIEŃ GŁOŚNOŚĆ NA 0","N/D",IF(B805="ZMIEŃ GŁOŚNOŚĆ NA 15","N/D",IF(LEN(D805)&lt;8,"00000000",_xlfn.CONCAT(REPT("0",8-LEN(LEFT(D805,LEN(D805)-8))),LEFT(D805,LEN(D805)-8)))))</f>
        <v>N/D</v>
      </c>
      <c r="G805" s="19" t="str">
        <f t="shared" ref="G805:G868" si="212">IF(B805="ZMIEŃ GŁOŚNOŚĆ NA 0","N/D",IF(B805="ZMIEŃ GŁOŚNOŚĆ NA 15","N/D",IF(LEN(D805)&lt;8,_xlfn.CONCAT(REPT("0",8-LEN(D805)),RIGHT(D805,8)),RIGHT(D805,8))))</f>
        <v>N/D</v>
      </c>
      <c r="H805" s="19" t="str">
        <f t="shared" ref="H805:H868" si="213">IF(B805="ZMIEŃ GŁOŚNOŚĆ NA 0","N/D",IF(B805="ZMIEŃ GŁOŚNOŚĆ NA 15","N/D",_xlfn.CONCAT(REPT("0",8-LEN(E805)),E805)))</f>
        <v>N/D</v>
      </c>
      <c r="I805" s="20" t="str">
        <f t="shared" ref="I805:I868" si="214">IF(B805="ZMIEŃ GŁOŚNOŚĆ NA 0","    .byte %10101000, %11110000, %00000000",IF(B805="ZMIEŃ GŁOŚNOŚĆ NA 15","    .byte %10101000, %11111111, %00000000",_xlfn.CONCAT("    .byte %",F805,", %",G805,", %",H805)))</f>
        <v xml:space="preserve">    .byte %10101000, %11110000, %00000000</v>
      </c>
    </row>
    <row r="806" spans="1:9" x14ac:dyDescent="0.25">
      <c r="A806" s="20" t="s">
        <v>36</v>
      </c>
      <c r="B806" s="16" t="s">
        <v>2</v>
      </c>
      <c r="C806" s="20">
        <f>IF(B806="ZMIEŃ GŁOŚNOŚĆ NA 0","N/D",IF(B806="ZMIEŃ GŁOŚNOŚĆ NA 15","N/D",240/$B$2*60*VLOOKUP(B806,Dane!$F:$H,2,FALSE)))</f>
        <v>6</v>
      </c>
      <c r="D806" s="21">
        <f>IF(B806="ZMIEŃ GŁOŚNOŚĆ NA 0","N/D",IF(B806="ZMIEŃ GŁOŚNOŚĆ NA 15","N/D",VLOOKUP(A806,Dane!$A$3:$D$110,4,FALSE)))</f>
        <v>1101010111000</v>
      </c>
      <c r="E806" s="22" t="str">
        <f t="shared" si="210"/>
        <v>110</v>
      </c>
      <c r="F806" s="19" t="str">
        <f t="shared" si="211"/>
        <v>00011010</v>
      </c>
      <c r="G806" s="19" t="str">
        <f t="shared" si="212"/>
        <v>10111000</v>
      </c>
      <c r="H806" s="19" t="str">
        <f t="shared" si="213"/>
        <v>00000110</v>
      </c>
      <c r="I806" s="20" t="str">
        <f t="shared" si="214"/>
        <v xml:space="preserve">    .byte %00011010, %10111000, %00000110</v>
      </c>
    </row>
    <row r="807" spans="1:9" x14ac:dyDescent="0.25">
      <c r="A807" s="20"/>
      <c r="B807" s="16" t="s">
        <v>140</v>
      </c>
      <c r="C807" s="20" t="str">
        <f>IF(B807="ZMIEŃ GŁOŚNOŚĆ NA 0","N/D",IF(B807="ZMIEŃ GŁOŚNOŚĆ NA 15","N/D",240/$B$2*60*VLOOKUP(B807,Dane!$F:$H,2,FALSE)))</f>
        <v>N/D</v>
      </c>
      <c r="D807" s="21" t="str">
        <f>IF(B807="ZMIEŃ GŁOŚNOŚĆ NA 0","N/D",IF(B807="ZMIEŃ GŁOŚNOŚĆ NA 15","N/D",VLOOKUP(A807,Dane!$A$3:$D$110,4,FALSE)))</f>
        <v>N/D</v>
      </c>
      <c r="E807" s="22" t="str">
        <f t="shared" si="210"/>
        <v>N/D</v>
      </c>
      <c r="F807" s="19" t="str">
        <f t="shared" si="211"/>
        <v>N/D</v>
      </c>
      <c r="G807" s="19" t="str">
        <f t="shared" si="212"/>
        <v>N/D</v>
      </c>
      <c r="H807" s="19" t="str">
        <f t="shared" si="213"/>
        <v>N/D</v>
      </c>
      <c r="I807" s="20" t="str">
        <f t="shared" si="214"/>
        <v xml:space="preserve">    .byte %10101000, %11111111, %00000000</v>
      </c>
    </row>
    <row r="808" spans="1:9" x14ac:dyDescent="0.25">
      <c r="A808" s="20" t="s">
        <v>90</v>
      </c>
      <c r="B808" s="23" t="s">
        <v>0</v>
      </c>
      <c r="C808" s="20">
        <f>IF(B808="ZMIEŃ GŁOŚNOŚĆ NA 0","N/D",IF(B808="ZMIEŃ GŁOŚNOŚĆ NA 15","N/D",240/$B$2*60*VLOOKUP(B808,Dane!$F:$H,2,FALSE)))</f>
        <v>12</v>
      </c>
      <c r="D808" s="21">
        <f>IF(B808="ZMIEŃ GŁOŚNOŚĆ NA 0","N/D",IF(B808="ZMIEŃ GŁOŚNOŚĆ NA 15","N/D",VLOOKUP(A808,Dane!$A$3:$D$110,4,FALSE)))</f>
        <v>10110010</v>
      </c>
      <c r="E808" s="22" t="str">
        <f t="shared" si="210"/>
        <v>1100</v>
      </c>
      <c r="F808" s="19" t="str">
        <f t="shared" si="211"/>
        <v>00000000</v>
      </c>
      <c r="G808" s="19" t="str">
        <f t="shared" si="212"/>
        <v>10110010</v>
      </c>
      <c r="H808" s="19" t="str">
        <f t="shared" si="213"/>
        <v>00001100</v>
      </c>
      <c r="I808" s="20" t="str">
        <f t="shared" si="214"/>
        <v xml:space="preserve">    .byte %00000000, %10110010, %00001100</v>
      </c>
    </row>
    <row r="809" spans="1:9" x14ac:dyDescent="0.25">
      <c r="A809" s="23" t="s">
        <v>35</v>
      </c>
      <c r="B809" s="23" t="s">
        <v>2</v>
      </c>
      <c r="C809" s="20">
        <f>IF(B809="ZMIEŃ GŁOŚNOŚĆ NA 0","N/D",IF(B809="ZMIEŃ GŁOŚNOŚĆ NA 15","N/D",240/$B$2*60*VLOOKUP(B809,Dane!$F:$H,2,FALSE)))</f>
        <v>6</v>
      </c>
      <c r="D809" s="21">
        <f>IF(B809="ZMIEŃ GŁOŚNOŚĆ NA 0","N/D",IF(B809="ZMIEŃ GŁOŚNOŚĆ NA 15","N/D",VLOOKUP(A809,Dane!$A$3:$D$110,4,FALSE)))</f>
        <v>10011111</v>
      </c>
      <c r="E809" s="22" t="str">
        <f t="shared" si="210"/>
        <v>110</v>
      </c>
      <c r="F809" s="19" t="str">
        <f t="shared" si="211"/>
        <v>00000000</v>
      </c>
      <c r="G809" s="19" t="str">
        <f t="shared" si="212"/>
        <v>10011111</v>
      </c>
      <c r="H809" s="19" t="str">
        <f t="shared" si="213"/>
        <v>00000110</v>
      </c>
      <c r="I809" s="20" t="str">
        <f t="shared" si="214"/>
        <v xml:space="preserve">    .byte %00000000, %10011111, %00000110</v>
      </c>
    </row>
    <row r="810" spans="1:9" x14ac:dyDescent="0.25">
      <c r="A810" s="20"/>
      <c r="B810" s="1" t="s">
        <v>139</v>
      </c>
      <c r="C810" s="20" t="str">
        <f>IF(B810="ZMIEŃ GŁOŚNOŚĆ NA 0","N/D",IF(B810="ZMIEŃ GŁOŚNOŚĆ NA 15","N/D",240/$B$2*60*VLOOKUP(B810,Dane!$F:$H,2,FALSE)))</f>
        <v>N/D</v>
      </c>
      <c r="D810" s="21" t="str">
        <f>IF(B810="ZMIEŃ GŁOŚNOŚĆ NA 0","N/D",IF(B810="ZMIEŃ GŁOŚNOŚĆ NA 15","N/D",VLOOKUP(A810,Dane!$A$3:$D$110,4,FALSE)))</f>
        <v>N/D</v>
      </c>
      <c r="E810" s="22" t="str">
        <f t="shared" si="210"/>
        <v>N/D</v>
      </c>
      <c r="F810" s="19" t="str">
        <f t="shared" si="211"/>
        <v>N/D</v>
      </c>
      <c r="G810" s="19" t="str">
        <f t="shared" si="212"/>
        <v>N/D</v>
      </c>
      <c r="H810" s="19" t="str">
        <f t="shared" si="213"/>
        <v>N/D</v>
      </c>
      <c r="I810" s="20" t="str">
        <f t="shared" si="214"/>
        <v xml:space="preserve">    .byte %10101000, %11110000, %00000000</v>
      </c>
    </row>
    <row r="811" spans="1:9" x14ac:dyDescent="0.25">
      <c r="A811" s="20" t="s">
        <v>36</v>
      </c>
      <c r="B811" s="16" t="s">
        <v>2</v>
      </c>
      <c r="C811" s="20">
        <f>IF(B811="ZMIEŃ GŁOŚNOŚĆ NA 0","N/D",IF(B811="ZMIEŃ GŁOŚNOŚĆ NA 15","N/D",240/$B$2*60*VLOOKUP(B811,Dane!$F:$H,2,FALSE)))</f>
        <v>6</v>
      </c>
      <c r="D811" s="21">
        <f>IF(B811="ZMIEŃ GŁOŚNOŚĆ NA 0","N/D",IF(B811="ZMIEŃ GŁOŚNOŚĆ NA 15","N/D",VLOOKUP(A811,Dane!$A$3:$D$110,4,FALSE)))</f>
        <v>1101010111000</v>
      </c>
      <c r="E811" s="22" t="str">
        <f t="shared" si="210"/>
        <v>110</v>
      </c>
      <c r="F811" s="19" t="str">
        <f t="shared" si="211"/>
        <v>00011010</v>
      </c>
      <c r="G811" s="19" t="str">
        <f t="shared" si="212"/>
        <v>10111000</v>
      </c>
      <c r="H811" s="19" t="str">
        <f t="shared" si="213"/>
        <v>00000110</v>
      </c>
      <c r="I811" s="20" t="str">
        <f t="shared" si="214"/>
        <v xml:space="preserve">    .byte %00011010, %10111000, %00000110</v>
      </c>
    </row>
    <row r="812" spans="1:9" x14ac:dyDescent="0.25">
      <c r="A812" s="20"/>
      <c r="B812" s="16" t="s">
        <v>140</v>
      </c>
      <c r="C812" s="20" t="str">
        <f>IF(B812="ZMIEŃ GŁOŚNOŚĆ NA 0","N/D",IF(B812="ZMIEŃ GŁOŚNOŚĆ NA 15","N/D",240/$B$2*60*VLOOKUP(B812,Dane!$F:$H,2,FALSE)))</f>
        <v>N/D</v>
      </c>
      <c r="D812" s="21" t="str">
        <f>IF(B812="ZMIEŃ GŁOŚNOŚĆ NA 0","N/D",IF(B812="ZMIEŃ GŁOŚNOŚĆ NA 15","N/D",VLOOKUP(A812,Dane!$A$3:$D$110,4,FALSE)))</f>
        <v>N/D</v>
      </c>
      <c r="E812" s="22" t="str">
        <f t="shared" si="210"/>
        <v>N/D</v>
      </c>
      <c r="F812" s="19" t="str">
        <f t="shared" si="211"/>
        <v>N/D</v>
      </c>
      <c r="G812" s="19" t="str">
        <f t="shared" si="212"/>
        <v>N/D</v>
      </c>
      <c r="H812" s="19" t="str">
        <f t="shared" si="213"/>
        <v>N/D</v>
      </c>
      <c r="I812" s="20" t="str">
        <f t="shared" si="214"/>
        <v xml:space="preserve">    .byte %10101000, %11111111, %00000000</v>
      </c>
    </row>
    <row r="813" spans="1:9" x14ac:dyDescent="0.25">
      <c r="A813" s="23" t="s">
        <v>90</v>
      </c>
      <c r="B813" s="16" t="s">
        <v>1</v>
      </c>
      <c r="C813" s="20">
        <f>IF(B813="ZMIEŃ GŁOŚNOŚĆ NA 0","N/D",IF(B813="ZMIEŃ GŁOŚNOŚĆ NA 15","N/D",240/$B$2*60*VLOOKUP(B813,Dane!$F:$H,2,FALSE)))</f>
        <v>24</v>
      </c>
      <c r="D813" s="21">
        <f>IF(B813="ZMIEŃ GŁOŚNOŚĆ NA 0","N/D",IF(B813="ZMIEŃ GŁOŚNOŚĆ NA 15","N/D",VLOOKUP(A813,Dane!$A$3:$D$110,4,FALSE)))</f>
        <v>10110010</v>
      </c>
      <c r="E813" s="22" t="str">
        <f t="shared" si="210"/>
        <v>11000</v>
      </c>
      <c r="F813" s="19" t="str">
        <f t="shared" si="211"/>
        <v>00000000</v>
      </c>
      <c r="G813" s="19" t="str">
        <f t="shared" si="212"/>
        <v>10110010</v>
      </c>
      <c r="H813" s="19" t="str">
        <f t="shared" si="213"/>
        <v>00011000</v>
      </c>
      <c r="I813" s="20" t="str">
        <f t="shared" si="214"/>
        <v xml:space="preserve">    .byte %00000000, %10110010, %00011000</v>
      </c>
    </row>
    <row r="814" spans="1:9" ht="15.75" thickBot="1" x14ac:dyDescent="0.3">
      <c r="A814" s="26" t="s">
        <v>87</v>
      </c>
      <c r="B814" s="17" t="s">
        <v>1</v>
      </c>
      <c r="C814" s="20">
        <f>IF(B814="ZMIEŃ GŁOŚNOŚĆ NA 0","N/D",IF(B814="ZMIEŃ GŁOŚNOŚĆ NA 15","N/D",240/$B$2*60*VLOOKUP(B814,Dane!$F:$H,2,FALSE)))</f>
        <v>24</v>
      </c>
      <c r="D814" s="21">
        <f>IF(B814="ZMIEŃ GŁOŚNOŚĆ NA 0","N/D",IF(B814="ZMIEŃ GŁOŚNOŚĆ NA 15","N/D",VLOOKUP(A814,Dane!$A$3:$D$110,4,FALSE)))</f>
        <v>100001100</v>
      </c>
      <c r="E814" s="22" t="str">
        <f t="shared" si="210"/>
        <v>11000</v>
      </c>
      <c r="F814" s="19" t="str">
        <f t="shared" si="211"/>
        <v>00000001</v>
      </c>
      <c r="G814" s="19" t="str">
        <f t="shared" si="212"/>
        <v>00001100</v>
      </c>
      <c r="H814" s="19" t="str">
        <f t="shared" si="213"/>
        <v>00011000</v>
      </c>
      <c r="I814" s="20" t="str">
        <f t="shared" si="214"/>
        <v xml:space="preserve">    .byte %00000001, %00001100, %00011000</v>
      </c>
    </row>
    <row r="815" spans="1:9" ht="15.75" thickTop="1" x14ac:dyDescent="0.25">
      <c r="A815" s="23" t="s">
        <v>87</v>
      </c>
      <c r="B815" s="16" t="s">
        <v>30</v>
      </c>
      <c r="C815" s="20">
        <f>IF(B815="ZMIEŃ GŁOŚNOŚĆ NA 0","N/D",IF(B815="ZMIEŃ GŁOŚNOŚĆ NA 15","N/D",240/$B$2*60*VLOOKUP(B815,Dane!$F:$H,2,FALSE)))</f>
        <v>18</v>
      </c>
      <c r="D815" s="21">
        <f>IF(B815="ZMIEŃ GŁOŚNOŚĆ NA 0","N/D",IF(B815="ZMIEŃ GŁOŚNOŚĆ NA 15","N/D",VLOOKUP(A815,Dane!$A$3:$D$110,4,FALSE)))</f>
        <v>100001100</v>
      </c>
      <c r="E815" s="22" t="str">
        <f t="shared" si="210"/>
        <v>10010</v>
      </c>
      <c r="F815" s="19" t="str">
        <f t="shared" si="211"/>
        <v>00000001</v>
      </c>
      <c r="G815" s="19" t="str">
        <f t="shared" si="212"/>
        <v>00001100</v>
      </c>
      <c r="H815" s="19" t="str">
        <f t="shared" si="213"/>
        <v>00010010</v>
      </c>
      <c r="I815" s="20" t="str">
        <f t="shared" si="214"/>
        <v xml:space="preserve">    .byte %00000001, %00001100, %00010010</v>
      </c>
    </row>
    <row r="816" spans="1:9" x14ac:dyDescent="0.25">
      <c r="A816" s="20"/>
      <c r="B816" s="1" t="s">
        <v>139</v>
      </c>
      <c r="C816" s="20" t="str">
        <f>IF(B816="ZMIEŃ GŁOŚNOŚĆ NA 0","N/D",IF(B816="ZMIEŃ GŁOŚNOŚĆ NA 15","N/D",240/$B$2*60*VLOOKUP(B816,Dane!$F:$H,2,FALSE)))</f>
        <v>N/D</v>
      </c>
      <c r="D816" s="21" t="str">
        <f>IF(B816="ZMIEŃ GŁOŚNOŚĆ NA 0","N/D",IF(B816="ZMIEŃ GŁOŚNOŚĆ NA 15","N/D",VLOOKUP(A816,Dane!$A$3:$D$110,4,FALSE)))</f>
        <v>N/D</v>
      </c>
      <c r="E816" s="22" t="str">
        <f t="shared" si="210"/>
        <v>N/D</v>
      </c>
      <c r="F816" s="19" t="str">
        <f t="shared" si="211"/>
        <v>N/D</v>
      </c>
      <c r="G816" s="19" t="str">
        <f t="shared" si="212"/>
        <v>N/D</v>
      </c>
      <c r="H816" s="19" t="str">
        <f t="shared" si="213"/>
        <v>N/D</v>
      </c>
      <c r="I816" s="20" t="str">
        <f t="shared" si="214"/>
        <v xml:space="preserve">    .byte %10101000, %11110000, %00000000</v>
      </c>
    </row>
    <row r="817" spans="1:9" x14ac:dyDescent="0.25">
      <c r="A817" s="23" t="s">
        <v>36</v>
      </c>
      <c r="B817" s="16" t="s">
        <v>30</v>
      </c>
      <c r="C817" s="20">
        <f>IF(B817="ZMIEŃ GŁOŚNOŚĆ NA 0","N/D",IF(B817="ZMIEŃ GŁOŚNOŚĆ NA 15","N/D",240/$B$2*60*VLOOKUP(B817,Dane!$F:$H,2,FALSE)))</f>
        <v>18</v>
      </c>
      <c r="D817" s="21">
        <f>IF(B817="ZMIEŃ GŁOŚNOŚĆ NA 0","N/D",IF(B817="ZMIEŃ GŁOŚNOŚĆ NA 15","N/D",VLOOKUP(A817,Dane!$A$3:$D$110,4,FALSE)))</f>
        <v>1101010111000</v>
      </c>
      <c r="E817" s="22" t="str">
        <f t="shared" si="210"/>
        <v>10010</v>
      </c>
      <c r="F817" s="19" t="str">
        <f t="shared" si="211"/>
        <v>00011010</v>
      </c>
      <c r="G817" s="19" t="str">
        <f t="shared" si="212"/>
        <v>10111000</v>
      </c>
      <c r="H817" s="19" t="str">
        <f t="shared" si="213"/>
        <v>00010010</v>
      </c>
      <c r="I817" s="20" t="str">
        <f t="shared" si="214"/>
        <v xml:space="preserve">    .byte %00011010, %10111000, %00010010</v>
      </c>
    </row>
    <row r="818" spans="1:9" x14ac:dyDescent="0.25">
      <c r="A818" s="20"/>
      <c r="B818" s="16" t="s">
        <v>140</v>
      </c>
      <c r="C818" s="20" t="str">
        <f>IF(B818="ZMIEŃ GŁOŚNOŚĆ NA 0","N/D",IF(B818="ZMIEŃ GŁOŚNOŚĆ NA 15","N/D",240/$B$2*60*VLOOKUP(B818,Dane!$F:$H,2,FALSE)))</f>
        <v>N/D</v>
      </c>
      <c r="D818" s="21" t="str">
        <f>IF(B818="ZMIEŃ GŁOŚNOŚĆ NA 0","N/D",IF(B818="ZMIEŃ GŁOŚNOŚĆ NA 15","N/D",VLOOKUP(A818,Dane!$A$3:$D$110,4,FALSE)))</f>
        <v>N/D</v>
      </c>
      <c r="E818" s="22" t="str">
        <f t="shared" si="210"/>
        <v>N/D</v>
      </c>
      <c r="F818" s="19" t="str">
        <f t="shared" si="211"/>
        <v>N/D</v>
      </c>
      <c r="G818" s="19" t="str">
        <f t="shared" si="212"/>
        <v>N/D</v>
      </c>
      <c r="H818" s="19" t="str">
        <f t="shared" si="213"/>
        <v>N/D</v>
      </c>
      <c r="I818" s="20" t="str">
        <f t="shared" si="214"/>
        <v xml:space="preserve">    .byte %10101000, %11111111, %00000000</v>
      </c>
    </row>
    <row r="819" spans="1:9" x14ac:dyDescent="0.25">
      <c r="A819" s="23" t="s">
        <v>87</v>
      </c>
      <c r="B819" s="16" t="s">
        <v>2</v>
      </c>
      <c r="C819" s="20">
        <f>IF(B819="ZMIEŃ GŁOŚNOŚĆ NA 0","N/D",IF(B819="ZMIEŃ GŁOŚNOŚĆ NA 15","N/D",240/$B$2*60*VLOOKUP(B819,Dane!$F:$H,2,FALSE)))</f>
        <v>6</v>
      </c>
      <c r="D819" s="21">
        <f>IF(B819="ZMIEŃ GŁOŚNOŚĆ NA 0","N/D",IF(B819="ZMIEŃ GŁOŚNOŚĆ NA 15","N/D",VLOOKUP(A819,Dane!$A$3:$D$110,4,FALSE)))</f>
        <v>100001100</v>
      </c>
      <c r="E819" s="22" t="str">
        <f t="shared" si="210"/>
        <v>110</v>
      </c>
      <c r="F819" s="19" t="str">
        <f t="shared" si="211"/>
        <v>00000001</v>
      </c>
      <c r="G819" s="19" t="str">
        <f t="shared" si="212"/>
        <v>00001100</v>
      </c>
      <c r="H819" s="19" t="str">
        <f t="shared" si="213"/>
        <v>00000110</v>
      </c>
      <c r="I819" s="20" t="str">
        <f t="shared" si="214"/>
        <v xml:space="preserve">    .byte %00000001, %00001100, %00000110</v>
      </c>
    </row>
    <row r="820" spans="1:9" x14ac:dyDescent="0.25">
      <c r="A820" s="20"/>
      <c r="B820" s="1" t="s">
        <v>139</v>
      </c>
      <c r="C820" s="20" t="str">
        <f>IF(B820="ZMIEŃ GŁOŚNOŚĆ NA 0","N/D",IF(B820="ZMIEŃ GŁOŚNOŚĆ NA 15","N/D",240/$B$2*60*VLOOKUP(B820,Dane!$F:$H,2,FALSE)))</f>
        <v>N/D</v>
      </c>
      <c r="D820" s="21" t="str">
        <f>IF(B820="ZMIEŃ GŁOŚNOŚĆ NA 0","N/D",IF(B820="ZMIEŃ GŁOŚNOŚĆ NA 15","N/D",VLOOKUP(A820,Dane!$A$3:$D$110,4,FALSE)))</f>
        <v>N/D</v>
      </c>
      <c r="E820" s="22" t="str">
        <f t="shared" si="210"/>
        <v>N/D</v>
      </c>
      <c r="F820" s="19" t="str">
        <f t="shared" si="211"/>
        <v>N/D</v>
      </c>
      <c r="G820" s="19" t="str">
        <f t="shared" si="212"/>
        <v>N/D</v>
      </c>
      <c r="H820" s="19" t="str">
        <f t="shared" si="213"/>
        <v>N/D</v>
      </c>
      <c r="I820" s="20" t="str">
        <f t="shared" si="214"/>
        <v xml:space="preserve">    .byte %10101000, %11110000, %00000000</v>
      </c>
    </row>
    <row r="821" spans="1:9" x14ac:dyDescent="0.25">
      <c r="A821" s="20" t="s">
        <v>36</v>
      </c>
      <c r="B821" s="20" t="s">
        <v>2</v>
      </c>
      <c r="C821" s="20">
        <f>IF(B821="ZMIEŃ GŁOŚNOŚĆ NA 0","N/D",IF(B821="ZMIEŃ GŁOŚNOŚĆ NA 15","N/D",240/$B$2*60*VLOOKUP(B821,Dane!$F:$H,2,FALSE)))</f>
        <v>6</v>
      </c>
      <c r="D821" s="21">
        <f>IF(B821="ZMIEŃ GŁOŚNOŚĆ NA 0","N/D",IF(B821="ZMIEŃ GŁOŚNOŚĆ NA 15","N/D",VLOOKUP(A821,Dane!$A$3:$D$110,4,FALSE)))</f>
        <v>1101010111000</v>
      </c>
      <c r="E821" s="22" t="str">
        <f t="shared" si="210"/>
        <v>110</v>
      </c>
      <c r="F821" s="19" t="str">
        <f t="shared" si="211"/>
        <v>00011010</v>
      </c>
      <c r="G821" s="19" t="str">
        <f t="shared" si="212"/>
        <v>10111000</v>
      </c>
      <c r="H821" s="19" t="str">
        <f t="shared" si="213"/>
        <v>00000110</v>
      </c>
      <c r="I821" s="20" t="str">
        <f t="shared" si="214"/>
        <v xml:space="preserve">    .byte %00011010, %10111000, %00000110</v>
      </c>
    </row>
    <row r="822" spans="1:9" x14ac:dyDescent="0.25">
      <c r="A822" s="20"/>
      <c r="B822" s="16" t="s">
        <v>140</v>
      </c>
      <c r="C822" s="20" t="str">
        <f>IF(B822="ZMIEŃ GŁOŚNOŚĆ NA 0","N/D",IF(B822="ZMIEŃ GŁOŚNOŚĆ NA 15","N/D",240/$B$2*60*VLOOKUP(B822,Dane!$F:$H,2,FALSE)))</f>
        <v>N/D</v>
      </c>
      <c r="D822" s="21" t="str">
        <f>IF(B822="ZMIEŃ GŁOŚNOŚĆ NA 0","N/D",IF(B822="ZMIEŃ GŁOŚNOŚĆ NA 15","N/D",VLOOKUP(A822,Dane!$A$3:$D$110,4,FALSE)))</f>
        <v>N/D</v>
      </c>
      <c r="E822" s="22" t="str">
        <f t="shared" si="210"/>
        <v>N/D</v>
      </c>
      <c r="F822" s="19" t="str">
        <f t="shared" si="211"/>
        <v>N/D</v>
      </c>
      <c r="G822" s="19" t="str">
        <f t="shared" si="212"/>
        <v>N/D</v>
      </c>
      <c r="H822" s="19" t="str">
        <f t="shared" si="213"/>
        <v>N/D</v>
      </c>
      <c r="I822" s="20" t="str">
        <f t="shared" si="214"/>
        <v xml:space="preserve">    .byte %10101000, %11111111, %00000000</v>
      </c>
    </row>
    <row r="823" spans="1:9" x14ac:dyDescent="0.25">
      <c r="A823" s="20" t="s">
        <v>88</v>
      </c>
      <c r="B823" s="20" t="s">
        <v>0</v>
      </c>
      <c r="C823" s="20">
        <f>IF(B823="ZMIEŃ GŁOŚNOŚĆ NA 0","N/D",IF(B823="ZMIEŃ GŁOŚNOŚĆ NA 15","N/D",240/$B$2*60*VLOOKUP(B823,Dane!$F:$H,2,FALSE)))</f>
        <v>12</v>
      </c>
      <c r="D823" s="21">
        <f>IF(B823="ZMIEŃ GŁOŚNOŚĆ NA 0","N/D",IF(B823="ZMIEŃ GŁOŚNOŚĆ NA 15","N/D",VLOOKUP(A823,Dane!$A$3:$D$110,4,FALSE)))</f>
        <v>11101110</v>
      </c>
      <c r="E823" s="22" t="str">
        <f t="shared" si="210"/>
        <v>1100</v>
      </c>
      <c r="F823" s="19" t="str">
        <f t="shared" si="211"/>
        <v>00000000</v>
      </c>
      <c r="G823" s="19" t="str">
        <f t="shared" si="212"/>
        <v>11101110</v>
      </c>
      <c r="H823" s="19" t="str">
        <f t="shared" si="213"/>
        <v>00001100</v>
      </c>
      <c r="I823" s="20" t="str">
        <f t="shared" si="214"/>
        <v xml:space="preserve">    .byte %00000000, %11101110, %00001100</v>
      </c>
    </row>
    <row r="824" spans="1:9" x14ac:dyDescent="0.25">
      <c r="A824" s="23" t="s">
        <v>12</v>
      </c>
      <c r="B824" s="23" t="s">
        <v>0</v>
      </c>
      <c r="C824" s="20">
        <f>IF(B824="ZMIEŃ GŁOŚNOŚĆ NA 0","N/D",IF(B824="ZMIEŃ GŁOŚNOŚĆ NA 15","N/D",240/$B$2*60*VLOOKUP(B824,Dane!$F:$H,2,FALSE)))</f>
        <v>12</v>
      </c>
      <c r="D824" s="21">
        <f>IF(B824="ZMIEŃ GŁOŚNOŚĆ NA 0","N/D",IF(B824="ZMIEŃ GŁOŚNOŚĆ NA 15","N/D",VLOOKUP(A824,Dane!$A$3:$D$110,4,FALSE)))</f>
        <v>11010100</v>
      </c>
      <c r="E824" s="22" t="str">
        <f t="shared" si="210"/>
        <v>1100</v>
      </c>
      <c r="F824" s="19" t="str">
        <f t="shared" si="211"/>
        <v>00000000</v>
      </c>
      <c r="G824" s="19" t="str">
        <f t="shared" si="212"/>
        <v>11010100</v>
      </c>
      <c r="H824" s="19" t="str">
        <f t="shared" si="213"/>
        <v>00001100</v>
      </c>
      <c r="I824" s="20" t="str">
        <f t="shared" si="214"/>
        <v xml:space="preserve">    .byte %00000000, %11010100, %00001100</v>
      </c>
    </row>
    <row r="825" spans="1:9" x14ac:dyDescent="0.25">
      <c r="A825" s="23" t="s">
        <v>89</v>
      </c>
      <c r="B825" s="23" t="s">
        <v>0</v>
      </c>
      <c r="C825" s="20">
        <f>IF(B825="ZMIEŃ GŁOŚNOŚĆ NA 0","N/D",IF(B825="ZMIEŃ GŁOŚNOŚĆ NA 15","N/D",240/$B$2*60*VLOOKUP(B825,Dane!$F:$H,2,FALSE)))</f>
        <v>12</v>
      </c>
      <c r="D825" s="21">
        <f>IF(B825="ZMIEŃ GŁOŚNOŚĆ NA 0","N/D",IF(B825="ZMIEŃ GŁOŚNOŚĆ NA 15","N/D",VLOOKUP(A825,Dane!$A$3:$D$110,4,FALSE)))</f>
        <v>11001000</v>
      </c>
      <c r="E825" s="22" t="str">
        <f t="shared" si="210"/>
        <v>1100</v>
      </c>
      <c r="F825" s="19" t="str">
        <f t="shared" si="211"/>
        <v>00000000</v>
      </c>
      <c r="G825" s="19" t="str">
        <f t="shared" si="212"/>
        <v>11001000</v>
      </c>
      <c r="H825" s="19" t="str">
        <f t="shared" si="213"/>
        <v>00001100</v>
      </c>
      <c r="I825" s="20" t="str">
        <f t="shared" si="214"/>
        <v xml:space="preserve">    .byte %00000000, %11001000, %00001100</v>
      </c>
    </row>
    <row r="826" spans="1:9" ht="15.75" thickBot="1" x14ac:dyDescent="0.3">
      <c r="A826" s="10" t="s">
        <v>88</v>
      </c>
      <c r="B826" s="26" t="s">
        <v>0</v>
      </c>
      <c r="C826" s="20">
        <f>IF(B826="ZMIEŃ GŁOŚNOŚĆ NA 0","N/D",IF(B826="ZMIEŃ GŁOŚNOŚĆ NA 15","N/D",240/$B$2*60*VLOOKUP(B826,Dane!$F:$H,2,FALSE)))</f>
        <v>12</v>
      </c>
      <c r="D826" s="21">
        <f>IF(B826="ZMIEŃ GŁOŚNOŚĆ NA 0","N/D",IF(B826="ZMIEŃ GŁOŚNOŚĆ NA 15","N/D",VLOOKUP(A826,Dane!$A$3:$D$110,4,FALSE)))</f>
        <v>11101110</v>
      </c>
      <c r="E826" s="22" t="str">
        <f t="shared" si="210"/>
        <v>1100</v>
      </c>
      <c r="F826" s="19" t="str">
        <f t="shared" si="211"/>
        <v>00000000</v>
      </c>
      <c r="G826" s="19" t="str">
        <f t="shared" si="212"/>
        <v>11101110</v>
      </c>
      <c r="H826" s="19" t="str">
        <f t="shared" si="213"/>
        <v>00001100</v>
      </c>
      <c r="I826" s="20" t="str">
        <f t="shared" si="214"/>
        <v xml:space="preserve">    .byte %00000000, %11101110, %00001100</v>
      </c>
    </row>
    <row r="827" spans="1:9" ht="15.75" thickTop="1" x14ac:dyDescent="0.25">
      <c r="A827" s="20"/>
      <c r="B827" s="1" t="s">
        <v>139</v>
      </c>
      <c r="C827" s="20" t="str">
        <f>IF(B827="ZMIEŃ GŁOŚNOŚĆ NA 0","N/D",IF(B827="ZMIEŃ GŁOŚNOŚĆ NA 15","N/D",240/$B$2*60*VLOOKUP(B827,Dane!$F:$H,2,FALSE)))</f>
        <v>N/D</v>
      </c>
      <c r="D827" s="21" t="str">
        <f>IF(B827="ZMIEŃ GŁOŚNOŚĆ NA 0","N/D",IF(B827="ZMIEŃ GŁOŚNOŚĆ NA 15","N/D",VLOOKUP(A827,Dane!$A$3:$D$110,4,FALSE)))</f>
        <v>N/D</v>
      </c>
      <c r="E827" s="22" t="str">
        <f t="shared" si="210"/>
        <v>N/D</v>
      </c>
      <c r="F827" s="19" t="str">
        <f t="shared" si="211"/>
        <v>N/D</v>
      </c>
      <c r="G827" s="19" t="str">
        <f t="shared" si="212"/>
        <v>N/D</v>
      </c>
      <c r="H827" s="19" t="str">
        <f t="shared" si="213"/>
        <v>N/D</v>
      </c>
      <c r="I827" s="20" t="str">
        <f t="shared" si="214"/>
        <v xml:space="preserve">    .byte %10101000, %11110000, %00000000</v>
      </c>
    </row>
    <row r="828" spans="1:9" x14ac:dyDescent="0.25">
      <c r="A828" s="23" t="s">
        <v>36</v>
      </c>
      <c r="B828" s="19" t="s">
        <v>0</v>
      </c>
      <c r="C828" s="20">
        <f>IF(B828="ZMIEŃ GŁOŚNOŚĆ NA 0","N/D",IF(B828="ZMIEŃ GŁOŚNOŚĆ NA 15","N/D",240/$B$2*60*VLOOKUP(B828,Dane!$F:$H,2,FALSE)))</f>
        <v>12</v>
      </c>
      <c r="D828" s="21">
        <f>IF(B828="ZMIEŃ GŁOŚNOŚĆ NA 0","N/D",IF(B828="ZMIEŃ GŁOŚNOŚĆ NA 15","N/D",VLOOKUP(A828,Dane!$A$3:$D$110,4,FALSE)))</f>
        <v>1101010111000</v>
      </c>
      <c r="E828" s="22" t="str">
        <f t="shared" si="210"/>
        <v>1100</v>
      </c>
      <c r="F828" s="19" t="str">
        <f t="shared" si="211"/>
        <v>00011010</v>
      </c>
      <c r="G828" s="19" t="str">
        <f t="shared" si="212"/>
        <v>10111000</v>
      </c>
      <c r="H828" s="19" t="str">
        <f t="shared" si="213"/>
        <v>00001100</v>
      </c>
      <c r="I828" s="20" t="str">
        <f t="shared" si="214"/>
        <v xml:space="preserve">    .byte %00011010, %10111000, %00001100</v>
      </c>
    </row>
    <row r="829" spans="1:9" x14ac:dyDescent="0.25">
      <c r="A829" s="20"/>
      <c r="B829" s="16" t="s">
        <v>140</v>
      </c>
      <c r="C829" s="20" t="str">
        <f>IF(B829="ZMIEŃ GŁOŚNOŚĆ NA 0","N/D",IF(B829="ZMIEŃ GŁOŚNOŚĆ NA 15","N/D",240/$B$2*60*VLOOKUP(B829,Dane!$F:$H,2,FALSE)))</f>
        <v>N/D</v>
      </c>
      <c r="D829" s="21" t="str">
        <f>IF(B829="ZMIEŃ GŁOŚNOŚĆ NA 0","N/D",IF(B829="ZMIEŃ GŁOŚNOŚĆ NA 15","N/D",VLOOKUP(A829,Dane!$A$3:$D$110,4,FALSE)))</f>
        <v>N/D</v>
      </c>
      <c r="E829" s="22" t="str">
        <f t="shared" si="210"/>
        <v>N/D</v>
      </c>
      <c r="F829" s="19" t="str">
        <f t="shared" si="211"/>
        <v>N/D</v>
      </c>
      <c r="G829" s="19" t="str">
        <f t="shared" si="212"/>
        <v>N/D</v>
      </c>
      <c r="H829" s="19" t="str">
        <f t="shared" si="213"/>
        <v>N/D</v>
      </c>
      <c r="I829" s="20" t="str">
        <f t="shared" si="214"/>
        <v xml:space="preserve">    .byte %10101000, %11111111, %00000000</v>
      </c>
    </row>
    <row r="830" spans="1:9" x14ac:dyDescent="0.25">
      <c r="A830" s="23" t="s">
        <v>90</v>
      </c>
      <c r="B830" s="16" t="s">
        <v>0</v>
      </c>
      <c r="C830" s="20">
        <f>IF(B830="ZMIEŃ GŁOŚNOŚĆ NA 0","N/D",IF(B830="ZMIEŃ GŁOŚNOŚĆ NA 15","N/D",240/$B$2*60*VLOOKUP(B830,Dane!$F:$H,2,FALSE)))</f>
        <v>12</v>
      </c>
      <c r="D830" s="21">
        <f>IF(B830="ZMIEŃ GŁOŚNOŚĆ NA 0","N/D",IF(B830="ZMIEŃ GŁOŚNOŚĆ NA 15","N/D",VLOOKUP(A830,Dane!$A$3:$D$110,4,FALSE)))</f>
        <v>10110010</v>
      </c>
      <c r="E830" s="22" t="str">
        <f t="shared" si="210"/>
        <v>1100</v>
      </c>
      <c r="F830" s="19" t="str">
        <f t="shared" si="211"/>
        <v>00000000</v>
      </c>
      <c r="G830" s="19" t="str">
        <f t="shared" si="212"/>
        <v>10110010</v>
      </c>
      <c r="H830" s="19" t="str">
        <f t="shared" si="213"/>
        <v>00001100</v>
      </c>
      <c r="I830" s="20" t="str">
        <f t="shared" si="214"/>
        <v xml:space="preserve">    .byte %00000000, %10110010, %00001100</v>
      </c>
    </row>
    <row r="831" spans="1:9" x14ac:dyDescent="0.25">
      <c r="A831" s="23" t="s">
        <v>35</v>
      </c>
      <c r="B831" s="16" t="s">
        <v>0</v>
      </c>
      <c r="C831" s="20">
        <f>IF(B831="ZMIEŃ GŁOŚNOŚĆ NA 0","N/D",IF(B831="ZMIEŃ GŁOŚNOŚĆ NA 15","N/D",240/$B$2*60*VLOOKUP(B831,Dane!$F:$H,2,FALSE)))</f>
        <v>12</v>
      </c>
      <c r="D831" s="21">
        <f>IF(B831="ZMIEŃ GŁOŚNOŚĆ NA 0","N/D",IF(B831="ZMIEŃ GŁOŚNOŚĆ NA 15","N/D",VLOOKUP(A831,Dane!$A$3:$D$110,4,FALSE)))</f>
        <v>10011111</v>
      </c>
      <c r="E831" s="22" t="str">
        <f t="shared" si="210"/>
        <v>1100</v>
      </c>
      <c r="F831" s="19" t="str">
        <f t="shared" si="211"/>
        <v>00000000</v>
      </c>
      <c r="G831" s="19" t="str">
        <f t="shared" si="212"/>
        <v>10011111</v>
      </c>
      <c r="H831" s="19" t="str">
        <f t="shared" si="213"/>
        <v>00001100</v>
      </c>
      <c r="I831" s="20" t="str">
        <f t="shared" si="214"/>
        <v xml:space="preserve">    .byte %00000000, %10011111, %00001100</v>
      </c>
    </row>
    <row r="832" spans="1:9" x14ac:dyDescent="0.25">
      <c r="A832" s="23" t="s">
        <v>90</v>
      </c>
      <c r="B832" s="16" t="s">
        <v>30</v>
      </c>
      <c r="C832" s="20">
        <f>IF(B832="ZMIEŃ GŁOŚNOŚĆ NA 0","N/D",IF(B832="ZMIEŃ GŁOŚNOŚĆ NA 15","N/D",240/$B$2*60*VLOOKUP(B832,Dane!$F:$H,2,FALSE)))</f>
        <v>18</v>
      </c>
      <c r="D832" s="21">
        <f>IF(B832="ZMIEŃ GŁOŚNOŚĆ NA 0","N/D",IF(B832="ZMIEŃ GŁOŚNOŚĆ NA 15","N/D",VLOOKUP(A832,Dane!$A$3:$D$110,4,FALSE)))</f>
        <v>10110010</v>
      </c>
      <c r="E832" s="22" t="str">
        <f t="shared" si="210"/>
        <v>10010</v>
      </c>
      <c r="F832" s="19" t="str">
        <f t="shared" si="211"/>
        <v>00000000</v>
      </c>
      <c r="G832" s="19" t="str">
        <f t="shared" si="212"/>
        <v>10110010</v>
      </c>
      <c r="H832" s="19" t="str">
        <f t="shared" si="213"/>
        <v>00010010</v>
      </c>
      <c r="I832" s="20" t="str">
        <f t="shared" si="214"/>
        <v xml:space="preserve">    .byte %00000000, %10110010, %00010010</v>
      </c>
    </row>
    <row r="833" spans="1:9" x14ac:dyDescent="0.25">
      <c r="A833" s="20"/>
      <c r="B833" s="1" t="s">
        <v>139</v>
      </c>
      <c r="C833" s="20" t="str">
        <f>IF(B833="ZMIEŃ GŁOŚNOŚĆ NA 0","N/D",IF(B833="ZMIEŃ GŁOŚNOŚĆ NA 15","N/D",240/$B$2*60*VLOOKUP(B833,Dane!$F:$H,2,FALSE)))</f>
        <v>N/D</v>
      </c>
      <c r="D833" s="21" t="str">
        <f>IF(B833="ZMIEŃ GŁOŚNOŚĆ NA 0","N/D",IF(B833="ZMIEŃ GŁOŚNOŚĆ NA 15","N/D",VLOOKUP(A833,Dane!$A$3:$D$110,4,FALSE)))</f>
        <v>N/D</v>
      </c>
      <c r="E833" s="22" t="str">
        <f t="shared" si="210"/>
        <v>N/D</v>
      </c>
      <c r="F833" s="19" t="str">
        <f t="shared" si="211"/>
        <v>N/D</v>
      </c>
      <c r="G833" s="19" t="str">
        <f t="shared" si="212"/>
        <v>N/D</v>
      </c>
      <c r="H833" s="19" t="str">
        <f t="shared" si="213"/>
        <v>N/D</v>
      </c>
      <c r="I833" s="20" t="str">
        <f t="shared" si="214"/>
        <v xml:space="preserve">    .byte %10101000, %11110000, %00000000</v>
      </c>
    </row>
    <row r="834" spans="1:9" x14ac:dyDescent="0.25">
      <c r="A834" s="23" t="s">
        <v>36</v>
      </c>
      <c r="B834" s="19" t="s">
        <v>30</v>
      </c>
      <c r="C834" s="20">
        <f>IF(B834="ZMIEŃ GŁOŚNOŚĆ NA 0","N/D",IF(B834="ZMIEŃ GŁOŚNOŚĆ NA 15","N/D",240/$B$2*60*VLOOKUP(B834,Dane!$F:$H,2,FALSE)))</f>
        <v>18</v>
      </c>
      <c r="D834" s="21">
        <f>IF(B834="ZMIEŃ GŁOŚNOŚĆ NA 0","N/D",IF(B834="ZMIEŃ GŁOŚNOŚĆ NA 15","N/D",VLOOKUP(A834,Dane!$A$3:$D$110,4,FALSE)))</f>
        <v>1101010111000</v>
      </c>
      <c r="E834" s="22" t="str">
        <f t="shared" si="210"/>
        <v>10010</v>
      </c>
      <c r="F834" s="19" t="str">
        <f t="shared" si="211"/>
        <v>00011010</v>
      </c>
      <c r="G834" s="19" t="str">
        <f t="shared" si="212"/>
        <v>10111000</v>
      </c>
      <c r="H834" s="19" t="str">
        <f t="shared" si="213"/>
        <v>00010010</v>
      </c>
      <c r="I834" s="20" t="str">
        <f t="shared" si="214"/>
        <v xml:space="preserve">    .byte %00011010, %10111000, %00010010</v>
      </c>
    </row>
    <row r="835" spans="1:9" x14ac:dyDescent="0.25">
      <c r="A835" s="20"/>
      <c r="B835" s="16" t="s">
        <v>140</v>
      </c>
      <c r="C835" s="20" t="str">
        <f>IF(B835="ZMIEŃ GŁOŚNOŚĆ NA 0","N/D",IF(B835="ZMIEŃ GŁOŚNOŚĆ NA 15","N/D",240/$B$2*60*VLOOKUP(B835,Dane!$F:$H,2,FALSE)))</f>
        <v>N/D</v>
      </c>
      <c r="D835" s="21" t="str">
        <f>IF(B835="ZMIEŃ GŁOŚNOŚĆ NA 0","N/D",IF(B835="ZMIEŃ GŁOŚNOŚĆ NA 15","N/D",VLOOKUP(A835,Dane!$A$3:$D$110,4,FALSE)))</f>
        <v>N/D</v>
      </c>
      <c r="E835" s="22" t="str">
        <f t="shared" si="210"/>
        <v>N/D</v>
      </c>
      <c r="F835" s="19" t="str">
        <f t="shared" si="211"/>
        <v>N/D</v>
      </c>
      <c r="G835" s="19" t="str">
        <f t="shared" si="212"/>
        <v>N/D</v>
      </c>
      <c r="H835" s="19" t="str">
        <f t="shared" si="213"/>
        <v>N/D</v>
      </c>
      <c r="I835" s="20" t="str">
        <f t="shared" si="214"/>
        <v xml:space="preserve">    .byte %10101000, %11111111, %00000000</v>
      </c>
    </row>
    <row r="836" spans="1:9" x14ac:dyDescent="0.25">
      <c r="A836" s="23" t="s">
        <v>87</v>
      </c>
      <c r="B836" s="16" t="s">
        <v>2</v>
      </c>
      <c r="C836" s="20">
        <f>IF(B836="ZMIEŃ GŁOŚNOŚĆ NA 0","N/D",IF(B836="ZMIEŃ GŁOŚNOŚĆ NA 15","N/D",240/$B$2*60*VLOOKUP(B836,Dane!$F:$H,2,FALSE)))</f>
        <v>6</v>
      </c>
      <c r="D836" s="21">
        <f>IF(B836="ZMIEŃ GŁOŚNOŚĆ NA 0","N/D",IF(B836="ZMIEŃ GŁOŚNOŚĆ NA 15","N/D",VLOOKUP(A836,Dane!$A$3:$D$110,4,FALSE)))</f>
        <v>100001100</v>
      </c>
      <c r="E836" s="22" t="str">
        <f t="shared" si="210"/>
        <v>110</v>
      </c>
      <c r="F836" s="19" t="str">
        <f t="shared" si="211"/>
        <v>00000001</v>
      </c>
      <c r="G836" s="19" t="str">
        <f t="shared" si="212"/>
        <v>00001100</v>
      </c>
      <c r="H836" s="19" t="str">
        <f t="shared" si="213"/>
        <v>00000110</v>
      </c>
      <c r="I836" s="20" t="str">
        <f t="shared" si="214"/>
        <v xml:space="preserve">    .byte %00000001, %00001100, %00000110</v>
      </c>
    </row>
    <row r="837" spans="1:9" x14ac:dyDescent="0.25">
      <c r="A837" s="23" t="s">
        <v>88</v>
      </c>
      <c r="B837" s="16" t="s">
        <v>2</v>
      </c>
      <c r="C837" s="20">
        <f>IF(B837="ZMIEŃ GŁOŚNOŚĆ NA 0","N/D",IF(B837="ZMIEŃ GŁOŚNOŚĆ NA 15","N/D",240/$B$2*60*VLOOKUP(B837,Dane!$F:$H,2,FALSE)))</f>
        <v>6</v>
      </c>
      <c r="D837" s="21">
        <f>IF(B837="ZMIEŃ GŁOŚNOŚĆ NA 0","N/D",IF(B837="ZMIEŃ GŁOŚNOŚĆ NA 15","N/D",VLOOKUP(A837,Dane!$A$3:$D$110,4,FALSE)))</f>
        <v>11101110</v>
      </c>
      <c r="E837" s="22" t="str">
        <f t="shared" si="210"/>
        <v>110</v>
      </c>
      <c r="F837" s="19" t="str">
        <f t="shared" si="211"/>
        <v>00000000</v>
      </c>
      <c r="G837" s="19" t="str">
        <f t="shared" si="212"/>
        <v>11101110</v>
      </c>
      <c r="H837" s="19" t="str">
        <f t="shared" si="213"/>
        <v>00000110</v>
      </c>
      <c r="I837" s="20" t="str">
        <f t="shared" si="214"/>
        <v xml:space="preserve">    .byte %00000000, %11101110, %00000110</v>
      </c>
    </row>
    <row r="838" spans="1:9" x14ac:dyDescent="0.25">
      <c r="A838" s="23" t="s">
        <v>89</v>
      </c>
      <c r="B838" s="16" t="s">
        <v>2</v>
      </c>
      <c r="C838" s="20">
        <f>IF(B838="ZMIEŃ GŁOŚNOŚĆ NA 0","N/D",IF(B838="ZMIEŃ GŁOŚNOŚĆ NA 15","N/D",240/$B$2*60*VLOOKUP(B838,Dane!$F:$H,2,FALSE)))</f>
        <v>6</v>
      </c>
      <c r="D838" s="21">
        <f>IF(B838="ZMIEŃ GŁOŚNOŚĆ NA 0","N/D",IF(B838="ZMIEŃ GŁOŚNOŚĆ NA 15","N/D",VLOOKUP(A838,Dane!$A$3:$D$110,4,FALSE)))</f>
        <v>11001000</v>
      </c>
      <c r="E838" s="22" t="str">
        <f t="shared" si="210"/>
        <v>110</v>
      </c>
      <c r="F838" s="19" t="str">
        <f t="shared" si="211"/>
        <v>00000000</v>
      </c>
      <c r="G838" s="19" t="str">
        <f t="shared" si="212"/>
        <v>11001000</v>
      </c>
      <c r="H838" s="19" t="str">
        <f t="shared" si="213"/>
        <v>00000110</v>
      </c>
      <c r="I838" s="20" t="str">
        <f t="shared" si="214"/>
        <v xml:space="preserve">    .byte %00000000, %11001000, %00000110</v>
      </c>
    </row>
    <row r="839" spans="1:9" ht="15.75" thickBot="1" x14ac:dyDescent="0.3">
      <c r="A839" s="26" t="s">
        <v>88</v>
      </c>
      <c r="B839" s="17" t="s">
        <v>2</v>
      </c>
      <c r="C839" s="20">
        <f>IF(B839="ZMIEŃ GŁOŚNOŚĆ NA 0","N/D",IF(B839="ZMIEŃ GŁOŚNOŚĆ NA 15","N/D",240/$B$2*60*VLOOKUP(B839,Dane!$F:$H,2,FALSE)))</f>
        <v>6</v>
      </c>
      <c r="D839" s="21">
        <f>IF(B839="ZMIEŃ GŁOŚNOŚĆ NA 0","N/D",IF(B839="ZMIEŃ GŁOŚNOŚĆ NA 15","N/D",VLOOKUP(A839,Dane!$A$3:$D$110,4,FALSE)))</f>
        <v>11101110</v>
      </c>
      <c r="E839" s="22" t="str">
        <f t="shared" si="210"/>
        <v>110</v>
      </c>
      <c r="F839" s="19" t="str">
        <f t="shared" si="211"/>
        <v>00000000</v>
      </c>
      <c r="G839" s="19" t="str">
        <f t="shared" si="212"/>
        <v>11101110</v>
      </c>
      <c r="H839" s="19" t="str">
        <f t="shared" si="213"/>
        <v>00000110</v>
      </c>
      <c r="I839" s="20" t="str">
        <f t="shared" si="214"/>
        <v xml:space="preserve">    .byte %00000000, %11101110, %00000110</v>
      </c>
    </row>
    <row r="840" spans="1:9" ht="15.75" thickTop="1" x14ac:dyDescent="0.25">
      <c r="A840" s="23" t="s">
        <v>35</v>
      </c>
      <c r="B840" s="23" t="s">
        <v>0</v>
      </c>
      <c r="C840" s="20">
        <f>IF(B840="ZMIEŃ GŁOŚNOŚĆ NA 0","N/D",IF(B840="ZMIEŃ GŁOŚNOŚĆ NA 15","N/D",240/$B$2*60*VLOOKUP(B840,Dane!$F:$H,2,FALSE)))</f>
        <v>12</v>
      </c>
      <c r="D840" s="21">
        <f>IF(B840="ZMIEŃ GŁOŚNOŚĆ NA 0","N/D",IF(B840="ZMIEŃ GŁOŚNOŚĆ NA 15","N/D",VLOOKUP(A840,Dane!$A$3:$D$110,4,FALSE)))</f>
        <v>10011111</v>
      </c>
      <c r="E840" s="22" t="str">
        <f t="shared" si="210"/>
        <v>1100</v>
      </c>
      <c r="F840" s="19" t="str">
        <f t="shared" si="211"/>
        <v>00000000</v>
      </c>
      <c r="G840" s="19" t="str">
        <f t="shared" si="212"/>
        <v>10011111</v>
      </c>
      <c r="H840" s="19" t="str">
        <f t="shared" si="213"/>
        <v>00001100</v>
      </c>
      <c r="I840" s="20" t="str">
        <f t="shared" si="214"/>
        <v xml:space="preserve">    .byte %00000000, %10011111, %00001100</v>
      </c>
    </row>
    <row r="841" spans="1:9" x14ac:dyDescent="0.25">
      <c r="B841" s="1" t="s">
        <v>139</v>
      </c>
      <c r="C841" s="20" t="str">
        <f>IF(B841="ZMIEŃ GŁOŚNOŚĆ NA 0","N/D",IF(B841="ZMIEŃ GŁOŚNOŚĆ NA 15","N/D",240/$B$2*60*VLOOKUP(B841,Dane!$F:$H,2,FALSE)))</f>
        <v>N/D</v>
      </c>
      <c r="D841" s="21" t="str">
        <f>IF(B841="ZMIEŃ GŁOŚNOŚĆ NA 0","N/D",IF(B841="ZMIEŃ GŁOŚNOŚĆ NA 15","N/D",VLOOKUP(A841,Dane!$A$3:$D$110,4,FALSE)))</f>
        <v>N/D</v>
      </c>
      <c r="E841" s="22" t="str">
        <f t="shared" si="210"/>
        <v>N/D</v>
      </c>
      <c r="F841" s="19" t="str">
        <f t="shared" si="211"/>
        <v>N/D</v>
      </c>
      <c r="G841" s="19" t="str">
        <f t="shared" si="212"/>
        <v>N/D</v>
      </c>
      <c r="H841" s="19" t="str">
        <f t="shared" si="213"/>
        <v>N/D</v>
      </c>
      <c r="I841" s="20" t="str">
        <f t="shared" si="214"/>
        <v xml:space="preserve">    .byte %10101000, %11110000, %00000000</v>
      </c>
    </row>
    <row r="842" spans="1:9" x14ac:dyDescent="0.25">
      <c r="A842" t="s">
        <v>36</v>
      </c>
      <c r="B842" s="23" t="s">
        <v>2</v>
      </c>
      <c r="C842" s="20">
        <f>IF(B842="ZMIEŃ GŁOŚNOŚĆ NA 0","N/D",IF(B842="ZMIEŃ GŁOŚNOŚĆ NA 15","N/D",240/$B$2*60*VLOOKUP(B842,Dane!$F:$H,2,FALSE)))</f>
        <v>6</v>
      </c>
      <c r="D842" s="21">
        <f>IF(B842="ZMIEŃ GŁOŚNOŚĆ NA 0","N/D",IF(B842="ZMIEŃ GŁOŚNOŚĆ NA 15","N/D",VLOOKUP(A842,Dane!$A$3:$D$110,4,FALSE)))</f>
        <v>1101010111000</v>
      </c>
      <c r="E842" s="22" t="str">
        <f t="shared" si="210"/>
        <v>110</v>
      </c>
      <c r="F842" s="19" t="str">
        <f t="shared" si="211"/>
        <v>00011010</v>
      </c>
      <c r="G842" s="19" t="str">
        <f t="shared" si="212"/>
        <v>10111000</v>
      </c>
      <c r="H842" s="19" t="str">
        <f t="shared" si="213"/>
        <v>00000110</v>
      </c>
      <c r="I842" s="20" t="str">
        <f t="shared" si="214"/>
        <v xml:space="preserve">    .byte %00011010, %10111000, %00000110</v>
      </c>
    </row>
    <row r="843" spans="1:9" x14ac:dyDescent="0.25">
      <c r="B843" s="19" t="s">
        <v>140</v>
      </c>
      <c r="C843" s="20" t="str">
        <f>IF(B843="ZMIEŃ GŁOŚNOŚĆ NA 0","N/D",IF(B843="ZMIEŃ GŁOŚNOŚĆ NA 15","N/D",240/$B$2*60*VLOOKUP(B843,Dane!$F:$H,2,FALSE)))</f>
        <v>N/D</v>
      </c>
      <c r="D843" s="21" t="str">
        <f>IF(B843="ZMIEŃ GŁOŚNOŚĆ NA 0","N/D",IF(B843="ZMIEŃ GŁOŚNOŚĆ NA 15","N/D",VLOOKUP(A843,Dane!$A$3:$D$110,4,FALSE)))</f>
        <v>N/D</v>
      </c>
      <c r="E843" s="22" t="str">
        <f t="shared" si="210"/>
        <v>N/D</v>
      </c>
      <c r="F843" s="19" t="str">
        <f t="shared" si="211"/>
        <v>N/D</v>
      </c>
      <c r="G843" s="19" t="str">
        <f t="shared" si="212"/>
        <v>N/D</v>
      </c>
      <c r="H843" s="19" t="str">
        <f t="shared" si="213"/>
        <v>N/D</v>
      </c>
      <c r="I843" s="20" t="str">
        <f t="shared" si="214"/>
        <v xml:space="preserve">    .byte %10101000, %11111111, %00000000</v>
      </c>
    </row>
    <row r="844" spans="1:9" x14ac:dyDescent="0.25">
      <c r="A844" t="s">
        <v>35</v>
      </c>
      <c r="B844" s="23" t="s">
        <v>30</v>
      </c>
      <c r="C844" s="20">
        <f>IF(B844="ZMIEŃ GŁOŚNOŚĆ NA 0","N/D",IF(B844="ZMIEŃ GŁOŚNOŚĆ NA 15","N/D",240/$B$2*60*VLOOKUP(B844,Dane!$F:$H,2,FALSE)))</f>
        <v>18</v>
      </c>
      <c r="D844" s="21">
        <f>IF(B844="ZMIEŃ GŁOŚNOŚĆ NA 0","N/D",IF(B844="ZMIEŃ GŁOŚNOŚĆ NA 15","N/D",VLOOKUP(A844,Dane!$A$3:$D$110,4,FALSE)))</f>
        <v>10011111</v>
      </c>
      <c r="E844" s="22" t="str">
        <f t="shared" si="210"/>
        <v>10010</v>
      </c>
      <c r="F844" s="19" t="str">
        <f t="shared" si="211"/>
        <v>00000000</v>
      </c>
      <c r="G844" s="19" t="str">
        <f t="shared" si="212"/>
        <v>10011111</v>
      </c>
      <c r="H844" s="19" t="str">
        <f t="shared" si="213"/>
        <v>00010010</v>
      </c>
      <c r="I844" s="20" t="str">
        <f t="shared" si="214"/>
        <v xml:space="preserve">    .byte %00000000, %10011111, %00010010</v>
      </c>
    </row>
    <row r="845" spans="1:9" x14ac:dyDescent="0.25">
      <c r="A845" t="s">
        <v>90</v>
      </c>
      <c r="B845" s="23" t="s">
        <v>1</v>
      </c>
      <c r="C845" s="20">
        <f>IF(B845="ZMIEŃ GŁOŚNOŚĆ NA 0","N/D",IF(B845="ZMIEŃ GŁOŚNOŚĆ NA 15","N/D",240/$B$2*60*VLOOKUP(B845,Dane!$F:$H,2,FALSE)))</f>
        <v>24</v>
      </c>
      <c r="D845" s="21">
        <f>IF(B845="ZMIEŃ GŁOŚNOŚĆ NA 0","N/D",IF(B845="ZMIEŃ GŁOŚNOŚĆ NA 15","N/D",VLOOKUP(A845,Dane!$A$3:$D$110,4,FALSE)))</f>
        <v>10110010</v>
      </c>
      <c r="E845" s="22" t="str">
        <f t="shared" si="210"/>
        <v>11000</v>
      </c>
      <c r="F845" s="19" t="str">
        <f t="shared" si="211"/>
        <v>00000000</v>
      </c>
      <c r="G845" s="19" t="str">
        <f t="shared" si="212"/>
        <v>10110010</v>
      </c>
      <c r="H845" s="19" t="str">
        <f t="shared" si="213"/>
        <v>00011000</v>
      </c>
      <c r="I845" s="20" t="str">
        <f t="shared" si="214"/>
        <v xml:space="preserve">    .byte %00000000, %10110010, %00011000</v>
      </c>
    </row>
    <row r="846" spans="1:9" x14ac:dyDescent="0.25">
      <c r="B846" s="1" t="s">
        <v>139</v>
      </c>
      <c r="C846" s="20" t="str">
        <f>IF(B846="ZMIEŃ GŁOŚNOŚĆ NA 0","N/D",IF(B846="ZMIEŃ GŁOŚNOŚĆ NA 15","N/D",240/$B$2*60*VLOOKUP(B846,Dane!$F:$H,2,FALSE)))</f>
        <v>N/D</v>
      </c>
      <c r="D846" s="21" t="str">
        <f>IF(B846="ZMIEŃ GŁOŚNOŚĆ NA 0","N/D",IF(B846="ZMIEŃ GŁOŚNOŚĆ NA 15","N/D",VLOOKUP(A846,Dane!$A$3:$D$110,4,FALSE)))</f>
        <v>N/D</v>
      </c>
      <c r="E846" s="22" t="str">
        <f t="shared" si="210"/>
        <v>N/D</v>
      </c>
      <c r="F846" s="19" t="str">
        <f t="shared" si="211"/>
        <v>N/D</v>
      </c>
      <c r="G846" s="19" t="str">
        <f t="shared" si="212"/>
        <v>N/D</v>
      </c>
      <c r="H846" s="19" t="str">
        <f t="shared" si="213"/>
        <v>N/D</v>
      </c>
      <c r="I846" s="20" t="str">
        <f t="shared" si="214"/>
        <v xml:space="preserve">    .byte %10101000, %11110000, %00000000</v>
      </c>
    </row>
    <row r="847" spans="1:9" x14ac:dyDescent="0.25">
      <c r="A847" t="s">
        <v>36</v>
      </c>
      <c r="B847" s="23" t="s">
        <v>0</v>
      </c>
      <c r="C847" s="20">
        <f>IF(B847="ZMIEŃ GŁOŚNOŚĆ NA 0","N/D",IF(B847="ZMIEŃ GŁOŚNOŚĆ NA 15","N/D",240/$B$2*60*VLOOKUP(B847,Dane!$F:$H,2,FALSE)))</f>
        <v>12</v>
      </c>
      <c r="D847" s="21">
        <f>IF(B847="ZMIEŃ GŁOŚNOŚĆ NA 0","N/D",IF(B847="ZMIEŃ GŁOŚNOŚĆ NA 15","N/D",VLOOKUP(A847,Dane!$A$3:$D$110,4,FALSE)))</f>
        <v>1101010111000</v>
      </c>
      <c r="E847" s="22" t="str">
        <f t="shared" si="210"/>
        <v>1100</v>
      </c>
      <c r="F847" s="19" t="str">
        <f t="shared" si="211"/>
        <v>00011010</v>
      </c>
      <c r="G847" s="19" t="str">
        <f t="shared" si="212"/>
        <v>10111000</v>
      </c>
      <c r="H847" s="19" t="str">
        <f t="shared" si="213"/>
        <v>00001100</v>
      </c>
      <c r="I847" s="20" t="str">
        <f t="shared" si="214"/>
        <v xml:space="preserve">    .byte %00011010, %10111000, %00001100</v>
      </c>
    </row>
    <row r="848" spans="1:9" x14ac:dyDescent="0.25">
      <c r="B848" s="19" t="s">
        <v>140</v>
      </c>
      <c r="C848" s="20" t="str">
        <f>IF(B848="ZMIEŃ GŁOŚNOŚĆ NA 0","N/D",IF(B848="ZMIEŃ GŁOŚNOŚĆ NA 15","N/D",240/$B$2*60*VLOOKUP(B848,Dane!$F:$H,2,FALSE)))</f>
        <v>N/D</v>
      </c>
      <c r="D848" s="21" t="str">
        <f>IF(B848="ZMIEŃ GŁOŚNOŚĆ NA 0","N/D",IF(B848="ZMIEŃ GŁOŚNOŚĆ NA 15","N/D",VLOOKUP(A848,Dane!$A$3:$D$110,4,FALSE)))</f>
        <v>N/D</v>
      </c>
      <c r="E848" s="22" t="str">
        <f t="shared" si="210"/>
        <v>N/D</v>
      </c>
      <c r="F848" s="19" t="str">
        <f t="shared" si="211"/>
        <v>N/D</v>
      </c>
      <c r="G848" s="19" t="str">
        <f t="shared" si="212"/>
        <v>N/D</v>
      </c>
      <c r="H848" s="19" t="str">
        <f t="shared" si="213"/>
        <v>N/D</v>
      </c>
      <c r="I848" s="20" t="str">
        <f t="shared" si="214"/>
        <v xml:space="preserve">    .byte %10101000, %11111111, %00000000</v>
      </c>
    </row>
    <row r="849" spans="1:9" x14ac:dyDescent="0.25">
      <c r="A849" t="s">
        <v>87</v>
      </c>
      <c r="B849" s="23" t="s">
        <v>2</v>
      </c>
      <c r="C849" s="20">
        <f>IF(B849="ZMIEŃ GŁOŚNOŚĆ NA 0","N/D",IF(B849="ZMIEŃ GŁOŚNOŚĆ NA 15","N/D",240/$B$2*60*VLOOKUP(B849,Dane!$F:$H,2,FALSE)))</f>
        <v>6</v>
      </c>
      <c r="D849" s="21">
        <f>IF(B849="ZMIEŃ GŁOŚNOŚĆ NA 0","N/D",IF(B849="ZMIEŃ GŁOŚNOŚĆ NA 15","N/D",VLOOKUP(A849,Dane!$A$3:$D$110,4,FALSE)))</f>
        <v>100001100</v>
      </c>
      <c r="E849" s="22" t="str">
        <f t="shared" si="210"/>
        <v>110</v>
      </c>
      <c r="F849" s="19" t="str">
        <f t="shared" si="211"/>
        <v>00000001</v>
      </c>
      <c r="G849" s="19" t="str">
        <f t="shared" si="212"/>
        <v>00001100</v>
      </c>
      <c r="H849" s="19" t="str">
        <f t="shared" si="213"/>
        <v>00000110</v>
      </c>
      <c r="I849" s="20" t="str">
        <f t="shared" si="214"/>
        <v xml:space="preserve">    .byte %00000001, %00001100, %00000110</v>
      </c>
    </row>
    <row r="850" spans="1:9" x14ac:dyDescent="0.25">
      <c r="A850" t="s">
        <v>88</v>
      </c>
      <c r="B850" s="23" t="s">
        <v>2</v>
      </c>
      <c r="C850" s="20">
        <f>IF(B850="ZMIEŃ GŁOŚNOŚĆ NA 0","N/D",IF(B850="ZMIEŃ GŁOŚNOŚĆ NA 15","N/D",240/$B$2*60*VLOOKUP(B850,Dane!$F:$H,2,FALSE)))</f>
        <v>6</v>
      </c>
      <c r="D850" s="21">
        <f>IF(B850="ZMIEŃ GŁOŚNOŚĆ NA 0","N/D",IF(B850="ZMIEŃ GŁOŚNOŚĆ NA 15","N/D",VLOOKUP(A850,Dane!$A$3:$D$110,4,FALSE)))</f>
        <v>11101110</v>
      </c>
      <c r="E850" s="22" t="str">
        <f t="shared" si="210"/>
        <v>110</v>
      </c>
      <c r="F850" s="19" t="str">
        <f t="shared" si="211"/>
        <v>00000000</v>
      </c>
      <c r="G850" s="19" t="str">
        <f t="shared" si="212"/>
        <v>11101110</v>
      </c>
      <c r="H850" s="19" t="str">
        <f t="shared" si="213"/>
        <v>00000110</v>
      </c>
      <c r="I850" s="20" t="str">
        <f t="shared" si="214"/>
        <v xml:space="preserve">    .byte %00000000, %11101110, %00000110</v>
      </c>
    </row>
    <row r="851" spans="1:9" x14ac:dyDescent="0.25">
      <c r="A851" t="s">
        <v>12</v>
      </c>
      <c r="B851" s="23" t="s">
        <v>2</v>
      </c>
      <c r="C851" s="20">
        <f>IF(B851="ZMIEŃ GŁOŚNOŚĆ NA 0","N/D",IF(B851="ZMIEŃ GŁOŚNOŚĆ NA 15","N/D",240/$B$2*60*VLOOKUP(B851,Dane!$F:$H,2,FALSE)))</f>
        <v>6</v>
      </c>
      <c r="D851" s="21">
        <f>IF(B851="ZMIEŃ GŁOŚNOŚĆ NA 0","N/D",IF(B851="ZMIEŃ GŁOŚNOŚĆ NA 15","N/D",VLOOKUP(A851,Dane!$A$3:$D$110,4,FALSE)))</f>
        <v>11010100</v>
      </c>
      <c r="E851" s="22" t="str">
        <f t="shared" si="210"/>
        <v>110</v>
      </c>
      <c r="F851" s="19" t="str">
        <f t="shared" si="211"/>
        <v>00000000</v>
      </c>
      <c r="G851" s="19" t="str">
        <f t="shared" si="212"/>
        <v>11010100</v>
      </c>
      <c r="H851" s="19" t="str">
        <f t="shared" si="213"/>
        <v>00000110</v>
      </c>
      <c r="I851" s="20" t="str">
        <f t="shared" si="214"/>
        <v xml:space="preserve">    .byte %00000000, %11010100, %00000110</v>
      </c>
    </row>
    <row r="852" spans="1:9" ht="15.75" thickBot="1" x14ac:dyDescent="0.3">
      <c r="A852" s="10" t="s">
        <v>88</v>
      </c>
      <c r="B852" s="26" t="s">
        <v>2</v>
      </c>
      <c r="C852" s="20">
        <f>IF(B852="ZMIEŃ GŁOŚNOŚĆ NA 0","N/D",IF(B852="ZMIEŃ GŁOŚNOŚĆ NA 15","N/D",240/$B$2*60*VLOOKUP(B852,Dane!$F:$H,2,FALSE)))</f>
        <v>6</v>
      </c>
      <c r="D852" s="21">
        <f>IF(B852="ZMIEŃ GŁOŚNOŚĆ NA 0","N/D",IF(B852="ZMIEŃ GŁOŚNOŚĆ NA 15","N/D",VLOOKUP(A852,Dane!$A$3:$D$110,4,FALSE)))</f>
        <v>11101110</v>
      </c>
      <c r="E852" s="22" t="str">
        <f t="shared" si="210"/>
        <v>110</v>
      </c>
      <c r="F852" s="19" t="str">
        <f t="shared" si="211"/>
        <v>00000000</v>
      </c>
      <c r="G852" s="19" t="str">
        <f t="shared" si="212"/>
        <v>11101110</v>
      </c>
      <c r="H852" s="19" t="str">
        <f t="shared" si="213"/>
        <v>00000110</v>
      </c>
      <c r="I852" s="20" t="str">
        <f t="shared" si="214"/>
        <v xml:space="preserve">    .byte %00000000, %11101110, %00000110</v>
      </c>
    </row>
    <row r="853" spans="1:9" ht="15.75" thickTop="1" x14ac:dyDescent="0.25">
      <c r="A853" s="23" t="s">
        <v>90</v>
      </c>
      <c r="B853" s="23" t="s">
        <v>0</v>
      </c>
      <c r="C853" s="20">
        <f>IF(B853="ZMIEŃ GŁOŚNOŚĆ NA 0","N/D",IF(B853="ZMIEŃ GŁOŚNOŚĆ NA 15","N/D",240/$B$2*60*VLOOKUP(B853,Dane!$F:$H,2,FALSE)))</f>
        <v>12</v>
      </c>
      <c r="D853" s="21">
        <f>IF(B853="ZMIEŃ GŁOŚNOŚĆ NA 0","N/D",IF(B853="ZMIEŃ GŁOŚNOŚĆ NA 15","N/D",VLOOKUP(A853,Dane!$A$3:$D$110,4,FALSE)))</f>
        <v>10110010</v>
      </c>
      <c r="E853" s="22" t="str">
        <f t="shared" si="210"/>
        <v>1100</v>
      </c>
      <c r="F853" s="19" t="str">
        <f t="shared" si="211"/>
        <v>00000000</v>
      </c>
      <c r="G853" s="19" t="str">
        <f t="shared" si="212"/>
        <v>10110010</v>
      </c>
      <c r="H853" s="19" t="str">
        <f t="shared" si="213"/>
        <v>00001100</v>
      </c>
      <c r="I853" s="20" t="str">
        <f t="shared" si="214"/>
        <v xml:space="preserve">    .byte %00000000, %10110010, %00001100</v>
      </c>
    </row>
    <row r="854" spans="1:9" x14ac:dyDescent="0.25">
      <c r="B854" s="1" t="s">
        <v>139</v>
      </c>
      <c r="C854" s="20" t="str">
        <f>IF(B854="ZMIEŃ GŁOŚNOŚĆ NA 0","N/D",IF(B854="ZMIEŃ GŁOŚNOŚĆ NA 15","N/D",240/$B$2*60*VLOOKUP(B854,Dane!$F:$H,2,FALSE)))</f>
        <v>N/D</v>
      </c>
      <c r="D854" s="21" t="str">
        <f>IF(B854="ZMIEŃ GŁOŚNOŚĆ NA 0","N/D",IF(B854="ZMIEŃ GŁOŚNOŚĆ NA 15","N/D",VLOOKUP(A854,Dane!$A$3:$D$110,4,FALSE)))</f>
        <v>N/D</v>
      </c>
      <c r="E854" s="22" t="str">
        <f t="shared" si="210"/>
        <v>N/D</v>
      </c>
      <c r="F854" s="19" t="str">
        <f t="shared" si="211"/>
        <v>N/D</v>
      </c>
      <c r="G854" s="19" t="str">
        <f t="shared" si="212"/>
        <v>N/D</v>
      </c>
      <c r="H854" s="19" t="str">
        <f t="shared" si="213"/>
        <v>N/D</v>
      </c>
      <c r="I854" s="20" t="str">
        <f t="shared" si="214"/>
        <v xml:space="preserve">    .byte %10101000, %11110000, %00000000</v>
      </c>
    </row>
    <row r="855" spans="1:9" x14ac:dyDescent="0.25">
      <c r="A855" t="s">
        <v>36</v>
      </c>
      <c r="B855" s="23" t="s">
        <v>2</v>
      </c>
      <c r="C855" s="20">
        <f>IF(B855="ZMIEŃ GŁOŚNOŚĆ NA 0","N/D",IF(B855="ZMIEŃ GŁOŚNOŚĆ NA 15","N/D",240/$B$2*60*VLOOKUP(B855,Dane!$F:$H,2,FALSE)))</f>
        <v>6</v>
      </c>
      <c r="D855" s="21">
        <f>IF(B855="ZMIEŃ GŁOŚNOŚĆ NA 0","N/D",IF(B855="ZMIEŃ GŁOŚNOŚĆ NA 15","N/D",VLOOKUP(A855,Dane!$A$3:$D$110,4,FALSE)))</f>
        <v>1101010111000</v>
      </c>
      <c r="E855" s="22" t="str">
        <f t="shared" si="210"/>
        <v>110</v>
      </c>
      <c r="F855" s="19" t="str">
        <f t="shared" si="211"/>
        <v>00011010</v>
      </c>
      <c r="G855" s="19" t="str">
        <f t="shared" si="212"/>
        <v>10111000</v>
      </c>
      <c r="H855" s="19" t="str">
        <f t="shared" si="213"/>
        <v>00000110</v>
      </c>
      <c r="I855" s="20" t="str">
        <f t="shared" si="214"/>
        <v xml:space="preserve">    .byte %00011010, %10111000, %00000110</v>
      </c>
    </row>
    <row r="856" spans="1:9" x14ac:dyDescent="0.25">
      <c r="B856" s="19" t="s">
        <v>140</v>
      </c>
      <c r="C856" s="20" t="str">
        <f>IF(B856="ZMIEŃ GŁOŚNOŚĆ NA 0","N/D",IF(B856="ZMIEŃ GŁOŚNOŚĆ NA 15","N/D",240/$B$2*60*VLOOKUP(B856,Dane!$F:$H,2,FALSE)))</f>
        <v>N/D</v>
      </c>
      <c r="D856" s="21" t="str">
        <f>IF(B856="ZMIEŃ GŁOŚNOŚĆ NA 0","N/D",IF(B856="ZMIEŃ GŁOŚNOŚĆ NA 15","N/D",VLOOKUP(A856,Dane!$A$3:$D$110,4,FALSE)))</f>
        <v>N/D</v>
      </c>
      <c r="E856" s="22" t="str">
        <f t="shared" si="210"/>
        <v>N/D</v>
      </c>
      <c r="F856" s="19" t="str">
        <f t="shared" si="211"/>
        <v>N/D</v>
      </c>
      <c r="G856" s="19" t="str">
        <f t="shared" si="212"/>
        <v>N/D</v>
      </c>
      <c r="H856" s="19" t="str">
        <f t="shared" si="213"/>
        <v>N/D</v>
      </c>
      <c r="I856" s="20" t="str">
        <f t="shared" si="214"/>
        <v xml:space="preserve">    .byte %10101000, %11111111, %00000000</v>
      </c>
    </row>
    <row r="857" spans="1:9" x14ac:dyDescent="0.25">
      <c r="A857" t="s">
        <v>90</v>
      </c>
      <c r="B857" s="23" t="s">
        <v>30</v>
      </c>
      <c r="C857" s="20">
        <f>IF(B857="ZMIEŃ GŁOŚNOŚĆ NA 0","N/D",IF(B857="ZMIEŃ GŁOŚNOŚĆ NA 15","N/D",240/$B$2*60*VLOOKUP(B857,Dane!$F:$H,2,FALSE)))</f>
        <v>18</v>
      </c>
      <c r="D857" s="21">
        <f>IF(B857="ZMIEŃ GŁOŚNOŚĆ NA 0","N/D",IF(B857="ZMIEŃ GŁOŚNOŚĆ NA 15","N/D",VLOOKUP(A857,Dane!$A$3:$D$110,4,FALSE)))</f>
        <v>10110010</v>
      </c>
      <c r="E857" s="22" t="str">
        <f t="shared" si="210"/>
        <v>10010</v>
      </c>
      <c r="F857" s="19" t="str">
        <f t="shared" si="211"/>
        <v>00000000</v>
      </c>
      <c r="G857" s="19" t="str">
        <f t="shared" si="212"/>
        <v>10110010</v>
      </c>
      <c r="H857" s="19" t="str">
        <f t="shared" si="213"/>
        <v>00010010</v>
      </c>
      <c r="I857" s="20" t="str">
        <f t="shared" si="214"/>
        <v xml:space="preserve">    .byte %00000000, %10110010, %00010010</v>
      </c>
    </row>
    <row r="858" spans="1:9" x14ac:dyDescent="0.25">
      <c r="A858" t="s">
        <v>89</v>
      </c>
      <c r="B858" s="23" t="s">
        <v>1</v>
      </c>
      <c r="C858" s="20">
        <f>IF(B858="ZMIEŃ GŁOŚNOŚĆ NA 0","N/D",IF(B858="ZMIEŃ GŁOŚNOŚĆ NA 15","N/D",240/$B$2*60*VLOOKUP(B858,Dane!$F:$H,2,FALSE)))</f>
        <v>24</v>
      </c>
      <c r="D858" s="21">
        <f>IF(B858="ZMIEŃ GŁOŚNOŚĆ NA 0","N/D",IF(B858="ZMIEŃ GŁOŚNOŚĆ NA 15","N/D",VLOOKUP(A858,Dane!$A$3:$D$110,4,FALSE)))</f>
        <v>11001000</v>
      </c>
      <c r="E858" s="22" t="str">
        <f t="shared" si="210"/>
        <v>11000</v>
      </c>
      <c r="F858" s="19" t="str">
        <f t="shared" si="211"/>
        <v>00000000</v>
      </c>
      <c r="G858" s="19" t="str">
        <f t="shared" si="212"/>
        <v>11001000</v>
      </c>
      <c r="H858" s="19" t="str">
        <f t="shared" si="213"/>
        <v>00011000</v>
      </c>
      <c r="I858" s="20" t="str">
        <f t="shared" si="214"/>
        <v xml:space="preserve">    .byte %00000000, %11001000, %00011000</v>
      </c>
    </row>
    <row r="859" spans="1:9" x14ac:dyDescent="0.25">
      <c r="B859" s="1" t="s">
        <v>139</v>
      </c>
      <c r="C859" s="20" t="str">
        <f>IF(B859="ZMIEŃ GŁOŚNOŚĆ NA 0","N/D",IF(B859="ZMIEŃ GŁOŚNOŚĆ NA 15","N/D",240/$B$2*60*VLOOKUP(B859,Dane!$F:$H,2,FALSE)))</f>
        <v>N/D</v>
      </c>
      <c r="D859" s="21" t="str">
        <f>IF(B859="ZMIEŃ GŁOŚNOŚĆ NA 0","N/D",IF(B859="ZMIEŃ GŁOŚNOŚĆ NA 15","N/D",VLOOKUP(A859,Dane!$A$3:$D$110,4,FALSE)))</f>
        <v>N/D</v>
      </c>
      <c r="E859" s="22" t="str">
        <f t="shared" si="210"/>
        <v>N/D</v>
      </c>
      <c r="F859" s="19" t="str">
        <f t="shared" si="211"/>
        <v>N/D</v>
      </c>
      <c r="G859" s="19" t="str">
        <f t="shared" si="212"/>
        <v>N/D</v>
      </c>
      <c r="H859" s="19" t="str">
        <f t="shared" si="213"/>
        <v>N/D</v>
      </c>
      <c r="I859" s="20" t="str">
        <f t="shared" si="214"/>
        <v xml:space="preserve">    .byte %10101000, %11110000, %00000000</v>
      </c>
    </row>
    <row r="860" spans="1:9" x14ac:dyDescent="0.25">
      <c r="A860" t="s">
        <v>36</v>
      </c>
      <c r="B860" s="23" t="s">
        <v>0</v>
      </c>
      <c r="C860" s="20">
        <f>IF(B860="ZMIEŃ GŁOŚNOŚĆ NA 0","N/D",IF(B860="ZMIEŃ GŁOŚNOŚĆ NA 15","N/D",240/$B$2*60*VLOOKUP(B860,Dane!$F:$H,2,FALSE)))</f>
        <v>12</v>
      </c>
      <c r="D860" s="21">
        <f>IF(B860="ZMIEŃ GŁOŚNOŚĆ NA 0","N/D",IF(B860="ZMIEŃ GŁOŚNOŚĆ NA 15","N/D",VLOOKUP(A860,Dane!$A$3:$D$110,4,FALSE)))</f>
        <v>1101010111000</v>
      </c>
      <c r="E860" s="22" t="str">
        <f t="shared" si="210"/>
        <v>1100</v>
      </c>
      <c r="F860" s="19" t="str">
        <f t="shared" si="211"/>
        <v>00011010</v>
      </c>
      <c r="G860" s="19" t="str">
        <f t="shared" si="212"/>
        <v>10111000</v>
      </c>
      <c r="H860" s="19" t="str">
        <f t="shared" si="213"/>
        <v>00001100</v>
      </c>
      <c r="I860" s="20" t="str">
        <f t="shared" si="214"/>
        <v xml:space="preserve">    .byte %00011010, %10111000, %00001100</v>
      </c>
    </row>
    <row r="861" spans="1:9" x14ac:dyDescent="0.25">
      <c r="B861" s="19" t="s">
        <v>140</v>
      </c>
      <c r="C861" s="20" t="str">
        <f>IF(B861="ZMIEŃ GŁOŚNOŚĆ NA 0","N/D",IF(B861="ZMIEŃ GŁOŚNOŚĆ NA 15","N/D",240/$B$2*60*VLOOKUP(B861,Dane!$F:$H,2,FALSE)))</f>
        <v>N/D</v>
      </c>
      <c r="D861" s="21" t="str">
        <f>IF(B861="ZMIEŃ GŁOŚNOŚĆ NA 0","N/D",IF(B861="ZMIEŃ GŁOŚNOŚĆ NA 15","N/D",VLOOKUP(A861,Dane!$A$3:$D$110,4,FALSE)))</f>
        <v>N/D</v>
      </c>
      <c r="E861" s="22" t="str">
        <f t="shared" si="210"/>
        <v>N/D</v>
      </c>
      <c r="F861" s="19" t="str">
        <f t="shared" si="211"/>
        <v>N/D</v>
      </c>
      <c r="G861" s="19" t="str">
        <f t="shared" si="212"/>
        <v>N/D</v>
      </c>
      <c r="H861" s="19" t="str">
        <f t="shared" si="213"/>
        <v>N/D</v>
      </c>
      <c r="I861" s="20" t="str">
        <f t="shared" si="214"/>
        <v xml:space="preserve">    .byte %10101000, %11111111, %00000000</v>
      </c>
    </row>
    <row r="862" spans="1:9" x14ac:dyDescent="0.25">
      <c r="A862" t="s">
        <v>87</v>
      </c>
      <c r="B862" s="23" t="s">
        <v>2</v>
      </c>
      <c r="C862" s="20">
        <f>IF(B862="ZMIEŃ GŁOŚNOŚĆ NA 0","N/D",IF(B862="ZMIEŃ GŁOŚNOŚĆ NA 15","N/D",240/$B$2*60*VLOOKUP(B862,Dane!$F:$H,2,FALSE)))</f>
        <v>6</v>
      </c>
      <c r="D862" s="21">
        <f>IF(B862="ZMIEŃ GŁOŚNOŚĆ NA 0","N/D",IF(B862="ZMIEŃ GŁOŚNOŚĆ NA 15","N/D",VLOOKUP(A862,Dane!$A$3:$D$110,4,FALSE)))</f>
        <v>100001100</v>
      </c>
      <c r="E862" s="22" t="str">
        <f t="shared" si="210"/>
        <v>110</v>
      </c>
      <c r="F862" s="19" t="str">
        <f t="shared" si="211"/>
        <v>00000001</v>
      </c>
      <c r="G862" s="19" t="str">
        <f t="shared" si="212"/>
        <v>00001100</v>
      </c>
      <c r="H862" s="19" t="str">
        <f t="shared" si="213"/>
        <v>00000110</v>
      </c>
      <c r="I862" s="20" t="str">
        <f t="shared" si="214"/>
        <v xml:space="preserve">    .byte %00000001, %00001100, %00000110</v>
      </c>
    </row>
    <row r="863" spans="1:9" x14ac:dyDescent="0.25">
      <c r="A863" t="s">
        <v>88</v>
      </c>
      <c r="B863" s="23" t="s">
        <v>2</v>
      </c>
      <c r="C863" s="20">
        <f>IF(B863="ZMIEŃ GŁOŚNOŚĆ NA 0","N/D",IF(B863="ZMIEŃ GŁOŚNOŚĆ NA 15","N/D",240/$B$2*60*VLOOKUP(B863,Dane!$F:$H,2,FALSE)))</f>
        <v>6</v>
      </c>
      <c r="D863" s="21">
        <f>IF(B863="ZMIEŃ GŁOŚNOŚĆ NA 0","N/D",IF(B863="ZMIEŃ GŁOŚNOŚĆ NA 15","N/D",VLOOKUP(A863,Dane!$A$3:$D$110,4,FALSE)))</f>
        <v>11101110</v>
      </c>
      <c r="E863" s="22" t="str">
        <f t="shared" si="210"/>
        <v>110</v>
      </c>
      <c r="F863" s="19" t="str">
        <f t="shared" si="211"/>
        <v>00000000</v>
      </c>
      <c r="G863" s="19" t="str">
        <f t="shared" si="212"/>
        <v>11101110</v>
      </c>
      <c r="H863" s="19" t="str">
        <f t="shared" si="213"/>
        <v>00000110</v>
      </c>
      <c r="I863" s="20" t="str">
        <f t="shared" si="214"/>
        <v xml:space="preserve">    .byte %00000000, %11101110, %00000110</v>
      </c>
    </row>
    <row r="864" spans="1:9" x14ac:dyDescent="0.25">
      <c r="A864" t="s">
        <v>12</v>
      </c>
      <c r="B864" s="23" t="s">
        <v>2</v>
      </c>
      <c r="C864" s="20">
        <f>IF(B864="ZMIEŃ GŁOŚNOŚĆ NA 0","N/D",IF(B864="ZMIEŃ GŁOŚNOŚĆ NA 15","N/D",240/$B$2*60*VLOOKUP(B864,Dane!$F:$H,2,FALSE)))</f>
        <v>6</v>
      </c>
      <c r="D864" s="21">
        <f>IF(B864="ZMIEŃ GŁOŚNOŚĆ NA 0","N/D",IF(B864="ZMIEŃ GŁOŚNOŚĆ NA 15","N/D",VLOOKUP(A864,Dane!$A$3:$D$110,4,FALSE)))</f>
        <v>11010100</v>
      </c>
      <c r="E864" s="22" t="str">
        <f t="shared" si="210"/>
        <v>110</v>
      </c>
      <c r="F864" s="19" t="str">
        <f t="shared" si="211"/>
        <v>00000000</v>
      </c>
      <c r="G864" s="19" t="str">
        <f t="shared" si="212"/>
        <v>11010100</v>
      </c>
      <c r="H864" s="19" t="str">
        <f t="shared" si="213"/>
        <v>00000110</v>
      </c>
      <c r="I864" s="20" t="str">
        <f t="shared" si="214"/>
        <v xml:space="preserve">    .byte %00000000, %11010100, %00000110</v>
      </c>
    </row>
    <row r="865" spans="1:9" ht="15.75" thickBot="1" x14ac:dyDescent="0.3">
      <c r="A865" s="10" t="s">
        <v>88</v>
      </c>
      <c r="B865" s="26" t="s">
        <v>2</v>
      </c>
      <c r="C865" s="20">
        <f>IF(B865="ZMIEŃ GŁOŚNOŚĆ NA 0","N/D",IF(B865="ZMIEŃ GŁOŚNOŚĆ NA 15","N/D",240/$B$2*60*VLOOKUP(B865,Dane!$F:$H,2,FALSE)))</f>
        <v>6</v>
      </c>
      <c r="D865" s="21">
        <f>IF(B865="ZMIEŃ GŁOŚNOŚĆ NA 0","N/D",IF(B865="ZMIEŃ GŁOŚNOŚĆ NA 15","N/D",VLOOKUP(A865,Dane!$A$3:$D$110,4,FALSE)))</f>
        <v>11101110</v>
      </c>
      <c r="E865" s="22" t="str">
        <f t="shared" si="210"/>
        <v>110</v>
      </c>
      <c r="F865" s="19" t="str">
        <f t="shared" si="211"/>
        <v>00000000</v>
      </c>
      <c r="G865" s="19" t="str">
        <f t="shared" si="212"/>
        <v>11101110</v>
      </c>
      <c r="H865" s="19" t="str">
        <f t="shared" si="213"/>
        <v>00000110</v>
      </c>
      <c r="I865" s="20" t="str">
        <f t="shared" si="214"/>
        <v xml:space="preserve">    .byte %00000000, %11101110, %00000110</v>
      </c>
    </row>
    <row r="866" spans="1:9" ht="15.75" thickTop="1" x14ac:dyDescent="0.25">
      <c r="A866" s="23" t="s">
        <v>89</v>
      </c>
      <c r="B866" s="23" t="s">
        <v>1</v>
      </c>
      <c r="C866" s="20">
        <f>IF(B866="ZMIEŃ GŁOŚNOŚĆ NA 0","N/D",IF(B866="ZMIEŃ GŁOŚNOŚĆ NA 15","N/D",240/$B$2*60*VLOOKUP(B866,Dane!$F:$H,2,FALSE)))</f>
        <v>24</v>
      </c>
      <c r="D866" s="21">
        <f>IF(B866="ZMIEŃ GŁOŚNOŚĆ NA 0","N/D",IF(B866="ZMIEŃ GŁOŚNOŚĆ NA 15","N/D",VLOOKUP(A866,Dane!$A$3:$D$110,4,FALSE)))</f>
        <v>11001000</v>
      </c>
      <c r="E866" s="22" t="str">
        <f t="shared" si="210"/>
        <v>11000</v>
      </c>
      <c r="F866" s="19" t="str">
        <f t="shared" si="211"/>
        <v>00000000</v>
      </c>
      <c r="G866" s="19" t="str">
        <f t="shared" si="212"/>
        <v>11001000</v>
      </c>
      <c r="H866" s="19" t="str">
        <f t="shared" si="213"/>
        <v>00011000</v>
      </c>
      <c r="I866" s="20" t="str">
        <f t="shared" si="214"/>
        <v xml:space="preserve">    .byte %00000000, %11001000, %00011000</v>
      </c>
    </row>
    <row r="867" spans="1:9" x14ac:dyDescent="0.25">
      <c r="A867" s="23" t="s">
        <v>90</v>
      </c>
      <c r="B867" s="23" t="s">
        <v>0</v>
      </c>
      <c r="C867" s="20">
        <f>IF(B867="ZMIEŃ GŁOŚNOŚĆ NA 0","N/D",IF(B867="ZMIEŃ GŁOŚNOŚĆ NA 15","N/D",240/$B$2*60*VLOOKUP(B867,Dane!$F:$H,2,FALSE)))</f>
        <v>12</v>
      </c>
      <c r="D867" s="21">
        <f>IF(B867="ZMIEŃ GŁOŚNOŚĆ NA 0","N/D",IF(B867="ZMIEŃ GŁOŚNOŚĆ NA 15","N/D",VLOOKUP(A867,Dane!$A$3:$D$110,4,FALSE)))</f>
        <v>10110010</v>
      </c>
      <c r="E867" s="22" t="str">
        <f t="shared" si="210"/>
        <v>1100</v>
      </c>
      <c r="F867" s="19" t="str">
        <f t="shared" si="211"/>
        <v>00000000</v>
      </c>
      <c r="G867" s="19" t="str">
        <f t="shared" si="212"/>
        <v>10110010</v>
      </c>
      <c r="H867" s="19" t="str">
        <f t="shared" si="213"/>
        <v>00001100</v>
      </c>
      <c r="I867" s="20" t="str">
        <f t="shared" si="214"/>
        <v xml:space="preserve">    .byte %00000000, %10110010, %00001100</v>
      </c>
    </row>
    <row r="868" spans="1:9" x14ac:dyDescent="0.25">
      <c r="A868" s="23" t="s">
        <v>12</v>
      </c>
      <c r="B868" s="23" t="s">
        <v>1</v>
      </c>
      <c r="C868" s="20">
        <f>IF(B868="ZMIEŃ GŁOŚNOŚĆ NA 0","N/D",IF(B868="ZMIEŃ GŁOŚNOŚĆ NA 15","N/D",240/$B$2*60*VLOOKUP(B868,Dane!$F:$H,2,FALSE)))</f>
        <v>24</v>
      </c>
      <c r="D868" s="21">
        <f>IF(B868="ZMIEŃ GŁOŚNOŚĆ NA 0","N/D",IF(B868="ZMIEŃ GŁOŚNOŚĆ NA 15","N/D",VLOOKUP(A868,Dane!$A$3:$D$110,4,FALSE)))</f>
        <v>11010100</v>
      </c>
      <c r="E868" s="22" t="str">
        <f t="shared" si="210"/>
        <v>11000</v>
      </c>
      <c r="F868" s="19" t="str">
        <f t="shared" si="211"/>
        <v>00000000</v>
      </c>
      <c r="G868" s="19" t="str">
        <f t="shared" si="212"/>
        <v>11010100</v>
      </c>
      <c r="H868" s="19" t="str">
        <f t="shared" si="213"/>
        <v>00011000</v>
      </c>
      <c r="I868" s="20" t="str">
        <f t="shared" si="214"/>
        <v xml:space="preserve">    .byte %00000000, %11010100, %00011000</v>
      </c>
    </row>
    <row r="869" spans="1:9" x14ac:dyDescent="0.25">
      <c r="A869" s="23" t="s">
        <v>88</v>
      </c>
      <c r="B869" s="23" t="s">
        <v>0</v>
      </c>
      <c r="C869" s="20">
        <f>IF(B869="ZMIEŃ GŁOŚNOŚĆ NA 0","N/D",IF(B869="ZMIEŃ GŁOŚNOŚĆ NA 15","N/D",240/$B$2*60*VLOOKUP(B869,Dane!$F:$H,2,FALSE)))</f>
        <v>12</v>
      </c>
      <c r="D869" s="21">
        <f>IF(B869="ZMIEŃ GŁOŚNOŚĆ NA 0","N/D",IF(B869="ZMIEŃ GŁOŚNOŚĆ NA 15","N/D",VLOOKUP(A869,Dane!$A$3:$D$110,4,FALSE)))</f>
        <v>11101110</v>
      </c>
      <c r="E869" s="22" t="str">
        <f t="shared" ref="E869:E932" si="215">IF(B869="ZMIEŃ GŁOŚNOŚĆ NA 0","N/D",IF(B869="ZMIEŃ GŁOŚNOŚĆ NA 15","N/D",DEC2BIN(C869)))</f>
        <v>1100</v>
      </c>
      <c r="F869" s="19" t="str">
        <f t="shared" ref="F869:F932" si="216">IF(B869="ZMIEŃ GŁOŚNOŚĆ NA 0","N/D",IF(B869="ZMIEŃ GŁOŚNOŚĆ NA 15","N/D",IF(LEN(D869)&lt;8,"00000000",_xlfn.CONCAT(REPT("0",8-LEN(LEFT(D869,LEN(D869)-8))),LEFT(D869,LEN(D869)-8)))))</f>
        <v>00000000</v>
      </c>
      <c r="G869" s="19" t="str">
        <f t="shared" ref="G869:G932" si="217">IF(B869="ZMIEŃ GŁOŚNOŚĆ NA 0","N/D",IF(B869="ZMIEŃ GŁOŚNOŚĆ NA 15","N/D",IF(LEN(D869)&lt;8,_xlfn.CONCAT(REPT("0",8-LEN(D869)),RIGHT(D869,8)),RIGHT(D869,8))))</f>
        <v>11101110</v>
      </c>
      <c r="H869" s="19" t="str">
        <f t="shared" ref="H869:H932" si="218">IF(B869="ZMIEŃ GŁOŚNOŚĆ NA 0","N/D",IF(B869="ZMIEŃ GŁOŚNOŚĆ NA 15","N/D",_xlfn.CONCAT(REPT("0",8-LEN(E869)),E869)))</f>
        <v>00001100</v>
      </c>
      <c r="I869" s="20" t="str">
        <f t="shared" ref="I869:I932" si="219">IF(B869="ZMIEŃ GŁOŚNOŚĆ NA 0","    .byte %10101000, %11110000, %00000000",IF(B869="ZMIEŃ GŁOŚNOŚĆ NA 15","    .byte %10101000, %11111111, %00000000",_xlfn.CONCAT("    .byte %",F869,", %",G869,", %",H869)))</f>
        <v xml:space="preserve">    .byte %00000000, %11101110, %00001100</v>
      </c>
    </row>
    <row r="870" spans="1:9" x14ac:dyDescent="0.25">
      <c r="B870" s="1" t="s">
        <v>139</v>
      </c>
      <c r="C870" s="20" t="str">
        <f>IF(B870="ZMIEŃ GŁOŚNOŚĆ NA 0","N/D",IF(B870="ZMIEŃ GŁOŚNOŚĆ NA 15","N/D",240/$B$2*60*VLOOKUP(B870,Dane!$F:$H,2,FALSE)))</f>
        <v>N/D</v>
      </c>
      <c r="D870" s="21" t="str">
        <f>IF(B870="ZMIEŃ GŁOŚNOŚĆ NA 0","N/D",IF(B870="ZMIEŃ GŁOŚNOŚĆ NA 15","N/D",VLOOKUP(A870,Dane!$A$3:$D$110,4,FALSE)))</f>
        <v>N/D</v>
      </c>
      <c r="E870" s="22" t="str">
        <f t="shared" si="215"/>
        <v>N/D</v>
      </c>
      <c r="F870" s="19" t="str">
        <f t="shared" si="216"/>
        <v>N/D</v>
      </c>
      <c r="G870" s="19" t="str">
        <f t="shared" si="217"/>
        <v>N/D</v>
      </c>
      <c r="H870" s="19" t="str">
        <f t="shared" si="218"/>
        <v>N/D</v>
      </c>
      <c r="I870" s="20" t="str">
        <f t="shared" si="219"/>
        <v xml:space="preserve">    .byte %10101000, %11110000, %00000000</v>
      </c>
    </row>
    <row r="871" spans="1:9" x14ac:dyDescent="0.25">
      <c r="A871" t="s">
        <v>36</v>
      </c>
      <c r="B871" t="s">
        <v>0</v>
      </c>
      <c r="C871" s="20">
        <f>IF(B871="ZMIEŃ GŁOŚNOŚĆ NA 0","N/D",IF(B871="ZMIEŃ GŁOŚNOŚĆ NA 15","N/D",240/$B$2*60*VLOOKUP(B871,Dane!$F:$H,2,FALSE)))</f>
        <v>12</v>
      </c>
      <c r="D871" s="21">
        <f>IF(B871="ZMIEŃ GŁOŚNOŚĆ NA 0","N/D",IF(B871="ZMIEŃ GŁOŚNOŚĆ NA 15","N/D",VLOOKUP(A871,Dane!$A$3:$D$110,4,FALSE)))</f>
        <v>1101010111000</v>
      </c>
      <c r="E871" s="22" t="str">
        <f t="shared" si="215"/>
        <v>1100</v>
      </c>
      <c r="F871" s="19" t="str">
        <f t="shared" si="216"/>
        <v>00011010</v>
      </c>
      <c r="G871" s="19" t="str">
        <f t="shared" si="217"/>
        <v>10111000</v>
      </c>
      <c r="H871" s="19" t="str">
        <f t="shared" si="218"/>
        <v>00001100</v>
      </c>
      <c r="I871" s="20" t="str">
        <f t="shared" si="219"/>
        <v xml:space="preserve">    .byte %00011010, %10111000, %00001100</v>
      </c>
    </row>
    <row r="872" spans="1:9" x14ac:dyDescent="0.25">
      <c r="B872" s="19" t="s">
        <v>140</v>
      </c>
      <c r="C872" s="20" t="str">
        <f>IF(B872="ZMIEŃ GŁOŚNOŚĆ NA 0","N/D",IF(B872="ZMIEŃ GŁOŚNOŚĆ NA 15","N/D",240/$B$2*60*VLOOKUP(B872,Dane!$F:$H,2,FALSE)))</f>
        <v>N/D</v>
      </c>
      <c r="D872" s="21" t="str">
        <f>IF(B872="ZMIEŃ GŁOŚNOŚĆ NA 0","N/D",IF(B872="ZMIEŃ GŁOŚNOŚĆ NA 15","N/D",VLOOKUP(A872,Dane!$A$3:$D$110,4,FALSE)))</f>
        <v>N/D</v>
      </c>
      <c r="E872" s="22" t="str">
        <f t="shared" si="215"/>
        <v>N/D</v>
      </c>
      <c r="F872" s="19" t="str">
        <f t="shared" si="216"/>
        <v>N/D</v>
      </c>
      <c r="G872" s="19" t="str">
        <f t="shared" si="217"/>
        <v>N/D</v>
      </c>
      <c r="H872" s="19" t="str">
        <f t="shared" si="218"/>
        <v>N/D</v>
      </c>
      <c r="I872" s="20" t="str">
        <f t="shared" si="219"/>
        <v xml:space="preserve">    .byte %10101000, %11111111, %00000000</v>
      </c>
    </row>
    <row r="873" spans="1:9" ht="15.75" thickBot="1" x14ac:dyDescent="0.3">
      <c r="A873" s="10" t="s">
        <v>87</v>
      </c>
      <c r="B873" s="10" t="s">
        <v>0</v>
      </c>
      <c r="C873" s="20">
        <f>IF(B873="ZMIEŃ GŁOŚNOŚĆ NA 0","N/D",IF(B873="ZMIEŃ GŁOŚNOŚĆ NA 15","N/D",240/$B$2*60*VLOOKUP(B873,Dane!$F:$H,2,FALSE)))</f>
        <v>12</v>
      </c>
      <c r="D873" s="21">
        <f>IF(B873="ZMIEŃ GŁOŚNOŚĆ NA 0","N/D",IF(B873="ZMIEŃ GŁOŚNOŚĆ NA 15","N/D",VLOOKUP(A873,Dane!$A$3:$D$110,4,FALSE)))</f>
        <v>100001100</v>
      </c>
      <c r="E873" s="22" t="str">
        <f t="shared" si="215"/>
        <v>1100</v>
      </c>
      <c r="F873" s="19" t="str">
        <f t="shared" si="216"/>
        <v>00000001</v>
      </c>
      <c r="G873" s="19" t="str">
        <f t="shared" si="217"/>
        <v>00001100</v>
      </c>
      <c r="H873" s="19" t="str">
        <f t="shared" si="218"/>
        <v>00001100</v>
      </c>
      <c r="I873" s="20" t="str">
        <f t="shared" si="219"/>
        <v xml:space="preserve">    .byte %00000001, %00001100, %00001100</v>
      </c>
    </row>
    <row r="874" spans="1:9" ht="15.75" thickTop="1" x14ac:dyDescent="0.25">
      <c r="A874" s="23" t="s">
        <v>90</v>
      </c>
      <c r="B874" s="23" t="s">
        <v>0</v>
      </c>
      <c r="C874" s="20">
        <f>IF(B874="ZMIEŃ GŁOŚNOŚĆ NA 0","N/D",IF(B874="ZMIEŃ GŁOŚNOŚĆ NA 15","N/D",240/$B$2*60*VLOOKUP(B874,Dane!$F:$H,2,FALSE)))</f>
        <v>12</v>
      </c>
      <c r="D874" s="21">
        <f>IF(B874="ZMIEŃ GŁOŚNOŚĆ NA 0","N/D",IF(B874="ZMIEŃ GŁOŚNOŚĆ NA 15","N/D",VLOOKUP(A874,Dane!$A$3:$D$110,4,FALSE)))</f>
        <v>10110010</v>
      </c>
      <c r="E874" s="22" t="str">
        <f t="shared" si="215"/>
        <v>1100</v>
      </c>
      <c r="F874" s="19" t="str">
        <f t="shared" si="216"/>
        <v>00000000</v>
      </c>
      <c r="G874" s="19" t="str">
        <f t="shared" si="217"/>
        <v>10110010</v>
      </c>
      <c r="H874" s="19" t="str">
        <f t="shared" si="218"/>
        <v>00001100</v>
      </c>
      <c r="I874" s="20" t="str">
        <f t="shared" si="219"/>
        <v xml:space="preserve">    .byte %00000000, %10110010, %00001100</v>
      </c>
    </row>
    <row r="875" spans="1:9" x14ac:dyDescent="0.25">
      <c r="B875" s="1" t="s">
        <v>139</v>
      </c>
      <c r="C875" s="20" t="str">
        <f>IF(B875="ZMIEŃ GŁOŚNOŚĆ NA 0","N/D",IF(B875="ZMIEŃ GŁOŚNOŚĆ NA 15","N/D",240/$B$2*60*VLOOKUP(B875,Dane!$F:$H,2,FALSE)))</f>
        <v>N/D</v>
      </c>
      <c r="D875" s="21" t="str">
        <f>IF(B875="ZMIEŃ GŁOŚNOŚĆ NA 0","N/D",IF(B875="ZMIEŃ GŁOŚNOŚĆ NA 15","N/D",VLOOKUP(A875,Dane!$A$3:$D$110,4,FALSE)))</f>
        <v>N/D</v>
      </c>
      <c r="E875" s="22" t="str">
        <f t="shared" si="215"/>
        <v>N/D</v>
      </c>
      <c r="F875" s="19" t="str">
        <f t="shared" si="216"/>
        <v>N/D</v>
      </c>
      <c r="G875" s="19" t="str">
        <f t="shared" si="217"/>
        <v>N/D</v>
      </c>
      <c r="H875" s="19" t="str">
        <f t="shared" si="218"/>
        <v>N/D</v>
      </c>
      <c r="I875" s="20" t="str">
        <f t="shared" si="219"/>
        <v xml:space="preserve">    .byte %10101000, %11110000, %00000000</v>
      </c>
    </row>
    <row r="876" spans="1:9" x14ac:dyDescent="0.25">
      <c r="A876" t="s">
        <v>36</v>
      </c>
      <c r="B876" t="s">
        <v>0</v>
      </c>
      <c r="C876" s="20">
        <f>IF(B876="ZMIEŃ GŁOŚNOŚĆ NA 0","N/D",IF(B876="ZMIEŃ GŁOŚNOŚĆ NA 15","N/D",240/$B$2*60*VLOOKUP(B876,Dane!$F:$H,2,FALSE)))</f>
        <v>12</v>
      </c>
      <c r="D876" s="21">
        <f>IF(B876="ZMIEŃ GŁOŚNOŚĆ NA 0","N/D",IF(B876="ZMIEŃ GŁOŚNOŚĆ NA 15","N/D",VLOOKUP(A876,Dane!$A$3:$D$110,4,FALSE)))</f>
        <v>1101010111000</v>
      </c>
      <c r="E876" s="22" t="str">
        <f t="shared" si="215"/>
        <v>1100</v>
      </c>
      <c r="F876" s="19" t="str">
        <f t="shared" si="216"/>
        <v>00011010</v>
      </c>
      <c r="G876" s="19" t="str">
        <f t="shared" si="217"/>
        <v>10111000</v>
      </c>
      <c r="H876" s="19" t="str">
        <f t="shared" si="218"/>
        <v>00001100</v>
      </c>
      <c r="I876" s="20" t="str">
        <f t="shared" si="219"/>
        <v xml:space="preserve">    .byte %00011010, %10111000, %00001100</v>
      </c>
    </row>
    <row r="877" spans="1:9" x14ac:dyDescent="0.25">
      <c r="B877" s="19" t="s">
        <v>140</v>
      </c>
      <c r="C877" s="20" t="str">
        <f>IF(B877="ZMIEŃ GŁOŚNOŚĆ NA 0","N/D",IF(B877="ZMIEŃ GŁOŚNOŚĆ NA 15","N/D",240/$B$2*60*VLOOKUP(B877,Dane!$F:$H,2,FALSE)))</f>
        <v>N/D</v>
      </c>
      <c r="D877" s="21" t="str">
        <f>IF(B877="ZMIEŃ GŁOŚNOŚĆ NA 0","N/D",IF(B877="ZMIEŃ GŁOŚNOŚĆ NA 15","N/D",VLOOKUP(A877,Dane!$A$3:$D$110,4,FALSE)))</f>
        <v>N/D</v>
      </c>
      <c r="E877" s="22" t="str">
        <f t="shared" si="215"/>
        <v>N/D</v>
      </c>
      <c r="F877" s="19" t="str">
        <f t="shared" si="216"/>
        <v>N/D</v>
      </c>
      <c r="G877" s="19" t="str">
        <f t="shared" si="217"/>
        <v>N/D</v>
      </c>
      <c r="H877" s="19" t="str">
        <f t="shared" si="218"/>
        <v>N/D</v>
      </c>
      <c r="I877" s="20" t="str">
        <f t="shared" si="219"/>
        <v xml:space="preserve">    .byte %10101000, %11111111, %00000000</v>
      </c>
    </row>
    <row r="878" spans="1:9" x14ac:dyDescent="0.25">
      <c r="A878" t="s">
        <v>89</v>
      </c>
      <c r="B878" t="s">
        <v>1</v>
      </c>
      <c r="C878" s="20">
        <f>IF(B878="ZMIEŃ GŁOŚNOŚĆ NA 0","N/D",IF(B878="ZMIEŃ GŁOŚNOŚĆ NA 15","N/D",240/$B$2*60*VLOOKUP(B878,Dane!$F:$H,2,FALSE)))</f>
        <v>24</v>
      </c>
      <c r="D878" s="21">
        <f>IF(B878="ZMIEŃ GŁOŚNOŚĆ NA 0","N/D",IF(B878="ZMIEŃ GŁOŚNOŚĆ NA 15","N/D",VLOOKUP(A878,Dane!$A$3:$D$110,4,FALSE)))</f>
        <v>11001000</v>
      </c>
      <c r="E878" s="22" t="str">
        <f t="shared" si="215"/>
        <v>11000</v>
      </c>
      <c r="F878" s="19" t="str">
        <f t="shared" si="216"/>
        <v>00000000</v>
      </c>
      <c r="G878" s="19" t="str">
        <f t="shared" si="217"/>
        <v>11001000</v>
      </c>
      <c r="H878" s="19" t="str">
        <f t="shared" si="218"/>
        <v>00011000</v>
      </c>
      <c r="I878" s="20" t="str">
        <f t="shared" si="219"/>
        <v xml:space="preserve">    .byte %00000000, %11001000, %00011000</v>
      </c>
    </row>
    <row r="879" spans="1:9" x14ac:dyDescent="0.25">
      <c r="B879" s="1" t="s">
        <v>139</v>
      </c>
      <c r="C879" s="20" t="str">
        <f>IF(B879="ZMIEŃ GŁOŚNOŚĆ NA 0","N/D",IF(B879="ZMIEŃ GŁOŚNOŚĆ NA 15","N/D",240/$B$2*60*VLOOKUP(B879,Dane!$F:$H,2,FALSE)))</f>
        <v>N/D</v>
      </c>
      <c r="D879" s="21" t="str">
        <f>IF(B879="ZMIEŃ GŁOŚNOŚĆ NA 0","N/D",IF(B879="ZMIEŃ GŁOŚNOŚĆ NA 15","N/D",VLOOKUP(A879,Dane!$A$3:$D$110,4,FALSE)))</f>
        <v>N/D</v>
      </c>
      <c r="E879" s="22" t="str">
        <f t="shared" si="215"/>
        <v>N/D</v>
      </c>
      <c r="F879" s="19" t="str">
        <f t="shared" si="216"/>
        <v>N/D</v>
      </c>
      <c r="G879" s="19" t="str">
        <f t="shared" si="217"/>
        <v>N/D</v>
      </c>
      <c r="H879" s="19" t="str">
        <f t="shared" si="218"/>
        <v>N/D</v>
      </c>
      <c r="I879" s="20" t="str">
        <f t="shared" si="219"/>
        <v xml:space="preserve">    .byte %10101000, %11110000, %00000000</v>
      </c>
    </row>
    <row r="880" spans="1:9" x14ac:dyDescent="0.25">
      <c r="A880" t="s">
        <v>36</v>
      </c>
      <c r="B880" t="s">
        <v>1</v>
      </c>
      <c r="C880" s="20">
        <f>IF(B880="ZMIEŃ GŁOŚNOŚĆ NA 0","N/D",IF(B880="ZMIEŃ GŁOŚNOŚĆ NA 15","N/D",240/$B$2*60*VLOOKUP(B880,Dane!$F:$H,2,FALSE)))</f>
        <v>24</v>
      </c>
      <c r="D880" s="21">
        <f>IF(B880="ZMIEŃ GŁOŚNOŚĆ NA 0","N/D",IF(B880="ZMIEŃ GŁOŚNOŚĆ NA 15","N/D",VLOOKUP(A880,Dane!$A$3:$D$110,4,FALSE)))</f>
        <v>1101010111000</v>
      </c>
      <c r="E880" s="22" t="str">
        <f t="shared" si="215"/>
        <v>11000</v>
      </c>
      <c r="F880" s="19" t="str">
        <f t="shared" si="216"/>
        <v>00011010</v>
      </c>
      <c r="G880" s="19" t="str">
        <f t="shared" si="217"/>
        <v>10111000</v>
      </c>
      <c r="H880" s="19" t="str">
        <f t="shared" si="218"/>
        <v>00011000</v>
      </c>
      <c r="I880" s="20" t="str">
        <f t="shared" si="219"/>
        <v xml:space="preserve">    .byte %00011010, %10111000, %00011000</v>
      </c>
    </row>
    <row r="881" spans="1:9" x14ac:dyDescent="0.25">
      <c r="B881" s="19" t="s">
        <v>140</v>
      </c>
      <c r="C881" s="20" t="str">
        <f>IF(B881="ZMIEŃ GŁOŚNOŚĆ NA 0","N/D",IF(B881="ZMIEŃ GŁOŚNOŚĆ NA 15","N/D",240/$B$2*60*VLOOKUP(B881,Dane!$F:$H,2,FALSE)))</f>
        <v>N/D</v>
      </c>
      <c r="D881" s="21" t="str">
        <f>IF(B881="ZMIEŃ GŁOŚNOŚĆ NA 0","N/D",IF(B881="ZMIEŃ GŁOŚNOŚĆ NA 15","N/D",VLOOKUP(A881,Dane!$A$3:$D$110,4,FALSE)))</f>
        <v>N/D</v>
      </c>
      <c r="E881" s="22" t="str">
        <f t="shared" si="215"/>
        <v>N/D</v>
      </c>
      <c r="F881" s="19" t="str">
        <f t="shared" si="216"/>
        <v>N/D</v>
      </c>
      <c r="G881" s="19" t="str">
        <f t="shared" si="217"/>
        <v>N/D</v>
      </c>
      <c r="H881" s="19" t="str">
        <f t="shared" si="218"/>
        <v>N/D</v>
      </c>
      <c r="I881" s="20" t="str">
        <f t="shared" si="219"/>
        <v xml:space="preserve">    .byte %10101000, %11111111, %00000000</v>
      </c>
    </row>
    <row r="882" spans="1:9" x14ac:dyDescent="0.25">
      <c r="A882" t="s">
        <v>87</v>
      </c>
      <c r="B882" t="s">
        <v>2</v>
      </c>
      <c r="C882" s="20">
        <f>IF(B882="ZMIEŃ GŁOŚNOŚĆ NA 0","N/D",IF(B882="ZMIEŃ GŁOŚNOŚĆ NA 15","N/D",240/$B$2*60*VLOOKUP(B882,Dane!$F:$H,2,FALSE)))</f>
        <v>6</v>
      </c>
      <c r="D882" s="21">
        <f>IF(B882="ZMIEŃ GŁOŚNOŚĆ NA 0","N/D",IF(B882="ZMIEŃ GŁOŚNOŚĆ NA 15","N/D",VLOOKUP(A882,Dane!$A$3:$D$110,4,FALSE)))</f>
        <v>100001100</v>
      </c>
      <c r="E882" s="22" t="str">
        <f t="shared" si="215"/>
        <v>110</v>
      </c>
      <c r="F882" s="19" t="str">
        <f t="shared" si="216"/>
        <v>00000001</v>
      </c>
      <c r="G882" s="19" t="str">
        <f t="shared" si="217"/>
        <v>00001100</v>
      </c>
      <c r="H882" s="19" t="str">
        <f t="shared" si="218"/>
        <v>00000110</v>
      </c>
      <c r="I882" s="20" t="str">
        <f t="shared" si="219"/>
        <v xml:space="preserve">    .byte %00000001, %00001100, %00000110</v>
      </c>
    </row>
    <row r="883" spans="1:9" x14ac:dyDescent="0.25">
      <c r="A883" t="s">
        <v>88</v>
      </c>
      <c r="B883" t="s">
        <v>2</v>
      </c>
      <c r="C883" s="20">
        <f>IF(B883="ZMIEŃ GŁOŚNOŚĆ NA 0","N/D",IF(B883="ZMIEŃ GŁOŚNOŚĆ NA 15","N/D",240/$B$2*60*VLOOKUP(B883,Dane!$F:$H,2,FALSE)))</f>
        <v>6</v>
      </c>
      <c r="D883" s="21">
        <f>IF(B883="ZMIEŃ GŁOŚNOŚĆ NA 0","N/D",IF(B883="ZMIEŃ GŁOŚNOŚĆ NA 15","N/D",VLOOKUP(A883,Dane!$A$3:$D$110,4,FALSE)))</f>
        <v>11101110</v>
      </c>
      <c r="E883" s="22" t="str">
        <f t="shared" si="215"/>
        <v>110</v>
      </c>
      <c r="F883" s="19" t="str">
        <f t="shared" si="216"/>
        <v>00000000</v>
      </c>
      <c r="G883" s="19" t="str">
        <f t="shared" si="217"/>
        <v>11101110</v>
      </c>
      <c r="H883" s="19" t="str">
        <f t="shared" si="218"/>
        <v>00000110</v>
      </c>
      <c r="I883" s="20" t="str">
        <f t="shared" si="219"/>
        <v xml:space="preserve">    .byte %00000000, %11101110, %00000110</v>
      </c>
    </row>
    <row r="884" spans="1:9" x14ac:dyDescent="0.25">
      <c r="A884" t="s">
        <v>89</v>
      </c>
      <c r="B884" t="s">
        <v>2</v>
      </c>
      <c r="C884" s="20">
        <f>IF(B884="ZMIEŃ GŁOŚNOŚĆ NA 0","N/D",IF(B884="ZMIEŃ GŁOŚNOŚĆ NA 15","N/D",240/$B$2*60*VLOOKUP(B884,Dane!$F:$H,2,FALSE)))</f>
        <v>6</v>
      </c>
      <c r="D884" s="21">
        <f>IF(B884="ZMIEŃ GŁOŚNOŚĆ NA 0","N/D",IF(B884="ZMIEŃ GŁOŚNOŚĆ NA 15","N/D",VLOOKUP(A884,Dane!$A$3:$D$110,4,FALSE)))</f>
        <v>11001000</v>
      </c>
      <c r="E884" s="22" t="str">
        <f t="shared" si="215"/>
        <v>110</v>
      </c>
      <c r="F884" s="19" t="str">
        <f t="shared" si="216"/>
        <v>00000000</v>
      </c>
      <c r="G884" s="19" t="str">
        <f t="shared" si="217"/>
        <v>11001000</v>
      </c>
      <c r="H884" s="19" t="str">
        <f t="shared" si="218"/>
        <v>00000110</v>
      </c>
      <c r="I884" s="20" t="str">
        <f t="shared" si="219"/>
        <v xml:space="preserve">    .byte %00000000, %11001000, %00000110</v>
      </c>
    </row>
    <row r="885" spans="1:9" ht="15.75" thickBot="1" x14ac:dyDescent="0.3">
      <c r="A885" s="10" t="s">
        <v>88</v>
      </c>
      <c r="B885" s="10" t="s">
        <v>2</v>
      </c>
      <c r="C885" s="20">
        <f>IF(B885="ZMIEŃ GŁOŚNOŚĆ NA 0","N/D",IF(B885="ZMIEŃ GŁOŚNOŚĆ NA 15","N/D",240/$B$2*60*VLOOKUP(B885,Dane!$F:$H,2,FALSE)))</f>
        <v>6</v>
      </c>
      <c r="D885" s="21">
        <f>IF(B885="ZMIEŃ GŁOŚNOŚĆ NA 0","N/D",IF(B885="ZMIEŃ GŁOŚNOŚĆ NA 15","N/D",VLOOKUP(A885,Dane!$A$3:$D$110,4,FALSE)))</f>
        <v>11101110</v>
      </c>
      <c r="E885" s="22" t="str">
        <f t="shared" si="215"/>
        <v>110</v>
      </c>
      <c r="F885" s="19" t="str">
        <f t="shared" si="216"/>
        <v>00000000</v>
      </c>
      <c r="G885" s="19" t="str">
        <f t="shared" si="217"/>
        <v>11101110</v>
      </c>
      <c r="H885" s="19" t="str">
        <f t="shared" si="218"/>
        <v>00000110</v>
      </c>
      <c r="I885" s="20" t="str">
        <f t="shared" si="219"/>
        <v xml:space="preserve">    .byte %00000000, %11101110, %00000110</v>
      </c>
    </row>
    <row r="886" spans="1:9" ht="15.75" thickTop="1" x14ac:dyDescent="0.25">
      <c r="A886" s="23" t="s">
        <v>35</v>
      </c>
      <c r="B886" s="23" t="s">
        <v>0</v>
      </c>
      <c r="C886" s="20">
        <f>IF(B886="ZMIEŃ GŁOŚNOŚĆ NA 0","N/D",IF(B886="ZMIEŃ GŁOŚNOŚĆ NA 15","N/D",240/$B$2*60*VLOOKUP(B886,Dane!$F:$H,2,FALSE)))</f>
        <v>12</v>
      </c>
      <c r="D886" s="21">
        <f>IF(B886="ZMIEŃ GŁOŚNOŚĆ NA 0","N/D",IF(B886="ZMIEŃ GŁOŚNOŚĆ NA 15","N/D",VLOOKUP(A886,Dane!$A$3:$D$110,4,FALSE)))</f>
        <v>10011111</v>
      </c>
      <c r="E886" s="22" t="str">
        <f t="shared" si="215"/>
        <v>1100</v>
      </c>
      <c r="F886" s="19" t="str">
        <f t="shared" si="216"/>
        <v>00000000</v>
      </c>
      <c r="G886" s="19" t="str">
        <f t="shared" si="217"/>
        <v>10011111</v>
      </c>
      <c r="H886" s="19" t="str">
        <f t="shared" si="218"/>
        <v>00001100</v>
      </c>
      <c r="I886" s="20" t="str">
        <f t="shared" si="219"/>
        <v xml:space="preserve">    .byte %00000000, %10011111, %00001100</v>
      </c>
    </row>
    <row r="887" spans="1:9" x14ac:dyDescent="0.25">
      <c r="B887" s="1" t="s">
        <v>139</v>
      </c>
      <c r="C887" s="20" t="str">
        <f>IF(B887="ZMIEŃ GŁOŚNOŚĆ NA 0","N/D",IF(B887="ZMIEŃ GŁOŚNOŚĆ NA 15","N/D",240/$B$2*60*VLOOKUP(B887,Dane!$F:$H,2,FALSE)))</f>
        <v>N/D</v>
      </c>
      <c r="D887" s="21" t="str">
        <f>IF(B887="ZMIEŃ GŁOŚNOŚĆ NA 0","N/D",IF(B887="ZMIEŃ GŁOŚNOŚĆ NA 15","N/D",VLOOKUP(A887,Dane!$A$3:$D$110,4,FALSE)))</f>
        <v>N/D</v>
      </c>
      <c r="E887" s="22" t="str">
        <f t="shared" si="215"/>
        <v>N/D</v>
      </c>
      <c r="F887" s="19" t="str">
        <f t="shared" si="216"/>
        <v>N/D</v>
      </c>
      <c r="G887" s="19" t="str">
        <f t="shared" si="217"/>
        <v>N/D</v>
      </c>
      <c r="H887" s="19" t="str">
        <f t="shared" si="218"/>
        <v>N/D</v>
      </c>
      <c r="I887" s="20" t="str">
        <f t="shared" si="219"/>
        <v xml:space="preserve">    .byte %10101000, %11110000, %00000000</v>
      </c>
    </row>
    <row r="888" spans="1:9" x14ac:dyDescent="0.25">
      <c r="A888" t="s">
        <v>36</v>
      </c>
      <c r="B888" t="s">
        <v>2</v>
      </c>
      <c r="C888" s="20">
        <f>IF(B888="ZMIEŃ GŁOŚNOŚĆ NA 0","N/D",IF(B888="ZMIEŃ GŁOŚNOŚĆ NA 15","N/D",240/$B$2*60*VLOOKUP(B888,Dane!$F:$H,2,FALSE)))</f>
        <v>6</v>
      </c>
      <c r="D888" s="21">
        <f>IF(B888="ZMIEŃ GŁOŚNOŚĆ NA 0","N/D",IF(B888="ZMIEŃ GŁOŚNOŚĆ NA 15","N/D",VLOOKUP(A888,Dane!$A$3:$D$110,4,FALSE)))</f>
        <v>1101010111000</v>
      </c>
      <c r="E888" s="22" t="str">
        <f t="shared" si="215"/>
        <v>110</v>
      </c>
      <c r="F888" s="19" t="str">
        <f t="shared" si="216"/>
        <v>00011010</v>
      </c>
      <c r="G888" s="19" t="str">
        <f t="shared" si="217"/>
        <v>10111000</v>
      </c>
      <c r="H888" s="19" t="str">
        <f t="shared" si="218"/>
        <v>00000110</v>
      </c>
      <c r="I888" s="20" t="str">
        <f t="shared" si="219"/>
        <v xml:space="preserve">    .byte %00011010, %10111000, %00000110</v>
      </c>
    </row>
    <row r="889" spans="1:9" x14ac:dyDescent="0.25">
      <c r="B889" s="19" t="s">
        <v>140</v>
      </c>
      <c r="C889" s="20" t="str">
        <f>IF(B889="ZMIEŃ GŁOŚNOŚĆ NA 0","N/D",IF(B889="ZMIEŃ GŁOŚNOŚĆ NA 15","N/D",240/$B$2*60*VLOOKUP(B889,Dane!$F:$H,2,FALSE)))</f>
        <v>N/D</v>
      </c>
      <c r="D889" s="21" t="str">
        <f>IF(B889="ZMIEŃ GŁOŚNOŚĆ NA 0","N/D",IF(B889="ZMIEŃ GŁOŚNOŚĆ NA 15","N/D",VLOOKUP(A889,Dane!$A$3:$D$110,4,FALSE)))</f>
        <v>N/D</v>
      </c>
      <c r="E889" s="22" t="str">
        <f t="shared" si="215"/>
        <v>N/D</v>
      </c>
      <c r="F889" s="19" t="str">
        <f t="shared" si="216"/>
        <v>N/D</v>
      </c>
      <c r="G889" s="19" t="str">
        <f t="shared" si="217"/>
        <v>N/D</v>
      </c>
      <c r="H889" s="19" t="str">
        <f t="shared" si="218"/>
        <v>N/D</v>
      </c>
      <c r="I889" s="20" t="str">
        <f t="shared" si="219"/>
        <v xml:space="preserve">    .byte %10101000, %11111111, %00000000</v>
      </c>
    </row>
    <row r="890" spans="1:9" x14ac:dyDescent="0.25">
      <c r="A890" t="s">
        <v>35</v>
      </c>
      <c r="B890" t="s">
        <v>0</v>
      </c>
      <c r="C890" s="20">
        <f>IF(B890="ZMIEŃ GŁOŚNOŚĆ NA 0","N/D",IF(B890="ZMIEŃ GŁOŚNOŚĆ NA 15","N/D",240/$B$2*60*VLOOKUP(B890,Dane!$F:$H,2,FALSE)))</f>
        <v>12</v>
      </c>
      <c r="D890" s="21">
        <f>IF(B890="ZMIEŃ GŁOŚNOŚĆ NA 0","N/D",IF(B890="ZMIEŃ GŁOŚNOŚĆ NA 15","N/D",VLOOKUP(A890,Dane!$A$3:$D$110,4,FALSE)))</f>
        <v>10011111</v>
      </c>
      <c r="E890" s="22" t="str">
        <f t="shared" si="215"/>
        <v>1100</v>
      </c>
      <c r="F890" s="19" t="str">
        <f t="shared" si="216"/>
        <v>00000000</v>
      </c>
      <c r="G890" s="19" t="str">
        <f t="shared" si="217"/>
        <v>10011111</v>
      </c>
      <c r="H890" s="19" t="str">
        <f t="shared" si="218"/>
        <v>00001100</v>
      </c>
      <c r="I890" s="20" t="str">
        <f t="shared" si="219"/>
        <v xml:space="preserve">    .byte %00000000, %10011111, %00001100</v>
      </c>
    </row>
    <row r="891" spans="1:9" x14ac:dyDescent="0.25">
      <c r="B891" s="1" t="s">
        <v>139</v>
      </c>
      <c r="C891" s="20" t="str">
        <f>IF(B891="ZMIEŃ GŁOŚNOŚĆ NA 0","N/D",IF(B891="ZMIEŃ GŁOŚNOŚĆ NA 15","N/D",240/$B$2*60*VLOOKUP(B891,Dane!$F:$H,2,FALSE)))</f>
        <v>N/D</v>
      </c>
      <c r="D891" s="21" t="str">
        <f>IF(B891="ZMIEŃ GŁOŚNOŚĆ NA 0","N/D",IF(B891="ZMIEŃ GŁOŚNOŚĆ NA 15","N/D",VLOOKUP(A891,Dane!$A$3:$D$110,4,FALSE)))</f>
        <v>N/D</v>
      </c>
      <c r="E891" s="22" t="str">
        <f t="shared" si="215"/>
        <v>N/D</v>
      </c>
      <c r="F891" s="19" t="str">
        <f t="shared" si="216"/>
        <v>N/D</v>
      </c>
      <c r="G891" s="19" t="str">
        <f t="shared" si="217"/>
        <v>N/D</v>
      </c>
      <c r="H891" s="19" t="str">
        <f t="shared" si="218"/>
        <v>N/D</v>
      </c>
      <c r="I891" s="20" t="str">
        <f t="shared" si="219"/>
        <v xml:space="preserve">    .byte %10101000, %11110000, %00000000</v>
      </c>
    </row>
    <row r="892" spans="1:9" x14ac:dyDescent="0.25">
      <c r="A892" t="s">
        <v>36</v>
      </c>
      <c r="B892" t="s">
        <v>2</v>
      </c>
      <c r="C892" s="20">
        <f>IF(B892="ZMIEŃ GŁOŚNOŚĆ NA 0","N/D",IF(B892="ZMIEŃ GŁOŚNOŚĆ NA 15","N/D",240/$B$2*60*VLOOKUP(B892,Dane!$F:$H,2,FALSE)))</f>
        <v>6</v>
      </c>
      <c r="D892" s="21">
        <f>IF(B892="ZMIEŃ GŁOŚNOŚĆ NA 0","N/D",IF(B892="ZMIEŃ GŁOŚNOŚĆ NA 15","N/D",VLOOKUP(A892,Dane!$A$3:$D$110,4,FALSE)))</f>
        <v>1101010111000</v>
      </c>
      <c r="E892" s="22" t="str">
        <f t="shared" si="215"/>
        <v>110</v>
      </c>
      <c r="F892" s="19" t="str">
        <f t="shared" si="216"/>
        <v>00011010</v>
      </c>
      <c r="G892" s="19" t="str">
        <f t="shared" si="217"/>
        <v>10111000</v>
      </c>
      <c r="H892" s="19" t="str">
        <f t="shared" si="218"/>
        <v>00000110</v>
      </c>
      <c r="I892" s="20" t="str">
        <f t="shared" si="219"/>
        <v xml:space="preserve">    .byte %00011010, %10111000, %00000110</v>
      </c>
    </row>
    <row r="893" spans="1:9" x14ac:dyDescent="0.25">
      <c r="B893" s="19" t="s">
        <v>140</v>
      </c>
      <c r="C893" s="20" t="str">
        <f>IF(B893="ZMIEŃ GŁOŚNOŚĆ NA 0","N/D",IF(B893="ZMIEŃ GŁOŚNOŚĆ NA 15","N/D",240/$B$2*60*VLOOKUP(B893,Dane!$F:$H,2,FALSE)))</f>
        <v>N/D</v>
      </c>
      <c r="D893" s="21" t="str">
        <f>IF(B893="ZMIEŃ GŁOŚNOŚĆ NA 0","N/D",IF(B893="ZMIEŃ GŁOŚNOŚĆ NA 15","N/D",VLOOKUP(A893,Dane!$A$3:$D$110,4,FALSE)))</f>
        <v>N/D</v>
      </c>
      <c r="E893" s="22" t="str">
        <f t="shared" si="215"/>
        <v>N/D</v>
      </c>
      <c r="F893" s="19" t="str">
        <f t="shared" si="216"/>
        <v>N/D</v>
      </c>
      <c r="G893" s="19" t="str">
        <f t="shared" si="217"/>
        <v>N/D</v>
      </c>
      <c r="H893" s="19" t="str">
        <f t="shared" si="218"/>
        <v>N/D</v>
      </c>
      <c r="I893" s="20" t="str">
        <f t="shared" si="219"/>
        <v xml:space="preserve">    .byte %10101000, %11111111, %00000000</v>
      </c>
    </row>
    <row r="894" spans="1:9" x14ac:dyDescent="0.25">
      <c r="A894" t="s">
        <v>90</v>
      </c>
      <c r="B894" t="s">
        <v>1</v>
      </c>
      <c r="C894" s="20">
        <f>IF(B894="ZMIEŃ GŁOŚNOŚĆ NA 0","N/D",IF(B894="ZMIEŃ GŁOŚNOŚĆ NA 15","N/D",240/$B$2*60*VLOOKUP(B894,Dane!$F:$H,2,FALSE)))</f>
        <v>24</v>
      </c>
      <c r="D894" s="21">
        <f>IF(B894="ZMIEŃ GŁOŚNOŚĆ NA 0","N/D",IF(B894="ZMIEŃ GŁOŚNOŚĆ NA 15","N/D",VLOOKUP(A894,Dane!$A$3:$D$110,4,FALSE)))</f>
        <v>10110010</v>
      </c>
      <c r="E894" s="22" t="str">
        <f t="shared" si="215"/>
        <v>11000</v>
      </c>
      <c r="F894" s="19" t="str">
        <f t="shared" si="216"/>
        <v>00000000</v>
      </c>
      <c r="G894" s="19" t="str">
        <f t="shared" si="217"/>
        <v>10110010</v>
      </c>
      <c r="H894" s="19" t="str">
        <f t="shared" si="218"/>
        <v>00011000</v>
      </c>
      <c r="I894" s="20" t="str">
        <f t="shared" si="219"/>
        <v xml:space="preserve">    .byte %00000000, %10110010, %00011000</v>
      </c>
    </row>
    <row r="895" spans="1:9" x14ac:dyDescent="0.25">
      <c r="B895" s="1" t="s">
        <v>139</v>
      </c>
      <c r="C895" s="20" t="str">
        <f>IF(B895="ZMIEŃ GŁOŚNOŚĆ NA 0","N/D",IF(B895="ZMIEŃ GŁOŚNOŚĆ NA 15","N/D",240/$B$2*60*VLOOKUP(B895,Dane!$F:$H,2,FALSE)))</f>
        <v>N/D</v>
      </c>
      <c r="D895" s="21" t="str">
        <f>IF(B895="ZMIEŃ GŁOŚNOŚĆ NA 0","N/D",IF(B895="ZMIEŃ GŁOŚNOŚĆ NA 15","N/D",VLOOKUP(A895,Dane!$A$3:$D$110,4,FALSE)))</f>
        <v>N/D</v>
      </c>
      <c r="E895" s="22" t="str">
        <f t="shared" si="215"/>
        <v>N/D</v>
      </c>
      <c r="F895" s="19" t="str">
        <f t="shared" si="216"/>
        <v>N/D</v>
      </c>
      <c r="G895" s="19" t="str">
        <f t="shared" si="217"/>
        <v>N/D</v>
      </c>
      <c r="H895" s="19" t="str">
        <f t="shared" si="218"/>
        <v>N/D</v>
      </c>
      <c r="I895" s="20" t="str">
        <f t="shared" si="219"/>
        <v xml:space="preserve">    .byte %10101000, %11110000, %00000000</v>
      </c>
    </row>
    <row r="896" spans="1:9" x14ac:dyDescent="0.25">
      <c r="A896" t="s">
        <v>36</v>
      </c>
      <c r="B896" t="s">
        <v>0</v>
      </c>
      <c r="C896" s="20">
        <f>IF(B896="ZMIEŃ GŁOŚNOŚĆ NA 0","N/D",IF(B896="ZMIEŃ GŁOŚNOŚĆ NA 15","N/D",240/$B$2*60*VLOOKUP(B896,Dane!$F:$H,2,FALSE)))</f>
        <v>12</v>
      </c>
      <c r="D896" s="21">
        <f>IF(B896="ZMIEŃ GŁOŚNOŚĆ NA 0","N/D",IF(B896="ZMIEŃ GŁOŚNOŚĆ NA 15","N/D",VLOOKUP(A896,Dane!$A$3:$D$110,4,FALSE)))</f>
        <v>1101010111000</v>
      </c>
      <c r="E896" s="22" t="str">
        <f t="shared" si="215"/>
        <v>1100</v>
      </c>
      <c r="F896" s="19" t="str">
        <f t="shared" si="216"/>
        <v>00011010</v>
      </c>
      <c r="G896" s="19" t="str">
        <f t="shared" si="217"/>
        <v>10111000</v>
      </c>
      <c r="H896" s="19" t="str">
        <f t="shared" si="218"/>
        <v>00001100</v>
      </c>
      <c r="I896" s="20" t="str">
        <f t="shared" si="219"/>
        <v xml:space="preserve">    .byte %00011010, %10111000, %00001100</v>
      </c>
    </row>
    <row r="897" spans="1:9" x14ac:dyDescent="0.25">
      <c r="B897" s="19" t="s">
        <v>140</v>
      </c>
      <c r="C897" s="20" t="str">
        <f>IF(B897="ZMIEŃ GŁOŚNOŚĆ NA 0","N/D",IF(B897="ZMIEŃ GŁOŚNOŚĆ NA 15","N/D",240/$B$2*60*VLOOKUP(B897,Dane!$F:$H,2,FALSE)))</f>
        <v>N/D</v>
      </c>
      <c r="D897" s="21" t="str">
        <f>IF(B897="ZMIEŃ GŁOŚNOŚĆ NA 0","N/D",IF(B897="ZMIEŃ GŁOŚNOŚĆ NA 15","N/D",VLOOKUP(A897,Dane!$A$3:$D$110,4,FALSE)))</f>
        <v>N/D</v>
      </c>
      <c r="E897" s="22" t="str">
        <f t="shared" si="215"/>
        <v>N/D</v>
      </c>
      <c r="F897" s="19" t="str">
        <f t="shared" si="216"/>
        <v>N/D</v>
      </c>
      <c r="G897" s="19" t="str">
        <f t="shared" si="217"/>
        <v>N/D</v>
      </c>
      <c r="H897" s="19" t="str">
        <f t="shared" si="218"/>
        <v>N/D</v>
      </c>
      <c r="I897" s="20" t="str">
        <f t="shared" si="219"/>
        <v xml:space="preserve">    .byte %10101000, %11111111, %00000000</v>
      </c>
    </row>
    <row r="898" spans="1:9" x14ac:dyDescent="0.25">
      <c r="A898" t="s">
        <v>87</v>
      </c>
      <c r="B898" t="s">
        <v>2</v>
      </c>
      <c r="C898" s="20">
        <f>IF(B898="ZMIEŃ GŁOŚNOŚĆ NA 0","N/D",IF(B898="ZMIEŃ GŁOŚNOŚĆ NA 15","N/D",240/$B$2*60*VLOOKUP(B898,Dane!$F:$H,2,FALSE)))</f>
        <v>6</v>
      </c>
      <c r="D898" s="21">
        <f>IF(B898="ZMIEŃ GŁOŚNOŚĆ NA 0","N/D",IF(B898="ZMIEŃ GŁOŚNOŚĆ NA 15","N/D",VLOOKUP(A898,Dane!$A$3:$D$110,4,FALSE)))</f>
        <v>100001100</v>
      </c>
      <c r="E898" s="22" t="str">
        <f t="shared" si="215"/>
        <v>110</v>
      </c>
      <c r="F898" s="19" t="str">
        <f t="shared" si="216"/>
        <v>00000001</v>
      </c>
      <c r="G898" s="19" t="str">
        <f t="shared" si="217"/>
        <v>00001100</v>
      </c>
      <c r="H898" s="19" t="str">
        <f t="shared" si="218"/>
        <v>00000110</v>
      </c>
      <c r="I898" s="20" t="str">
        <f t="shared" si="219"/>
        <v xml:space="preserve">    .byte %00000001, %00001100, %00000110</v>
      </c>
    </row>
    <row r="899" spans="1:9" x14ac:dyDescent="0.25">
      <c r="A899" t="s">
        <v>88</v>
      </c>
      <c r="B899" t="s">
        <v>2</v>
      </c>
      <c r="C899" s="20">
        <f>IF(B899="ZMIEŃ GŁOŚNOŚĆ NA 0","N/D",IF(B899="ZMIEŃ GŁOŚNOŚĆ NA 15","N/D",240/$B$2*60*VLOOKUP(B899,Dane!$F:$H,2,FALSE)))</f>
        <v>6</v>
      </c>
      <c r="D899" s="21">
        <f>IF(B899="ZMIEŃ GŁOŚNOŚĆ NA 0","N/D",IF(B899="ZMIEŃ GŁOŚNOŚĆ NA 15","N/D",VLOOKUP(A899,Dane!$A$3:$D$110,4,FALSE)))</f>
        <v>11101110</v>
      </c>
      <c r="E899" s="22" t="str">
        <f t="shared" si="215"/>
        <v>110</v>
      </c>
      <c r="F899" s="19" t="str">
        <f t="shared" si="216"/>
        <v>00000000</v>
      </c>
      <c r="G899" s="19" t="str">
        <f t="shared" si="217"/>
        <v>11101110</v>
      </c>
      <c r="H899" s="19" t="str">
        <f t="shared" si="218"/>
        <v>00000110</v>
      </c>
      <c r="I899" s="20" t="str">
        <f t="shared" si="219"/>
        <v xml:space="preserve">    .byte %00000000, %11101110, %00000110</v>
      </c>
    </row>
    <row r="900" spans="1:9" x14ac:dyDescent="0.25">
      <c r="A900" t="s">
        <v>12</v>
      </c>
      <c r="B900" t="s">
        <v>2</v>
      </c>
      <c r="C900" s="20">
        <f>IF(B900="ZMIEŃ GŁOŚNOŚĆ NA 0","N/D",IF(B900="ZMIEŃ GŁOŚNOŚĆ NA 15","N/D",240/$B$2*60*VLOOKUP(B900,Dane!$F:$H,2,FALSE)))</f>
        <v>6</v>
      </c>
      <c r="D900" s="21">
        <f>IF(B900="ZMIEŃ GŁOŚNOŚĆ NA 0","N/D",IF(B900="ZMIEŃ GŁOŚNOŚĆ NA 15","N/D",VLOOKUP(A900,Dane!$A$3:$D$110,4,FALSE)))</f>
        <v>11010100</v>
      </c>
      <c r="E900" s="22" t="str">
        <f t="shared" si="215"/>
        <v>110</v>
      </c>
      <c r="F900" s="19" t="str">
        <f t="shared" si="216"/>
        <v>00000000</v>
      </c>
      <c r="G900" s="19" t="str">
        <f t="shared" si="217"/>
        <v>11010100</v>
      </c>
      <c r="H900" s="19" t="str">
        <f t="shared" si="218"/>
        <v>00000110</v>
      </c>
      <c r="I900" s="20" t="str">
        <f t="shared" si="219"/>
        <v xml:space="preserve">    .byte %00000000, %11010100, %00000110</v>
      </c>
    </row>
    <row r="901" spans="1:9" ht="15.75" thickBot="1" x14ac:dyDescent="0.3">
      <c r="A901" s="10" t="s">
        <v>88</v>
      </c>
      <c r="B901" s="10" t="s">
        <v>2</v>
      </c>
      <c r="C901" s="20">
        <f>IF(B901="ZMIEŃ GŁOŚNOŚĆ NA 0","N/D",IF(B901="ZMIEŃ GŁOŚNOŚĆ NA 15","N/D",240/$B$2*60*VLOOKUP(B901,Dane!$F:$H,2,FALSE)))</f>
        <v>6</v>
      </c>
      <c r="D901" s="21">
        <f>IF(B901="ZMIEŃ GŁOŚNOŚĆ NA 0","N/D",IF(B901="ZMIEŃ GŁOŚNOŚĆ NA 15","N/D",VLOOKUP(A901,Dane!$A$3:$D$110,4,FALSE)))</f>
        <v>11101110</v>
      </c>
      <c r="E901" s="22" t="str">
        <f t="shared" si="215"/>
        <v>110</v>
      </c>
      <c r="F901" s="19" t="str">
        <f t="shared" si="216"/>
        <v>00000000</v>
      </c>
      <c r="G901" s="19" t="str">
        <f t="shared" si="217"/>
        <v>11101110</v>
      </c>
      <c r="H901" s="19" t="str">
        <f t="shared" si="218"/>
        <v>00000110</v>
      </c>
      <c r="I901" s="20" t="str">
        <f t="shared" si="219"/>
        <v xml:space="preserve">    .byte %00000000, %11101110, %00000110</v>
      </c>
    </row>
    <row r="902" spans="1:9" ht="15.75" thickTop="1" x14ac:dyDescent="0.25">
      <c r="A902" s="23" t="s">
        <v>92</v>
      </c>
      <c r="B902" s="23" t="s">
        <v>1</v>
      </c>
      <c r="C902" s="20">
        <f>IF(B902="ZMIEŃ GŁOŚNOŚĆ NA 0","N/D",IF(B902="ZMIEŃ GŁOŚNOŚĆ NA 15","N/D",240/$B$2*60*VLOOKUP(B902,Dane!$F:$H,2,FALSE)))</f>
        <v>24</v>
      </c>
      <c r="D902" s="21">
        <f>IF(B902="ZMIEŃ GŁOŚNOŚĆ NA 0","N/D",IF(B902="ZMIEŃ GŁOŚNOŚĆ NA 15","N/D",VLOOKUP(A902,Dane!$A$3:$D$110,4,FALSE)))</f>
        <v>10000101</v>
      </c>
      <c r="E902" s="22" t="str">
        <f t="shared" si="215"/>
        <v>11000</v>
      </c>
      <c r="F902" s="19" t="str">
        <f t="shared" si="216"/>
        <v>00000000</v>
      </c>
      <c r="G902" s="19" t="str">
        <f t="shared" si="217"/>
        <v>10000101</v>
      </c>
      <c r="H902" s="19" t="str">
        <f t="shared" si="218"/>
        <v>00011000</v>
      </c>
      <c r="I902" s="20" t="str">
        <f t="shared" si="219"/>
        <v xml:space="preserve">    .byte %00000000, %10000101, %00011000</v>
      </c>
    </row>
    <row r="903" spans="1:9" x14ac:dyDescent="0.25">
      <c r="A903" s="23" t="s">
        <v>12</v>
      </c>
      <c r="B903" s="23" t="s">
        <v>0</v>
      </c>
      <c r="C903" s="20">
        <f>IF(B903="ZMIEŃ GŁOŚNOŚĆ NA 0","N/D",IF(B903="ZMIEŃ GŁOŚNOŚĆ NA 15","N/D",240/$B$2*60*VLOOKUP(B903,Dane!$F:$H,2,FALSE)))</f>
        <v>12</v>
      </c>
      <c r="D903" s="21">
        <f>IF(B903="ZMIEŃ GŁOŚNOŚĆ NA 0","N/D",IF(B903="ZMIEŃ GŁOŚNOŚĆ NA 15","N/D",VLOOKUP(A903,Dane!$A$3:$D$110,4,FALSE)))</f>
        <v>11010100</v>
      </c>
      <c r="E903" s="22" t="str">
        <f t="shared" si="215"/>
        <v>1100</v>
      </c>
      <c r="F903" s="19" t="str">
        <f t="shared" si="216"/>
        <v>00000000</v>
      </c>
      <c r="G903" s="19" t="str">
        <f t="shared" si="217"/>
        <v>11010100</v>
      </c>
      <c r="H903" s="19" t="str">
        <f t="shared" si="218"/>
        <v>00001100</v>
      </c>
      <c r="I903" s="20" t="str">
        <f t="shared" si="219"/>
        <v xml:space="preserve">    .byte %00000000, %11010100, %00001100</v>
      </c>
    </row>
    <row r="904" spans="1:9" x14ac:dyDescent="0.25">
      <c r="A904" s="23" t="s">
        <v>89</v>
      </c>
      <c r="B904" s="23" t="s">
        <v>29</v>
      </c>
      <c r="C904" s="20">
        <f>IF(B904="ZMIEŃ GŁOŚNOŚĆ NA 0","N/D",IF(B904="ZMIEŃ GŁOŚNOŚĆ NA 15","N/D",240/$B$2*60*VLOOKUP(B904,Dane!$F:$H,2,FALSE)))</f>
        <v>36</v>
      </c>
      <c r="D904" s="21">
        <f>IF(B904="ZMIEŃ GŁOŚNOŚĆ NA 0","N/D",IF(B904="ZMIEŃ GŁOŚNOŚĆ NA 15","N/D",VLOOKUP(A904,Dane!$A$3:$D$110,4,FALSE)))</f>
        <v>11001000</v>
      </c>
      <c r="E904" s="22" t="str">
        <f t="shared" si="215"/>
        <v>100100</v>
      </c>
      <c r="F904" s="19" t="str">
        <f t="shared" si="216"/>
        <v>00000000</v>
      </c>
      <c r="G904" s="19" t="str">
        <f t="shared" si="217"/>
        <v>11001000</v>
      </c>
      <c r="H904" s="19" t="str">
        <f t="shared" si="218"/>
        <v>00100100</v>
      </c>
      <c r="I904" s="20" t="str">
        <f t="shared" si="219"/>
        <v xml:space="preserve">    .byte %00000000, %11001000, %00100100</v>
      </c>
    </row>
    <row r="905" spans="1:9" x14ac:dyDescent="0.25">
      <c r="A905" t="s">
        <v>87</v>
      </c>
      <c r="B905" s="23" t="s">
        <v>2</v>
      </c>
      <c r="C905" s="20">
        <f>IF(B905="ZMIEŃ GŁOŚNOŚĆ NA 0","N/D",IF(B905="ZMIEŃ GŁOŚNOŚĆ NA 15","N/D",240/$B$2*60*VLOOKUP(B905,Dane!$F:$H,2,FALSE)))</f>
        <v>6</v>
      </c>
      <c r="D905" s="21">
        <f>IF(B905="ZMIEŃ GŁOŚNOŚĆ NA 0","N/D",IF(B905="ZMIEŃ GŁOŚNOŚĆ NA 15","N/D",VLOOKUP(A905,Dane!$A$3:$D$110,4,FALSE)))</f>
        <v>100001100</v>
      </c>
      <c r="E905" s="22" t="str">
        <f t="shared" si="215"/>
        <v>110</v>
      </c>
      <c r="F905" s="19" t="str">
        <f t="shared" si="216"/>
        <v>00000001</v>
      </c>
      <c r="G905" s="19" t="str">
        <f t="shared" si="217"/>
        <v>00001100</v>
      </c>
      <c r="H905" s="19" t="str">
        <f t="shared" si="218"/>
        <v>00000110</v>
      </c>
      <c r="I905" s="20" t="str">
        <f t="shared" si="219"/>
        <v xml:space="preserve">    .byte %00000001, %00001100, %00000110</v>
      </c>
    </row>
    <row r="906" spans="1:9" x14ac:dyDescent="0.25">
      <c r="A906" t="s">
        <v>88</v>
      </c>
      <c r="B906" s="23" t="s">
        <v>2</v>
      </c>
      <c r="C906" s="20">
        <f>IF(B906="ZMIEŃ GŁOŚNOŚĆ NA 0","N/D",IF(B906="ZMIEŃ GŁOŚNOŚĆ NA 15","N/D",240/$B$2*60*VLOOKUP(B906,Dane!$F:$H,2,FALSE)))</f>
        <v>6</v>
      </c>
      <c r="D906" s="21">
        <f>IF(B906="ZMIEŃ GŁOŚNOŚĆ NA 0","N/D",IF(B906="ZMIEŃ GŁOŚNOŚĆ NA 15","N/D",VLOOKUP(A906,Dane!$A$3:$D$110,4,FALSE)))</f>
        <v>11101110</v>
      </c>
      <c r="E906" s="22" t="str">
        <f t="shared" si="215"/>
        <v>110</v>
      </c>
      <c r="F906" s="19" t="str">
        <f t="shared" si="216"/>
        <v>00000000</v>
      </c>
      <c r="G906" s="19" t="str">
        <f t="shared" si="217"/>
        <v>11101110</v>
      </c>
      <c r="H906" s="19" t="str">
        <f t="shared" si="218"/>
        <v>00000110</v>
      </c>
      <c r="I906" s="20" t="str">
        <f t="shared" si="219"/>
        <v xml:space="preserve">    .byte %00000000, %11101110, %00000110</v>
      </c>
    </row>
    <row r="907" spans="1:9" x14ac:dyDescent="0.25">
      <c r="A907" t="s">
        <v>89</v>
      </c>
      <c r="B907" s="23" t="s">
        <v>2</v>
      </c>
      <c r="C907" s="20">
        <f>IF(B907="ZMIEŃ GŁOŚNOŚĆ NA 0","N/D",IF(B907="ZMIEŃ GŁOŚNOŚĆ NA 15","N/D",240/$B$2*60*VLOOKUP(B907,Dane!$F:$H,2,FALSE)))</f>
        <v>6</v>
      </c>
      <c r="D907" s="21">
        <f>IF(B907="ZMIEŃ GŁOŚNOŚĆ NA 0","N/D",IF(B907="ZMIEŃ GŁOŚNOŚĆ NA 15","N/D",VLOOKUP(A907,Dane!$A$3:$D$110,4,FALSE)))</f>
        <v>11001000</v>
      </c>
      <c r="E907" s="22" t="str">
        <f t="shared" si="215"/>
        <v>110</v>
      </c>
      <c r="F907" s="19" t="str">
        <f t="shared" si="216"/>
        <v>00000000</v>
      </c>
      <c r="G907" s="19" t="str">
        <f t="shared" si="217"/>
        <v>11001000</v>
      </c>
      <c r="H907" s="19" t="str">
        <f t="shared" si="218"/>
        <v>00000110</v>
      </c>
      <c r="I907" s="20" t="str">
        <f t="shared" si="219"/>
        <v xml:space="preserve">    .byte %00000000, %11001000, %00000110</v>
      </c>
    </row>
    <row r="908" spans="1:9" ht="15.75" thickBot="1" x14ac:dyDescent="0.3">
      <c r="A908" s="10" t="s">
        <v>88</v>
      </c>
      <c r="B908" s="26" t="s">
        <v>2</v>
      </c>
      <c r="C908" s="20">
        <f>IF(B908="ZMIEŃ GŁOŚNOŚĆ NA 0","N/D",IF(B908="ZMIEŃ GŁOŚNOŚĆ NA 15","N/D",240/$B$2*60*VLOOKUP(B908,Dane!$F:$H,2,FALSE)))</f>
        <v>6</v>
      </c>
      <c r="D908" s="21">
        <f>IF(B908="ZMIEŃ GŁOŚNOŚĆ NA 0","N/D",IF(B908="ZMIEŃ GŁOŚNOŚĆ NA 15","N/D",VLOOKUP(A908,Dane!$A$3:$D$110,4,FALSE)))</f>
        <v>11101110</v>
      </c>
      <c r="E908" s="22" t="str">
        <f t="shared" si="215"/>
        <v>110</v>
      </c>
      <c r="F908" s="19" t="str">
        <f t="shared" si="216"/>
        <v>00000000</v>
      </c>
      <c r="G908" s="19" t="str">
        <f t="shared" si="217"/>
        <v>11101110</v>
      </c>
      <c r="H908" s="19" t="str">
        <f t="shared" si="218"/>
        <v>00000110</v>
      </c>
      <c r="I908" s="20" t="str">
        <f t="shared" si="219"/>
        <v xml:space="preserve">    .byte %00000000, %11101110, %00000110</v>
      </c>
    </row>
    <row r="909" spans="1:9" ht="15.75" thickTop="1" x14ac:dyDescent="0.25">
      <c r="A909" s="23" t="s">
        <v>89</v>
      </c>
      <c r="B909" s="23" t="s">
        <v>1</v>
      </c>
      <c r="C909" s="20">
        <f>IF(B909="ZMIEŃ GŁOŚNOŚĆ NA 0","N/D",IF(B909="ZMIEŃ GŁOŚNOŚĆ NA 15","N/D",240/$B$2*60*VLOOKUP(B909,Dane!$F:$H,2,FALSE)))</f>
        <v>24</v>
      </c>
      <c r="D909" s="21">
        <f>IF(B909="ZMIEŃ GŁOŚNOŚĆ NA 0","N/D",IF(B909="ZMIEŃ GŁOŚNOŚĆ NA 15","N/D",VLOOKUP(A909,Dane!$A$3:$D$110,4,FALSE)))</f>
        <v>11001000</v>
      </c>
      <c r="E909" s="22" t="str">
        <f t="shared" si="215"/>
        <v>11000</v>
      </c>
      <c r="F909" s="19" t="str">
        <f t="shared" si="216"/>
        <v>00000000</v>
      </c>
      <c r="G909" s="19" t="str">
        <f t="shared" si="217"/>
        <v>11001000</v>
      </c>
      <c r="H909" s="19" t="str">
        <f t="shared" si="218"/>
        <v>00011000</v>
      </c>
      <c r="I909" s="20" t="str">
        <f t="shared" si="219"/>
        <v xml:space="preserve">    .byte %00000000, %11001000, %00011000</v>
      </c>
    </row>
    <row r="910" spans="1:9" x14ac:dyDescent="0.25">
      <c r="A910" s="23" t="s">
        <v>90</v>
      </c>
      <c r="B910" s="23" t="s">
        <v>0</v>
      </c>
      <c r="C910" s="20">
        <f>IF(B910="ZMIEŃ GŁOŚNOŚĆ NA 0","N/D",IF(B910="ZMIEŃ GŁOŚNOŚĆ NA 15","N/D",240/$B$2*60*VLOOKUP(B910,Dane!$F:$H,2,FALSE)))</f>
        <v>12</v>
      </c>
      <c r="D910" s="21">
        <f>IF(B910="ZMIEŃ GŁOŚNOŚĆ NA 0","N/D",IF(B910="ZMIEŃ GŁOŚNOŚĆ NA 15","N/D",VLOOKUP(A910,Dane!$A$3:$D$110,4,FALSE)))</f>
        <v>10110010</v>
      </c>
      <c r="E910" s="22" t="str">
        <f t="shared" si="215"/>
        <v>1100</v>
      </c>
      <c r="F910" s="19" t="str">
        <f t="shared" si="216"/>
        <v>00000000</v>
      </c>
      <c r="G910" s="19" t="str">
        <f t="shared" si="217"/>
        <v>10110010</v>
      </c>
      <c r="H910" s="19" t="str">
        <f t="shared" si="218"/>
        <v>00001100</v>
      </c>
      <c r="I910" s="20" t="str">
        <f t="shared" si="219"/>
        <v xml:space="preserve">    .byte %00000000, %10110010, %00001100</v>
      </c>
    </row>
    <row r="911" spans="1:9" x14ac:dyDescent="0.25">
      <c r="A911" s="23" t="s">
        <v>12</v>
      </c>
      <c r="B911" s="23" t="s">
        <v>29</v>
      </c>
      <c r="C911" s="20">
        <f>IF(B911="ZMIEŃ GŁOŚNOŚĆ NA 0","N/D",IF(B911="ZMIEŃ GŁOŚNOŚĆ NA 15","N/D",240/$B$2*60*VLOOKUP(B911,Dane!$F:$H,2,FALSE)))</f>
        <v>36</v>
      </c>
      <c r="D911" s="21">
        <f>IF(B911="ZMIEŃ GŁOŚNOŚĆ NA 0","N/D",IF(B911="ZMIEŃ GŁOŚNOŚĆ NA 15","N/D",VLOOKUP(A911,Dane!$A$3:$D$110,4,FALSE)))</f>
        <v>11010100</v>
      </c>
      <c r="E911" s="22" t="str">
        <f t="shared" si="215"/>
        <v>100100</v>
      </c>
      <c r="F911" s="19" t="str">
        <f t="shared" si="216"/>
        <v>00000000</v>
      </c>
      <c r="G911" s="19" t="str">
        <f t="shared" si="217"/>
        <v>11010100</v>
      </c>
      <c r="H911" s="19" t="str">
        <f t="shared" si="218"/>
        <v>00100100</v>
      </c>
      <c r="I911" s="20" t="str">
        <f t="shared" si="219"/>
        <v xml:space="preserve">    .byte %00000000, %11010100, %00100100</v>
      </c>
    </row>
    <row r="912" spans="1:9" x14ac:dyDescent="0.25">
      <c r="B912" s="1" t="s">
        <v>139</v>
      </c>
      <c r="C912" s="20" t="str">
        <f>IF(B912="ZMIEŃ GŁOŚNOŚĆ NA 0","N/D",IF(B912="ZMIEŃ GŁOŚNOŚĆ NA 15","N/D",240/$B$2*60*VLOOKUP(B912,Dane!$F:$H,2,FALSE)))</f>
        <v>N/D</v>
      </c>
      <c r="D912" s="21" t="str">
        <f>IF(B912="ZMIEŃ GŁOŚNOŚĆ NA 0","N/D",IF(B912="ZMIEŃ GŁOŚNOŚĆ NA 15","N/D",VLOOKUP(A912,Dane!$A$3:$D$110,4,FALSE)))</f>
        <v>N/D</v>
      </c>
      <c r="E912" s="22" t="str">
        <f t="shared" si="215"/>
        <v>N/D</v>
      </c>
      <c r="F912" s="19" t="str">
        <f t="shared" si="216"/>
        <v>N/D</v>
      </c>
      <c r="G912" s="19" t="str">
        <f t="shared" si="217"/>
        <v>N/D</v>
      </c>
      <c r="H912" s="19" t="str">
        <f t="shared" si="218"/>
        <v>N/D</v>
      </c>
      <c r="I912" s="20" t="str">
        <f t="shared" si="219"/>
        <v xml:space="preserve">    .byte %10101000, %11110000, %00000000</v>
      </c>
    </row>
    <row r="913" spans="1:9" x14ac:dyDescent="0.25">
      <c r="A913" t="s">
        <v>36</v>
      </c>
      <c r="B913" t="s">
        <v>0</v>
      </c>
      <c r="C913" s="20">
        <f>IF(B913="ZMIEŃ GŁOŚNOŚĆ NA 0","N/D",IF(B913="ZMIEŃ GŁOŚNOŚĆ NA 15","N/D",240/$B$2*60*VLOOKUP(B913,Dane!$F:$H,2,FALSE)))</f>
        <v>12</v>
      </c>
      <c r="D913" s="21">
        <f>IF(B913="ZMIEŃ GŁOŚNOŚĆ NA 0","N/D",IF(B913="ZMIEŃ GŁOŚNOŚĆ NA 15","N/D",VLOOKUP(A913,Dane!$A$3:$D$110,4,FALSE)))</f>
        <v>1101010111000</v>
      </c>
      <c r="E913" s="22" t="str">
        <f t="shared" si="215"/>
        <v>1100</v>
      </c>
      <c r="F913" s="19" t="str">
        <f t="shared" si="216"/>
        <v>00011010</v>
      </c>
      <c r="G913" s="19" t="str">
        <f t="shared" si="217"/>
        <v>10111000</v>
      </c>
      <c r="H913" s="19" t="str">
        <f t="shared" si="218"/>
        <v>00001100</v>
      </c>
      <c r="I913" s="20" t="str">
        <f t="shared" si="219"/>
        <v xml:space="preserve">    .byte %00011010, %10111000, %00001100</v>
      </c>
    </row>
    <row r="914" spans="1:9" x14ac:dyDescent="0.25">
      <c r="B914" s="19" t="s">
        <v>140</v>
      </c>
      <c r="C914" s="20" t="str">
        <f>IF(B914="ZMIEŃ GŁOŚNOŚĆ NA 0","N/D",IF(B914="ZMIEŃ GŁOŚNOŚĆ NA 15","N/D",240/$B$2*60*VLOOKUP(B914,Dane!$F:$H,2,FALSE)))</f>
        <v>N/D</v>
      </c>
      <c r="D914" s="21" t="str">
        <f>IF(B914="ZMIEŃ GŁOŚNOŚĆ NA 0","N/D",IF(B914="ZMIEŃ GŁOŚNOŚĆ NA 15","N/D",VLOOKUP(A914,Dane!$A$3:$D$110,4,FALSE)))</f>
        <v>N/D</v>
      </c>
      <c r="E914" s="22" t="str">
        <f t="shared" si="215"/>
        <v>N/D</v>
      </c>
      <c r="F914" s="19" t="str">
        <f t="shared" si="216"/>
        <v>N/D</v>
      </c>
      <c r="G914" s="19" t="str">
        <f t="shared" si="217"/>
        <v>N/D</v>
      </c>
      <c r="H914" s="19" t="str">
        <f t="shared" si="218"/>
        <v>N/D</v>
      </c>
      <c r="I914" s="20" t="str">
        <f t="shared" si="219"/>
        <v xml:space="preserve">    .byte %10101000, %11111111, %00000000</v>
      </c>
    </row>
    <row r="915" spans="1:9" ht="15.75" thickBot="1" x14ac:dyDescent="0.3">
      <c r="A915" s="10" t="s">
        <v>87</v>
      </c>
      <c r="B915" s="10" t="s">
        <v>0</v>
      </c>
      <c r="C915" s="20">
        <f>IF(B915="ZMIEŃ GŁOŚNOŚĆ NA 0","N/D",IF(B915="ZMIEŃ GŁOŚNOŚĆ NA 15","N/D",240/$B$2*60*VLOOKUP(B915,Dane!$F:$H,2,FALSE)))</f>
        <v>12</v>
      </c>
      <c r="D915" s="21">
        <f>IF(B915="ZMIEŃ GŁOŚNOŚĆ NA 0","N/D",IF(B915="ZMIEŃ GŁOŚNOŚĆ NA 15","N/D",VLOOKUP(A915,Dane!$A$3:$D$110,4,FALSE)))</f>
        <v>100001100</v>
      </c>
      <c r="E915" s="22" t="str">
        <f t="shared" si="215"/>
        <v>1100</v>
      </c>
      <c r="F915" s="19" t="str">
        <f t="shared" si="216"/>
        <v>00000001</v>
      </c>
      <c r="G915" s="19" t="str">
        <f t="shared" si="217"/>
        <v>00001100</v>
      </c>
      <c r="H915" s="19" t="str">
        <f t="shared" si="218"/>
        <v>00001100</v>
      </c>
      <c r="I915" s="20" t="str">
        <f t="shared" si="219"/>
        <v xml:space="preserve">    .byte %00000001, %00001100, %00001100</v>
      </c>
    </row>
    <row r="916" spans="1:9" ht="15.75" thickTop="1" x14ac:dyDescent="0.25">
      <c r="A916" t="s">
        <v>90</v>
      </c>
      <c r="B916" t="s">
        <v>1</v>
      </c>
      <c r="C916" s="20">
        <f>IF(B916="ZMIEŃ GŁOŚNOŚĆ NA 0","N/D",IF(B916="ZMIEŃ GŁOŚNOŚĆ NA 15","N/D",240/$B$2*60*VLOOKUP(B916,Dane!$F:$H,2,FALSE)))</f>
        <v>24</v>
      </c>
      <c r="D916" s="21">
        <f>IF(B916="ZMIEŃ GŁOŚNOŚĆ NA 0","N/D",IF(B916="ZMIEŃ GŁOŚNOŚĆ NA 15","N/D",VLOOKUP(A916,Dane!$A$3:$D$110,4,FALSE)))</f>
        <v>10110010</v>
      </c>
      <c r="E916" s="22" t="str">
        <f t="shared" si="215"/>
        <v>11000</v>
      </c>
      <c r="F916" s="19" t="str">
        <f t="shared" si="216"/>
        <v>00000000</v>
      </c>
      <c r="G916" s="19" t="str">
        <f t="shared" si="217"/>
        <v>10110010</v>
      </c>
      <c r="H916" s="19" t="str">
        <f t="shared" si="218"/>
        <v>00011000</v>
      </c>
      <c r="I916" s="20" t="str">
        <f t="shared" si="219"/>
        <v xml:space="preserve">    .byte %00000000, %10110010, %00011000</v>
      </c>
    </row>
    <row r="917" spans="1:9" x14ac:dyDescent="0.25">
      <c r="A917" t="s">
        <v>89</v>
      </c>
      <c r="B917" t="s">
        <v>1</v>
      </c>
      <c r="C917" s="20">
        <f>IF(B917="ZMIEŃ GŁOŚNOŚĆ NA 0","N/D",IF(B917="ZMIEŃ GŁOŚNOŚĆ NA 15","N/D",240/$B$2*60*VLOOKUP(B917,Dane!$F:$H,2,FALSE)))</f>
        <v>24</v>
      </c>
      <c r="D917" s="21">
        <f>IF(B917="ZMIEŃ GŁOŚNOŚĆ NA 0","N/D",IF(B917="ZMIEŃ GŁOŚNOŚĆ NA 15","N/D",VLOOKUP(A917,Dane!$A$3:$D$110,4,FALSE)))</f>
        <v>11001000</v>
      </c>
      <c r="E917" s="22" t="str">
        <f t="shared" si="215"/>
        <v>11000</v>
      </c>
      <c r="F917" s="19" t="str">
        <f t="shared" si="216"/>
        <v>00000000</v>
      </c>
      <c r="G917" s="19" t="str">
        <f t="shared" si="217"/>
        <v>11001000</v>
      </c>
      <c r="H917" s="19" t="str">
        <f t="shared" si="218"/>
        <v>00011000</v>
      </c>
      <c r="I917" s="20" t="str">
        <f t="shared" si="219"/>
        <v xml:space="preserve">    .byte %00000000, %11001000, %00011000</v>
      </c>
    </row>
    <row r="918" spans="1:9" x14ac:dyDescent="0.25">
      <c r="B918" s="1" t="s">
        <v>139</v>
      </c>
      <c r="C918" s="20" t="str">
        <f>IF(B918="ZMIEŃ GŁOŚNOŚĆ NA 0","N/D",IF(B918="ZMIEŃ GŁOŚNOŚĆ NA 15","N/D",240/$B$2*60*VLOOKUP(B918,Dane!$F:$H,2,FALSE)))</f>
        <v>N/D</v>
      </c>
      <c r="D918" s="21" t="str">
        <f>IF(B918="ZMIEŃ GŁOŚNOŚĆ NA 0","N/D",IF(B918="ZMIEŃ GŁOŚNOŚĆ NA 15","N/D",VLOOKUP(A918,Dane!$A$3:$D$110,4,FALSE)))</f>
        <v>N/D</v>
      </c>
      <c r="E918" s="22" t="str">
        <f t="shared" si="215"/>
        <v>N/D</v>
      </c>
      <c r="F918" s="19" t="str">
        <f t="shared" si="216"/>
        <v>N/D</v>
      </c>
      <c r="G918" s="19" t="str">
        <f t="shared" si="217"/>
        <v>N/D</v>
      </c>
      <c r="H918" s="19" t="str">
        <f t="shared" si="218"/>
        <v>N/D</v>
      </c>
      <c r="I918" s="20" t="str">
        <f t="shared" si="219"/>
        <v xml:space="preserve">    .byte %10101000, %11110000, %00000000</v>
      </c>
    </row>
    <row r="919" spans="1:9" x14ac:dyDescent="0.25">
      <c r="A919" s="20" t="s">
        <v>36</v>
      </c>
      <c r="B919" s="20" t="s">
        <v>1</v>
      </c>
      <c r="C919" s="20">
        <f>IF(B919="ZMIEŃ GŁOŚNOŚĆ NA 0","N/D",IF(B919="ZMIEŃ GŁOŚNOŚĆ NA 15","N/D",240/$B$2*60*VLOOKUP(B919,Dane!$F:$H,2,FALSE)))</f>
        <v>24</v>
      </c>
      <c r="D919" s="21">
        <f>IF(B919="ZMIEŃ GŁOŚNOŚĆ NA 0","N/D",IF(B919="ZMIEŃ GŁOŚNOŚĆ NA 15","N/D",VLOOKUP(A919,Dane!$A$3:$D$110,4,FALSE)))</f>
        <v>1101010111000</v>
      </c>
      <c r="E919" s="22" t="str">
        <f t="shared" si="215"/>
        <v>11000</v>
      </c>
      <c r="F919" s="19" t="str">
        <f t="shared" si="216"/>
        <v>00011010</v>
      </c>
      <c r="G919" s="19" t="str">
        <f t="shared" si="217"/>
        <v>10111000</v>
      </c>
      <c r="H919" s="19" t="str">
        <f t="shared" si="218"/>
        <v>00011000</v>
      </c>
      <c r="I919" s="20" t="str">
        <f t="shared" si="219"/>
        <v xml:space="preserve">    .byte %00011010, %10111000, %00011000</v>
      </c>
    </row>
    <row r="920" spans="1:9" x14ac:dyDescent="0.25">
      <c r="B920" s="19" t="s">
        <v>140</v>
      </c>
      <c r="C920" s="20" t="str">
        <f>IF(B920="ZMIEŃ GŁOŚNOŚĆ NA 0","N/D",IF(B920="ZMIEŃ GŁOŚNOŚĆ NA 15","N/D",240/$B$2*60*VLOOKUP(B920,Dane!$F:$H,2,FALSE)))</f>
        <v>N/D</v>
      </c>
      <c r="D920" s="21" t="str">
        <f>IF(B920="ZMIEŃ GŁOŚNOŚĆ NA 0","N/D",IF(B920="ZMIEŃ GŁOŚNOŚĆ NA 15","N/D",VLOOKUP(A920,Dane!$A$3:$D$110,4,FALSE)))</f>
        <v>N/D</v>
      </c>
      <c r="E920" s="22" t="str">
        <f t="shared" si="215"/>
        <v>N/D</v>
      </c>
      <c r="F920" s="19" t="str">
        <f t="shared" si="216"/>
        <v>N/D</v>
      </c>
      <c r="G920" s="19" t="str">
        <f t="shared" si="217"/>
        <v>N/D</v>
      </c>
      <c r="H920" s="19" t="str">
        <f t="shared" si="218"/>
        <v>N/D</v>
      </c>
      <c r="I920" s="20" t="str">
        <f t="shared" si="219"/>
        <v xml:space="preserve">    .byte %10101000, %11111111, %00000000</v>
      </c>
    </row>
    <row r="921" spans="1:9" x14ac:dyDescent="0.25">
      <c r="A921" t="s">
        <v>87</v>
      </c>
      <c r="B921" s="16" t="s">
        <v>2</v>
      </c>
      <c r="C921" s="20">
        <f>IF(B921="ZMIEŃ GŁOŚNOŚĆ NA 0","N/D",IF(B921="ZMIEŃ GŁOŚNOŚĆ NA 15","N/D",240/$B$2*60*VLOOKUP(B921,Dane!$F:$H,2,FALSE)))</f>
        <v>6</v>
      </c>
      <c r="D921" s="21">
        <f>IF(B921="ZMIEŃ GŁOŚNOŚĆ NA 0","N/D",IF(B921="ZMIEŃ GŁOŚNOŚĆ NA 15","N/D",VLOOKUP(A921,Dane!$A$3:$D$110,4,FALSE)))</f>
        <v>100001100</v>
      </c>
      <c r="E921" s="22" t="str">
        <f t="shared" si="215"/>
        <v>110</v>
      </c>
      <c r="F921" s="19" t="str">
        <f t="shared" si="216"/>
        <v>00000001</v>
      </c>
      <c r="G921" s="19" t="str">
        <f t="shared" si="217"/>
        <v>00001100</v>
      </c>
      <c r="H921" s="19" t="str">
        <f t="shared" si="218"/>
        <v>00000110</v>
      </c>
      <c r="I921" s="20" t="str">
        <f t="shared" si="219"/>
        <v xml:space="preserve">    .byte %00000001, %00001100, %00000110</v>
      </c>
    </row>
    <row r="922" spans="1:9" x14ac:dyDescent="0.25">
      <c r="A922" t="s">
        <v>88</v>
      </c>
      <c r="B922" s="16" t="s">
        <v>2</v>
      </c>
      <c r="C922" s="20">
        <f>IF(B922="ZMIEŃ GŁOŚNOŚĆ NA 0","N/D",IF(B922="ZMIEŃ GŁOŚNOŚĆ NA 15","N/D",240/$B$2*60*VLOOKUP(B922,Dane!$F:$H,2,FALSE)))</f>
        <v>6</v>
      </c>
      <c r="D922" s="21">
        <f>IF(B922="ZMIEŃ GŁOŚNOŚĆ NA 0","N/D",IF(B922="ZMIEŃ GŁOŚNOŚĆ NA 15","N/D",VLOOKUP(A922,Dane!$A$3:$D$110,4,FALSE)))</f>
        <v>11101110</v>
      </c>
      <c r="E922" s="22" t="str">
        <f t="shared" si="215"/>
        <v>110</v>
      </c>
      <c r="F922" s="19" t="str">
        <f t="shared" si="216"/>
        <v>00000000</v>
      </c>
      <c r="G922" s="19" t="str">
        <f t="shared" si="217"/>
        <v>11101110</v>
      </c>
      <c r="H922" s="19" t="str">
        <f t="shared" si="218"/>
        <v>00000110</v>
      </c>
      <c r="I922" s="20" t="str">
        <f t="shared" si="219"/>
        <v xml:space="preserve">    .byte %00000000, %11101110, %00000110</v>
      </c>
    </row>
    <row r="923" spans="1:9" x14ac:dyDescent="0.25">
      <c r="A923" t="s">
        <v>89</v>
      </c>
      <c r="B923" s="16" t="s">
        <v>2</v>
      </c>
      <c r="C923" s="20">
        <f>IF(B923="ZMIEŃ GŁOŚNOŚĆ NA 0","N/D",IF(B923="ZMIEŃ GŁOŚNOŚĆ NA 15","N/D",240/$B$2*60*VLOOKUP(B923,Dane!$F:$H,2,FALSE)))</f>
        <v>6</v>
      </c>
      <c r="D923" s="21">
        <f>IF(B923="ZMIEŃ GŁOŚNOŚĆ NA 0","N/D",IF(B923="ZMIEŃ GŁOŚNOŚĆ NA 15","N/D",VLOOKUP(A923,Dane!$A$3:$D$110,4,FALSE)))</f>
        <v>11001000</v>
      </c>
      <c r="E923" s="22" t="str">
        <f t="shared" si="215"/>
        <v>110</v>
      </c>
      <c r="F923" s="19" t="str">
        <f t="shared" si="216"/>
        <v>00000000</v>
      </c>
      <c r="G923" s="19" t="str">
        <f t="shared" si="217"/>
        <v>11001000</v>
      </c>
      <c r="H923" s="19" t="str">
        <f t="shared" si="218"/>
        <v>00000110</v>
      </c>
      <c r="I923" s="20" t="str">
        <f t="shared" si="219"/>
        <v xml:space="preserve">    .byte %00000000, %11001000, %00000110</v>
      </c>
    </row>
    <row r="924" spans="1:9" ht="15.75" thickBot="1" x14ac:dyDescent="0.3">
      <c r="A924" s="10" t="s">
        <v>88</v>
      </c>
      <c r="B924" s="17" t="s">
        <v>2</v>
      </c>
      <c r="C924" s="20">
        <f>IF(B924="ZMIEŃ GŁOŚNOŚĆ NA 0","N/D",IF(B924="ZMIEŃ GŁOŚNOŚĆ NA 15","N/D",240/$B$2*60*VLOOKUP(B924,Dane!$F:$H,2,FALSE)))</f>
        <v>6</v>
      </c>
      <c r="D924" s="21">
        <f>IF(B924="ZMIEŃ GŁOŚNOŚĆ NA 0","N/D",IF(B924="ZMIEŃ GŁOŚNOŚĆ NA 15","N/D",VLOOKUP(A924,Dane!$A$3:$D$110,4,FALSE)))</f>
        <v>11101110</v>
      </c>
      <c r="E924" s="22" t="str">
        <f t="shared" si="215"/>
        <v>110</v>
      </c>
      <c r="F924" s="19" t="str">
        <f t="shared" si="216"/>
        <v>00000000</v>
      </c>
      <c r="G924" s="19" t="str">
        <f t="shared" si="217"/>
        <v>11101110</v>
      </c>
      <c r="H924" s="19" t="str">
        <f t="shared" si="218"/>
        <v>00000110</v>
      </c>
      <c r="I924" s="20" t="str">
        <f t="shared" si="219"/>
        <v xml:space="preserve">    .byte %00000000, %11101110, %00000110</v>
      </c>
    </row>
    <row r="925" spans="1:9" ht="15.75" thickTop="1" x14ac:dyDescent="0.25">
      <c r="A925" s="23" t="s">
        <v>35</v>
      </c>
      <c r="B925" s="23" t="s">
        <v>0</v>
      </c>
      <c r="C925" s="20">
        <f>IF(B925="ZMIEŃ GŁOŚNOŚĆ NA 0","N/D",IF(B925="ZMIEŃ GŁOŚNOŚĆ NA 15","N/D",240/$B$2*60*VLOOKUP(B925,Dane!$F:$H,2,FALSE)))</f>
        <v>12</v>
      </c>
      <c r="D925" s="21">
        <f>IF(B925="ZMIEŃ GŁOŚNOŚĆ NA 0","N/D",IF(B925="ZMIEŃ GŁOŚNOŚĆ NA 15","N/D",VLOOKUP(A925,Dane!$A$3:$D$110,4,FALSE)))</f>
        <v>10011111</v>
      </c>
      <c r="E925" s="22" t="str">
        <f t="shared" si="215"/>
        <v>1100</v>
      </c>
      <c r="F925" s="19" t="str">
        <f t="shared" si="216"/>
        <v>00000000</v>
      </c>
      <c r="G925" s="19" t="str">
        <f t="shared" si="217"/>
        <v>10011111</v>
      </c>
      <c r="H925" s="19" t="str">
        <f t="shared" si="218"/>
        <v>00001100</v>
      </c>
      <c r="I925" s="20" t="str">
        <f t="shared" si="219"/>
        <v xml:space="preserve">    .byte %00000000, %10011111, %00001100</v>
      </c>
    </row>
    <row r="926" spans="1:9" x14ac:dyDescent="0.25">
      <c r="B926" s="1" t="s">
        <v>139</v>
      </c>
      <c r="C926" s="20" t="str">
        <f>IF(B926="ZMIEŃ GŁOŚNOŚĆ NA 0","N/D",IF(B926="ZMIEŃ GŁOŚNOŚĆ NA 15","N/D",240/$B$2*60*VLOOKUP(B926,Dane!$F:$H,2,FALSE)))</f>
        <v>N/D</v>
      </c>
      <c r="D926" s="21" t="str">
        <f>IF(B926="ZMIEŃ GŁOŚNOŚĆ NA 0","N/D",IF(B926="ZMIEŃ GŁOŚNOŚĆ NA 15","N/D",VLOOKUP(A926,Dane!$A$3:$D$110,4,FALSE)))</f>
        <v>N/D</v>
      </c>
      <c r="E926" s="22" t="str">
        <f t="shared" si="215"/>
        <v>N/D</v>
      </c>
      <c r="F926" s="19" t="str">
        <f t="shared" si="216"/>
        <v>N/D</v>
      </c>
      <c r="G926" s="19" t="str">
        <f t="shared" si="217"/>
        <v>N/D</v>
      </c>
      <c r="H926" s="19" t="str">
        <f t="shared" si="218"/>
        <v>N/D</v>
      </c>
      <c r="I926" s="20" t="str">
        <f t="shared" si="219"/>
        <v xml:space="preserve">    .byte %10101000, %11110000, %00000000</v>
      </c>
    </row>
    <row r="927" spans="1:9" x14ac:dyDescent="0.25">
      <c r="A927" t="s">
        <v>36</v>
      </c>
      <c r="B927" s="23" t="s">
        <v>2</v>
      </c>
      <c r="C927" s="20">
        <f>IF(B927="ZMIEŃ GŁOŚNOŚĆ NA 0","N/D",IF(B927="ZMIEŃ GŁOŚNOŚĆ NA 15","N/D",240/$B$2*60*VLOOKUP(B927,Dane!$F:$H,2,FALSE)))</f>
        <v>6</v>
      </c>
      <c r="D927" s="21">
        <f>IF(B927="ZMIEŃ GŁOŚNOŚĆ NA 0","N/D",IF(B927="ZMIEŃ GŁOŚNOŚĆ NA 15","N/D",VLOOKUP(A927,Dane!$A$3:$D$110,4,FALSE)))</f>
        <v>1101010111000</v>
      </c>
      <c r="E927" s="22" t="str">
        <f t="shared" si="215"/>
        <v>110</v>
      </c>
      <c r="F927" s="19" t="str">
        <f t="shared" si="216"/>
        <v>00011010</v>
      </c>
      <c r="G927" s="19" t="str">
        <f t="shared" si="217"/>
        <v>10111000</v>
      </c>
      <c r="H927" s="19" t="str">
        <f t="shared" si="218"/>
        <v>00000110</v>
      </c>
      <c r="I927" s="20" t="str">
        <f t="shared" si="219"/>
        <v xml:space="preserve">    .byte %00011010, %10111000, %00000110</v>
      </c>
    </row>
    <row r="928" spans="1:9" x14ac:dyDescent="0.25">
      <c r="B928" s="19" t="s">
        <v>140</v>
      </c>
      <c r="C928" s="20" t="str">
        <f>IF(B928="ZMIEŃ GŁOŚNOŚĆ NA 0","N/D",IF(B928="ZMIEŃ GŁOŚNOŚĆ NA 15","N/D",240/$B$2*60*VLOOKUP(B928,Dane!$F:$H,2,FALSE)))</f>
        <v>N/D</v>
      </c>
      <c r="D928" s="21" t="str">
        <f>IF(B928="ZMIEŃ GŁOŚNOŚĆ NA 0","N/D",IF(B928="ZMIEŃ GŁOŚNOŚĆ NA 15","N/D",VLOOKUP(A928,Dane!$A$3:$D$110,4,FALSE)))</f>
        <v>N/D</v>
      </c>
      <c r="E928" s="22" t="str">
        <f t="shared" si="215"/>
        <v>N/D</v>
      </c>
      <c r="F928" s="19" t="str">
        <f t="shared" si="216"/>
        <v>N/D</v>
      </c>
      <c r="G928" s="19" t="str">
        <f t="shared" si="217"/>
        <v>N/D</v>
      </c>
      <c r="H928" s="19" t="str">
        <f t="shared" si="218"/>
        <v>N/D</v>
      </c>
      <c r="I928" s="20" t="str">
        <f t="shared" si="219"/>
        <v xml:space="preserve">    .byte %10101000, %11111111, %00000000</v>
      </c>
    </row>
    <row r="929" spans="1:9" x14ac:dyDescent="0.25">
      <c r="A929" t="s">
        <v>35</v>
      </c>
      <c r="B929" s="23" t="s">
        <v>30</v>
      </c>
      <c r="C929" s="20">
        <f>IF(B929="ZMIEŃ GŁOŚNOŚĆ NA 0","N/D",IF(B929="ZMIEŃ GŁOŚNOŚĆ NA 15","N/D",240/$B$2*60*VLOOKUP(B929,Dane!$F:$H,2,FALSE)))</f>
        <v>18</v>
      </c>
      <c r="D929" s="21">
        <f>IF(B929="ZMIEŃ GŁOŚNOŚĆ NA 0","N/D",IF(B929="ZMIEŃ GŁOŚNOŚĆ NA 15","N/D",VLOOKUP(A929,Dane!$A$3:$D$110,4,FALSE)))</f>
        <v>10011111</v>
      </c>
      <c r="E929" s="22" t="str">
        <f t="shared" si="215"/>
        <v>10010</v>
      </c>
      <c r="F929" s="19" t="str">
        <f t="shared" si="216"/>
        <v>00000000</v>
      </c>
      <c r="G929" s="19" t="str">
        <f t="shared" si="217"/>
        <v>10011111</v>
      </c>
      <c r="H929" s="19" t="str">
        <f t="shared" si="218"/>
        <v>00010010</v>
      </c>
      <c r="I929" s="20" t="str">
        <f t="shared" si="219"/>
        <v xml:space="preserve">    .byte %00000000, %10011111, %00010010</v>
      </c>
    </row>
    <row r="930" spans="1:9" x14ac:dyDescent="0.25">
      <c r="A930" t="s">
        <v>90</v>
      </c>
      <c r="B930" s="23" t="s">
        <v>1</v>
      </c>
      <c r="C930" s="20">
        <f>IF(B930="ZMIEŃ GŁOŚNOŚĆ NA 0","N/D",IF(B930="ZMIEŃ GŁOŚNOŚĆ NA 15","N/D",240/$B$2*60*VLOOKUP(B930,Dane!$F:$H,2,FALSE)))</f>
        <v>24</v>
      </c>
      <c r="D930" s="21">
        <f>IF(B930="ZMIEŃ GŁOŚNOŚĆ NA 0","N/D",IF(B930="ZMIEŃ GŁOŚNOŚĆ NA 15","N/D",VLOOKUP(A930,Dane!$A$3:$D$110,4,FALSE)))</f>
        <v>10110010</v>
      </c>
      <c r="E930" s="22" t="str">
        <f t="shared" si="215"/>
        <v>11000</v>
      </c>
      <c r="F930" s="19" t="str">
        <f t="shared" si="216"/>
        <v>00000000</v>
      </c>
      <c r="G930" s="19" t="str">
        <f t="shared" si="217"/>
        <v>10110010</v>
      </c>
      <c r="H930" s="19" t="str">
        <f t="shared" si="218"/>
        <v>00011000</v>
      </c>
      <c r="I930" s="20" t="str">
        <f t="shared" si="219"/>
        <v xml:space="preserve">    .byte %00000000, %10110010, %00011000</v>
      </c>
    </row>
    <row r="931" spans="1:9" x14ac:dyDescent="0.25">
      <c r="B931" s="1" t="s">
        <v>139</v>
      </c>
      <c r="C931" s="20" t="str">
        <f>IF(B931="ZMIEŃ GŁOŚNOŚĆ NA 0","N/D",IF(B931="ZMIEŃ GŁOŚNOŚĆ NA 15","N/D",240/$B$2*60*VLOOKUP(B931,Dane!$F:$H,2,FALSE)))</f>
        <v>N/D</v>
      </c>
      <c r="D931" s="21" t="str">
        <f>IF(B931="ZMIEŃ GŁOŚNOŚĆ NA 0","N/D",IF(B931="ZMIEŃ GŁOŚNOŚĆ NA 15","N/D",VLOOKUP(A931,Dane!$A$3:$D$110,4,FALSE)))</f>
        <v>N/D</v>
      </c>
      <c r="E931" s="22" t="str">
        <f t="shared" si="215"/>
        <v>N/D</v>
      </c>
      <c r="F931" s="19" t="str">
        <f t="shared" si="216"/>
        <v>N/D</v>
      </c>
      <c r="G931" s="19" t="str">
        <f t="shared" si="217"/>
        <v>N/D</v>
      </c>
      <c r="H931" s="19" t="str">
        <f t="shared" si="218"/>
        <v>N/D</v>
      </c>
      <c r="I931" s="20" t="str">
        <f t="shared" si="219"/>
        <v xml:space="preserve">    .byte %10101000, %11110000, %00000000</v>
      </c>
    </row>
    <row r="932" spans="1:9" x14ac:dyDescent="0.25">
      <c r="A932" t="s">
        <v>36</v>
      </c>
      <c r="B932" s="23" t="s">
        <v>0</v>
      </c>
      <c r="C932" s="20">
        <f>IF(B932="ZMIEŃ GŁOŚNOŚĆ NA 0","N/D",IF(B932="ZMIEŃ GŁOŚNOŚĆ NA 15","N/D",240/$B$2*60*VLOOKUP(B932,Dane!$F:$H,2,FALSE)))</f>
        <v>12</v>
      </c>
      <c r="D932" s="21">
        <f>IF(B932="ZMIEŃ GŁOŚNOŚĆ NA 0","N/D",IF(B932="ZMIEŃ GŁOŚNOŚĆ NA 15","N/D",VLOOKUP(A932,Dane!$A$3:$D$110,4,FALSE)))</f>
        <v>1101010111000</v>
      </c>
      <c r="E932" s="22" t="str">
        <f t="shared" si="215"/>
        <v>1100</v>
      </c>
      <c r="F932" s="19" t="str">
        <f t="shared" si="216"/>
        <v>00011010</v>
      </c>
      <c r="G932" s="19" t="str">
        <f t="shared" si="217"/>
        <v>10111000</v>
      </c>
      <c r="H932" s="19" t="str">
        <f t="shared" si="218"/>
        <v>00001100</v>
      </c>
      <c r="I932" s="20" t="str">
        <f t="shared" si="219"/>
        <v xml:space="preserve">    .byte %00011010, %10111000, %00001100</v>
      </c>
    </row>
    <row r="933" spans="1:9" x14ac:dyDescent="0.25">
      <c r="B933" s="19" t="s">
        <v>140</v>
      </c>
      <c r="C933" s="20" t="str">
        <f>IF(B933="ZMIEŃ GŁOŚNOŚĆ NA 0","N/D",IF(B933="ZMIEŃ GŁOŚNOŚĆ NA 15","N/D",240/$B$2*60*VLOOKUP(B933,Dane!$F:$H,2,FALSE)))</f>
        <v>N/D</v>
      </c>
      <c r="D933" s="21" t="str">
        <f>IF(B933="ZMIEŃ GŁOŚNOŚĆ NA 0","N/D",IF(B933="ZMIEŃ GŁOŚNOŚĆ NA 15","N/D",VLOOKUP(A933,Dane!$A$3:$D$110,4,FALSE)))</f>
        <v>N/D</v>
      </c>
      <c r="E933" s="22" t="str">
        <f t="shared" ref="E933:E996" si="220">IF(B933="ZMIEŃ GŁOŚNOŚĆ NA 0","N/D",IF(B933="ZMIEŃ GŁOŚNOŚĆ NA 15","N/D",DEC2BIN(C933)))</f>
        <v>N/D</v>
      </c>
      <c r="F933" s="19" t="str">
        <f t="shared" ref="F933:F996" si="221">IF(B933="ZMIEŃ GŁOŚNOŚĆ NA 0","N/D",IF(B933="ZMIEŃ GŁOŚNOŚĆ NA 15","N/D",IF(LEN(D933)&lt;8,"00000000",_xlfn.CONCAT(REPT("0",8-LEN(LEFT(D933,LEN(D933)-8))),LEFT(D933,LEN(D933)-8)))))</f>
        <v>N/D</v>
      </c>
      <c r="G933" s="19" t="str">
        <f t="shared" ref="G933:G996" si="222">IF(B933="ZMIEŃ GŁOŚNOŚĆ NA 0","N/D",IF(B933="ZMIEŃ GŁOŚNOŚĆ NA 15","N/D",IF(LEN(D933)&lt;8,_xlfn.CONCAT(REPT("0",8-LEN(D933)),RIGHT(D933,8)),RIGHT(D933,8))))</f>
        <v>N/D</v>
      </c>
      <c r="H933" s="19" t="str">
        <f t="shared" ref="H933:H996" si="223">IF(B933="ZMIEŃ GŁOŚNOŚĆ NA 0","N/D",IF(B933="ZMIEŃ GŁOŚNOŚĆ NA 15","N/D",_xlfn.CONCAT(REPT("0",8-LEN(E933)),E933)))</f>
        <v>N/D</v>
      </c>
      <c r="I933" s="20" t="str">
        <f t="shared" ref="I933:I996" si="224">IF(B933="ZMIEŃ GŁOŚNOŚĆ NA 0","    .byte %10101000, %11110000, %00000000",IF(B933="ZMIEŃ GŁOŚNOŚĆ NA 15","    .byte %10101000, %11111111, %00000000",_xlfn.CONCAT("    .byte %",F933,", %",G933,", %",H933)))</f>
        <v xml:space="preserve">    .byte %10101000, %11111111, %00000000</v>
      </c>
    </row>
    <row r="934" spans="1:9" x14ac:dyDescent="0.25">
      <c r="A934" t="s">
        <v>87</v>
      </c>
      <c r="B934" s="23" t="s">
        <v>2</v>
      </c>
      <c r="C934" s="20">
        <f>IF(B934="ZMIEŃ GŁOŚNOŚĆ NA 0","N/D",IF(B934="ZMIEŃ GŁOŚNOŚĆ NA 15","N/D",240/$B$2*60*VLOOKUP(B934,Dane!$F:$H,2,FALSE)))</f>
        <v>6</v>
      </c>
      <c r="D934" s="21">
        <f>IF(B934="ZMIEŃ GŁOŚNOŚĆ NA 0","N/D",IF(B934="ZMIEŃ GŁOŚNOŚĆ NA 15","N/D",VLOOKUP(A934,Dane!$A$3:$D$110,4,FALSE)))</f>
        <v>100001100</v>
      </c>
      <c r="E934" s="22" t="str">
        <f t="shared" si="220"/>
        <v>110</v>
      </c>
      <c r="F934" s="19" t="str">
        <f t="shared" si="221"/>
        <v>00000001</v>
      </c>
      <c r="G934" s="19" t="str">
        <f t="shared" si="222"/>
        <v>00001100</v>
      </c>
      <c r="H934" s="19" t="str">
        <f t="shared" si="223"/>
        <v>00000110</v>
      </c>
      <c r="I934" s="20" t="str">
        <f t="shared" si="224"/>
        <v xml:space="preserve">    .byte %00000001, %00001100, %00000110</v>
      </c>
    </row>
    <row r="935" spans="1:9" x14ac:dyDescent="0.25">
      <c r="A935" t="s">
        <v>88</v>
      </c>
      <c r="B935" s="23" t="s">
        <v>2</v>
      </c>
      <c r="C935" s="20">
        <f>IF(B935="ZMIEŃ GŁOŚNOŚĆ NA 0","N/D",IF(B935="ZMIEŃ GŁOŚNOŚĆ NA 15","N/D",240/$B$2*60*VLOOKUP(B935,Dane!$F:$H,2,FALSE)))</f>
        <v>6</v>
      </c>
      <c r="D935" s="21">
        <f>IF(B935="ZMIEŃ GŁOŚNOŚĆ NA 0","N/D",IF(B935="ZMIEŃ GŁOŚNOŚĆ NA 15","N/D",VLOOKUP(A935,Dane!$A$3:$D$110,4,FALSE)))</f>
        <v>11101110</v>
      </c>
      <c r="E935" s="22" t="str">
        <f t="shared" si="220"/>
        <v>110</v>
      </c>
      <c r="F935" s="19" t="str">
        <f t="shared" si="221"/>
        <v>00000000</v>
      </c>
      <c r="G935" s="19" t="str">
        <f t="shared" si="222"/>
        <v>11101110</v>
      </c>
      <c r="H935" s="19" t="str">
        <f t="shared" si="223"/>
        <v>00000110</v>
      </c>
      <c r="I935" s="20" t="str">
        <f t="shared" si="224"/>
        <v xml:space="preserve">    .byte %00000000, %11101110, %00000110</v>
      </c>
    </row>
    <row r="936" spans="1:9" x14ac:dyDescent="0.25">
      <c r="A936" t="s">
        <v>12</v>
      </c>
      <c r="B936" s="23" t="s">
        <v>2</v>
      </c>
      <c r="C936" s="20">
        <f>IF(B936="ZMIEŃ GŁOŚNOŚĆ NA 0","N/D",IF(B936="ZMIEŃ GŁOŚNOŚĆ NA 15","N/D",240/$B$2*60*VLOOKUP(B936,Dane!$F:$H,2,FALSE)))</f>
        <v>6</v>
      </c>
      <c r="D936" s="21">
        <f>IF(B936="ZMIEŃ GŁOŚNOŚĆ NA 0","N/D",IF(B936="ZMIEŃ GŁOŚNOŚĆ NA 15","N/D",VLOOKUP(A936,Dane!$A$3:$D$110,4,FALSE)))</f>
        <v>11010100</v>
      </c>
      <c r="E936" s="22" t="str">
        <f t="shared" si="220"/>
        <v>110</v>
      </c>
      <c r="F936" s="19" t="str">
        <f t="shared" si="221"/>
        <v>00000000</v>
      </c>
      <c r="G936" s="19" t="str">
        <f t="shared" si="222"/>
        <v>11010100</v>
      </c>
      <c r="H936" s="19" t="str">
        <f t="shared" si="223"/>
        <v>00000110</v>
      </c>
      <c r="I936" s="20" t="str">
        <f t="shared" si="224"/>
        <v xml:space="preserve">    .byte %00000000, %11010100, %00000110</v>
      </c>
    </row>
    <row r="937" spans="1:9" ht="15.75" thickBot="1" x14ac:dyDescent="0.3">
      <c r="A937" s="10" t="s">
        <v>88</v>
      </c>
      <c r="B937" s="26" t="s">
        <v>2</v>
      </c>
      <c r="C937" s="20">
        <f>IF(B937="ZMIEŃ GŁOŚNOŚĆ NA 0","N/D",IF(B937="ZMIEŃ GŁOŚNOŚĆ NA 15","N/D",240/$B$2*60*VLOOKUP(B937,Dane!$F:$H,2,FALSE)))</f>
        <v>6</v>
      </c>
      <c r="D937" s="21">
        <f>IF(B937="ZMIEŃ GŁOŚNOŚĆ NA 0","N/D",IF(B937="ZMIEŃ GŁOŚNOŚĆ NA 15","N/D",VLOOKUP(A937,Dane!$A$3:$D$110,4,FALSE)))</f>
        <v>11101110</v>
      </c>
      <c r="E937" s="22" t="str">
        <f t="shared" si="220"/>
        <v>110</v>
      </c>
      <c r="F937" s="19" t="str">
        <f t="shared" si="221"/>
        <v>00000000</v>
      </c>
      <c r="G937" s="19" t="str">
        <f t="shared" si="222"/>
        <v>11101110</v>
      </c>
      <c r="H937" s="19" t="str">
        <f t="shared" si="223"/>
        <v>00000110</v>
      </c>
      <c r="I937" s="20" t="str">
        <f t="shared" si="224"/>
        <v xml:space="preserve">    .byte %00000000, %11101110, %00000110</v>
      </c>
    </row>
    <row r="938" spans="1:9" ht="15.75" thickTop="1" x14ac:dyDescent="0.25">
      <c r="A938" s="23" t="s">
        <v>90</v>
      </c>
      <c r="B938" s="23" t="s">
        <v>0</v>
      </c>
      <c r="C938" s="20">
        <f>IF(B938="ZMIEŃ GŁOŚNOŚĆ NA 0","N/D",IF(B938="ZMIEŃ GŁOŚNOŚĆ NA 15","N/D",240/$B$2*60*VLOOKUP(B938,Dane!$F:$H,2,FALSE)))</f>
        <v>12</v>
      </c>
      <c r="D938" s="21">
        <f>IF(B938="ZMIEŃ GŁOŚNOŚĆ NA 0","N/D",IF(B938="ZMIEŃ GŁOŚNOŚĆ NA 15","N/D",VLOOKUP(A938,Dane!$A$3:$D$110,4,FALSE)))</f>
        <v>10110010</v>
      </c>
      <c r="E938" s="22" t="str">
        <f t="shared" si="220"/>
        <v>1100</v>
      </c>
      <c r="F938" s="19" t="str">
        <f t="shared" si="221"/>
        <v>00000000</v>
      </c>
      <c r="G938" s="19" t="str">
        <f t="shared" si="222"/>
        <v>10110010</v>
      </c>
      <c r="H938" s="19" t="str">
        <f t="shared" si="223"/>
        <v>00001100</v>
      </c>
      <c r="I938" s="20" t="str">
        <f t="shared" si="224"/>
        <v xml:space="preserve">    .byte %00000000, %10110010, %00001100</v>
      </c>
    </row>
    <row r="939" spans="1:9" x14ac:dyDescent="0.25">
      <c r="B939" s="1" t="s">
        <v>139</v>
      </c>
      <c r="C939" s="20" t="str">
        <f>IF(B939="ZMIEŃ GŁOŚNOŚĆ NA 0","N/D",IF(B939="ZMIEŃ GŁOŚNOŚĆ NA 15","N/D",240/$B$2*60*VLOOKUP(B939,Dane!$F:$H,2,FALSE)))</f>
        <v>N/D</v>
      </c>
      <c r="D939" s="21" t="str">
        <f>IF(B939="ZMIEŃ GŁOŚNOŚĆ NA 0","N/D",IF(B939="ZMIEŃ GŁOŚNOŚĆ NA 15","N/D",VLOOKUP(A939,Dane!$A$3:$D$110,4,FALSE)))</f>
        <v>N/D</v>
      </c>
      <c r="E939" s="22" t="str">
        <f t="shared" si="220"/>
        <v>N/D</v>
      </c>
      <c r="F939" s="19" t="str">
        <f t="shared" si="221"/>
        <v>N/D</v>
      </c>
      <c r="G939" s="19" t="str">
        <f t="shared" si="222"/>
        <v>N/D</v>
      </c>
      <c r="H939" s="19" t="str">
        <f t="shared" si="223"/>
        <v>N/D</v>
      </c>
      <c r="I939" s="20" t="str">
        <f t="shared" si="224"/>
        <v xml:space="preserve">    .byte %10101000, %11110000, %00000000</v>
      </c>
    </row>
    <row r="940" spans="1:9" x14ac:dyDescent="0.25">
      <c r="A940" t="s">
        <v>36</v>
      </c>
      <c r="B940" s="23" t="s">
        <v>2</v>
      </c>
      <c r="C940" s="20">
        <f>IF(B940="ZMIEŃ GŁOŚNOŚĆ NA 0","N/D",IF(B940="ZMIEŃ GŁOŚNOŚĆ NA 15","N/D",240/$B$2*60*VLOOKUP(B940,Dane!$F:$H,2,FALSE)))</f>
        <v>6</v>
      </c>
      <c r="D940" s="21">
        <f>IF(B940="ZMIEŃ GŁOŚNOŚĆ NA 0","N/D",IF(B940="ZMIEŃ GŁOŚNOŚĆ NA 15","N/D",VLOOKUP(A940,Dane!$A$3:$D$110,4,FALSE)))</f>
        <v>1101010111000</v>
      </c>
      <c r="E940" s="22" t="str">
        <f t="shared" si="220"/>
        <v>110</v>
      </c>
      <c r="F940" s="19" t="str">
        <f t="shared" si="221"/>
        <v>00011010</v>
      </c>
      <c r="G940" s="19" t="str">
        <f t="shared" si="222"/>
        <v>10111000</v>
      </c>
      <c r="H940" s="19" t="str">
        <f t="shared" si="223"/>
        <v>00000110</v>
      </c>
      <c r="I940" s="20" t="str">
        <f t="shared" si="224"/>
        <v xml:space="preserve">    .byte %00011010, %10111000, %00000110</v>
      </c>
    </row>
    <row r="941" spans="1:9" x14ac:dyDescent="0.25">
      <c r="B941" s="19" t="s">
        <v>140</v>
      </c>
      <c r="C941" s="20" t="str">
        <f>IF(B941="ZMIEŃ GŁOŚNOŚĆ NA 0","N/D",IF(B941="ZMIEŃ GŁOŚNOŚĆ NA 15","N/D",240/$B$2*60*VLOOKUP(B941,Dane!$F:$H,2,FALSE)))</f>
        <v>N/D</v>
      </c>
      <c r="D941" s="21" t="str">
        <f>IF(B941="ZMIEŃ GŁOŚNOŚĆ NA 0","N/D",IF(B941="ZMIEŃ GŁOŚNOŚĆ NA 15","N/D",VLOOKUP(A941,Dane!$A$3:$D$110,4,FALSE)))</f>
        <v>N/D</v>
      </c>
      <c r="E941" s="22" t="str">
        <f t="shared" si="220"/>
        <v>N/D</v>
      </c>
      <c r="F941" s="19" t="str">
        <f t="shared" si="221"/>
        <v>N/D</v>
      </c>
      <c r="G941" s="19" t="str">
        <f t="shared" si="222"/>
        <v>N/D</v>
      </c>
      <c r="H941" s="19" t="str">
        <f t="shared" si="223"/>
        <v>N/D</v>
      </c>
      <c r="I941" s="20" t="str">
        <f t="shared" si="224"/>
        <v xml:space="preserve">    .byte %10101000, %11111111, %00000000</v>
      </c>
    </row>
    <row r="942" spans="1:9" x14ac:dyDescent="0.25">
      <c r="A942" t="s">
        <v>90</v>
      </c>
      <c r="B942" s="23" t="s">
        <v>30</v>
      </c>
      <c r="C942" s="20">
        <f>IF(B942="ZMIEŃ GŁOŚNOŚĆ NA 0","N/D",IF(B942="ZMIEŃ GŁOŚNOŚĆ NA 15","N/D",240/$B$2*60*VLOOKUP(B942,Dane!$F:$H,2,FALSE)))</f>
        <v>18</v>
      </c>
      <c r="D942" s="21">
        <f>IF(B942="ZMIEŃ GŁOŚNOŚĆ NA 0","N/D",IF(B942="ZMIEŃ GŁOŚNOŚĆ NA 15","N/D",VLOOKUP(A942,Dane!$A$3:$D$110,4,FALSE)))</f>
        <v>10110010</v>
      </c>
      <c r="E942" s="22" t="str">
        <f t="shared" si="220"/>
        <v>10010</v>
      </c>
      <c r="F942" s="19" t="str">
        <f t="shared" si="221"/>
        <v>00000000</v>
      </c>
      <c r="G942" s="19" t="str">
        <f t="shared" si="222"/>
        <v>10110010</v>
      </c>
      <c r="H942" s="19" t="str">
        <f t="shared" si="223"/>
        <v>00010010</v>
      </c>
      <c r="I942" s="20" t="str">
        <f t="shared" si="224"/>
        <v xml:space="preserve">    .byte %00000000, %10110010, %00010010</v>
      </c>
    </row>
    <row r="943" spans="1:9" x14ac:dyDescent="0.25">
      <c r="A943" t="s">
        <v>89</v>
      </c>
      <c r="B943" s="23" t="s">
        <v>1</v>
      </c>
      <c r="C943" s="20">
        <f>IF(B943="ZMIEŃ GŁOŚNOŚĆ NA 0","N/D",IF(B943="ZMIEŃ GŁOŚNOŚĆ NA 15","N/D",240/$B$2*60*VLOOKUP(B943,Dane!$F:$H,2,FALSE)))</f>
        <v>24</v>
      </c>
      <c r="D943" s="21">
        <f>IF(B943="ZMIEŃ GŁOŚNOŚĆ NA 0","N/D",IF(B943="ZMIEŃ GŁOŚNOŚĆ NA 15","N/D",VLOOKUP(A943,Dane!$A$3:$D$110,4,FALSE)))</f>
        <v>11001000</v>
      </c>
      <c r="E943" s="22" t="str">
        <f t="shared" si="220"/>
        <v>11000</v>
      </c>
      <c r="F943" s="19" t="str">
        <f t="shared" si="221"/>
        <v>00000000</v>
      </c>
      <c r="G943" s="19" t="str">
        <f t="shared" si="222"/>
        <v>11001000</v>
      </c>
      <c r="H943" s="19" t="str">
        <f t="shared" si="223"/>
        <v>00011000</v>
      </c>
      <c r="I943" s="20" t="str">
        <f t="shared" si="224"/>
        <v xml:space="preserve">    .byte %00000000, %11001000, %00011000</v>
      </c>
    </row>
    <row r="944" spans="1:9" x14ac:dyDescent="0.25">
      <c r="B944" s="1" t="s">
        <v>139</v>
      </c>
      <c r="C944" s="20" t="str">
        <f>IF(B944="ZMIEŃ GŁOŚNOŚĆ NA 0","N/D",IF(B944="ZMIEŃ GŁOŚNOŚĆ NA 15","N/D",240/$B$2*60*VLOOKUP(B944,Dane!$F:$H,2,FALSE)))</f>
        <v>N/D</v>
      </c>
      <c r="D944" s="21" t="str">
        <f>IF(B944="ZMIEŃ GŁOŚNOŚĆ NA 0","N/D",IF(B944="ZMIEŃ GŁOŚNOŚĆ NA 15","N/D",VLOOKUP(A944,Dane!$A$3:$D$110,4,FALSE)))</f>
        <v>N/D</v>
      </c>
      <c r="E944" s="22" t="str">
        <f t="shared" si="220"/>
        <v>N/D</v>
      </c>
      <c r="F944" s="19" t="str">
        <f t="shared" si="221"/>
        <v>N/D</v>
      </c>
      <c r="G944" s="19" t="str">
        <f t="shared" si="222"/>
        <v>N/D</v>
      </c>
      <c r="H944" s="19" t="str">
        <f t="shared" si="223"/>
        <v>N/D</v>
      </c>
      <c r="I944" s="20" t="str">
        <f t="shared" si="224"/>
        <v xml:space="preserve">    .byte %10101000, %11110000, %00000000</v>
      </c>
    </row>
    <row r="945" spans="1:9" x14ac:dyDescent="0.25">
      <c r="A945" t="s">
        <v>36</v>
      </c>
      <c r="B945" s="23" t="s">
        <v>0</v>
      </c>
      <c r="C945" s="20">
        <f>IF(B945="ZMIEŃ GŁOŚNOŚĆ NA 0","N/D",IF(B945="ZMIEŃ GŁOŚNOŚĆ NA 15","N/D",240/$B$2*60*VLOOKUP(B945,Dane!$F:$H,2,FALSE)))</f>
        <v>12</v>
      </c>
      <c r="D945" s="21">
        <f>IF(B945="ZMIEŃ GŁOŚNOŚĆ NA 0","N/D",IF(B945="ZMIEŃ GŁOŚNOŚĆ NA 15","N/D",VLOOKUP(A945,Dane!$A$3:$D$110,4,FALSE)))</f>
        <v>1101010111000</v>
      </c>
      <c r="E945" s="22" t="str">
        <f t="shared" si="220"/>
        <v>1100</v>
      </c>
      <c r="F945" s="19" t="str">
        <f t="shared" si="221"/>
        <v>00011010</v>
      </c>
      <c r="G945" s="19" t="str">
        <f t="shared" si="222"/>
        <v>10111000</v>
      </c>
      <c r="H945" s="19" t="str">
        <f t="shared" si="223"/>
        <v>00001100</v>
      </c>
      <c r="I945" s="20" t="str">
        <f t="shared" si="224"/>
        <v xml:space="preserve">    .byte %00011010, %10111000, %00001100</v>
      </c>
    </row>
    <row r="946" spans="1:9" x14ac:dyDescent="0.25">
      <c r="B946" s="19" t="s">
        <v>140</v>
      </c>
      <c r="C946" s="20" t="str">
        <f>IF(B946="ZMIEŃ GŁOŚNOŚĆ NA 0","N/D",IF(B946="ZMIEŃ GŁOŚNOŚĆ NA 15","N/D",240/$B$2*60*VLOOKUP(B946,Dane!$F:$H,2,FALSE)))</f>
        <v>N/D</v>
      </c>
      <c r="D946" s="21" t="str">
        <f>IF(B946="ZMIEŃ GŁOŚNOŚĆ NA 0","N/D",IF(B946="ZMIEŃ GŁOŚNOŚĆ NA 15","N/D",VLOOKUP(A946,Dane!$A$3:$D$110,4,FALSE)))</f>
        <v>N/D</v>
      </c>
      <c r="E946" s="22" t="str">
        <f t="shared" si="220"/>
        <v>N/D</v>
      </c>
      <c r="F946" s="19" t="str">
        <f t="shared" si="221"/>
        <v>N/D</v>
      </c>
      <c r="G946" s="19" t="str">
        <f t="shared" si="222"/>
        <v>N/D</v>
      </c>
      <c r="H946" s="19" t="str">
        <f t="shared" si="223"/>
        <v>N/D</v>
      </c>
      <c r="I946" s="20" t="str">
        <f t="shared" si="224"/>
        <v xml:space="preserve">    .byte %10101000, %11111111, %00000000</v>
      </c>
    </row>
    <row r="947" spans="1:9" x14ac:dyDescent="0.25">
      <c r="A947" t="s">
        <v>87</v>
      </c>
      <c r="B947" s="23" t="s">
        <v>2</v>
      </c>
      <c r="C947" s="20">
        <f>IF(B947="ZMIEŃ GŁOŚNOŚĆ NA 0","N/D",IF(B947="ZMIEŃ GŁOŚNOŚĆ NA 15","N/D",240/$B$2*60*VLOOKUP(B947,Dane!$F:$H,2,FALSE)))</f>
        <v>6</v>
      </c>
      <c r="D947" s="21">
        <f>IF(B947="ZMIEŃ GŁOŚNOŚĆ NA 0","N/D",IF(B947="ZMIEŃ GŁOŚNOŚĆ NA 15","N/D",VLOOKUP(A947,Dane!$A$3:$D$110,4,FALSE)))</f>
        <v>100001100</v>
      </c>
      <c r="E947" s="22" t="str">
        <f t="shared" si="220"/>
        <v>110</v>
      </c>
      <c r="F947" s="19" t="str">
        <f t="shared" si="221"/>
        <v>00000001</v>
      </c>
      <c r="G947" s="19" t="str">
        <f t="shared" si="222"/>
        <v>00001100</v>
      </c>
      <c r="H947" s="19" t="str">
        <f t="shared" si="223"/>
        <v>00000110</v>
      </c>
      <c r="I947" s="20" t="str">
        <f t="shared" si="224"/>
        <v xml:space="preserve">    .byte %00000001, %00001100, %00000110</v>
      </c>
    </row>
    <row r="948" spans="1:9" x14ac:dyDescent="0.25">
      <c r="A948" t="s">
        <v>88</v>
      </c>
      <c r="B948" s="23" t="s">
        <v>2</v>
      </c>
      <c r="C948" s="20">
        <f>IF(B948="ZMIEŃ GŁOŚNOŚĆ NA 0","N/D",IF(B948="ZMIEŃ GŁOŚNOŚĆ NA 15","N/D",240/$B$2*60*VLOOKUP(B948,Dane!$F:$H,2,FALSE)))</f>
        <v>6</v>
      </c>
      <c r="D948" s="21">
        <f>IF(B948="ZMIEŃ GŁOŚNOŚĆ NA 0","N/D",IF(B948="ZMIEŃ GŁOŚNOŚĆ NA 15","N/D",VLOOKUP(A948,Dane!$A$3:$D$110,4,FALSE)))</f>
        <v>11101110</v>
      </c>
      <c r="E948" s="22" t="str">
        <f t="shared" si="220"/>
        <v>110</v>
      </c>
      <c r="F948" s="19" t="str">
        <f t="shared" si="221"/>
        <v>00000000</v>
      </c>
      <c r="G948" s="19" t="str">
        <f t="shared" si="222"/>
        <v>11101110</v>
      </c>
      <c r="H948" s="19" t="str">
        <f t="shared" si="223"/>
        <v>00000110</v>
      </c>
      <c r="I948" s="20" t="str">
        <f t="shared" si="224"/>
        <v xml:space="preserve">    .byte %00000000, %11101110, %00000110</v>
      </c>
    </row>
    <row r="949" spans="1:9" x14ac:dyDescent="0.25">
      <c r="A949" t="s">
        <v>12</v>
      </c>
      <c r="B949" s="23" t="s">
        <v>2</v>
      </c>
      <c r="C949" s="20">
        <f>IF(B949="ZMIEŃ GŁOŚNOŚĆ NA 0","N/D",IF(B949="ZMIEŃ GŁOŚNOŚĆ NA 15","N/D",240/$B$2*60*VLOOKUP(B949,Dane!$F:$H,2,FALSE)))</f>
        <v>6</v>
      </c>
      <c r="D949" s="21">
        <f>IF(B949="ZMIEŃ GŁOŚNOŚĆ NA 0","N/D",IF(B949="ZMIEŃ GŁOŚNOŚĆ NA 15","N/D",VLOOKUP(A949,Dane!$A$3:$D$110,4,FALSE)))</f>
        <v>11010100</v>
      </c>
      <c r="E949" s="22" t="str">
        <f t="shared" si="220"/>
        <v>110</v>
      </c>
      <c r="F949" s="19" t="str">
        <f t="shared" si="221"/>
        <v>00000000</v>
      </c>
      <c r="G949" s="19" t="str">
        <f t="shared" si="222"/>
        <v>11010100</v>
      </c>
      <c r="H949" s="19" t="str">
        <f t="shared" si="223"/>
        <v>00000110</v>
      </c>
      <c r="I949" s="20" t="str">
        <f t="shared" si="224"/>
        <v xml:space="preserve">    .byte %00000000, %11010100, %00000110</v>
      </c>
    </row>
    <row r="950" spans="1:9" ht="15.75" thickBot="1" x14ac:dyDescent="0.3">
      <c r="A950" s="10" t="s">
        <v>88</v>
      </c>
      <c r="B950" s="26" t="s">
        <v>2</v>
      </c>
      <c r="C950" s="20">
        <f>IF(B950="ZMIEŃ GŁOŚNOŚĆ NA 0","N/D",IF(B950="ZMIEŃ GŁOŚNOŚĆ NA 15","N/D",240/$B$2*60*VLOOKUP(B950,Dane!$F:$H,2,FALSE)))</f>
        <v>6</v>
      </c>
      <c r="D950" s="21">
        <f>IF(B950="ZMIEŃ GŁOŚNOŚĆ NA 0","N/D",IF(B950="ZMIEŃ GŁOŚNOŚĆ NA 15","N/D",VLOOKUP(A950,Dane!$A$3:$D$110,4,FALSE)))</f>
        <v>11101110</v>
      </c>
      <c r="E950" s="22" t="str">
        <f t="shared" si="220"/>
        <v>110</v>
      </c>
      <c r="F950" s="19" t="str">
        <f t="shared" si="221"/>
        <v>00000000</v>
      </c>
      <c r="G950" s="19" t="str">
        <f t="shared" si="222"/>
        <v>11101110</v>
      </c>
      <c r="H950" s="19" t="str">
        <f t="shared" si="223"/>
        <v>00000110</v>
      </c>
      <c r="I950" s="20" t="str">
        <f t="shared" si="224"/>
        <v xml:space="preserve">    .byte %00000000, %11101110, %00000110</v>
      </c>
    </row>
    <row r="951" spans="1:9" ht="15.75" thickTop="1" x14ac:dyDescent="0.25">
      <c r="A951" s="23" t="s">
        <v>89</v>
      </c>
      <c r="B951" s="23" t="s">
        <v>1</v>
      </c>
      <c r="C951" s="20">
        <f>IF(B951="ZMIEŃ GŁOŚNOŚĆ NA 0","N/D",IF(B951="ZMIEŃ GŁOŚNOŚĆ NA 15","N/D",240/$B$2*60*VLOOKUP(B951,Dane!$F:$H,2,FALSE)))</f>
        <v>24</v>
      </c>
      <c r="D951" s="21">
        <f>IF(B951="ZMIEŃ GŁOŚNOŚĆ NA 0","N/D",IF(B951="ZMIEŃ GŁOŚNOŚĆ NA 15","N/D",VLOOKUP(A951,Dane!$A$3:$D$110,4,FALSE)))</f>
        <v>11001000</v>
      </c>
      <c r="E951" s="22" t="str">
        <f t="shared" si="220"/>
        <v>11000</v>
      </c>
      <c r="F951" s="19" t="str">
        <f t="shared" si="221"/>
        <v>00000000</v>
      </c>
      <c r="G951" s="19" t="str">
        <f t="shared" si="222"/>
        <v>11001000</v>
      </c>
      <c r="H951" s="19" t="str">
        <f t="shared" si="223"/>
        <v>00011000</v>
      </c>
      <c r="I951" s="20" t="str">
        <f t="shared" si="224"/>
        <v xml:space="preserve">    .byte %00000000, %11001000, %00011000</v>
      </c>
    </row>
    <row r="952" spans="1:9" x14ac:dyDescent="0.25">
      <c r="A952" s="23" t="s">
        <v>90</v>
      </c>
      <c r="B952" s="23" t="s">
        <v>0</v>
      </c>
      <c r="C952" s="20">
        <f>IF(B952="ZMIEŃ GŁOŚNOŚĆ NA 0","N/D",IF(B952="ZMIEŃ GŁOŚNOŚĆ NA 15","N/D",240/$B$2*60*VLOOKUP(B952,Dane!$F:$H,2,FALSE)))</f>
        <v>12</v>
      </c>
      <c r="D952" s="21">
        <f>IF(B952="ZMIEŃ GŁOŚNOŚĆ NA 0","N/D",IF(B952="ZMIEŃ GŁOŚNOŚĆ NA 15","N/D",VLOOKUP(A952,Dane!$A$3:$D$110,4,FALSE)))</f>
        <v>10110010</v>
      </c>
      <c r="E952" s="22" t="str">
        <f t="shared" si="220"/>
        <v>1100</v>
      </c>
      <c r="F952" s="19" t="str">
        <f t="shared" si="221"/>
        <v>00000000</v>
      </c>
      <c r="G952" s="19" t="str">
        <f t="shared" si="222"/>
        <v>10110010</v>
      </c>
      <c r="H952" s="19" t="str">
        <f t="shared" si="223"/>
        <v>00001100</v>
      </c>
      <c r="I952" s="20" t="str">
        <f t="shared" si="224"/>
        <v xml:space="preserve">    .byte %00000000, %10110010, %00001100</v>
      </c>
    </row>
    <row r="953" spans="1:9" x14ac:dyDescent="0.25">
      <c r="A953" s="23" t="s">
        <v>12</v>
      </c>
      <c r="B953" s="23" t="s">
        <v>1</v>
      </c>
      <c r="C953" s="20">
        <f>IF(B953="ZMIEŃ GŁOŚNOŚĆ NA 0","N/D",IF(B953="ZMIEŃ GŁOŚNOŚĆ NA 15","N/D",240/$B$2*60*VLOOKUP(B953,Dane!$F:$H,2,FALSE)))</f>
        <v>24</v>
      </c>
      <c r="D953" s="21">
        <f>IF(B953="ZMIEŃ GŁOŚNOŚĆ NA 0","N/D",IF(B953="ZMIEŃ GŁOŚNOŚĆ NA 15","N/D",VLOOKUP(A953,Dane!$A$3:$D$110,4,FALSE)))</f>
        <v>11010100</v>
      </c>
      <c r="E953" s="22" t="str">
        <f t="shared" si="220"/>
        <v>11000</v>
      </c>
      <c r="F953" s="19" t="str">
        <f t="shared" si="221"/>
        <v>00000000</v>
      </c>
      <c r="G953" s="19" t="str">
        <f t="shared" si="222"/>
        <v>11010100</v>
      </c>
      <c r="H953" s="19" t="str">
        <f t="shared" si="223"/>
        <v>00011000</v>
      </c>
      <c r="I953" s="20" t="str">
        <f t="shared" si="224"/>
        <v xml:space="preserve">    .byte %00000000, %11010100, %00011000</v>
      </c>
    </row>
    <row r="954" spans="1:9" x14ac:dyDescent="0.25">
      <c r="A954" s="23" t="s">
        <v>88</v>
      </c>
      <c r="B954" s="23" t="s">
        <v>0</v>
      </c>
      <c r="C954" s="20">
        <f>IF(B954="ZMIEŃ GŁOŚNOŚĆ NA 0","N/D",IF(B954="ZMIEŃ GŁOŚNOŚĆ NA 15","N/D",240/$B$2*60*VLOOKUP(B954,Dane!$F:$H,2,FALSE)))</f>
        <v>12</v>
      </c>
      <c r="D954" s="21">
        <f>IF(B954="ZMIEŃ GŁOŚNOŚĆ NA 0","N/D",IF(B954="ZMIEŃ GŁOŚNOŚĆ NA 15","N/D",VLOOKUP(A954,Dane!$A$3:$D$110,4,FALSE)))</f>
        <v>11101110</v>
      </c>
      <c r="E954" s="22" t="str">
        <f t="shared" si="220"/>
        <v>1100</v>
      </c>
      <c r="F954" s="19" t="str">
        <f t="shared" si="221"/>
        <v>00000000</v>
      </c>
      <c r="G954" s="19" t="str">
        <f t="shared" si="222"/>
        <v>11101110</v>
      </c>
      <c r="H954" s="19" t="str">
        <f t="shared" si="223"/>
        <v>00001100</v>
      </c>
      <c r="I954" s="20" t="str">
        <f t="shared" si="224"/>
        <v xml:space="preserve">    .byte %00000000, %11101110, %00001100</v>
      </c>
    </row>
    <row r="955" spans="1:9" x14ac:dyDescent="0.25">
      <c r="B955" s="1" t="s">
        <v>139</v>
      </c>
      <c r="C955" s="20" t="str">
        <f>IF(B955="ZMIEŃ GŁOŚNOŚĆ NA 0","N/D",IF(B955="ZMIEŃ GŁOŚNOŚĆ NA 15","N/D",240/$B$2*60*VLOOKUP(B955,Dane!$F:$H,2,FALSE)))</f>
        <v>N/D</v>
      </c>
      <c r="D955" s="21" t="str">
        <f>IF(B955="ZMIEŃ GŁOŚNOŚĆ NA 0","N/D",IF(B955="ZMIEŃ GŁOŚNOŚĆ NA 15","N/D",VLOOKUP(A955,Dane!$A$3:$D$110,4,FALSE)))</f>
        <v>N/D</v>
      </c>
      <c r="E955" s="22" t="str">
        <f t="shared" si="220"/>
        <v>N/D</v>
      </c>
      <c r="F955" s="19" t="str">
        <f t="shared" si="221"/>
        <v>N/D</v>
      </c>
      <c r="G955" s="19" t="str">
        <f t="shared" si="222"/>
        <v>N/D</v>
      </c>
      <c r="H955" s="19" t="str">
        <f t="shared" si="223"/>
        <v>N/D</v>
      </c>
      <c r="I955" s="20" t="str">
        <f t="shared" si="224"/>
        <v xml:space="preserve">    .byte %10101000, %11110000, %00000000</v>
      </c>
    </row>
    <row r="956" spans="1:9" x14ac:dyDescent="0.25">
      <c r="A956" t="s">
        <v>36</v>
      </c>
      <c r="B956" t="s">
        <v>0</v>
      </c>
      <c r="C956" s="20">
        <f>IF(B956="ZMIEŃ GŁOŚNOŚĆ NA 0","N/D",IF(B956="ZMIEŃ GŁOŚNOŚĆ NA 15","N/D",240/$B$2*60*VLOOKUP(B956,Dane!$F:$H,2,FALSE)))</f>
        <v>12</v>
      </c>
      <c r="D956" s="21">
        <f>IF(B956="ZMIEŃ GŁOŚNOŚĆ NA 0","N/D",IF(B956="ZMIEŃ GŁOŚNOŚĆ NA 15","N/D",VLOOKUP(A956,Dane!$A$3:$D$110,4,FALSE)))</f>
        <v>1101010111000</v>
      </c>
      <c r="E956" s="22" t="str">
        <f t="shared" si="220"/>
        <v>1100</v>
      </c>
      <c r="F956" s="19" t="str">
        <f t="shared" si="221"/>
        <v>00011010</v>
      </c>
      <c r="G956" s="19" t="str">
        <f t="shared" si="222"/>
        <v>10111000</v>
      </c>
      <c r="H956" s="19" t="str">
        <f t="shared" si="223"/>
        <v>00001100</v>
      </c>
      <c r="I956" s="20" t="str">
        <f t="shared" si="224"/>
        <v xml:space="preserve">    .byte %00011010, %10111000, %00001100</v>
      </c>
    </row>
    <row r="957" spans="1:9" x14ac:dyDescent="0.25">
      <c r="B957" s="19" t="s">
        <v>140</v>
      </c>
      <c r="C957" s="20" t="str">
        <f>IF(B957="ZMIEŃ GŁOŚNOŚĆ NA 0","N/D",IF(B957="ZMIEŃ GŁOŚNOŚĆ NA 15","N/D",240/$B$2*60*VLOOKUP(B957,Dane!$F:$H,2,FALSE)))</f>
        <v>N/D</v>
      </c>
      <c r="D957" s="21" t="str">
        <f>IF(B957="ZMIEŃ GŁOŚNOŚĆ NA 0","N/D",IF(B957="ZMIEŃ GŁOŚNOŚĆ NA 15","N/D",VLOOKUP(A957,Dane!$A$3:$D$110,4,FALSE)))</f>
        <v>N/D</v>
      </c>
      <c r="E957" s="22" t="str">
        <f t="shared" si="220"/>
        <v>N/D</v>
      </c>
      <c r="F957" s="19" t="str">
        <f t="shared" si="221"/>
        <v>N/D</v>
      </c>
      <c r="G957" s="19" t="str">
        <f t="shared" si="222"/>
        <v>N/D</v>
      </c>
      <c r="H957" s="19" t="str">
        <f t="shared" si="223"/>
        <v>N/D</v>
      </c>
      <c r="I957" s="20" t="str">
        <f t="shared" si="224"/>
        <v xml:space="preserve">    .byte %10101000, %11111111, %00000000</v>
      </c>
    </row>
    <row r="958" spans="1:9" ht="15.75" thickBot="1" x14ac:dyDescent="0.3">
      <c r="A958" s="10" t="s">
        <v>87</v>
      </c>
      <c r="B958" s="10" t="s">
        <v>0</v>
      </c>
      <c r="C958" s="20">
        <f>IF(B958="ZMIEŃ GŁOŚNOŚĆ NA 0","N/D",IF(B958="ZMIEŃ GŁOŚNOŚĆ NA 15","N/D",240/$B$2*60*VLOOKUP(B958,Dane!$F:$H,2,FALSE)))</f>
        <v>12</v>
      </c>
      <c r="D958" s="21">
        <f>IF(B958="ZMIEŃ GŁOŚNOŚĆ NA 0","N/D",IF(B958="ZMIEŃ GŁOŚNOŚĆ NA 15","N/D",VLOOKUP(A958,Dane!$A$3:$D$110,4,FALSE)))</f>
        <v>100001100</v>
      </c>
      <c r="E958" s="22" t="str">
        <f t="shared" si="220"/>
        <v>1100</v>
      </c>
      <c r="F958" s="19" t="str">
        <f t="shared" si="221"/>
        <v>00000001</v>
      </c>
      <c r="G958" s="19" t="str">
        <f t="shared" si="222"/>
        <v>00001100</v>
      </c>
      <c r="H958" s="19" t="str">
        <f t="shared" si="223"/>
        <v>00001100</v>
      </c>
      <c r="I958" s="20" t="str">
        <f t="shared" si="224"/>
        <v xml:space="preserve">    .byte %00000001, %00001100, %00001100</v>
      </c>
    </row>
    <row r="959" spans="1:9" ht="15.75" thickTop="1" x14ac:dyDescent="0.25">
      <c r="A959" s="23" t="s">
        <v>90</v>
      </c>
      <c r="B959" s="23" t="s">
        <v>0</v>
      </c>
      <c r="C959" s="20">
        <f>IF(B959="ZMIEŃ GŁOŚNOŚĆ NA 0","N/D",IF(B959="ZMIEŃ GŁOŚNOŚĆ NA 15","N/D",240/$B$2*60*VLOOKUP(B959,Dane!$F:$H,2,FALSE)))</f>
        <v>12</v>
      </c>
      <c r="D959" s="21">
        <f>IF(B959="ZMIEŃ GŁOŚNOŚĆ NA 0","N/D",IF(B959="ZMIEŃ GŁOŚNOŚĆ NA 15","N/D",VLOOKUP(A959,Dane!$A$3:$D$110,4,FALSE)))</f>
        <v>10110010</v>
      </c>
      <c r="E959" s="22" t="str">
        <f t="shared" si="220"/>
        <v>1100</v>
      </c>
      <c r="F959" s="19" t="str">
        <f t="shared" si="221"/>
        <v>00000000</v>
      </c>
      <c r="G959" s="19" t="str">
        <f t="shared" si="222"/>
        <v>10110010</v>
      </c>
      <c r="H959" s="19" t="str">
        <f t="shared" si="223"/>
        <v>00001100</v>
      </c>
      <c r="I959" s="20" t="str">
        <f t="shared" si="224"/>
        <v xml:space="preserve">    .byte %00000000, %10110010, %00001100</v>
      </c>
    </row>
    <row r="960" spans="1:9" x14ac:dyDescent="0.25">
      <c r="B960" s="1" t="s">
        <v>139</v>
      </c>
      <c r="C960" s="20" t="str">
        <f>IF(B960="ZMIEŃ GŁOŚNOŚĆ NA 0","N/D",IF(B960="ZMIEŃ GŁOŚNOŚĆ NA 15","N/D",240/$B$2*60*VLOOKUP(B960,Dane!$F:$H,2,FALSE)))</f>
        <v>N/D</v>
      </c>
      <c r="D960" s="21" t="str">
        <f>IF(B960="ZMIEŃ GŁOŚNOŚĆ NA 0","N/D",IF(B960="ZMIEŃ GŁOŚNOŚĆ NA 15","N/D",VLOOKUP(A960,Dane!$A$3:$D$110,4,FALSE)))</f>
        <v>N/D</v>
      </c>
      <c r="E960" s="22" t="str">
        <f t="shared" si="220"/>
        <v>N/D</v>
      </c>
      <c r="F960" s="19" t="str">
        <f t="shared" si="221"/>
        <v>N/D</v>
      </c>
      <c r="G960" s="19" t="str">
        <f t="shared" si="222"/>
        <v>N/D</v>
      </c>
      <c r="H960" s="19" t="str">
        <f t="shared" si="223"/>
        <v>N/D</v>
      </c>
      <c r="I960" s="20" t="str">
        <f t="shared" si="224"/>
        <v xml:space="preserve">    .byte %10101000, %11110000, %00000000</v>
      </c>
    </row>
    <row r="961" spans="1:9" x14ac:dyDescent="0.25">
      <c r="A961" t="s">
        <v>36</v>
      </c>
      <c r="B961" t="s">
        <v>0</v>
      </c>
      <c r="C961" s="20">
        <f>IF(B961="ZMIEŃ GŁOŚNOŚĆ NA 0","N/D",IF(B961="ZMIEŃ GŁOŚNOŚĆ NA 15","N/D",240/$B$2*60*VLOOKUP(B961,Dane!$F:$H,2,FALSE)))</f>
        <v>12</v>
      </c>
      <c r="D961" s="21">
        <f>IF(B961="ZMIEŃ GŁOŚNOŚĆ NA 0","N/D",IF(B961="ZMIEŃ GŁOŚNOŚĆ NA 15","N/D",VLOOKUP(A961,Dane!$A$3:$D$110,4,FALSE)))</f>
        <v>1101010111000</v>
      </c>
      <c r="E961" s="22" t="str">
        <f t="shared" si="220"/>
        <v>1100</v>
      </c>
      <c r="F961" s="19" t="str">
        <f t="shared" si="221"/>
        <v>00011010</v>
      </c>
      <c r="G961" s="19" t="str">
        <f t="shared" si="222"/>
        <v>10111000</v>
      </c>
      <c r="H961" s="19" t="str">
        <f t="shared" si="223"/>
        <v>00001100</v>
      </c>
      <c r="I961" s="20" t="str">
        <f t="shared" si="224"/>
        <v xml:space="preserve">    .byte %00011010, %10111000, %00001100</v>
      </c>
    </row>
    <row r="962" spans="1:9" x14ac:dyDescent="0.25">
      <c r="B962" s="19" t="s">
        <v>140</v>
      </c>
      <c r="C962" s="20" t="str">
        <f>IF(B962="ZMIEŃ GŁOŚNOŚĆ NA 0","N/D",IF(B962="ZMIEŃ GŁOŚNOŚĆ NA 15","N/D",240/$B$2*60*VLOOKUP(B962,Dane!$F:$H,2,FALSE)))</f>
        <v>N/D</v>
      </c>
      <c r="D962" s="21" t="str">
        <f>IF(B962="ZMIEŃ GŁOŚNOŚĆ NA 0","N/D",IF(B962="ZMIEŃ GŁOŚNOŚĆ NA 15","N/D",VLOOKUP(A962,Dane!$A$3:$D$110,4,FALSE)))</f>
        <v>N/D</v>
      </c>
      <c r="E962" s="22" t="str">
        <f t="shared" si="220"/>
        <v>N/D</v>
      </c>
      <c r="F962" s="19" t="str">
        <f t="shared" si="221"/>
        <v>N/D</v>
      </c>
      <c r="G962" s="19" t="str">
        <f t="shared" si="222"/>
        <v>N/D</v>
      </c>
      <c r="H962" s="19" t="str">
        <f t="shared" si="223"/>
        <v>N/D</v>
      </c>
      <c r="I962" s="20" t="str">
        <f t="shared" si="224"/>
        <v xml:space="preserve">    .byte %10101000, %11111111, %00000000</v>
      </c>
    </row>
    <row r="963" spans="1:9" x14ac:dyDescent="0.25">
      <c r="A963" t="s">
        <v>89</v>
      </c>
      <c r="B963" t="s">
        <v>1</v>
      </c>
      <c r="C963" s="20">
        <f>IF(B963="ZMIEŃ GŁOŚNOŚĆ NA 0","N/D",IF(B963="ZMIEŃ GŁOŚNOŚĆ NA 15","N/D",240/$B$2*60*VLOOKUP(B963,Dane!$F:$H,2,FALSE)))</f>
        <v>24</v>
      </c>
      <c r="D963" s="21">
        <f>IF(B963="ZMIEŃ GŁOŚNOŚĆ NA 0","N/D",IF(B963="ZMIEŃ GŁOŚNOŚĆ NA 15","N/D",VLOOKUP(A963,Dane!$A$3:$D$110,4,FALSE)))</f>
        <v>11001000</v>
      </c>
      <c r="E963" s="22" t="str">
        <f t="shared" si="220"/>
        <v>11000</v>
      </c>
      <c r="F963" s="19" t="str">
        <f t="shared" si="221"/>
        <v>00000000</v>
      </c>
      <c r="G963" s="19" t="str">
        <f t="shared" si="222"/>
        <v>11001000</v>
      </c>
      <c r="H963" s="19" t="str">
        <f t="shared" si="223"/>
        <v>00011000</v>
      </c>
      <c r="I963" s="20" t="str">
        <f t="shared" si="224"/>
        <v xml:space="preserve">    .byte %00000000, %11001000, %00011000</v>
      </c>
    </row>
    <row r="964" spans="1:9" x14ac:dyDescent="0.25">
      <c r="B964" s="1" t="s">
        <v>139</v>
      </c>
      <c r="C964" s="20" t="str">
        <f>IF(B964="ZMIEŃ GŁOŚNOŚĆ NA 0","N/D",IF(B964="ZMIEŃ GŁOŚNOŚĆ NA 15","N/D",240/$B$2*60*VLOOKUP(B964,Dane!$F:$H,2,FALSE)))</f>
        <v>N/D</v>
      </c>
      <c r="D964" s="21" t="str">
        <f>IF(B964="ZMIEŃ GŁOŚNOŚĆ NA 0","N/D",IF(B964="ZMIEŃ GŁOŚNOŚĆ NA 15","N/D",VLOOKUP(A964,Dane!$A$3:$D$110,4,FALSE)))</f>
        <v>N/D</v>
      </c>
      <c r="E964" s="22" t="str">
        <f t="shared" si="220"/>
        <v>N/D</v>
      </c>
      <c r="F964" s="19" t="str">
        <f t="shared" si="221"/>
        <v>N/D</v>
      </c>
      <c r="G964" s="19" t="str">
        <f t="shared" si="222"/>
        <v>N/D</v>
      </c>
      <c r="H964" s="19" t="str">
        <f t="shared" si="223"/>
        <v>N/D</v>
      </c>
      <c r="I964" s="20" t="str">
        <f t="shared" si="224"/>
        <v xml:space="preserve">    .byte %10101000, %11110000, %00000000</v>
      </c>
    </row>
    <row r="965" spans="1:9" x14ac:dyDescent="0.25">
      <c r="A965" t="s">
        <v>36</v>
      </c>
      <c r="B965" t="s">
        <v>1</v>
      </c>
      <c r="C965" s="20">
        <f>IF(B965="ZMIEŃ GŁOŚNOŚĆ NA 0","N/D",IF(B965="ZMIEŃ GŁOŚNOŚĆ NA 15","N/D",240/$B$2*60*VLOOKUP(B965,Dane!$F:$H,2,FALSE)))</f>
        <v>24</v>
      </c>
      <c r="D965" s="21">
        <f>IF(B965="ZMIEŃ GŁOŚNOŚĆ NA 0","N/D",IF(B965="ZMIEŃ GŁOŚNOŚĆ NA 15","N/D",VLOOKUP(A965,Dane!$A$3:$D$110,4,FALSE)))</f>
        <v>1101010111000</v>
      </c>
      <c r="E965" s="22" t="str">
        <f t="shared" si="220"/>
        <v>11000</v>
      </c>
      <c r="F965" s="19" t="str">
        <f t="shared" si="221"/>
        <v>00011010</v>
      </c>
      <c r="G965" s="19" t="str">
        <f t="shared" si="222"/>
        <v>10111000</v>
      </c>
      <c r="H965" s="19" t="str">
        <f t="shared" si="223"/>
        <v>00011000</v>
      </c>
      <c r="I965" s="20" t="str">
        <f t="shared" si="224"/>
        <v xml:space="preserve">    .byte %00011010, %10111000, %00011000</v>
      </c>
    </row>
    <row r="966" spans="1:9" x14ac:dyDescent="0.25">
      <c r="B966" s="19" t="s">
        <v>140</v>
      </c>
      <c r="C966" s="20" t="str">
        <f>IF(B966="ZMIEŃ GŁOŚNOŚĆ NA 0","N/D",IF(B966="ZMIEŃ GŁOŚNOŚĆ NA 15","N/D",240/$B$2*60*VLOOKUP(B966,Dane!$F:$H,2,FALSE)))</f>
        <v>N/D</v>
      </c>
      <c r="D966" s="21" t="str">
        <f>IF(B966="ZMIEŃ GŁOŚNOŚĆ NA 0","N/D",IF(B966="ZMIEŃ GŁOŚNOŚĆ NA 15","N/D",VLOOKUP(A966,Dane!$A$3:$D$110,4,FALSE)))</f>
        <v>N/D</v>
      </c>
      <c r="E966" s="22" t="str">
        <f t="shared" si="220"/>
        <v>N/D</v>
      </c>
      <c r="F966" s="19" t="str">
        <f t="shared" si="221"/>
        <v>N/D</v>
      </c>
      <c r="G966" s="19" t="str">
        <f t="shared" si="222"/>
        <v>N/D</v>
      </c>
      <c r="H966" s="19" t="str">
        <f t="shared" si="223"/>
        <v>N/D</v>
      </c>
      <c r="I966" s="20" t="str">
        <f t="shared" si="224"/>
        <v xml:space="preserve">    .byte %10101000, %11111111, %00000000</v>
      </c>
    </row>
    <row r="967" spans="1:9" x14ac:dyDescent="0.25">
      <c r="A967" t="s">
        <v>87</v>
      </c>
      <c r="B967" t="s">
        <v>2</v>
      </c>
      <c r="C967" s="20">
        <f>IF(B967="ZMIEŃ GŁOŚNOŚĆ NA 0","N/D",IF(B967="ZMIEŃ GŁOŚNOŚĆ NA 15","N/D",240/$B$2*60*VLOOKUP(B967,Dane!$F:$H,2,FALSE)))</f>
        <v>6</v>
      </c>
      <c r="D967" s="21">
        <f>IF(B967="ZMIEŃ GŁOŚNOŚĆ NA 0","N/D",IF(B967="ZMIEŃ GŁOŚNOŚĆ NA 15","N/D",VLOOKUP(A967,Dane!$A$3:$D$110,4,FALSE)))</f>
        <v>100001100</v>
      </c>
      <c r="E967" s="22" t="str">
        <f t="shared" si="220"/>
        <v>110</v>
      </c>
      <c r="F967" s="19" t="str">
        <f t="shared" si="221"/>
        <v>00000001</v>
      </c>
      <c r="G967" s="19" t="str">
        <f t="shared" si="222"/>
        <v>00001100</v>
      </c>
      <c r="H967" s="19" t="str">
        <f t="shared" si="223"/>
        <v>00000110</v>
      </c>
      <c r="I967" s="20" t="str">
        <f t="shared" si="224"/>
        <v xml:space="preserve">    .byte %00000001, %00001100, %00000110</v>
      </c>
    </row>
    <row r="968" spans="1:9" x14ac:dyDescent="0.25">
      <c r="A968" t="s">
        <v>88</v>
      </c>
      <c r="B968" t="s">
        <v>2</v>
      </c>
      <c r="C968" s="20">
        <f>IF(B968="ZMIEŃ GŁOŚNOŚĆ NA 0","N/D",IF(B968="ZMIEŃ GŁOŚNOŚĆ NA 15","N/D",240/$B$2*60*VLOOKUP(B968,Dane!$F:$H,2,FALSE)))</f>
        <v>6</v>
      </c>
      <c r="D968" s="21">
        <f>IF(B968="ZMIEŃ GŁOŚNOŚĆ NA 0","N/D",IF(B968="ZMIEŃ GŁOŚNOŚĆ NA 15","N/D",VLOOKUP(A968,Dane!$A$3:$D$110,4,FALSE)))</f>
        <v>11101110</v>
      </c>
      <c r="E968" s="22" t="str">
        <f t="shared" si="220"/>
        <v>110</v>
      </c>
      <c r="F968" s="19" t="str">
        <f t="shared" si="221"/>
        <v>00000000</v>
      </c>
      <c r="G968" s="19" t="str">
        <f t="shared" si="222"/>
        <v>11101110</v>
      </c>
      <c r="H968" s="19" t="str">
        <f t="shared" si="223"/>
        <v>00000110</v>
      </c>
      <c r="I968" s="20" t="str">
        <f t="shared" si="224"/>
        <v xml:space="preserve">    .byte %00000000, %11101110, %00000110</v>
      </c>
    </row>
    <row r="969" spans="1:9" x14ac:dyDescent="0.25">
      <c r="A969" t="s">
        <v>89</v>
      </c>
      <c r="B969" t="s">
        <v>2</v>
      </c>
      <c r="C969" s="20">
        <f>IF(B969="ZMIEŃ GŁOŚNOŚĆ NA 0","N/D",IF(B969="ZMIEŃ GŁOŚNOŚĆ NA 15","N/D",240/$B$2*60*VLOOKUP(B969,Dane!$F:$H,2,FALSE)))</f>
        <v>6</v>
      </c>
      <c r="D969" s="21">
        <f>IF(B969="ZMIEŃ GŁOŚNOŚĆ NA 0","N/D",IF(B969="ZMIEŃ GŁOŚNOŚĆ NA 15","N/D",VLOOKUP(A969,Dane!$A$3:$D$110,4,FALSE)))</f>
        <v>11001000</v>
      </c>
      <c r="E969" s="22" t="str">
        <f t="shared" si="220"/>
        <v>110</v>
      </c>
      <c r="F969" s="19" t="str">
        <f t="shared" si="221"/>
        <v>00000000</v>
      </c>
      <c r="G969" s="19" t="str">
        <f t="shared" si="222"/>
        <v>11001000</v>
      </c>
      <c r="H969" s="19" t="str">
        <f t="shared" si="223"/>
        <v>00000110</v>
      </c>
      <c r="I969" s="20" t="str">
        <f t="shared" si="224"/>
        <v xml:space="preserve">    .byte %00000000, %11001000, %00000110</v>
      </c>
    </row>
    <row r="970" spans="1:9" ht="15.75" thickBot="1" x14ac:dyDescent="0.3">
      <c r="A970" s="10" t="s">
        <v>88</v>
      </c>
      <c r="B970" s="10" t="s">
        <v>2</v>
      </c>
      <c r="C970" s="20">
        <f>IF(B970="ZMIEŃ GŁOŚNOŚĆ NA 0","N/D",IF(B970="ZMIEŃ GŁOŚNOŚĆ NA 15","N/D",240/$B$2*60*VLOOKUP(B970,Dane!$F:$H,2,FALSE)))</f>
        <v>6</v>
      </c>
      <c r="D970" s="21">
        <f>IF(B970="ZMIEŃ GŁOŚNOŚĆ NA 0","N/D",IF(B970="ZMIEŃ GŁOŚNOŚĆ NA 15","N/D",VLOOKUP(A970,Dane!$A$3:$D$110,4,FALSE)))</f>
        <v>11101110</v>
      </c>
      <c r="E970" s="22" t="str">
        <f t="shared" si="220"/>
        <v>110</v>
      </c>
      <c r="F970" s="19" t="str">
        <f t="shared" si="221"/>
        <v>00000000</v>
      </c>
      <c r="G970" s="19" t="str">
        <f t="shared" si="222"/>
        <v>11101110</v>
      </c>
      <c r="H970" s="19" t="str">
        <f t="shared" si="223"/>
        <v>00000110</v>
      </c>
      <c r="I970" s="20" t="str">
        <f t="shared" si="224"/>
        <v xml:space="preserve">    .byte %00000000, %11101110, %00000110</v>
      </c>
    </row>
    <row r="971" spans="1:9" ht="15.75" thickTop="1" x14ac:dyDescent="0.25">
      <c r="A971" s="23" t="s">
        <v>35</v>
      </c>
      <c r="B971" s="23" t="s">
        <v>0</v>
      </c>
      <c r="C971" s="20">
        <f>IF(B971="ZMIEŃ GŁOŚNOŚĆ NA 0","N/D",IF(B971="ZMIEŃ GŁOŚNOŚĆ NA 15","N/D",240/$B$2*60*VLOOKUP(B971,Dane!$F:$H,2,FALSE)))</f>
        <v>12</v>
      </c>
      <c r="D971" s="21">
        <f>IF(B971="ZMIEŃ GŁOŚNOŚĆ NA 0","N/D",IF(B971="ZMIEŃ GŁOŚNOŚĆ NA 15","N/D",VLOOKUP(A971,Dane!$A$3:$D$110,4,FALSE)))</f>
        <v>10011111</v>
      </c>
      <c r="E971" s="22" t="str">
        <f t="shared" si="220"/>
        <v>1100</v>
      </c>
      <c r="F971" s="19" t="str">
        <f t="shared" si="221"/>
        <v>00000000</v>
      </c>
      <c r="G971" s="19" t="str">
        <f t="shared" si="222"/>
        <v>10011111</v>
      </c>
      <c r="H971" s="19" t="str">
        <f t="shared" si="223"/>
        <v>00001100</v>
      </c>
      <c r="I971" s="20" t="str">
        <f t="shared" si="224"/>
        <v xml:space="preserve">    .byte %00000000, %10011111, %00001100</v>
      </c>
    </row>
    <row r="972" spans="1:9" x14ac:dyDescent="0.25">
      <c r="B972" s="1" t="s">
        <v>139</v>
      </c>
      <c r="C972" s="20" t="str">
        <f>IF(B972="ZMIEŃ GŁOŚNOŚĆ NA 0","N/D",IF(B972="ZMIEŃ GŁOŚNOŚĆ NA 15","N/D",240/$B$2*60*VLOOKUP(B972,Dane!$F:$H,2,FALSE)))</f>
        <v>N/D</v>
      </c>
      <c r="D972" s="21" t="str">
        <f>IF(B972="ZMIEŃ GŁOŚNOŚĆ NA 0","N/D",IF(B972="ZMIEŃ GŁOŚNOŚĆ NA 15","N/D",VLOOKUP(A972,Dane!$A$3:$D$110,4,FALSE)))</f>
        <v>N/D</v>
      </c>
      <c r="E972" s="22" t="str">
        <f t="shared" si="220"/>
        <v>N/D</v>
      </c>
      <c r="F972" s="19" t="str">
        <f t="shared" si="221"/>
        <v>N/D</v>
      </c>
      <c r="G972" s="19" t="str">
        <f t="shared" si="222"/>
        <v>N/D</v>
      </c>
      <c r="H972" s="19" t="str">
        <f t="shared" si="223"/>
        <v>N/D</v>
      </c>
      <c r="I972" s="20" t="str">
        <f t="shared" si="224"/>
        <v xml:space="preserve">    .byte %10101000, %11110000, %00000000</v>
      </c>
    </row>
    <row r="973" spans="1:9" x14ac:dyDescent="0.25">
      <c r="A973" t="s">
        <v>36</v>
      </c>
      <c r="B973" t="s">
        <v>2</v>
      </c>
      <c r="C973" s="20">
        <f>IF(B973="ZMIEŃ GŁOŚNOŚĆ NA 0","N/D",IF(B973="ZMIEŃ GŁOŚNOŚĆ NA 15","N/D",240/$B$2*60*VLOOKUP(B973,Dane!$F:$H,2,FALSE)))</f>
        <v>6</v>
      </c>
      <c r="D973" s="21">
        <f>IF(B973="ZMIEŃ GŁOŚNOŚĆ NA 0","N/D",IF(B973="ZMIEŃ GŁOŚNOŚĆ NA 15","N/D",VLOOKUP(A973,Dane!$A$3:$D$110,4,FALSE)))</f>
        <v>1101010111000</v>
      </c>
      <c r="E973" s="22" t="str">
        <f t="shared" si="220"/>
        <v>110</v>
      </c>
      <c r="F973" s="19" t="str">
        <f t="shared" si="221"/>
        <v>00011010</v>
      </c>
      <c r="G973" s="19" t="str">
        <f t="shared" si="222"/>
        <v>10111000</v>
      </c>
      <c r="H973" s="19" t="str">
        <f t="shared" si="223"/>
        <v>00000110</v>
      </c>
      <c r="I973" s="20" t="str">
        <f t="shared" si="224"/>
        <v xml:space="preserve">    .byte %00011010, %10111000, %00000110</v>
      </c>
    </row>
    <row r="974" spans="1:9" x14ac:dyDescent="0.25">
      <c r="B974" s="19" t="s">
        <v>140</v>
      </c>
      <c r="C974" s="20" t="str">
        <f>IF(B974="ZMIEŃ GŁOŚNOŚĆ NA 0","N/D",IF(B974="ZMIEŃ GŁOŚNOŚĆ NA 15","N/D",240/$B$2*60*VLOOKUP(B974,Dane!$F:$H,2,FALSE)))</f>
        <v>N/D</v>
      </c>
      <c r="D974" s="21" t="str">
        <f>IF(B974="ZMIEŃ GŁOŚNOŚĆ NA 0","N/D",IF(B974="ZMIEŃ GŁOŚNOŚĆ NA 15","N/D",VLOOKUP(A974,Dane!$A$3:$D$110,4,FALSE)))</f>
        <v>N/D</v>
      </c>
      <c r="E974" s="22" t="str">
        <f t="shared" si="220"/>
        <v>N/D</v>
      </c>
      <c r="F974" s="19" t="str">
        <f t="shared" si="221"/>
        <v>N/D</v>
      </c>
      <c r="G974" s="19" t="str">
        <f t="shared" si="222"/>
        <v>N/D</v>
      </c>
      <c r="H974" s="19" t="str">
        <f t="shared" si="223"/>
        <v>N/D</v>
      </c>
      <c r="I974" s="20" t="str">
        <f t="shared" si="224"/>
        <v xml:space="preserve">    .byte %10101000, %11111111, %00000000</v>
      </c>
    </row>
    <row r="975" spans="1:9" x14ac:dyDescent="0.25">
      <c r="A975" t="s">
        <v>35</v>
      </c>
      <c r="B975" t="s">
        <v>0</v>
      </c>
      <c r="C975" s="20">
        <f>IF(B975="ZMIEŃ GŁOŚNOŚĆ NA 0","N/D",IF(B975="ZMIEŃ GŁOŚNOŚĆ NA 15","N/D",240/$B$2*60*VLOOKUP(B975,Dane!$F:$H,2,FALSE)))</f>
        <v>12</v>
      </c>
      <c r="D975" s="21">
        <f>IF(B975="ZMIEŃ GŁOŚNOŚĆ NA 0","N/D",IF(B975="ZMIEŃ GŁOŚNOŚĆ NA 15","N/D",VLOOKUP(A975,Dane!$A$3:$D$110,4,FALSE)))</f>
        <v>10011111</v>
      </c>
      <c r="E975" s="22" t="str">
        <f t="shared" si="220"/>
        <v>1100</v>
      </c>
      <c r="F975" s="19" t="str">
        <f t="shared" si="221"/>
        <v>00000000</v>
      </c>
      <c r="G975" s="19" t="str">
        <f t="shared" si="222"/>
        <v>10011111</v>
      </c>
      <c r="H975" s="19" t="str">
        <f t="shared" si="223"/>
        <v>00001100</v>
      </c>
      <c r="I975" s="20" t="str">
        <f t="shared" si="224"/>
        <v xml:space="preserve">    .byte %00000000, %10011111, %00001100</v>
      </c>
    </row>
    <row r="976" spans="1:9" x14ac:dyDescent="0.25">
      <c r="B976" s="1" t="s">
        <v>139</v>
      </c>
      <c r="C976" s="20" t="str">
        <f>IF(B976="ZMIEŃ GŁOŚNOŚĆ NA 0","N/D",IF(B976="ZMIEŃ GŁOŚNOŚĆ NA 15","N/D",240/$B$2*60*VLOOKUP(B976,Dane!$F:$H,2,FALSE)))</f>
        <v>N/D</v>
      </c>
      <c r="D976" s="21" t="str">
        <f>IF(B976="ZMIEŃ GŁOŚNOŚĆ NA 0","N/D",IF(B976="ZMIEŃ GŁOŚNOŚĆ NA 15","N/D",VLOOKUP(A976,Dane!$A$3:$D$110,4,FALSE)))</f>
        <v>N/D</v>
      </c>
      <c r="E976" s="22" t="str">
        <f t="shared" si="220"/>
        <v>N/D</v>
      </c>
      <c r="F976" s="19" t="str">
        <f t="shared" si="221"/>
        <v>N/D</v>
      </c>
      <c r="G976" s="19" t="str">
        <f t="shared" si="222"/>
        <v>N/D</v>
      </c>
      <c r="H976" s="19" t="str">
        <f t="shared" si="223"/>
        <v>N/D</v>
      </c>
      <c r="I976" s="20" t="str">
        <f t="shared" si="224"/>
        <v xml:space="preserve">    .byte %10101000, %11110000, %00000000</v>
      </c>
    </row>
    <row r="977" spans="1:9" x14ac:dyDescent="0.25">
      <c r="A977" t="s">
        <v>36</v>
      </c>
      <c r="B977" t="s">
        <v>2</v>
      </c>
      <c r="C977" s="20">
        <f>IF(B977="ZMIEŃ GŁOŚNOŚĆ NA 0","N/D",IF(B977="ZMIEŃ GŁOŚNOŚĆ NA 15","N/D",240/$B$2*60*VLOOKUP(B977,Dane!$F:$H,2,FALSE)))</f>
        <v>6</v>
      </c>
      <c r="D977" s="21">
        <f>IF(B977="ZMIEŃ GŁOŚNOŚĆ NA 0","N/D",IF(B977="ZMIEŃ GŁOŚNOŚĆ NA 15","N/D",VLOOKUP(A977,Dane!$A$3:$D$110,4,FALSE)))</f>
        <v>1101010111000</v>
      </c>
      <c r="E977" s="22" t="str">
        <f t="shared" si="220"/>
        <v>110</v>
      </c>
      <c r="F977" s="19" t="str">
        <f t="shared" si="221"/>
        <v>00011010</v>
      </c>
      <c r="G977" s="19" t="str">
        <f t="shared" si="222"/>
        <v>10111000</v>
      </c>
      <c r="H977" s="19" t="str">
        <f t="shared" si="223"/>
        <v>00000110</v>
      </c>
      <c r="I977" s="20" t="str">
        <f t="shared" si="224"/>
        <v xml:space="preserve">    .byte %00011010, %10111000, %00000110</v>
      </c>
    </row>
    <row r="978" spans="1:9" x14ac:dyDescent="0.25">
      <c r="B978" s="19" t="s">
        <v>140</v>
      </c>
      <c r="C978" s="20" t="str">
        <f>IF(B978="ZMIEŃ GŁOŚNOŚĆ NA 0","N/D",IF(B978="ZMIEŃ GŁOŚNOŚĆ NA 15","N/D",240/$B$2*60*VLOOKUP(B978,Dane!$F:$H,2,FALSE)))</f>
        <v>N/D</v>
      </c>
      <c r="D978" s="21" t="str">
        <f>IF(B978="ZMIEŃ GŁOŚNOŚĆ NA 0","N/D",IF(B978="ZMIEŃ GŁOŚNOŚĆ NA 15","N/D",VLOOKUP(A978,Dane!$A$3:$D$110,4,FALSE)))</f>
        <v>N/D</v>
      </c>
      <c r="E978" s="22" t="str">
        <f t="shared" si="220"/>
        <v>N/D</v>
      </c>
      <c r="F978" s="19" t="str">
        <f t="shared" si="221"/>
        <v>N/D</v>
      </c>
      <c r="G978" s="19" t="str">
        <f t="shared" si="222"/>
        <v>N/D</v>
      </c>
      <c r="H978" s="19" t="str">
        <f t="shared" si="223"/>
        <v>N/D</v>
      </c>
      <c r="I978" s="20" t="str">
        <f t="shared" si="224"/>
        <v xml:space="preserve">    .byte %10101000, %11111111, %00000000</v>
      </c>
    </row>
    <row r="979" spans="1:9" x14ac:dyDescent="0.25">
      <c r="A979" t="s">
        <v>90</v>
      </c>
      <c r="B979" t="s">
        <v>1</v>
      </c>
      <c r="C979" s="20">
        <f>IF(B979="ZMIEŃ GŁOŚNOŚĆ NA 0","N/D",IF(B979="ZMIEŃ GŁOŚNOŚĆ NA 15","N/D",240/$B$2*60*VLOOKUP(B979,Dane!$F:$H,2,FALSE)))</f>
        <v>24</v>
      </c>
      <c r="D979" s="21">
        <f>IF(B979="ZMIEŃ GŁOŚNOŚĆ NA 0","N/D",IF(B979="ZMIEŃ GŁOŚNOŚĆ NA 15","N/D",VLOOKUP(A979,Dane!$A$3:$D$110,4,FALSE)))</f>
        <v>10110010</v>
      </c>
      <c r="E979" s="22" t="str">
        <f t="shared" si="220"/>
        <v>11000</v>
      </c>
      <c r="F979" s="19" t="str">
        <f t="shared" si="221"/>
        <v>00000000</v>
      </c>
      <c r="G979" s="19" t="str">
        <f t="shared" si="222"/>
        <v>10110010</v>
      </c>
      <c r="H979" s="19" t="str">
        <f t="shared" si="223"/>
        <v>00011000</v>
      </c>
      <c r="I979" s="20" t="str">
        <f t="shared" si="224"/>
        <v xml:space="preserve">    .byte %00000000, %10110010, %00011000</v>
      </c>
    </row>
    <row r="980" spans="1:9" x14ac:dyDescent="0.25">
      <c r="B980" s="1" t="s">
        <v>139</v>
      </c>
      <c r="C980" s="20" t="str">
        <f>IF(B980="ZMIEŃ GŁOŚNOŚĆ NA 0","N/D",IF(B980="ZMIEŃ GŁOŚNOŚĆ NA 15","N/D",240/$B$2*60*VLOOKUP(B980,Dane!$F:$H,2,FALSE)))</f>
        <v>N/D</v>
      </c>
      <c r="D980" s="21" t="str">
        <f>IF(B980="ZMIEŃ GŁOŚNOŚĆ NA 0","N/D",IF(B980="ZMIEŃ GŁOŚNOŚĆ NA 15","N/D",VLOOKUP(A980,Dane!$A$3:$D$110,4,FALSE)))</f>
        <v>N/D</v>
      </c>
      <c r="E980" s="22" t="str">
        <f t="shared" si="220"/>
        <v>N/D</v>
      </c>
      <c r="F980" s="19" t="str">
        <f t="shared" si="221"/>
        <v>N/D</v>
      </c>
      <c r="G980" s="19" t="str">
        <f t="shared" si="222"/>
        <v>N/D</v>
      </c>
      <c r="H980" s="19" t="str">
        <f t="shared" si="223"/>
        <v>N/D</v>
      </c>
      <c r="I980" s="20" t="str">
        <f t="shared" si="224"/>
        <v xml:space="preserve">    .byte %10101000, %11110000, %00000000</v>
      </c>
    </row>
    <row r="981" spans="1:9" x14ac:dyDescent="0.25">
      <c r="A981" t="s">
        <v>36</v>
      </c>
      <c r="B981" t="s">
        <v>0</v>
      </c>
      <c r="C981" s="20">
        <f>IF(B981="ZMIEŃ GŁOŚNOŚĆ NA 0","N/D",IF(B981="ZMIEŃ GŁOŚNOŚĆ NA 15","N/D",240/$B$2*60*VLOOKUP(B981,Dane!$F:$H,2,FALSE)))</f>
        <v>12</v>
      </c>
      <c r="D981" s="21">
        <f>IF(B981="ZMIEŃ GŁOŚNOŚĆ NA 0","N/D",IF(B981="ZMIEŃ GŁOŚNOŚĆ NA 15","N/D",VLOOKUP(A981,Dane!$A$3:$D$110,4,FALSE)))</f>
        <v>1101010111000</v>
      </c>
      <c r="E981" s="22" t="str">
        <f t="shared" si="220"/>
        <v>1100</v>
      </c>
      <c r="F981" s="19" t="str">
        <f t="shared" si="221"/>
        <v>00011010</v>
      </c>
      <c r="G981" s="19" t="str">
        <f t="shared" si="222"/>
        <v>10111000</v>
      </c>
      <c r="H981" s="19" t="str">
        <f t="shared" si="223"/>
        <v>00001100</v>
      </c>
      <c r="I981" s="20" t="str">
        <f t="shared" si="224"/>
        <v xml:space="preserve">    .byte %00011010, %10111000, %00001100</v>
      </c>
    </row>
    <row r="982" spans="1:9" x14ac:dyDescent="0.25">
      <c r="B982" s="19" t="s">
        <v>140</v>
      </c>
      <c r="C982" s="20" t="str">
        <f>IF(B982="ZMIEŃ GŁOŚNOŚĆ NA 0","N/D",IF(B982="ZMIEŃ GŁOŚNOŚĆ NA 15","N/D",240/$B$2*60*VLOOKUP(B982,Dane!$F:$H,2,FALSE)))</f>
        <v>N/D</v>
      </c>
      <c r="D982" s="21" t="str">
        <f>IF(B982="ZMIEŃ GŁOŚNOŚĆ NA 0","N/D",IF(B982="ZMIEŃ GŁOŚNOŚĆ NA 15","N/D",VLOOKUP(A982,Dane!$A$3:$D$110,4,FALSE)))</f>
        <v>N/D</v>
      </c>
      <c r="E982" s="22" t="str">
        <f t="shared" si="220"/>
        <v>N/D</v>
      </c>
      <c r="F982" s="19" t="str">
        <f t="shared" si="221"/>
        <v>N/D</v>
      </c>
      <c r="G982" s="19" t="str">
        <f t="shared" si="222"/>
        <v>N/D</v>
      </c>
      <c r="H982" s="19" t="str">
        <f t="shared" si="223"/>
        <v>N/D</v>
      </c>
      <c r="I982" s="20" t="str">
        <f t="shared" si="224"/>
        <v xml:space="preserve">    .byte %10101000, %11111111, %00000000</v>
      </c>
    </row>
    <row r="983" spans="1:9" x14ac:dyDescent="0.25">
      <c r="A983" t="s">
        <v>87</v>
      </c>
      <c r="B983" t="s">
        <v>2</v>
      </c>
      <c r="C983" s="20">
        <f>IF(B983="ZMIEŃ GŁOŚNOŚĆ NA 0","N/D",IF(B983="ZMIEŃ GŁOŚNOŚĆ NA 15","N/D",240/$B$2*60*VLOOKUP(B983,Dane!$F:$H,2,FALSE)))</f>
        <v>6</v>
      </c>
      <c r="D983" s="21">
        <f>IF(B983="ZMIEŃ GŁOŚNOŚĆ NA 0","N/D",IF(B983="ZMIEŃ GŁOŚNOŚĆ NA 15","N/D",VLOOKUP(A983,Dane!$A$3:$D$110,4,FALSE)))</f>
        <v>100001100</v>
      </c>
      <c r="E983" s="22" t="str">
        <f t="shared" si="220"/>
        <v>110</v>
      </c>
      <c r="F983" s="19" t="str">
        <f t="shared" si="221"/>
        <v>00000001</v>
      </c>
      <c r="G983" s="19" t="str">
        <f t="shared" si="222"/>
        <v>00001100</v>
      </c>
      <c r="H983" s="19" t="str">
        <f t="shared" si="223"/>
        <v>00000110</v>
      </c>
      <c r="I983" s="20" t="str">
        <f t="shared" si="224"/>
        <v xml:space="preserve">    .byte %00000001, %00001100, %00000110</v>
      </c>
    </row>
    <row r="984" spans="1:9" x14ac:dyDescent="0.25">
      <c r="A984" t="s">
        <v>88</v>
      </c>
      <c r="B984" t="s">
        <v>2</v>
      </c>
      <c r="C984" s="20">
        <f>IF(B984="ZMIEŃ GŁOŚNOŚĆ NA 0","N/D",IF(B984="ZMIEŃ GŁOŚNOŚĆ NA 15","N/D",240/$B$2*60*VLOOKUP(B984,Dane!$F:$H,2,FALSE)))</f>
        <v>6</v>
      </c>
      <c r="D984" s="21">
        <f>IF(B984="ZMIEŃ GŁOŚNOŚĆ NA 0","N/D",IF(B984="ZMIEŃ GŁOŚNOŚĆ NA 15","N/D",VLOOKUP(A984,Dane!$A$3:$D$110,4,FALSE)))</f>
        <v>11101110</v>
      </c>
      <c r="E984" s="22" t="str">
        <f t="shared" si="220"/>
        <v>110</v>
      </c>
      <c r="F984" s="19" t="str">
        <f t="shared" si="221"/>
        <v>00000000</v>
      </c>
      <c r="G984" s="19" t="str">
        <f t="shared" si="222"/>
        <v>11101110</v>
      </c>
      <c r="H984" s="19" t="str">
        <f t="shared" si="223"/>
        <v>00000110</v>
      </c>
      <c r="I984" s="20" t="str">
        <f t="shared" si="224"/>
        <v xml:space="preserve">    .byte %00000000, %11101110, %00000110</v>
      </c>
    </row>
    <row r="985" spans="1:9" x14ac:dyDescent="0.25">
      <c r="A985" t="s">
        <v>12</v>
      </c>
      <c r="B985" t="s">
        <v>2</v>
      </c>
      <c r="C985" s="20">
        <f>IF(B985="ZMIEŃ GŁOŚNOŚĆ NA 0","N/D",IF(B985="ZMIEŃ GŁOŚNOŚĆ NA 15","N/D",240/$B$2*60*VLOOKUP(B985,Dane!$F:$H,2,FALSE)))</f>
        <v>6</v>
      </c>
      <c r="D985" s="21">
        <f>IF(B985="ZMIEŃ GŁOŚNOŚĆ NA 0","N/D",IF(B985="ZMIEŃ GŁOŚNOŚĆ NA 15","N/D",VLOOKUP(A985,Dane!$A$3:$D$110,4,FALSE)))</f>
        <v>11010100</v>
      </c>
      <c r="E985" s="22" t="str">
        <f t="shared" si="220"/>
        <v>110</v>
      </c>
      <c r="F985" s="19" t="str">
        <f t="shared" si="221"/>
        <v>00000000</v>
      </c>
      <c r="G985" s="19" t="str">
        <f t="shared" si="222"/>
        <v>11010100</v>
      </c>
      <c r="H985" s="19" t="str">
        <f t="shared" si="223"/>
        <v>00000110</v>
      </c>
      <c r="I985" s="20" t="str">
        <f t="shared" si="224"/>
        <v xml:space="preserve">    .byte %00000000, %11010100, %00000110</v>
      </c>
    </row>
    <row r="986" spans="1:9" ht="15.75" thickBot="1" x14ac:dyDescent="0.3">
      <c r="A986" s="10" t="s">
        <v>88</v>
      </c>
      <c r="B986" s="10" t="s">
        <v>2</v>
      </c>
      <c r="C986" s="20">
        <f>IF(B986="ZMIEŃ GŁOŚNOŚĆ NA 0","N/D",IF(B986="ZMIEŃ GŁOŚNOŚĆ NA 15","N/D",240/$B$2*60*VLOOKUP(B986,Dane!$F:$H,2,FALSE)))</f>
        <v>6</v>
      </c>
      <c r="D986" s="21">
        <f>IF(B986="ZMIEŃ GŁOŚNOŚĆ NA 0","N/D",IF(B986="ZMIEŃ GŁOŚNOŚĆ NA 15","N/D",VLOOKUP(A986,Dane!$A$3:$D$110,4,FALSE)))</f>
        <v>11101110</v>
      </c>
      <c r="E986" s="22" t="str">
        <f t="shared" si="220"/>
        <v>110</v>
      </c>
      <c r="F986" s="19" t="str">
        <f t="shared" si="221"/>
        <v>00000000</v>
      </c>
      <c r="G986" s="19" t="str">
        <f t="shared" si="222"/>
        <v>11101110</v>
      </c>
      <c r="H986" s="19" t="str">
        <f t="shared" si="223"/>
        <v>00000110</v>
      </c>
      <c r="I986" s="20" t="str">
        <f t="shared" si="224"/>
        <v xml:space="preserve">    .byte %00000000, %11101110, %00000110</v>
      </c>
    </row>
    <row r="987" spans="1:9" ht="15.75" thickTop="1" x14ac:dyDescent="0.25">
      <c r="A987" s="23" t="s">
        <v>92</v>
      </c>
      <c r="B987" s="23" t="s">
        <v>1</v>
      </c>
      <c r="C987" s="20">
        <f>IF(B987="ZMIEŃ GŁOŚNOŚĆ NA 0","N/D",IF(B987="ZMIEŃ GŁOŚNOŚĆ NA 15","N/D",240/$B$2*60*VLOOKUP(B987,Dane!$F:$H,2,FALSE)))</f>
        <v>24</v>
      </c>
      <c r="D987" s="21">
        <f>IF(B987="ZMIEŃ GŁOŚNOŚĆ NA 0","N/D",IF(B987="ZMIEŃ GŁOŚNOŚĆ NA 15","N/D",VLOOKUP(A987,Dane!$A$3:$D$110,4,FALSE)))</f>
        <v>10000101</v>
      </c>
      <c r="E987" s="22" t="str">
        <f t="shared" si="220"/>
        <v>11000</v>
      </c>
      <c r="F987" s="19" t="str">
        <f t="shared" si="221"/>
        <v>00000000</v>
      </c>
      <c r="G987" s="19" t="str">
        <f t="shared" si="222"/>
        <v>10000101</v>
      </c>
      <c r="H987" s="19" t="str">
        <f t="shared" si="223"/>
        <v>00011000</v>
      </c>
      <c r="I987" s="20" t="str">
        <f t="shared" si="224"/>
        <v xml:space="preserve">    .byte %00000000, %10000101, %00011000</v>
      </c>
    </row>
    <row r="988" spans="1:9" x14ac:dyDescent="0.25">
      <c r="A988" s="23" t="s">
        <v>12</v>
      </c>
      <c r="B988" s="23" t="s">
        <v>0</v>
      </c>
      <c r="C988" s="20">
        <f>IF(B988="ZMIEŃ GŁOŚNOŚĆ NA 0","N/D",IF(B988="ZMIEŃ GŁOŚNOŚĆ NA 15","N/D",240/$B$2*60*VLOOKUP(B988,Dane!$F:$H,2,FALSE)))</f>
        <v>12</v>
      </c>
      <c r="D988" s="21">
        <f>IF(B988="ZMIEŃ GŁOŚNOŚĆ NA 0","N/D",IF(B988="ZMIEŃ GŁOŚNOŚĆ NA 15","N/D",VLOOKUP(A988,Dane!$A$3:$D$110,4,FALSE)))</f>
        <v>11010100</v>
      </c>
      <c r="E988" s="22" t="str">
        <f t="shared" si="220"/>
        <v>1100</v>
      </c>
      <c r="F988" s="19" t="str">
        <f t="shared" si="221"/>
        <v>00000000</v>
      </c>
      <c r="G988" s="19" t="str">
        <f t="shared" si="222"/>
        <v>11010100</v>
      </c>
      <c r="H988" s="19" t="str">
        <f t="shared" si="223"/>
        <v>00001100</v>
      </c>
      <c r="I988" s="20" t="str">
        <f t="shared" si="224"/>
        <v xml:space="preserve">    .byte %00000000, %11010100, %00001100</v>
      </c>
    </row>
    <row r="989" spans="1:9" x14ac:dyDescent="0.25">
      <c r="A989" s="23" t="s">
        <v>89</v>
      </c>
      <c r="B989" s="23" t="s">
        <v>29</v>
      </c>
      <c r="C989" s="20">
        <f>IF(B989="ZMIEŃ GŁOŚNOŚĆ NA 0","N/D",IF(B989="ZMIEŃ GŁOŚNOŚĆ NA 15","N/D",240/$B$2*60*VLOOKUP(B989,Dane!$F:$H,2,FALSE)))</f>
        <v>36</v>
      </c>
      <c r="D989" s="21">
        <f>IF(B989="ZMIEŃ GŁOŚNOŚĆ NA 0","N/D",IF(B989="ZMIEŃ GŁOŚNOŚĆ NA 15","N/D",VLOOKUP(A989,Dane!$A$3:$D$110,4,FALSE)))</f>
        <v>11001000</v>
      </c>
      <c r="E989" s="22" t="str">
        <f t="shared" si="220"/>
        <v>100100</v>
      </c>
      <c r="F989" s="19" t="str">
        <f t="shared" si="221"/>
        <v>00000000</v>
      </c>
      <c r="G989" s="19" t="str">
        <f t="shared" si="222"/>
        <v>11001000</v>
      </c>
      <c r="H989" s="19" t="str">
        <f t="shared" si="223"/>
        <v>00100100</v>
      </c>
      <c r="I989" s="20" t="str">
        <f t="shared" si="224"/>
        <v xml:space="preserve">    .byte %00000000, %11001000, %00100100</v>
      </c>
    </row>
    <row r="990" spans="1:9" x14ac:dyDescent="0.25">
      <c r="A990" t="s">
        <v>87</v>
      </c>
      <c r="B990" s="23" t="s">
        <v>2</v>
      </c>
      <c r="C990" s="20">
        <f>IF(B990="ZMIEŃ GŁOŚNOŚĆ NA 0","N/D",IF(B990="ZMIEŃ GŁOŚNOŚĆ NA 15","N/D",240/$B$2*60*VLOOKUP(B990,Dane!$F:$H,2,FALSE)))</f>
        <v>6</v>
      </c>
      <c r="D990" s="21">
        <f>IF(B990="ZMIEŃ GŁOŚNOŚĆ NA 0","N/D",IF(B990="ZMIEŃ GŁOŚNOŚĆ NA 15","N/D",VLOOKUP(A990,Dane!$A$3:$D$110,4,FALSE)))</f>
        <v>100001100</v>
      </c>
      <c r="E990" s="22" t="str">
        <f t="shared" si="220"/>
        <v>110</v>
      </c>
      <c r="F990" s="19" t="str">
        <f t="shared" si="221"/>
        <v>00000001</v>
      </c>
      <c r="G990" s="19" t="str">
        <f t="shared" si="222"/>
        <v>00001100</v>
      </c>
      <c r="H990" s="19" t="str">
        <f t="shared" si="223"/>
        <v>00000110</v>
      </c>
      <c r="I990" s="20" t="str">
        <f t="shared" si="224"/>
        <v xml:space="preserve">    .byte %00000001, %00001100, %00000110</v>
      </c>
    </row>
    <row r="991" spans="1:9" x14ac:dyDescent="0.25">
      <c r="A991" t="s">
        <v>88</v>
      </c>
      <c r="B991" s="23" t="s">
        <v>2</v>
      </c>
      <c r="C991" s="20">
        <f>IF(B991="ZMIEŃ GŁOŚNOŚĆ NA 0","N/D",IF(B991="ZMIEŃ GŁOŚNOŚĆ NA 15","N/D",240/$B$2*60*VLOOKUP(B991,Dane!$F:$H,2,FALSE)))</f>
        <v>6</v>
      </c>
      <c r="D991" s="21">
        <f>IF(B991="ZMIEŃ GŁOŚNOŚĆ NA 0","N/D",IF(B991="ZMIEŃ GŁOŚNOŚĆ NA 15","N/D",VLOOKUP(A991,Dane!$A$3:$D$110,4,FALSE)))</f>
        <v>11101110</v>
      </c>
      <c r="E991" s="22" t="str">
        <f t="shared" si="220"/>
        <v>110</v>
      </c>
      <c r="F991" s="19" t="str">
        <f t="shared" si="221"/>
        <v>00000000</v>
      </c>
      <c r="G991" s="19" t="str">
        <f t="shared" si="222"/>
        <v>11101110</v>
      </c>
      <c r="H991" s="19" t="str">
        <f t="shared" si="223"/>
        <v>00000110</v>
      </c>
      <c r="I991" s="20" t="str">
        <f t="shared" si="224"/>
        <v xml:space="preserve">    .byte %00000000, %11101110, %00000110</v>
      </c>
    </row>
    <row r="992" spans="1:9" x14ac:dyDescent="0.25">
      <c r="A992" t="s">
        <v>89</v>
      </c>
      <c r="B992" s="23" t="s">
        <v>2</v>
      </c>
      <c r="C992" s="20">
        <f>IF(B992="ZMIEŃ GŁOŚNOŚĆ NA 0","N/D",IF(B992="ZMIEŃ GŁOŚNOŚĆ NA 15","N/D",240/$B$2*60*VLOOKUP(B992,Dane!$F:$H,2,FALSE)))</f>
        <v>6</v>
      </c>
      <c r="D992" s="21">
        <f>IF(B992="ZMIEŃ GŁOŚNOŚĆ NA 0","N/D",IF(B992="ZMIEŃ GŁOŚNOŚĆ NA 15","N/D",VLOOKUP(A992,Dane!$A$3:$D$110,4,FALSE)))</f>
        <v>11001000</v>
      </c>
      <c r="E992" s="22" t="str">
        <f t="shared" si="220"/>
        <v>110</v>
      </c>
      <c r="F992" s="19" t="str">
        <f t="shared" si="221"/>
        <v>00000000</v>
      </c>
      <c r="G992" s="19" t="str">
        <f t="shared" si="222"/>
        <v>11001000</v>
      </c>
      <c r="H992" s="19" t="str">
        <f t="shared" si="223"/>
        <v>00000110</v>
      </c>
      <c r="I992" s="20" t="str">
        <f t="shared" si="224"/>
        <v xml:space="preserve">    .byte %00000000, %11001000, %00000110</v>
      </c>
    </row>
    <row r="993" spans="1:9" ht="15.75" thickBot="1" x14ac:dyDescent="0.3">
      <c r="A993" s="10" t="s">
        <v>88</v>
      </c>
      <c r="B993" s="26" t="s">
        <v>2</v>
      </c>
      <c r="C993" s="20">
        <f>IF(B993="ZMIEŃ GŁOŚNOŚĆ NA 0","N/D",IF(B993="ZMIEŃ GŁOŚNOŚĆ NA 15","N/D",240/$B$2*60*VLOOKUP(B993,Dane!$F:$H,2,FALSE)))</f>
        <v>6</v>
      </c>
      <c r="D993" s="21">
        <f>IF(B993="ZMIEŃ GŁOŚNOŚĆ NA 0","N/D",IF(B993="ZMIEŃ GŁOŚNOŚĆ NA 15","N/D",VLOOKUP(A993,Dane!$A$3:$D$110,4,FALSE)))</f>
        <v>11101110</v>
      </c>
      <c r="E993" s="22" t="str">
        <f t="shared" si="220"/>
        <v>110</v>
      </c>
      <c r="F993" s="19" t="str">
        <f t="shared" si="221"/>
        <v>00000000</v>
      </c>
      <c r="G993" s="19" t="str">
        <f t="shared" si="222"/>
        <v>11101110</v>
      </c>
      <c r="H993" s="19" t="str">
        <f t="shared" si="223"/>
        <v>00000110</v>
      </c>
      <c r="I993" s="20" t="str">
        <f t="shared" si="224"/>
        <v xml:space="preserve">    .byte %00000000, %11101110, %00000110</v>
      </c>
    </row>
    <row r="994" spans="1:9" ht="15.75" thickTop="1" x14ac:dyDescent="0.25">
      <c r="A994" s="23" t="s">
        <v>89</v>
      </c>
      <c r="B994" s="23" t="s">
        <v>1</v>
      </c>
      <c r="C994" s="20">
        <f>IF(B994="ZMIEŃ GŁOŚNOŚĆ NA 0","N/D",IF(B994="ZMIEŃ GŁOŚNOŚĆ NA 15","N/D",240/$B$2*60*VLOOKUP(B994,Dane!$F:$H,2,FALSE)))</f>
        <v>24</v>
      </c>
      <c r="D994" s="21">
        <f>IF(B994="ZMIEŃ GŁOŚNOŚĆ NA 0","N/D",IF(B994="ZMIEŃ GŁOŚNOŚĆ NA 15","N/D",VLOOKUP(A994,Dane!$A$3:$D$110,4,FALSE)))</f>
        <v>11001000</v>
      </c>
      <c r="E994" s="22" t="str">
        <f t="shared" si="220"/>
        <v>11000</v>
      </c>
      <c r="F994" s="19" t="str">
        <f t="shared" si="221"/>
        <v>00000000</v>
      </c>
      <c r="G994" s="19" t="str">
        <f t="shared" si="222"/>
        <v>11001000</v>
      </c>
      <c r="H994" s="19" t="str">
        <f t="shared" si="223"/>
        <v>00011000</v>
      </c>
      <c r="I994" s="20" t="str">
        <f t="shared" si="224"/>
        <v xml:space="preserve">    .byte %00000000, %11001000, %00011000</v>
      </c>
    </row>
    <row r="995" spans="1:9" x14ac:dyDescent="0.25">
      <c r="A995" s="23" t="s">
        <v>90</v>
      </c>
      <c r="B995" s="23" t="s">
        <v>0</v>
      </c>
      <c r="C995" s="20">
        <f>IF(B995="ZMIEŃ GŁOŚNOŚĆ NA 0","N/D",IF(B995="ZMIEŃ GŁOŚNOŚĆ NA 15","N/D",240/$B$2*60*VLOOKUP(B995,Dane!$F:$H,2,FALSE)))</f>
        <v>12</v>
      </c>
      <c r="D995" s="21">
        <f>IF(B995="ZMIEŃ GŁOŚNOŚĆ NA 0","N/D",IF(B995="ZMIEŃ GŁOŚNOŚĆ NA 15","N/D",VLOOKUP(A995,Dane!$A$3:$D$110,4,FALSE)))</f>
        <v>10110010</v>
      </c>
      <c r="E995" s="22" t="str">
        <f t="shared" si="220"/>
        <v>1100</v>
      </c>
      <c r="F995" s="19" t="str">
        <f t="shared" si="221"/>
        <v>00000000</v>
      </c>
      <c r="G995" s="19" t="str">
        <f t="shared" si="222"/>
        <v>10110010</v>
      </c>
      <c r="H995" s="19" t="str">
        <f t="shared" si="223"/>
        <v>00001100</v>
      </c>
      <c r="I995" s="20" t="str">
        <f t="shared" si="224"/>
        <v xml:space="preserve">    .byte %00000000, %10110010, %00001100</v>
      </c>
    </row>
    <row r="996" spans="1:9" x14ac:dyDescent="0.25">
      <c r="A996" s="23" t="s">
        <v>12</v>
      </c>
      <c r="B996" s="23" t="s">
        <v>29</v>
      </c>
      <c r="C996" s="20">
        <f>IF(B996="ZMIEŃ GŁOŚNOŚĆ NA 0","N/D",IF(B996="ZMIEŃ GŁOŚNOŚĆ NA 15","N/D",240/$B$2*60*VLOOKUP(B996,Dane!$F:$H,2,FALSE)))</f>
        <v>36</v>
      </c>
      <c r="D996" s="21">
        <f>IF(B996="ZMIEŃ GŁOŚNOŚĆ NA 0","N/D",IF(B996="ZMIEŃ GŁOŚNOŚĆ NA 15","N/D",VLOOKUP(A996,Dane!$A$3:$D$110,4,FALSE)))</f>
        <v>11010100</v>
      </c>
      <c r="E996" s="22" t="str">
        <f t="shared" si="220"/>
        <v>100100</v>
      </c>
      <c r="F996" s="19" t="str">
        <f t="shared" si="221"/>
        <v>00000000</v>
      </c>
      <c r="G996" s="19" t="str">
        <f t="shared" si="222"/>
        <v>11010100</v>
      </c>
      <c r="H996" s="19" t="str">
        <f t="shared" si="223"/>
        <v>00100100</v>
      </c>
      <c r="I996" s="20" t="str">
        <f t="shared" si="224"/>
        <v xml:space="preserve">    .byte %00000000, %11010100, %00100100</v>
      </c>
    </row>
    <row r="997" spans="1:9" x14ac:dyDescent="0.25">
      <c r="B997" s="1" t="s">
        <v>139</v>
      </c>
      <c r="C997" s="20" t="str">
        <f>IF(B997="ZMIEŃ GŁOŚNOŚĆ NA 0","N/D",IF(B997="ZMIEŃ GŁOŚNOŚĆ NA 15","N/D",240/$B$2*60*VLOOKUP(B997,Dane!$F:$H,2,FALSE)))</f>
        <v>N/D</v>
      </c>
      <c r="D997" s="21" t="str">
        <f>IF(B997="ZMIEŃ GŁOŚNOŚĆ NA 0","N/D",IF(B997="ZMIEŃ GŁOŚNOŚĆ NA 15","N/D",VLOOKUP(A997,Dane!$A$3:$D$110,4,FALSE)))</f>
        <v>N/D</v>
      </c>
      <c r="E997" s="22" t="str">
        <f t="shared" ref="E997:E1006" si="225">IF(B997="ZMIEŃ GŁOŚNOŚĆ NA 0","N/D",IF(B997="ZMIEŃ GŁOŚNOŚĆ NA 15","N/D",DEC2BIN(C997)))</f>
        <v>N/D</v>
      </c>
      <c r="F997" s="19" t="str">
        <f t="shared" ref="F997:F1006" si="226">IF(B997="ZMIEŃ GŁOŚNOŚĆ NA 0","N/D",IF(B997="ZMIEŃ GŁOŚNOŚĆ NA 15","N/D",IF(LEN(D997)&lt;8,"00000000",_xlfn.CONCAT(REPT("0",8-LEN(LEFT(D997,LEN(D997)-8))),LEFT(D997,LEN(D997)-8)))))</f>
        <v>N/D</v>
      </c>
      <c r="G997" s="19" t="str">
        <f t="shared" ref="G997:G1006" si="227">IF(B997="ZMIEŃ GŁOŚNOŚĆ NA 0","N/D",IF(B997="ZMIEŃ GŁOŚNOŚĆ NA 15","N/D",IF(LEN(D997)&lt;8,_xlfn.CONCAT(REPT("0",8-LEN(D997)),RIGHT(D997,8)),RIGHT(D997,8))))</f>
        <v>N/D</v>
      </c>
      <c r="H997" s="19" t="str">
        <f t="shared" ref="H997:H1006" si="228">IF(B997="ZMIEŃ GŁOŚNOŚĆ NA 0","N/D",IF(B997="ZMIEŃ GŁOŚNOŚĆ NA 15","N/D",_xlfn.CONCAT(REPT("0",8-LEN(E997)),E997)))</f>
        <v>N/D</v>
      </c>
      <c r="I997" s="20" t="str">
        <f t="shared" ref="I997:I1006" si="229">IF(B997="ZMIEŃ GŁOŚNOŚĆ NA 0","    .byte %10101000, %11110000, %00000000",IF(B997="ZMIEŃ GŁOŚNOŚĆ NA 15","    .byte %10101000, %11111111, %00000000",_xlfn.CONCAT("    .byte %",F997,", %",G997,", %",H997)))</f>
        <v xml:space="preserve">    .byte %10101000, %11110000, %00000000</v>
      </c>
    </row>
    <row r="998" spans="1:9" x14ac:dyDescent="0.25">
      <c r="A998" t="s">
        <v>36</v>
      </c>
      <c r="B998" t="s">
        <v>0</v>
      </c>
      <c r="C998" s="20">
        <f>IF(B998="ZMIEŃ GŁOŚNOŚĆ NA 0","N/D",IF(B998="ZMIEŃ GŁOŚNOŚĆ NA 15","N/D",240/$B$2*60*VLOOKUP(B998,Dane!$F:$H,2,FALSE)))</f>
        <v>12</v>
      </c>
      <c r="D998" s="21">
        <f>IF(B998="ZMIEŃ GŁOŚNOŚĆ NA 0","N/D",IF(B998="ZMIEŃ GŁOŚNOŚĆ NA 15","N/D",VLOOKUP(A998,Dane!$A$3:$D$110,4,FALSE)))</f>
        <v>1101010111000</v>
      </c>
      <c r="E998" s="22" t="str">
        <f t="shared" si="225"/>
        <v>1100</v>
      </c>
      <c r="F998" s="19" t="str">
        <f t="shared" si="226"/>
        <v>00011010</v>
      </c>
      <c r="G998" s="19" t="str">
        <f t="shared" si="227"/>
        <v>10111000</v>
      </c>
      <c r="H998" s="19" t="str">
        <f t="shared" si="228"/>
        <v>00001100</v>
      </c>
      <c r="I998" s="20" t="str">
        <f t="shared" si="229"/>
        <v xml:space="preserve">    .byte %00011010, %10111000, %00001100</v>
      </c>
    </row>
    <row r="999" spans="1:9" x14ac:dyDescent="0.25">
      <c r="B999" s="19" t="s">
        <v>140</v>
      </c>
      <c r="C999" s="20" t="str">
        <f>IF(B999="ZMIEŃ GŁOŚNOŚĆ NA 0","N/D",IF(B999="ZMIEŃ GŁOŚNOŚĆ NA 15","N/D",240/$B$2*60*VLOOKUP(B999,Dane!$F:$H,2,FALSE)))</f>
        <v>N/D</v>
      </c>
      <c r="D999" s="21" t="str">
        <f>IF(B999="ZMIEŃ GŁOŚNOŚĆ NA 0","N/D",IF(B999="ZMIEŃ GŁOŚNOŚĆ NA 15","N/D",VLOOKUP(A999,Dane!$A$3:$D$110,4,FALSE)))</f>
        <v>N/D</v>
      </c>
      <c r="E999" s="22" t="str">
        <f t="shared" si="225"/>
        <v>N/D</v>
      </c>
      <c r="F999" s="19" t="str">
        <f t="shared" si="226"/>
        <v>N/D</v>
      </c>
      <c r="G999" s="19" t="str">
        <f t="shared" si="227"/>
        <v>N/D</v>
      </c>
      <c r="H999" s="19" t="str">
        <f t="shared" si="228"/>
        <v>N/D</v>
      </c>
      <c r="I999" s="20" t="str">
        <f t="shared" si="229"/>
        <v xml:space="preserve">    .byte %10101000, %11111111, %00000000</v>
      </c>
    </row>
    <row r="1000" spans="1:9" ht="15.75" thickBot="1" x14ac:dyDescent="0.3">
      <c r="A1000" s="10" t="s">
        <v>87</v>
      </c>
      <c r="B1000" s="10" t="s">
        <v>0</v>
      </c>
      <c r="C1000" s="20">
        <f>IF(B1000="ZMIEŃ GŁOŚNOŚĆ NA 0","N/D",IF(B1000="ZMIEŃ GŁOŚNOŚĆ NA 15","N/D",240/$B$2*60*VLOOKUP(B1000,Dane!$F:$H,2,FALSE)))</f>
        <v>12</v>
      </c>
      <c r="D1000" s="21">
        <f>IF(B1000="ZMIEŃ GŁOŚNOŚĆ NA 0","N/D",IF(B1000="ZMIEŃ GŁOŚNOŚĆ NA 15","N/D",VLOOKUP(A1000,Dane!$A$3:$D$110,4,FALSE)))</f>
        <v>100001100</v>
      </c>
      <c r="E1000" s="22" t="str">
        <f t="shared" si="225"/>
        <v>1100</v>
      </c>
      <c r="F1000" s="19" t="str">
        <f t="shared" si="226"/>
        <v>00000001</v>
      </c>
      <c r="G1000" s="19" t="str">
        <f t="shared" si="227"/>
        <v>00001100</v>
      </c>
      <c r="H1000" s="19" t="str">
        <f t="shared" si="228"/>
        <v>00001100</v>
      </c>
      <c r="I1000" s="20" t="str">
        <f t="shared" si="229"/>
        <v xml:space="preserve">    .byte %00000001, %00001100, %00001100</v>
      </c>
    </row>
    <row r="1001" spans="1:9" ht="15.75" thickTop="1" x14ac:dyDescent="0.25">
      <c r="A1001" t="s">
        <v>90</v>
      </c>
      <c r="B1001" t="s">
        <v>1</v>
      </c>
      <c r="C1001" s="20">
        <f>IF(B1001="ZMIEŃ GŁOŚNOŚĆ NA 0","N/D",IF(B1001="ZMIEŃ GŁOŚNOŚĆ NA 15","N/D",240/$B$2*60*VLOOKUP(B1001,Dane!$F:$H,2,FALSE)))</f>
        <v>24</v>
      </c>
      <c r="D1001" s="21">
        <f>IF(B1001="ZMIEŃ GŁOŚNOŚĆ NA 0","N/D",IF(B1001="ZMIEŃ GŁOŚNOŚĆ NA 15","N/D",VLOOKUP(A1001,Dane!$A$3:$D$110,4,FALSE)))</f>
        <v>10110010</v>
      </c>
      <c r="E1001" s="22" t="str">
        <f t="shared" si="225"/>
        <v>11000</v>
      </c>
      <c r="F1001" s="19" t="str">
        <f t="shared" si="226"/>
        <v>00000000</v>
      </c>
      <c r="G1001" s="19" t="str">
        <f t="shared" si="227"/>
        <v>10110010</v>
      </c>
      <c r="H1001" s="19" t="str">
        <f t="shared" si="228"/>
        <v>00011000</v>
      </c>
      <c r="I1001" s="20" t="str">
        <f t="shared" si="229"/>
        <v xml:space="preserve">    .byte %00000000, %10110010, %00011000</v>
      </c>
    </row>
    <row r="1002" spans="1:9" x14ac:dyDescent="0.25">
      <c r="A1002" t="s">
        <v>89</v>
      </c>
      <c r="B1002" t="s">
        <v>1</v>
      </c>
      <c r="C1002" s="20">
        <f>IF(B1002="ZMIEŃ GŁOŚNOŚĆ NA 0","N/D",IF(B1002="ZMIEŃ GŁOŚNOŚĆ NA 15","N/D",240/$B$2*60*VLOOKUP(B1002,Dane!$F:$H,2,FALSE)))</f>
        <v>24</v>
      </c>
      <c r="D1002" s="21">
        <f>IF(B1002="ZMIEŃ GŁOŚNOŚĆ NA 0","N/D",IF(B1002="ZMIEŃ GŁOŚNOŚĆ NA 15","N/D",VLOOKUP(A1002,Dane!$A$3:$D$110,4,FALSE)))</f>
        <v>11001000</v>
      </c>
      <c r="E1002" s="22" t="str">
        <f t="shared" si="225"/>
        <v>11000</v>
      </c>
      <c r="F1002" s="19" t="str">
        <f t="shared" si="226"/>
        <v>00000000</v>
      </c>
      <c r="G1002" s="19" t="str">
        <f t="shared" si="227"/>
        <v>11001000</v>
      </c>
      <c r="H1002" s="19" t="str">
        <f t="shared" si="228"/>
        <v>00011000</v>
      </c>
      <c r="I1002" s="20" t="str">
        <f t="shared" si="229"/>
        <v xml:space="preserve">    .byte %00000000, %11001000, %00011000</v>
      </c>
    </row>
    <row r="1003" spans="1:9" x14ac:dyDescent="0.25">
      <c r="B1003" s="1" t="s">
        <v>139</v>
      </c>
      <c r="C1003" s="20" t="str">
        <f>IF(B1003="ZMIEŃ GŁOŚNOŚĆ NA 0","N/D",IF(B1003="ZMIEŃ GŁOŚNOŚĆ NA 15","N/D",240/$B$2*60*VLOOKUP(B1003,Dane!$F:$H,2,FALSE)))</f>
        <v>N/D</v>
      </c>
      <c r="D1003" s="21" t="str">
        <f>IF(B1003="ZMIEŃ GŁOŚNOŚĆ NA 0","N/D",IF(B1003="ZMIEŃ GŁOŚNOŚĆ NA 15","N/D",VLOOKUP(A1003,Dane!$A$3:$D$110,4,FALSE)))</f>
        <v>N/D</v>
      </c>
      <c r="E1003" s="22" t="str">
        <f t="shared" si="225"/>
        <v>N/D</v>
      </c>
      <c r="F1003" s="19" t="str">
        <f t="shared" si="226"/>
        <v>N/D</v>
      </c>
      <c r="G1003" s="19" t="str">
        <f t="shared" si="227"/>
        <v>N/D</v>
      </c>
      <c r="H1003" s="19" t="str">
        <f t="shared" si="228"/>
        <v>N/D</v>
      </c>
      <c r="I1003" s="20" t="str">
        <f t="shared" si="229"/>
        <v xml:space="preserve">    .byte %10101000, %11110000, %00000000</v>
      </c>
    </row>
    <row r="1004" spans="1:9" x14ac:dyDescent="0.25">
      <c r="A1004" s="20" t="s">
        <v>36</v>
      </c>
      <c r="B1004" s="20" t="s">
        <v>1</v>
      </c>
      <c r="C1004" s="20">
        <f>IF(B1004="ZMIEŃ GŁOŚNOŚĆ NA 0","N/D",IF(B1004="ZMIEŃ GŁOŚNOŚĆ NA 15","N/D",240/$B$2*60*VLOOKUP(B1004,Dane!$F:$H,2,FALSE)))</f>
        <v>24</v>
      </c>
      <c r="D1004" s="21">
        <f>IF(B1004="ZMIEŃ GŁOŚNOŚĆ NA 0","N/D",IF(B1004="ZMIEŃ GŁOŚNOŚĆ NA 15","N/D",VLOOKUP(A1004,Dane!$A$3:$D$110,4,FALSE)))</f>
        <v>1101010111000</v>
      </c>
      <c r="E1004" s="22" t="str">
        <f t="shared" si="225"/>
        <v>11000</v>
      </c>
      <c r="F1004" s="19" t="str">
        <f t="shared" si="226"/>
        <v>00011010</v>
      </c>
      <c r="G1004" s="19" t="str">
        <f t="shared" si="227"/>
        <v>10111000</v>
      </c>
      <c r="H1004" s="19" t="str">
        <f t="shared" si="228"/>
        <v>00011000</v>
      </c>
      <c r="I1004" s="20" t="str">
        <f t="shared" si="229"/>
        <v xml:space="preserve">    .byte %00011010, %10111000, %00011000</v>
      </c>
    </row>
    <row r="1005" spans="1:9" x14ac:dyDescent="0.25">
      <c r="B1005" s="19" t="s">
        <v>140</v>
      </c>
      <c r="C1005" s="20" t="str">
        <f>IF(B1005="ZMIEŃ GŁOŚNOŚĆ NA 0","N/D",IF(B1005="ZMIEŃ GŁOŚNOŚĆ NA 15","N/D",240/$B$2*60*VLOOKUP(B1005,Dane!$F:$H,2,FALSE)))</f>
        <v>N/D</v>
      </c>
      <c r="D1005" s="21" t="str">
        <f>IF(B1005="ZMIEŃ GŁOŚNOŚĆ NA 0","N/D",IF(B1005="ZMIEŃ GŁOŚNOŚĆ NA 15","N/D",VLOOKUP(A1005,Dane!$A$3:$D$110,4,FALSE)))</f>
        <v>N/D</v>
      </c>
      <c r="E1005" s="22" t="str">
        <f t="shared" si="225"/>
        <v>N/D</v>
      </c>
      <c r="F1005" s="19" t="str">
        <f t="shared" si="226"/>
        <v>N/D</v>
      </c>
      <c r="G1005" s="19" t="str">
        <f t="shared" si="227"/>
        <v>N/D</v>
      </c>
      <c r="H1005" s="19" t="str">
        <f t="shared" si="228"/>
        <v>N/D</v>
      </c>
      <c r="I1005" s="20" t="str">
        <f t="shared" si="229"/>
        <v xml:space="preserve">    .byte %10101000, %11111111, %00000000</v>
      </c>
    </row>
    <row r="1006" spans="1:9" ht="15.75" thickBot="1" x14ac:dyDescent="0.3">
      <c r="A1006" s="10" t="s">
        <v>73</v>
      </c>
      <c r="B1006" s="17" t="s">
        <v>1</v>
      </c>
      <c r="C1006" s="20">
        <f>IF(B1006="ZMIEŃ GŁOŚNOŚĆ NA 0","N/D",IF(B1006="ZMIEŃ GŁOŚNOŚĆ NA 15","N/D",240/$B$2*60*VLOOKUP(B1006,Dane!$F:$H,2,FALSE)))</f>
        <v>24</v>
      </c>
      <c r="D1006" s="21">
        <f>IF(B1006="ZMIEŃ GŁOŚNOŚĆ NA 0","N/D",IF(B1006="ZMIEŃ GŁOŚNOŚĆ NA 15","N/D",VLOOKUP(A1006,Dane!$A$3:$D$110,4,FALSE)))</f>
        <v>1000011001</v>
      </c>
      <c r="E1006" s="22" t="str">
        <f t="shared" si="225"/>
        <v>11000</v>
      </c>
      <c r="F1006" s="19" t="str">
        <f t="shared" si="226"/>
        <v>00000010</v>
      </c>
      <c r="G1006" s="19" t="str">
        <f t="shared" si="227"/>
        <v>00011001</v>
      </c>
      <c r="H1006" s="19" t="str">
        <f t="shared" si="228"/>
        <v>00011000</v>
      </c>
      <c r="I1006" s="20" t="str">
        <f t="shared" si="229"/>
        <v xml:space="preserve">    .byte %00000010, %00011001, %00011000</v>
      </c>
    </row>
    <row r="1007" spans="1:9" ht="15.75" thickTop="1" x14ac:dyDescent="0.25">
      <c r="A1007" s="23"/>
      <c r="B1007" s="16" t="s">
        <v>139</v>
      </c>
      <c r="C1007" s="20" t="str">
        <f>IF(B1007="ZMIEŃ GŁOŚNOŚĆ NA 0","N/D",IF(B1007="ZMIEŃ GŁOŚNOŚĆ NA 15","N/D",240/$B$2*60*VLOOKUP(B1007,Dane!$F:$H,2,FALSE)))</f>
        <v>N/D</v>
      </c>
      <c r="D1007" s="21" t="str">
        <f>IF(B1007="ZMIEŃ GŁOŚNOŚĆ NA 0","N/D",IF(B1007="ZMIEŃ GŁOŚNOŚĆ NA 15","N/D",VLOOKUP(A1007,Dane!$A$3:$D$110,4,FALSE)))</f>
        <v>N/D</v>
      </c>
      <c r="E1007" s="22" t="str">
        <f t="shared" ref="E1007:E1011" si="230">IF(B1007="ZMIEŃ GŁOŚNOŚĆ NA 0","N/D",IF(B1007="ZMIEŃ GŁOŚNOŚĆ NA 15","N/D",DEC2BIN(C1007)))</f>
        <v>N/D</v>
      </c>
      <c r="F1007" s="19" t="str">
        <f t="shared" ref="F1007:F1011" si="231">IF(B1007="ZMIEŃ GŁOŚNOŚĆ NA 0","N/D",IF(B1007="ZMIEŃ GŁOŚNOŚĆ NA 15","N/D",IF(LEN(D1007)&lt;8,"00000000",_xlfn.CONCAT(REPT("0",8-LEN(LEFT(D1007,LEN(D1007)-8))),LEFT(D1007,LEN(D1007)-8)))))</f>
        <v>N/D</v>
      </c>
      <c r="G1007" s="19" t="str">
        <f t="shared" ref="G1007:G1011" si="232">IF(B1007="ZMIEŃ GŁOŚNOŚĆ NA 0","N/D",IF(B1007="ZMIEŃ GŁOŚNOŚĆ NA 15","N/D",IF(LEN(D1007)&lt;8,_xlfn.CONCAT(REPT("0",8-LEN(D1007)),RIGHT(D1007,8)),RIGHT(D1007,8))))</f>
        <v>N/D</v>
      </c>
      <c r="H1007" s="19" t="str">
        <f t="shared" ref="H1007:H1011" si="233">IF(B1007="ZMIEŃ GŁOŚNOŚĆ NA 0","N/D",IF(B1007="ZMIEŃ GŁOŚNOŚĆ NA 15","N/D",_xlfn.CONCAT(REPT("0",8-LEN(E1007)),E1007)))</f>
        <v>N/D</v>
      </c>
      <c r="I1007" s="20" t="str">
        <f t="shared" ref="I1007:I1011" si="234">IF(B1007="ZMIEŃ GŁOŚNOŚĆ NA 0","    .byte %10101000, %11110000, %00000000",IF(B1007="ZMIEŃ GŁOŚNOŚĆ NA 15","    .byte %10101000, %11111111, %00000000",_xlfn.CONCAT("    .byte %",F1007,", %",G1007,", %",H1007)))</f>
        <v xml:space="preserve">    .byte %10101000, %11110000, %00000000</v>
      </c>
    </row>
    <row r="1008" spans="1:9" x14ac:dyDescent="0.25">
      <c r="A1008" t="s">
        <v>36</v>
      </c>
      <c r="B1008" s="16" t="s">
        <v>3</v>
      </c>
      <c r="C1008" s="20">
        <f>IF(B1008="ZMIEŃ GŁOŚNOŚĆ NA 0","N/D",IF(B1008="ZMIEŃ GŁOŚNOŚĆ NA 15","N/D",240/$B$2*60*VLOOKUP(B1008,Dane!$F:$H,2,FALSE)))</f>
        <v>96</v>
      </c>
      <c r="D1008" s="21">
        <f>IF(B1008="ZMIEŃ GŁOŚNOŚĆ NA 0","N/D",IF(B1008="ZMIEŃ GŁOŚNOŚĆ NA 15","N/D",VLOOKUP(A1008,Dane!$A$3:$D$110,4,FALSE)))</f>
        <v>1101010111000</v>
      </c>
      <c r="E1008" s="22" t="str">
        <f t="shared" si="230"/>
        <v>1100000</v>
      </c>
      <c r="F1008" s="19" t="str">
        <f t="shared" si="231"/>
        <v>00011010</v>
      </c>
      <c r="G1008" s="19" t="str">
        <f t="shared" si="232"/>
        <v>10111000</v>
      </c>
      <c r="H1008" s="19" t="str">
        <f t="shared" si="233"/>
        <v>01100000</v>
      </c>
      <c r="I1008" s="20" t="str">
        <f t="shared" si="234"/>
        <v xml:space="preserve">    .byte %00011010, %10111000, %01100000</v>
      </c>
    </row>
    <row r="1009" spans="1:9" x14ac:dyDescent="0.25">
      <c r="A1009" t="s">
        <v>36</v>
      </c>
      <c r="B1009" s="16" t="s">
        <v>3</v>
      </c>
      <c r="C1009" s="20">
        <f>IF(B1009="ZMIEŃ GŁOŚNOŚĆ NA 0","N/D",IF(B1009="ZMIEŃ GŁOŚNOŚĆ NA 15","N/D",240/$B$2*60*VLOOKUP(B1009,Dane!$F:$H,2,FALSE)))</f>
        <v>96</v>
      </c>
      <c r="D1009" s="21">
        <f>IF(B1009="ZMIEŃ GŁOŚNOŚĆ NA 0","N/D",IF(B1009="ZMIEŃ GŁOŚNOŚĆ NA 15","N/D",VLOOKUP(A1009,Dane!$A$3:$D$110,4,FALSE)))</f>
        <v>1101010111000</v>
      </c>
      <c r="E1009" s="22" t="str">
        <f t="shared" si="230"/>
        <v>1100000</v>
      </c>
      <c r="F1009" s="19" t="str">
        <f t="shared" si="231"/>
        <v>00011010</v>
      </c>
      <c r="G1009" s="19" t="str">
        <f t="shared" si="232"/>
        <v>10111000</v>
      </c>
      <c r="H1009" s="19" t="str">
        <f t="shared" si="233"/>
        <v>01100000</v>
      </c>
      <c r="I1009" s="20" t="str">
        <f t="shared" si="234"/>
        <v xml:space="preserve">    .byte %00011010, %10111000, %01100000</v>
      </c>
    </row>
    <row r="1010" spans="1:9" x14ac:dyDescent="0.25">
      <c r="A1010" t="s">
        <v>36</v>
      </c>
      <c r="B1010" s="16" t="s">
        <v>3</v>
      </c>
      <c r="C1010" s="20">
        <f>IF(B1010="ZMIEŃ GŁOŚNOŚĆ NA 0","N/D",IF(B1010="ZMIEŃ GŁOŚNOŚĆ NA 15","N/D",240/$B$2*60*VLOOKUP(B1010,Dane!$F:$H,2,FALSE)))</f>
        <v>96</v>
      </c>
      <c r="D1010" s="21">
        <f>IF(B1010="ZMIEŃ GŁOŚNOŚĆ NA 0","N/D",IF(B1010="ZMIEŃ GŁOŚNOŚĆ NA 15","N/D",VLOOKUP(A1010,Dane!$A$3:$D$110,4,FALSE)))</f>
        <v>1101010111000</v>
      </c>
      <c r="E1010" s="22" t="str">
        <f t="shared" si="230"/>
        <v>1100000</v>
      </c>
      <c r="F1010" s="19" t="str">
        <f t="shared" si="231"/>
        <v>00011010</v>
      </c>
      <c r="G1010" s="19" t="str">
        <f t="shared" si="232"/>
        <v>10111000</v>
      </c>
      <c r="H1010" s="19" t="str">
        <f t="shared" si="233"/>
        <v>01100000</v>
      </c>
      <c r="I1010" s="20" t="str">
        <f t="shared" si="234"/>
        <v xml:space="preserve">    .byte %00011010, %10111000, %01100000</v>
      </c>
    </row>
    <row r="1011" spans="1:9" x14ac:dyDescent="0.25">
      <c r="A1011" t="s">
        <v>36</v>
      </c>
      <c r="B1011" s="16" t="s">
        <v>3</v>
      </c>
      <c r="C1011" s="20">
        <f>IF(B1011="ZMIEŃ GŁOŚNOŚĆ NA 0","N/D",IF(B1011="ZMIEŃ GŁOŚNOŚĆ NA 15","N/D",240/$B$2*60*VLOOKUP(B1011,Dane!$F:$H,2,FALSE)))</f>
        <v>96</v>
      </c>
      <c r="D1011" s="21">
        <f>IF(B1011="ZMIEŃ GŁOŚNOŚĆ NA 0","N/D",IF(B1011="ZMIEŃ GŁOŚNOŚĆ NA 15","N/D",VLOOKUP(A1011,Dane!$A$3:$D$110,4,FALSE)))</f>
        <v>1101010111000</v>
      </c>
      <c r="E1011" s="22" t="str">
        <f t="shared" si="230"/>
        <v>1100000</v>
      </c>
      <c r="F1011" s="19" t="str">
        <f t="shared" si="231"/>
        <v>00011010</v>
      </c>
      <c r="G1011" s="19" t="str">
        <f t="shared" si="232"/>
        <v>10111000</v>
      </c>
      <c r="H1011" s="19" t="str">
        <f t="shared" si="233"/>
        <v>01100000</v>
      </c>
      <c r="I1011" s="20" t="str">
        <f t="shared" si="234"/>
        <v xml:space="preserve">    .byte %00011010, %10111000, %01100000</v>
      </c>
    </row>
  </sheetData>
  <mergeCells count="1">
    <mergeCell ref="A4:I4"/>
  </mergeCells>
  <phoneticPr fontId="1" type="noConversion"/>
  <conditionalFormatting sqref="A1:B1">
    <cfRule type="expression" dxfId="7" priority="1">
      <formula>ROUNDDOWN(A1,0)-A1&lt;&gt;0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Dane</vt:lpstr>
      <vt:lpstr>Szablon</vt:lpstr>
      <vt:lpstr>Hymn ZSRR P1</vt:lpstr>
      <vt:lpstr>Szanty Bitwa P</vt:lpstr>
      <vt:lpstr>Szanty Bitwa T</vt:lpstr>
      <vt:lpstr>Song For Denise P</vt:lpstr>
      <vt:lpstr>Song For Denise T</vt:lpstr>
      <vt:lpstr>Song For Denise N</vt:lpstr>
      <vt:lpstr>Never Gonna P</vt:lpstr>
      <vt:lpstr>Never Gonna T</vt:lpstr>
      <vt:lpstr>Never Gonna P - 120</vt:lpstr>
      <vt:lpstr>Never Gonna Kompresja</vt:lpstr>
      <vt:lpstr>Never Gonna T - 120</vt:lpstr>
      <vt:lpstr>Never Gonna T - Kompresja</vt:lpstr>
      <vt:lpstr>Koniec Gry P</vt:lpstr>
      <vt:lpstr>Koniec Gry T</vt:lpstr>
      <vt:lpstr>Korobieniki P</vt:lpstr>
      <vt:lpstr>Korobieniki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Król</dc:creator>
  <cp:lastModifiedBy>Paweł Król</cp:lastModifiedBy>
  <dcterms:created xsi:type="dcterms:W3CDTF">2021-03-05T22:38:34Z</dcterms:created>
  <dcterms:modified xsi:type="dcterms:W3CDTF">2021-12-22T18:55:28Z</dcterms:modified>
</cp:coreProperties>
</file>