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YOON\Desktop\"/>
    </mc:Choice>
  </mc:AlternateContent>
  <xr:revisionPtr revIDLastSave="0" documentId="13_ncr:1_{237F7F16-0B77-4AE3-B650-3AE75B0D8547}" xr6:coauthVersionLast="47" xr6:coauthVersionMax="47" xr10:uidLastSave="{00000000-0000-0000-0000-000000000000}"/>
  <bookViews>
    <workbookView xWindow="28680" yWindow="-120" windowWidth="57840" windowHeight="15720" xr2:uid="{F73120D6-C9E3-4675-9D5E-BF612FF1D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O18" i="1"/>
  <c r="P18" i="1"/>
  <c r="O19" i="1"/>
  <c r="P19" i="1"/>
  <c r="O20" i="1"/>
  <c r="P20" i="1"/>
  <c r="O21" i="1"/>
  <c r="P21" i="1"/>
  <c r="P17" i="1"/>
  <c r="O17" i="1"/>
  <c r="O4" i="1"/>
  <c r="P4" i="1"/>
  <c r="O5" i="1"/>
  <c r="P5" i="1"/>
  <c r="O6" i="1"/>
  <c r="P6" i="1"/>
  <c r="O7" i="1"/>
  <c r="P7" i="1"/>
  <c r="P3" i="1"/>
  <c r="O3" i="1"/>
  <c r="J7" i="1"/>
  <c r="J13" i="1" s="1"/>
  <c r="J22" i="1" s="1"/>
  <c r="J23" i="1" s="1"/>
  <c r="K7" i="1"/>
  <c r="K13" i="1" s="1"/>
  <c r="K22" i="1" s="1"/>
  <c r="K6" i="1"/>
  <c r="J5" i="1"/>
  <c r="K5" i="1" s="1"/>
  <c r="K4" i="1"/>
  <c r="K3" i="1"/>
  <c r="J4" i="1"/>
  <c r="J3" i="1"/>
  <c r="J19" i="1"/>
  <c r="K19" i="1" s="1"/>
  <c r="J17" i="1"/>
  <c r="D11" i="1"/>
  <c r="D10" i="1"/>
  <c r="D9" i="1"/>
  <c r="J18" i="1"/>
  <c r="D5" i="1"/>
  <c r="D4" i="1"/>
  <c r="D3" i="1"/>
  <c r="O13" i="1" l="1"/>
  <c r="K17" i="1"/>
  <c r="J21" i="1"/>
  <c r="O22" i="1" l="1"/>
  <c r="O23" i="1" s="1"/>
  <c r="K18" i="1"/>
  <c r="K20" i="1"/>
  <c r="P13" i="1" l="1"/>
  <c r="K21" i="1"/>
  <c r="K23" i="1" s="1"/>
  <c r="P22" i="1" l="1"/>
  <c r="P23" i="1" s="1"/>
</calcChain>
</file>

<file path=xl/sharedStrings.xml><?xml version="1.0" encoding="utf-8"?>
<sst xmlns="http://schemas.openxmlformats.org/spreadsheetml/2006/main" count="64" uniqueCount="23">
  <si>
    <t>상품명</t>
    <phoneticPr fontId="2" type="noConversion"/>
  </si>
  <si>
    <t>수량</t>
    <phoneticPr fontId="2" type="noConversion"/>
  </si>
  <si>
    <t>단가</t>
    <phoneticPr fontId="2" type="noConversion"/>
  </si>
  <si>
    <t>소계</t>
    <phoneticPr fontId="2" type="noConversion"/>
  </si>
  <si>
    <t>신발</t>
    <phoneticPr fontId="2" type="noConversion"/>
  </si>
  <si>
    <t>티셔츠</t>
    <phoneticPr fontId="2" type="noConversion"/>
  </si>
  <si>
    <t>후드</t>
    <phoneticPr fontId="2" type="noConversion"/>
  </si>
  <si>
    <t>국내배송비</t>
    <phoneticPr fontId="2" type="noConversion"/>
  </si>
  <si>
    <t>상품합계</t>
    <phoneticPr fontId="2" type="noConversion"/>
  </si>
  <si>
    <t>서비스비용</t>
    <phoneticPr fontId="2" type="noConversion"/>
  </si>
  <si>
    <t>설정환율</t>
    <phoneticPr fontId="2" type="noConversion"/>
  </si>
  <si>
    <t>KRW</t>
    <phoneticPr fontId="2" type="noConversion"/>
  </si>
  <si>
    <t>USD</t>
    <phoneticPr fontId="2" type="noConversion"/>
  </si>
  <si>
    <t>주문정보</t>
    <phoneticPr fontId="2" type="noConversion"/>
  </si>
  <si>
    <t>견적정보</t>
    <phoneticPr fontId="2" type="noConversion"/>
  </si>
  <si>
    <t>견적금액</t>
    <phoneticPr fontId="2" type="noConversion"/>
  </si>
  <si>
    <t>환전수수료</t>
    <phoneticPr fontId="2" type="noConversion"/>
  </si>
  <si>
    <t>결제수단</t>
    <phoneticPr fontId="2" type="noConversion"/>
  </si>
  <si>
    <t>포인트 사용</t>
    <phoneticPr fontId="2" type="noConversion"/>
  </si>
  <si>
    <t>결제금액</t>
    <phoneticPr fontId="2" type="noConversion"/>
  </si>
  <si>
    <t>실제 주문정보</t>
    <phoneticPr fontId="2" type="noConversion"/>
  </si>
  <si>
    <t>환불금액</t>
    <phoneticPr fontId="2" type="noConversion"/>
  </si>
  <si>
    <t>쿠폰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</si>
</sst>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$#,##0.00"/>
    <numFmt numFmtId="177" formatCode="&quot;₩&quot;#,##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9E4B-0818-4916-A161-FB5D4ACFA2FE}">
  <dimension ref="A1:P29"/>
  <sheetViews>
    <sheetView tabSelected="1" workbookViewId="0">
      <selection activeCell="U16" sqref="U16"/>
    </sheetView>
  </sheetViews>
  <sheetFormatPr defaultRowHeight="16.5" x14ac:dyDescent="0.3"/>
  <cols>
    <col min="1" max="5" width="20.625" style="1" customWidth="1"/>
    <col min="6" max="7" width="9" style="1"/>
    <col min="8" max="9" width="16.25" style="1" customWidth="1"/>
    <col min="10" max="11" width="20.625" style="1" customWidth="1"/>
    <col min="12" max="12" width="9" style="1"/>
    <col min="13" max="14" width="16.25" style="1" customWidth="1"/>
    <col min="15" max="16" width="20.625" style="1" customWidth="1"/>
    <col min="17" max="16384" width="9" style="1"/>
  </cols>
  <sheetData>
    <row r="1" spans="1:16" x14ac:dyDescent="0.3">
      <c r="A1" s="5" t="s">
        <v>13</v>
      </c>
      <c r="B1" s="5"/>
      <c r="C1" s="5"/>
      <c r="D1" s="5"/>
      <c r="E1" s="5"/>
      <c r="H1" s="5" t="s">
        <v>14</v>
      </c>
      <c r="I1" s="5"/>
      <c r="J1" s="5"/>
      <c r="K1" s="5"/>
      <c r="M1" s="5" t="s">
        <v>14</v>
      </c>
      <c r="N1" s="5"/>
      <c r="O1" s="5"/>
      <c r="P1" s="5"/>
    </row>
    <row r="2" spans="1:16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H2" s="4" t="s">
        <v>10</v>
      </c>
      <c r="I2" s="4">
        <v>1400</v>
      </c>
      <c r="J2" s="4" t="s">
        <v>11</v>
      </c>
      <c r="K2" s="4" t="s">
        <v>12</v>
      </c>
      <c r="M2" s="4" t="s">
        <v>10</v>
      </c>
      <c r="N2" s="4">
        <v>1400</v>
      </c>
      <c r="O2" s="4" t="s">
        <v>11</v>
      </c>
      <c r="P2" s="4" t="s">
        <v>12</v>
      </c>
    </row>
    <row r="3" spans="1:16" x14ac:dyDescent="0.3">
      <c r="A3" s="4" t="s">
        <v>4</v>
      </c>
      <c r="B3" s="4">
        <v>2</v>
      </c>
      <c r="C3" s="8">
        <v>75000</v>
      </c>
      <c r="D3" s="8">
        <f>B3*C3</f>
        <v>150000</v>
      </c>
      <c r="E3" s="8">
        <v>0</v>
      </c>
      <c r="H3" s="3" t="s">
        <v>8</v>
      </c>
      <c r="I3" s="3"/>
      <c r="J3" s="8">
        <f>SUM(D3:D5)</f>
        <v>370000</v>
      </c>
      <c r="K3" s="7">
        <f>J3/I2</f>
        <v>264.28571428571428</v>
      </c>
      <c r="M3" s="3" t="s">
        <v>8</v>
      </c>
      <c r="N3" s="3"/>
      <c r="O3" s="8">
        <f>J3</f>
        <v>370000</v>
      </c>
      <c r="P3" s="7">
        <f>K3</f>
        <v>264.28571428571428</v>
      </c>
    </row>
    <row r="4" spans="1:16" x14ac:dyDescent="0.3">
      <c r="A4" s="4" t="s">
        <v>5</v>
      </c>
      <c r="B4" s="4">
        <v>3</v>
      </c>
      <c r="C4" s="8">
        <v>40000</v>
      </c>
      <c r="D4" s="8">
        <f>B4*C4</f>
        <v>120000</v>
      </c>
      <c r="E4" s="8">
        <v>5000</v>
      </c>
      <c r="H4" s="4" t="s">
        <v>9</v>
      </c>
      <c r="I4" s="6">
        <v>0.05</v>
      </c>
      <c r="J4" s="8">
        <f>J3*I4</f>
        <v>18500</v>
      </c>
      <c r="K4" s="7">
        <f>K3*I4</f>
        <v>13.214285714285715</v>
      </c>
      <c r="M4" s="4" t="s">
        <v>9</v>
      </c>
      <c r="N4" s="6">
        <v>0.05</v>
      </c>
      <c r="O4" s="8">
        <f t="shared" ref="O4:O7" si="0">J4</f>
        <v>18500</v>
      </c>
      <c r="P4" s="7">
        <f t="shared" ref="P4:P7" si="1">K4</f>
        <v>13.214285714285715</v>
      </c>
    </row>
    <row r="5" spans="1:16" x14ac:dyDescent="0.3">
      <c r="A5" s="4" t="s">
        <v>6</v>
      </c>
      <c r="B5" s="4">
        <v>2</v>
      </c>
      <c r="C5" s="8">
        <v>50000</v>
      </c>
      <c r="D5" s="8">
        <f>B5*C5</f>
        <v>100000</v>
      </c>
      <c r="E5" s="8">
        <v>5000</v>
      </c>
      <c r="H5" s="4" t="s">
        <v>7</v>
      </c>
      <c r="I5" s="4"/>
      <c r="J5" s="8">
        <f>SUM(E3:E5)</f>
        <v>10000</v>
      </c>
      <c r="K5" s="7">
        <f>J5/I2</f>
        <v>7.1428571428571432</v>
      </c>
      <c r="M5" s="4" t="s">
        <v>7</v>
      </c>
      <c r="N5" s="4"/>
      <c r="O5" s="8">
        <f t="shared" si="0"/>
        <v>10000</v>
      </c>
      <c r="P5" s="7">
        <f t="shared" si="1"/>
        <v>7.1428571428571432</v>
      </c>
    </row>
    <row r="6" spans="1:16" x14ac:dyDescent="0.3">
      <c r="A6" s="11"/>
      <c r="B6" s="11"/>
      <c r="C6" s="12"/>
      <c r="D6" s="12"/>
      <c r="E6" s="12"/>
      <c r="H6" s="3" t="s">
        <v>16</v>
      </c>
      <c r="I6" s="3"/>
      <c r="J6" s="8">
        <v>0</v>
      </c>
      <c r="K6" s="7">
        <f>SUM(K3:K5)*6%</f>
        <v>17.078571428571429</v>
      </c>
      <c r="M6" s="3" t="s">
        <v>16</v>
      </c>
      <c r="N6" s="3"/>
      <c r="O6" s="8">
        <f t="shared" si="0"/>
        <v>0</v>
      </c>
      <c r="P6" s="7">
        <f t="shared" si="1"/>
        <v>17.078571428571429</v>
      </c>
    </row>
    <row r="7" spans="1:16" x14ac:dyDescent="0.3">
      <c r="A7" s="5" t="s">
        <v>20</v>
      </c>
      <c r="B7" s="5"/>
      <c r="C7" s="5"/>
      <c r="D7" s="5"/>
      <c r="E7" s="5"/>
      <c r="H7" s="3" t="s">
        <v>15</v>
      </c>
      <c r="I7" s="3"/>
      <c r="J7" s="8">
        <f>SUM(J3:J6)</f>
        <v>398500</v>
      </c>
      <c r="K7" s="7">
        <f>SUM(K3:K6)</f>
        <v>301.72142857142859</v>
      </c>
      <c r="M7" s="3" t="s">
        <v>15</v>
      </c>
      <c r="N7" s="3"/>
      <c r="O7" s="8">
        <f t="shared" si="0"/>
        <v>398500</v>
      </c>
      <c r="P7" s="7">
        <f t="shared" si="1"/>
        <v>301.72142857142859</v>
      </c>
    </row>
    <row r="8" spans="1:16" x14ac:dyDescent="0.3">
      <c r="A8" s="4" t="s">
        <v>0</v>
      </c>
      <c r="B8" s="4" t="s">
        <v>1</v>
      </c>
      <c r="C8" s="4" t="s">
        <v>2</v>
      </c>
      <c r="D8" s="4" t="s">
        <v>3</v>
      </c>
      <c r="E8" s="4" t="s">
        <v>7</v>
      </c>
    </row>
    <row r="9" spans="1:16" x14ac:dyDescent="0.3">
      <c r="A9" s="4" t="s">
        <v>4</v>
      </c>
      <c r="B9" s="4">
        <v>1</v>
      </c>
      <c r="C9" s="8">
        <v>75000</v>
      </c>
      <c r="D9" s="8">
        <f>B9*C9</f>
        <v>75000</v>
      </c>
      <c r="E9" s="8">
        <v>0</v>
      </c>
    </row>
    <row r="10" spans="1:16" x14ac:dyDescent="0.3">
      <c r="A10" s="4" t="s">
        <v>5</v>
      </c>
      <c r="B10" s="4">
        <v>2</v>
      </c>
      <c r="C10" s="8">
        <v>40000</v>
      </c>
      <c r="D10" s="8">
        <f>B10*C10</f>
        <v>80000</v>
      </c>
      <c r="E10" s="8">
        <v>0</v>
      </c>
    </row>
    <row r="11" spans="1:16" x14ac:dyDescent="0.3">
      <c r="A11" s="4" t="s">
        <v>6</v>
      </c>
      <c r="B11" s="4">
        <v>1</v>
      </c>
      <c r="C11" s="8">
        <v>50000</v>
      </c>
      <c r="D11" s="8">
        <f>B11*C11</f>
        <v>50000</v>
      </c>
      <c r="E11" s="8">
        <v>0</v>
      </c>
      <c r="H11" s="1" t="s">
        <v>17</v>
      </c>
      <c r="M11" s="1" t="s">
        <v>17</v>
      </c>
    </row>
    <row r="12" spans="1:16" x14ac:dyDescent="0.3">
      <c r="H12" s="1" t="s">
        <v>18</v>
      </c>
      <c r="I12" s="1">
        <v>5</v>
      </c>
      <c r="J12" s="1">
        <v>5000</v>
      </c>
      <c r="K12" s="1">
        <v>5</v>
      </c>
      <c r="M12" s="1" t="s">
        <v>22</v>
      </c>
      <c r="N12" s="2">
        <v>0.05</v>
      </c>
      <c r="O12" s="9">
        <f>O7*N12</f>
        <v>19925</v>
      </c>
      <c r="P12" s="10">
        <f>P7*N12</f>
        <v>15.086071428571429</v>
      </c>
    </row>
    <row r="13" spans="1:16" x14ac:dyDescent="0.3">
      <c r="H13" s="1" t="s">
        <v>19</v>
      </c>
      <c r="J13" s="9">
        <f>J7-J12</f>
        <v>393500</v>
      </c>
      <c r="K13" s="10">
        <f>K7-K12</f>
        <v>296.72142857142859</v>
      </c>
      <c r="M13" s="1" t="s">
        <v>19</v>
      </c>
      <c r="O13" s="9">
        <f>O7-O12</f>
        <v>378575</v>
      </c>
      <c r="P13" s="10">
        <f>P7-P12</f>
        <v>286.63535714285717</v>
      </c>
    </row>
    <row r="15" spans="1:16" x14ac:dyDescent="0.3">
      <c r="H15" s="5" t="s">
        <v>14</v>
      </c>
      <c r="I15" s="5"/>
      <c r="J15" s="5"/>
      <c r="K15" s="5"/>
      <c r="M15" s="5" t="s">
        <v>14</v>
      </c>
      <c r="N15" s="5"/>
      <c r="O15" s="5"/>
      <c r="P15" s="5"/>
    </row>
    <row r="16" spans="1:16" x14ac:dyDescent="0.3">
      <c r="H16" s="4" t="s">
        <v>10</v>
      </c>
      <c r="I16" s="4">
        <v>1400</v>
      </c>
      <c r="J16" s="4" t="s">
        <v>11</v>
      </c>
      <c r="K16" s="4" t="s">
        <v>12</v>
      </c>
      <c r="M16" s="4" t="s">
        <v>10</v>
      </c>
      <c r="N16" s="4">
        <v>1400</v>
      </c>
      <c r="O16" s="4" t="s">
        <v>11</v>
      </c>
      <c r="P16" s="4" t="s">
        <v>12</v>
      </c>
    </row>
    <row r="17" spans="8:16" x14ac:dyDescent="0.3">
      <c r="H17" s="3" t="s">
        <v>8</v>
      </c>
      <c r="I17" s="3"/>
      <c r="J17" s="8">
        <f>SUM(D9:D11)</f>
        <v>205000</v>
      </c>
      <c r="K17" s="7">
        <f>J17/I16</f>
        <v>146.42857142857142</v>
      </c>
      <c r="M17" s="3" t="s">
        <v>8</v>
      </c>
      <c r="N17" s="3"/>
      <c r="O17" s="8">
        <f>J17</f>
        <v>205000</v>
      </c>
      <c r="P17" s="7">
        <f>K17</f>
        <v>146.42857142857142</v>
      </c>
    </row>
    <row r="18" spans="8:16" x14ac:dyDescent="0.3">
      <c r="H18" s="4" t="s">
        <v>9</v>
      </c>
      <c r="I18" s="6">
        <v>0.05</v>
      </c>
      <c r="J18" s="8">
        <f>J17*I18</f>
        <v>10250</v>
      </c>
      <c r="K18" s="7">
        <f>K17*I18</f>
        <v>7.3214285714285712</v>
      </c>
      <c r="M18" s="4" t="s">
        <v>9</v>
      </c>
      <c r="N18" s="6">
        <v>0.05</v>
      </c>
      <c r="O18" s="8">
        <f t="shared" ref="O18:O21" si="2">J18</f>
        <v>10250</v>
      </c>
      <c r="P18" s="7">
        <f t="shared" ref="P18:P21" si="3">K18</f>
        <v>7.3214285714285712</v>
      </c>
    </row>
    <row r="19" spans="8:16" x14ac:dyDescent="0.3">
      <c r="H19" s="4" t="s">
        <v>7</v>
      </c>
      <c r="I19" s="4"/>
      <c r="J19" s="8">
        <f>SUM(E9:E11)</f>
        <v>0</v>
      </c>
      <c r="K19" s="7">
        <f>J19/I16</f>
        <v>0</v>
      </c>
      <c r="M19" s="4" t="s">
        <v>7</v>
      </c>
      <c r="N19" s="4"/>
      <c r="O19" s="8">
        <f t="shared" si="2"/>
        <v>0</v>
      </c>
      <c r="P19" s="7">
        <f t="shared" si="3"/>
        <v>0</v>
      </c>
    </row>
    <row r="20" spans="8:16" x14ac:dyDescent="0.3">
      <c r="H20" s="3" t="s">
        <v>16</v>
      </c>
      <c r="I20" s="3"/>
      <c r="J20" s="8">
        <v>0</v>
      </c>
      <c r="K20" s="7">
        <f>SUM(K17:K19)*6%</f>
        <v>9.2249999999999996</v>
      </c>
      <c r="M20" s="3" t="s">
        <v>16</v>
      </c>
      <c r="N20" s="3"/>
      <c r="O20" s="8">
        <f t="shared" si="2"/>
        <v>0</v>
      </c>
      <c r="P20" s="7">
        <f t="shared" si="3"/>
        <v>9.2249999999999996</v>
      </c>
    </row>
    <row r="21" spans="8:16" x14ac:dyDescent="0.3">
      <c r="H21" s="3" t="s">
        <v>15</v>
      </c>
      <c r="I21" s="3"/>
      <c r="J21" s="8">
        <f>SUM(J17:J19)</f>
        <v>215250</v>
      </c>
      <c r="K21" s="7">
        <f>SUM(K17:K20)</f>
        <v>162.97499999999999</v>
      </c>
      <c r="M21" s="3" t="s">
        <v>15</v>
      </c>
      <c r="N21" s="3"/>
      <c r="O21" s="8">
        <f t="shared" si="2"/>
        <v>215250</v>
      </c>
      <c r="P21" s="7">
        <f t="shared" si="3"/>
        <v>162.97499999999999</v>
      </c>
    </row>
    <row r="22" spans="8:16" x14ac:dyDescent="0.3">
      <c r="H22" s="13" t="s">
        <v>19</v>
      </c>
      <c r="I22" s="14"/>
      <c r="J22" s="15">
        <f>J13</f>
        <v>393500</v>
      </c>
      <c r="K22" s="16">
        <f>K13</f>
        <v>296.72142857142859</v>
      </c>
      <c r="M22" s="13" t="s">
        <v>19</v>
      </c>
      <c r="N22" s="14"/>
      <c r="O22" s="15">
        <f>O13</f>
        <v>378575</v>
      </c>
      <c r="P22" s="16">
        <f>P13</f>
        <v>286.63535714285717</v>
      </c>
    </row>
    <row r="23" spans="8:16" x14ac:dyDescent="0.3">
      <c r="H23" s="3" t="s">
        <v>21</v>
      </c>
      <c r="I23" s="3"/>
      <c r="J23" s="8">
        <f>J22-J21</f>
        <v>178250</v>
      </c>
      <c r="K23" s="7">
        <f>K22-K21</f>
        <v>133.74642857142859</v>
      </c>
      <c r="M23" s="3" t="s">
        <v>21</v>
      </c>
      <c r="N23" s="3"/>
      <c r="O23" s="8">
        <f>O22-O21</f>
        <v>163325</v>
      </c>
      <c r="P23" s="7">
        <f>P22-P21</f>
        <v>123.66035714285718</v>
      </c>
    </row>
    <row r="29" spans="8:16" x14ac:dyDescent="0.3">
      <c r="O29" s="9"/>
    </row>
  </sheetData>
  <mergeCells count="22">
    <mergeCell ref="M20:N20"/>
    <mergeCell ref="M21:N21"/>
    <mergeCell ref="M22:N22"/>
    <mergeCell ref="M23:N23"/>
    <mergeCell ref="M1:P1"/>
    <mergeCell ref="M3:N3"/>
    <mergeCell ref="M6:N6"/>
    <mergeCell ref="M7:N7"/>
    <mergeCell ref="M15:P15"/>
    <mergeCell ref="M17:N17"/>
    <mergeCell ref="H17:I17"/>
    <mergeCell ref="H20:I20"/>
    <mergeCell ref="H21:I21"/>
    <mergeCell ref="A7:E7"/>
    <mergeCell ref="H22:I22"/>
    <mergeCell ref="H23:I23"/>
    <mergeCell ref="H3:I3"/>
    <mergeCell ref="A1:E1"/>
    <mergeCell ref="H1:K1"/>
    <mergeCell ref="H7:I7"/>
    <mergeCell ref="H6:I6"/>
    <mergeCell ref="H15:K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 ONTACTKOREA</dc:creator>
  <cp:lastModifiedBy>HH ONTACTKOREA</cp:lastModifiedBy>
  <dcterms:created xsi:type="dcterms:W3CDTF">2025-02-13T06:48:02Z</dcterms:created>
  <dcterms:modified xsi:type="dcterms:W3CDTF">2025-02-13T07:08:48Z</dcterms:modified>
</cp:coreProperties>
</file>