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di\Documents\Exia.Cesi\A1_v2\Projets\Projet_2\Budget\"/>
    </mc:Choice>
  </mc:AlternateContent>
  <xr:revisionPtr revIDLastSave="0" documentId="13_ncr:1_{8AF39A30-5B96-4323-A524-4114B027A95F}" xr6:coauthVersionLast="40" xr6:coauthVersionMax="40" xr10:uidLastSave="{00000000-0000-0000-0000-000000000000}"/>
  <bookViews>
    <workbookView xWindow="0" yWindow="0" windowWidth="23040" windowHeight="8988" xr2:uid="{7986169F-E8E5-4574-AFE6-D2E9B648DF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1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2" i="1"/>
  <c r="G3" i="1"/>
  <c r="G4" i="1"/>
  <c r="G5" i="1"/>
  <c r="G6" i="1"/>
  <c r="G7" i="1"/>
  <c r="G8" i="1"/>
  <c r="G9" i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4" i="1" s="1"/>
  <c r="G40" i="1"/>
  <c r="G41" i="1"/>
  <c r="G42" i="1"/>
  <c r="G43" i="1"/>
  <c r="G44" i="1"/>
  <c r="G45" i="1"/>
  <c r="G46" i="1"/>
  <c r="G55" i="1" l="1"/>
  <c r="G52" i="1"/>
  <c r="G56" i="1" s="1"/>
  <c r="I56" i="1" s="1"/>
  <c r="G53" i="1"/>
  <c r="G50" i="1"/>
  <c r="H51" i="1"/>
  <c r="H56" i="1" s="1"/>
</calcChain>
</file>

<file path=xl/sharedStrings.xml><?xml version="1.0" encoding="utf-8"?>
<sst xmlns="http://schemas.openxmlformats.org/spreadsheetml/2006/main" count="141" uniqueCount="95">
  <si>
    <t>Nom</t>
  </si>
  <si>
    <t>Quantité</t>
  </si>
  <si>
    <t>Prix total (en €)</t>
  </si>
  <si>
    <t>Équipements réseau</t>
  </si>
  <si>
    <t>Serveur</t>
  </si>
  <si>
    <t>Cash prize</t>
  </si>
  <si>
    <t>Parc des expositions</t>
  </si>
  <si>
    <t>Remarque</t>
  </si>
  <si>
    <t>Connexion fibre</t>
  </si>
  <si>
    <t>Armoire de distribution de 630A</t>
  </si>
  <si>
    <t>Électricien et consommation électrique compris</t>
  </si>
  <si>
    <t>Place d'entrée joueur</t>
  </si>
  <si>
    <t>Place d'entrée visiteur</t>
  </si>
  <si>
    <t>Stand de nourritures</t>
  </si>
  <si>
    <t>Stand de boissons</t>
  </si>
  <si>
    <t>Stand exposant (9m²)</t>
  </si>
  <si>
    <t>Pour 2 jours</t>
  </si>
  <si>
    <t>Ordinateur portable</t>
  </si>
  <si>
    <t>Ordinateur personnel</t>
  </si>
  <si>
    <t>Connecteur RJR45 (50 pièces)</t>
  </si>
  <si>
    <t>Collier de serrage (100 pièces)</t>
  </si>
  <si>
    <t>Clips de câble auto-adhésif (30 pièces)</t>
  </si>
  <si>
    <t>Multiprise (6 prises)</t>
  </si>
  <si>
    <t>Rallonge (3 m)</t>
  </si>
  <si>
    <t>Rallonge (5 m)</t>
  </si>
  <si>
    <t>Rallonge (10 m)</t>
  </si>
  <si>
    <t>Armoire de distribution de 1800A</t>
  </si>
  <si>
    <t>Agent de sécurité</t>
  </si>
  <si>
    <t>Boisson 33cl (x15 canettes)</t>
  </si>
  <si>
    <t xml:space="preserve">4 500 canettes (Coca, Ice tea, Fanta, etc) </t>
  </si>
  <si>
    <t>Bénévole</t>
  </si>
  <si>
    <t>Paquet de crêpes (x8 crêpes)</t>
  </si>
  <si>
    <t>Pot de Nutella (1kg)</t>
  </si>
  <si>
    <t>Paquet de sucre en poudre</t>
  </si>
  <si>
    <t>Paquet de bonbons Haribo (200g)</t>
  </si>
  <si>
    <t>Paquet de bonbons Haribo (500g)</t>
  </si>
  <si>
    <t>Stands de boissons/nourritures/…</t>
  </si>
  <si>
    <t>T-shirt personnalisé</t>
  </si>
  <si>
    <t>Tapis de souris personnalisé</t>
  </si>
  <si>
    <t>Sac personnalisé</t>
  </si>
  <si>
    <t>Peluche personnalisée</t>
  </si>
  <si>
    <t>1 600 crêpes (nutella/sucre)</t>
  </si>
  <si>
    <t>dont 500 t-shirts offerts aux participants</t>
  </si>
  <si>
    <t>Câble FFTP RJ45 (par m)</t>
  </si>
  <si>
    <t>1 Bénévole = 8h (Stands de boissons/nourritures)</t>
  </si>
  <si>
    <t>Passe câbles sol (1m)</t>
  </si>
  <si>
    <t>Rallonge (15 m)</t>
  </si>
  <si>
    <t xml:space="preserve">lol
</t>
  </si>
  <si>
    <t>Secouriste</t>
  </si>
  <si>
    <t>Multiprise (5 prises)</t>
  </si>
  <si>
    <t>Budget estimé le 20/12/2018 en fonction des prix indiqués.</t>
  </si>
  <si>
    <t>Unité</t>
  </si>
  <si>
    <t>Pièce</t>
  </si>
  <si>
    <t>Place</t>
  </si>
  <si>
    <t>Stand</t>
  </si>
  <si>
    <t>Personne</t>
  </si>
  <si>
    <t>Sachet</t>
  </si>
  <si>
    <t>Mètre</t>
  </si>
  <si>
    <t>Litres</t>
  </si>
  <si>
    <t>kg</t>
  </si>
  <si>
    <t>Euro</t>
  </si>
  <si>
    <t>Point d'accès</t>
  </si>
  <si>
    <t>Bâtiment</t>
  </si>
  <si>
    <t>Sponsor</t>
  </si>
  <si>
    <t>Commutateur racké (8 ports)</t>
  </si>
  <si>
    <t>Commutateur (24 ports)</t>
  </si>
  <si>
    <t>Routeur racké</t>
  </si>
  <si>
    <t>1 agent : 8h = 1120€</t>
  </si>
  <si>
    <t>1 secouriste : 8h = 30€ (matériel compris)</t>
  </si>
  <si>
    <t>Électricité (+ équipements)</t>
  </si>
  <si>
    <t>Mbit/s</t>
  </si>
  <si>
    <t>Stand d'objets personnalisés</t>
  </si>
  <si>
    <t>(Objets publicitaires personnalisés) + FAI + Lycee</t>
  </si>
  <si>
    <t>Commutateur racké (16 ports)</t>
  </si>
  <si>
    <t>3 en plus</t>
  </si>
  <si>
    <t>1 en plus</t>
  </si>
  <si>
    <t>2 en plus</t>
  </si>
  <si>
    <t>4 en plus</t>
  </si>
  <si>
    <t>6 en plus</t>
  </si>
  <si>
    <t>8 en plus</t>
  </si>
  <si>
    <t>5 en plus</t>
  </si>
  <si>
    <t>Estimation !</t>
  </si>
  <si>
    <t>Personnels</t>
  </si>
  <si>
    <t>Mug personnalisé</t>
  </si>
  <si>
    <t>Dépenses totales (en €)</t>
  </si>
  <si>
    <t>Recettes totales (en €)</t>
  </si>
  <si>
    <t>Dépense prix unitaire (en €)</t>
  </si>
  <si>
    <t>Total</t>
  </si>
  <si>
    <t>Recette prix unitaire (en €)</t>
  </si>
  <si>
    <t>Dépenses de base</t>
  </si>
  <si>
    <t>Stands de boissons/…</t>
  </si>
  <si>
    <t>Type de dépenses/recettes</t>
  </si>
  <si>
    <t>Recettes possibles</t>
  </si>
  <si>
    <t>532 câbles au total soit 1 064 connecteurs (21,28)</t>
  </si>
  <si>
    <t>99m en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</si>
</sst>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.00\ [$€-40C]_-;\-* #,##0.00\ [$€-40C]_-;_-* &quot;-&quot;??\ [$€-40C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2" xfId="0" applyBorder="1"/>
    <xf numFmtId="0" fontId="2" fillId="0" borderId="4" xfId="1" applyBorder="1"/>
    <xf numFmtId="0" fontId="0" fillId="0" borderId="4" xfId="0" applyFill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1" fillId="0" borderId="0" xfId="0" applyFont="1"/>
    <xf numFmtId="0" fontId="0" fillId="0" borderId="16" xfId="0" applyBorder="1"/>
    <xf numFmtId="0" fontId="0" fillId="0" borderId="17" xfId="0" applyBorder="1"/>
    <xf numFmtId="0" fontId="2" fillId="0" borderId="0" xfId="1" applyBorder="1"/>
    <xf numFmtId="0" fontId="0" fillId="0" borderId="9" xfId="0" applyBorder="1"/>
    <xf numFmtId="0" fontId="2" fillId="0" borderId="2" xfId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1" xfId="1" applyBorder="1"/>
    <xf numFmtId="0" fontId="2" fillId="0" borderId="10" xfId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26" xfId="0" applyBorder="1"/>
    <xf numFmtId="0" fontId="3" fillId="0" borderId="13" xfId="0" applyFont="1" applyBorder="1"/>
    <xf numFmtId="3" fontId="0" fillId="0" borderId="1" xfId="0" applyNumberFormat="1" applyBorder="1"/>
    <xf numFmtId="164" fontId="0" fillId="0" borderId="19" xfId="0" applyNumberFormat="1" applyBorder="1" applyAlignment="1">
      <alignment horizontal="left"/>
    </xf>
    <xf numFmtId="0" fontId="2" fillId="0" borderId="5" xfId="1" applyBorder="1"/>
    <xf numFmtId="0" fontId="2" fillId="0" borderId="11" xfId="1" applyFill="1" applyBorder="1"/>
    <xf numFmtId="3" fontId="0" fillId="0" borderId="19" xfId="0" applyNumberFormat="1" applyBorder="1"/>
    <xf numFmtId="0" fontId="2" fillId="0" borderId="8" xfId="1" applyBorder="1"/>
    <xf numFmtId="0" fontId="0" fillId="0" borderId="27" xfId="0" applyBorder="1"/>
    <xf numFmtId="0" fontId="4" fillId="0" borderId="22" xfId="1" applyFont="1" applyBorder="1"/>
    <xf numFmtId="43" fontId="0" fillId="0" borderId="19" xfId="0" applyNumberFormat="1" applyBorder="1"/>
    <xf numFmtId="43" fontId="0" fillId="0" borderId="1" xfId="0" applyNumberFormat="1" applyBorder="1"/>
    <xf numFmtId="43" fontId="0" fillId="0" borderId="23" xfId="0" applyNumberFormat="1" applyBorder="1"/>
    <xf numFmtId="43" fontId="3" fillId="0" borderId="3" xfId="0" applyNumberFormat="1" applyFont="1" applyBorder="1"/>
    <xf numFmtId="43" fontId="3" fillId="0" borderId="1" xfId="0" applyNumberFormat="1" applyFont="1" applyBorder="1"/>
    <xf numFmtId="43" fontId="0" fillId="0" borderId="3" xfId="0" applyNumberFormat="1" applyBorder="1"/>
    <xf numFmtId="43" fontId="0" fillId="0" borderId="6" xfId="0" applyNumberFormat="1" applyBorder="1"/>
    <xf numFmtId="43" fontId="0" fillId="0" borderId="7" xfId="0" applyNumberFormat="1" applyBorder="1"/>
    <xf numFmtId="0" fontId="0" fillId="0" borderId="0" xfId="0" applyAlignment="1">
      <alignment horizontal="center" wrapText="1"/>
    </xf>
    <xf numFmtId="0" fontId="2" fillId="0" borderId="4" xfId="1" applyFill="1" applyBorder="1"/>
    <xf numFmtId="0" fontId="2" fillId="0" borderId="18" xfId="1" applyFill="1" applyBorder="1"/>
    <xf numFmtId="0" fontId="2" fillId="0" borderId="0" xfId="1" applyFill="1" applyBorder="1"/>
    <xf numFmtId="0" fontId="2" fillId="0" borderId="5" xfId="1" applyFill="1" applyBorder="1"/>
    <xf numFmtId="43" fontId="4" fillId="0" borderId="6" xfId="0" applyNumberFormat="1" applyFont="1" applyBorder="1"/>
    <xf numFmtId="0" fontId="0" fillId="0" borderId="0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0" fillId="0" borderId="23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43" fontId="0" fillId="0" borderId="3" xfId="0" applyNumberFormat="1" applyBorder="1" applyAlignment="1">
      <alignment horizontal="left"/>
    </xf>
    <xf numFmtId="43" fontId="0" fillId="0" borderId="1" xfId="0" applyNumberFormat="1" applyBorder="1" applyAlignment="1">
      <alignment horizontal="left"/>
    </xf>
    <xf numFmtId="43" fontId="0" fillId="0" borderId="23" xfId="0" applyNumberFormat="1" applyBorder="1" applyAlignment="1">
      <alignment horizontal="left"/>
    </xf>
    <xf numFmtId="43" fontId="0" fillId="0" borderId="6" xfId="0" applyNumberFormat="1" applyBorder="1" applyAlignment="1">
      <alignment horizontal="left"/>
    </xf>
    <xf numFmtId="43" fontId="0" fillId="0" borderId="19" xfId="0" applyNumberFormat="1" applyBorder="1" applyAlignment="1">
      <alignment horizontal="left"/>
    </xf>
    <xf numFmtId="43" fontId="0" fillId="0" borderId="25" xfId="0" applyNumberFormat="1" applyBorder="1" applyAlignment="1">
      <alignment horizontal="left"/>
    </xf>
    <xf numFmtId="0" fontId="0" fillId="0" borderId="0" xfId="0" applyAlignment="1"/>
    <xf numFmtId="43" fontId="0" fillId="0" borderId="28" xfId="0" applyNumberFormat="1" applyBorder="1"/>
    <xf numFmtId="43" fontId="0" fillId="0" borderId="12" xfId="0" applyNumberFormat="1" applyBorder="1"/>
    <xf numFmtId="43" fontId="0" fillId="0" borderId="29" xfId="0" applyNumberFormat="1" applyBorder="1"/>
    <xf numFmtId="0" fontId="0" fillId="0" borderId="28" xfId="0" applyBorder="1"/>
    <xf numFmtId="0" fontId="0" fillId="0" borderId="29" xfId="0" applyBorder="1"/>
    <xf numFmtId="0" fontId="1" fillId="0" borderId="9" xfId="0" applyFont="1" applyBorder="1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18">
    <dxf>
      <numFmt numFmtId="35" formatCode="_-* #,##0.00\ _€_-;\-* #,##0.00\ _€_-;_-* &quot;-&quot;??\ _€_-;_-@_-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5" formatCode="_-* #,##0.00\ _€_-;\-* #,##0.00\ _€_-;_-* &quot;-&quot;??\ _€_-;_-@_-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5" formatCode="_-* #,##0.00\ _€_-;\-* #,##0.00\ _€_-;_-* &quot;-&quot;??\ _€_-;_-@_-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5" formatCode="_-* #,##0.00\ _€_-;\-* #,##0.00\ _€_-;_-* &quot;-&quot;??\ _€_-;_-@_-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\ _€_-;\-* #,##0.00\ _€_-;_-* &quot;-&quot;??\ _€_-;_-@_-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_-* #,##0.00\ [$€-40C]_-;\-* #,##0.00\ [$€-40C]_-;_-* &quot;-&quot;??\ [$€-40C]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-* #,##0.00\ _€_-;\-* #,##0.00\ _€_-;_-* &quot;-&quot;??\ _€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-* #,##0.00\ _€_-;\-* #,##0.00\ _€_-;_-* &quot;-&quot;??\ _€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471ED-4F0C-4F70-BCE5-CE7EFF9E5951}" name="Tableau3" displayName="Tableau3" ref="B1:I46" totalsRowShown="0" headerRowDxfId="17" headerRowBorderDxfId="16" tableBorderDxfId="15" totalsRowBorderDxfId="14">
  <autoFilter ref="B1:I46" xr:uid="{B386E452-3CD4-41D4-B1B6-65CEBD67BE38}"/>
  <sortState xmlns:xlrd2="http://schemas.microsoft.com/office/spreadsheetml/2017/richdata2" ref="B2:I46">
    <sortCondition ref="B1:B35"/>
  </sortState>
  <tableColumns count="8">
    <tableColumn id="1" xr3:uid="{9467B364-B051-4481-9348-1E86AFB7F531}" name="Nom" dataDxfId="13"/>
    <tableColumn id="2" xr3:uid="{D3919A8E-DDC0-4ABF-A4A8-81718AF54742}" name="Quantité" dataDxfId="12"/>
    <tableColumn id="5" xr3:uid="{E852F819-D4C6-4EA4-9253-6E46FDF16FD4}" name="Unité" dataDxfId="11"/>
    <tableColumn id="4" xr3:uid="{B352479D-E5E9-446F-AD4E-76C235DDCDEB}" name="Dépense prix unitaire (en €)" dataDxfId="10"/>
    <tableColumn id="6" xr3:uid="{8FB4AE96-2364-4BA9-A495-B2D4AD377B01}" name="Recette prix unitaire (en €)" dataDxfId="9"/>
    <tableColumn id="8" xr3:uid="{3EF02CFC-226A-4E90-B204-5E27E73B35C6}" name="Dépenses totales (en €)" dataDxfId="8">
      <calculatedColumnFormula>Tableau3[[#This Row],[Quantité]]*Tableau3[[#This Row],[Dépense prix unitaire (en €)]]</calculatedColumnFormula>
    </tableColumn>
    <tableColumn id="7" xr3:uid="{B6D60C68-5603-4BED-85A1-33C30CE4AE45}" name="Recettes totales (en €)" dataDxfId="7">
      <calculatedColumnFormula>Tableau3[[#This Row],[Quantité]]*Tableau3[[#This Row],[Recette prix unitaire (en €)]]</calculatedColumnFormula>
    </tableColumn>
    <tableColumn id="3" xr3:uid="{F5050ED1-E775-4BFC-A914-DB3887F51AEC}" name="Remarqu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8FDC7D-D3B6-465C-B29B-704443733C38}" name="Tableau6" displayName="Tableau6" ref="F49:I56" totalsRowShown="0" dataDxfId="5" tableBorderDxfId="4">
  <autoFilter ref="F49:I56" xr:uid="{6FDD98FB-E09C-45DF-B1AD-9660AD0A769D}"/>
  <tableColumns count="4">
    <tableColumn id="1" xr3:uid="{CED469BC-14CB-4D75-A3C4-1C754F1214C6}" name="Type de dépenses/recettes" dataDxfId="3"/>
    <tableColumn id="2" xr3:uid="{B2A1704B-DD48-48A3-8F73-96A165688EF1}" name="Dépenses totales (en €)" dataDxfId="2">
      <calculatedColumnFormula>SUM(G2:G5)</calculatedColumnFormula>
    </tableColumn>
    <tableColumn id="3" xr3:uid="{EA243083-0654-4F82-AF55-E48A42EC1CF6}" name="Recettes totales (en €)" dataDxfId="1">
      <calculatedColumnFormula>SUM(H5:H11)</calculatedColumnFormula>
    </tableColumn>
    <tableColumn id="4" xr3:uid="{6783F6EB-009B-4DEB-9168-B59C31BA0726}" name="Prix total (en €)" dataDxfId="0">
      <calculatedColumnFormula>Tableau6[[#This Row],[Recettes totales (en €)]]-Tableau6[[#This Row],[Dépenses totales (en €)]]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irtinator.fr/personnaliser/tapis-de-souris-personnalise/" TargetMode="External"/><Relationship Id="rId13" Type="http://schemas.openxmlformats.org/officeDocument/2006/relationships/hyperlink" Target="https://www.amazon.fr/dp/B072ZXPQS9/ref=sspa_dk_detail_0?psc=1&amp;pd_rd_i=B072ZXPQS9&amp;pd_rd_w=ZnPwb&amp;pf_rd_p=778fa351-179b-4fbe-a374-591cbbf14da8&amp;pd_rd_wg=mS5RI&amp;pf_rd_r=RZ5Z13Y066VQ1JVPGS7G&amp;pd_rd_r=330dae55-02c8-11e9-a0e7-b779efb91800" TargetMode="External"/><Relationship Id="rId18" Type="http://schemas.openxmlformats.org/officeDocument/2006/relationships/hyperlink" Target="https://www.leroymerlin.fr/v3/p/produits/rallonge-electrique-menager-1-prise-de-16-a-l-5-m-electraline-e1400119491" TargetMode="External"/><Relationship Id="rId26" Type="http://schemas.openxmlformats.org/officeDocument/2006/relationships/hyperlink" Target="https://www.amazon.fr/Ubiquiti-Networks-EdgeRouter-ERPRO-8-Ethernet/dp/B00IA5J8M8/ref=sr_1_3?ie=UTF8&amp;qid=1545227576&amp;sr=8-3&amp;keywords=Routeur+Rackable" TargetMode="External"/><Relationship Id="rId3" Type="http://schemas.openxmlformats.org/officeDocument/2006/relationships/hyperlink" Target="https://fd1-courses.leclercdrive.fr/magasin-044501-Olivet-La-Source/fiche-produits-19702-Sucre-en-poudre-Beghin-Say.aspx" TargetMode="External"/><Relationship Id="rId21" Type="http://schemas.openxmlformats.org/officeDocument/2006/relationships/hyperlink" Target="https://www.leroymerlin.fr/v3/p/produits/rallonge-electrique-menager-1-prise-de-16-a-l-10-m-electraline-e1400119490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www.shirtinator.fr/personnaliser/mug-personnalise/" TargetMode="External"/><Relationship Id="rId12" Type="http://schemas.openxmlformats.org/officeDocument/2006/relationships/hyperlink" Target="https://www.destockable.fr/cable-ethernet-categorie-6-et-6a/753-cable-ethernet-rigide-cat6a-f-ftp-4-paires-lszh-violet-500-metres-3660834375162.html" TargetMode="External"/><Relationship Id="rId17" Type="http://schemas.openxmlformats.org/officeDocument/2006/relationships/hyperlink" Target="https://www.amazon.fr/Cisco-SG110-24HP-EU-Commutateur-Ports-Noir/dp/B00UHAZTKY/ref=sr_1_8?ie=UTF8&amp;qid=1545149049&amp;sr=8-8&amp;keywords=commutateur+24+ports" TargetMode="External"/><Relationship Id="rId25" Type="http://schemas.openxmlformats.org/officeDocument/2006/relationships/hyperlink" Target="https://www.ldlc.com/fiche/PB00239913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fd1-courses.leclercdrive.fr/magasin-044501-Olivet-La-Source/fiche-produits-86208-Pate-a-tartiner-nutella.aspx" TargetMode="External"/><Relationship Id="rId16" Type="http://schemas.openxmlformats.org/officeDocument/2006/relationships/hyperlink" Target="https://www.amazon.fr/Hama-Chemin-c%C3%A2ble-semi-circulaire-noir/dp/B0015NS8JQ/ref=sr_1_8?s=hi&amp;ie=UTF8&amp;qid=1545206832&amp;sr=1-8&amp;keywords=Passe%2BC%C3%A2ble%2BSol&amp;th=1" TargetMode="External"/><Relationship Id="rId20" Type="http://schemas.openxmlformats.org/officeDocument/2006/relationships/hyperlink" Target="https://www.amazon.fr/Zenitech-Bloc-Prises-interrupteur-Blanc/dp/B007EB7O8O/ref=pd_bxgy_60_2?_encoding=UTF8&amp;pd_rd_i=B007EB7O8O&amp;pd_rd_r=c7fd6cba-02d3-11e9-a3ac-d31e0262e57e&amp;pd_rd_w=vmaO1&amp;pd_rd_wg=YAMr7&amp;pf_rd_p=0fca4f02-2421-4308-92a8-78657ba3b2e5&amp;pf_rd_r=20NQWXG38EWZYCFK9T4V&amp;psc=1&amp;refRID=20NQWXG38EWZYCFK9T4V" TargetMode="External"/><Relationship Id="rId29" Type="http://schemas.openxmlformats.org/officeDocument/2006/relationships/hyperlink" Target="https://www.secourisme.net/spip.php?breve117" TargetMode="External"/><Relationship Id="rId1" Type="http://schemas.openxmlformats.org/officeDocument/2006/relationships/hyperlink" Target="https://fd1-courses.leclercdrive.fr/magasin-044501-Olivet-La-Source/fiche-produits-29788-Crepes-sucrees-Tablier-Blanc.aspx" TargetMode="External"/><Relationship Id="rId6" Type="http://schemas.openxmlformats.org/officeDocument/2006/relationships/hyperlink" Target="https://www.shirtinator.fr/personnaliser/t-shirt-personnalise/" TargetMode="External"/><Relationship Id="rId11" Type="http://schemas.openxmlformats.org/officeDocument/2006/relationships/hyperlink" Target="https://fd1-courses.leclercdrive.fr/magasin-044501-Olivet-La-Source/fiche-produits-41024-Soda-Coca-Cola.aspx" TargetMode="External"/><Relationship Id="rId24" Type="http://schemas.openxmlformats.org/officeDocument/2006/relationships/hyperlink" Target="https://www.ldlc.com/fiche/PB00160596.html" TargetMode="External"/><Relationship Id="rId32" Type="http://schemas.openxmlformats.org/officeDocument/2006/relationships/hyperlink" Target="https://www.ldlc.com/fiche/PB00109438.html" TargetMode="External"/><Relationship Id="rId5" Type="http://schemas.openxmlformats.org/officeDocument/2006/relationships/hyperlink" Target="https://fd1-courses.leclercdrive.fr/magasin-044501-Olivet-La-Source/fiche-produits-3355-Bonbons-world-mix-Haribo.aspx" TargetMode="External"/><Relationship Id="rId15" Type="http://schemas.openxmlformats.org/officeDocument/2006/relationships/hyperlink" Target="https://www.amazon.fr/100-attaches-c%C3%A2bles-noires-Qualit%C3%A9-Gocableties/dp/B071G6DM8C?ref_=Oct_BSellerC_1854569031_5&amp;pf_rd_p=a4a5d85d-c5ed-51fe-9e79-e04a7907faf0&amp;pf_rd_s=merchandised-search-6&amp;pf_rd_t=101&amp;pf_rd_i=1854569031&amp;pf_rd_m=A1X6FK5RDHNB96&amp;pf_rd_r=39B6913P5J0334RWPHGX&amp;pf_rd_r=39B6913P5J0334RWPHGX&amp;pf_rd_p=a4a5d85d-c5ed-51fe-9e79-e04a7907faf0" TargetMode="External"/><Relationship Id="rId23" Type="http://schemas.openxmlformats.org/officeDocument/2006/relationships/hyperlink" Target="https://www.leroymerlin.fr/v3/p/produits/rallonge-electrique-menager-1-prise-de-16-a-l-3-m-electraline-e1400119493" TargetMode="External"/><Relationship Id="rId28" Type="http://schemas.openxmlformats.org/officeDocument/2006/relationships/hyperlink" Target="https://securite-entreprise.ooreka.fr/astuce/voir/753617/securite-evenementielle" TargetMode="External"/><Relationship Id="rId10" Type="http://schemas.openxmlformats.org/officeDocument/2006/relationships/hyperlink" Target="https://www.shirtinator.fr/personnaliser/t-shirt-personnalise/?prodID=85" TargetMode="External"/><Relationship Id="rId19" Type="http://schemas.openxmlformats.org/officeDocument/2006/relationships/hyperlink" Target="https://www.leroymerlin.fr/v3/p/produits/multiprise-filaire-5-prises-beige-e1501348258" TargetMode="External"/><Relationship Id="rId31" Type="http://schemas.openxmlformats.org/officeDocument/2006/relationships/hyperlink" Target="https://www.revolt-location.com/F417-grilles-de-repartition-1800a.html" TargetMode="External"/><Relationship Id="rId4" Type="http://schemas.openxmlformats.org/officeDocument/2006/relationships/hyperlink" Target="https://fd1-courses.leclercdrive.fr/magasin-044501-Olivet-La-Source/fiche-produits-25408-Bonbons-Dragolo-Haribo.aspx" TargetMode="External"/><Relationship Id="rId9" Type="http://schemas.openxmlformats.org/officeDocument/2006/relationships/hyperlink" Target="https://www.shirtinator.fr/personnaliser/t-shirt-personnalise/?prodID=1179" TargetMode="External"/><Relationship Id="rId14" Type="http://schemas.openxmlformats.org/officeDocument/2006/relationships/hyperlink" Target="https://www.amazon.fr/pi%C2%A8%C2%A8Ces-connecteur-r%C2%A8%C2%A6Seau-Modular-CAT6A-2piece/dp/B07F5YK13B/ref=sr_1_1_sspa?ie=UTF8&amp;qid=1545170467&amp;sr=8-1-spons&amp;keywords=connecteur+cat6a&amp;psc=1" TargetMode="External"/><Relationship Id="rId22" Type="http://schemas.openxmlformats.org/officeDocument/2006/relationships/hyperlink" Target="https://www.leroymerlin.fr/v3/p/produits/rallonge-electrique-menager-1-prise-de-16-a-l-15-m-electraline-e1400119489" TargetMode="External"/><Relationship Id="rId27" Type="http://schemas.openxmlformats.org/officeDocument/2006/relationships/hyperlink" Target="https://www.amazon.com/dp/B078GWJ44Z?tag=price222-20&amp;ascsubtag=326137474&amp;m=ATVPDKIKX0DER&amp;th=1" TargetMode="External"/><Relationship Id="rId30" Type="http://schemas.openxmlformats.org/officeDocument/2006/relationships/hyperlink" Target="https://prnt.sc/lwpkix" TargetMode="External"/><Relationship Id="rId3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AE7B-BB0D-4BB3-8B3F-0ACE9EB72D15}">
  <dimension ref="A1:K149"/>
  <sheetViews>
    <sheetView tabSelected="1" topLeftCell="A18" zoomScaleNormal="100" workbookViewId="0">
      <selection activeCell="I21" sqref="I21"/>
    </sheetView>
  </sheetViews>
  <sheetFormatPr baseColWidth="10" defaultRowHeight="14.4" x14ac:dyDescent="0.3"/>
  <cols>
    <col min="1" max="1" width="4.5546875" style="14" customWidth="1"/>
    <col min="2" max="2" width="32.33203125" bestFit="1" customWidth="1"/>
    <col min="3" max="3" width="10.5546875" bestFit="1" customWidth="1"/>
    <col min="4" max="4" width="8.5546875" customWidth="1"/>
    <col min="5" max="5" width="26.44140625" bestFit="1" customWidth="1"/>
    <col min="6" max="6" width="25.5546875" bestFit="1" customWidth="1"/>
    <col min="7" max="7" width="22.77734375" bestFit="1" customWidth="1"/>
    <col min="8" max="8" width="21.88671875" bestFit="1" customWidth="1"/>
    <col min="9" max="9" width="41.77734375" bestFit="1" customWidth="1"/>
    <col min="10" max="11" width="21" bestFit="1" customWidth="1"/>
    <col min="12" max="12" width="16" bestFit="1" customWidth="1"/>
  </cols>
  <sheetData>
    <row r="1" spans="1:11" ht="15" thickBot="1" x14ac:dyDescent="0.35">
      <c r="A1" s="72" t="s">
        <v>89</v>
      </c>
      <c r="B1" s="16" t="s">
        <v>0</v>
      </c>
      <c r="C1" s="28" t="s">
        <v>1</v>
      </c>
      <c r="D1" s="28" t="s">
        <v>51</v>
      </c>
      <c r="E1" s="28" t="s">
        <v>86</v>
      </c>
      <c r="F1" s="28" t="s">
        <v>88</v>
      </c>
      <c r="G1" s="28" t="s">
        <v>84</v>
      </c>
      <c r="H1" s="28" t="s">
        <v>85</v>
      </c>
      <c r="I1" s="15" t="s">
        <v>7</v>
      </c>
      <c r="J1" s="15"/>
    </row>
    <row r="2" spans="1:11" ht="15.6" customHeight="1" x14ac:dyDescent="0.3">
      <c r="A2" s="72"/>
      <c r="B2" s="29" t="s">
        <v>5</v>
      </c>
      <c r="C2" s="20">
        <v>1</v>
      </c>
      <c r="D2" s="20" t="s">
        <v>60</v>
      </c>
      <c r="E2" s="40">
        <v>15000</v>
      </c>
      <c r="F2" s="40"/>
      <c r="G2" s="33">
        <f>Tableau3[[#This Row],[Quantité]]*Tableau3[[#This Row],[Dépense prix unitaire (en €)]]</f>
        <v>15000</v>
      </c>
      <c r="H2" s="60">
        <f>Tableau3[[#This Row],[Quantité]]*Tableau3[[#This Row],[Recette prix unitaire (en €)]]</f>
        <v>0</v>
      </c>
      <c r="I2" s="21"/>
      <c r="J2" s="7"/>
    </row>
    <row r="3" spans="1:11" x14ac:dyDescent="0.3">
      <c r="A3" s="72"/>
      <c r="B3" s="22" t="s">
        <v>6</v>
      </c>
      <c r="C3" s="4">
        <v>1</v>
      </c>
      <c r="D3" s="4" t="s">
        <v>62</v>
      </c>
      <c r="E3" s="41">
        <v>20952</v>
      </c>
      <c r="F3" s="41"/>
      <c r="G3" s="55">
        <f>Tableau3[[#This Row],[Quantité]]*Tableau3[[#This Row],[Dépense prix unitaire (en €)]]</f>
        <v>20952</v>
      </c>
      <c r="H3" s="60">
        <f>Tableau3[[#This Row],[Quantité]]*Tableau3[[#This Row],[Recette prix unitaire (en €)]]</f>
        <v>0</v>
      </c>
      <c r="I3" s="23"/>
      <c r="J3" s="7"/>
    </row>
    <row r="4" spans="1:11" x14ac:dyDescent="0.3">
      <c r="A4" s="72"/>
      <c r="B4" s="22" t="s">
        <v>8</v>
      </c>
      <c r="C4" s="4">
        <v>1</v>
      </c>
      <c r="D4" s="4" t="s">
        <v>70</v>
      </c>
      <c r="E4" s="41">
        <v>3850</v>
      </c>
      <c r="F4" s="41"/>
      <c r="G4" s="55">
        <f>Tableau3[[#This Row],[Quantité]]*Tableau3[[#This Row],[Dépense prix unitaire (en €)]]</f>
        <v>3850</v>
      </c>
      <c r="H4" s="60">
        <f>Tableau3[[#This Row],[Quantité]]*Tableau3[[#This Row],[Recette prix unitaire (en €)]]</f>
        <v>0</v>
      </c>
      <c r="I4" s="23"/>
      <c r="J4" s="7"/>
    </row>
    <row r="5" spans="1:11" ht="15" thickBot="1" x14ac:dyDescent="0.35">
      <c r="A5" s="72"/>
      <c r="B5" s="30" t="s">
        <v>9</v>
      </c>
      <c r="C5" s="26">
        <v>1</v>
      </c>
      <c r="D5" s="26" t="s">
        <v>52</v>
      </c>
      <c r="E5" s="42">
        <v>3216</v>
      </c>
      <c r="F5" s="42"/>
      <c r="G5" s="56">
        <f>Tableau3[[#This Row],[Quantité]]*Tableau3[[#This Row],[Dépense prix unitaire (en €)]]</f>
        <v>3216</v>
      </c>
      <c r="H5" s="61">
        <f>Tableau3[[#This Row],[Quantité]]*Tableau3[[#This Row],[Recette prix unitaire (en €)]]</f>
        <v>0</v>
      </c>
      <c r="I5" s="27" t="s">
        <v>10</v>
      </c>
      <c r="J5" s="7"/>
    </row>
    <row r="6" spans="1:11" ht="15" customHeight="1" x14ac:dyDescent="0.3">
      <c r="A6" s="72" t="s">
        <v>92</v>
      </c>
      <c r="B6" s="1" t="s">
        <v>11</v>
      </c>
      <c r="C6" s="2">
        <v>504</v>
      </c>
      <c r="D6" s="2" t="s">
        <v>53</v>
      </c>
      <c r="E6" s="41"/>
      <c r="F6" s="43">
        <v>10</v>
      </c>
      <c r="G6" s="57">
        <f>Tableau3[[#This Row],[Quantité]]*Tableau3[[#This Row],[Dépense prix unitaire (en €)]]</f>
        <v>0</v>
      </c>
      <c r="H6" s="59">
        <f>Tableau3[[#This Row],[Quantité]]*Tableau3[[#This Row],[Recette prix unitaire (en €)]]</f>
        <v>5040</v>
      </c>
      <c r="I6" s="11"/>
      <c r="J6" s="15"/>
    </row>
    <row r="7" spans="1:11" x14ac:dyDescent="0.3">
      <c r="A7" s="72"/>
      <c r="B7" s="3" t="s">
        <v>12</v>
      </c>
      <c r="C7" s="32">
        <v>2500</v>
      </c>
      <c r="D7" s="32" t="s">
        <v>53</v>
      </c>
      <c r="E7" s="41"/>
      <c r="F7" s="44">
        <v>5</v>
      </c>
      <c r="G7" s="55">
        <f>Tableau3[[#This Row],[Quantité]]*Tableau3[[#This Row],[Dépense prix unitaire (en €)]]</f>
        <v>0</v>
      </c>
      <c r="H7" s="60">
        <f>Tableau3[[#This Row],[Quantité]]*Tableau3[[#This Row],[Recette prix unitaire (en €)]]</f>
        <v>12500</v>
      </c>
      <c r="I7" s="31" t="s">
        <v>81</v>
      </c>
      <c r="J7" s="15"/>
    </row>
    <row r="8" spans="1:11" x14ac:dyDescent="0.3">
      <c r="A8" s="72"/>
      <c r="B8" s="3" t="s">
        <v>13</v>
      </c>
      <c r="C8" s="4">
        <v>1</v>
      </c>
      <c r="D8" s="4" t="s">
        <v>54</v>
      </c>
      <c r="E8" s="41"/>
      <c r="F8" s="41">
        <v>2100</v>
      </c>
      <c r="G8" s="55">
        <f>Tableau3[[#This Row],[Quantité]]*Tableau3[[#This Row],[Dépense prix unitaire (en €)]]</f>
        <v>0</v>
      </c>
      <c r="H8" s="60">
        <f>Tableau3[[#This Row],[Quantité]]*Tableau3[[#This Row],[Recette prix unitaire (en €)]]</f>
        <v>2100</v>
      </c>
      <c r="I8" s="31" t="s">
        <v>81</v>
      </c>
      <c r="J8" s="15"/>
    </row>
    <row r="9" spans="1:11" x14ac:dyDescent="0.3">
      <c r="A9" s="72"/>
      <c r="B9" s="3" t="s">
        <v>14</v>
      </c>
      <c r="C9" s="4">
        <v>2</v>
      </c>
      <c r="D9" s="4" t="s">
        <v>54</v>
      </c>
      <c r="E9" s="41"/>
      <c r="F9" s="41">
        <v>1250</v>
      </c>
      <c r="G9" s="55">
        <f>Tableau3[[#This Row],[Quantité]]*Tableau3[[#This Row],[Dépense prix unitaire (en €)]]</f>
        <v>0</v>
      </c>
      <c r="H9" s="60">
        <f>Tableau3[[#This Row],[Quantité]]*Tableau3[[#This Row],[Recette prix unitaire (en €)]]</f>
        <v>2500</v>
      </c>
      <c r="I9" s="31" t="s">
        <v>81</v>
      </c>
      <c r="J9" s="15"/>
    </row>
    <row r="10" spans="1:11" x14ac:dyDescent="0.3">
      <c r="A10" s="72"/>
      <c r="B10" s="10" t="s">
        <v>71</v>
      </c>
      <c r="C10" s="4">
        <v>2</v>
      </c>
      <c r="D10" s="4" t="s">
        <v>54</v>
      </c>
      <c r="E10" s="41"/>
      <c r="F10" s="41">
        <v>4000</v>
      </c>
      <c r="G10" s="55">
        <f>Tableau3[[#This Row],[Quantité]]*Tableau3[[#This Row],[Dépense prix unitaire (en €)]]</f>
        <v>0</v>
      </c>
      <c r="H10" s="60">
        <f>Tableau3[[#This Row],[Quantité]]*Tableau3[[#This Row],[Recette prix unitaire (en €)]]</f>
        <v>8000</v>
      </c>
      <c r="I10" s="31" t="s">
        <v>81</v>
      </c>
      <c r="J10" s="15"/>
    </row>
    <row r="11" spans="1:11" x14ac:dyDescent="0.3">
      <c r="A11" s="72"/>
      <c r="B11" s="3" t="s">
        <v>15</v>
      </c>
      <c r="C11" s="4">
        <v>15</v>
      </c>
      <c r="D11" s="4" t="s">
        <v>54</v>
      </c>
      <c r="E11" s="41"/>
      <c r="F11" s="44">
        <v>3500</v>
      </c>
      <c r="G11" s="55">
        <f>Tableau3[[#This Row],[Quantité]]*Tableau3[[#This Row],[Dépense prix unitaire (en €)]]</f>
        <v>0</v>
      </c>
      <c r="H11" s="60">
        <f>Tableau3[[#This Row],[Quantité]]*Tableau3[[#This Row],[Recette prix unitaire (en €)]]</f>
        <v>52500</v>
      </c>
      <c r="I11" s="12" t="s">
        <v>16</v>
      </c>
      <c r="J11" s="15"/>
    </row>
    <row r="12" spans="1:11" ht="15" thickBot="1" x14ac:dyDescent="0.35">
      <c r="A12" s="72"/>
      <c r="B12" s="52" t="s">
        <v>63</v>
      </c>
      <c r="C12" s="6">
        <v>1</v>
      </c>
      <c r="D12" s="6" t="s">
        <v>55</v>
      </c>
      <c r="E12" s="41"/>
      <c r="F12" s="53">
        <v>13606.6</v>
      </c>
      <c r="G12" s="58">
        <f>Tableau3[[#This Row],[Quantité]]*Tableau3[[#This Row],[Dépense prix unitaire (en €)]]</f>
        <v>0</v>
      </c>
      <c r="H12" s="62">
        <f>Tableau3[[#This Row],[Quantité]]*Tableau3[[#This Row],[Recette prix unitaire (en €)]]</f>
        <v>13606.6</v>
      </c>
      <c r="I12" s="13" t="s">
        <v>72</v>
      </c>
      <c r="J12" s="15"/>
    </row>
    <row r="13" spans="1:11" ht="14.4" customHeight="1" x14ac:dyDescent="0.3">
      <c r="A13" s="71" t="s">
        <v>3</v>
      </c>
      <c r="B13" s="50" t="s">
        <v>64</v>
      </c>
      <c r="C13" s="20">
        <v>12</v>
      </c>
      <c r="D13" s="20" t="s">
        <v>52</v>
      </c>
      <c r="E13" s="40">
        <v>124.95</v>
      </c>
      <c r="F13" s="40"/>
      <c r="G13" s="33">
        <f>Tableau3[[#This Row],[Quantité]]*Tableau3[[#This Row],[Dépense prix unitaire (en €)]]</f>
        <v>1499.4</v>
      </c>
      <c r="H13" s="63">
        <f>Tableau3[[#This Row],[Quantité]]*Tableau3[[#This Row],[Recette prix unitaire (en €)]]</f>
        <v>0</v>
      </c>
      <c r="I13" s="21" t="s">
        <v>74</v>
      </c>
      <c r="J13" s="15"/>
    </row>
    <row r="14" spans="1:11" ht="14.4" customHeight="1" x14ac:dyDescent="0.3">
      <c r="A14" s="71"/>
      <c r="B14" s="49" t="s">
        <v>73</v>
      </c>
      <c r="C14" s="4">
        <v>10</v>
      </c>
      <c r="D14" s="4" t="s">
        <v>52</v>
      </c>
      <c r="E14" s="41">
        <v>259.95</v>
      </c>
      <c r="F14" s="41"/>
      <c r="G14" s="55">
        <f>Tableau3[[#This Row],[Quantité]]*Tableau3[[#This Row],[Dépense prix unitaire (en €)]]</f>
        <v>2599.5</v>
      </c>
      <c r="H14" s="60">
        <f>Tableau3[[#This Row],[Quantité]]*Tableau3[[#This Row],[Recette prix unitaire (en €)]]</f>
        <v>0</v>
      </c>
      <c r="I14" s="12" t="s">
        <v>74</v>
      </c>
      <c r="J14" s="7"/>
    </row>
    <row r="15" spans="1:11" ht="14.4" customHeight="1" x14ac:dyDescent="0.3">
      <c r="A15" s="71"/>
      <c r="B15" s="51" t="s">
        <v>65</v>
      </c>
      <c r="C15" s="4">
        <v>25</v>
      </c>
      <c r="D15" s="4" t="s">
        <v>52</v>
      </c>
      <c r="E15" s="41">
        <v>90.1</v>
      </c>
      <c r="F15" s="41"/>
      <c r="G15" s="55">
        <f>Tableau3[[#This Row],[Quantité]]*Tableau3[[#This Row],[Dépense prix unitaire (en €)]]</f>
        <v>2252.5</v>
      </c>
      <c r="H15" s="60">
        <f>Tableau3[[#This Row],[Quantité]]*Tableau3[[#This Row],[Recette prix unitaire (en €)]]</f>
        <v>0</v>
      </c>
      <c r="I15" s="39" t="s">
        <v>77</v>
      </c>
      <c r="J15" s="7"/>
      <c r="K15" s="48" t="s">
        <v>47</v>
      </c>
    </row>
    <row r="16" spans="1:11" x14ac:dyDescent="0.3">
      <c r="A16" s="71"/>
      <c r="B16" s="24" t="s">
        <v>66</v>
      </c>
      <c r="C16" s="4">
        <v>4</v>
      </c>
      <c r="D16" s="4" t="s">
        <v>52</v>
      </c>
      <c r="E16" s="41">
        <v>341.86</v>
      </c>
      <c r="F16" s="41"/>
      <c r="G16" s="55">
        <f>Tableau3[[#This Row],[Quantité]]*Tableau3[[#This Row],[Dépense prix unitaire (en €)]]</f>
        <v>1367.44</v>
      </c>
      <c r="H16" s="60">
        <f>Tableau3[[#This Row],[Quantité]]*Tableau3[[#This Row],[Recette prix unitaire (en €)]]</f>
        <v>0</v>
      </c>
      <c r="I16" s="18" t="s">
        <v>75</v>
      </c>
      <c r="J16" s="17"/>
    </row>
    <row r="17" spans="1:10" x14ac:dyDescent="0.3">
      <c r="A17" s="71"/>
      <c r="B17" s="24" t="s">
        <v>61</v>
      </c>
      <c r="C17" s="4">
        <v>2</v>
      </c>
      <c r="D17" s="4" t="s">
        <v>52</v>
      </c>
      <c r="E17" s="41">
        <v>249.9</v>
      </c>
      <c r="F17" s="41"/>
      <c r="G17" s="55">
        <f>Tableau3[[#This Row],[Quantité]]*Tableau3[[#This Row],[Dépense prix unitaire (en €)]]</f>
        <v>499.8</v>
      </c>
      <c r="H17" s="60">
        <f>Tableau3[[#This Row],[Quantité]]*Tableau3[[#This Row],[Recette prix unitaire (en €)]]</f>
        <v>0</v>
      </c>
      <c r="I17" s="23"/>
      <c r="J17" s="7"/>
    </row>
    <row r="18" spans="1:10" x14ac:dyDescent="0.3">
      <c r="A18" s="71"/>
      <c r="B18" s="24" t="s">
        <v>4</v>
      </c>
      <c r="C18" s="4">
        <v>3</v>
      </c>
      <c r="D18" s="4" t="s">
        <v>52</v>
      </c>
      <c r="E18" s="41">
        <v>929.95</v>
      </c>
      <c r="F18" s="41"/>
      <c r="G18" s="55">
        <f>Tableau3[[#This Row],[Quantité]]*Tableau3[[#This Row],[Dépense prix unitaire (en €)]]</f>
        <v>2789.8500000000004</v>
      </c>
      <c r="H18" s="60">
        <f>Tableau3[[#This Row],[Quantité]]*Tableau3[[#This Row],[Recette prix unitaire (en €)]]</f>
        <v>0</v>
      </c>
      <c r="I18" s="23"/>
      <c r="J18" s="7"/>
    </row>
    <row r="19" spans="1:10" x14ac:dyDescent="0.3">
      <c r="A19" s="71"/>
      <c r="B19" s="22" t="s">
        <v>17</v>
      </c>
      <c r="C19" s="4">
        <v>1</v>
      </c>
      <c r="D19" s="4" t="s">
        <v>52</v>
      </c>
      <c r="E19" s="41">
        <v>0</v>
      </c>
      <c r="F19" s="41"/>
      <c r="G19" s="55">
        <f>Tableau3[[#This Row],[Quantité]]*Tableau3[[#This Row],[Dépense prix unitaire (en €)]]</f>
        <v>0</v>
      </c>
      <c r="H19" s="60">
        <f>Tableau3[[#This Row],[Quantité]]*Tableau3[[#This Row],[Recette prix unitaire (en €)]]</f>
        <v>0</v>
      </c>
      <c r="I19" s="23" t="s">
        <v>18</v>
      </c>
      <c r="J19" s="7"/>
    </row>
    <row r="20" spans="1:10" x14ac:dyDescent="0.3">
      <c r="A20" s="71"/>
      <c r="B20" s="24" t="s">
        <v>43</v>
      </c>
      <c r="C20" s="4">
        <v>3800</v>
      </c>
      <c r="D20" s="4" t="s">
        <v>57</v>
      </c>
      <c r="E20" s="41">
        <v>0.85</v>
      </c>
      <c r="F20" s="41"/>
      <c r="G20" s="55">
        <f>Tableau3[[#This Row],[Quantité]]*Tableau3[[#This Row],[Dépense prix unitaire (en €)]]</f>
        <v>3230</v>
      </c>
      <c r="H20" s="60">
        <f>Tableau3[[#This Row],[Quantité]]*Tableau3[[#This Row],[Recette prix unitaire (en €)]]</f>
        <v>0</v>
      </c>
      <c r="I20" s="23" t="s">
        <v>94</v>
      </c>
      <c r="J20" s="7"/>
    </row>
    <row r="21" spans="1:10" ht="15" thickBot="1" x14ac:dyDescent="0.35">
      <c r="A21" s="71"/>
      <c r="B21" s="25" t="s">
        <v>19</v>
      </c>
      <c r="C21" s="26">
        <v>23</v>
      </c>
      <c r="D21" s="26" t="s">
        <v>56</v>
      </c>
      <c r="E21" s="42">
        <v>18.989999999999998</v>
      </c>
      <c r="F21" s="42"/>
      <c r="G21" s="56">
        <f>Tableau3[[#This Row],[Quantité]]*Tableau3[[#This Row],[Dépense prix unitaire (en €)]]</f>
        <v>436.77</v>
      </c>
      <c r="H21" s="61">
        <f>Tableau3[[#This Row],[Quantité]]*Tableau3[[#This Row],[Recette prix unitaire (en €)]]</f>
        <v>0</v>
      </c>
      <c r="I21" s="27" t="s">
        <v>93</v>
      </c>
      <c r="J21" s="7"/>
    </row>
    <row r="22" spans="1:10" x14ac:dyDescent="0.3">
      <c r="A22" s="72" t="s">
        <v>69</v>
      </c>
      <c r="B22" s="19" t="s">
        <v>20</v>
      </c>
      <c r="C22" s="2">
        <v>8</v>
      </c>
      <c r="D22" s="2" t="s">
        <v>56</v>
      </c>
      <c r="E22" s="45">
        <v>5.99</v>
      </c>
      <c r="F22" s="45"/>
      <c r="G22" s="57">
        <f>Tableau3[[#This Row],[Quantité]]*Tableau3[[#This Row],[Dépense prix unitaire (en €)]]</f>
        <v>47.92</v>
      </c>
      <c r="H22" s="59">
        <f>Tableau3[[#This Row],[Quantité]]*Tableau3[[#This Row],[Recette prix unitaire (en €)]]</f>
        <v>0</v>
      </c>
      <c r="I22" s="11"/>
      <c r="J22" s="7"/>
    </row>
    <row r="23" spans="1:10" ht="14.4" customHeight="1" x14ac:dyDescent="0.3">
      <c r="A23" s="72"/>
      <c r="B23" s="9" t="s">
        <v>21</v>
      </c>
      <c r="C23" s="4">
        <v>2</v>
      </c>
      <c r="D23" s="4" t="s">
        <v>56</v>
      </c>
      <c r="E23" s="41">
        <v>13.99</v>
      </c>
      <c r="F23" s="41"/>
      <c r="G23" s="55">
        <f>Tableau3[[#This Row],[Quantité]]*Tableau3[[#This Row],[Dépense prix unitaire (en €)]]</f>
        <v>27.98</v>
      </c>
      <c r="H23" s="60">
        <f>Tableau3[[#This Row],[Quantité]]*Tableau3[[#This Row],[Recette prix unitaire (en €)]]</f>
        <v>0</v>
      </c>
      <c r="I23" s="12"/>
      <c r="J23" s="15"/>
    </row>
    <row r="24" spans="1:10" ht="14.4" customHeight="1" x14ac:dyDescent="0.3">
      <c r="A24" s="72"/>
      <c r="B24" s="9" t="s">
        <v>45</v>
      </c>
      <c r="C24" s="4">
        <v>50</v>
      </c>
      <c r="D24" s="4" t="s">
        <v>52</v>
      </c>
      <c r="E24" s="41">
        <v>12.99</v>
      </c>
      <c r="F24" s="41"/>
      <c r="G24" s="55">
        <f>Tableau3[[#This Row],[Quantité]]*Tableau3[[#This Row],[Dépense prix unitaire (en €)]]</f>
        <v>649.5</v>
      </c>
      <c r="H24" s="60">
        <f>Tableau3[[#This Row],[Quantité]]*Tableau3[[#This Row],[Recette prix unitaire (en €)]]</f>
        <v>0</v>
      </c>
      <c r="I24" s="12"/>
      <c r="J24" s="15"/>
    </row>
    <row r="25" spans="1:10" x14ac:dyDescent="0.3">
      <c r="A25" s="72"/>
      <c r="B25" s="51" t="s">
        <v>49</v>
      </c>
      <c r="C25" s="4">
        <v>220</v>
      </c>
      <c r="D25" s="4" t="s">
        <v>52</v>
      </c>
      <c r="E25" s="41">
        <v>3.7</v>
      </c>
      <c r="F25" s="41"/>
      <c r="G25" s="55">
        <f>Tableau3[[#This Row],[Quantité]]*Tableau3[[#This Row],[Dépense prix unitaire (en €)]]</f>
        <v>814</v>
      </c>
      <c r="H25" s="60">
        <f>Tableau3[[#This Row],[Quantité]]*Tableau3[[#This Row],[Recette prix unitaire (en €)]]</f>
        <v>0</v>
      </c>
      <c r="I25" s="12" t="s">
        <v>78</v>
      </c>
      <c r="J25" s="15"/>
    </row>
    <row r="26" spans="1:10" x14ac:dyDescent="0.3">
      <c r="A26" s="72"/>
      <c r="B26" s="49" t="s">
        <v>22</v>
      </c>
      <c r="C26" s="4">
        <v>30</v>
      </c>
      <c r="D26" s="4" t="s">
        <v>52</v>
      </c>
      <c r="E26" s="41">
        <v>5.5</v>
      </c>
      <c r="F26" s="41"/>
      <c r="G26" s="55">
        <f>Tableau3[[#This Row],[Quantité]]*Tableau3[[#This Row],[Dépense prix unitaire (en €)]]</f>
        <v>165</v>
      </c>
      <c r="H26" s="60">
        <f>Tableau3[[#This Row],[Quantité]]*Tableau3[[#This Row],[Recette prix unitaire (en €)]]</f>
        <v>0</v>
      </c>
      <c r="I26" s="12" t="s">
        <v>79</v>
      </c>
      <c r="J26" s="15"/>
    </row>
    <row r="27" spans="1:10" x14ac:dyDescent="0.3">
      <c r="A27" s="72"/>
      <c r="B27" s="51" t="s">
        <v>23</v>
      </c>
      <c r="C27" s="4">
        <v>10</v>
      </c>
      <c r="D27" s="4" t="s">
        <v>52</v>
      </c>
      <c r="E27" s="41">
        <v>3.5</v>
      </c>
      <c r="F27" s="41"/>
      <c r="G27" s="55">
        <f>Tableau3[[#This Row],[Quantité]]*Tableau3[[#This Row],[Dépense prix unitaire (en €)]]</f>
        <v>35</v>
      </c>
      <c r="H27" s="60">
        <f>Tableau3[[#This Row],[Quantité]]*Tableau3[[#This Row],[Recette prix unitaire (en €)]]</f>
        <v>0</v>
      </c>
      <c r="I27" s="12" t="s">
        <v>76</v>
      </c>
      <c r="J27" s="15"/>
    </row>
    <row r="28" spans="1:10" x14ac:dyDescent="0.3">
      <c r="A28" s="72"/>
      <c r="B28" s="51" t="s">
        <v>24</v>
      </c>
      <c r="C28" s="4">
        <v>75</v>
      </c>
      <c r="D28" s="4" t="s">
        <v>52</v>
      </c>
      <c r="E28" s="41">
        <v>4.45</v>
      </c>
      <c r="F28" s="41"/>
      <c r="G28" s="55">
        <f>Tableau3[[#This Row],[Quantité]]*Tableau3[[#This Row],[Dépense prix unitaire (en €)]]</f>
        <v>333.75</v>
      </c>
      <c r="H28" s="60">
        <f>Tableau3[[#This Row],[Quantité]]*Tableau3[[#This Row],[Recette prix unitaire (en €)]]</f>
        <v>0</v>
      </c>
      <c r="I28" s="12" t="s">
        <v>76</v>
      </c>
      <c r="J28" s="15"/>
    </row>
    <row r="29" spans="1:10" x14ac:dyDescent="0.3">
      <c r="A29" s="72"/>
      <c r="B29" s="51" t="s">
        <v>25</v>
      </c>
      <c r="C29" s="4">
        <v>50</v>
      </c>
      <c r="D29" s="4" t="s">
        <v>52</v>
      </c>
      <c r="E29" s="41">
        <v>7.7</v>
      </c>
      <c r="F29" s="41"/>
      <c r="G29" s="55">
        <f>Tableau3[[#This Row],[Quantité]]*Tableau3[[#This Row],[Dépense prix unitaire (en €)]]</f>
        <v>385</v>
      </c>
      <c r="H29" s="60">
        <f>Tableau3[[#This Row],[Quantité]]*Tableau3[[#This Row],[Recette prix unitaire (en €)]]</f>
        <v>0</v>
      </c>
      <c r="I29" s="12" t="s">
        <v>80</v>
      </c>
      <c r="J29" s="15"/>
    </row>
    <row r="30" spans="1:10" x14ac:dyDescent="0.3">
      <c r="A30" s="72"/>
      <c r="B30" s="51" t="s">
        <v>46</v>
      </c>
      <c r="C30" s="4">
        <v>225</v>
      </c>
      <c r="D30" s="4" t="s">
        <v>52</v>
      </c>
      <c r="E30" s="41">
        <v>13.9</v>
      </c>
      <c r="F30" s="41"/>
      <c r="G30" s="55">
        <f>Tableau3[[#This Row],[Quantité]]*Tableau3[[#This Row],[Dépense prix unitaire (en €)]]</f>
        <v>3127.5</v>
      </c>
      <c r="H30" s="60">
        <f>Tableau3[[#This Row],[Quantité]]*Tableau3[[#This Row],[Recette prix unitaire (en €)]]</f>
        <v>0</v>
      </c>
      <c r="I30" s="12" t="s">
        <v>78</v>
      </c>
      <c r="J30" s="15"/>
    </row>
    <row r="31" spans="1:10" ht="15" thickBot="1" x14ac:dyDescent="0.35">
      <c r="A31" s="72"/>
      <c r="B31" s="34" t="s">
        <v>26</v>
      </c>
      <c r="C31" s="6">
        <v>1</v>
      </c>
      <c r="D31" s="6" t="s">
        <v>52</v>
      </c>
      <c r="E31" s="46">
        <v>600</v>
      </c>
      <c r="F31" s="46"/>
      <c r="G31" s="58">
        <f>Tableau3[[#This Row],[Quantité]]*Tableau3[[#This Row],[Dépense prix unitaire (en €)]]</f>
        <v>600</v>
      </c>
      <c r="H31" s="62">
        <f>Tableau3[[#This Row],[Quantité]]*Tableau3[[#This Row],[Recette prix unitaire (en €)]]</f>
        <v>0</v>
      </c>
      <c r="I31" s="13"/>
      <c r="J31" s="15"/>
    </row>
    <row r="32" spans="1:10" ht="14.4" customHeight="1" x14ac:dyDescent="0.3">
      <c r="A32" s="71" t="s">
        <v>36</v>
      </c>
      <c r="B32" s="35" t="s">
        <v>28</v>
      </c>
      <c r="C32" s="36">
        <v>300</v>
      </c>
      <c r="D32" s="36" t="s">
        <v>58</v>
      </c>
      <c r="E32" s="40">
        <v>6.4</v>
      </c>
      <c r="F32" s="40"/>
      <c r="G32" s="33">
        <f>Tableau3[[#This Row],[Quantité]]*Tableau3[[#This Row],[Dépense prix unitaire (en €)]]</f>
        <v>1920</v>
      </c>
      <c r="H32" s="63">
        <f>Tableau3[[#This Row],[Quantité]]*Tableau3[[#This Row],[Recette prix unitaire (en €)]]</f>
        <v>0</v>
      </c>
      <c r="I32" s="21" t="s">
        <v>29</v>
      </c>
      <c r="J32" s="7"/>
    </row>
    <row r="33" spans="1:10" ht="14.4" customHeight="1" x14ac:dyDescent="0.3">
      <c r="A33" s="71"/>
      <c r="B33" s="37" t="s">
        <v>31</v>
      </c>
      <c r="C33" s="6">
        <v>200</v>
      </c>
      <c r="D33" s="6" t="s">
        <v>59</v>
      </c>
      <c r="E33" s="46">
        <v>1.84</v>
      </c>
      <c r="F33" s="46"/>
      <c r="G33" s="58">
        <f>Tableau3[[#This Row],[Quantité]]*Tableau3[[#This Row],[Dépense prix unitaire (en €)]]</f>
        <v>368</v>
      </c>
      <c r="H33" s="62">
        <f>Tableau3[[#This Row],[Quantité]]*Tableau3[[#This Row],[Recette prix unitaire (en €)]]</f>
        <v>0</v>
      </c>
      <c r="I33" s="38" t="s">
        <v>41</v>
      </c>
      <c r="J33" s="7"/>
    </row>
    <row r="34" spans="1:10" x14ac:dyDescent="0.3">
      <c r="A34" s="71"/>
      <c r="B34" s="37" t="s">
        <v>32</v>
      </c>
      <c r="C34" s="6">
        <v>5</v>
      </c>
      <c r="D34" s="6" t="s">
        <v>59</v>
      </c>
      <c r="E34" s="46">
        <v>5.0999999999999996</v>
      </c>
      <c r="F34" s="46"/>
      <c r="G34" s="58">
        <f>Tableau3[[#This Row],[Quantité]]*Tableau3[[#This Row],[Dépense prix unitaire (en €)]]</f>
        <v>25.5</v>
      </c>
      <c r="H34" s="62">
        <f>Tableau3[[#This Row],[Quantité]]*Tableau3[[#This Row],[Recette prix unitaire (en €)]]</f>
        <v>0</v>
      </c>
      <c r="I34" s="38"/>
      <c r="J34" s="7"/>
    </row>
    <row r="35" spans="1:10" x14ac:dyDescent="0.3">
      <c r="A35" s="71"/>
      <c r="B35" s="37" t="s">
        <v>33</v>
      </c>
      <c r="C35" s="4">
        <v>1</v>
      </c>
      <c r="D35" s="4" t="s">
        <v>59</v>
      </c>
      <c r="E35" s="41">
        <v>1.07</v>
      </c>
      <c r="F35" s="41"/>
      <c r="G35" s="55">
        <f>Tableau3[[#This Row],[Quantité]]*Tableau3[[#This Row],[Dépense prix unitaire (en €)]]</f>
        <v>1.07</v>
      </c>
      <c r="H35" s="60">
        <f>Tableau3[[#This Row],[Quantité]]*Tableau3[[#This Row],[Recette prix unitaire (en €)]]</f>
        <v>0</v>
      </c>
      <c r="I35" s="23"/>
      <c r="J35" s="7"/>
    </row>
    <row r="36" spans="1:10" x14ac:dyDescent="0.3">
      <c r="A36" s="71"/>
      <c r="B36" s="37" t="s">
        <v>34</v>
      </c>
      <c r="C36" s="4">
        <v>200</v>
      </c>
      <c r="D36" s="4" t="s">
        <v>59</v>
      </c>
      <c r="E36" s="41">
        <v>1.29</v>
      </c>
      <c r="F36" s="41"/>
      <c r="G36" s="55">
        <f>Tableau3[[#This Row],[Quantité]]*Tableau3[[#This Row],[Dépense prix unitaire (en €)]]</f>
        <v>258</v>
      </c>
      <c r="H36" s="60">
        <f>Tableau3[[#This Row],[Quantité]]*Tableau3[[#This Row],[Recette prix unitaire (en €)]]</f>
        <v>0</v>
      </c>
      <c r="I36" s="23"/>
      <c r="J36" s="7"/>
    </row>
    <row r="37" spans="1:10" x14ac:dyDescent="0.3">
      <c r="A37" s="71"/>
      <c r="B37" s="37" t="s">
        <v>35</v>
      </c>
      <c r="C37" s="4">
        <v>150</v>
      </c>
      <c r="D37" s="4" t="s">
        <v>59</v>
      </c>
      <c r="E37" s="41">
        <v>2.5099999999999998</v>
      </c>
      <c r="F37" s="41"/>
      <c r="G37" s="55">
        <f>Tableau3[[#This Row],[Quantité]]*Tableau3[[#This Row],[Dépense prix unitaire (en €)]]</f>
        <v>376.49999999999994</v>
      </c>
      <c r="H37" s="60">
        <f>Tableau3[[#This Row],[Quantité]]*Tableau3[[#This Row],[Recette prix unitaire (en €)]]</f>
        <v>0</v>
      </c>
      <c r="I37" s="23"/>
      <c r="J37" s="7"/>
    </row>
    <row r="38" spans="1:10" x14ac:dyDescent="0.3">
      <c r="A38" s="71"/>
      <c r="B38" s="37" t="s">
        <v>37</v>
      </c>
      <c r="C38" s="4">
        <v>700</v>
      </c>
      <c r="D38" s="4" t="s">
        <v>52</v>
      </c>
      <c r="E38" s="41">
        <v>18.989999999999998</v>
      </c>
      <c r="F38" s="41"/>
      <c r="G38" s="55">
        <f>Tableau3[[#This Row],[Quantité]]*Tableau3[[#This Row],[Dépense prix unitaire (en €)]]</f>
        <v>13292.999999999998</v>
      </c>
      <c r="H38" s="60">
        <f>Tableau3[[#This Row],[Quantité]]*Tableau3[[#This Row],[Recette prix unitaire (en €)]]</f>
        <v>0</v>
      </c>
      <c r="I38" s="23" t="s">
        <v>42</v>
      </c>
      <c r="J38" s="7"/>
    </row>
    <row r="39" spans="1:10" x14ac:dyDescent="0.3">
      <c r="A39" s="71"/>
      <c r="B39" s="37" t="s">
        <v>83</v>
      </c>
      <c r="C39" s="4">
        <v>100</v>
      </c>
      <c r="D39" s="4" t="s">
        <v>52</v>
      </c>
      <c r="E39" s="41">
        <v>7.99</v>
      </c>
      <c r="F39" s="41"/>
      <c r="G39" s="55">
        <f>Tableau3[[#This Row],[Quantité]]*Tableau3[[#This Row],[Dépense prix unitaire (en €)]]</f>
        <v>799</v>
      </c>
      <c r="H39" s="60">
        <f>Tableau3[[#This Row],[Quantité]]*Tableau3[[#This Row],[Recette prix unitaire (en €)]]</f>
        <v>0</v>
      </c>
      <c r="I39" s="23"/>
      <c r="J39" s="7"/>
    </row>
    <row r="40" spans="1:10" x14ac:dyDescent="0.3">
      <c r="A40" s="71"/>
      <c r="B40" s="37" t="s">
        <v>38</v>
      </c>
      <c r="C40" s="4">
        <v>150</v>
      </c>
      <c r="D40" s="4" t="s">
        <v>52</v>
      </c>
      <c r="E40" s="41">
        <v>9.99</v>
      </c>
      <c r="F40" s="41"/>
      <c r="G40" s="55">
        <f>Tableau3[[#This Row],[Quantité]]*Tableau3[[#This Row],[Dépense prix unitaire (en €)]]</f>
        <v>1498.5</v>
      </c>
      <c r="H40" s="60">
        <f>Tableau3[[#This Row],[Quantité]]*Tableau3[[#This Row],[Recette prix unitaire (en €)]]</f>
        <v>0</v>
      </c>
      <c r="I40" s="23"/>
      <c r="J40" s="7"/>
    </row>
    <row r="41" spans="1:10" x14ac:dyDescent="0.3">
      <c r="A41" s="71"/>
      <c r="B41" s="37" t="s">
        <v>39</v>
      </c>
      <c r="C41" s="4">
        <v>100</v>
      </c>
      <c r="D41" s="4" t="s">
        <v>52</v>
      </c>
      <c r="E41" s="41">
        <v>12.99</v>
      </c>
      <c r="F41" s="41"/>
      <c r="G41" s="55">
        <f>Tableau3[[#This Row],[Quantité]]*Tableau3[[#This Row],[Dépense prix unitaire (en €)]]</f>
        <v>1299</v>
      </c>
      <c r="H41" s="60">
        <f>Tableau3[[#This Row],[Quantité]]*Tableau3[[#This Row],[Recette prix unitaire (en €)]]</f>
        <v>0</v>
      </c>
      <c r="I41" s="23"/>
      <c r="J41" s="7"/>
    </row>
    <row r="42" spans="1:10" ht="15" thickBot="1" x14ac:dyDescent="0.35">
      <c r="A42" s="71"/>
      <c r="B42" s="25" t="s">
        <v>40</v>
      </c>
      <c r="C42" s="26">
        <v>150</v>
      </c>
      <c r="D42" s="26" t="s">
        <v>52</v>
      </c>
      <c r="E42" s="42">
        <v>16.989999999999998</v>
      </c>
      <c r="F42" s="42"/>
      <c r="G42" s="56">
        <f>Tableau3[[#This Row],[Quantité]]*Tableau3[[#This Row],[Dépense prix unitaire (en €)]]</f>
        <v>2548.4999999999995</v>
      </c>
      <c r="H42" s="61">
        <f>Tableau3[[#This Row],[Quantité]]*Tableau3[[#This Row],[Recette prix unitaire (en €)]]</f>
        <v>0</v>
      </c>
      <c r="I42" s="27"/>
      <c r="J42" s="7"/>
    </row>
    <row r="43" spans="1:10" ht="14.4" customHeight="1" x14ac:dyDescent="0.3">
      <c r="A43" s="72" t="s">
        <v>82</v>
      </c>
      <c r="B43" s="19" t="s">
        <v>27</v>
      </c>
      <c r="C43" s="2">
        <v>16</v>
      </c>
      <c r="D43" s="2" t="s">
        <v>55</v>
      </c>
      <c r="E43" s="45">
        <v>1120</v>
      </c>
      <c r="F43" s="45"/>
      <c r="G43" s="57">
        <f>Tableau3[[#This Row],[Quantité]]*Tableau3[[#This Row],[Dépense prix unitaire (en €)]]</f>
        <v>17920</v>
      </c>
      <c r="H43" s="59">
        <f>Tableau3[[#This Row],[Quantité]]*Tableau3[[#This Row],[Recette prix unitaire (en €)]]</f>
        <v>0</v>
      </c>
      <c r="I43" s="11" t="s">
        <v>67</v>
      </c>
      <c r="J43" s="7"/>
    </row>
    <row r="44" spans="1:10" x14ac:dyDescent="0.3">
      <c r="A44" s="72"/>
      <c r="B44" s="9" t="s">
        <v>48</v>
      </c>
      <c r="C44" s="4">
        <v>8</v>
      </c>
      <c r="D44" s="4" t="s">
        <v>55</v>
      </c>
      <c r="E44" s="41">
        <v>30</v>
      </c>
      <c r="F44" s="41"/>
      <c r="G44" s="55">
        <f>Tableau3[[#This Row],[Quantité]]*Tableau3[[#This Row],[Dépense prix unitaire (en €)]]</f>
        <v>240</v>
      </c>
      <c r="H44" s="59">
        <f>Tableau3[[#This Row],[Quantité]]*Tableau3[[#This Row],[Recette prix unitaire (en €)]]</f>
        <v>0</v>
      </c>
      <c r="I44" s="11" t="s">
        <v>68</v>
      </c>
      <c r="J44" s="15"/>
    </row>
    <row r="45" spans="1:10" x14ac:dyDescent="0.3">
      <c r="A45" s="72"/>
      <c r="B45" s="3" t="s">
        <v>30</v>
      </c>
      <c r="C45" s="4">
        <v>16</v>
      </c>
      <c r="D45" s="4" t="s">
        <v>55</v>
      </c>
      <c r="E45" s="41">
        <v>0</v>
      </c>
      <c r="F45" s="41"/>
      <c r="G45" s="55">
        <f>Tableau3[[#This Row],[Quantité]]*Tableau3[[#This Row],[Dépense prix unitaire (en €)]]</f>
        <v>0</v>
      </c>
      <c r="H45" s="59">
        <f>Tableau3[[#This Row],[Quantité]]*Tableau3[[#This Row],[Recette prix unitaire (en €)]]</f>
        <v>0</v>
      </c>
      <c r="I45" s="12" t="s">
        <v>44</v>
      </c>
      <c r="J45" s="15"/>
    </row>
    <row r="46" spans="1:10" x14ac:dyDescent="0.3">
      <c r="A46" s="72"/>
      <c r="B46" s="5"/>
      <c r="C46" s="6"/>
      <c r="D46" s="6"/>
      <c r="E46" s="46"/>
      <c r="F46" s="46"/>
      <c r="G46" s="58">
        <f>Tableau3[[#This Row],[Quantité]]*Tableau3[[#This Row],[Dépense prix unitaire (en €)]]</f>
        <v>0</v>
      </c>
      <c r="H46" s="64">
        <f>Tableau3[[#This Row],[Quantité]]*Tableau3[[#This Row],[Recette prix unitaire (en €)]]</f>
        <v>0</v>
      </c>
      <c r="I46" s="13"/>
      <c r="J46" s="15"/>
    </row>
    <row r="48" spans="1:10" ht="15" thickBot="1" x14ac:dyDescent="0.35"/>
    <row r="49" spans="2:9" ht="15" thickBot="1" x14ac:dyDescent="0.35">
      <c r="F49" t="s">
        <v>91</v>
      </c>
      <c r="G49" s="7" t="s">
        <v>84</v>
      </c>
      <c r="H49" s="8" t="s">
        <v>85</v>
      </c>
      <c r="I49" s="7" t="s">
        <v>2</v>
      </c>
    </row>
    <row r="50" spans="2:9" x14ac:dyDescent="0.3">
      <c r="F50" s="8" t="s">
        <v>89</v>
      </c>
      <c r="G50" s="67">
        <f t="shared" ref="G50" si="0">SUM(G2:G5)</f>
        <v>43018</v>
      </c>
      <c r="H50" s="67"/>
      <c r="I50" s="66"/>
    </row>
    <row r="51" spans="2:9" x14ac:dyDescent="0.3">
      <c r="F51" s="69" t="s">
        <v>92</v>
      </c>
      <c r="G51" s="66"/>
      <c r="H51" s="66">
        <f t="shared" ref="H51" si="1">SUM(H6:H12)</f>
        <v>96246.6</v>
      </c>
      <c r="I51" s="66"/>
    </row>
    <row r="52" spans="2:9" x14ac:dyDescent="0.3">
      <c r="F52" s="69" t="s">
        <v>3</v>
      </c>
      <c r="G52" s="66">
        <f>SUM(G13:G21)</f>
        <v>14675.26</v>
      </c>
      <c r="H52" s="66"/>
      <c r="I52" s="66"/>
    </row>
    <row r="53" spans="2:9" x14ac:dyDescent="0.3">
      <c r="F53" s="69" t="s">
        <v>69</v>
      </c>
      <c r="G53" s="66">
        <f>SUM(G22:G31)</f>
        <v>6185.65</v>
      </c>
      <c r="H53" s="66"/>
      <c r="I53" s="66"/>
    </row>
    <row r="54" spans="2:9" x14ac:dyDescent="0.3">
      <c r="B54" s="73" t="s">
        <v>50</v>
      </c>
      <c r="C54" s="73"/>
      <c r="D54" s="73"/>
      <c r="F54" s="69" t="s">
        <v>90</v>
      </c>
      <c r="G54" s="66">
        <f>SUM(G32:G42)</f>
        <v>22387.07</v>
      </c>
      <c r="H54" s="66"/>
      <c r="I54" s="66"/>
    </row>
    <row r="55" spans="2:9" ht="15" thickBot="1" x14ac:dyDescent="0.35">
      <c r="F55" s="70" t="s">
        <v>82</v>
      </c>
      <c r="G55" s="68">
        <f>SUM(G43:G46)</f>
        <v>18160</v>
      </c>
      <c r="H55" s="68"/>
      <c r="I55" s="66"/>
    </row>
    <row r="56" spans="2:9" ht="15" thickBot="1" x14ac:dyDescent="0.35">
      <c r="F56" s="66" t="s">
        <v>87</v>
      </c>
      <c r="G56" s="66">
        <f>SUM(G50:G55)</f>
        <v>104425.98000000001</v>
      </c>
      <c r="H56" s="66">
        <f>SUM(H50:H55)</f>
        <v>96246.6</v>
      </c>
      <c r="I56" s="47">
        <f>Tableau6[[#This Row],[Recettes totales (en €)]]-Tableau6[[#This Row],[Dépenses totales (en €)]]</f>
        <v>-8179.3800000000047</v>
      </c>
    </row>
    <row r="57" spans="2:9" x14ac:dyDescent="0.3">
      <c r="G57" s="65"/>
      <c r="H57" s="65"/>
      <c r="I57" s="65"/>
    </row>
    <row r="59" spans="2:9" x14ac:dyDescent="0.3">
      <c r="B59" s="7"/>
      <c r="C59" s="7"/>
      <c r="D59" s="7"/>
      <c r="E59" s="7"/>
      <c r="F59" s="7"/>
      <c r="G59" s="7"/>
    </row>
    <row r="60" spans="2:9" x14ac:dyDescent="0.3">
      <c r="B60" s="7"/>
      <c r="C60" s="7"/>
      <c r="D60" s="7"/>
      <c r="E60" s="7"/>
      <c r="F60" s="7"/>
      <c r="G60" s="7"/>
    </row>
    <row r="61" spans="2:9" x14ac:dyDescent="0.3">
      <c r="B61" s="7"/>
      <c r="C61" s="7"/>
      <c r="D61" s="7"/>
      <c r="E61" s="7"/>
      <c r="F61" s="7"/>
      <c r="G61" s="7"/>
    </row>
    <row r="62" spans="2:9" x14ac:dyDescent="0.3">
      <c r="B62" s="7"/>
      <c r="C62" s="7"/>
      <c r="D62" s="7"/>
      <c r="E62" s="7"/>
      <c r="F62" s="7"/>
      <c r="G62" s="7"/>
    </row>
    <row r="63" spans="2:9" x14ac:dyDescent="0.3">
      <c r="B63" s="7"/>
      <c r="C63" s="7"/>
      <c r="D63" s="7"/>
      <c r="E63" s="7"/>
      <c r="F63" s="7"/>
      <c r="G63" s="7"/>
    </row>
    <row r="64" spans="2:9" x14ac:dyDescent="0.3">
      <c r="B64" s="7"/>
      <c r="C64" s="7"/>
      <c r="D64" s="7"/>
      <c r="E64" s="7"/>
      <c r="F64" s="7"/>
      <c r="G64" s="7"/>
    </row>
    <row r="65" spans="2:7" x14ac:dyDescent="0.3">
      <c r="B65" s="7"/>
      <c r="C65" s="7"/>
      <c r="D65" s="54"/>
      <c r="E65" s="54"/>
      <c r="F65" s="54"/>
      <c r="G65" s="7"/>
    </row>
    <row r="66" spans="2:7" x14ac:dyDescent="0.3">
      <c r="B66" s="7"/>
      <c r="C66" s="7"/>
      <c r="D66" s="54"/>
      <c r="E66" s="54"/>
      <c r="F66" s="54"/>
      <c r="G66" s="7"/>
    </row>
    <row r="67" spans="2:7" x14ac:dyDescent="0.3">
      <c r="B67" s="7"/>
      <c r="C67" s="7"/>
      <c r="D67" s="54"/>
      <c r="E67" s="54"/>
      <c r="F67" s="54"/>
      <c r="G67" s="7"/>
    </row>
    <row r="68" spans="2:7" x14ac:dyDescent="0.3">
      <c r="B68" s="7"/>
      <c r="C68" s="7"/>
      <c r="D68" s="54"/>
      <c r="E68" s="54"/>
      <c r="F68" s="54"/>
      <c r="G68" s="7"/>
    </row>
    <row r="69" spans="2:7" x14ac:dyDescent="0.3">
      <c r="B69" s="7"/>
      <c r="C69" s="7"/>
      <c r="D69" s="54"/>
      <c r="E69" s="54"/>
      <c r="F69" s="54"/>
      <c r="G69" s="7"/>
    </row>
    <row r="70" spans="2:7" x14ac:dyDescent="0.3">
      <c r="B70" s="7"/>
      <c r="C70" s="7"/>
      <c r="D70" s="54"/>
      <c r="E70" s="54"/>
      <c r="F70" s="54"/>
      <c r="G70" s="7"/>
    </row>
    <row r="71" spans="2:7" x14ac:dyDescent="0.3">
      <c r="B71" s="7"/>
      <c r="C71" s="7"/>
      <c r="D71" s="54"/>
      <c r="E71" s="54"/>
      <c r="F71" s="54"/>
      <c r="G71" s="7"/>
    </row>
    <row r="72" spans="2:7" x14ac:dyDescent="0.3">
      <c r="B72" s="7"/>
      <c r="C72" s="7"/>
      <c r="D72" s="54"/>
      <c r="E72" s="54"/>
      <c r="F72" s="54"/>
      <c r="G72" s="7"/>
    </row>
    <row r="73" spans="2:7" x14ac:dyDescent="0.3">
      <c r="B73" s="7"/>
      <c r="C73" s="7"/>
      <c r="D73" s="54"/>
      <c r="E73" s="54"/>
      <c r="F73" s="54"/>
      <c r="G73" s="7"/>
    </row>
    <row r="74" spans="2:7" x14ac:dyDescent="0.3">
      <c r="B74" s="7"/>
      <c r="C74" s="7"/>
      <c r="D74" s="54"/>
      <c r="E74" s="54"/>
      <c r="F74" s="54"/>
      <c r="G74" s="7"/>
    </row>
    <row r="75" spans="2:7" x14ac:dyDescent="0.3">
      <c r="B75" s="7"/>
      <c r="C75" s="7"/>
      <c r="D75" s="54"/>
      <c r="E75" s="54"/>
      <c r="F75" s="54"/>
      <c r="G75" s="7"/>
    </row>
    <row r="76" spans="2:7" x14ac:dyDescent="0.3">
      <c r="B76" s="7"/>
      <c r="C76" s="7"/>
      <c r="D76" s="54"/>
      <c r="E76" s="54"/>
      <c r="F76" s="54"/>
      <c r="G76" s="7"/>
    </row>
    <row r="77" spans="2:7" x14ac:dyDescent="0.3">
      <c r="B77" s="7"/>
      <c r="C77" s="7"/>
      <c r="D77" s="54"/>
      <c r="E77" s="54"/>
      <c r="F77" s="54"/>
      <c r="G77" s="7"/>
    </row>
    <row r="78" spans="2:7" x14ac:dyDescent="0.3">
      <c r="B78" s="7"/>
      <c r="C78" s="7"/>
      <c r="D78" s="54"/>
      <c r="E78" s="54"/>
      <c r="F78" s="54"/>
      <c r="G78" s="7"/>
    </row>
    <row r="79" spans="2:7" x14ac:dyDescent="0.3">
      <c r="B79" s="7"/>
      <c r="C79" s="7"/>
      <c r="D79" s="54"/>
      <c r="E79" s="54"/>
      <c r="F79" s="54"/>
      <c r="G79" s="7"/>
    </row>
    <row r="80" spans="2:7" x14ac:dyDescent="0.3">
      <c r="B80" s="7"/>
      <c r="C80" s="7"/>
      <c r="D80" s="54"/>
      <c r="E80" s="54"/>
      <c r="F80" s="54"/>
      <c r="G80" s="7"/>
    </row>
    <row r="81" spans="2:7" x14ac:dyDescent="0.3">
      <c r="B81" s="7"/>
      <c r="C81" s="7"/>
      <c r="D81" s="54"/>
      <c r="E81" s="54"/>
      <c r="F81" s="54"/>
      <c r="G81" s="7"/>
    </row>
    <row r="82" spans="2:7" x14ac:dyDescent="0.3">
      <c r="B82" s="7"/>
      <c r="C82" s="7"/>
      <c r="D82" s="54"/>
      <c r="E82" s="54"/>
      <c r="F82" s="54"/>
      <c r="G82" s="7"/>
    </row>
    <row r="83" spans="2:7" x14ac:dyDescent="0.3">
      <c r="B83" s="7"/>
      <c r="C83" s="7"/>
      <c r="D83" s="54"/>
      <c r="E83" s="54"/>
      <c r="F83" s="54"/>
      <c r="G83" s="7"/>
    </row>
    <row r="84" spans="2:7" x14ac:dyDescent="0.3">
      <c r="B84" s="7"/>
      <c r="C84" s="7"/>
      <c r="D84" s="54"/>
      <c r="E84" s="54"/>
      <c r="F84" s="54"/>
      <c r="G84" s="7"/>
    </row>
    <row r="85" spans="2:7" x14ac:dyDescent="0.3">
      <c r="B85" s="7"/>
      <c r="C85" s="7"/>
      <c r="D85" s="54"/>
      <c r="E85" s="54"/>
      <c r="F85" s="54"/>
      <c r="G85" s="7"/>
    </row>
    <row r="86" spans="2:7" x14ac:dyDescent="0.3">
      <c r="B86" s="7"/>
      <c r="C86" s="7"/>
      <c r="D86" s="54"/>
      <c r="E86" s="54"/>
      <c r="F86" s="54"/>
      <c r="G86" s="7"/>
    </row>
    <row r="87" spans="2:7" x14ac:dyDescent="0.3">
      <c r="B87" s="7"/>
      <c r="C87" s="7"/>
      <c r="D87" s="54"/>
      <c r="E87" s="54"/>
      <c r="F87" s="54"/>
      <c r="G87" s="7"/>
    </row>
    <row r="88" spans="2:7" x14ac:dyDescent="0.3">
      <c r="B88" s="7"/>
      <c r="C88" s="7"/>
      <c r="D88" s="54"/>
      <c r="E88" s="54"/>
      <c r="F88" s="54"/>
      <c r="G88" s="7"/>
    </row>
    <row r="89" spans="2:7" x14ac:dyDescent="0.3">
      <c r="B89" s="7"/>
      <c r="C89" s="7"/>
      <c r="D89" s="54"/>
      <c r="E89" s="54"/>
      <c r="F89" s="54"/>
      <c r="G89" s="7"/>
    </row>
    <row r="90" spans="2:7" x14ac:dyDescent="0.3">
      <c r="B90" s="7"/>
      <c r="C90" s="7"/>
      <c r="D90" s="54"/>
      <c r="E90" s="54"/>
      <c r="F90" s="54"/>
      <c r="G90" s="7"/>
    </row>
    <row r="91" spans="2:7" x14ac:dyDescent="0.3">
      <c r="B91" s="7"/>
      <c r="C91" s="7"/>
      <c r="D91" s="54"/>
      <c r="E91" s="54"/>
      <c r="F91" s="54"/>
      <c r="G91" s="7"/>
    </row>
    <row r="92" spans="2:7" x14ac:dyDescent="0.3">
      <c r="B92" s="7"/>
      <c r="C92" s="7"/>
      <c r="D92" s="54"/>
      <c r="E92" s="54"/>
      <c r="F92" s="54"/>
      <c r="G92" s="7"/>
    </row>
    <row r="93" spans="2:7" x14ac:dyDescent="0.3">
      <c r="B93" s="7"/>
      <c r="C93" s="7"/>
      <c r="D93" s="54"/>
      <c r="E93" s="54"/>
      <c r="F93" s="54"/>
      <c r="G93" s="7"/>
    </row>
    <row r="94" spans="2:7" x14ac:dyDescent="0.3">
      <c r="B94" s="7"/>
      <c r="C94" s="7"/>
      <c r="D94" s="54"/>
      <c r="E94" s="54"/>
      <c r="F94" s="54"/>
      <c r="G94" s="7"/>
    </row>
    <row r="95" spans="2:7" x14ac:dyDescent="0.3">
      <c r="B95" s="7"/>
      <c r="C95" s="7"/>
      <c r="D95" s="54"/>
      <c r="E95" s="54"/>
      <c r="F95" s="54"/>
      <c r="G95" s="7"/>
    </row>
    <row r="96" spans="2:7" x14ac:dyDescent="0.3">
      <c r="B96" s="7"/>
      <c r="C96" s="7"/>
      <c r="D96" s="54"/>
      <c r="E96" s="54"/>
      <c r="F96" s="54"/>
      <c r="G96" s="7"/>
    </row>
    <row r="97" spans="2:7" x14ac:dyDescent="0.3">
      <c r="B97" s="7"/>
      <c r="C97" s="7"/>
      <c r="D97" s="54"/>
      <c r="E97" s="54"/>
      <c r="F97" s="54"/>
      <c r="G97" s="7"/>
    </row>
    <row r="98" spans="2:7" x14ac:dyDescent="0.3">
      <c r="B98" s="7"/>
      <c r="C98" s="7"/>
      <c r="D98" s="54"/>
      <c r="E98" s="54"/>
      <c r="F98" s="54"/>
      <c r="G98" s="7"/>
    </row>
    <row r="99" spans="2:7" x14ac:dyDescent="0.3">
      <c r="B99" s="7"/>
      <c r="C99" s="7"/>
      <c r="D99" s="54"/>
      <c r="E99" s="54"/>
      <c r="F99" s="54"/>
      <c r="G99" s="7"/>
    </row>
    <row r="100" spans="2:7" x14ac:dyDescent="0.3">
      <c r="B100" s="7"/>
      <c r="C100" s="7"/>
      <c r="D100" s="54"/>
      <c r="E100" s="54"/>
      <c r="F100" s="54"/>
      <c r="G100" s="7"/>
    </row>
    <row r="101" spans="2:7" x14ac:dyDescent="0.3">
      <c r="B101" s="7"/>
      <c r="C101" s="7"/>
      <c r="D101" s="54"/>
      <c r="E101" s="54"/>
      <c r="F101" s="54"/>
      <c r="G101" s="7"/>
    </row>
    <row r="102" spans="2:7" x14ac:dyDescent="0.3">
      <c r="B102" s="7"/>
      <c r="C102" s="7"/>
      <c r="D102" s="54"/>
      <c r="E102" s="54"/>
      <c r="F102" s="54"/>
      <c r="G102" s="7"/>
    </row>
    <row r="103" spans="2:7" x14ac:dyDescent="0.3">
      <c r="B103" s="7"/>
      <c r="C103" s="7"/>
      <c r="D103" s="54"/>
      <c r="E103" s="54"/>
      <c r="F103" s="54"/>
      <c r="G103" s="7"/>
    </row>
    <row r="104" spans="2:7" x14ac:dyDescent="0.3">
      <c r="B104" s="7"/>
      <c r="C104" s="7"/>
      <c r="D104" s="54"/>
      <c r="E104" s="54"/>
      <c r="F104" s="54"/>
      <c r="G104" s="7"/>
    </row>
    <row r="105" spans="2:7" x14ac:dyDescent="0.3">
      <c r="B105" s="7"/>
      <c r="C105" s="7"/>
      <c r="D105" s="54"/>
      <c r="E105" s="54"/>
      <c r="F105" s="54"/>
      <c r="G105" s="7"/>
    </row>
    <row r="106" spans="2:7" x14ac:dyDescent="0.3">
      <c r="B106" s="7"/>
      <c r="C106" s="7"/>
      <c r="D106" s="54"/>
      <c r="E106" s="54"/>
      <c r="F106" s="54"/>
      <c r="G106" s="7"/>
    </row>
    <row r="107" spans="2:7" x14ac:dyDescent="0.3">
      <c r="B107" s="7"/>
      <c r="C107" s="7"/>
      <c r="D107" s="54"/>
      <c r="E107" s="54"/>
      <c r="F107" s="54"/>
      <c r="G107" s="7"/>
    </row>
    <row r="108" spans="2:7" x14ac:dyDescent="0.3">
      <c r="B108" s="7"/>
      <c r="C108" s="7"/>
      <c r="D108" s="54"/>
      <c r="E108" s="54"/>
      <c r="F108" s="54"/>
      <c r="G108" s="7"/>
    </row>
    <row r="109" spans="2:7" x14ac:dyDescent="0.3">
      <c r="B109" s="7"/>
      <c r="C109" s="7"/>
      <c r="D109" s="54"/>
      <c r="E109" s="54"/>
      <c r="F109" s="54"/>
      <c r="G109" s="7"/>
    </row>
    <row r="110" spans="2:7" x14ac:dyDescent="0.3">
      <c r="B110" s="7"/>
      <c r="C110" s="7"/>
      <c r="D110" s="7"/>
      <c r="E110" s="7"/>
      <c r="F110" s="7"/>
      <c r="G110" s="7"/>
    </row>
    <row r="111" spans="2:7" x14ac:dyDescent="0.3">
      <c r="B111" s="7"/>
      <c r="C111" s="7"/>
      <c r="D111" s="7"/>
      <c r="E111" s="7"/>
      <c r="F111" s="7"/>
      <c r="G111" s="7"/>
    </row>
    <row r="112" spans="2:7" x14ac:dyDescent="0.3">
      <c r="B112" s="7"/>
      <c r="C112" s="7"/>
      <c r="D112" s="7"/>
      <c r="E112" s="7"/>
      <c r="F112" s="7"/>
      <c r="G112" s="7"/>
    </row>
    <row r="113" spans="2:7" x14ac:dyDescent="0.3">
      <c r="B113" s="7"/>
      <c r="C113" s="7"/>
      <c r="D113" s="7"/>
      <c r="E113" s="7"/>
      <c r="F113" s="7"/>
      <c r="G113" s="7"/>
    </row>
    <row r="114" spans="2:7" x14ac:dyDescent="0.3">
      <c r="B114" s="7"/>
      <c r="C114" s="7"/>
      <c r="D114" s="7"/>
      <c r="E114" s="7"/>
      <c r="F114" s="7"/>
      <c r="G114" s="7"/>
    </row>
    <row r="115" spans="2:7" x14ac:dyDescent="0.3">
      <c r="B115" s="7"/>
      <c r="C115" s="7"/>
      <c r="D115" s="7"/>
      <c r="E115" s="7"/>
      <c r="F115" s="7"/>
      <c r="G115" s="7"/>
    </row>
    <row r="116" spans="2:7" x14ac:dyDescent="0.3">
      <c r="B116" s="7"/>
      <c r="C116" s="7"/>
      <c r="D116" s="7"/>
      <c r="E116" s="7"/>
      <c r="F116" s="7"/>
      <c r="G116" s="7"/>
    </row>
    <row r="117" spans="2:7" x14ac:dyDescent="0.3">
      <c r="B117" s="7"/>
      <c r="C117" s="7"/>
      <c r="D117" s="7"/>
      <c r="E117" s="7"/>
      <c r="F117" s="7"/>
      <c r="G117" s="7"/>
    </row>
    <row r="118" spans="2:7" x14ac:dyDescent="0.3">
      <c r="B118" s="7"/>
      <c r="C118" s="7"/>
      <c r="D118" s="7"/>
      <c r="E118" s="7"/>
      <c r="F118" s="7"/>
      <c r="G118" s="7"/>
    </row>
    <row r="119" spans="2:7" x14ac:dyDescent="0.3">
      <c r="B119" s="7"/>
      <c r="C119" s="7"/>
      <c r="D119" s="7"/>
      <c r="E119" s="7"/>
      <c r="F119" s="7"/>
      <c r="G119" s="7"/>
    </row>
    <row r="120" spans="2:7" x14ac:dyDescent="0.3">
      <c r="B120" s="7"/>
      <c r="C120" s="7"/>
      <c r="D120" s="7"/>
      <c r="E120" s="7"/>
      <c r="F120" s="7"/>
      <c r="G120" s="7"/>
    </row>
    <row r="121" spans="2:7" x14ac:dyDescent="0.3">
      <c r="B121" s="7"/>
      <c r="C121" s="7"/>
      <c r="D121" s="7"/>
      <c r="E121" s="7"/>
      <c r="F121" s="7"/>
      <c r="G121" s="7"/>
    </row>
    <row r="122" spans="2:7" x14ac:dyDescent="0.3">
      <c r="B122" s="7"/>
      <c r="C122" s="7"/>
      <c r="D122" s="7"/>
      <c r="E122" s="7"/>
      <c r="F122" s="7"/>
      <c r="G122" s="7"/>
    </row>
    <row r="123" spans="2:7" x14ac:dyDescent="0.3">
      <c r="B123" s="7"/>
      <c r="C123" s="7"/>
      <c r="D123" s="7"/>
      <c r="E123" s="7"/>
      <c r="F123" s="7"/>
      <c r="G123" s="7"/>
    </row>
    <row r="124" spans="2:7" x14ac:dyDescent="0.3">
      <c r="B124" s="7"/>
      <c r="C124" s="7"/>
      <c r="D124" s="7"/>
      <c r="E124" s="7"/>
      <c r="F124" s="7"/>
      <c r="G124" s="7"/>
    </row>
    <row r="125" spans="2:7" x14ac:dyDescent="0.3">
      <c r="B125" s="7"/>
      <c r="C125" s="7"/>
      <c r="D125" s="7"/>
      <c r="E125" s="7"/>
      <c r="F125" s="7"/>
      <c r="G125" s="7"/>
    </row>
    <row r="126" spans="2:7" x14ac:dyDescent="0.3">
      <c r="B126" s="7"/>
      <c r="C126" s="7"/>
      <c r="D126" s="7"/>
      <c r="E126" s="7"/>
      <c r="F126" s="7"/>
      <c r="G126" s="7"/>
    </row>
    <row r="127" spans="2:7" x14ac:dyDescent="0.3">
      <c r="B127" s="7"/>
      <c r="C127" s="7"/>
      <c r="D127" s="7"/>
      <c r="E127" s="7"/>
      <c r="F127" s="7"/>
      <c r="G127" s="7"/>
    </row>
    <row r="128" spans="2:7" x14ac:dyDescent="0.3">
      <c r="B128" s="7"/>
      <c r="C128" s="7"/>
      <c r="D128" s="7"/>
      <c r="E128" s="7"/>
      <c r="F128" s="7"/>
      <c r="G128" s="7"/>
    </row>
    <row r="129" spans="2:7" x14ac:dyDescent="0.3">
      <c r="B129" s="7"/>
      <c r="C129" s="7"/>
      <c r="D129" s="7"/>
      <c r="E129" s="7"/>
      <c r="F129" s="7"/>
      <c r="G129" s="7"/>
    </row>
    <row r="130" spans="2:7" x14ac:dyDescent="0.3">
      <c r="B130" s="7"/>
      <c r="C130" s="7"/>
      <c r="D130" s="7"/>
      <c r="E130" s="7"/>
      <c r="F130" s="7"/>
      <c r="G130" s="7"/>
    </row>
    <row r="131" spans="2:7" x14ac:dyDescent="0.3">
      <c r="B131" s="7"/>
      <c r="C131" s="7"/>
      <c r="D131" s="7"/>
      <c r="E131" s="7"/>
      <c r="F131" s="7"/>
      <c r="G131" s="7"/>
    </row>
    <row r="132" spans="2:7" x14ac:dyDescent="0.3">
      <c r="B132" s="7"/>
      <c r="C132" s="7"/>
      <c r="D132" s="7"/>
      <c r="E132" s="7"/>
      <c r="F132" s="7"/>
      <c r="G132" s="7"/>
    </row>
    <row r="133" spans="2:7" x14ac:dyDescent="0.3">
      <c r="B133" s="7"/>
      <c r="C133" s="7"/>
      <c r="D133" s="7"/>
      <c r="E133" s="7"/>
      <c r="F133" s="7"/>
      <c r="G133" s="7"/>
    </row>
    <row r="134" spans="2:7" x14ac:dyDescent="0.3">
      <c r="B134" s="7"/>
      <c r="C134" s="7"/>
      <c r="D134" s="7"/>
      <c r="E134" s="7"/>
      <c r="F134" s="7"/>
      <c r="G134" s="7"/>
    </row>
    <row r="135" spans="2:7" x14ac:dyDescent="0.3">
      <c r="B135" s="7"/>
      <c r="C135" s="7"/>
      <c r="D135" s="7"/>
      <c r="E135" s="7"/>
      <c r="F135" s="7"/>
      <c r="G135" s="7"/>
    </row>
    <row r="136" spans="2:7" x14ac:dyDescent="0.3">
      <c r="B136" s="7"/>
      <c r="C136" s="7"/>
      <c r="D136" s="7"/>
      <c r="E136" s="7"/>
      <c r="F136" s="7"/>
      <c r="G136" s="7"/>
    </row>
    <row r="137" spans="2:7" x14ac:dyDescent="0.3">
      <c r="B137" s="7"/>
      <c r="C137" s="7"/>
      <c r="D137" s="7"/>
      <c r="E137" s="7"/>
      <c r="F137" s="7"/>
      <c r="G137" s="7"/>
    </row>
    <row r="138" spans="2:7" x14ac:dyDescent="0.3">
      <c r="B138" s="7"/>
      <c r="C138" s="7"/>
      <c r="D138" s="7"/>
      <c r="E138" s="7"/>
      <c r="F138" s="7"/>
      <c r="G138" s="7"/>
    </row>
    <row r="139" spans="2:7" x14ac:dyDescent="0.3">
      <c r="B139" s="7"/>
      <c r="C139" s="7"/>
      <c r="D139" s="7"/>
      <c r="E139" s="7"/>
      <c r="F139" s="7"/>
      <c r="G139" s="7"/>
    </row>
    <row r="140" spans="2:7" x14ac:dyDescent="0.3">
      <c r="B140" s="7"/>
      <c r="C140" s="7"/>
      <c r="D140" s="7"/>
      <c r="E140" s="7"/>
      <c r="F140" s="7"/>
      <c r="G140" s="7"/>
    </row>
    <row r="141" spans="2:7" x14ac:dyDescent="0.3">
      <c r="B141" s="7"/>
      <c r="C141" s="7"/>
      <c r="D141" s="7"/>
      <c r="E141" s="7"/>
      <c r="F141" s="7"/>
      <c r="G141" s="7"/>
    </row>
    <row r="142" spans="2:7" x14ac:dyDescent="0.3">
      <c r="B142" s="7"/>
      <c r="C142" s="7"/>
      <c r="D142" s="7"/>
      <c r="E142" s="7"/>
      <c r="F142" s="7"/>
      <c r="G142" s="7"/>
    </row>
    <row r="143" spans="2:7" x14ac:dyDescent="0.3">
      <c r="B143" s="7"/>
      <c r="C143" s="7"/>
      <c r="D143" s="7"/>
      <c r="E143" s="7"/>
      <c r="F143" s="7"/>
      <c r="G143" s="7"/>
    </row>
    <row r="144" spans="2:7" x14ac:dyDescent="0.3">
      <c r="B144" s="7"/>
      <c r="C144" s="7"/>
      <c r="D144" s="7"/>
      <c r="E144" s="7"/>
      <c r="F144" s="7"/>
      <c r="G144" s="7"/>
    </row>
    <row r="145" spans="2:7" x14ac:dyDescent="0.3">
      <c r="B145" s="7"/>
      <c r="C145" s="7"/>
      <c r="D145" s="7"/>
      <c r="E145" s="7"/>
      <c r="F145" s="7"/>
      <c r="G145" s="7"/>
    </row>
    <row r="146" spans="2:7" x14ac:dyDescent="0.3">
      <c r="B146" s="7"/>
      <c r="C146" s="7"/>
      <c r="D146" s="7"/>
      <c r="E146" s="7"/>
      <c r="F146" s="7"/>
      <c r="G146" s="7"/>
    </row>
    <row r="147" spans="2:7" x14ac:dyDescent="0.3">
      <c r="B147" s="7"/>
      <c r="C147" s="7"/>
      <c r="D147" s="7"/>
      <c r="E147" s="7"/>
      <c r="F147" s="7"/>
      <c r="G147" s="7"/>
    </row>
    <row r="148" spans="2:7" x14ac:dyDescent="0.3">
      <c r="B148" s="7"/>
      <c r="C148" s="7"/>
      <c r="D148" s="7"/>
      <c r="E148" s="7"/>
      <c r="F148" s="7"/>
      <c r="G148" s="7"/>
    </row>
    <row r="149" spans="2:7" x14ac:dyDescent="0.3">
      <c r="B149" s="7"/>
      <c r="C149" s="7"/>
      <c r="D149" s="7"/>
      <c r="E149" s="7"/>
      <c r="F149" s="7"/>
      <c r="G149" s="7"/>
    </row>
  </sheetData>
  <mergeCells count="7">
    <mergeCell ref="B54:D54"/>
    <mergeCell ref="A32:A42"/>
    <mergeCell ref="A43:A46"/>
    <mergeCell ref="A1:A5"/>
    <mergeCell ref="A6:A12"/>
    <mergeCell ref="A22:A31"/>
    <mergeCell ref="A13:A21"/>
  </mergeCells>
  <hyperlinks>
    <hyperlink ref="B33" r:id="rId1" display="https://fd1-courses.leclercdrive.fr/magasin-044501-Olivet-La-Source/fiche-produits-29788-Crepes-sucrees-Tablier-Blanc.aspx" xr:uid="{45D3A6CA-03EE-4C40-A50D-B4385EB4344C}"/>
    <hyperlink ref="B34" r:id="rId2" display="https://fd1-courses.leclercdrive.fr/magasin-044501-Olivet-La-Source/fiche-produits-86208-Pate-a-tartiner-nutella.aspx" xr:uid="{65868715-2C45-44B3-A587-3BD84C40FB5C}"/>
    <hyperlink ref="B35" r:id="rId3" display="https://fd1-courses.leclercdrive.fr/magasin-044501-Olivet-La-Source/fiche-produits-19702-Sucre-en-poudre-Beghin-Say.aspx" xr:uid="{4921B09C-4323-487C-996A-3F12BDDFFF08}"/>
    <hyperlink ref="B36" r:id="rId4" display="https://fd1-courses.leclercdrive.fr/magasin-044501-Olivet-La-Source/fiche-produits-25408-Bonbons-Dragolo-Haribo.aspx" xr:uid="{674E9DEE-A589-490A-BEBC-01F1026524D4}"/>
    <hyperlink ref="B37" r:id="rId5" display="https://fd1-courses.leclercdrive.fr/magasin-044501-Olivet-La-Source/fiche-produits-3355-Bonbons-world-mix-Haribo.aspx" xr:uid="{F9FEE793-2A31-4F5B-B939-5837DA22FC81}"/>
    <hyperlink ref="B38" r:id="rId6" display="https://www.shirtinator.fr/personnaliser/t-shirt-personnalise/" xr:uid="{55F3C1B9-E12C-4F97-BF55-609DE20D5429}"/>
    <hyperlink ref="B39" r:id="rId7" display="https://www.shirtinator.fr/personnaliser/mug-personnalise/" xr:uid="{DC712A8F-857B-442E-9ED8-E5A955773C9E}"/>
    <hyperlink ref="B40" r:id="rId8" display="https://www.shirtinator.fr/personnaliser/tapis-de-souris-personnalise/" xr:uid="{B2D49FD5-C5CC-4158-ADB0-53BF3C60F58E}"/>
    <hyperlink ref="B41" r:id="rId9" display="https://www.shirtinator.fr/personnaliser/t-shirt-personnalise/?prodID=1179" xr:uid="{9F8DE71A-712A-412C-AB4D-9C85B3346EEF}"/>
    <hyperlink ref="B42" r:id="rId10" display="https://www.shirtinator.fr/personnaliser/t-shirt-personnalise/?prodID=85" xr:uid="{F5E455D8-3EF6-4382-9484-D2CAF1088B53}"/>
    <hyperlink ref="B32" r:id="rId11" xr:uid="{24D05330-93A0-47CE-A793-D046F2E56D15}"/>
    <hyperlink ref="B20" r:id="rId12" display="Câble FFTP RJ45" xr:uid="{C3246F04-76F1-4BA4-AB8A-E9CAAEE665EF}"/>
    <hyperlink ref="B23" r:id="rId13" xr:uid="{BA1F6A7E-BE31-4A44-8F3E-F30082FB038C}"/>
    <hyperlink ref="B21" r:id="rId14" xr:uid="{D047EA90-6AB6-4C16-91EF-BD8DC1AF1FCE}"/>
    <hyperlink ref="B22" r:id="rId15" xr:uid="{7E139D51-7861-437F-BE36-A9584E75DDCB}"/>
    <hyperlink ref="B24" r:id="rId16" display="Passe câbles sol" xr:uid="{17E0E424-3C87-42E0-B969-756577A08D48}"/>
    <hyperlink ref="B15" r:id="rId17" display="Commutateur 24 ports" xr:uid="{C14836EC-DE1B-488A-BFEE-BB29EF437EEF}"/>
    <hyperlink ref="B28" r:id="rId18" xr:uid="{A274E344-EF4E-40A1-8BF2-8BCC4E4A5CA3}"/>
    <hyperlink ref="B25" r:id="rId19" display="Multiprise (6 prises)" xr:uid="{A4F89FAB-774F-4D0E-8461-C3475F92A7A0}"/>
    <hyperlink ref="B26" r:id="rId20" xr:uid="{4BF92B47-58CF-49BF-987B-9B9C128B1D30}"/>
    <hyperlink ref="B29" r:id="rId21" xr:uid="{299D62E1-1840-45F6-9029-7D7C58D2EDDF}"/>
    <hyperlink ref="B30" r:id="rId22" xr:uid="{4D6C80D0-A84B-4EC1-A5E8-DC0864CEAE2A}"/>
    <hyperlink ref="B27" r:id="rId23" xr:uid="{6167C670-7FF9-43DE-AC8C-1333185AE440}"/>
    <hyperlink ref="B13" r:id="rId24" display="Commutateur 8 ports" xr:uid="{62BCFECE-74E0-4529-AE69-3E3505491CB5}"/>
    <hyperlink ref="B18" r:id="rId25" xr:uid="{A428D70C-CCC5-43B4-B428-7CF90523DFA0}"/>
    <hyperlink ref="B16" r:id="rId26" display="Routeur" xr:uid="{E878C95A-1FDA-4732-A68C-0FC7BA5F9002}"/>
    <hyperlink ref="B17" r:id="rId27" xr:uid="{FE6DCCC1-B411-46C5-A9D0-4EBB26ADAECD}"/>
    <hyperlink ref="B43" r:id="rId28" xr:uid="{96B7CF6C-4CB1-41C5-A784-63A652707E88}"/>
    <hyperlink ref="B44" r:id="rId29" xr:uid="{5408AB0B-7CAF-4713-A393-142743499AB1}"/>
    <hyperlink ref="B12" r:id="rId30" xr:uid="{1C6A6BF0-4AB4-4B37-9FF5-3FB88866999E}"/>
    <hyperlink ref="B31" r:id="rId31" location="caracteristiques" xr:uid="{4AC0B176-7995-445A-A36B-99584ED70F5B}"/>
    <hyperlink ref="B14" r:id="rId32" xr:uid="{DC7AE4FC-CF94-45AC-854B-9B8959B026BD}"/>
  </hyperlinks>
  <pageMargins left="0.7" right="0.7" top="0.75" bottom="0.75" header="0.3" footer="0.3"/>
  <pageSetup paperSize="9" orientation="portrait" r:id="rId33"/>
  <ignoredErrors>
    <ignoredError sqref="G52:G56 H56" calculatedColumn="1"/>
  </ignoredErrors>
  <tableParts count="2">
    <tablePart r:id="rId34"/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Didi</cp:lastModifiedBy>
  <dcterms:created xsi:type="dcterms:W3CDTF">2018-12-18T07:10:35Z</dcterms:created>
  <dcterms:modified xsi:type="dcterms:W3CDTF">2018-12-20T15:55:57Z</dcterms:modified>
</cp:coreProperties>
</file>