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Статистика\"/>
    </mc:Choice>
  </mc:AlternateContent>
  <xr:revisionPtr revIDLastSave="0" documentId="13_ncr:1_{A3569DD0-6812-49E9-B2E8-5BCA8E5D951E}" xr6:coauthVersionLast="47" xr6:coauthVersionMax="47" xr10:uidLastSave="{00000000-0000-0000-0000-000000000000}"/>
  <bookViews>
    <workbookView xWindow="-108" yWindow="-108" windowWidth="30936" windowHeight="18816" xr2:uid="{CF6941FA-8482-4528-BE7D-5D5577F992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B37" i="1"/>
  <c r="C37" i="1"/>
  <c r="C12" i="1"/>
  <c r="B1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l="1"/>
  <c r="E12" i="1" s="1"/>
  <c r="B5" i="1" l="1"/>
  <c r="B10" i="1"/>
  <c r="B11" i="1"/>
  <c r="B6" i="1"/>
  <c r="B8" i="1"/>
  <c r="B3" i="1"/>
  <c r="B9" i="1"/>
  <c r="B4" i="1"/>
  <c r="B7" i="1"/>
  <c r="B2" i="1"/>
  <c r="C5" i="1"/>
  <c r="C10" i="1"/>
  <c r="C11" i="1"/>
  <c r="C6" i="1"/>
  <c r="C8" i="1"/>
  <c r="C9" i="1"/>
  <c r="C7" i="1"/>
  <c r="C4" i="1"/>
  <c r="C3" i="1"/>
  <c r="C2" i="1"/>
</calcChain>
</file>

<file path=xl/sharedStrings.xml><?xml version="1.0" encoding="utf-8"?>
<sst xmlns="http://schemas.openxmlformats.org/spreadsheetml/2006/main" count="62" uniqueCount="44">
  <si>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</si>
  <si>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</si>
  <si>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</si>
  <si>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</si>
  <si>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</si>
  <si>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</si>
  <si>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</si>
  <si>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</si>
  <si>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</si>
  <si>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</si>
  <si>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</si>
  <si>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</si>
  <si>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</si>
  <si>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</si>
  <si>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</si>
  <si>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</si>
  <si>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</si>
  <si>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</si>
  <si>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</si>
  <si>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</si>
  <si>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</si>
  <si>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</si>
  <si>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</si>
  <si>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</si>
  <si>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</si>
  <si>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</si>
  <si>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FРАСПОБР</t>
  </si>
  <si>
    <t>~y = 6.58334 + 0.75x</t>
  </si>
  <si>
    <t>СТЬЮДРАСПОБР</t>
  </si>
  <si>
    <t>~y = a + bx</t>
  </si>
  <si>
    <t>A</t>
  </si>
  <si>
    <t>Среднее</t>
  </si>
  <si>
    <t>Эластичность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</si>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</sst>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Зависимость</a:t>
            </a:r>
            <a:r>
              <a:rPr lang="ru-RU" sz="2000" b="1" baseline="0"/>
              <a:t> выпуска готовой продукции от электровооруженности рабочих</a:t>
            </a:r>
            <a:endParaRPr lang="ru-R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Лист1!$C$2:$C$11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23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8-4ABA-9850-DF3BB19E31EF}"/>
            </c:ext>
          </c:extLst>
        </c:ser>
        <c:ser>
          <c:idx val="1"/>
          <c:order val="1"/>
          <c:tx>
            <c:v>y по регрессии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Лист1!$C$2:$C$11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20.833333333333336</c:v>
                </c:pt>
                <c:pt idx="1">
                  <c:v>20.833333333333336</c:v>
                </c:pt>
                <c:pt idx="2">
                  <c:v>21.583333333333336</c:v>
                </c:pt>
                <c:pt idx="3">
                  <c:v>22.333333333333336</c:v>
                </c:pt>
                <c:pt idx="4">
                  <c:v>22.333333333333336</c:v>
                </c:pt>
                <c:pt idx="5">
                  <c:v>23.083333333333336</c:v>
                </c:pt>
                <c:pt idx="6">
                  <c:v>23.833333333333336</c:v>
                </c:pt>
                <c:pt idx="7">
                  <c:v>24.583333333333336</c:v>
                </c:pt>
                <c:pt idx="8">
                  <c:v>25.333333333333336</c:v>
                </c:pt>
                <c:pt idx="9">
                  <c:v>26.083333333333336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8-4ABA-9850-DF3BB19E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65488"/>
        <c:axId val="380672560"/>
      </c:lineChart>
      <c:catAx>
        <c:axId val="3806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Показатель электровооруженности  на одного рабочего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2560"/>
        <c:crosses val="autoZero"/>
        <c:auto val="1"/>
        <c:lblAlgn val="ctr"/>
        <c:lblOffset val="100"/>
        <c:noMultiLvlLbl val="0"/>
      </c:catAx>
      <c:valAx>
        <c:axId val="38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Выпуск</a:t>
                </a:r>
                <a:r>
                  <a:rPr lang="ru-RU" sz="1400" baseline="0"/>
                  <a:t> готовой продукции на одного рабочего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210789</xdr:colOff>
      <xdr:row>37</xdr:row>
      <xdr:rowOff>169718</xdr:rowOff>
    </xdr:from>
    <xdr:to>
      <xdr:col>16</xdr:col>
      <xdr:colOff>436419</xdr:colOff>
      <xdr:row>59</xdr:row>
      <xdr:rowOff>167246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F3C84C-DA1B-4F23-B97F-B80F873C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12C-41A1-495C-8AAA-224CC82225F8}">
  <dimension ref="A1:J55"/>
  <sheetViews>
    <sheetView tabSelected="1" zoomScale="70" zoomScaleNormal="70" workbookViewId="0">
      <selection activeCell="S4" sqref="S4"/>
    </sheetView>
  </sheetViews>
  <sheetFormatPr defaultRowHeight="14.4" x14ac:dyDescent="0.3"/>
  <cols>
    <col min="2" max="2" width="24.33203125" customWidth="1"/>
    <col min="3" max="3" width="15.77734375" customWidth="1"/>
    <col min="4" max="4" width="20.21875" customWidth="1"/>
    <col min="5" max="5" width="14.88671875" customWidth="1"/>
    <col min="6" max="6" width="11.5546875" customWidth="1"/>
    <col min="7" max="7" width="13.33203125" customWidth="1"/>
    <col min="8" max="8" width="9.5546875" customWidth="1"/>
  </cols>
  <sheetData>
    <row r="1" spans="1:5" x14ac:dyDescent="0.3">
      <c r="A1">
        <v>17</v>
      </c>
      <c r="B1" t="s">
        <v>1</v>
      </c>
      <c r="C1" t="s">
        <v>0</v>
      </c>
      <c r="D1" t="s">
        <v>29</v>
      </c>
      <c r="E1" t="s">
        <v>30</v>
      </c>
    </row>
    <row r="2" spans="1:5" x14ac:dyDescent="0.3">
      <c r="B2">
        <f>3+$A$1</f>
        <v>20</v>
      </c>
      <c r="C2">
        <f>2+$A$1</f>
        <v>19</v>
      </c>
      <c r="D2">
        <f xml:space="preserve"> $C$29 +$C$30*C2</f>
        <v>20.833333333333336</v>
      </c>
      <c r="E2">
        <f>ABS((B2-D2)/(B2))*100</f>
        <v>4.1666666666666785</v>
      </c>
    </row>
    <row r="3" spans="1:5" x14ac:dyDescent="0.3">
      <c r="B3">
        <f>4+$A$1</f>
        <v>21</v>
      </c>
      <c r="C3">
        <f>2+$A$1</f>
        <v>19</v>
      </c>
      <c r="D3">
        <f t="shared" ref="D3:D11" si="0" xml:space="preserve"> $C$29 +$C$30*C3</f>
        <v>20.833333333333336</v>
      </c>
      <c r="E3">
        <f t="shared" ref="E3:E11" si="1">ABS((B3-D3)/(B3))*100</f>
        <v>0.79365079365078228</v>
      </c>
    </row>
    <row r="4" spans="1:5" x14ac:dyDescent="0.3">
      <c r="B4">
        <f>4+$A$1</f>
        <v>21</v>
      </c>
      <c r="C4">
        <f>3+$A$1</f>
        <v>20</v>
      </c>
      <c r="D4">
        <f t="shared" si="0"/>
        <v>21.583333333333336</v>
      </c>
      <c r="E4">
        <f t="shared" si="1"/>
        <v>2.7777777777777892</v>
      </c>
    </row>
    <row r="5" spans="1:5" x14ac:dyDescent="0.3">
      <c r="B5">
        <f>5+$A$1</f>
        <v>22</v>
      </c>
      <c r="C5">
        <f>4+$A$1</f>
        <v>21</v>
      </c>
      <c r="D5">
        <f t="shared" si="0"/>
        <v>22.333333333333336</v>
      </c>
      <c r="E5">
        <f t="shared" si="1"/>
        <v>1.515151515151526</v>
      </c>
    </row>
    <row r="6" spans="1:5" x14ac:dyDescent="0.3">
      <c r="B6">
        <f>6+$A$1</f>
        <v>23</v>
      </c>
      <c r="C6">
        <f>4+$A$1</f>
        <v>21</v>
      </c>
      <c r="D6">
        <f t="shared" si="0"/>
        <v>22.333333333333336</v>
      </c>
      <c r="E6">
        <f t="shared" si="1"/>
        <v>2.8985507246376709</v>
      </c>
    </row>
    <row r="7" spans="1:5" x14ac:dyDescent="0.3">
      <c r="B7">
        <f>6+$A$1</f>
        <v>23</v>
      </c>
      <c r="C7">
        <f>5+$A$1</f>
        <v>22</v>
      </c>
      <c r="D7">
        <f t="shared" si="0"/>
        <v>23.083333333333336</v>
      </c>
      <c r="E7">
        <f t="shared" si="1"/>
        <v>0.36231884057972041</v>
      </c>
    </row>
    <row r="8" spans="1:5" x14ac:dyDescent="0.3">
      <c r="B8">
        <f>8+$A$1</f>
        <v>25</v>
      </c>
      <c r="C8">
        <f>6+$A$1</f>
        <v>23</v>
      </c>
      <c r="D8">
        <f t="shared" si="0"/>
        <v>23.833333333333336</v>
      </c>
      <c r="E8">
        <f t="shared" si="1"/>
        <v>4.6666666666666572</v>
      </c>
    </row>
    <row r="9" spans="1:5" x14ac:dyDescent="0.3">
      <c r="B9">
        <f>6+$A$1</f>
        <v>23</v>
      </c>
      <c r="C9">
        <f>7+$A$1</f>
        <v>24</v>
      </c>
      <c r="D9">
        <f t="shared" si="0"/>
        <v>24.583333333333336</v>
      </c>
      <c r="E9">
        <f t="shared" si="1"/>
        <v>6.8840579710145029</v>
      </c>
    </row>
    <row r="10" spans="1:5" x14ac:dyDescent="0.3">
      <c r="B10">
        <f>9+$A$1</f>
        <v>26</v>
      </c>
      <c r="C10">
        <f>8+$A$1</f>
        <v>25</v>
      </c>
      <c r="D10">
        <f t="shared" si="0"/>
        <v>25.333333333333336</v>
      </c>
      <c r="E10">
        <f t="shared" si="1"/>
        <v>2.564102564102555</v>
      </c>
    </row>
    <row r="11" spans="1:5" x14ac:dyDescent="0.3">
      <c r="B11">
        <f>9+$A$1</f>
        <v>26</v>
      </c>
      <c r="C11">
        <f>9+$A$1</f>
        <v>26</v>
      </c>
      <c r="D11">
        <f t="shared" si="0"/>
        <v>26.083333333333336</v>
      </c>
      <c r="E11">
        <f t="shared" si="1"/>
        <v>0.32051282051282959</v>
      </c>
    </row>
    <row r="12" spans="1:5" x14ac:dyDescent="0.3">
      <c r="A12" t="s">
        <v>31</v>
      </c>
      <c r="B12">
        <f>AVERAGE(B2:B11)</f>
        <v>23</v>
      </c>
      <c r="C12">
        <f>AVERAGE(C2:C11)</f>
        <v>22</v>
      </c>
      <c r="E12">
        <f t="shared" ref="E12" si="2">AVERAGE(E2:E11)</f>
        <v>2.6949456340760714</v>
      </c>
    </row>
    <row r="13" spans="1:5" x14ac:dyDescent="0.3">
      <c r="B13" t="s">
        <v>2</v>
      </c>
    </row>
    <row r="14" spans="1:5" ht="15" thickBot="1" x14ac:dyDescent="0.35"/>
    <row r="15" spans="1:5" x14ac:dyDescent="0.3">
      <c r="B15" s="4" t="s">
        <v>3</v>
      </c>
      <c r="C15" s="4"/>
    </row>
    <row r="16" spans="1:5" x14ac:dyDescent="0.3">
      <c r="B16" s="1" t="s">
        <v>4</v>
      </c>
      <c r="C16" s="1">
        <v>0.90829510622924747</v>
      </c>
    </row>
    <row r="17" spans="2:10" x14ac:dyDescent="0.3">
      <c r="B17" s="1" t="s">
        <v>5</v>
      </c>
      <c r="C17" s="1">
        <v>0.82499999999999996</v>
      </c>
    </row>
    <row r="18" spans="2:10" x14ac:dyDescent="0.3">
      <c r="B18" s="1" t="s">
        <v>6</v>
      </c>
      <c r="C18" s="1">
        <v>0.79999999999999993</v>
      </c>
    </row>
    <row r="19" spans="2:10" x14ac:dyDescent="0.3">
      <c r="B19" s="1" t="s">
        <v>7</v>
      </c>
      <c r="C19" s="1">
        <v>0.86602540378443882</v>
      </c>
    </row>
    <row r="20" spans="2:10" ht="15" thickBot="1" x14ac:dyDescent="0.35">
      <c r="B20" s="2" t="s">
        <v>8</v>
      </c>
      <c r="C20" s="2">
        <v>9</v>
      </c>
    </row>
    <row r="22" spans="2:10" ht="15" thickBot="1" x14ac:dyDescent="0.35">
      <c r="B22" t="s">
        <v>9</v>
      </c>
    </row>
    <row r="23" spans="2:10" x14ac:dyDescent="0.3">
      <c r="B23" s="3"/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</row>
    <row r="24" spans="2:10" x14ac:dyDescent="0.3">
      <c r="B24" s="1" t="s">
        <v>10</v>
      </c>
      <c r="C24" s="1">
        <v>1</v>
      </c>
      <c r="D24" s="1">
        <v>24.75</v>
      </c>
      <c r="E24" s="1">
        <v>24.75</v>
      </c>
      <c r="F24" s="1">
        <v>32.999999999999993</v>
      </c>
      <c r="G24" s="1">
        <v>7.0232936381543049E-4</v>
      </c>
    </row>
    <row r="25" spans="2:10" x14ac:dyDescent="0.3">
      <c r="B25" s="1" t="s">
        <v>11</v>
      </c>
      <c r="C25" s="1">
        <v>7</v>
      </c>
      <c r="D25" s="5">
        <v>5.2500000000000018</v>
      </c>
      <c r="E25" s="1">
        <v>0.75000000000000022</v>
      </c>
      <c r="F25" s="1"/>
      <c r="G25" s="1"/>
    </row>
    <row r="26" spans="2:10" ht="15" thickBot="1" x14ac:dyDescent="0.35">
      <c r="B26" s="2" t="s">
        <v>12</v>
      </c>
      <c r="C26" s="2">
        <v>8</v>
      </c>
      <c r="D26" s="2">
        <v>30</v>
      </c>
      <c r="E26" s="2"/>
      <c r="F26" s="2"/>
      <c r="G26" s="2"/>
    </row>
    <row r="27" spans="2:10" ht="15" thickBot="1" x14ac:dyDescent="0.35"/>
    <row r="28" spans="2:10" x14ac:dyDescent="0.3">
      <c r="B28" s="3"/>
      <c r="C28" s="3" t="s">
        <v>19</v>
      </c>
      <c r="D28" s="3" t="s">
        <v>7</v>
      </c>
      <c r="E28" s="3" t="s">
        <v>20</v>
      </c>
      <c r="F28" s="3" t="s">
        <v>21</v>
      </c>
      <c r="G28" s="3" t="s">
        <v>22</v>
      </c>
      <c r="H28" s="3" t="s">
        <v>23</v>
      </c>
      <c r="I28" s="3" t="s">
        <v>24</v>
      </c>
      <c r="J28" s="3" t="s">
        <v>25</v>
      </c>
    </row>
    <row r="29" spans="2:10" x14ac:dyDescent="0.3">
      <c r="B29" s="1" t="s">
        <v>13</v>
      </c>
      <c r="C29" s="1">
        <v>6.5833333333333321</v>
      </c>
      <c r="D29" s="1">
        <v>2.930055848056019</v>
      </c>
      <c r="E29" s="1">
        <v>2.2468286185401976</v>
      </c>
      <c r="F29" s="1">
        <v>5.9475705270527229E-2</v>
      </c>
      <c r="G29" s="1">
        <v>-0.34514778350119446</v>
      </c>
      <c r="H29" s="1">
        <v>13.511814450167858</v>
      </c>
      <c r="I29" s="1">
        <v>-0.34514778350119446</v>
      </c>
      <c r="J29" s="1">
        <v>13.511814450167858</v>
      </c>
    </row>
    <row r="30" spans="2:10" ht="15" thickBot="1" x14ac:dyDescent="0.35">
      <c r="B30" s="2">
        <v>19</v>
      </c>
      <c r="C30" s="2">
        <v>0.75000000000000011</v>
      </c>
      <c r="D30" s="2">
        <v>0.1305582419667734</v>
      </c>
      <c r="E30" s="2">
        <v>5.7445626465380286</v>
      </c>
      <c r="F30" s="2">
        <v>7.0232936381542984E-4</v>
      </c>
      <c r="G30" s="2">
        <v>0.44127881480004882</v>
      </c>
      <c r="H30" s="2">
        <v>1.0587211851999514</v>
      </c>
      <c r="I30" s="2">
        <v>0.44127881480004882</v>
      </c>
      <c r="J30" s="2">
        <v>1.0587211851999514</v>
      </c>
    </row>
    <row r="34" spans="2:5" x14ac:dyDescent="0.3">
      <c r="B34" t="s">
        <v>27</v>
      </c>
    </row>
    <row r="35" spans="2:5" ht="15" thickBot="1" x14ac:dyDescent="0.35"/>
    <row r="36" spans="2:5" x14ac:dyDescent="0.3">
      <c r="B36" s="3" t="s">
        <v>26</v>
      </c>
      <c r="C36" s="3" t="s">
        <v>28</v>
      </c>
      <c r="D36" s="3" t="s">
        <v>32</v>
      </c>
    </row>
    <row r="37" spans="2:5" x14ac:dyDescent="0.3">
      <c r="B37">
        <f>FINV(0.05,1,8)</f>
        <v>5.3176550715787174</v>
      </c>
      <c r="C37">
        <f>TINV(0.05, 8)</f>
        <v>2.3060041352041671</v>
      </c>
      <c r="D37">
        <f>C30*C12/B12</f>
        <v>0.71739130434782628</v>
      </c>
    </row>
    <row r="39" spans="2:5" ht="15" thickBot="1" x14ac:dyDescent="0.35">
      <c r="B39" s="2"/>
      <c r="C39" s="2"/>
      <c r="D39" s="2"/>
    </row>
    <row r="40" spans="2:5" ht="15" thickBot="1" x14ac:dyDescent="0.35"/>
    <row r="41" spans="2:5" x14ac:dyDescent="0.3">
      <c r="B41" s="3" t="s">
        <v>1</v>
      </c>
      <c r="C41" s="3"/>
      <c r="D41" s="3" t="s">
        <v>0</v>
      </c>
      <c r="E41" s="3"/>
    </row>
    <row r="42" spans="2:5" x14ac:dyDescent="0.3">
      <c r="B42" s="1"/>
      <c r="C42" s="1"/>
      <c r="D42" s="1"/>
      <c r="E42" s="1"/>
    </row>
    <row r="43" spans="2:5" x14ac:dyDescent="0.3">
      <c r="B43" s="1" t="s">
        <v>31</v>
      </c>
      <c r="C43" s="1">
        <v>23</v>
      </c>
      <c r="D43" s="5" t="s">
        <v>31</v>
      </c>
      <c r="E43" s="5">
        <v>22</v>
      </c>
    </row>
    <row r="44" spans="2:5" x14ac:dyDescent="0.3">
      <c r="B44" s="1" t="s">
        <v>7</v>
      </c>
      <c r="C44" s="1">
        <v>0.66666666666666663</v>
      </c>
      <c r="D44" s="1" t="s">
        <v>7</v>
      </c>
      <c r="E44" s="6">
        <v>0.77459666924148329</v>
      </c>
    </row>
    <row r="45" spans="2:5" x14ac:dyDescent="0.3">
      <c r="B45" s="1" t="s">
        <v>33</v>
      </c>
      <c r="C45" s="1">
        <v>23</v>
      </c>
      <c r="D45" s="1" t="s">
        <v>33</v>
      </c>
      <c r="E45" s="1">
        <v>21.5</v>
      </c>
    </row>
    <row r="46" spans="2:5" x14ac:dyDescent="0.3">
      <c r="B46" s="1" t="s">
        <v>34</v>
      </c>
      <c r="C46" s="1">
        <v>23</v>
      </c>
      <c r="D46" s="1" t="s">
        <v>34</v>
      </c>
      <c r="E46" s="1">
        <v>19</v>
      </c>
    </row>
    <row r="47" spans="2:5" x14ac:dyDescent="0.3">
      <c r="B47" s="1" t="s">
        <v>35</v>
      </c>
      <c r="C47" s="1">
        <v>2.1081851067789197</v>
      </c>
      <c r="D47" s="1" t="s">
        <v>35</v>
      </c>
      <c r="E47" s="1">
        <v>2.4494897427831779</v>
      </c>
    </row>
    <row r="48" spans="2:5" x14ac:dyDescent="0.3">
      <c r="B48" s="1" t="s">
        <v>36</v>
      </c>
      <c r="C48" s="1">
        <v>4.4444444444444446</v>
      </c>
      <c r="D48" s="5" t="s">
        <v>36</v>
      </c>
      <c r="E48" s="5">
        <v>6</v>
      </c>
    </row>
    <row r="49" spans="2:5" x14ac:dyDescent="0.3">
      <c r="B49" s="1" t="s">
        <v>37</v>
      </c>
      <c r="C49" s="1">
        <v>-1.1129464285714303</v>
      </c>
      <c r="D49" s="1" t="s">
        <v>37</v>
      </c>
      <c r="E49" s="1">
        <v>-1.1018518518518507</v>
      </c>
    </row>
    <row r="50" spans="2:5" x14ac:dyDescent="0.3">
      <c r="B50" s="1" t="s">
        <v>38</v>
      </c>
      <c r="C50" s="1">
        <v>0.26681717757670698</v>
      </c>
      <c r="D50" s="1" t="s">
        <v>38</v>
      </c>
      <c r="E50" s="1">
        <v>0.34020690871988607</v>
      </c>
    </row>
    <row r="51" spans="2:5" x14ac:dyDescent="0.3">
      <c r="B51" s="1" t="s">
        <v>39</v>
      </c>
      <c r="C51" s="1">
        <v>6</v>
      </c>
      <c r="D51" s="1" t="s">
        <v>39</v>
      </c>
      <c r="E51" s="1">
        <v>7</v>
      </c>
    </row>
    <row r="52" spans="2:5" x14ac:dyDescent="0.3">
      <c r="B52" s="1" t="s">
        <v>40</v>
      </c>
      <c r="C52" s="1">
        <v>20</v>
      </c>
      <c r="D52" s="1" t="s">
        <v>40</v>
      </c>
      <c r="E52" s="1">
        <v>19</v>
      </c>
    </row>
    <row r="53" spans="2:5" x14ac:dyDescent="0.3">
      <c r="B53" s="1" t="s">
        <v>41</v>
      </c>
      <c r="C53" s="1">
        <v>26</v>
      </c>
      <c r="D53" s="1" t="s">
        <v>41</v>
      </c>
      <c r="E53" s="1">
        <v>26</v>
      </c>
    </row>
    <row r="54" spans="2:5" x14ac:dyDescent="0.3">
      <c r="B54" s="1" t="s">
        <v>42</v>
      </c>
      <c r="C54" s="1">
        <v>230</v>
      </c>
      <c r="D54" s="1" t="s">
        <v>42</v>
      </c>
      <c r="E54" s="1">
        <v>220</v>
      </c>
    </row>
    <row r="55" spans="2:5" ht="15" thickBot="1" x14ac:dyDescent="0.35">
      <c r="B55" s="2" t="s">
        <v>43</v>
      </c>
      <c r="C55" s="2">
        <v>10</v>
      </c>
      <c r="D55" s="2" t="s">
        <v>43</v>
      </c>
      <c r="E55" s="2">
        <v>10</v>
      </c>
    </row>
  </sheetData>
  <sortState xmlns:xlrd2="http://schemas.microsoft.com/office/spreadsheetml/2017/richdata2" ref="B2:C11">
    <sortCondition ref="B2:B11"/>
    <sortCondition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2024-03-16T13:01:21Z</dcterms:created>
  <dcterms:modified xsi:type="dcterms:W3CDTF">2024-03-21T16:27:50Z</dcterms:modified>
</cp:coreProperties>
</file>