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codes_university\Prob. theory and math. statistic\LabWorks\"/>
    </mc:Choice>
  </mc:AlternateContent>
  <xr:revisionPtr revIDLastSave="0" documentId="13_ncr:1_{4090615A-5F9E-4274-888D-67EE7C341C92}" xr6:coauthVersionLast="47" xr6:coauthVersionMax="47" xr10:uidLastSave="{00000000-0000-0000-0000-000000000000}"/>
  <bookViews>
    <workbookView xWindow="5530" yWindow="0" windowWidth="20070" windowHeight="15290" firstSheet="3" activeTab="4" xr2:uid="{5C9AF06C-1540-4549-A264-7E99CF710AEB}"/>
  </bookViews>
  <sheets>
    <sheet name="1.1 Нормальное распределение" sheetId="1" r:id="rId1"/>
    <sheet name="1.2 Распределение хи-квадрат" sheetId="2" r:id="rId2"/>
    <sheet name="1.3 Распределение Стьюдента" sheetId="3" r:id="rId3"/>
    <sheet name="1.4 Распределение Фишера" sheetId="4" r:id="rId4"/>
    <sheet name="Часть 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5" l="1"/>
  <c r="F4" i="5" s="1"/>
  <c r="F5" i="5" s="1"/>
  <c r="F6" i="5" s="1"/>
  <c r="F7" i="5" s="1"/>
  <c r="F8" i="5" s="1"/>
  <c r="F9" i="5" s="1"/>
  <c r="F10" i="5" s="1"/>
  <c r="E1" i="5" a="1"/>
  <c r="E1" i="5" s="1"/>
  <c r="F1" i="5" s="1"/>
  <c r="F2" i="5" s="1"/>
  <c r="D10" i="5"/>
  <c r="D1" i="5"/>
  <c r="C2" i="5"/>
  <c r="C1" i="5"/>
  <c r="D2" i="5"/>
  <c r="D3" i="5" s="1"/>
  <c r="D4" i="5" s="1"/>
  <c r="D5" i="5" s="1"/>
  <c r="D6" i="5" s="1"/>
  <c r="D7" i="5" s="1"/>
  <c r="D8" i="5" s="1"/>
  <c r="D9" i="5" s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" i="4"/>
  <c r="C4" i="4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3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2" i="3"/>
  <c r="C36" i="3"/>
  <c r="C37" i="3" s="1"/>
  <c r="C27" i="3"/>
  <c r="C28" i="3" s="1"/>
  <c r="C29" i="3" s="1"/>
  <c r="C30" i="3" s="1"/>
  <c r="C31" i="3" s="1"/>
  <c r="C32" i="3" s="1"/>
  <c r="C33" i="3" s="1"/>
  <c r="C34" i="3" s="1"/>
  <c r="C35" i="3" s="1"/>
  <c r="C4" i="3"/>
  <c r="C5" i="3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3" i="3"/>
  <c r="D47" i="2"/>
  <c r="D48" i="2"/>
  <c r="D49" i="2"/>
  <c r="D50" i="2"/>
  <c r="D51" i="2"/>
  <c r="D52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2" i="2"/>
  <c r="C45" i="2"/>
  <c r="C46" i="2" s="1"/>
  <c r="C47" i="2" s="1"/>
  <c r="C48" i="2" s="1"/>
  <c r="C49" i="2" s="1"/>
  <c r="C50" i="2" s="1"/>
  <c r="C51" i="2" s="1"/>
  <c r="C52" i="2" s="1"/>
  <c r="C28" i="2"/>
  <c r="C29" i="2"/>
  <c r="C30" i="2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14" i="2"/>
  <c r="C15" i="2"/>
  <c r="C16" i="2"/>
  <c r="C17" i="2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4" i="2"/>
  <c r="C5" i="2"/>
  <c r="C6" i="2"/>
  <c r="C7" i="2" s="1"/>
  <c r="C8" i="2" s="1"/>
  <c r="C9" i="2" s="1"/>
  <c r="C10" i="2" s="1"/>
  <c r="C11" i="2" s="1"/>
  <c r="C12" i="2" s="1"/>
  <c r="C13" i="2" s="1"/>
  <c r="C3" i="2"/>
  <c r="D3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C31" i="1"/>
  <c r="C32" i="1" s="1"/>
  <c r="C4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<sst xmlns="http://schemas.openxmlformats.org/spreadsheetml/2006/main" count="16" uniqueCount="14">
  <si>
    <t>m=</t>
  </si>
  <si>
    <t>sig=</t>
  </si>
  <si>
    <t>X_NORMAL=</t>
  </si>
  <si>
    <t>f_NORMAL</t>
  </si>
  <si>
    <t>k=</t>
  </si>
  <si>
    <t>X_ХИ2РАСП=</t>
  </si>
  <si>
    <t>f_ХИ2РАСП=</t>
  </si>
  <si>
    <t>X_STUDENT=</t>
  </si>
  <si>
    <t>f_STUDENT=</t>
  </si>
  <si>
    <t>n=</t>
  </si>
  <si>
    <t>X_FISHER=</t>
  </si>
  <si>
    <t>f_FISHER=</t>
  </si>
  <si>
    <t>Максимум</t>
  </si>
  <si>
    <t>Минимум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</si>
</sst>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Нормальное распределение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'1.1 Нормальное распределение'!$C$2:$C$32</c:f>
              <c:numCache>
                <c:formatCode>General</c:formatCode>
                <c:ptCount val="3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</c:numCache>
            </c:numRef>
          </c:cat>
          <c:val>
            <c:numRef>
              <c:f>'1.1 Нормальное распределение'!$D$2:$D$32</c:f>
              <c:numCache>
                <c:formatCode>General</c:formatCode>
                <c:ptCount val="31"/>
                <c:pt idx="0">
                  <c:v>4.4318484119380075E-3</c:v>
                </c:pt>
                <c:pt idx="1">
                  <c:v>7.9154515829799686E-3</c:v>
                </c:pt>
                <c:pt idx="2">
                  <c:v>1.3582969233685613E-2</c:v>
                </c:pt>
                <c:pt idx="3">
                  <c:v>2.2394530294842899E-2</c:v>
                </c:pt>
                <c:pt idx="4">
                  <c:v>3.5474592846231424E-2</c:v>
                </c:pt>
                <c:pt idx="5">
                  <c:v>5.3990966513188063E-2</c:v>
                </c:pt>
                <c:pt idx="6">
                  <c:v>7.8950158300894149E-2</c:v>
                </c:pt>
                <c:pt idx="7">
                  <c:v>0.11092083467945554</c:v>
                </c:pt>
                <c:pt idx="8">
                  <c:v>0.14972746563574482</c:v>
                </c:pt>
                <c:pt idx="9">
                  <c:v>0.19418605498321292</c:v>
                </c:pt>
                <c:pt idx="10">
                  <c:v>0.24197072451914331</c:v>
                </c:pt>
                <c:pt idx="11">
                  <c:v>0.28969155276148267</c:v>
                </c:pt>
                <c:pt idx="12">
                  <c:v>0.33322460289179967</c:v>
                </c:pt>
                <c:pt idx="13">
                  <c:v>0.36827014030332339</c:v>
                </c:pt>
                <c:pt idx="14">
                  <c:v>0.39104269397545594</c:v>
                </c:pt>
                <c:pt idx="15">
                  <c:v>0.3989422804014327</c:v>
                </c:pt>
                <c:pt idx="16">
                  <c:v>0.39104269397545582</c:v>
                </c:pt>
                <c:pt idx="17">
                  <c:v>0.36827014030332322</c:v>
                </c:pt>
                <c:pt idx="18">
                  <c:v>0.33322460289179945</c:v>
                </c:pt>
                <c:pt idx="19">
                  <c:v>0.28969155276148251</c:v>
                </c:pt>
                <c:pt idx="20">
                  <c:v>0.24197072451914314</c:v>
                </c:pt>
                <c:pt idx="21">
                  <c:v>0.1941860549832127</c:v>
                </c:pt>
                <c:pt idx="22">
                  <c:v>0.1497274656357446</c:v>
                </c:pt>
                <c:pt idx="23">
                  <c:v>0.11092083467945532</c:v>
                </c:pt>
                <c:pt idx="24">
                  <c:v>7.8950158300893941E-2</c:v>
                </c:pt>
                <c:pt idx="25">
                  <c:v>5.3990966513187862E-2</c:v>
                </c:pt>
                <c:pt idx="26">
                  <c:v>3.5474592846231279E-2</c:v>
                </c:pt>
                <c:pt idx="27">
                  <c:v>2.2394530294842781E-2</c:v>
                </c:pt>
                <c:pt idx="28">
                  <c:v>1.3582969233685536E-2</c:v>
                </c:pt>
                <c:pt idx="29">
                  <c:v>7.9154515829799078E-3</c:v>
                </c:pt>
                <c:pt idx="30">
                  <c:v>4.431848411937972E-3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50-482E-B3B2-38F72303688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83393920"/>
        <c:axId val="1983391008"/>
      </c:lineChart>
      <c:catAx>
        <c:axId val="198339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391008"/>
        <c:crosses val="autoZero"/>
        <c:auto val="1"/>
        <c:lblAlgn val="ctr"/>
        <c:lblOffset val="100"/>
        <c:noMultiLvlLbl val="0"/>
      </c:catAx>
      <c:valAx>
        <c:axId val="198339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39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Распределение хи-квадрат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'1.2 Распределение хи-квадрат'!$C$2:$C$52</c:f>
              <c:numCache>
                <c:formatCode>General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'1.2 Распределение хи-квадрат'!$D$2:$D$52</c:f>
              <c:numCache>
                <c:formatCode>General</c:formatCode>
                <c:ptCount val="51"/>
                <c:pt idx="0">
                  <c:v>0</c:v>
                </c:pt>
                <c:pt idx="1">
                  <c:v>0.16143422587153616</c:v>
                </c:pt>
                <c:pt idx="2">
                  <c:v>0.20657661898691138</c:v>
                </c:pt>
                <c:pt idx="3">
                  <c:v>0.22892717363045578</c:v>
                </c:pt>
                <c:pt idx="4">
                  <c:v>0.23918683193456394</c:v>
                </c:pt>
                <c:pt idx="5">
                  <c:v>0.24197072451914337</c:v>
                </c:pt>
                <c:pt idx="6">
                  <c:v>0.23984131668207992</c:v>
                </c:pt>
                <c:pt idx="7">
                  <c:v>0.23440558028311687</c:v>
                </c:pt>
                <c:pt idx="8">
                  <c:v>0.22674330448995825</c:v>
                </c:pt>
                <c:pt idx="9">
                  <c:v>0.21761122045176876</c:v>
                </c:pt>
                <c:pt idx="10">
                  <c:v>0.20755374871029739</c:v>
                </c:pt>
                <c:pt idx="11">
                  <c:v>0.19696881682091444</c:v>
                </c:pt>
                <c:pt idx="12">
                  <c:v>0.18614968617662297</c:v>
                </c:pt>
                <c:pt idx="13">
                  <c:v>0.17531291594240214</c:v>
                </c:pt>
                <c:pt idx="14">
                  <c:v>0.16461780510712459</c:v>
                </c:pt>
                <c:pt idx="15">
                  <c:v>0.15418032980376931</c:v>
                </c:pt>
                <c:pt idx="16">
                  <c:v>0.14408337868861468</c:v>
                </c:pt>
                <c:pt idx="17">
                  <c:v>0.13438441500601522</c:v>
                </c:pt>
                <c:pt idx="18">
                  <c:v>0.12512130021769807</c:v>
                </c:pt>
                <c:pt idx="19">
                  <c:v>0.11631677395122887</c:v>
                </c:pt>
                <c:pt idx="20">
                  <c:v>0.10798193302637608</c:v>
                </c:pt>
                <c:pt idx="21">
                  <c:v>0.10011895293635339</c:v>
                </c:pt>
                <c:pt idx="22">
                  <c:v>9.2723228307732802E-2</c:v>
                </c:pt>
                <c:pt idx="23">
                  <c:v>8.5785062750858246E-2</c:v>
                </c:pt>
                <c:pt idx="24">
                  <c:v>7.9291005994298516E-2</c:v>
                </c:pt>
                <c:pt idx="25">
                  <c:v>7.322491280963242E-2</c:v>
                </c:pt>
                <c:pt idx="26">
                  <c:v>6.756878111624158E-2</c:v>
                </c:pt>
                <c:pt idx="27">
                  <c:v>6.2303413932254706E-2</c:v>
                </c:pt>
                <c:pt idx="28">
                  <c:v>5.7408940248076169E-2</c:v>
                </c:pt>
                <c:pt idx="29">
                  <c:v>5.2865222581634251E-2</c:v>
                </c:pt>
                <c:pt idx="30">
                  <c:v>4.8652173329641418E-2</c:v>
                </c:pt>
                <c:pt idx="31">
                  <c:v>4.4749997631925026E-2</c:v>
                </c:pt>
                <c:pt idx="32">
                  <c:v>4.1139377010814104E-2</c:v>
                </c:pt>
                <c:pt idx="33">
                  <c:v>3.7801605311941294E-2</c:v>
                </c:pt>
                <c:pt idx="34">
                  <c:v>3.4718686292144814E-2</c:v>
                </c:pt>
                <c:pt idx="35">
                  <c:v>3.1873400451481175E-2</c:v>
                </c:pt>
                <c:pt idx="36">
                  <c:v>2.9249347296767651E-2</c:v>
                </c:pt>
                <c:pt idx="37">
                  <c:v>2.6830968082633948E-2</c:v>
                </c:pt>
                <c:pt idx="38">
                  <c:v>2.4603553148116273E-2</c:v>
                </c:pt>
                <c:pt idx="39">
                  <c:v>2.2553237209895972E-2</c:v>
                </c:pt>
                <c:pt idx="40">
                  <c:v>2.0666985354092029E-2</c:v>
                </c:pt>
                <c:pt idx="41">
                  <c:v>1.8932571960803356E-2</c:v>
                </c:pt>
                <c:pt idx="42">
                  <c:v>1.7338554378507322E-2</c:v>
                </c:pt>
                <c:pt idx="43">
                  <c:v>1.5874242822284321E-2</c:v>
                </c:pt>
                <c:pt idx="44">
                  <c:v>1.4529667687259931E-2</c:v>
                </c:pt>
                <c:pt idx="45">
                  <c:v>1.3295545235814027E-2</c:v>
                </c:pt>
                <c:pt idx="46">
                  <c:v>1.2163242425220351E-2</c:v>
                </c:pt>
                <c:pt idx="47">
                  <c:v>1.1124741484293599E-2</c:v>
                </c:pt>
                <c:pt idx="48">
                  <c:v>1.0172604717481328E-2</c:v>
                </c:pt>
                <c:pt idx="49">
                  <c:v>9.2999399078397705E-3</c:v>
                </c:pt>
                <c:pt idx="50">
                  <c:v>8.500366602520357E-3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06-4E9A-B002-F9C40869C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4345856"/>
        <c:axId val="2104346688"/>
      </c:lineChart>
      <c:catAx>
        <c:axId val="210434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346688"/>
        <c:crosses val="autoZero"/>
        <c:auto val="1"/>
        <c:lblAlgn val="ctr"/>
        <c:lblOffset val="100"/>
        <c:noMultiLvlLbl val="0"/>
      </c:catAx>
      <c:valAx>
        <c:axId val="210434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34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t-распределение Стьюдента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'1.3 Распределение Стьюдента'!$C$2:$C$37</c:f>
              <c:numCache>
                <c:formatCode>General</c:formatCode>
                <c:ptCount val="3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</c:numCache>
            </c:numRef>
          </c:cat>
          <c:val>
            <c:numRef>
              <c:f>'1.3 Распределение Стьюдента'!$D$2:$D$37</c:f>
              <c:numCache>
                <c:formatCode>General</c:formatCode>
                <c:ptCount val="36"/>
                <c:pt idx="0">
                  <c:v>0.37960668982249451</c:v>
                </c:pt>
                <c:pt idx="1">
                  <c:v>0.37063997771396962</c:v>
                </c:pt>
                <c:pt idx="2">
                  <c:v>0.34537807575273344</c:v>
                </c:pt>
                <c:pt idx="3">
                  <c:v>0.3081410097234199</c:v>
                </c:pt>
                <c:pt idx="4">
                  <c:v>0.26448835680795757</c:v>
                </c:pt>
                <c:pt idx="5">
                  <c:v>0.2196797973509807</c:v>
                </c:pt>
                <c:pt idx="6">
                  <c:v>0.17765861346493556</c:v>
                </c:pt>
                <c:pt idx="7">
                  <c:v>0.14073954789491464</c:v>
                </c:pt>
                <c:pt idx="8">
                  <c:v>0.109819252655991</c:v>
                </c:pt>
                <c:pt idx="9">
                  <c:v>8.4812962896903765E-2</c:v>
                </c:pt>
                <c:pt idx="10">
                  <c:v>6.5090310326216511E-2</c:v>
                </c:pt>
                <c:pt idx="11">
                  <c:v>4.9803352151145147E-2</c:v>
                </c:pt>
                <c:pt idx="12">
                  <c:v>3.8089656526431967E-2</c:v>
                </c:pt>
                <c:pt idx="13">
                  <c:v>2.9175741685939279E-2</c:v>
                </c:pt>
                <c:pt idx="14">
                  <c:v>2.2415519021677242E-2</c:v>
                </c:pt>
                <c:pt idx="15">
                  <c:v>1.729257880022295E-2</c:v>
                </c:pt>
                <c:pt idx="16">
                  <c:v>1.3405683736328878E-2</c:v>
                </c:pt>
                <c:pt idx="17">
                  <c:v>1.0448714749395203E-2</c:v>
                </c:pt>
                <c:pt idx="18">
                  <c:v>8.1907726871290523E-3</c:v>
                </c:pt>
                <c:pt idx="19">
                  <c:v>6.4588483643698317E-3</c:v>
                </c:pt>
                <c:pt idx="20">
                  <c:v>5.1237270519179099E-3</c:v>
                </c:pt>
                <c:pt idx="21">
                  <c:v>4.0889763895371727E-3</c:v>
                </c:pt>
                <c:pt idx="22">
                  <c:v>3.2825550529426116E-3</c:v>
                </c:pt>
                <c:pt idx="23">
                  <c:v>2.6505173502748332E-3</c:v>
                </c:pt>
                <c:pt idx="24">
                  <c:v>2.1523348738757757E-3</c:v>
                </c:pt>
                <c:pt idx="25">
                  <c:v>1.7574383788078417E-3</c:v>
                </c:pt>
                <c:pt idx="26">
                  <c:v>1.4426678319857048E-3</c:v>
                </c:pt>
                <c:pt idx="27">
                  <c:v>1.1903927806886183E-3</c:v>
                </c:pt>
                <c:pt idx="28">
                  <c:v>9.8712521762779029E-4</c:v>
                </c:pt>
                <c:pt idx="29">
                  <c:v>8.224935808561815E-4</c:v>
                </c:pt>
                <c:pt idx="30">
                  <c:v>6.8848154013742774E-4</c:v>
                </c:pt>
                <c:pt idx="31">
                  <c:v>5.788611734659345E-4</c:v>
                </c:pt>
                <c:pt idx="32">
                  <c:v>4.8876917695684567E-4</c:v>
                </c:pt>
                <c:pt idx="33">
                  <c:v>4.1438863524116362E-4</c:v>
                </c:pt>
                <c:pt idx="34">
                  <c:v>3.5270897205588682E-4</c:v>
                </c:pt>
                <c:pt idx="35">
                  <c:v>3.013440292880384E-4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14-4439-A297-BE00E8387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8979280"/>
        <c:axId val="1988978864"/>
      </c:lineChart>
      <c:catAx>
        <c:axId val="198897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978864"/>
        <c:crosses val="autoZero"/>
        <c:auto val="1"/>
        <c:lblAlgn val="ctr"/>
        <c:lblOffset val="100"/>
        <c:noMultiLvlLbl val="0"/>
      </c:catAx>
      <c:valAx>
        <c:axId val="198897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979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Распределение Фишера, х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'1.4 Распределение Фишера'!$C$2:$C$27</c:f>
              <c:numCache>
                <c:formatCode>General</c:formatCode>
                <c:ptCount val="2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</c:numCache>
            </c:numRef>
          </c:cat>
          <c:val>
            <c:numRef>
              <c:f>'1.4 Распределение Фишера'!$C$2:$C$27</c:f>
              <c:numCache>
                <c:formatCode>General</c:formatCode>
                <c:ptCount val="2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70-48F2-B714-47EBD699240E}"/>
            </c:ext>
          </c:extLst>
        </c:ser>
        <c:ser>
          <c:idx val="1"/>
          <c:order val="1"/>
          <c:tx>
            <c:v>Распределение Фишера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'1.4 Распределение Фишера'!$C$2:$C$27</c:f>
              <c:numCache>
                <c:formatCode>General</c:formatCode>
                <c:ptCount val="2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</c:numCache>
            </c:numRef>
          </c:cat>
          <c:val>
            <c:numRef>
              <c:f>'1.4 Распределение Фишера'!$D$2:$D$27</c:f>
              <c:numCache>
                <c:formatCode>General</c:formatCode>
                <c:ptCount val="26"/>
                <c:pt idx="0">
                  <c:v>0</c:v>
                </c:pt>
                <c:pt idx="1">
                  <c:v>0.50087922695995313</c:v>
                </c:pt>
                <c:pt idx="2">
                  <c:v>0.62368084634681853</c:v>
                </c:pt>
                <c:pt idx="3">
                  <c:v>0.57258338545887255</c:v>
                </c:pt>
                <c:pt idx="4">
                  <c:v>0.48337377620174171</c:v>
                </c:pt>
                <c:pt idx="5">
                  <c:v>0.39761407921806974</c:v>
                </c:pt>
                <c:pt idx="6">
                  <c:v>0.32533060108142331</c:v>
                </c:pt>
                <c:pt idx="7">
                  <c:v>0.26697956236360798</c:v>
                </c:pt>
                <c:pt idx="8">
                  <c:v>0.22050447787400024</c:v>
                </c:pt>
                <c:pt idx="9">
                  <c:v>0.18353407984063649</c:v>
                </c:pt>
                <c:pt idx="10">
                  <c:v>0.15400041084703303</c:v>
                </c:pt>
                <c:pt idx="11">
                  <c:v>0.13024960112687617</c:v>
                </c:pt>
                <c:pt idx="12">
                  <c:v>0.11100179125655048</c:v>
                </c:pt>
                <c:pt idx="13">
                  <c:v>9.5278063636407381E-2</c:v>
                </c:pt>
                <c:pt idx="14">
                  <c:v>8.2331081543822709E-2</c:v>
                </c:pt>
                <c:pt idx="15">
                  <c:v>7.1588576090620179E-2</c:v>
                </c:pt>
                <c:pt idx="16">
                  <c:v>6.2609903369994113E-2</c:v>
                </c:pt>
                <c:pt idx="17">
                  <c:v>5.5053457093623588E-2</c:v>
                </c:pt>
                <c:pt idx="18">
                  <c:v>4.8652452125194083E-2</c:v>
                </c:pt>
                <c:pt idx="19">
                  <c:v>4.3196959511461616E-2</c:v>
                </c:pt>
                <c:pt idx="20">
                  <c:v>3.852054702104396E-2</c:v>
                </c:pt>
                <c:pt idx="21">
                  <c:v>3.4490297710515636E-2</c:v>
                </c:pt>
                <c:pt idx="22">
                  <c:v>3.0999307730646936E-2</c:v>
                </c:pt>
                <c:pt idx="23">
                  <c:v>2.7961010032258413E-2</c:v>
                </c:pt>
                <c:pt idx="24">
                  <c:v>2.5304849665794955E-2</c:v>
                </c:pt>
                <c:pt idx="25">
                  <c:v>2.2972965611252154E-2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70-48F2-B714-47EBD6992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628272"/>
        <c:axId val="1982628688"/>
      </c:lineChart>
      <c:catAx>
        <c:axId val="198262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628688"/>
        <c:crosses val="autoZero"/>
        <c:auto val="1"/>
        <c:lblAlgn val="ctr"/>
        <c:lblOffset val="100"/>
        <c:noMultiLvlLbl val="0"/>
      </c:catAx>
      <c:valAx>
        <c:axId val="198262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628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Полигон(Гистограмма)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'Часть 2'!$D$1:$D$9</c:f>
              <c:numCache>
                <c:formatCode>General</c:formatCode>
                <c:ptCount val="9"/>
                <c:pt idx="0">
                  <c:v>44</c:v>
                </c:pt>
                <c:pt idx="1">
                  <c:v>46</c:v>
                </c:pt>
                <c:pt idx="2">
                  <c:v>48</c:v>
                </c:pt>
                <c:pt idx="3">
                  <c:v>50</c:v>
                </c:pt>
                <c:pt idx="4">
                  <c:v>52</c:v>
                </c:pt>
                <c:pt idx="5">
                  <c:v>54</c:v>
                </c:pt>
                <c:pt idx="6">
                  <c:v>56</c:v>
                </c:pt>
                <c:pt idx="7">
                  <c:v>58</c:v>
                </c:pt>
                <c:pt idx="8">
                  <c:v>60</c:v>
                </c:pt>
              </c:numCache>
            </c:numRef>
          </c:cat>
          <c:val>
            <c:numRef>
              <c:f>'Часть 2'!$E$1:$E$9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7E-4F40-89CC-C8138CD32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2109604640"/>
        <c:axId val="2109594240"/>
      </c:barChart>
      <c:catAx>
        <c:axId val="2109604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ИНТЕРВАЛЫ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594240"/>
        <c:crosses val="autoZero"/>
        <c:auto val="1"/>
        <c:lblAlgn val="ctr"/>
        <c:lblOffset val="100"/>
        <c:noMultiLvlLbl val="0"/>
      </c:catAx>
      <c:valAx>
        <c:axId val="21095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60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Полигон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'Часть 2'!$D$1:$D$9</c:f>
              <c:numCache>
                <c:formatCode>General</c:formatCode>
                <c:ptCount val="9"/>
                <c:pt idx="0">
                  <c:v>44</c:v>
                </c:pt>
                <c:pt idx="1">
                  <c:v>46</c:v>
                </c:pt>
                <c:pt idx="2">
                  <c:v>48</c:v>
                </c:pt>
                <c:pt idx="3">
                  <c:v>50</c:v>
                </c:pt>
                <c:pt idx="4">
                  <c:v>52</c:v>
                </c:pt>
                <c:pt idx="5">
                  <c:v>54</c:v>
                </c:pt>
                <c:pt idx="6">
                  <c:v>56</c:v>
                </c:pt>
                <c:pt idx="7">
                  <c:v>58</c:v>
                </c:pt>
                <c:pt idx="8">
                  <c:v>60</c:v>
                </c:pt>
              </c:numCache>
            </c:numRef>
          </c:cat>
          <c:val>
            <c:numRef>
              <c:f>'Часть 2'!$E$1:$E$9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F3-4E4D-A40B-6F04D0D58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82014432"/>
        <c:axId val="82015680"/>
      </c:lineChart>
      <c:catAx>
        <c:axId val="82014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ИНТЕРВАЛЫ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15680"/>
        <c:crosses val="autoZero"/>
        <c:auto val="1"/>
        <c:lblAlgn val="ctr"/>
        <c:lblOffset val="100"/>
        <c:noMultiLvlLbl val="0"/>
      </c:catAx>
      <c:valAx>
        <c:axId val="8201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1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Кумулятивная кривая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'Часть 2'!$D$1:$D$9</c:f>
              <c:numCache>
                <c:formatCode>General</c:formatCode>
                <c:ptCount val="9"/>
                <c:pt idx="0">
                  <c:v>44</c:v>
                </c:pt>
                <c:pt idx="1">
                  <c:v>46</c:v>
                </c:pt>
                <c:pt idx="2">
                  <c:v>48</c:v>
                </c:pt>
                <c:pt idx="3">
                  <c:v>50</c:v>
                </c:pt>
                <c:pt idx="4">
                  <c:v>52</c:v>
                </c:pt>
                <c:pt idx="5">
                  <c:v>54</c:v>
                </c:pt>
                <c:pt idx="6">
                  <c:v>56</c:v>
                </c:pt>
                <c:pt idx="7">
                  <c:v>58</c:v>
                </c:pt>
                <c:pt idx="8">
                  <c:v>60</c:v>
                </c:pt>
              </c:numCache>
            </c:numRef>
          </c:cat>
          <c:val>
            <c:numRef>
              <c:f>'Часть 2'!$F$1:$F$9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17</c:v>
                </c:pt>
                <c:pt idx="7">
                  <c:v>22</c:v>
                </c:pt>
                <c:pt idx="8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EA-4CA2-80FE-D387A9A4E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67544608"/>
        <c:axId val="167541696"/>
      </c:lineChart>
      <c:catAx>
        <c:axId val="167544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ИНТЕРВАЛЫ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41696"/>
        <c:crosses val="autoZero"/>
        <c:auto val="1"/>
        <c:lblAlgn val="ctr"/>
        <c:lblOffset val="100"/>
        <c:noMultiLvlLbl val="0"/>
      </c:catAx>
      <c:valAx>
        <c:axId val="16754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4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4</xdr:row>
      <xdr:rowOff>92075</xdr:rowOff>
    </xdr:from>
    <xdr:to>
      <xdr:col>13</xdr:col>
      <xdr:colOff>152400</xdr:colOff>
      <xdr:row>19</xdr:row>
      <xdr:rowOff>73025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F102DB-9E3F-06FD-A892-44D9C1664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5</xdr:row>
      <xdr:rowOff>174625</xdr:rowOff>
    </xdr:from>
    <xdr:to>
      <xdr:col>15</xdr:col>
      <xdr:colOff>171450</xdr:colOff>
      <xdr:row>20</xdr:row>
      <xdr:rowOff>155575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605CF01-4CC7-9A2F-8DDC-F22D4B9B75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406400</xdr:colOff>
      <xdr:row>5</xdr:row>
      <xdr:rowOff>53975</xdr:rowOff>
    </xdr:from>
    <xdr:to>
      <xdr:col>13</xdr:col>
      <xdr:colOff>101600</xdr:colOff>
      <xdr:row>20</xdr:row>
      <xdr:rowOff>34925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5FD605F-2F41-13A3-C16C-B14A6E769C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139700</xdr:colOff>
      <xdr:row>4</xdr:row>
      <xdr:rowOff>41275</xdr:rowOff>
    </xdr:from>
    <xdr:to>
      <xdr:col>12</xdr:col>
      <xdr:colOff>444500</xdr:colOff>
      <xdr:row>19</xdr:row>
      <xdr:rowOff>22225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E93D5B9-A412-427D-541D-965E77797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505331</xdr:colOff>
      <xdr:row>18</xdr:row>
      <xdr:rowOff>100639</xdr:rowOff>
    </xdr:from>
    <xdr:to>
      <xdr:col>9</xdr:col>
      <xdr:colOff>31483</xdr:colOff>
      <xdr:row>33</xdr:row>
      <xdr:rowOff>42368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20C9964-E542-6466-0C3E-C2CF85C173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467446</xdr:colOff>
      <xdr:row>36</xdr:row>
      <xdr:rowOff>24866</xdr:rowOff>
    </xdr:from>
    <xdr:to>
      <xdr:col>8</xdr:col>
      <xdr:colOff>606185</xdr:colOff>
      <xdr:row>50</xdr:row>
      <xdr:rowOff>148023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DDD6090-CA5D-3B33-5FB8-6FB5CA846C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154214</xdr:colOff>
      <xdr:row>12</xdr:row>
      <xdr:rowOff>7258</xdr:rowOff>
    </xdr:from>
    <xdr:to>
      <xdr:col>16</xdr:col>
      <xdr:colOff>471714</xdr:colOff>
      <xdr:row>27</xdr:row>
      <xdr:rowOff>29030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4078C21-FE48-5D90-D977-120C86A8EA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6BBE-26AC-4AB0-9076-C0644BD3B983}">
  <dimension ref="A1:D32"/>
  <sheetViews>
    <sheetView zoomScaleNormal="100" workbookViewId="0">
      <selection activeCell="A15" sqref="A15"/>
    </sheetView>
  </sheetViews>
  <sheetFormatPr defaultRowHeight="14.5" x14ac:dyDescent="0.35"/>
  <cols>
    <col min="3" max="3" width="13.54296875" customWidth="1"/>
    <col min="4" max="4" width="11.36328125" customWidth="1"/>
  </cols>
  <sheetData>
    <row r="1" spans="1:4" x14ac:dyDescent="0.35">
      <c r="A1" t="s">
        <v>0</v>
      </c>
      <c r="B1">
        <v>3</v>
      </c>
      <c r="C1" t="s">
        <v>2</v>
      </c>
      <c r="D1" t="s">
        <v>3</v>
      </c>
    </row>
    <row r="2" spans="1:4" x14ac:dyDescent="0.35">
      <c r="A2" t="s">
        <v>1</v>
      </c>
      <c r="B2">
        <v>1</v>
      </c>
      <c r="C2">
        <v>0</v>
      </c>
      <c r="D2">
        <f>NORMDIST($C2,$B$1,$B$2,0)</f>
        <v>4.4318484119380075E-3</v>
      </c>
    </row>
    <row r="3" spans="1:4" x14ac:dyDescent="0.35">
      <c r="C3">
        <f>$C2+0.2</f>
        <v>0.2</v>
      </c>
      <c r="D3">
        <f t="shared" ref="D3:D31" si="0">NORMDIST($C3,$B$1,$B$2,0)</f>
        <v>7.9154515829799686E-3</v>
      </c>
    </row>
    <row r="4" spans="1:4" x14ac:dyDescent="0.35">
      <c r="C4">
        <f t="shared" ref="C4:C32" si="1">$C3+0.2</f>
        <v>0.4</v>
      </c>
      <c r="D4">
        <f t="shared" si="0"/>
        <v>1.3582969233685613E-2</v>
      </c>
    </row>
    <row r="5" spans="1:4" x14ac:dyDescent="0.35">
      <c r="C5">
        <f t="shared" si="1"/>
        <v>0.60000000000000009</v>
      </c>
      <c r="D5">
        <f t="shared" si="0"/>
        <v>2.2394530294842899E-2</v>
      </c>
    </row>
    <row r="6" spans="1:4" x14ac:dyDescent="0.35">
      <c r="C6">
        <f t="shared" si="1"/>
        <v>0.8</v>
      </c>
      <c r="D6">
        <f t="shared" si="0"/>
        <v>3.5474592846231424E-2</v>
      </c>
    </row>
    <row r="7" spans="1:4" x14ac:dyDescent="0.35">
      <c r="C7">
        <f t="shared" si="1"/>
        <v>1</v>
      </c>
      <c r="D7">
        <f t="shared" si="0"/>
        <v>5.3990966513188063E-2</v>
      </c>
    </row>
    <row r="8" spans="1:4" x14ac:dyDescent="0.35">
      <c r="C8">
        <f t="shared" si="1"/>
        <v>1.2</v>
      </c>
      <c r="D8">
        <f t="shared" si="0"/>
        <v>7.8950158300894149E-2</v>
      </c>
    </row>
    <row r="9" spans="1:4" x14ac:dyDescent="0.35">
      <c r="C9">
        <f t="shared" si="1"/>
        <v>1.4</v>
      </c>
      <c r="D9">
        <f t="shared" si="0"/>
        <v>0.11092083467945554</v>
      </c>
    </row>
    <row r="10" spans="1:4" x14ac:dyDescent="0.35">
      <c r="C10">
        <f t="shared" si="1"/>
        <v>1.5999999999999999</v>
      </c>
      <c r="D10">
        <f t="shared" si="0"/>
        <v>0.14972746563574482</v>
      </c>
    </row>
    <row r="11" spans="1:4" x14ac:dyDescent="0.35">
      <c r="C11">
        <f t="shared" si="1"/>
        <v>1.7999999999999998</v>
      </c>
      <c r="D11">
        <f t="shared" si="0"/>
        <v>0.19418605498321292</v>
      </c>
    </row>
    <row r="12" spans="1:4" x14ac:dyDescent="0.35">
      <c r="C12">
        <f t="shared" si="1"/>
        <v>1.9999999999999998</v>
      </c>
      <c r="D12">
        <f t="shared" si="0"/>
        <v>0.24197072451914331</v>
      </c>
    </row>
    <row r="13" spans="1:4" x14ac:dyDescent="0.35">
      <c r="C13">
        <f t="shared" si="1"/>
        <v>2.1999999999999997</v>
      </c>
      <c r="D13">
        <f t="shared" si="0"/>
        <v>0.28969155276148267</v>
      </c>
    </row>
    <row r="14" spans="1:4" x14ac:dyDescent="0.35">
      <c r="C14">
        <f t="shared" si="1"/>
        <v>2.4</v>
      </c>
      <c r="D14">
        <f t="shared" si="0"/>
        <v>0.33322460289179967</v>
      </c>
    </row>
    <row r="15" spans="1:4" x14ac:dyDescent="0.35">
      <c r="C15">
        <f t="shared" si="1"/>
        <v>2.6</v>
      </c>
      <c r="D15">
        <f t="shared" si="0"/>
        <v>0.36827014030332339</v>
      </c>
    </row>
    <row r="16" spans="1:4" x14ac:dyDescent="0.35">
      <c r="C16">
        <f t="shared" si="1"/>
        <v>2.8000000000000003</v>
      </c>
      <c r="D16">
        <f t="shared" si="0"/>
        <v>0.39104269397545594</v>
      </c>
    </row>
    <row r="17" spans="3:4" x14ac:dyDescent="0.35">
      <c r="C17">
        <f t="shared" si="1"/>
        <v>3.0000000000000004</v>
      </c>
      <c r="D17">
        <f t="shared" si="0"/>
        <v>0.3989422804014327</v>
      </c>
    </row>
    <row r="18" spans="3:4" x14ac:dyDescent="0.35">
      <c r="C18">
        <f t="shared" si="1"/>
        <v>3.2000000000000006</v>
      </c>
      <c r="D18">
        <f t="shared" si="0"/>
        <v>0.39104269397545582</v>
      </c>
    </row>
    <row r="19" spans="3:4" x14ac:dyDescent="0.35">
      <c r="C19">
        <f t="shared" si="1"/>
        <v>3.4000000000000008</v>
      </c>
      <c r="D19">
        <f t="shared" si="0"/>
        <v>0.36827014030332322</v>
      </c>
    </row>
    <row r="20" spans="3:4" x14ac:dyDescent="0.35">
      <c r="C20">
        <f t="shared" si="1"/>
        <v>3.600000000000001</v>
      </c>
      <c r="D20">
        <f t="shared" si="0"/>
        <v>0.33322460289179945</v>
      </c>
    </row>
    <row r="21" spans="3:4" x14ac:dyDescent="0.35">
      <c r="C21">
        <f t="shared" si="1"/>
        <v>3.8000000000000012</v>
      </c>
      <c r="D21">
        <f t="shared" si="0"/>
        <v>0.28969155276148251</v>
      </c>
    </row>
    <row r="22" spans="3:4" x14ac:dyDescent="0.35">
      <c r="C22">
        <f t="shared" si="1"/>
        <v>4.0000000000000009</v>
      </c>
      <c r="D22">
        <f t="shared" si="0"/>
        <v>0.24197072451914314</v>
      </c>
    </row>
    <row r="23" spans="3:4" x14ac:dyDescent="0.35">
      <c r="C23">
        <f t="shared" si="1"/>
        <v>4.2000000000000011</v>
      </c>
      <c r="D23">
        <f t="shared" si="0"/>
        <v>0.1941860549832127</v>
      </c>
    </row>
    <row r="24" spans="3:4" x14ac:dyDescent="0.35">
      <c r="C24">
        <f t="shared" si="1"/>
        <v>4.4000000000000012</v>
      </c>
      <c r="D24">
        <f t="shared" si="0"/>
        <v>0.1497274656357446</v>
      </c>
    </row>
    <row r="25" spans="3:4" x14ac:dyDescent="0.35">
      <c r="C25">
        <f t="shared" si="1"/>
        <v>4.6000000000000014</v>
      </c>
      <c r="D25">
        <f t="shared" si="0"/>
        <v>0.11092083467945532</v>
      </c>
    </row>
    <row r="26" spans="3:4" x14ac:dyDescent="0.35">
      <c r="C26">
        <f t="shared" si="1"/>
        <v>4.8000000000000016</v>
      </c>
      <c r="D26">
        <f t="shared" si="0"/>
        <v>7.8950158300893941E-2</v>
      </c>
    </row>
    <row r="27" spans="3:4" x14ac:dyDescent="0.35">
      <c r="C27">
        <f t="shared" si="1"/>
        <v>5.0000000000000018</v>
      </c>
      <c r="D27">
        <f t="shared" si="0"/>
        <v>5.3990966513187862E-2</v>
      </c>
    </row>
    <row r="28" spans="3:4" x14ac:dyDescent="0.35">
      <c r="C28">
        <f t="shared" si="1"/>
        <v>5.200000000000002</v>
      </c>
      <c r="D28">
        <f t="shared" si="0"/>
        <v>3.5474592846231279E-2</v>
      </c>
    </row>
    <row r="29" spans="3:4" x14ac:dyDescent="0.35">
      <c r="C29">
        <f t="shared" si="1"/>
        <v>5.4000000000000021</v>
      </c>
      <c r="D29">
        <f t="shared" si="0"/>
        <v>2.2394530294842781E-2</v>
      </c>
    </row>
    <row r="30" spans="3:4" x14ac:dyDescent="0.35">
      <c r="C30">
        <f t="shared" si="1"/>
        <v>5.6000000000000023</v>
      </c>
      <c r="D30">
        <f t="shared" si="0"/>
        <v>1.3582969233685536E-2</v>
      </c>
    </row>
    <row r="31" spans="3:4" x14ac:dyDescent="0.35">
      <c r="C31">
        <f>$C30+0.2</f>
        <v>5.8000000000000025</v>
      </c>
      <c r="D31">
        <f t="shared" si="0"/>
        <v>7.9154515829799078E-3</v>
      </c>
    </row>
    <row r="32" spans="3:4" x14ac:dyDescent="0.35">
      <c r="C32">
        <f t="shared" si="1"/>
        <v>6.0000000000000027</v>
      </c>
      <c r="D32">
        <f>NORMDIST($C32,$B$1,$B$2,0)</f>
        <v>4.431848411937972E-3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6DB4-770E-40F6-A171-84001C2A66E8}">
  <dimension ref="A1:D52"/>
  <sheetViews>
    <sheetView zoomScaleNormal="100" workbookViewId="0">
      <selection activeCell="B2" sqref="B2"/>
    </sheetView>
  </sheetViews>
  <sheetFormatPr defaultRowHeight="14.5" x14ac:dyDescent="0.35"/>
  <cols>
    <col min="3" max="3" width="14.1796875" customWidth="1"/>
    <col min="4" max="4" width="14" customWidth="1"/>
  </cols>
  <sheetData>
    <row r="1" spans="1:4" x14ac:dyDescent="0.35">
      <c r="A1" t="s">
        <v>4</v>
      </c>
      <c r="B1">
        <v>3</v>
      </c>
      <c r="C1" t="s">
        <v>5</v>
      </c>
      <c r="D1" t="s">
        <v>6</v>
      </c>
    </row>
    <row r="2" spans="1:4" x14ac:dyDescent="0.35">
      <c r="C2">
        <v>0</v>
      </c>
      <c r="D2">
        <f>_xlfn.CHISQ.DIST($C2,$B$1,0)</f>
        <v>0</v>
      </c>
    </row>
    <row r="3" spans="1:4" x14ac:dyDescent="0.35">
      <c r="C3">
        <f>$C2+0.2</f>
        <v>0.2</v>
      </c>
      <c r="D3">
        <f t="shared" ref="D3:D52" si="0">_xlfn.CHISQ.DIST($C3,$B$1,0)</f>
        <v>0.16143422587153616</v>
      </c>
    </row>
    <row r="4" spans="1:4" x14ac:dyDescent="0.35">
      <c r="C4">
        <f t="shared" ref="C4:C52" si="1">$C3+0.2</f>
        <v>0.4</v>
      </c>
      <c r="D4">
        <f t="shared" si="0"/>
        <v>0.20657661898691138</v>
      </c>
    </row>
    <row r="5" spans="1:4" x14ac:dyDescent="0.35">
      <c r="C5">
        <f t="shared" si="1"/>
        <v>0.60000000000000009</v>
      </c>
      <c r="D5">
        <f t="shared" si="0"/>
        <v>0.22892717363045578</v>
      </c>
    </row>
    <row r="6" spans="1:4" x14ac:dyDescent="0.35">
      <c r="C6">
        <f t="shared" si="1"/>
        <v>0.8</v>
      </c>
      <c r="D6">
        <f t="shared" si="0"/>
        <v>0.23918683193456394</v>
      </c>
    </row>
    <row r="7" spans="1:4" x14ac:dyDescent="0.35">
      <c r="C7">
        <f t="shared" si="1"/>
        <v>1</v>
      </c>
      <c r="D7">
        <f t="shared" si="0"/>
        <v>0.24197072451914337</v>
      </c>
    </row>
    <row r="8" spans="1:4" x14ac:dyDescent="0.35">
      <c r="C8">
        <f t="shared" si="1"/>
        <v>1.2</v>
      </c>
      <c r="D8">
        <f t="shared" si="0"/>
        <v>0.23984131668207992</v>
      </c>
    </row>
    <row r="9" spans="1:4" x14ac:dyDescent="0.35">
      <c r="C9">
        <f t="shared" si="1"/>
        <v>1.4</v>
      </c>
      <c r="D9">
        <f t="shared" si="0"/>
        <v>0.23440558028311687</v>
      </c>
    </row>
    <row r="10" spans="1:4" x14ac:dyDescent="0.35">
      <c r="C10">
        <f t="shared" si="1"/>
        <v>1.5999999999999999</v>
      </c>
      <c r="D10">
        <f t="shared" si="0"/>
        <v>0.22674330448995825</v>
      </c>
    </row>
    <row r="11" spans="1:4" x14ac:dyDescent="0.35">
      <c r="C11">
        <f t="shared" si="1"/>
        <v>1.7999999999999998</v>
      </c>
      <c r="D11">
        <f t="shared" si="0"/>
        <v>0.21761122045176876</v>
      </c>
    </row>
    <row r="12" spans="1:4" x14ac:dyDescent="0.35">
      <c r="C12">
        <f t="shared" si="1"/>
        <v>1.9999999999999998</v>
      </c>
      <c r="D12">
        <f t="shared" si="0"/>
        <v>0.20755374871029739</v>
      </c>
    </row>
    <row r="13" spans="1:4" x14ac:dyDescent="0.35">
      <c r="C13">
        <f t="shared" si="1"/>
        <v>2.1999999999999997</v>
      </c>
      <c r="D13">
        <f t="shared" si="0"/>
        <v>0.19696881682091444</v>
      </c>
    </row>
    <row r="14" spans="1:4" x14ac:dyDescent="0.35">
      <c r="C14">
        <f t="shared" si="1"/>
        <v>2.4</v>
      </c>
      <c r="D14">
        <f t="shared" si="0"/>
        <v>0.18614968617662297</v>
      </c>
    </row>
    <row r="15" spans="1:4" x14ac:dyDescent="0.35">
      <c r="C15">
        <f t="shared" si="1"/>
        <v>2.6</v>
      </c>
      <c r="D15">
        <f t="shared" si="0"/>
        <v>0.17531291594240214</v>
      </c>
    </row>
    <row r="16" spans="1:4" x14ac:dyDescent="0.35">
      <c r="C16">
        <f t="shared" si="1"/>
        <v>2.8000000000000003</v>
      </c>
      <c r="D16">
        <f t="shared" si="0"/>
        <v>0.16461780510712459</v>
      </c>
    </row>
    <row r="17" spans="3:4" x14ac:dyDescent="0.35">
      <c r="C17">
        <f t="shared" si="1"/>
        <v>3.0000000000000004</v>
      </c>
      <c r="D17">
        <f t="shared" si="0"/>
        <v>0.15418032980376931</v>
      </c>
    </row>
    <row r="18" spans="3:4" x14ac:dyDescent="0.35">
      <c r="C18">
        <f t="shared" si="1"/>
        <v>3.2000000000000006</v>
      </c>
      <c r="D18">
        <f t="shared" si="0"/>
        <v>0.14408337868861468</v>
      </c>
    </row>
    <row r="19" spans="3:4" x14ac:dyDescent="0.35">
      <c r="C19">
        <f t="shared" si="1"/>
        <v>3.4000000000000008</v>
      </c>
      <c r="D19">
        <f t="shared" si="0"/>
        <v>0.13438441500601522</v>
      </c>
    </row>
    <row r="20" spans="3:4" x14ac:dyDescent="0.35">
      <c r="C20">
        <f t="shared" si="1"/>
        <v>3.600000000000001</v>
      </c>
      <c r="D20">
        <f t="shared" si="0"/>
        <v>0.12512130021769807</v>
      </c>
    </row>
    <row r="21" spans="3:4" x14ac:dyDescent="0.35">
      <c r="C21">
        <f t="shared" si="1"/>
        <v>3.8000000000000012</v>
      </c>
      <c r="D21">
        <f t="shared" si="0"/>
        <v>0.11631677395122887</v>
      </c>
    </row>
    <row r="22" spans="3:4" x14ac:dyDescent="0.35">
      <c r="C22">
        <f t="shared" si="1"/>
        <v>4.0000000000000009</v>
      </c>
      <c r="D22">
        <f t="shared" si="0"/>
        <v>0.10798193302637608</v>
      </c>
    </row>
    <row r="23" spans="3:4" x14ac:dyDescent="0.35">
      <c r="C23">
        <f t="shared" si="1"/>
        <v>4.2000000000000011</v>
      </c>
      <c r="D23">
        <f t="shared" si="0"/>
        <v>0.10011895293635339</v>
      </c>
    </row>
    <row r="24" spans="3:4" x14ac:dyDescent="0.35">
      <c r="C24">
        <f t="shared" si="1"/>
        <v>4.4000000000000012</v>
      </c>
      <c r="D24">
        <f t="shared" si="0"/>
        <v>9.2723228307732802E-2</v>
      </c>
    </row>
    <row r="25" spans="3:4" x14ac:dyDescent="0.35">
      <c r="C25">
        <f t="shared" si="1"/>
        <v>4.6000000000000014</v>
      </c>
      <c r="D25">
        <f t="shared" si="0"/>
        <v>8.5785062750858246E-2</v>
      </c>
    </row>
    <row r="26" spans="3:4" x14ac:dyDescent="0.35">
      <c r="C26">
        <f t="shared" si="1"/>
        <v>4.8000000000000016</v>
      </c>
      <c r="D26">
        <f t="shared" si="0"/>
        <v>7.9291005994298516E-2</v>
      </c>
    </row>
    <row r="27" spans="3:4" x14ac:dyDescent="0.35">
      <c r="C27">
        <f t="shared" si="1"/>
        <v>5.0000000000000018</v>
      </c>
      <c r="D27">
        <f t="shared" si="0"/>
        <v>7.322491280963242E-2</v>
      </c>
    </row>
    <row r="28" spans="3:4" x14ac:dyDescent="0.35">
      <c r="C28">
        <f t="shared" si="1"/>
        <v>5.200000000000002</v>
      </c>
      <c r="D28">
        <f t="shared" si="0"/>
        <v>6.756878111624158E-2</v>
      </c>
    </row>
    <row r="29" spans="3:4" x14ac:dyDescent="0.35">
      <c r="C29">
        <f t="shared" si="1"/>
        <v>5.4000000000000021</v>
      </c>
      <c r="D29">
        <f t="shared" si="0"/>
        <v>6.2303413932254706E-2</v>
      </c>
    </row>
    <row r="30" spans="3:4" x14ac:dyDescent="0.35">
      <c r="C30">
        <f t="shared" si="1"/>
        <v>5.6000000000000023</v>
      </c>
      <c r="D30">
        <f t="shared" si="0"/>
        <v>5.7408940248076169E-2</v>
      </c>
    </row>
    <row r="31" spans="3:4" x14ac:dyDescent="0.35">
      <c r="C31">
        <f t="shared" si="1"/>
        <v>5.8000000000000025</v>
      </c>
      <c r="D31">
        <f t="shared" si="0"/>
        <v>5.2865222581634251E-2</v>
      </c>
    </row>
    <row r="32" spans="3:4" x14ac:dyDescent="0.35">
      <c r="C32">
        <f t="shared" si="1"/>
        <v>6.0000000000000027</v>
      </c>
      <c r="D32">
        <f t="shared" si="0"/>
        <v>4.8652173329641418E-2</v>
      </c>
    </row>
    <row r="33" spans="3:4" x14ac:dyDescent="0.35">
      <c r="C33">
        <f t="shared" si="1"/>
        <v>6.2000000000000028</v>
      </c>
      <c r="D33">
        <f t="shared" si="0"/>
        <v>4.4749997631925026E-2</v>
      </c>
    </row>
    <row r="34" spans="3:4" x14ac:dyDescent="0.35">
      <c r="C34">
        <f t="shared" si="1"/>
        <v>6.400000000000003</v>
      </c>
      <c r="D34">
        <f t="shared" si="0"/>
        <v>4.1139377010814104E-2</v>
      </c>
    </row>
    <row r="35" spans="3:4" x14ac:dyDescent="0.35">
      <c r="C35">
        <f t="shared" si="1"/>
        <v>6.6000000000000032</v>
      </c>
      <c r="D35">
        <f t="shared" si="0"/>
        <v>3.7801605311941294E-2</v>
      </c>
    </row>
    <row r="36" spans="3:4" x14ac:dyDescent="0.35">
      <c r="C36">
        <f t="shared" si="1"/>
        <v>6.8000000000000034</v>
      </c>
      <c r="D36">
        <f t="shared" si="0"/>
        <v>3.4718686292144814E-2</v>
      </c>
    </row>
    <row r="37" spans="3:4" x14ac:dyDescent="0.35">
      <c r="C37">
        <f t="shared" si="1"/>
        <v>7.0000000000000036</v>
      </c>
      <c r="D37">
        <f t="shared" si="0"/>
        <v>3.1873400451481175E-2</v>
      </c>
    </row>
    <row r="38" spans="3:4" x14ac:dyDescent="0.35">
      <c r="C38">
        <f t="shared" si="1"/>
        <v>7.2000000000000037</v>
      </c>
      <c r="D38">
        <f t="shared" si="0"/>
        <v>2.9249347296767651E-2</v>
      </c>
    </row>
    <row r="39" spans="3:4" x14ac:dyDescent="0.35">
      <c r="C39">
        <f t="shared" si="1"/>
        <v>7.4000000000000039</v>
      </c>
      <c r="D39">
        <f t="shared" si="0"/>
        <v>2.6830968082633948E-2</v>
      </c>
    </row>
    <row r="40" spans="3:4" x14ac:dyDescent="0.35">
      <c r="C40">
        <f t="shared" si="1"/>
        <v>7.6000000000000041</v>
      </c>
      <c r="D40">
        <f t="shared" si="0"/>
        <v>2.4603553148116273E-2</v>
      </c>
    </row>
    <row r="41" spans="3:4" x14ac:dyDescent="0.35">
      <c r="C41">
        <f t="shared" si="1"/>
        <v>7.8000000000000043</v>
      </c>
      <c r="D41">
        <f t="shared" si="0"/>
        <v>2.2553237209895972E-2</v>
      </c>
    </row>
    <row r="42" spans="3:4" x14ac:dyDescent="0.35">
      <c r="C42">
        <f t="shared" si="1"/>
        <v>8.0000000000000036</v>
      </c>
      <c r="D42">
        <f t="shared" si="0"/>
        <v>2.0666985354092029E-2</v>
      </c>
    </row>
    <row r="43" spans="3:4" x14ac:dyDescent="0.35">
      <c r="C43">
        <f t="shared" si="1"/>
        <v>8.2000000000000028</v>
      </c>
      <c r="D43">
        <f t="shared" si="0"/>
        <v>1.8932571960803356E-2</v>
      </c>
    </row>
    <row r="44" spans="3:4" x14ac:dyDescent="0.35">
      <c r="C44">
        <f t="shared" si="1"/>
        <v>8.4000000000000021</v>
      </c>
      <c r="D44">
        <f t="shared" si="0"/>
        <v>1.7338554378507322E-2</v>
      </c>
    </row>
    <row r="45" spans="3:4" x14ac:dyDescent="0.35">
      <c r="C45">
        <f t="shared" si="1"/>
        <v>8.6000000000000014</v>
      </c>
      <c r="D45">
        <f t="shared" si="0"/>
        <v>1.5874242822284321E-2</v>
      </c>
    </row>
    <row r="46" spans="3:4" x14ac:dyDescent="0.35">
      <c r="C46">
        <f t="shared" si="1"/>
        <v>8.8000000000000007</v>
      </c>
      <c r="D46">
        <f t="shared" si="0"/>
        <v>1.4529667687259931E-2</v>
      </c>
    </row>
    <row r="47" spans="3:4" x14ac:dyDescent="0.35">
      <c r="C47">
        <f t="shared" si="1"/>
        <v>9</v>
      </c>
      <c r="D47">
        <f>_xlfn.CHISQ.DIST($C47,$B$1,0)</f>
        <v>1.3295545235814027E-2</v>
      </c>
    </row>
    <row r="48" spans="3:4" x14ac:dyDescent="0.35">
      <c r="C48">
        <f t="shared" si="1"/>
        <v>9.1999999999999993</v>
      </c>
      <c r="D48">
        <f t="shared" si="0"/>
        <v>1.2163242425220351E-2</v>
      </c>
    </row>
    <row r="49" spans="3:4" x14ac:dyDescent="0.35">
      <c r="C49">
        <f t="shared" si="1"/>
        <v>9.3999999999999986</v>
      </c>
      <c r="D49">
        <f t="shared" si="0"/>
        <v>1.1124741484293599E-2</v>
      </c>
    </row>
    <row r="50" spans="3:4" x14ac:dyDescent="0.35">
      <c r="C50">
        <f t="shared" si="1"/>
        <v>9.5999999999999979</v>
      </c>
      <c r="D50">
        <f t="shared" si="0"/>
        <v>1.0172604717481328E-2</v>
      </c>
    </row>
    <row r="51" spans="3:4" x14ac:dyDescent="0.35">
      <c r="C51">
        <f t="shared" si="1"/>
        <v>9.7999999999999972</v>
      </c>
      <c r="D51">
        <f t="shared" si="0"/>
        <v>9.2999399078397705E-3</v>
      </c>
    </row>
    <row r="52" spans="3:4" x14ac:dyDescent="0.35">
      <c r="C52">
        <f t="shared" si="1"/>
        <v>9.9999999999999964</v>
      </c>
      <c r="D52">
        <f t="shared" si="0"/>
        <v>8.500366602520357E-3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8B66-1814-43F1-B0AC-80097625873C}">
  <dimension ref="A1:D37"/>
  <sheetViews>
    <sheetView zoomScale="85" zoomScaleNormal="85" workbookViewId="0">
      <selection activeCell="J45" sqref="J45"/>
    </sheetView>
  </sheetViews>
  <sheetFormatPr defaultRowHeight="14.5" x14ac:dyDescent="0.35"/>
  <cols>
    <col min="3" max="3" width="13.36328125" customWidth="1"/>
    <col min="4" max="4" width="12.90625" customWidth="1"/>
  </cols>
  <sheetData>
    <row r="1" spans="1:4" x14ac:dyDescent="0.35">
      <c r="A1" t="s">
        <v>4</v>
      </c>
      <c r="B1">
        <v>5</v>
      </c>
      <c r="C1" t="s">
        <v>7</v>
      </c>
      <c r="D1" t="s">
        <v>8</v>
      </c>
    </row>
    <row r="2" spans="1:4" x14ac:dyDescent="0.35">
      <c r="C2">
        <v>0</v>
      </c>
      <c r="D2">
        <f>_xlfn.T.DIST($C2,$B$1,0)</f>
        <v>0.37960668982249451</v>
      </c>
    </row>
    <row r="3" spans="1:4" x14ac:dyDescent="0.35">
      <c r="C3">
        <f>$C2+0.2</f>
        <v>0.2</v>
      </c>
      <c r="D3">
        <f t="shared" ref="D3:D37" si="0">_xlfn.T.DIST($C3,$B$1,0)</f>
        <v>0.37063997771396962</v>
      </c>
    </row>
    <row r="4" spans="1:4" x14ac:dyDescent="0.35">
      <c r="C4">
        <f t="shared" ref="C4:C37" si="1">$C3+0.2</f>
        <v>0.4</v>
      </c>
      <c r="D4">
        <f t="shared" si="0"/>
        <v>0.34537807575273344</v>
      </c>
    </row>
    <row r="5" spans="1:4" x14ac:dyDescent="0.35">
      <c r="C5">
        <f t="shared" si="1"/>
        <v>0.60000000000000009</v>
      </c>
      <c r="D5">
        <f t="shared" si="0"/>
        <v>0.3081410097234199</v>
      </c>
    </row>
    <row r="6" spans="1:4" x14ac:dyDescent="0.35">
      <c r="C6">
        <f t="shared" si="1"/>
        <v>0.8</v>
      </c>
      <c r="D6">
        <f t="shared" si="0"/>
        <v>0.26448835680795757</v>
      </c>
    </row>
    <row r="7" spans="1:4" x14ac:dyDescent="0.35">
      <c r="C7">
        <f t="shared" si="1"/>
        <v>1</v>
      </c>
      <c r="D7">
        <f t="shared" si="0"/>
        <v>0.2196797973509807</v>
      </c>
    </row>
    <row r="8" spans="1:4" x14ac:dyDescent="0.35">
      <c r="C8">
        <f t="shared" si="1"/>
        <v>1.2</v>
      </c>
      <c r="D8">
        <f t="shared" si="0"/>
        <v>0.17765861346493556</v>
      </c>
    </row>
    <row r="9" spans="1:4" x14ac:dyDescent="0.35">
      <c r="C9">
        <f t="shared" si="1"/>
        <v>1.4</v>
      </c>
      <c r="D9">
        <f t="shared" si="0"/>
        <v>0.14073954789491464</v>
      </c>
    </row>
    <row r="10" spans="1:4" x14ac:dyDescent="0.35">
      <c r="C10">
        <f t="shared" si="1"/>
        <v>1.5999999999999999</v>
      </c>
      <c r="D10">
        <f t="shared" si="0"/>
        <v>0.109819252655991</v>
      </c>
    </row>
    <row r="11" spans="1:4" x14ac:dyDescent="0.35">
      <c r="C11">
        <f t="shared" si="1"/>
        <v>1.7999999999999998</v>
      </c>
      <c r="D11">
        <f t="shared" si="0"/>
        <v>8.4812962896903765E-2</v>
      </c>
    </row>
    <row r="12" spans="1:4" x14ac:dyDescent="0.35">
      <c r="C12">
        <f t="shared" si="1"/>
        <v>1.9999999999999998</v>
      </c>
      <c r="D12">
        <f t="shared" si="0"/>
        <v>6.5090310326216511E-2</v>
      </c>
    </row>
    <row r="13" spans="1:4" x14ac:dyDescent="0.35">
      <c r="C13">
        <f t="shared" si="1"/>
        <v>2.1999999999999997</v>
      </c>
      <c r="D13">
        <f t="shared" si="0"/>
        <v>4.9803352151145147E-2</v>
      </c>
    </row>
    <row r="14" spans="1:4" x14ac:dyDescent="0.35">
      <c r="C14">
        <f t="shared" si="1"/>
        <v>2.4</v>
      </c>
      <c r="D14">
        <f t="shared" si="0"/>
        <v>3.8089656526431967E-2</v>
      </c>
    </row>
    <row r="15" spans="1:4" x14ac:dyDescent="0.35">
      <c r="C15">
        <f t="shared" si="1"/>
        <v>2.6</v>
      </c>
      <c r="D15">
        <f t="shared" si="0"/>
        <v>2.9175741685939279E-2</v>
      </c>
    </row>
    <row r="16" spans="1:4" x14ac:dyDescent="0.35">
      <c r="C16">
        <f t="shared" si="1"/>
        <v>2.8000000000000003</v>
      </c>
      <c r="D16">
        <f t="shared" si="0"/>
        <v>2.2415519021677242E-2</v>
      </c>
    </row>
    <row r="17" spans="3:4" x14ac:dyDescent="0.35">
      <c r="C17">
        <f t="shared" si="1"/>
        <v>3.0000000000000004</v>
      </c>
      <c r="D17">
        <f t="shared" si="0"/>
        <v>1.729257880022295E-2</v>
      </c>
    </row>
    <row r="18" spans="3:4" x14ac:dyDescent="0.35">
      <c r="C18">
        <f t="shared" si="1"/>
        <v>3.2000000000000006</v>
      </c>
      <c r="D18">
        <f t="shared" si="0"/>
        <v>1.3405683736328878E-2</v>
      </c>
    </row>
    <row r="19" spans="3:4" x14ac:dyDescent="0.35">
      <c r="C19">
        <f t="shared" si="1"/>
        <v>3.4000000000000008</v>
      </c>
      <c r="D19">
        <f t="shared" si="0"/>
        <v>1.0448714749395203E-2</v>
      </c>
    </row>
    <row r="20" spans="3:4" x14ac:dyDescent="0.35">
      <c r="C20">
        <f t="shared" si="1"/>
        <v>3.600000000000001</v>
      </c>
      <c r="D20">
        <f t="shared" si="0"/>
        <v>8.1907726871290523E-3</v>
      </c>
    </row>
    <row r="21" spans="3:4" x14ac:dyDescent="0.35">
      <c r="C21">
        <f t="shared" si="1"/>
        <v>3.8000000000000012</v>
      </c>
      <c r="D21">
        <f t="shared" si="0"/>
        <v>6.4588483643698317E-3</v>
      </c>
    </row>
    <row r="22" spans="3:4" x14ac:dyDescent="0.35">
      <c r="C22">
        <f t="shared" si="1"/>
        <v>4.0000000000000009</v>
      </c>
      <c r="D22">
        <f t="shared" si="0"/>
        <v>5.1237270519179099E-3</v>
      </c>
    </row>
    <row r="23" spans="3:4" x14ac:dyDescent="0.35">
      <c r="C23">
        <f t="shared" si="1"/>
        <v>4.2000000000000011</v>
      </c>
      <c r="D23">
        <f t="shared" si="0"/>
        <v>4.0889763895371727E-3</v>
      </c>
    </row>
    <row r="24" spans="3:4" x14ac:dyDescent="0.35">
      <c r="C24">
        <f t="shared" si="1"/>
        <v>4.4000000000000012</v>
      </c>
      <c r="D24">
        <f t="shared" si="0"/>
        <v>3.2825550529426116E-3</v>
      </c>
    </row>
    <row r="25" spans="3:4" x14ac:dyDescent="0.35">
      <c r="C25">
        <f t="shared" si="1"/>
        <v>4.6000000000000014</v>
      </c>
      <c r="D25">
        <f t="shared" si="0"/>
        <v>2.6505173502748332E-3</v>
      </c>
    </row>
    <row r="26" spans="3:4" x14ac:dyDescent="0.35">
      <c r="C26">
        <f t="shared" si="1"/>
        <v>4.8000000000000016</v>
      </c>
      <c r="D26">
        <f t="shared" si="0"/>
        <v>2.1523348738757757E-3</v>
      </c>
    </row>
    <row r="27" spans="3:4" x14ac:dyDescent="0.35">
      <c r="C27">
        <f>$C26+0.2</f>
        <v>5.0000000000000018</v>
      </c>
      <c r="D27">
        <f t="shared" si="0"/>
        <v>1.7574383788078417E-3</v>
      </c>
    </row>
    <row r="28" spans="3:4" x14ac:dyDescent="0.35">
      <c r="C28">
        <f t="shared" si="1"/>
        <v>5.200000000000002</v>
      </c>
      <c r="D28">
        <f t="shared" si="0"/>
        <v>1.4426678319857048E-3</v>
      </c>
    </row>
    <row r="29" spans="3:4" x14ac:dyDescent="0.35">
      <c r="C29">
        <f t="shared" si="1"/>
        <v>5.4000000000000021</v>
      </c>
      <c r="D29">
        <f t="shared" si="0"/>
        <v>1.1903927806886183E-3</v>
      </c>
    </row>
    <row r="30" spans="3:4" x14ac:dyDescent="0.35">
      <c r="C30">
        <f t="shared" si="1"/>
        <v>5.6000000000000023</v>
      </c>
      <c r="D30">
        <f t="shared" si="0"/>
        <v>9.8712521762779029E-4</v>
      </c>
    </row>
    <row r="31" spans="3:4" x14ac:dyDescent="0.35">
      <c r="C31">
        <f t="shared" si="1"/>
        <v>5.8000000000000025</v>
      </c>
      <c r="D31">
        <f t="shared" si="0"/>
        <v>8.224935808561815E-4</v>
      </c>
    </row>
    <row r="32" spans="3:4" x14ac:dyDescent="0.35">
      <c r="C32">
        <f t="shared" si="1"/>
        <v>6.0000000000000027</v>
      </c>
      <c r="D32">
        <f t="shared" si="0"/>
        <v>6.8848154013742774E-4</v>
      </c>
    </row>
    <row r="33" spans="3:4" x14ac:dyDescent="0.35">
      <c r="C33">
        <f t="shared" si="1"/>
        <v>6.2000000000000028</v>
      </c>
      <c r="D33">
        <f t="shared" si="0"/>
        <v>5.788611734659345E-4</v>
      </c>
    </row>
    <row r="34" spans="3:4" x14ac:dyDescent="0.35">
      <c r="C34">
        <f t="shared" si="1"/>
        <v>6.400000000000003</v>
      </c>
      <c r="D34">
        <f t="shared" si="0"/>
        <v>4.8876917695684567E-4</v>
      </c>
    </row>
    <row r="35" spans="3:4" x14ac:dyDescent="0.35">
      <c r="C35">
        <f t="shared" si="1"/>
        <v>6.6000000000000032</v>
      </c>
      <c r="D35">
        <f t="shared" si="0"/>
        <v>4.1438863524116362E-4</v>
      </c>
    </row>
    <row r="36" spans="3:4" x14ac:dyDescent="0.35">
      <c r="C36">
        <f>$C35+0.2</f>
        <v>6.8000000000000034</v>
      </c>
      <c r="D36">
        <f t="shared" si="0"/>
        <v>3.5270897205588682E-4</v>
      </c>
    </row>
    <row r="37" spans="3:4" x14ac:dyDescent="0.35">
      <c r="C37">
        <f t="shared" si="1"/>
        <v>7.0000000000000036</v>
      </c>
      <c r="D37">
        <f t="shared" si="0"/>
        <v>3.013440292880384E-4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FD20B-FE9A-4185-840B-B7D0896D32B5}">
  <dimension ref="A1:D27"/>
  <sheetViews>
    <sheetView zoomScale="85" zoomScaleNormal="85" workbookViewId="0">
      <selection activeCell="M16" sqref="M16"/>
    </sheetView>
  </sheetViews>
  <sheetFormatPr defaultRowHeight="14.5" x14ac:dyDescent="0.35"/>
  <cols>
    <col min="3" max="3" width="11.7265625" customWidth="1"/>
    <col min="4" max="4" width="11.1796875" customWidth="1"/>
  </cols>
  <sheetData>
    <row r="1" spans="1:4" x14ac:dyDescent="0.35">
      <c r="A1" t="s">
        <v>0</v>
      </c>
      <c r="B1">
        <v>5</v>
      </c>
      <c r="C1" t="s">
        <v>10</v>
      </c>
      <c r="D1" t="s">
        <v>11</v>
      </c>
    </row>
    <row r="2" spans="1:4" x14ac:dyDescent="0.35">
      <c r="A2" t="s">
        <v>9</v>
      </c>
      <c r="B2">
        <v>4</v>
      </c>
      <c r="C2">
        <v>0</v>
      </c>
      <c r="D2">
        <f>_xlfn.F.DIST($C2,$B$1,$B$2,0)</f>
        <v>0</v>
      </c>
    </row>
    <row r="3" spans="1:4" x14ac:dyDescent="0.35">
      <c r="C3">
        <f>$C2+0.2</f>
        <v>0.2</v>
      </c>
      <c r="D3">
        <f t="shared" ref="D3:D27" si="0">_xlfn.F.DIST($C3,$B$1,$B$2,0)</f>
        <v>0.50087922695995313</v>
      </c>
    </row>
    <row r="4" spans="1:4" x14ac:dyDescent="0.35">
      <c r="C4">
        <f t="shared" ref="C4:C27" si="1">$C3+0.2</f>
        <v>0.4</v>
      </c>
      <c r="D4">
        <f t="shared" si="0"/>
        <v>0.62368084634681853</v>
      </c>
    </row>
    <row r="5" spans="1:4" x14ac:dyDescent="0.35">
      <c r="C5">
        <f t="shared" si="1"/>
        <v>0.60000000000000009</v>
      </c>
      <c r="D5">
        <f t="shared" si="0"/>
        <v>0.57258338545887255</v>
      </c>
    </row>
    <row r="6" spans="1:4" x14ac:dyDescent="0.35">
      <c r="C6">
        <f t="shared" si="1"/>
        <v>0.8</v>
      </c>
      <c r="D6">
        <f t="shared" si="0"/>
        <v>0.48337377620174171</v>
      </c>
    </row>
    <row r="7" spans="1:4" x14ac:dyDescent="0.35">
      <c r="C7">
        <f t="shared" si="1"/>
        <v>1</v>
      </c>
      <c r="D7">
        <f t="shared" si="0"/>
        <v>0.39761407921806974</v>
      </c>
    </row>
    <row r="8" spans="1:4" x14ac:dyDescent="0.35">
      <c r="C8">
        <f t="shared" si="1"/>
        <v>1.2</v>
      </c>
      <c r="D8">
        <f t="shared" si="0"/>
        <v>0.32533060108142331</v>
      </c>
    </row>
    <row r="9" spans="1:4" x14ac:dyDescent="0.35">
      <c r="C9">
        <f t="shared" si="1"/>
        <v>1.4</v>
      </c>
      <c r="D9">
        <f t="shared" si="0"/>
        <v>0.26697956236360798</v>
      </c>
    </row>
    <row r="10" spans="1:4" x14ac:dyDescent="0.35">
      <c r="C10">
        <f t="shared" si="1"/>
        <v>1.5999999999999999</v>
      </c>
      <c r="D10">
        <f t="shared" si="0"/>
        <v>0.22050447787400024</v>
      </c>
    </row>
    <row r="11" spans="1:4" x14ac:dyDescent="0.35">
      <c r="C11">
        <f t="shared" si="1"/>
        <v>1.7999999999999998</v>
      </c>
      <c r="D11">
        <f t="shared" si="0"/>
        <v>0.18353407984063649</v>
      </c>
    </row>
    <row r="12" spans="1:4" x14ac:dyDescent="0.35">
      <c r="C12">
        <f t="shared" si="1"/>
        <v>1.9999999999999998</v>
      </c>
      <c r="D12">
        <f t="shared" si="0"/>
        <v>0.15400041084703303</v>
      </c>
    </row>
    <row r="13" spans="1:4" x14ac:dyDescent="0.35">
      <c r="C13">
        <f t="shared" si="1"/>
        <v>2.1999999999999997</v>
      </c>
      <c r="D13">
        <f t="shared" si="0"/>
        <v>0.13024960112687617</v>
      </c>
    </row>
    <row r="14" spans="1:4" x14ac:dyDescent="0.35">
      <c r="C14">
        <f t="shared" si="1"/>
        <v>2.4</v>
      </c>
      <c r="D14">
        <f t="shared" si="0"/>
        <v>0.11100179125655048</v>
      </c>
    </row>
    <row r="15" spans="1:4" x14ac:dyDescent="0.35">
      <c r="C15">
        <f t="shared" si="1"/>
        <v>2.6</v>
      </c>
      <c r="D15">
        <f t="shared" si="0"/>
        <v>9.5278063636407381E-2</v>
      </c>
    </row>
    <row r="16" spans="1:4" x14ac:dyDescent="0.35">
      <c r="C16">
        <f t="shared" si="1"/>
        <v>2.8000000000000003</v>
      </c>
      <c r="D16">
        <f t="shared" si="0"/>
        <v>8.2331081543822709E-2</v>
      </c>
    </row>
    <row r="17" spans="3:4" x14ac:dyDescent="0.35">
      <c r="C17">
        <f t="shared" si="1"/>
        <v>3.0000000000000004</v>
      </c>
      <c r="D17">
        <f t="shared" si="0"/>
        <v>7.1588576090620179E-2</v>
      </c>
    </row>
    <row r="18" spans="3:4" x14ac:dyDescent="0.35">
      <c r="C18">
        <f t="shared" si="1"/>
        <v>3.2000000000000006</v>
      </c>
      <c r="D18">
        <f t="shared" si="0"/>
        <v>6.2609903369994113E-2</v>
      </c>
    </row>
    <row r="19" spans="3:4" x14ac:dyDescent="0.35">
      <c r="C19">
        <f t="shared" si="1"/>
        <v>3.4000000000000008</v>
      </c>
      <c r="D19">
        <f t="shared" si="0"/>
        <v>5.5053457093623588E-2</v>
      </c>
    </row>
    <row r="20" spans="3:4" x14ac:dyDescent="0.35">
      <c r="C20">
        <f t="shared" si="1"/>
        <v>3.600000000000001</v>
      </c>
      <c r="D20">
        <f t="shared" si="0"/>
        <v>4.8652452125194083E-2</v>
      </c>
    </row>
    <row r="21" spans="3:4" x14ac:dyDescent="0.35">
      <c r="C21">
        <f t="shared" si="1"/>
        <v>3.8000000000000012</v>
      </c>
      <c r="D21">
        <f t="shared" si="0"/>
        <v>4.3196959511461616E-2</v>
      </c>
    </row>
    <row r="22" spans="3:4" x14ac:dyDescent="0.35">
      <c r="C22">
        <f t="shared" si="1"/>
        <v>4.0000000000000009</v>
      </c>
      <c r="D22">
        <f t="shared" si="0"/>
        <v>3.852054702104396E-2</v>
      </c>
    </row>
    <row r="23" spans="3:4" x14ac:dyDescent="0.35">
      <c r="C23">
        <f t="shared" si="1"/>
        <v>4.2000000000000011</v>
      </c>
      <c r="D23">
        <f t="shared" si="0"/>
        <v>3.4490297710515636E-2</v>
      </c>
    </row>
    <row r="24" spans="3:4" x14ac:dyDescent="0.35">
      <c r="C24">
        <f t="shared" si="1"/>
        <v>4.4000000000000012</v>
      </c>
      <c r="D24">
        <f t="shared" si="0"/>
        <v>3.0999307730646936E-2</v>
      </c>
    </row>
    <row r="25" spans="3:4" x14ac:dyDescent="0.35">
      <c r="C25">
        <f t="shared" si="1"/>
        <v>4.6000000000000014</v>
      </c>
      <c r="D25">
        <f t="shared" si="0"/>
        <v>2.7961010032258413E-2</v>
      </c>
    </row>
    <row r="26" spans="3:4" x14ac:dyDescent="0.35">
      <c r="C26">
        <f t="shared" si="1"/>
        <v>4.8000000000000016</v>
      </c>
      <c r="D26">
        <f t="shared" si="0"/>
        <v>2.5304849665794955E-2</v>
      </c>
    </row>
    <row r="27" spans="3:4" x14ac:dyDescent="0.35">
      <c r="C27">
        <f t="shared" si="1"/>
        <v>5.0000000000000018</v>
      </c>
      <c r="D27">
        <f t="shared" si="0"/>
        <v>2.2972965611252154E-2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AA1A-0D3D-4F8E-86DC-8FEC4E3AF4E7}">
  <dimension ref="A1:F30"/>
  <sheetViews>
    <sheetView tabSelected="1" zoomScale="115" zoomScaleNormal="115" workbookViewId="0">
      <selection activeCell="F10" sqref="F10"/>
    </sheetView>
  </sheetViews>
  <sheetFormatPr defaultRowHeight="14.5" x14ac:dyDescent="0.35"/>
  <cols>
    <col min="2" max="2" width="10.81640625" customWidth="1"/>
  </cols>
  <sheetData>
    <row r="1" spans="1:6" x14ac:dyDescent="0.35">
      <c r="A1">
        <v>59</v>
      </c>
      <c r="B1" t="s">
        <v>12</v>
      </c>
      <c r="C1">
        <f>MAX(A1:A30)</f>
        <v>62</v>
      </c>
      <c r="D1">
        <f>$C$2</f>
        <v>44</v>
      </c>
      <c r="E1" cm="1">
        <f t="array" ref="E1:E11">FREQUENCY(A1:A30,D1:D10)</f>
        <v>1</v>
      </c>
      <c r="F1">
        <f>$E$1</f>
        <v>1</v>
      </c>
    </row>
    <row r="2" spans="1:6" x14ac:dyDescent="0.35">
      <c r="A2">
        <v>57</v>
      </c>
      <c r="B2" t="s">
        <v>13</v>
      </c>
      <c r="C2">
        <f>MIN(A1:A30)</f>
        <v>44</v>
      </c>
      <c r="D2">
        <f>D1+2</f>
        <v>46</v>
      </c>
      <c r="E2">
        <v>1</v>
      </c>
      <c r="F2">
        <f>F1+E2</f>
        <v>2</v>
      </c>
    </row>
    <row r="3" spans="1:6" x14ac:dyDescent="0.35">
      <c r="A3">
        <v>55</v>
      </c>
      <c r="D3">
        <f t="shared" ref="D3:D8" si="0">D2+2</f>
        <v>48</v>
      </c>
      <c r="E3">
        <v>1</v>
      </c>
      <c r="F3">
        <f t="shared" ref="F3:F10" si="1">F2+E3</f>
        <v>3</v>
      </c>
    </row>
    <row r="4" spans="1:6" x14ac:dyDescent="0.35">
      <c r="A4">
        <v>49</v>
      </c>
      <c r="D4">
        <f t="shared" si="0"/>
        <v>50</v>
      </c>
      <c r="E4">
        <v>4</v>
      </c>
      <c r="F4">
        <f t="shared" si="1"/>
        <v>7</v>
      </c>
    </row>
    <row r="5" spans="1:6" x14ac:dyDescent="0.35">
      <c r="A5">
        <v>46</v>
      </c>
      <c r="D5">
        <f t="shared" si="0"/>
        <v>52</v>
      </c>
      <c r="E5">
        <v>2</v>
      </c>
      <c r="F5">
        <f t="shared" si="1"/>
        <v>9</v>
      </c>
    </row>
    <row r="6" spans="1:6" x14ac:dyDescent="0.35">
      <c r="A6">
        <v>51</v>
      </c>
      <c r="D6">
        <f t="shared" si="0"/>
        <v>54</v>
      </c>
      <c r="E6">
        <v>2</v>
      </c>
      <c r="F6">
        <f t="shared" si="1"/>
        <v>11</v>
      </c>
    </row>
    <row r="7" spans="1:6" x14ac:dyDescent="0.35">
      <c r="A7">
        <v>50</v>
      </c>
      <c r="D7">
        <f t="shared" si="0"/>
        <v>56</v>
      </c>
      <c r="E7">
        <v>6</v>
      </c>
      <c r="F7">
        <f t="shared" si="1"/>
        <v>17</v>
      </c>
    </row>
    <row r="8" spans="1:6" x14ac:dyDescent="0.35">
      <c r="A8">
        <v>58</v>
      </c>
      <c r="D8">
        <f t="shared" si="0"/>
        <v>58</v>
      </c>
      <c r="E8">
        <v>5</v>
      </c>
      <c r="F8">
        <f t="shared" si="1"/>
        <v>22</v>
      </c>
    </row>
    <row r="9" spans="1:6" x14ac:dyDescent="0.35">
      <c r="A9">
        <v>56</v>
      </c>
      <c r="D9">
        <f>D8+2</f>
        <v>60</v>
      </c>
      <c r="E9">
        <v>4</v>
      </c>
      <c r="F9">
        <f t="shared" si="1"/>
        <v>26</v>
      </c>
    </row>
    <row r="10" spans="1:6" x14ac:dyDescent="0.35">
      <c r="A10">
        <v>48</v>
      </c>
      <c r="D10">
        <f>D9+2</f>
        <v>62</v>
      </c>
      <c r="E10">
        <v>4</v>
      </c>
      <c r="F10">
        <f t="shared" si="1"/>
        <v>30</v>
      </c>
    </row>
    <row r="11" spans="1:6" x14ac:dyDescent="0.35">
      <c r="A11">
        <v>44</v>
      </c>
      <c r="E11" s="1">
        <v>0</v>
      </c>
    </row>
    <row r="12" spans="1:6" x14ac:dyDescent="0.35">
      <c r="A12">
        <v>49</v>
      </c>
    </row>
    <row r="13" spans="1:6" x14ac:dyDescent="0.35">
      <c r="A13">
        <v>50</v>
      </c>
    </row>
    <row r="14" spans="1:6" x14ac:dyDescent="0.35">
      <c r="A14">
        <v>52</v>
      </c>
    </row>
    <row r="15" spans="1:6" x14ac:dyDescent="0.35">
      <c r="A15">
        <v>54</v>
      </c>
    </row>
    <row r="16" spans="1:6" x14ac:dyDescent="0.35">
      <c r="A16">
        <v>61</v>
      </c>
    </row>
    <row r="17" spans="1:1" x14ac:dyDescent="0.35">
      <c r="A17">
        <v>55</v>
      </c>
    </row>
    <row r="18" spans="1:1" x14ac:dyDescent="0.35">
      <c r="A18">
        <v>53</v>
      </c>
    </row>
    <row r="19" spans="1:1" x14ac:dyDescent="0.35">
      <c r="A19">
        <v>58</v>
      </c>
    </row>
    <row r="20" spans="1:1" x14ac:dyDescent="0.35">
      <c r="A20">
        <v>59</v>
      </c>
    </row>
    <row r="21" spans="1:1" x14ac:dyDescent="0.35">
      <c r="A21">
        <v>56</v>
      </c>
    </row>
    <row r="22" spans="1:1" x14ac:dyDescent="0.35">
      <c r="A22">
        <v>60</v>
      </c>
    </row>
    <row r="23" spans="1:1" x14ac:dyDescent="0.35">
      <c r="A23">
        <v>61</v>
      </c>
    </row>
    <row r="24" spans="1:1" x14ac:dyDescent="0.35">
      <c r="A24">
        <v>62</v>
      </c>
    </row>
    <row r="25" spans="1:1" x14ac:dyDescent="0.35">
      <c r="A25">
        <v>60</v>
      </c>
    </row>
    <row r="26" spans="1:1" x14ac:dyDescent="0.35">
      <c r="A26">
        <v>58</v>
      </c>
    </row>
    <row r="27" spans="1:1" x14ac:dyDescent="0.35">
      <c r="A27">
        <v>55</v>
      </c>
    </row>
    <row r="28" spans="1:1" x14ac:dyDescent="0.35">
      <c r="A28">
        <v>57</v>
      </c>
    </row>
    <row r="29" spans="1:1" x14ac:dyDescent="0.35">
      <c r="A29">
        <v>55</v>
      </c>
    </row>
    <row r="30" spans="1:1" x14ac:dyDescent="0.35">
      <c r="A30">
        <v>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1.1 Нормальное распределение</vt:lpstr>
      <vt:lpstr>1.2 Распределение хи-квадрат</vt:lpstr>
      <vt:lpstr>1.3 Распределение Стьюдента</vt:lpstr>
      <vt:lpstr>1.4 Распределение Фишера</vt:lpstr>
      <vt:lpstr>Часть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Александров</dc:creator>
  <cp:lastModifiedBy>Саша Александров</cp:lastModifiedBy>
  <dcterms:created xsi:type="dcterms:W3CDTF">2023-09-13T10:51:07Z</dcterms:created>
  <dcterms:modified xsi:type="dcterms:W3CDTF">2023-10-10T05:51:31Z</dcterms:modified>
</cp:coreProperties>
</file>