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codes_university\Prob. theory and math. statistic\LabWorks\"/>
    </mc:Choice>
  </mc:AlternateContent>
  <xr:revisionPtr revIDLastSave="0" documentId="13_ncr:1_{2EE69DE8-7387-4D32-A435-BD9673E95FA5}" xr6:coauthVersionLast="47" xr6:coauthVersionMax="47" xr10:uidLastSave="{00000000-0000-0000-0000-000000000000}"/>
  <bookViews>
    <workbookView xWindow="1860" yWindow="1860" windowWidth="19640" windowHeight="11880" firstSheet="5" activeTab="6" xr2:uid="{00000000-000D-0000-FFFF-FFFF00000000}"/>
  </bookViews>
  <sheets>
    <sheet name="Пример 1" sheetId="6" r:id="rId1"/>
    <sheet name="Задание 1" sheetId="7" r:id="rId2"/>
    <sheet name="Задание 2" sheetId="8" r:id="rId3"/>
    <sheet name="Задание 3" sheetId="9" r:id="rId4"/>
    <sheet name="Пример 2" sheetId="10" r:id="rId5"/>
    <sheet name="Задание 4" sheetId="11" r:id="rId6"/>
    <sheet name="Задание 5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1" i="13" l="1"/>
  <c r="A10" i="13"/>
  <c r="A9" i="11"/>
  <c r="D2" i="13"/>
  <c r="B7" i="13"/>
  <c r="D5" i="11"/>
  <c r="E5" i="11" s="1"/>
  <c r="F5" i="11" s="1"/>
  <c r="C5" i="11"/>
  <c r="B5" i="11"/>
  <c r="B7" i="11"/>
  <c r="C7" i="11" s="1"/>
  <c r="D7" i="11" s="1"/>
  <c r="E7" i="11" s="1"/>
  <c r="A9" i="10"/>
  <c r="G5" i="10"/>
  <c r="D5" i="10"/>
  <c r="E5" i="10" s="1"/>
  <c r="F5" i="10" s="1"/>
  <c r="C5" i="10"/>
  <c r="B5" i="10"/>
  <c r="C7" i="10"/>
  <c r="D7" i="10"/>
  <c r="E7" i="10"/>
  <c r="F7" i="10" s="1"/>
  <c r="B7" i="10"/>
  <c r="I16" i="9" a="1"/>
  <c r="I16" i="9" s="1"/>
  <c r="J16" i="9" s="1"/>
  <c r="J17" i="9"/>
  <c r="J18" i="9"/>
  <c r="E16" i="9" a="1"/>
  <c r="E16" i="9" s="1"/>
  <c r="A15" i="9"/>
  <c r="C17" i="9"/>
  <c r="B16" i="9"/>
  <c r="F7" i="8"/>
  <c r="E6" i="8"/>
  <c r="D5" i="8"/>
  <c r="C4" i="8"/>
  <c r="B3" i="8"/>
  <c r="A2" i="8"/>
  <c r="H3" i="8" a="1"/>
  <c r="H3" i="8" s="1"/>
  <c r="O3" i="8" s="1" a="1"/>
  <c r="O3" i="8" s="1"/>
  <c r="M3" i="7" a="1"/>
  <c r="M3" i="7" s="1"/>
  <c r="K3" i="6" a="1"/>
  <c r="K3" i="6" s="1"/>
  <c r="L3" i="6" s="1"/>
  <c r="G3" i="7" a="1"/>
  <c r="G3" i="7" s="1"/>
  <c r="E6" i="7"/>
  <c r="D5" i="7"/>
  <c r="C4" i="7"/>
  <c r="B3" i="7"/>
  <c r="A2" i="7"/>
  <c r="L4" i="6"/>
  <c r="L5" i="6"/>
  <c r="L6" i="6"/>
  <c r="F3" i="6" a="1"/>
  <c r="F3" i="6" s="1"/>
  <c r="D5" i="6"/>
  <c r="C4" i="6"/>
  <c r="B3" i="6"/>
  <c r="A2" i="6"/>
  <c r="C7" i="13" l="1"/>
  <c r="D7" i="13" s="1"/>
  <c r="B5" i="13" l="1"/>
  <c r="C5" i="13" s="1"/>
  <c r="D5" i="13" l="1"/>
  <c r="E5" i="13" s="1"/>
  <c r="A9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<sst xmlns="http://schemas.openxmlformats.org/spreadsheetml/2006/main" count="59" uniqueCount="28">
  <si>
    <t>матрица транспонирования</t>
  </si>
  <si>
    <t>столбец</t>
  </si>
  <si>
    <t>матрица переходных вероятностей</t>
  </si>
  <si>
    <t>Столбец</t>
  </si>
  <si>
    <t>дней работает</t>
  </si>
  <si>
    <t>дней проходит техосмотр</t>
  </si>
  <si>
    <t>дней ремонтируется</t>
  </si>
  <si>
    <t>Состояния</t>
  </si>
  <si>
    <t>Лямбда</t>
  </si>
  <si>
    <t>Мю</t>
  </si>
  <si>
    <t>Вероятности</t>
  </si>
  <si>
    <t>S0-S1</t>
  </si>
  <si>
    <t>S1-S2</t>
  </si>
  <si>
    <t>S2-S3</t>
  </si>
  <si>
    <t>S3-S4</t>
  </si>
  <si>
    <t>S4-S5</t>
  </si>
  <si>
    <t>P0</t>
  </si>
  <si>
    <t>P1</t>
  </si>
  <si>
    <t>P2</t>
  </si>
  <si>
    <t>P3</t>
  </si>
  <si>
    <t>P4</t>
  </si>
  <si>
    <t>P5</t>
  </si>
  <si>
    <t>-среднее число исправных автомобилей в произвольный момент времени</t>
  </si>
  <si>
    <t>-среднее число клиентов находящихся в парикмахерской</t>
  </si>
  <si>
    <t>Вероятности состояний системы</t>
  </si>
  <si>
    <t>-среднее число находящихся на заправке клиентов</t>
  </si>
  <si>
    <t>-среднее число обслуживаемых клиентов за час</t>
  </si>
  <si>
    <t>-среднее число клиентов, которые остаются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</si>
</sst>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82551</xdr:rowOff>
    </xdr:from>
    <xdr:to>
      <xdr:col>4</xdr:col>
      <xdr:colOff>147491</xdr:colOff>
      <xdr:row>7</xdr:row>
      <xdr:rowOff>69851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592C8E0-9CB7-0D07-DF0A-0E8B2F226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82551"/>
          <a:ext cx="2522391" cy="127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4A0F-2927-4C8D-A714-C9CBAA970600}">
  <dimension ref="A1:L6"/>
  <sheetViews>
    <sheetView workbookViewId="0">
      <selection activeCell="C29" sqref="C29"/>
    </sheetView>
  </sheetViews>
  <sheetFormatPr defaultRowHeight="14.5" x14ac:dyDescent="0.35"/>
  <sheetData>
    <row r="1" spans="1:12" x14ac:dyDescent="0.35">
      <c r="A1" t="s">
        <v>0</v>
      </c>
      <c r="E1" t="s">
        <v>1</v>
      </c>
    </row>
    <row r="2" spans="1:12" x14ac:dyDescent="0.35">
      <c r="A2">
        <f>-SUM(A3:A5)</f>
        <v>-7</v>
      </c>
      <c r="B2">
        <v>18</v>
      </c>
      <c r="C2">
        <v>15</v>
      </c>
      <c r="D2">
        <v>10</v>
      </c>
      <c r="E2">
        <v>0</v>
      </c>
    </row>
    <row r="3" spans="1:12" x14ac:dyDescent="0.35">
      <c r="A3">
        <v>5</v>
      </c>
      <c r="B3">
        <f>-(B2+B4+B5)</f>
        <v>-30</v>
      </c>
      <c r="C3">
        <v>0</v>
      </c>
      <c r="D3">
        <v>0</v>
      </c>
      <c r="E3">
        <v>0</v>
      </c>
      <c r="F3" cm="1">
        <f t="array" ref="F3:I6">MINVERSE(A3:D6)</f>
        <v>4.4444444444444439E-2</v>
      </c>
      <c r="G3">
        <v>5.5555555555555559E-2</v>
      </c>
      <c r="H3">
        <v>6.6666666666666652E-2</v>
      </c>
      <c r="I3">
        <v>0.66666666666666663</v>
      </c>
      <c r="K3" cm="1">
        <f t="array" ref="K3:K6">MMULT(_xlfn.ANCHORARRAY(F3),E3:E6)</f>
        <v>0.66666666666666663</v>
      </c>
      <c r="L3">
        <f>K3*30</f>
        <v>20</v>
      </c>
    </row>
    <row r="4" spans="1:12" x14ac:dyDescent="0.35">
      <c r="A4">
        <v>2</v>
      </c>
      <c r="B4">
        <v>12</v>
      </c>
      <c r="C4">
        <f>-(C2+C3+C5)</f>
        <v>-30</v>
      </c>
      <c r="D4">
        <v>0</v>
      </c>
      <c r="E4">
        <v>0</v>
      </c>
      <c r="F4">
        <v>-2.5925925925925925E-2</v>
      </c>
      <c r="G4">
        <v>9.2592592592592587E-3</v>
      </c>
      <c r="H4">
        <v>1.1111111111111108E-2</v>
      </c>
      <c r="I4">
        <v>0.1111111111111111</v>
      </c>
      <c r="K4">
        <v>0.1111111111111111</v>
      </c>
      <c r="L4">
        <f t="shared" ref="L4:L6" si="0">K4*30</f>
        <v>3.333333333333333</v>
      </c>
    </row>
    <row r="5" spans="1:12" x14ac:dyDescent="0.35">
      <c r="A5">
        <v>0</v>
      </c>
      <c r="B5">
        <v>0</v>
      </c>
      <c r="C5">
        <v>15</v>
      </c>
      <c r="D5">
        <f>-(D2+D3+D4)</f>
        <v>-10</v>
      </c>
      <c r="E5">
        <v>0</v>
      </c>
      <c r="F5">
        <v>-7.4074074074074068E-3</v>
      </c>
      <c r="G5">
        <v>-2.5925925925925925E-2</v>
      </c>
      <c r="H5">
        <v>8.8888888888888871E-3</v>
      </c>
      <c r="I5">
        <v>8.8888888888888878E-2</v>
      </c>
      <c r="K5">
        <v>8.8888888888888878E-2</v>
      </c>
      <c r="L5">
        <f t="shared" si="0"/>
        <v>2.6666666666666665</v>
      </c>
    </row>
    <row r="6" spans="1:12" x14ac:dyDescent="0.35">
      <c r="A6">
        <v>1</v>
      </c>
      <c r="B6">
        <v>1</v>
      </c>
      <c r="C6">
        <v>1</v>
      </c>
      <c r="D6">
        <v>1</v>
      </c>
      <c r="E6">
        <v>1</v>
      </c>
      <c r="F6">
        <v>-1.111111111111111E-2</v>
      </c>
      <c r="G6">
        <v>-3.888888888888889E-2</v>
      </c>
      <c r="H6">
        <v>-8.666666666666667E-2</v>
      </c>
      <c r="I6">
        <v>0.13333333333333333</v>
      </c>
      <c r="K6">
        <v>0.13333333333333333</v>
      </c>
      <c r="L6">
        <f t="shared" si="0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5AF6-794A-4C72-94DE-A87F427DDA7F}">
  <dimension ref="A1:M7"/>
  <sheetViews>
    <sheetView topLeftCell="J1" zoomScale="85" zoomScaleNormal="85" workbookViewId="0">
      <selection activeCell="G3" sqref="G3"/>
    </sheetView>
  </sheetViews>
  <sheetFormatPr defaultRowHeight="14.5" x14ac:dyDescent="0.35"/>
  <sheetData>
    <row r="1" spans="1:13" x14ac:dyDescent="0.35">
      <c r="A1" t="s">
        <v>0</v>
      </c>
      <c r="F1" t="s">
        <v>1</v>
      </c>
    </row>
    <row r="2" spans="1:13" x14ac:dyDescent="0.35">
      <c r="A2">
        <f>-SUM(A3:A6)</f>
        <v>-16</v>
      </c>
      <c r="B2">
        <v>9</v>
      </c>
      <c r="C2">
        <v>0</v>
      </c>
      <c r="D2">
        <v>5</v>
      </c>
      <c r="E2">
        <v>0</v>
      </c>
      <c r="F2">
        <v>0</v>
      </c>
      <c r="M2" t="s">
        <v>24</v>
      </c>
    </row>
    <row r="3" spans="1:13" x14ac:dyDescent="0.35">
      <c r="A3">
        <v>0</v>
      </c>
      <c r="B3">
        <f>-(B2+B4+B5+B6)</f>
        <v>-19</v>
      </c>
      <c r="C3">
        <v>0</v>
      </c>
      <c r="D3">
        <v>15</v>
      </c>
      <c r="E3">
        <v>7</v>
      </c>
      <c r="F3">
        <v>0</v>
      </c>
      <c r="G3" cm="1">
        <f t="array" ref="G3:K7">MINVERSE(A3:E7)</f>
        <v>3.9495337356006584E-2</v>
      </c>
      <c r="H3">
        <v>5.8386994210564931E-2</v>
      </c>
      <c r="I3">
        <v>3.8006924960955382E-2</v>
      </c>
      <c r="J3">
        <v>5.7220022990031823E-2</v>
      </c>
      <c r="K3">
        <v>0.16770843887900874</v>
      </c>
      <c r="M3" cm="1">
        <f t="array" ref="M3:M7">MMULT(_xlfn.ANCHORARRAY(G3), F3:F7)</f>
        <v>0.16770843887900874</v>
      </c>
    </row>
    <row r="4" spans="1:13" x14ac:dyDescent="0.35">
      <c r="A4">
        <v>11</v>
      </c>
      <c r="B4">
        <v>9</v>
      </c>
      <c r="C4">
        <f>-(+C2+C3+C5+C6)</f>
        <v>-12</v>
      </c>
      <c r="D4">
        <v>0</v>
      </c>
      <c r="E4">
        <v>12</v>
      </c>
      <c r="F4">
        <v>0</v>
      </c>
      <c r="G4">
        <v>-4.607789358200768E-2</v>
      </c>
      <c r="H4">
        <v>-5.4854635216675818E-3</v>
      </c>
      <c r="I4">
        <v>-2.5233132199670872E-2</v>
      </c>
      <c r="J4">
        <v>-1.2616566099835433E-2</v>
      </c>
      <c r="K4">
        <v>0.1865057597366977</v>
      </c>
      <c r="M4">
        <v>0.1865057597366977</v>
      </c>
    </row>
    <row r="5" spans="1:13" x14ac:dyDescent="0.35">
      <c r="A5">
        <v>5</v>
      </c>
      <c r="B5">
        <v>0</v>
      </c>
      <c r="C5">
        <v>8</v>
      </c>
      <c r="D5">
        <f>-(D2+D3+D4+D6)</f>
        <v>-20</v>
      </c>
      <c r="E5">
        <v>3</v>
      </c>
      <c r="F5">
        <v>0</v>
      </c>
      <c r="G5">
        <v>-5.4854635216676083E-4</v>
      </c>
      <c r="H5">
        <v>-4.1769883058303141E-2</v>
      </c>
      <c r="I5">
        <v>1.804962073435333E-2</v>
      </c>
      <c r="J5">
        <v>-3.7140431360080466E-3</v>
      </c>
      <c r="K5">
        <v>0.36922060996956779</v>
      </c>
      <c r="M5">
        <v>0.36922060996956779</v>
      </c>
    </row>
    <row r="6" spans="1:13" x14ac:dyDescent="0.35">
      <c r="A6">
        <v>0</v>
      </c>
      <c r="B6">
        <v>1</v>
      </c>
      <c r="C6">
        <v>4</v>
      </c>
      <c r="D6">
        <v>0</v>
      </c>
      <c r="E6">
        <f>-(E2+E3+E4+E5)</f>
        <v>-22</v>
      </c>
      <c r="F6">
        <v>0</v>
      </c>
      <c r="G6">
        <v>9.3252879868348862E-3</v>
      </c>
      <c r="H6">
        <v>-3.2877841871905697E-3</v>
      </c>
      <c r="I6">
        <v>-3.2958202165535216E-2</v>
      </c>
      <c r="J6">
        <v>5.8138925478056413E-3</v>
      </c>
      <c r="K6">
        <v>0.20095663688677229</v>
      </c>
      <c r="M6">
        <v>0.20095663688677229</v>
      </c>
    </row>
    <row r="7" spans="1:13" x14ac:dyDescent="0.3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-2.1941854086670329E-3</v>
      </c>
      <c r="H7">
        <v>-7.8438634434036432E-3</v>
      </c>
      <c r="I7">
        <v>2.1347886698973835E-3</v>
      </c>
      <c r="J7">
        <v>-4.6703306301993978E-2</v>
      </c>
      <c r="K7">
        <v>7.5608554527953134E-2</v>
      </c>
      <c r="M7">
        <v>7.5608554527953134E-2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60E8-A4C9-4FF3-9270-5DC771464B3C}">
  <dimension ref="A1:O18"/>
  <sheetViews>
    <sheetView workbookViewId="0">
      <selection activeCell="M28" sqref="M28"/>
    </sheetView>
  </sheetViews>
  <sheetFormatPr defaultRowHeight="14.5" x14ac:dyDescent="0.35"/>
  <sheetData>
    <row r="1" spans="1:15" x14ac:dyDescent="0.35">
      <c r="A1" t="s">
        <v>0</v>
      </c>
      <c r="G1" t="s">
        <v>1</v>
      </c>
    </row>
    <row r="2" spans="1:15" x14ac:dyDescent="0.35">
      <c r="A2">
        <f>-SUM(A3:A7)</f>
        <v>-9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O2" t="s">
        <v>24</v>
      </c>
    </row>
    <row r="3" spans="1:15" x14ac:dyDescent="0.35">
      <c r="A3">
        <v>6</v>
      </c>
      <c r="B3">
        <f>-(B2+B4+B5+B6+B7)</f>
        <v>-17</v>
      </c>
      <c r="C3">
        <v>4</v>
      </c>
      <c r="D3">
        <v>0</v>
      </c>
      <c r="E3">
        <v>0</v>
      </c>
      <c r="F3">
        <v>5</v>
      </c>
      <c r="G3">
        <v>0</v>
      </c>
      <c r="H3" cm="1">
        <f t="array" ref="H3:M8">MINVERSE(A3:F8)</f>
        <v>0.10961646248698857</v>
      </c>
      <c r="I3">
        <v>0.11370005604932339</v>
      </c>
      <c r="J3">
        <v>9.2321242693570352E-2</v>
      </c>
      <c r="K3">
        <v>0.10865561694290976</v>
      </c>
      <c r="L3">
        <v>0.11335975658579552</v>
      </c>
      <c r="M3">
        <v>1.6334374249339395E-2</v>
      </c>
      <c r="O3" cm="1">
        <f t="array" ref="O3:O8">MMULT(_xlfn.ANCHORARRAY(H3),G3:G8)</f>
        <v>1.6334374249339395E-2</v>
      </c>
    </row>
    <row r="4" spans="1:15" x14ac:dyDescent="0.35">
      <c r="A4">
        <v>0</v>
      </c>
      <c r="B4">
        <v>0</v>
      </c>
      <c r="C4">
        <f>-(C2+C3+C5+C6+C7)</f>
        <v>-4</v>
      </c>
      <c r="D4">
        <v>0</v>
      </c>
      <c r="E4">
        <v>0</v>
      </c>
      <c r="F4">
        <v>7</v>
      </c>
      <c r="G4">
        <v>0</v>
      </c>
      <c r="H4">
        <v>-2.3300504443910641E-2</v>
      </c>
      <c r="I4">
        <v>-1.3211626231083353E-2</v>
      </c>
      <c r="J4">
        <v>-7.2063415805909215E-3</v>
      </c>
      <c r="K4">
        <v>3.3149171270718231E-2</v>
      </c>
      <c r="L4">
        <v>-1.4052366082152292E-2</v>
      </c>
      <c r="M4">
        <v>4.0355512851309144E-2</v>
      </c>
      <c r="O4">
        <v>4.0355512851309144E-2</v>
      </c>
    </row>
    <row r="5" spans="1:15" x14ac:dyDescent="0.35">
      <c r="A5">
        <v>0</v>
      </c>
      <c r="B5">
        <v>0</v>
      </c>
      <c r="C5">
        <v>0</v>
      </c>
      <c r="D5">
        <f>-(D2+D3+D4+D6+D7)</f>
        <v>-10</v>
      </c>
      <c r="E5">
        <v>1</v>
      </c>
      <c r="F5">
        <v>0</v>
      </c>
      <c r="G5">
        <v>0</v>
      </c>
      <c r="H5">
        <v>-7.8469052766434455E-3</v>
      </c>
      <c r="I5">
        <v>-0.23640803907438546</v>
      </c>
      <c r="J5">
        <v>-9.8646809192089055E-2</v>
      </c>
      <c r="K5">
        <v>-1.2891344383057089E-2</v>
      </c>
      <c r="L5">
        <v>-0.13402794459124029</v>
      </c>
      <c r="M5">
        <v>8.5755464809031942E-2</v>
      </c>
      <c r="O5">
        <v>8.5755464809031942E-2</v>
      </c>
    </row>
    <row r="6" spans="1:15" x14ac:dyDescent="0.35">
      <c r="A6">
        <v>3</v>
      </c>
      <c r="B6">
        <v>17</v>
      </c>
      <c r="C6">
        <v>0</v>
      </c>
      <c r="D6">
        <v>0</v>
      </c>
      <c r="E6">
        <f>-(E2+E3+E4+E5+E7)</f>
        <v>-1</v>
      </c>
      <c r="F6">
        <v>0</v>
      </c>
      <c r="G6">
        <v>0</v>
      </c>
      <c r="H6">
        <v>-6.7259188085515261E-3</v>
      </c>
      <c r="I6">
        <v>1.1650252221955319E-2</v>
      </c>
      <c r="J6">
        <v>-8.4554407878933452E-2</v>
      </c>
      <c r="K6">
        <v>-1.1049723756906077E-2</v>
      </c>
      <c r="L6">
        <v>1.0118904636079751E-2</v>
      </c>
      <c r="M6">
        <v>7.3504684122027375E-2</v>
      </c>
      <c r="O6">
        <v>7.3504684122027375E-2</v>
      </c>
    </row>
    <row r="7" spans="1:15" x14ac:dyDescent="0.35">
      <c r="A7">
        <v>0</v>
      </c>
      <c r="B7">
        <v>0</v>
      </c>
      <c r="C7">
        <v>0</v>
      </c>
      <c r="D7">
        <v>8</v>
      </c>
      <c r="E7">
        <v>0</v>
      </c>
      <c r="F7">
        <f>-SUM(F2:F6)</f>
        <v>-12</v>
      </c>
      <c r="G7">
        <v>0</v>
      </c>
      <c r="H7">
        <v>-6.7259188085515259E-2</v>
      </c>
      <c r="I7">
        <v>0.11650252221955319</v>
      </c>
      <c r="J7">
        <v>0.1544559212106654</v>
      </c>
      <c r="K7">
        <v>-0.11049723756906077</v>
      </c>
      <c r="L7">
        <v>0.10118904636079751</v>
      </c>
      <c r="M7">
        <v>0.73504684122027375</v>
      </c>
      <c r="O7">
        <v>0.73504684122027375</v>
      </c>
    </row>
    <row r="8" spans="1:15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-4.4839458723676829E-3</v>
      </c>
      <c r="I8">
        <v>7.7668348146368799E-3</v>
      </c>
      <c r="J8">
        <v>-5.6369605252622315E-2</v>
      </c>
      <c r="K8">
        <v>-7.366482504604051E-3</v>
      </c>
      <c r="L8">
        <v>-7.6587396909280167E-2</v>
      </c>
      <c r="M8">
        <v>4.9003122748018255E-2</v>
      </c>
      <c r="O8">
        <v>4.9003122748018255E-2</v>
      </c>
    </row>
    <row r="12" spans="1:15" x14ac:dyDescent="0.35">
      <c r="A12" t="s">
        <v>2</v>
      </c>
    </row>
    <row r="13" spans="1:15" x14ac:dyDescent="0.35">
      <c r="A13">
        <v>0</v>
      </c>
      <c r="B13">
        <v>6</v>
      </c>
      <c r="C13">
        <v>0</v>
      </c>
      <c r="D13">
        <v>0</v>
      </c>
      <c r="E13">
        <v>3</v>
      </c>
      <c r="F13">
        <v>0</v>
      </c>
    </row>
    <row r="14" spans="1:15" x14ac:dyDescent="0.35">
      <c r="A14">
        <v>0</v>
      </c>
      <c r="B14">
        <v>0</v>
      </c>
      <c r="C14">
        <v>0</v>
      </c>
      <c r="D14">
        <v>0</v>
      </c>
      <c r="E14">
        <v>17</v>
      </c>
      <c r="F14">
        <v>0</v>
      </c>
    </row>
    <row r="15" spans="1:15" x14ac:dyDescent="0.35">
      <c r="A15">
        <v>0</v>
      </c>
      <c r="B15">
        <v>4</v>
      </c>
      <c r="C15">
        <v>0</v>
      </c>
      <c r="D15">
        <v>0</v>
      </c>
      <c r="E15">
        <v>0</v>
      </c>
      <c r="F15">
        <v>0</v>
      </c>
    </row>
    <row r="16" spans="1:15" x14ac:dyDescent="0.35">
      <c r="A16">
        <v>2</v>
      </c>
      <c r="B16">
        <v>0</v>
      </c>
      <c r="C16">
        <v>0</v>
      </c>
      <c r="D16">
        <v>0</v>
      </c>
      <c r="E16">
        <v>0</v>
      </c>
      <c r="F16">
        <v>8</v>
      </c>
    </row>
    <row r="17" spans="1:6" x14ac:dyDescent="0.3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</row>
    <row r="18" spans="1:6" x14ac:dyDescent="0.35">
      <c r="A18">
        <v>0</v>
      </c>
      <c r="B18">
        <v>5</v>
      </c>
      <c r="C18">
        <v>7</v>
      </c>
      <c r="D18">
        <v>0</v>
      </c>
      <c r="E18">
        <v>0</v>
      </c>
      <c r="F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1F53-81B7-425B-9F5C-11A6161E12CA}">
  <dimension ref="A9:K18"/>
  <sheetViews>
    <sheetView topLeftCell="J1" workbookViewId="0">
      <selection activeCell="J16" sqref="J16"/>
    </sheetView>
  </sheetViews>
  <sheetFormatPr defaultRowHeight="14.5" x14ac:dyDescent="0.35"/>
  <cols>
    <col min="11" max="11" width="13.81640625" customWidth="1"/>
  </cols>
  <sheetData>
    <row r="9" spans="1:11" x14ac:dyDescent="0.35">
      <c r="A9" t="s">
        <v>2</v>
      </c>
    </row>
    <row r="10" spans="1:11" x14ac:dyDescent="0.35">
      <c r="A10">
        <v>0</v>
      </c>
      <c r="B10">
        <v>3</v>
      </c>
      <c r="C10">
        <v>0</v>
      </c>
    </row>
    <row r="11" spans="1:11" x14ac:dyDescent="0.35">
      <c r="A11">
        <v>20</v>
      </c>
      <c r="B11">
        <v>0</v>
      </c>
      <c r="C11">
        <v>10</v>
      </c>
    </row>
    <row r="12" spans="1:11" x14ac:dyDescent="0.35">
      <c r="A12">
        <v>10</v>
      </c>
      <c r="B12">
        <v>0</v>
      </c>
      <c r="C12">
        <v>0</v>
      </c>
    </row>
    <row r="14" spans="1:11" x14ac:dyDescent="0.35">
      <c r="A14" t="s">
        <v>0</v>
      </c>
      <c r="D14" t="s">
        <v>3</v>
      </c>
    </row>
    <row r="15" spans="1:11" x14ac:dyDescent="0.35">
      <c r="A15">
        <f>-(A16+A17)</f>
        <v>-3</v>
      </c>
      <c r="B15">
        <v>20</v>
      </c>
      <c r="C15">
        <v>10</v>
      </c>
      <c r="D15">
        <v>0</v>
      </c>
    </row>
    <row r="16" spans="1:11" x14ac:dyDescent="0.35">
      <c r="A16">
        <v>3</v>
      </c>
      <c r="B16">
        <f>-(B15+B17)</f>
        <v>-30</v>
      </c>
      <c r="C16">
        <v>0</v>
      </c>
      <c r="D16">
        <v>0</v>
      </c>
      <c r="E16" cm="1">
        <f t="array" ref="E16:G18">MINVERSE(A16:C18)</f>
        <v>5.555555555555558E-2</v>
      </c>
      <c r="F16">
        <v>8.3333333333333329E-2</v>
      </c>
      <c r="G16">
        <v>0.83333333333333337</v>
      </c>
      <c r="I16" cm="1">
        <f t="array" ref="I16:I18">MMULT(_xlfn.ANCHORARRAY(E16),D16:D18)</f>
        <v>0.83333333333333337</v>
      </c>
      <c r="J16">
        <f>I16*30</f>
        <v>25</v>
      </c>
      <c r="K16" t="s">
        <v>4</v>
      </c>
    </row>
    <row r="17" spans="1:11" x14ac:dyDescent="0.35">
      <c r="A17">
        <v>0</v>
      </c>
      <c r="B17">
        <v>10</v>
      </c>
      <c r="C17">
        <f>-(C15+C16)</f>
        <v>-10</v>
      </c>
      <c r="D17">
        <v>0</v>
      </c>
      <c r="E17">
        <v>-2.7777777777777776E-2</v>
      </c>
      <c r="F17">
        <v>8.3333333333333332E-3</v>
      </c>
      <c r="G17">
        <v>8.3333333333333329E-2</v>
      </c>
      <c r="I17">
        <v>8.3333333333333329E-2</v>
      </c>
      <c r="J17">
        <f t="shared" ref="J17:J18" si="0">I17*30</f>
        <v>2.5</v>
      </c>
      <c r="K17" t="s">
        <v>5</v>
      </c>
    </row>
    <row r="18" spans="1:11" x14ac:dyDescent="0.35">
      <c r="A18">
        <v>1</v>
      </c>
      <c r="B18">
        <v>1</v>
      </c>
      <c r="C18">
        <v>1</v>
      </c>
      <c r="D18">
        <v>1</v>
      </c>
      <c r="E18">
        <v>-2.7777777777777776E-2</v>
      </c>
      <c r="F18">
        <v>-9.1666666666666674E-2</v>
      </c>
      <c r="G18">
        <v>8.3333333333333343E-2</v>
      </c>
      <c r="I18">
        <v>8.3333333333333343E-2</v>
      </c>
      <c r="J18">
        <f t="shared" si="0"/>
        <v>2.5000000000000004</v>
      </c>
      <c r="K18" t="s">
        <v>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A7BA6-73D8-4681-9531-AB3D05B91EC0}">
  <dimension ref="A1:G9"/>
  <sheetViews>
    <sheetView workbookViewId="0">
      <selection activeCell="D34" sqref="D34"/>
    </sheetView>
  </sheetViews>
  <sheetFormatPr defaultRowHeight="14.5" x14ac:dyDescent="0.35"/>
  <cols>
    <col min="1" max="1" width="13.1796875" customWidth="1"/>
  </cols>
  <sheetData>
    <row r="1" spans="1:7" x14ac:dyDescent="0.35">
      <c r="A1" t="s">
        <v>7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7" x14ac:dyDescent="0.35">
      <c r="A2" t="s">
        <v>8</v>
      </c>
      <c r="B2">
        <v>60</v>
      </c>
      <c r="C2">
        <v>48</v>
      </c>
      <c r="D2">
        <v>36</v>
      </c>
      <c r="E2">
        <v>24</v>
      </c>
      <c r="F2">
        <v>12</v>
      </c>
    </row>
    <row r="3" spans="1:7" x14ac:dyDescent="0.35">
      <c r="A3" t="s">
        <v>9</v>
      </c>
      <c r="B3">
        <v>4</v>
      </c>
      <c r="C3">
        <v>8</v>
      </c>
      <c r="D3">
        <v>12</v>
      </c>
      <c r="E3">
        <v>16</v>
      </c>
      <c r="F3">
        <v>20</v>
      </c>
    </row>
    <row r="4" spans="1:7" x14ac:dyDescent="0.35">
      <c r="A4" t="s">
        <v>10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35">
      <c r="B5">
        <f>1/SUM(A7:F7)</f>
        <v>9.765625E-4</v>
      </c>
      <c r="C5">
        <f>B5*B2/B3</f>
        <v>1.46484375E-2</v>
      </c>
      <c r="D5">
        <f t="shared" ref="D5:F5" si="0">C5*C2/C3</f>
        <v>8.7890625E-2</v>
      </c>
      <c r="E5">
        <f t="shared" si="0"/>
        <v>0.263671875</v>
      </c>
      <c r="F5">
        <f t="shared" si="0"/>
        <v>0.3955078125</v>
      </c>
      <c r="G5">
        <f>F5*F2/F3</f>
        <v>0.2373046875</v>
      </c>
    </row>
    <row r="7" spans="1:7" x14ac:dyDescent="0.35">
      <c r="A7">
        <v>1</v>
      </c>
      <c r="B7">
        <f>A7*B2/B3</f>
        <v>15</v>
      </c>
      <c r="C7">
        <f t="shared" ref="C7:F7" si="1">B7*C2/C3</f>
        <v>90</v>
      </c>
      <c r="D7">
        <f t="shared" si="1"/>
        <v>270</v>
      </c>
      <c r="E7">
        <f t="shared" si="1"/>
        <v>405</v>
      </c>
      <c r="F7">
        <f t="shared" si="1"/>
        <v>243</v>
      </c>
    </row>
    <row r="9" spans="1:7" x14ac:dyDescent="0.35">
      <c r="A9">
        <f>0*B5+1*C5+2*D5+3*E5+4*F5+5*G5</f>
        <v>3.75</v>
      </c>
      <c r="B9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5779-18A8-4B27-A239-0E469F9EE8FA}">
  <dimension ref="A1:F9"/>
  <sheetViews>
    <sheetView workbookViewId="0">
      <selection activeCell="A9" sqref="A9"/>
    </sheetView>
  </sheetViews>
  <sheetFormatPr defaultRowHeight="14.5" x14ac:dyDescent="0.35"/>
  <cols>
    <col min="1" max="1" width="14.1796875" customWidth="1"/>
  </cols>
  <sheetData>
    <row r="1" spans="1:6" x14ac:dyDescent="0.35">
      <c r="A1" t="s">
        <v>7</v>
      </c>
      <c r="B1" t="s">
        <v>11</v>
      </c>
      <c r="C1" t="s">
        <v>12</v>
      </c>
      <c r="D1" t="s">
        <v>13</v>
      </c>
      <c r="E1" t="s">
        <v>14</v>
      </c>
    </row>
    <row r="2" spans="1:6" x14ac:dyDescent="0.35">
      <c r="A2" t="s">
        <v>8</v>
      </c>
      <c r="B2">
        <v>5</v>
      </c>
      <c r="C2">
        <v>5</v>
      </c>
      <c r="D2">
        <v>2.5</v>
      </c>
      <c r="E2">
        <v>1</v>
      </c>
    </row>
    <row r="3" spans="1:6" x14ac:dyDescent="0.35">
      <c r="A3" t="s">
        <v>9</v>
      </c>
      <c r="B3">
        <v>2</v>
      </c>
      <c r="C3">
        <v>4</v>
      </c>
      <c r="D3">
        <v>4</v>
      </c>
      <c r="E3">
        <v>4</v>
      </c>
    </row>
    <row r="4" spans="1:6" x14ac:dyDescent="0.35">
      <c r="A4" t="s">
        <v>10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5">
      <c r="B5">
        <f>1/SUM(A7:E7)</f>
        <v>0.11029728565273589</v>
      </c>
      <c r="C5">
        <f>B5*B2/B3</f>
        <v>0.27574321413183972</v>
      </c>
      <c r="D5">
        <f t="shared" ref="D5:F5" si="0">C5*C2/C3</f>
        <v>0.34467901766479964</v>
      </c>
      <c r="E5">
        <f t="shared" si="0"/>
        <v>0.21542438604049977</v>
      </c>
      <c r="F5">
        <f t="shared" si="0"/>
        <v>5.3856096510124941E-2</v>
      </c>
    </row>
    <row r="7" spans="1:6" x14ac:dyDescent="0.35">
      <c r="A7">
        <v>1</v>
      </c>
      <c r="B7">
        <f>A7*B2/B3</f>
        <v>2.5</v>
      </c>
      <c r="C7">
        <f>B7*C2/C3</f>
        <v>3.125</v>
      </c>
      <c r="D7">
        <f>C7*D2/D3</f>
        <v>1.953125</v>
      </c>
      <c r="E7">
        <f>D7*E2/E3</f>
        <v>0.48828125</v>
      </c>
    </row>
    <row r="9" spans="1:6" x14ac:dyDescent="0.35">
      <c r="A9">
        <f>0*B5+1*C5+2*D5+3*E5+4*F5</f>
        <v>1.8267987936234382</v>
      </c>
      <c r="B9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CF10-DAC2-4A7D-8DED-B2117D27AA1F}">
  <dimension ref="A1:E11"/>
  <sheetViews>
    <sheetView tabSelected="1" workbookViewId="0">
      <selection activeCell="A14" sqref="A14"/>
    </sheetView>
  </sheetViews>
  <sheetFormatPr defaultRowHeight="14.5" x14ac:dyDescent="0.35"/>
  <cols>
    <col min="1" max="1" width="13.1796875" customWidth="1"/>
  </cols>
  <sheetData>
    <row r="1" spans="1:5" x14ac:dyDescent="0.35">
      <c r="A1" t="s">
        <v>7</v>
      </c>
      <c r="B1" t="s">
        <v>11</v>
      </c>
      <c r="C1" t="s">
        <v>12</v>
      </c>
      <c r="D1" t="s">
        <v>13</v>
      </c>
    </row>
    <row r="2" spans="1:5" x14ac:dyDescent="0.35">
      <c r="A2" t="s">
        <v>8</v>
      </c>
      <c r="B2">
        <v>20</v>
      </c>
      <c r="C2">
        <v>20</v>
      </c>
      <c r="D2">
        <f>C2/3</f>
        <v>6.666666666666667</v>
      </c>
    </row>
    <row r="3" spans="1:5" x14ac:dyDescent="0.35">
      <c r="A3" t="s">
        <v>9</v>
      </c>
      <c r="B3">
        <v>12</v>
      </c>
      <c r="C3">
        <v>24</v>
      </c>
      <c r="D3">
        <v>24</v>
      </c>
    </row>
    <row r="4" spans="1:5" x14ac:dyDescent="0.35">
      <c r="A4" t="s">
        <v>10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B5">
        <f>1/SUM(A7:D7)</f>
        <v>0.22515635858234884</v>
      </c>
      <c r="C5">
        <f>B5*B2/B3</f>
        <v>0.37526059763724806</v>
      </c>
      <c r="D5">
        <f>C5*C2/C3</f>
        <v>0.31271716469770672</v>
      </c>
      <c r="E5">
        <f>D5*D2/D3</f>
        <v>8.6865879082696315E-2</v>
      </c>
    </row>
    <row r="7" spans="1:5" x14ac:dyDescent="0.35">
      <c r="A7">
        <v>1</v>
      </c>
      <c r="B7">
        <f>A7*B2/B3</f>
        <v>1.6666666666666667</v>
      </c>
      <c r="C7">
        <f t="shared" ref="C7:D7" si="0">B7*C2/C3</f>
        <v>1.3888888888888891</v>
      </c>
      <c r="D7">
        <f t="shared" si="0"/>
        <v>0.38580246913580257</v>
      </c>
    </row>
    <row r="9" spans="1:5" x14ac:dyDescent="0.35">
      <c r="A9">
        <f>0*B5+1*C5+2*D5+3*E5</f>
        <v>1.2612925642807504</v>
      </c>
      <c r="B9" s="1" t="s">
        <v>25</v>
      </c>
    </row>
    <row r="10" spans="1:5" x14ac:dyDescent="0.35">
      <c r="A10">
        <f>A9/(1/3)</f>
        <v>3.7838776928422515</v>
      </c>
      <c r="B10" s="1" t="s">
        <v>27</v>
      </c>
    </row>
    <row r="11" spans="1:5" x14ac:dyDescent="0.35">
      <c r="A11">
        <f>A10/(1/5)</f>
        <v>18.919388464211256</v>
      </c>
      <c r="B1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Пример 1</vt:lpstr>
      <vt:lpstr>Задание 1</vt:lpstr>
      <vt:lpstr>Задание 2</vt:lpstr>
      <vt:lpstr>Задание 3</vt:lpstr>
      <vt:lpstr>Пример 2</vt:lpstr>
      <vt:lpstr>Задание 4</vt:lpstr>
      <vt:lpstr>Задание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Александров</dc:creator>
  <cp:lastModifiedBy>Саша Александров</cp:lastModifiedBy>
  <dcterms:created xsi:type="dcterms:W3CDTF">2023-11-07T17:17:19Z</dcterms:created>
  <dcterms:modified xsi:type="dcterms:W3CDTF">2023-12-05T10:49:18Z</dcterms:modified>
</cp:coreProperties>
</file>