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hidePivotFieldList="1"/>
  <xr:revisionPtr revIDLastSave="433" documentId="8_{FFD9B553-8D83-43DE-A9AC-4327210EF09A}" xr6:coauthVersionLast="47" xr6:coauthVersionMax="47" xr10:uidLastSave="{0E66A4AB-F740-4E87-B35D-1EF9E96294A3}"/>
  <bookViews>
    <workbookView xWindow="0" yWindow="0" windowWidth="0" windowHeight="0" firstSheet="1" activeTab="3" xr2:uid="{00000000-000D-0000-FFFF-FFFF00000000}"/>
  </bookViews>
  <sheets>
    <sheet name="Coffee Unlimited P&amp;L" sheetId="1" r:id="rId1"/>
    <sheet name="Project Estimates" sheetId="2" r:id="rId2"/>
    <sheet name="Sheet1" sheetId="3" r:id="rId3"/>
    <sheet name="Sheet2" sheetId="4" r:id="rId4"/>
  </sheets>
  <definedNames>
    <definedName name="coeff_addon_launched">#REF!</definedName>
    <definedName name="coeff_importrange_check">#REF!</definedName>
    <definedName name="coeff_made_copy">#REF!</definedName>
    <definedName name="coeff_ok_check">#REF!</definedName>
  </definedNames>
  <calcPr calcId="191028"/>
  <pivotCaches>
    <pivotCache cacheId="509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C28" i="2"/>
  <c r="B9" i="1"/>
  <c r="H41" i="1"/>
  <c r="D41" i="1"/>
  <c r="H26" i="1"/>
  <c r="D26" i="1"/>
  <c r="G9" i="1"/>
  <c r="F9" i="1"/>
  <c r="C9" i="1"/>
  <c r="D9" i="1"/>
  <c r="H9" i="1" s="1"/>
</calcChain>
</file>

<file path=xl/sharedStrings.xml><?xml version="1.0" encoding="utf-8"?>
<sst xmlns="http://schemas.openxmlformats.org/spreadsheetml/2006/main" count="260" uniqueCount="143">
  <si>
    <t>Coffee Unlimited P&amp;L 2023</t>
  </si>
  <si>
    <t>COMPANY NAME</t>
  </si>
  <si>
    <t>FROM</t>
  </si>
  <si>
    <t>TO</t>
  </si>
  <si>
    <t>Coffee Unlimited Year to date all location</t>
  </si>
  <si>
    <t>SALES</t>
  </si>
  <si>
    <t>COGS</t>
  </si>
  <si>
    <t>GROSS PROFIT</t>
  </si>
  <si>
    <t>LABOR EXPENSE</t>
  </si>
  <si>
    <t>OTHER EXPENSE</t>
  </si>
  <si>
    <t>NET INCOME</t>
  </si>
  <si>
    <t>COST OF GOODS SOLD</t>
  </si>
  <si>
    <t>Food</t>
  </si>
  <si>
    <t>Beverage</t>
  </si>
  <si>
    <t>Catering</t>
  </si>
  <si>
    <t>Takeout and Delivery</t>
  </si>
  <si>
    <t>Events</t>
  </si>
  <si>
    <t>Merchandise</t>
  </si>
  <si>
    <t>Gift Card Sales</t>
  </si>
  <si>
    <t>Online Ordering</t>
  </si>
  <si>
    <t>Membership/Loyalty Program</t>
  </si>
  <si>
    <t>Private Dining</t>
  </si>
  <si>
    <t>Room Rental</t>
  </si>
  <si>
    <t>Voucher Sales</t>
  </si>
  <si>
    <t>Other Sales</t>
  </si>
  <si>
    <t>TOTAL SALES</t>
  </si>
  <si>
    <t>TOTAL CoGS</t>
  </si>
  <si>
    <t>Salaries and Wages</t>
  </si>
  <si>
    <t xml:space="preserve">Direct Operating Expenses </t>
  </si>
  <si>
    <t>Bonuses and Commissions</t>
  </si>
  <si>
    <t>Occupancy costs</t>
  </si>
  <si>
    <t>Tips and Gratuities</t>
  </si>
  <si>
    <t>Marketing and Advertising</t>
  </si>
  <si>
    <t>Payroll Taxes</t>
  </si>
  <si>
    <t>Supplies and Inventory</t>
  </si>
  <si>
    <t>Employee Benefits</t>
  </si>
  <si>
    <t>General &amp; Administrative</t>
  </si>
  <si>
    <t>Workers' Compensation Insurance</t>
  </si>
  <si>
    <t>Taxes</t>
  </si>
  <si>
    <t>Employee Training and Development</t>
  </si>
  <si>
    <t>Depreciation &amp; Amortization</t>
  </si>
  <si>
    <t>Uniforms and Work Attire</t>
  </si>
  <si>
    <t>Interest Expense</t>
  </si>
  <si>
    <t>Staff Meals</t>
  </si>
  <si>
    <t>Losses and Damages</t>
  </si>
  <si>
    <t>Temporary or Seasonal Labor</t>
  </si>
  <si>
    <t>Contingency and Reserves</t>
  </si>
  <si>
    <t>Training</t>
  </si>
  <si>
    <t>Delivery Van</t>
  </si>
  <si>
    <t>Other</t>
  </si>
  <si>
    <t>Miscellaneous Expenses</t>
  </si>
  <si>
    <t>TOTAL LABOR EXPENSE</t>
  </si>
  <si>
    <t>TOTAL OTHER EXPENSE</t>
  </si>
  <si>
    <t>Coffee Unlimited Cost Extimates</t>
  </si>
  <si>
    <t>Project</t>
  </si>
  <si>
    <t xml:space="preserve">Low </t>
  </si>
  <si>
    <t>High</t>
  </si>
  <si>
    <t xml:space="preserve">Description </t>
  </si>
  <si>
    <t>Core Tasks</t>
  </si>
  <si>
    <t>Document Manual Process for Automation</t>
  </si>
  <si>
    <t>Research, comparison, and licensing fees for a CRM system.</t>
  </si>
  <si>
    <t>Data Migration to Centralized Database</t>
  </si>
  <si>
    <t>Database setup, data migration services, and testing.</t>
  </si>
  <si>
    <t>CRM</t>
  </si>
  <si>
    <t>Choose CRM System</t>
  </si>
  <si>
    <t>Consulting fees for process documentation and identifying automation opportunities.</t>
  </si>
  <si>
    <t>CRM System Implementation</t>
  </si>
  <si>
    <t>Software setup, data migration, integration with other systems, and training.</t>
  </si>
  <si>
    <t>Knowledge Management System</t>
  </si>
  <si>
    <t>Setup and deployment of knowledge-sharing platforms.</t>
  </si>
  <si>
    <t>ERP</t>
  </si>
  <si>
    <t>ERP for Order and Inventory Automation</t>
  </si>
  <si>
    <t>ERP software licensing, configuration, and training for inventory and order processing.</t>
  </si>
  <si>
    <t>Planing</t>
  </si>
  <si>
    <t>Chose BI TooL</t>
  </si>
  <si>
    <t>Research, comparison, and licensing fees for a BI tool.</t>
  </si>
  <si>
    <t>Buisness Intelligie Tool Implementation</t>
  </si>
  <si>
    <t>Software setup, integration with data sources, and dashboard/report development.</t>
  </si>
  <si>
    <t>BI Tool Training Program Implementation</t>
  </si>
  <si>
    <t>Training sessions, documentation, and hands-on workshops for staff.</t>
  </si>
  <si>
    <t>Moderiation</t>
  </si>
  <si>
    <t>Modernized POS System</t>
  </si>
  <si>
    <t xml:space="preserve"> Purchase and installation of POS hardware and software with customer feedback features.</t>
  </si>
  <si>
    <t xml:space="preserve">Moderize Digital menu Boards </t>
  </si>
  <si>
    <t>Digital screen purchases, installation, and integration with POS systems.</t>
  </si>
  <si>
    <t>Self-Service Kiosks Rollout</t>
  </si>
  <si>
    <t>Hardware, software, installation, and maintenance of self-service kiosks in select cafes.</t>
  </si>
  <si>
    <t>Market Research for New Locations</t>
  </si>
  <si>
    <t>Research, focus groups, and data analysis for expansion.</t>
  </si>
  <si>
    <t>Expansion Timeline Development</t>
  </si>
  <si>
    <t>Consulting services for creating a detailed timeline for new location rollouts.</t>
  </si>
  <si>
    <t>Budget Plan Creation</t>
  </si>
  <si>
    <t>Financial consulting, budget estimation, and forecasting.</t>
  </si>
  <si>
    <t>Interal Com</t>
  </si>
  <si>
    <t>Collaboration Platform Deployment</t>
  </si>
  <si>
    <t>Setup and user licenses for platforms like Slack or Microsoft Teams.</t>
  </si>
  <si>
    <t>Digital Communication Guidelines</t>
  </si>
  <si>
    <t>Consultant fees for drafting effective communication guidelines.</t>
  </si>
  <si>
    <t>Staff Training on Communication Tools</t>
  </si>
  <si>
    <t>Training sessions and documentation on using collaboration tools.</t>
  </si>
  <si>
    <t>HR</t>
  </si>
  <si>
    <t>Employee Feedback and Suggestion Program</t>
  </si>
  <si>
    <t>Designing and implementing feedback systems (e.g., online surveys or suggestion boxes).</t>
  </si>
  <si>
    <t>Skill Development Workshops</t>
  </si>
  <si>
    <t>Training sessions and workshops to improve staff skills with new systems.</t>
  </si>
  <si>
    <t>Security</t>
  </si>
  <si>
    <t>Security Audit and Vulnerability Identification</t>
  </si>
  <si>
    <t xml:space="preserve"> Third-party security audit and vulnerability assessments.</t>
  </si>
  <si>
    <t>Data Handling Policy Review</t>
  </si>
  <si>
    <t>Legal consultation and policy drafting.</t>
  </si>
  <si>
    <t>Data Protection Training</t>
  </si>
  <si>
    <t>Training sessions on data protection and privacy best practices.</t>
  </si>
  <si>
    <t>Set Up Compliance Audits</t>
  </si>
  <si>
    <t>Set up tools and system to proform compliance audits</t>
  </si>
  <si>
    <t>Regular Compliance Audits</t>
  </si>
  <si>
    <t>Scheduled audits to ensure continuous compliance with regulations</t>
  </si>
  <si>
    <t>Total</t>
  </si>
  <si>
    <t>5000</t>
  </si>
  <si>
    <t>10000</t>
  </si>
  <si>
    <t>(blank)</t>
  </si>
  <si>
    <t>Grand Total</t>
  </si>
  <si>
    <t>4000 Total</t>
  </si>
  <si>
    <t>2000 Total</t>
  </si>
  <si>
    <t>5000 Total</t>
  </si>
  <si>
    <t>6000 Total</t>
  </si>
  <si>
    <t>7000 Total</t>
  </si>
  <si>
    <t>3000 Total</t>
  </si>
  <si>
    <t>10000 Total</t>
  </si>
  <si>
    <t>12000 Total</t>
  </si>
  <si>
    <t>15000 Total</t>
  </si>
  <si>
    <t>20000 Total</t>
  </si>
  <si>
    <t>25000 Total</t>
  </si>
  <si>
    <t>30000 Total</t>
  </si>
  <si>
    <t>40000 Total</t>
  </si>
  <si>
    <t>100000 Total</t>
  </si>
  <si>
    <t>50000 Total</t>
  </si>
  <si>
    <t>IMPORTANT DETAIL</t>
  </si>
  <si>
    <t>In order to insert the PivotTable you selected, we had to organize your data in columns with a single header row.</t>
  </si>
  <si>
    <t>Field1</t>
  </si>
  <si>
    <t>Field2</t>
  </si>
  <si>
    <t>Field3</t>
  </si>
  <si>
    <t>Field4</t>
  </si>
  <si>
    <t>Field5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</si>
</sst>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m&quot; &quot;d&quot;, &quot;yyyy"/>
    <numFmt numFmtId="165" formatCode="_(&quot;$&quot;* #,##0_);_(&quot;$&quot;* \(#,##0\);_(&quot;$&quot;* &quot;-&quot;??_);_(@_)"/>
    <numFmt numFmtId="166" formatCode="0.0%"/>
  </numFmts>
  <fonts count="31">
    <font>
      <sz val="10"/>
      <color rgb="FF000000"/>
      <name val="Arial"/>
      <scheme val="minor"/>
    </font>
    <font>
      <sz val="11"/>
      <color rgb="FFFFFFFF"/>
      <name val="Calibri"/>
    </font>
    <font>
      <b/>
      <sz val="20"/>
      <color rgb="FFFFFFFF"/>
      <name val="Calibri"/>
    </font>
    <font>
      <sz val="11"/>
      <color rgb="FFFFFFFF"/>
      <name val="Proxima Nova"/>
    </font>
    <font>
      <sz val="10"/>
      <name val="Arial"/>
    </font>
    <font>
      <sz val="12"/>
      <color rgb="FFFFFFFF"/>
      <name val="Calibri"/>
    </font>
    <font>
      <i/>
      <sz val="10"/>
      <color rgb="FFFFFFFF"/>
      <name val="Calibri"/>
    </font>
    <font>
      <i/>
      <sz val="10"/>
      <color rgb="FFFFFFFF"/>
      <name val="Proxima Nova"/>
    </font>
    <font>
      <i/>
      <sz val="10"/>
      <color rgb="FF000000"/>
      <name val="Calibri"/>
    </font>
    <font>
      <i/>
      <sz val="10"/>
      <color rgb="FF000000"/>
      <name val="Proxima Nova"/>
    </font>
    <font>
      <sz val="12"/>
      <color rgb="FF000000"/>
      <name val="Calibri"/>
    </font>
    <font>
      <b/>
      <sz val="10"/>
      <color theme="0"/>
      <name val="Calibri"/>
    </font>
    <font>
      <b/>
      <sz val="10"/>
      <color rgb="FFFFFFFF"/>
      <name val="Calibri"/>
    </font>
    <font>
      <sz val="10"/>
      <color theme="1"/>
      <name val="Calibri"/>
    </font>
    <font>
      <b/>
      <sz val="14"/>
      <color theme="1"/>
      <name val="Calibri"/>
    </font>
    <font>
      <sz val="12"/>
      <color rgb="FF000000"/>
      <name val="Proxima Nova"/>
    </font>
    <font>
      <b/>
      <sz val="11"/>
      <color rgb="FF000000"/>
      <name val="Calibri"/>
    </font>
    <font>
      <b/>
      <sz val="11"/>
      <color theme="0"/>
      <name val="Calibri"/>
    </font>
    <font>
      <b/>
      <sz val="11"/>
      <color rgb="FF000000"/>
      <name val="Proxima Nova"/>
    </font>
    <font>
      <sz val="10"/>
      <color rgb="FF434343"/>
      <name val="Calibri"/>
    </font>
    <font>
      <sz val="10"/>
      <color rgb="FF000000"/>
      <name val="Proxima Nova"/>
    </font>
    <font>
      <b/>
      <sz val="12"/>
      <color rgb="FF000000"/>
      <name val="Calibri"/>
    </font>
    <font>
      <b/>
      <sz val="10"/>
      <color rgb="FF000000"/>
      <name val="Proxima Nova"/>
    </font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Proxima Nova"/>
    </font>
    <font>
      <sz val="10"/>
      <color rgb="FF000000"/>
      <name val="Calibri"/>
    </font>
    <font>
      <sz val="12"/>
      <color rgb="FF434343"/>
      <name val="Calibri"/>
    </font>
    <font>
      <b/>
      <sz val="12"/>
      <color rgb="FFFFFFFF"/>
      <name val="Arial"/>
      <scheme val="minor"/>
    </font>
    <font>
      <sz val="10"/>
      <color rgb="FF4472C4"/>
      <name val="Arial"/>
      <scheme val="minor"/>
    </font>
    <font>
      <sz val="10"/>
      <color rgb="FF333333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F6000"/>
        <bgColor rgb="FF7F6000"/>
      </patternFill>
    </fill>
    <fill>
      <patternFill patternType="solid">
        <fgColor rgb="FFFFFFFF"/>
        <bgColor rgb="FFFFFFFF"/>
      </patternFill>
    </fill>
    <fill>
      <patternFill patternType="solid">
        <fgColor rgb="FFBF9000"/>
        <bgColor rgb="FFBF9000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center"/>
    </xf>
    <xf numFmtId="0" fontId="10" fillId="3" borderId="0" xfId="0" applyFont="1" applyFill="1"/>
    <xf numFmtId="0" fontId="12" fillId="2" borderId="3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164" fontId="13" fillId="3" borderId="8" xfId="0" applyNumberFormat="1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44" fontId="14" fillId="3" borderId="8" xfId="0" applyNumberFormat="1" applyFont="1" applyFill="1" applyBorder="1" applyAlignment="1">
      <alignment horizontal="left" vertical="center"/>
    </xf>
    <xf numFmtId="44" fontId="19" fillId="3" borderId="9" xfId="0" applyNumberFormat="1" applyFont="1" applyFill="1" applyBorder="1" applyAlignment="1">
      <alignment vertical="center"/>
    </xf>
    <xf numFmtId="44" fontId="24" fillId="4" borderId="12" xfId="0" applyNumberFormat="1" applyFont="1" applyFill="1" applyBorder="1" applyAlignment="1">
      <alignment vertical="center"/>
    </xf>
    <xf numFmtId="0" fontId="15" fillId="3" borderId="14" xfId="0" applyFont="1" applyFill="1" applyBorder="1"/>
    <xf numFmtId="0" fontId="13" fillId="0" borderId="0" xfId="0" applyFont="1"/>
    <xf numFmtId="0" fontId="10" fillId="3" borderId="14" xfId="0" applyFont="1" applyFill="1" applyBorder="1"/>
    <xf numFmtId="0" fontId="10" fillId="3" borderId="14" xfId="0" applyFont="1" applyFill="1" applyBorder="1" applyAlignment="1">
      <alignment wrapText="1"/>
    </xf>
    <xf numFmtId="0" fontId="10" fillId="3" borderId="14" xfId="0" applyFont="1" applyFill="1" applyBorder="1" applyAlignment="1">
      <alignment horizontal="left" wrapText="1"/>
    </xf>
    <xf numFmtId="0" fontId="15" fillId="3" borderId="14" xfId="0" applyFont="1" applyFill="1" applyBorder="1" applyAlignment="1">
      <alignment horizontal="left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left" vertical="center" wrapText="1"/>
    </xf>
    <xf numFmtId="0" fontId="18" fillId="3" borderId="14" xfId="0" applyFont="1" applyFill="1" applyBorder="1" applyAlignment="1">
      <alignment horizontal="left" vertical="center" wrapText="1"/>
    </xf>
    <xf numFmtId="165" fontId="19" fillId="3" borderId="14" xfId="0" applyNumberFormat="1" applyFont="1" applyFill="1" applyBorder="1" applyAlignment="1">
      <alignment horizontal="left" vertical="center"/>
    </xf>
    <xf numFmtId="0" fontId="20" fillId="3" borderId="14" xfId="0" applyFont="1" applyFill="1" applyBorder="1" applyAlignment="1">
      <alignment horizontal="left" vertical="center"/>
    </xf>
    <xf numFmtId="166" fontId="19" fillId="3" borderId="14" xfId="0" applyNumberFormat="1" applyFont="1" applyFill="1" applyBorder="1" applyAlignment="1">
      <alignment horizontal="left" vertical="center"/>
    </xf>
    <xf numFmtId="0" fontId="21" fillId="3" borderId="14" xfId="0" applyFont="1" applyFill="1" applyBorder="1"/>
    <xf numFmtId="0" fontId="22" fillId="3" borderId="14" xfId="0" applyFont="1" applyFill="1" applyBorder="1" applyAlignment="1">
      <alignment horizontal="left" vertical="center"/>
    </xf>
    <xf numFmtId="10" fontId="19" fillId="3" borderId="14" xfId="0" applyNumberFormat="1" applyFont="1" applyFill="1" applyBorder="1" applyAlignment="1">
      <alignment horizontal="left" vertical="center"/>
    </xf>
    <xf numFmtId="0" fontId="23" fillId="3" borderId="14" xfId="0" applyFont="1" applyFill="1" applyBorder="1"/>
    <xf numFmtId="166" fontId="13" fillId="0" borderId="0" xfId="0" applyNumberFormat="1" applyFont="1"/>
    <xf numFmtId="0" fontId="25" fillId="3" borderId="14" xfId="0" applyFont="1" applyFill="1" applyBorder="1" applyAlignment="1">
      <alignment horizontal="left" vertical="center"/>
    </xf>
    <xf numFmtId="166" fontId="26" fillId="3" borderId="14" xfId="0" applyNumberFormat="1" applyFont="1" applyFill="1" applyBorder="1" applyAlignment="1">
      <alignment horizontal="left" vertical="center"/>
    </xf>
    <xf numFmtId="166" fontId="23" fillId="3" borderId="14" xfId="0" applyNumberFormat="1" applyFont="1" applyFill="1" applyBorder="1" applyAlignment="1">
      <alignment horizontal="left" vertical="center"/>
    </xf>
    <xf numFmtId="0" fontId="27" fillId="3" borderId="14" xfId="0" applyFont="1" applyFill="1" applyBorder="1"/>
    <xf numFmtId="0" fontId="15" fillId="3" borderId="14" xfId="0" applyFont="1" applyFill="1" applyBorder="1" applyAlignment="1">
      <alignment vertical="center"/>
    </xf>
    <xf numFmtId="0" fontId="25" fillId="3" borderId="14" xfId="0" applyFont="1" applyFill="1" applyBorder="1"/>
    <xf numFmtId="0" fontId="0" fillId="5" borderId="0" xfId="0" applyFill="1"/>
    <xf numFmtId="0" fontId="0" fillId="6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28" fillId="5" borderId="0" xfId="0" applyFont="1" applyFill="1"/>
    <xf numFmtId="0" fontId="19" fillId="3" borderId="1" xfId="0" applyFont="1" applyFill="1" applyBorder="1" applyAlignment="1">
      <alignment horizontal="left" vertical="center"/>
    </xf>
    <xf numFmtId="0" fontId="24" fillId="4" borderId="10" xfId="0" applyFont="1" applyFill="1" applyBorder="1" applyAlignment="1">
      <alignment horizontal="right" vertical="center"/>
    </xf>
    <xf numFmtId="0" fontId="17" fillId="2" borderId="1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29" fillId="0" borderId="0" xfId="0" applyFont="1"/>
    <xf numFmtId="0" fontId="30" fillId="0" borderId="0" xfId="0" applyFont="1"/>
    <xf numFmtId="0" fontId="4" fillId="0" borderId="14" xfId="0" applyFont="1" applyBorder="1" applyAlignment="1"/>
    <xf numFmtId="0" fontId="4" fillId="0" borderId="13" xfId="0" applyFont="1" applyBorder="1" applyAlignment="1"/>
    <xf numFmtId="0" fontId="4" fillId="0" borderId="2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0" borderId="11" xfId="0" applyFont="1" applyBorder="1" applyAlignment="1"/>
  </cellXfs>
  <cellStyles count="1">
    <cellStyle name="Normal" xfId="0" builtinId="0"/>
  </cellStyles>
  <dxfs count="1">
    <dxf>
      <font>
        <color rgb="FFC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59.670493634258" createdVersion="8" refreshedVersion="8" minRefreshableVersion="3" recordCount="24" xr:uid="{B2F02B62-64B5-49F1-949A-EF4C468C6027}">
  <cacheSource type="worksheet">
    <worksheetSource ref="A3:E27" sheet="Project Estimates"/>
  </cacheSource>
  <cacheFields count="5">
    <cacheField name="Core Tasks" numFmtId="0">
      <sharedItems containsBlank="1" count="8">
        <m/>
        <s v="CRM"/>
        <s v="ERP"/>
        <s v="Planing"/>
        <s v="Moderiation"/>
        <s v="Interal Com"/>
        <s v="HR"/>
        <s v="Security"/>
      </sharedItems>
    </cacheField>
    <cacheField name="Document Manual Process for Automation" numFmtId="0">
      <sharedItems count="24">
        <s v="Data Migration to Centralized Database"/>
        <s v="Choose CRM System"/>
        <s v="CRM System Implementation"/>
        <s v="Knowledge Management System"/>
        <s v="ERP for Order and Inventory Automation"/>
        <s v="Chose BI TooL"/>
        <s v="Buisness Intelligie Tool Implementation"/>
        <s v="BI Tool Training Program Implementation"/>
        <s v="Modernized POS System"/>
        <s v="Moderize Digital menu Boards "/>
        <s v="Self-Service Kiosks Rollout"/>
        <s v="Market Research for New Locations"/>
        <s v="Expansion Timeline Development"/>
        <s v="Budget Plan Creation"/>
        <s v="Collaboration Platform Deployment"/>
        <s v="Digital Communication Guidelines"/>
        <s v="Staff Training on Communication Tools"/>
        <s v="Employee Feedback and Suggestion Program"/>
        <s v="Skill Development Workshops"/>
        <s v="Security Audit and Vulnerability Identification"/>
        <s v="Data Handling Policy Review"/>
        <s v="Data Protection Training"/>
        <s v="Set Up Compliance Audits"/>
        <s v="Regular Compliance Audits"/>
      </sharedItems>
    </cacheField>
    <cacheField name="5000" numFmtId="0">
      <sharedItems containsSemiMixedTypes="0" containsString="0" containsNumber="1" containsInteger="1" minValue="2000" maxValue="50000" count="9">
        <n v="10000"/>
        <n v="3000"/>
        <n v="15000"/>
        <n v="20000"/>
        <n v="5000"/>
        <n v="25000"/>
        <n v="50000"/>
        <n v="7000"/>
        <n v="2000"/>
      </sharedItems>
    </cacheField>
    <cacheField name="10000" numFmtId="0">
      <sharedItems containsSemiMixedTypes="0" containsString="0" containsNumber="1" containsInteger="1" minValue="4000" maxValue="100000" count="12">
        <n v="15000"/>
        <n v="5000"/>
        <n v="20000"/>
        <n v="30000"/>
        <n v="10000"/>
        <n v="25000"/>
        <n v="7000"/>
        <n v="40000"/>
        <n v="100000"/>
        <n v="6000"/>
        <n v="4000"/>
        <n v="12000"/>
      </sharedItems>
    </cacheField>
    <cacheField name="Research, comparison, and licensing fees for a CRM system." numFmtId="0">
      <sharedItems count="24">
        <s v="Database setup, data migration services, and testing."/>
        <s v="Consulting fees for process documentation and identifying automation opportunities."/>
        <s v="Software setup, data migration, integration with other systems, and training."/>
        <s v="Setup and deployment of knowledge-sharing platforms."/>
        <s v="ERP software licensing, configuration, and training for inventory and order processing."/>
        <s v="Research, comparison, and licensing fees for a BI tool."/>
        <s v="Software setup, integration with data sources, and dashboard/report development."/>
        <s v="Training sessions, documentation, and hands-on workshops for staff."/>
        <s v=" Purchase and installation of POS hardware and software with customer feedback features."/>
        <s v="Digital screen purchases, installation, and integration with POS systems."/>
        <s v="Hardware, software, installation, and maintenance of self-service kiosks in select cafes."/>
        <s v="Research, focus groups, and data analysis for expansion."/>
        <s v="Consulting services for creating a detailed timeline for new location rollouts."/>
        <s v="Financial consulting, budget estimation, and forecasting."/>
        <s v="Setup and user licenses for platforms like Slack or Microsoft Teams."/>
        <s v="Consultant fees for drafting effective communication guidelines."/>
        <s v="Training sessions and documentation on using collaboration tools."/>
        <s v="Designing and implementing feedback systems (e.g., online surveys or suggestion boxes)."/>
        <s v="Training sessions and workshops to improve staff skills with new systems."/>
        <s v=" Third-party security audit and vulnerability assessments."/>
        <s v="Legal consultation and policy drafting."/>
        <s v="Training sessions on data protection and privacy best practices."/>
        <s v="Set up tools and system to proform compliance audits"/>
        <s v="Scheduled audits to ensure continuous compliance with regulatio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</r>
  <r>
    <x v="1"/>
    <x v="1"/>
    <x v="1"/>
    <x v="1"/>
    <x v="1"/>
  </r>
  <r>
    <x v="0"/>
    <x v="2"/>
    <x v="2"/>
    <x v="2"/>
    <x v="2"/>
  </r>
  <r>
    <x v="0"/>
    <x v="3"/>
    <x v="0"/>
    <x v="0"/>
    <x v="3"/>
  </r>
  <r>
    <x v="2"/>
    <x v="4"/>
    <x v="3"/>
    <x v="3"/>
    <x v="4"/>
  </r>
  <r>
    <x v="3"/>
    <x v="5"/>
    <x v="4"/>
    <x v="4"/>
    <x v="5"/>
  </r>
  <r>
    <x v="0"/>
    <x v="6"/>
    <x v="2"/>
    <x v="5"/>
    <x v="6"/>
  </r>
  <r>
    <x v="0"/>
    <x v="7"/>
    <x v="1"/>
    <x v="6"/>
    <x v="7"/>
  </r>
  <r>
    <x v="4"/>
    <x v="8"/>
    <x v="5"/>
    <x v="7"/>
    <x v="8"/>
  </r>
  <r>
    <x v="0"/>
    <x v="9"/>
    <x v="0"/>
    <x v="0"/>
    <x v="9"/>
  </r>
  <r>
    <x v="0"/>
    <x v="10"/>
    <x v="6"/>
    <x v="8"/>
    <x v="10"/>
  </r>
  <r>
    <x v="3"/>
    <x v="11"/>
    <x v="7"/>
    <x v="4"/>
    <x v="11"/>
  </r>
  <r>
    <x v="0"/>
    <x v="12"/>
    <x v="1"/>
    <x v="1"/>
    <x v="12"/>
  </r>
  <r>
    <x v="0"/>
    <x v="13"/>
    <x v="1"/>
    <x v="9"/>
    <x v="13"/>
  </r>
  <r>
    <x v="5"/>
    <x v="14"/>
    <x v="4"/>
    <x v="4"/>
    <x v="14"/>
  </r>
  <r>
    <x v="0"/>
    <x v="15"/>
    <x v="8"/>
    <x v="10"/>
    <x v="15"/>
  </r>
  <r>
    <x v="0"/>
    <x v="16"/>
    <x v="1"/>
    <x v="1"/>
    <x v="16"/>
  </r>
  <r>
    <x v="6"/>
    <x v="17"/>
    <x v="8"/>
    <x v="10"/>
    <x v="17"/>
  </r>
  <r>
    <x v="0"/>
    <x v="18"/>
    <x v="4"/>
    <x v="4"/>
    <x v="18"/>
  </r>
  <r>
    <x v="7"/>
    <x v="19"/>
    <x v="7"/>
    <x v="11"/>
    <x v="19"/>
  </r>
  <r>
    <x v="0"/>
    <x v="20"/>
    <x v="1"/>
    <x v="1"/>
    <x v="20"/>
  </r>
  <r>
    <x v="0"/>
    <x v="21"/>
    <x v="8"/>
    <x v="10"/>
    <x v="21"/>
  </r>
  <r>
    <x v="0"/>
    <x v="22"/>
    <x v="7"/>
    <x v="4"/>
    <x v="22"/>
  </r>
  <r>
    <x v="0"/>
    <x v="23"/>
    <x v="1"/>
    <x v="6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493EA-E322-4365-BB18-FA8AFCC0C294}" name="PivotTable1" cacheId="50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L52" firstHeaderRow="1" firstDataRow="2" firstDataCol="3"/>
  <pivotFields count="5">
    <pivotField axis="axisCol" compact="0" outline="0" showAll="0">
      <items count="9">
        <item sd="0" x="1"/>
        <item x="2"/>
        <item x="6"/>
        <item x="5"/>
        <item x="4"/>
        <item x="3"/>
        <item x="7"/>
        <item x="0"/>
        <item t="default"/>
      </items>
    </pivotField>
    <pivotField axis="axisRow" compact="0" outline="0" showAll="0">
      <items count="25">
        <item x="7"/>
        <item x="13"/>
        <item x="6"/>
        <item x="1"/>
        <item x="5"/>
        <item x="14"/>
        <item x="2"/>
        <item x="20"/>
        <item x="0"/>
        <item x="21"/>
        <item x="15"/>
        <item x="17"/>
        <item x="4"/>
        <item x="12"/>
        <item x="3"/>
        <item x="11"/>
        <item x="9"/>
        <item x="8"/>
        <item x="23"/>
        <item x="19"/>
        <item x="10"/>
        <item x="22"/>
        <item x="18"/>
        <item x="16"/>
        <item t="default"/>
      </items>
    </pivotField>
    <pivotField axis="axisRow" compact="0" outline="0" showAll="0">
      <items count="10">
        <item x="8"/>
        <item x="1"/>
        <item x="4"/>
        <item x="7"/>
        <item x="0"/>
        <item x="2"/>
        <item x="3"/>
        <item x="5"/>
        <item x="6"/>
        <item t="default"/>
      </items>
    </pivotField>
    <pivotField axis="axisRow" compact="0" outline="0" showAll="0">
      <items count="13">
        <item x="10"/>
        <item x="1"/>
        <item x="9"/>
        <item x="6"/>
        <item x="4"/>
        <item x="11"/>
        <item x="0"/>
        <item x="2"/>
        <item x="5"/>
        <item x="3"/>
        <item x="7"/>
        <item x="8"/>
        <item t="default"/>
      </items>
    </pivotField>
    <pivotField compact="0" outline="0" showAll="0">
      <items count="25">
        <item x="8"/>
        <item x="19"/>
        <item x="15"/>
        <item x="1"/>
        <item x="12"/>
        <item x="0"/>
        <item x="17"/>
        <item x="9"/>
        <item x="4"/>
        <item x="13"/>
        <item x="10"/>
        <item x="20"/>
        <item x="5"/>
        <item x="11"/>
        <item x="23"/>
        <item x="22"/>
        <item x="3"/>
        <item x="14"/>
        <item x="2"/>
        <item x="6"/>
        <item x="16"/>
        <item x="18"/>
        <item x="21"/>
        <item x="7"/>
        <item t="default"/>
      </items>
    </pivotField>
  </pivotFields>
  <rowFields count="3">
    <field x="2"/>
    <field x="3"/>
    <field x="1"/>
  </rowFields>
  <rowItems count="47">
    <i>
      <x/>
      <x/>
      <x v="9"/>
    </i>
    <i r="2">
      <x v="10"/>
    </i>
    <i r="2">
      <x v="11"/>
    </i>
    <i t="default" r="1">
      <x/>
    </i>
    <i t="default">
      <x/>
    </i>
    <i>
      <x v="1"/>
      <x v="1"/>
      <x v="3"/>
    </i>
    <i r="2">
      <x v="7"/>
    </i>
    <i r="2">
      <x v="13"/>
    </i>
    <i r="2">
      <x v="23"/>
    </i>
    <i t="default" r="1">
      <x v="1"/>
    </i>
    <i r="1">
      <x v="2"/>
      <x v="1"/>
    </i>
    <i t="default" r="1">
      <x v="2"/>
    </i>
    <i r="1">
      <x v="3"/>
      <x/>
    </i>
    <i r="2">
      <x v="18"/>
    </i>
    <i t="default" r="1">
      <x v="3"/>
    </i>
    <i t="default">
      <x v="1"/>
    </i>
    <i>
      <x v="2"/>
      <x v="4"/>
      <x v="4"/>
    </i>
    <i r="2">
      <x v="5"/>
    </i>
    <i r="2">
      <x v="22"/>
    </i>
    <i t="default" r="1">
      <x v="4"/>
    </i>
    <i t="default">
      <x v="2"/>
    </i>
    <i>
      <x v="3"/>
      <x v="4"/>
      <x v="15"/>
    </i>
    <i r="2">
      <x v="21"/>
    </i>
    <i t="default" r="1">
      <x v="4"/>
    </i>
    <i r="1">
      <x v="5"/>
      <x v="19"/>
    </i>
    <i t="default" r="1">
      <x v="5"/>
    </i>
    <i t="default">
      <x v="3"/>
    </i>
    <i>
      <x v="4"/>
      <x v="6"/>
      <x v="8"/>
    </i>
    <i r="2">
      <x v="14"/>
    </i>
    <i r="2">
      <x v="16"/>
    </i>
    <i t="default" r="1">
      <x v="6"/>
    </i>
    <i t="default">
      <x v="4"/>
    </i>
    <i>
      <x v="5"/>
      <x v="7"/>
      <x v="6"/>
    </i>
    <i t="default" r="1">
      <x v="7"/>
    </i>
    <i r="1">
      <x v="8"/>
      <x v="2"/>
    </i>
    <i t="default" r="1">
      <x v="8"/>
    </i>
    <i t="default">
      <x v="5"/>
    </i>
    <i>
      <x v="6"/>
      <x v="9"/>
      <x v="12"/>
    </i>
    <i t="default" r="1">
      <x v="9"/>
    </i>
    <i t="default">
      <x v="6"/>
    </i>
    <i>
      <x v="7"/>
      <x v="10"/>
      <x v="17"/>
    </i>
    <i t="default" r="1">
      <x v="10"/>
    </i>
    <i t="default">
      <x v="7"/>
    </i>
    <i>
      <x v="8"/>
      <x v="11"/>
      <x v="20"/>
    </i>
    <i t="default" r="1">
      <x v="11"/>
    </i>
    <i t="default">
      <x v="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D32"/>
    <pageSetUpPr fitToPage="1"/>
  </sheetPr>
  <dimension ref="A1:I43"/>
  <sheetViews>
    <sheetView showGridLines="0" topLeftCell="A24" workbookViewId="0">
      <selection activeCell="H41" sqref="H41"/>
    </sheetView>
  </sheetViews>
  <sheetFormatPr defaultColWidth="12.5703125" defaultRowHeight="15.75" customHeight="1"/>
  <cols>
    <col min="1" max="1" width="2.85546875" customWidth="1"/>
    <col min="2" max="2" width="19.85546875" customWidth="1"/>
    <col min="3" max="3" width="16.85546875" customWidth="1"/>
    <col min="4" max="4" width="18.28515625" customWidth="1"/>
    <col min="5" max="5" width="2.85546875" customWidth="1"/>
    <col min="6" max="7" width="16.85546875" customWidth="1"/>
    <col min="8" max="8" width="18.28515625" customWidth="1"/>
    <col min="9" max="9" width="2.85546875" customWidth="1"/>
  </cols>
  <sheetData>
    <row r="1" spans="1:9">
      <c r="A1" s="1"/>
      <c r="B1" s="2"/>
      <c r="C1" s="2"/>
      <c r="D1" s="2"/>
      <c r="E1" s="2"/>
      <c r="F1" s="2"/>
      <c r="G1" s="2"/>
      <c r="H1" s="2"/>
      <c r="I1" s="3"/>
    </row>
    <row r="2" spans="1:9" ht="45" customHeight="1">
      <c r="A2" s="1"/>
      <c r="B2" s="49" t="s">
        <v>0</v>
      </c>
      <c r="C2" s="56"/>
      <c r="D2" s="56"/>
      <c r="E2" s="56"/>
      <c r="F2" s="56"/>
      <c r="G2" s="56"/>
      <c r="H2" s="56"/>
      <c r="I2" s="3"/>
    </row>
    <row r="3" spans="1:9" ht="19.5" customHeight="1">
      <c r="A3" s="4"/>
      <c r="B3" s="4"/>
      <c r="C3" s="4"/>
      <c r="D3" s="4"/>
      <c r="E3" s="4"/>
      <c r="F3" s="4"/>
      <c r="G3" s="4"/>
      <c r="H3" s="5"/>
      <c r="I3" s="6"/>
    </row>
    <row r="4" spans="1:9" ht="21" customHeight="1">
      <c r="A4" s="7"/>
      <c r="B4" s="7"/>
      <c r="C4" s="7"/>
      <c r="D4" s="7"/>
      <c r="E4" s="7"/>
      <c r="F4" s="7"/>
      <c r="G4" s="7"/>
      <c r="H4" s="7"/>
      <c r="I4" s="8"/>
    </row>
    <row r="5" spans="1:9" ht="19.5" customHeight="1">
      <c r="A5" s="9"/>
      <c r="B5" s="50" t="s">
        <v>1</v>
      </c>
      <c r="C5" s="57"/>
      <c r="D5" s="57"/>
      <c r="E5" s="57"/>
      <c r="F5" s="58"/>
      <c r="G5" s="10" t="s">
        <v>2</v>
      </c>
      <c r="H5" s="11" t="s">
        <v>3</v>
      </c>
      <c r="I5" s="8"/>
    </row>
    <row r="6" spans="1:9" ht="24.75" customHeight="1">
      <c r="A6" s="9"/>
      <c r="B6" s="51" t="s">
        <v>4</v>
      </c>
      <c r="C6" s="59"/>
      <c r="D6" s="59"/>
      <c r="E6" s="59"/>
      <c r="F6" s="60"/>
      <c r="G6" s="12">
        <v>44927</v>
      </c>
      <c r="H6" s="12">
        <v>45291</v>
      </c>
      <c r="I6" s="8"/>
    </row>
    <row r="7" spans="1:9" ht="19.5" customHeight="1">
      <c r="A7" s="9"/>
      <c r="B7" s="9"/>
      <c r="C7" s="9"/>
      <c r="D7" s="9"/>
      <c r="E7" s="9"/>
      <c r="F7" s="9"/>
      <c r="G7" s="9"/>
      <c r="H7" s="7"/>
      <c r="I7" s="8"/>
    </row>
    <row r="8" spans="1:9" ht="19.5" customHeight="1">
      <c r="A8" s="9"/>
      <c r="B8" s="13" t="s">
        <v>5</v>
      </c>
      <c r="C8" s="13" t="s">
        <v>6</v>
      </c>
      <c r="D8" s="14" t="s">
        <v>7</v>
      </c>
      <c r="E8" s="19"/>
      <c r="F8" s="13" t="s">
        <v>8</v>
      </c>
      <c r="G8" s="13" t="s">
        <v>9</v>
      </c>
      <c r="H8" s="14" t="s">
        <v>10</v>
      </c>
      <c r="I8" s="8"/>
    </row>
    <row r="9" spans="1:9" ht="40.5" customHeight="1">
      <c r="A9" s="9"/>
      <c r="B9" s="15">
        <f>D26</f>
        <v>1640756</v>
      </c>
      <c r="C9" s="15">
        <f>H26</f>
        <v>309129</v>
      </c>
      <c r="D9" s="15">
        <f>B9-C9</f>
        <v>1331627</v>
      </c>
      <c r="E9" s="19"/>
      <c r="F9" s="15">
        <f>D41</f>
        <v>707503</v>
      </c>
      <c r="G9" s="15">
        <f>H41</f>
        <v>519040</v>
      </c>
      <c r="H9" s="15">
        <f>D9-F9-G9</f>
        <v>105084</v>
      </c>
      <c r="I9" s="8"/>
    </row>
    <row r="10" spans="1:9" ht="19.5" customHeight="1">
      <c r="A10" s="9"/>
      <c r="B10" s="9"/>
      <c r="C10" s="9"/>
      <c r="D10" s="9"/>
      <c r="E10" s="9"/>
      <c r="F10" s="9"/>
      <c r="G10" s="9"/>
      <c r="H10" s="7"/>
      <c r="I10" s="8"/>
    </row>
    <row r="11" spans="1:9" ht="15" customHeight="1">
      <c r="A11" s="20"/>
      <c r="B11" s="21"/>
      <c r="C11" s="21"/>
      <c r="D11" s="22"/>
      <c r="E11" s="22"/>
      <c r="F11" s="21"/>
      <c r="G11" s="21"/>
      <c r="H11" s="22"/>
      <c r="I11" s="23"/>
    </row>
    <row r="12" spans="1:9" ht="21.75" customHeight="1">
      <c r="A12" s="24"/>
      <c r="B12" s="48" t="s">
        <v>5</v>
      </c>
      <c r="C12" s="57"/>
      <c r="D12" s="58"/>
      <c r="E12" s="25"/>
      <c r="F12" s="48" t="s">
        <v>11</v>
      </c>
      <c r="G12" s="57"/>
      <c r="H12" s="58"/>
      <c r="I12" s="26"/>
    </row>
    <row r="13" spans="1:9" ht="21.75" customHeight="1">
      <c r="A13" s="20"/>
      <c r="B13" s="46" t="s">
        <v>12</v>
      </c>
      <c r="C13" s="58"/>
      <c r="D13" s="16">
        <v>639400</v>
      </c>
      <c r="E13" s="27"/>
      <c r="F13" s="46" t="s">
        <v>12</v>
      </c>
      <c r="G13" s="58"/>
      <c r="H13" s="16">
        <v>123013</v>
      </c>
      <c r="I13" s="28"/>
    </row>
    <row r="14" spans="1:9" ht="21.75" customHeight="1">
      <c r="A14" s="20"/>
      <c r="B14" s="46" t="s">
        <v>13</v>
      </c>
      <c r="C14" s="58"/>
      <c r="D14" s="16">
        <v>788720</v>
      </c>
      <c r="E14" s="29"/>
      <c r="F14" s="46" t="s">
        <v>13</v>
      </c>
      <c r="G14" s="58"/>
      <c r="H14" s="16">
        <v>141145</v>
      </c>
      <c r="I14" s="28"/>
    </row>
    <row r="15" spans="1:9" ht="21.75" customHeight="1">
      <c r="A15" s="20"/>
      <c r="B15" s="46" t="s">
        <v>14</v>
      </c>
      <c r="C15" s="58"/>
      <c r="D15" s="16">
        <v>91300</v>
      </c>
      <c r="E15" s="29"/>
      <c r="F15" s="46" t="s">
        <v>14</v>
      </c>
      <c r="G15" s="58"/>
      <c r="H15" s="16">
        <v>30098</v>
      </c>
      <c r="I15" s="28"/>
    </row>
    <row r="16" spans="1:9" ht="21.75" customHeight="1">
      <c r="A16" s="20"/>
      <c r="B16" s="46" t="s">
        <v>15</v>
      </c>
      <c r="C16" s="58"/>
      <c r="D16" s="16">
        <v>7798</v>
      </c>
      <c r="E16" s="29"/>
      <c r="F16" s="46" t="s">
        <v>15</v>
      </c>
      <c r="G16" s="58"/>
      <c r="H16" s="16">
        <v>1253</v>
      </c>
      <c r="I16" s="28"/>
    </row>
    <row r="17" spans="1:9" ht="21.75" customHeight="1">
      <c r="A17" s="20"/>
      <c r="B17" s="46" t="s">
        <v>16</v>
      </c>
      <c r="C17" s="58"/>
      <c r="D17" s="16">
        <v>65693</v>
      </c>
      <c r="E17" s="29"/>
      <c r="F17" s="46" t="s">
        <v>16</v>
      </c>
      <c r="G17" s="58"/>
      <c r="H17" s="16">
        <v>1646</v>
      </c>
      <c r="I17" s="28"/>
    </row>
    <row r="18" spans="1:9" ht="21.75" customHeight="1">
      <c r="A18" s="20"/>
      <c r="B18" s="46" t="s">
        <v>17</v>
      </c>
      <c r="C18" s="58"/>
      <c r="D18" s="16">
        <v>5338</v>
      </c>
      <c r="E18" s="29"/>
      <c r="F18" s="46" t="s">
        <v>17</v>
      </c>
      <c r="G18" s="58"/>
      <c r="H18" s="16">
        <v>1261</v>
      </c>
      <c r="I18" s="28"/>
    </row>
    <row r="19" spans="1:9" ht="21.75" customHeight="1">
      <c r="A19" s="20"/>
      <c r="B19" s="46" t="s">
        <v>18</v>
      </c>
      <c r="C19" s="58"/>
      <c r="D19" s="16">
        <v>7952</v>
      </c>
      <c r="E19" s="29"/>
      <c r="F19" s="46" t="s">
        <v>18</v>
      </c>
      <c r="G19" s="58"/>
      <c r="H19" s="16">
        <v>1076</v>
      </c>
      <c r="I19" s="28"/>
    </row>
    <row r="20" spans="1:9" ht="21.75" customHeight="1">
      <c r="A20" s="20"/>
      <c r="B20" s="46" t="s">
        <v>19</v>
      </c>
      <c r="C20" s="58"/>
      <c r="D20" s="16">
        <v>5543</v>
      </c>
      <c r="E20" s="29"/>
      <c r="F20" s="46" t="s">
        <v>19</v>
      </c>
      <c r="G20" s="58"/>
      <c r="H20" s="16">
        <v>1230</v>
      </c>
      <c r="I20" s="28"/>
    </row>
    <row r="21" spans="1:9" ht="21.75" customHeight="1">
      <c r="A21" s="20"/>
      <c r="B21" s="46" t="s">
        <v>20</v>
      </c>
      <c r="C21" s="58"/>
      <c r="D21" s="16">
        <v>9205</v>
      </c>
      <c r="E21" s="29"/>
      <c r="F21" s="46" t="s">
        <v>20</v>
      </c>
      <c r="G21" s="58"/>
      <c r="H21" s="16">
        <v>1746</v>
      </c>
      <c r="I21" s="28"/>
    </row>
    <row r="22" spans="1:9" ht="21.75" customHeight="1">
      <c r="A22" s="30"/>
      <c r="B22" s="46" t="s">
        <v>21</v>
      </c>
      <c r="C22" s="58"/>
      <c r="D22" s="16">
        <v>7138</v>
      </c>
      <c r="E22" s="29"/>
      <c r="F22" s="46" t="s">
        <v>21</v>
      </c>
      <c r="G22" s="58"/>
      <c r="H22" s="16">
        <v>1738</v>
      </c>
      <c r="I22" s="31"/>
    </row>
    <row r="23" spans="1:9" ht="21.75" customHeight="1">
      <c r="A23" s="20"/>
      <c r="B23" s="46" t="s">
        <v>22</v>
      </c>
      <c r="C23" s="58"/>
      <c r="D23" s="16">
        <v>555</v>
      </c>
      <c r="E23" s="32"/>
      <c r="F23" s="46" t="s">
        <v>22</v>
      </c>
      <c r="G23" s="58"/>
      <c r="H23" s="16">
        <v>1983</v>
      </c>
      <c r="I23" s="28"/>
    </row>
    <row r="24" spans="1:9" ht="21.75" customHeight="1">
      <c r="A24" s="20"/>
      <c r="B24" s="46" t="s">
        <v>23</v>
      </c>
      <c r="C24" s="58"/>
      <c r="D24" s="16">
        <v>6474</v>
      </c>
      <c r="E24" s="32"/>
      <c r="F24" s="46" t="s">
        <v>23</v>
      </c>
      <c r="G24" s="58"/>
      <c r="H24" s="16">
        <v>1397</v>
      </c>
      <c r="I24" s="28"/>
    </row>
    <row r="25" spans="1:9" ht="21.75" customHeight="1">
      <c r="A25" s="20"/>
      <c r="B25" s="46" t="s">
        <v>24</v>
      </c>
      <c r="C25" s="58"/>
      <c r="D25" s="16">
        <v>5640</v>
      </c>
      <c r="E25" s="29"/>
      <c r="F25" s="46" t="s">
        <v>24</v>
      </c>
      <c r="G25" s="58"/>
      <c r="H25" s="16">
        <v>1543</v>
      </c>
      <c r="I25" s="28"/>
    </row>
    <row r="26" spans="1:9" ht="21.75" customHeight="1">
      <c r="A26" s="33"/>
      <c r="B26" s="47" t="s">
        <v>25</v>
      </c>
      <c r="C26" s="61"/>
      <c r="D26" s="17">
        <f>SUM(D12:D25)</f>
        <v>1640756</v>
      </c>
      <c r="E26" s="34"/>
      <c r="F26" s="47" t="s">
        <v>26</v>
      </c>
      <c r="G26" s="61"/>
      <c r="H26" s="17">
        <f>SUM(H13:H25)</f>
        <v>309129</v>
      </c>
      <c r="I26" s="35"/>
    </row>
    <row r="27" spans="1:9" ht="21.75" customHeight="1">
      <c r="A27" s="20"/>
      <c r="B27" s="19"/>
      <c r="C27" s="19"/>
      <c r="D27" s="19"/>
      <c r="E27" s="36"/>
      <c r="F27" s="19"/>
      <c r="G27" s="19"/>
      <c r="H27" s="19"/>
      <c r="I27" s="28"/>
    </row>
    <row r="28" spans="1:9" ht="21.75" customHeight="1">
      <c r="A28" s="33"/>
      <c r="B28" s="48" t="s">
        <v>8</v>
      </c>
      <c r="C28" s="57"/>
      <c r="D28" s="57"/>
      <c r="E28" s="37"/>
      <c r="F28" s="48" t="s">
        <v>9</v>
      </c>
      <c r="G28" s="57"/>
      <c r="H28" s="58"/>
      <c r="I28" s="35"/>
    </row>
    <row r="29" spans="1:9" ht="21.75" customHeight="1">
      <c r="A29" s="20"/>
      <c r="B29" s="46" t="s">
        <v>27</v>
      </c>
      <c r="C29" s="58"/>
      <c r="D29" s="16">
        <v>498194</v>
      </c>
      <c r="E29" s="29"/>
      <c r="F29" s="46" t="s">
        <v>28</v>
      </c>
      <c r="G29" s="58"/>
      <c r="H29" s="16">
        <v>50046</v>
      </c>
      <c r="I29" s="28"/>
    </row>
    <row r="30" spans="1:9" ht="21.75" customHeight="1">
      <c r="A30" s="20"/>
      <c r="B30" s="46" t="s">
        <v>29</v>
      </c>
      <c r="C30" s="58"/>
      <c r="D30" s="16">
        <v>24391</v>
      </c>
      <c r="E30" s="29"/>
      <c r="F30" s="46" t="s">
        <v>30</v>
      </c>
      <c r="G30" s="58"/>
      <c r="H30" s="16">
        <v>190540</v>
      </c>
      <c r="I30" s="28"/>
    </row>
    <row r="31" spans="1:9" ht="21.75" customHeight="1">
      <c r="A31" s="20"/>
      <c r="B31" s="46" t="s">
        <v>31</v>
      </c>
      <c r="C31" s="58"/>
      <c r="D31" s="16">
        <v>25997</v>
      </c>
      <c r="E31" s="29"/>
      <c r="F31" s="46" t="s">
        <v>32</v>
      </c>
      <c r="G31" s="58"/>
      <c r="H31" s="16">
        <v>1209</v>
      </c>
      <c r="I31" s="28"/>
    </row>
    <row r="32" spans="1:9" ht="21.75" customHeight="1">
      <c r="A32" s="20"/>
      <c r="B32" s="46" t="s">
        <v>33</v>
      </c>
      <c r="C32" s="58"/>
      <c r="D32" s="16">
        <v>15530</v>
      </c>
      <c r="E32" s="29"/>
      <c r="F32" s="46" t="s">
        <v>34</v>
      </c>
      <c r="G32" s="58"/>
      <c r="H32" s="16">
        <v>130283</v>
      </c>
      <c r="I32" s="28"/>
    </row>
    <row r="33" spans="1:9" ht="21.75" customHeight="1">
      <c r="A33" s="20"/>
      <c r="B33" s="46" t="s">
        <v>35</v>
      </c>
      <c r="C33" s="58"/>
      <c r="D33" s="16">
        <v>40997</v>
      </c>
      <c r="E33" s="29"/>
      <c r="F33" s="46" t="s">
        <v>36</v>
      </c>
      <c r="G33" s="58"/>
      <c r="H33" s="16">
        <v>1096</v>
      </c>
      <c r="I33" s="28"/>
    </row>
    <row r="34" spans="1:9" ht="21.75" customHeight="1">
      <c r="A34" s="20"/>
      <c r="B34" s="46" t="s">
        <v>37</v>
      </c>
      <c r="C34" s="58"/>
      <c r="D34" s="16">
        <v>17840</v>
      </c>
      <c r="E34" s="38"/>
      <c r="F34" s="46" t="s">
        <v>38</v>
      </c>
      <c r="G34" s="58"/>
      <c r="H34" s="16">
        <v>13460</v>
      </c>
      <c r="I34" s="28"/>
    </row>
    <row r="35" spans="1:9" ht="21.75" customHeight="1">
      <c r="A35" s="20"/>
      <c r="B35" s="46" t="s">
        <v>39</v>
      </c>
      <c r="C35" s="58"/>
      <c r="D35" s="16">
        <v>12320</v>
      </c>
      <c r="E35" s="38"/>
      <c r="F35" s="46" t="s">
        <v>40</v>
      </c>
      <c r="G35" s="58"/>
      <c r="H35" s="16">
        <v>18030</v>
      </c>
      <c r="I35" s="39"/>
    </row>
    <row r="36" spans="1:9" ht="21.75" customHeight="1">
      <c r="A36" s="20"/>
      <c r="B36" s="46" t="s">
        <v>41</v>
      </c>
      <c r="C36" s="58"/>
      <c r="D36" s="16">
        <v>30858</v>
      </c>
      <c r="E36" s="38"/>
      <c r="F36" s="46" t="s">
        <v>42</v>
      </c>
      <c r="G36" s="58"/>
      <c r="H36" s="16">
        <v>12639</v>
      </c>
      <c r="I36" s="18"/>
    </row>
    <row r="37" spans="1:9" ht="21.75" customHeight="1">
      <c r="A37" s="20"/>
      <c r="B37" s="46" t="s">
        <v>43</v>
      </c>
      <c r="C37" s="58"/>
      <c r="D37" s="16">
        <v>15053</v>
      </c>
      <c r="E37" s="38"/>
      <c r="F37" s="46" t="s">
        <v>44</v>
      </c>
      <c r="G37" s="58"/>
      <c r="H37" s="16">
        <v>1973</v>
      </c>
      <c r="I37" s="18"/>
    </row>
    <row r="38" spans="1:9" ht="21.75" customHeight="1">
      <c r="A38" s="20"/>
      <c r="B38" s="46" t="s">
        <v>45</v>
      </c>
      <c r="C38" s="58"/>
      <c r="D38" s="16">
        <v>23453</v>
      </c>
      <c r="E38" s="38"/>
      <c r="F38" s="46" t="s">
        <v>46</v>
      </c>
      <c r="G38" s="58"/>
      <c r="H38" s="16">
        <v>65310</v>
      </c>
      <c r="I38" s="18"/>
    </row>
    <row r="39" spans="1:9" ht="21.75" customHeight="1">
      <c r="A39" s="20"/>
      <c r="B39" s="46" t="s">
        <v>47</v>
      </c>
      <c r="C39" s="58"/>
      <c r="D39" s="16">
        <v>1190</v>
      </c>
      <c r="E39" s="38"/>
      <c r="F39" s="46" t="s">
        <v>48</v>
      </c>
      <c r="G39" s="58"/>
      <c r="H39" s="16">
        <v>25055</v>
      </c>
      <c r="I39" s="18"/>
    </row>
    <row r="40" spans="1:9" ht="21.75" customHeight="1">
      <c r="A40" s="20"/>
      <c r="B40" s="46" t="s">
        <v>49</v>
      </c>
      <c r="C40" s="58"/>
      <c r="D40" s="16">
        <v>1680</v>
      </c>
      <c r="E40" s="38"/>
      <c r="F40" s="46" t="s">
        <v>50</v>
      </c>
      <c r="G40" s="58"/>
      <c r="H40" s="16">
        <v>9399</v>
      </c>
      <c r="I40" s="18"/>
    </row>
    <row r="41" spans="1:9" ht="21.75" customHeight="1">
      <c r="A41" s="33"/>
      <c r="B41" s="47" t="s">
        <v>51</v>
      </c>
      <c r="C41" s="61"/>
      <c r="D41" s="17">
        <f>SUM(D29:D40)</f>
        <v>707503</v>
      </c>
      <c r="E41" s="33"/>
      <c r="F41" s="47" t="s">
        <v>52</v>
      </c>
      <c r="G41" s="61"/>
      <c r="H41" s="17">
        <f>SUM(H29:H40)</f>
        <v>519040</v>
      </c>
      <c r="I41" s="40"/>
    </row>
    <row r="42" spans="1:9" ht="21.75" customHeight="1">
      <c r="A42" s="18"/>
      <c r="B42" s="18"/>
      <c r="C42" s="18"/>
      <c r="D42" s="18"/>
      <c r="E42" s="18"/>
      <c r="F42" s="18"/>
      <c r="G42" s="18"/>
      <c r="H42" s="18"/>
      <c r="I42" s="18"/>
    </row>
    <row r="43" spans="1:9" ht="21.75" customHeight="1">
      <c r="A43" s="18"/>
      <c r="B43" s="18"/>
      <c r="C43" s="18"/>
      <c r="D43" s="18"/>
      <c r="E43" s="18"/>
      <c r="F43" s="18"/>
      <c r="G43" s="18"/>
      <c r="H43" s="18"/>
      <c r="I43" s="18"/>
    </row>
  </sheetData>
  <mergeCells count="61">
    <mergeCell ref="B37:C37"/>
    <mergeCell ref="B38:C38"/>
    <mergeCell ref="F34:G34"/>
    <mergeCell ref="F35:G35"/>
    <mergeCell ref="F26:G26"/>
    <mergeCell ref="F28:H28"/>
    <mergeCell ref="F29:G29"/>
    <mergeCell ref="F30:G30"/>
    <mergeCell ref="F31:G31"/>
    <mergeCell ref="F32:G32"/>
    <mergeCell ref="F33:G33"/>
    <mergeCell ref="F13:G13"/>
    <mergeCell ref="F14:G14"/>
    <mergeCell ref="B2:H2"/>
    <mergeCell ref="B5:F5"/>
    <mergeCell ref="B6:F6"/>
    <mergeCell ref="B12:D12"/>
    <mergeCell ref="F12:H12"/>
    <mergeCell ref="B13:C13"/>
    <mergeCell ref="B14:C14"/>
    <mergeCell ref="B15:C15"/>
    <mergeCell ref="F15:G15"/>
    <mergeCell ref="B16:C16"/>
    <mergeCell ref="F16:G16"/>
    <mergeCell ref="B17:C17"/>
    <mergeCell ref="F17:G17"/>
    <mergeCell ref="F18:G18"/>
    <mergeCell ref="B18:C18"/>
    <mergeCell ref="B19:C19"/>
    <mergeCell ref="B20:C20"/>
    <mergeCell ref="B21:C21"/>
    <mergeCell ref="B22:C22"/>
    <mergeCell ref="B23:C23"/>
    <mergeCell ref="B24:C24"/>
    <mergeCell ref="F19:G19"/>
    <mergeCell ref="F20:G20"/>
    <mergeCell ref="F21:G21"/>
    <mergeCell ref="F22:G22"/>
    <mergeCell ref="F23:G23"/>
    <mergeCell ref="F24:G24"/>
    <mergeCell ref="F25:G25"/>
    <mergeCell ref="B25:C25"/>
    <mergeCell ref="B26:C26"/>
    <mergeCell ref="B28:D28"/>
    <mergeCell ref="B29:C29"/>
    <mergeCell ref="B40:C40"/>
    <mergeCell ref="F40:G40"/>
    <mergeCell ref="B41:C41"/>
    <mergeCell ref="F41:G41"/>
    <mergeCell ref="B30:C30"/>
    <mergeCell ref="B31:C31"/>
    <mergeCell ref="B32:C32"/>
    <mergeCell ref="B39:C39"/>
    <mergeCell ref="F39:G39"/>
    <mergeCell ref="F37:G37"/>
    <mergeCell ref="F38:G38"/>
    <mergeCell ref="B33:C33"/>
    <mergeCell ref="B34:C34"/>
    <mergeCell ref="B35:C35"/>
    <mergeCell ref="B36:C36"/>
    <mergeCell ref="F36:G36"/>
  </mergeCells>
  <conditionalFormatting sqref="D13:D26 H13:H26 D29:D41 H29:H41">
    <cfRule type="cellIs" dxfId="0" priority="1" operator="lessThan">
      <formula>0</formula>
    </cfRule>
  </conditionalFormatting>
  <printOptions horizontalCentered="1"/>
  <pageMargins left="0.3" right="0.3" top="0.3" bottom="0.3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311F-A024-43AC-BA16-105ABE0820A5}">
  <dimension ref="A1:E28"/>
  <sheetViews>
    <sheetView workbookViewId="0">
      <selection activeCell="A3" sqref="A3:E27"/>
    </sheetView>
  </sheetViews>
  <sheetFormatPr defaultRowHeight="12.75"/>
  <cols>
    <col min="1" max="1" width="11.7109375" customWidth="1"/>
    <col min="2" max="2" width="39.5703125" customWidth="1"/>
    <col min="3" max="3" width="11.7109375" customWidth="1"/>
    <col min="4" max="4" width="11.85546875" customWidth="1"/>
    <col min="5" max="5" width="77" customWidth="1"/>
  </cols>
  <sheetData>
    <row r="1" spans="1:5" ht="33.75" customHeight="1">
      <c r="A1" s="41"/>
      <c r="B1" s="45" t="s">
        <v>53</v>
      </c>
      <c r="C1" s="41"/>
      <c r="D1" s="41"/>
      <c r="E1" s="41"/>
    </row>
    <row r="2" spans="1:5">
      <c r="A2" s="41"/>
      <c r="B2" s="44" t="s">
        <v>54</v>
      </c>
      <c r="C2" s="44" t="s">
        <v>55</v>
      </c>
      <c r="D2" s="44" t="s">
        <v>56</v>
      </c>
      <c r="E2" s="44" t="s">
        <v>57</v>
      </c>
    </row>
    <row r="3" spans="1:5">
      <c r="A3" s="41" t="s">
        <v>58</v>
      </c>
      <c r="B3" t="s">
        <v>59</v>
      </c>
      <c r="C3">
        <v>5000</v>
      </c>
      <c r="D3">
        <v>10000</v>
      </c>
      <c r="E3" t="s">
        <v>60</v>
      </c>
    </row>
    <row r="4" spans="1:5">
      <c r="A4" s="41"/>
      <c r="B4" t="s">
        <v>61</v>
      </c>
      <c r="C4">
        <v>10000</v>
      </c>
      <c r="D4">
        <v>15000</v>
      </c>
      <c r="E4" t="s">
        <v>62</v>
      </c>
    </row>
    <row r="5" spans="1:5">
      <c r="A5" s="41" t="s">
        <v>63</v>
      </c>
      <c r="B5" t="s">
        <v>64</v>
      </c>
      <c r="C5">
        <v>3000</v>
      </c>
      <c r="D5">
        <v>5000</v>
      </c>
      <c r="E5" t="s">
        <v>65</v>
      </c>
    </row>
    <row r="6" spans="1:5">
      <c r="A6" s="41"/>
      <c r="B6" t="s">
        <v>66</v>
      </c>
      <c r="C6">
        <v>15000</v>
      </c>
      <c r="D6">
        <v>20000</v>
      </c>
      <c r="E6" t="s">
        <v>67</v>
      </c>
    </row>
    <row r="7" spans="1:5">
      <c r="A7" s="41"/>
      <c r="B7" t="s">
        <v>68</v>
      </c>
      <c r="C7">
        <v>10000</v>
      </c>
      <c r="D7">
        <v>15000</v>
      </c>
      <c r="E7" t="s">
        <v>69</v>
      </c>
    </row>
    <row r="8" spans="1:5">
      <c r="A8" s="41" t="s">
        <v>70</v>
      </c>
      <c r="B8" t="s">
        <v>71</v>
      </c>
      <c r="C8">
        <v>20000</v>
      </c>
      <c r="D8">
        <v>30000</v>
      </c>
      <c r="E8" t="s">
        <v>72</v>
      </c>
    </row>
    <row r="9" spans="1:5">
      <c r="A9" s="41" t="s">
        <v>73</v>
      </c>
      <c r="B9" t="s">
        <v>74</v>
      </c>
      <c r="C9">
        <v>5000</v>
      </c>
      <c r="D9">
        <v>10000</v>
      </c>
      <c r="E9" t="s">
        <v>75</v>
      </c>
    </row>
    <row r="10" spans="1:5">
      <c r="A10" s="41"/>
      <c r="B10" t="s">
        <v>76</v>
      </c>
      <c r="C10">
        <v>15000</v>
      </c>
      <c r="D10">
        <v>25000</v>
      </c>
      <c r="E10" t="s">
        <v>77</v>
      </c>
    </row>
    <row r="11" spans="1:5">
      <c r="A11" s="41"/>
      <c r="B11" t="s">
        <v>78</v>
      </c>
      <c r="C11">
        <v>3000</v>
      </c>
      <c r="D11">
        <v>7000</v>
      </c>
      <c r="E11" t="s">
        <v>79</v>
      </c>
    </row>
    <row r="12" spans="1:5">
      <c r="A12" s="41" t="s">
        <v>80</v>
      </c>
      <c r="B12" t="s">
        <v>81</v>
      </c>
      <c r="C12">
        <v>25000</v>
      </c>
      <c r="D12">
        <v>40000</v>
      </c>
      <c r="E12" t="s">
        <v>82</v>
      </c>
    </row>
    <row r="13" spans="1:5">
      <c r="A13" s="41"/>
      <c r="B13" t="s">
        <v>83</v>
      </c>
      <c r="C13">
        <v>10000</v>
      </c>
      <c r="D13">
        <v>15000</v>
      </c>
      <c r="E13" t="s">
        <v>84</v>
      </c>
    </row>
    <row r="14" spans="1:5">
      <c r="A14" s="41"/>
      <c r="B14" t="s">
        <v>85</v>
      </c>
      <c r="C14">
        <v>50000</v>
      </c>
      <c r="D14">
        <v>100000</v>
      </c>
      <c r="E14" t="s">
        <v>86</v>
      </c>
    </row>
    <row r="15" spans="1:5">
      <c r="A15" s="41" t="s">
        <v>73</v>
      </c>
      <c r="B15" t="s">
        <v>87</v>
      </c>
      <c r="C15">
        <v>7000</v>
      </c>
      <c r="D15">
        <v>10000</v>
      </c>
      <c r="E15" t="s">
        <v>88</v>
      </c>
    </row>
    <row r="16" spans="1:5">
      <c r="A16" s="41"/>
      <c r="B16" t="s">
        <v>89</v>
      </c>
      <c r="C16">
        <v>3000</v>
      </c>
      <c r="D16">
        <v>5000</v>
      </c>
      <c r="E16" t="s">
        <v>90</v>
      </c>
    </row>
    <row r="17" spans="1:5">
      <c r="A17" s="41"/>
      <c r="B17" t="s">
        <v>91</v>
      </c>
      <c r="C17">
        <v>3000</v>
      </c>
      <c r="D17">
        <v>6000</v>
      </c>
      <c r="E17" t="s">
        <v>92</v>
      </c>
    </row>
    <row r="18" spans="1:5">
      <c r="A18" s="41" t="s">
        <v>93</v>
      </c>
      <c r="B18" t="s">
        <v>94</v>
      </c>
      <c r="C18">
        <v>5000</v>
      </c>
      <c r="D18">
        <v>10000</v>
      </c>
      <c r="E18" t="s">
        <v>95</v>
      </c>
    </row>
    <row r="19" spans="1:5">
      <c r="A19" s="41"/>
      <c r="B19" t="s">
        <v>96</v>
      </c>
      <c r="C19">
        <v>2000</v>
      </c>
      <c r="D19">
        <v>4000</v>
      </c>
      <c r="E19" t="s">
        <v>97</v>
      </c>
    </row>
    <row r="20" spans="1:5">
      <c r="A20" s="41"/>
      <c r="B20" t="s">
        <v>98</v>
      </c>
      <c r="C20">
        <v>3000</v>
      </c>
      <c r="D20">
        <v>5000</v>
      </c>
      <c r="E20" t="s">
        <v>99</v>
      </c>
    </row>
    <row r="21" spans="1:5">
      <c r="A21" s="41" t="s">
        <v>100</v>
      </c>
      <c r="B21" t="s">
        <v>101</v>
      </c>
      <c r="C21">
        <v>2000</v>
      </c>
      <c r="D21">
        <v>4000</v>
      </c>
      <c r="E21" t="s">
        <v>102</v>
      </c>
    </row>
    <row r="22" spans="1:5">
      <c r="A22" s="41"/>
      <c r="B22" t="s">
        <v>103</v>
      </c>
      <c r="C22">
        <v>5000</v>
      </c>
      <c r="D22">
        <v>10000</v>
      </c>
      <c r="E22" t="s">
        <v>104</v>
      </c>
    </row>
    <row r="23" spans="1:5">
      <c r="A23" s="41" t="s">
        <v>105</v>
      </c>
      <c r="B23" t="s">
        <v>106</v>
      </c>
      <c r="C23">
        <v>7000</v>
      </c>
      <c r="D23">
        <v>12000</v>
      </c>
      <c r="E23" t="s">
        <v>107</v>
      </c>
    </row>
    <row r="24" spans="1:5">
      <c r="A24" s="41"/>
      <c r="B24" t="s">
        <v>108</v>
      </c>
      <c r="C24">
        <v>3000</v>
      </c>
      <c r="D24">
        <v>5000</v>
      </c>
      <c r="E24" t="s">
        <v>109</v>
      </c>
    </row>
    <row r="25" spans="1:5">
      <c r="A25" s="41"/>
      <c r="B25" t="s">
        <v>110</v>
      </c>
      <c r="C25">
        <v>2000</v>
      </c>
      <c r="D25">
        <v>4000</v>
      </c>
      <c r="E25" t="s">
        <v>111</v>
      </c>
    </row>
    <row r="26" spans="1:5">
      <c r="A26" s="41"/>
      <c r="B26" t="s">
        <v>112</v>
      </c>
      <c r="C26">
        <v>7000</v>
      </c>
      <c r="D26">
        <v>10000</v>
      </c>
      <c r="E26" t="s">
        <v>113</v>
      </c>
    </row>
    <row r="27" spans="1:5">
      <c r="A27" s="41"/>
      <c r="B27" t="s">
        <v>114</v>
      </c>
      <c r="C27">
        <v>3000</v>
      </c>
      <c r="D27">
        <v>7000</v>
      </c>
      <c r="E27" t="s">
        <v>115</v>
      </c>
    </row>
    <row r="28" spans="1:5">
      <c r="A28" s="41"/>
      <c r="B28" s="42" t="s">
        <v>116</v>
      </c>
      <c r="C28" s="43">
        <f>SUM(C3:C27)</f>
        <v>223000</v>
      </c>
      <c r="D28" s="43">
        <f>SUM(D3:D27)</f>
        <v>384000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C3A7-755F-48C3-B218-4FFEBE8C3C54}">
  <dimension ref="A4:L52"/>
  <sheetViews>
    <sheetView workbookViewId="0">
      <selection activeCell="A4" sqref="A4"/>
    </sheetView>
  </sheetViews>
  <sheetFormatPr defaultRowHeight="12.75"/>
  <cols>
    <col min="1" max="1" width="13.28515625" bestFit="1" customWidth="1"/>
    <col min="2" max="2" width="9" bestFit="1" customWidth="1"/>
    <col min="3" max="3" width="42.42578125" bestFit="1" customWidth="1"/>
    <col min="4" max="4" width="13.85546875" bestFit="1" customWidth="1"/>
    <col min="5" max="5" width="5" bestFit="1" customWidth="1"/>
    <col min="6" max="6" width="3.85546875" bestFit="1" customWidth="1"/>
    <col min="7" max="7" width="11.42578125" bestFit="1" customWidth="1"/>
    <col min="8" max="8" width="11.7109375" bestFit="1" customWidth="1"/>
    <col min="9" max="9" width="7.85546875" bestFit="1" customWidth="1"/>
    <col min="10" max="10" width="8.42578125" bestFit="1" customWidth="1"/>
    <col min="11" max="11" width="7.28515625" bestFit="1" customWidth="1"/>
    <col min="12" max="12" width="11.5703125" bestFit="1" customWidth="1"/>
    <col min="13" max="13" width="42.7109375" bestFit="1" customWidth="1"/>
    <col min="14" max="14" width="37.85546875" bestFit="1" customWidth="1"/>
    <col min="15" max="15" width="31.42578125" bestFit="1" customWidth="1"/>
    <col min="16" max="16" width="30.7109375" bestFit="1" customWidth="1"/>
    <col min="17" max="17" width="33.28515625" bestFit="1" customWidth="1"/>
    <col min="18" max="18" width="28.85546875" bestFit="1" customWidth="1"/>
    <col min="19" max="19" width="23.42578125" bestFit="1" customWidth="1"/>
    <col min="20" max="20" width="26" bestFit="1" customWidth="1"/>
    <col min="21" max="21" width="42.42578125" bestFit="1" customWidth="1"/>
    <col min="22" max="22" width="25.85546875" bestFit="1" customWidth="1"/>
    <col min="23" max="23" width="24.85546875" bestFit="1" customWidth="1"/>
    <col min="24" max="24" width="28.28515625" bestFit="1" customWidth="1"/>
    <col min="25" max="25" width="36.7109375" bestFit="1" customWidth="1"/>
    <col min="26" max="26" width="11.5703125" bestFit="1" customWidth="1"/>
    <col min="27" max="27" width="43.140625" bestFit="1" customWidth="1"/>
    <col min="28" max="28" width="70.7109375" bestFit="1" customWidth="1"/>
    <col min="29" max="29" width="36.5703125" bestFit="1" customWidth="1"/>
    <col min="30" max="30" width="51.7109375" bestFit="1" customWidth="1"/>
    <col min="31" max="31" width="35.85546875" bestFit="1" customWidth="1"/>
    <col min="32" max="32" width="53.42578125" bestFit="1" customWidth="1"/>
    <col min="33" max="33" width="38.5703125" bestFit="1" customWidth="1"/>
    <col min="34" max="34" width="67.5703125" bestFit="1" customWidth="1"/>
    <col min="35" max="35" width="34.140625" bestFit="1" customWidth="1"/>
    <col min="36" max="36" width="84.140625" bestFit="1" customWidth="1"/>
    <col min="37" max="37" width="28.5703125" bestFit="1" customWidth="1"/>
    <col min="38" max="38" width="63.28515625" bestFit="1" customWidth="1"/>
    <col min="39" max="39" width="31" bestFit="1" customWidth="1"/>
    <col min="40" max="40" width="53.42578125" bestFit="1" customWidth="1"/>
    <col min="41" max="41" width="47.5703125" bestFit="1" customWidth="1"/>
    <col min="42" max="42" width="80.7109375" bestFit="1" customWidth="1"/>
    <col min="43" max="43" width="31" bestFit="1" customWidth="1"/>
    <col min="44" max="44" width="50.5703125" bestFit="1" customWidth="1"/>
    <col min="45" max="45" width="30" bestFit="1" customWidth="1"/>
    <col min="46" max="46" width="69.5703125" bestFit="1" customWidth="1"/>
    <col min="47" max="47" width="33.42578125" bestFit="1" customWidth="1"/>
    <col min="48" max="48" width="62.140625" bestFit="1" customWidth="1"/>
    <col min="49" max="49" width="41.85546875" bestFit="1" customWidth="1"/>
    <col min="50" max="50" width="11.5703125" bestFit="1" customWidth="1"/>
  </cols>
  <sheetData>
    <row r="4" spans="1:12">
      <c r="D4" s="52" t="s">
        <v>58</v>
      </c>
    </row>
    <row r="5" spans="1:12">
      <c r="A5" s="52" t="s">
        <v>117</v>
      </c>
      <c r="B5" s="52" t="s">
        <v>118</v>
      </c>
      <c r="C5" s="52" t="s">
        <v>59</v>
      </c>
      <c r="D5" t="s">
        <v>63</v>
      </c>
      <c r="E5" t="s">
        <v>70</v>
      </c>
      <c r="F5" t="s">
        <v>100</v>
      </c>
      <c r="G5" t="s">
        <v>93</v>
      </c>
      <c r="H5" t="s">
        <v>80</v>
      </c>
      <c r="I5" t="s">
        <v>73</v>
      </c>
      <c r="J5" t="s">
        <v>105</v>
      </c>
      <c r="K5" t="s">
        <v>119</v>
      </c>
      <c r="L5" t="s">
        <v>120</v>
      </c>
    </row>
    <row r="6" spans="1:12">
      <c r="A6">
        <v>2000</v>
      </c>
      <c r="B6">
        <v>4000</v>
      </c>
      <c r="C6" t="s">
        <v>110</v>
      </c>
    </row>
    <row r="7" spans="1:12">
      <c r="C7" t="s">
        <v>96</v>
      </c>
    </row>
    <row r="8" spans="1:12">
      <c r="C8" t="s">
        <v>101</v>
      </c>
    </row>
    <row r="9" spans="1:12">
      <c r="B9" t="s">
        <v>121</v>
      </c>
    </row>
    <row r="10" spans="1:12">
      <c r="A10" t="s">
        <v>122</v>
      </c>
    </row>
    <row r="11" spans="1:12">
      <c r="A11">
        <v>3000</v>
      </c>
      <c r="B11">
        <v>5000</v>
      </c>
      <c r="C11" t="s">
        <v>64</v>
      </c>
    </row>
    <row r="12" spans="1:12">
      <c r="C12" t="s">
        <v>108</v>
      </c>
    </row>
    <row r="13" spans="1:12">
      <c r="C13" t="s">
        <v>89</v>
      </c>
    </row>
    <row r="14" spans="1:12">
      <c r="C14" t="s">
        <v>98</v>
      </c>
    </row>
    <row r="15" spans="1:12">
      <c r="B15" t="s">
        <v>123</v>
      </c>
    </row>
    <row r="16" spans="1:12">
      <c r="B16">
        <v>6000</v>
      </c>
      <c r="C16" t="s">
        <v>91</v>
      </c>
    </row>
    <row r="17" spans="1:3">
      <c r="B17" t="s">
        <v>124</v>
      </c>
    </row>
    <row r="18" spans="1:3">
      <c r="B18">
        <v>7000</v>
      </c>
      <c r="C18" t="s">
        <v>78</v>
      </c>
    </row>
    <row r="19" spans="1:3">
      <c r="C19" t="s">
        <v>114</v>
      </c>
    </row>
    <row r="20" spans="1:3">
      <c r="B20" t="s">
        <v>125</v>
      </c>
    </row>
    <row r="21" spans="1:3">
      <c r="A21" t="s">
        <v>126</v>
      </c>
    </row>
    <row r="22" spans="1:3">
      <c r="A22">
        <v>5000</v>
      </c>
      <c r="B22">
        <v>10000</v>
      </c>
      <c r="C22" t="s">
        <v>74</v>
      </c>
    </row>
    <row r="23" spans="1:3">
      <c r="C23" t="s">
        <v>94</v>
      </c>
    </row>
    <row r="24" spans="1:3">
      <c r="C24" t="s">
        <v>103</v>
      </c>
    </row>
    <row r="25" spans="1:3">
      <c r="B25" t="s">
        <v>127</v>
      </c>
    </row>
    <row r="26" spans="1:3">
      <c r="A26" t="s">
        <v>123</v>
      </c>
    </row>
    <row r="27" spans="1:3">
      <c r="A27">
        <v>7000</v>
      </c>
      <c r="B27">
        <v>10000</v>
      </c>
      <c r="C27" t="s">
        <v>87</v>
      </c>
    </row>
    <row r="28" spans="1:3">
      <c r="C28" t="s">
        <v>112</v>
      </c>
    </row>
    <row r="29" spans="1:3">
      <c r="B29" t="s">
        <v>127</v>
      </c>
    </row>
    <row r="30" spans="1:3">
      <c r="B30">
        <v>12000</v>
      </c>
      <c r="C30" t="s">
        <v>106</v>
      </c>
    </row>
    <row r="31" spans="1:3">
      <c r="B31" t="s">
        <v>128</v>
      </c>
    </row>
    <row r="32" spans="1:3">
      <c r="A32" t="s">
        <v>125</v>
      </c>
    </row>
    <row r="33" spans="1:3">
      <c r="A33">
        <v>10000</v>
      </c>
      <c r="B33">
        <v>15000</v>
      </c>
      <c r="C33" t="s">
        <v>61</v>
      </c>
    </row>
    <row r="34" spans="1:3">
      <c r="C34" t="s">
        <v>68</v>
      </c>
    </row>
    <row r="35" spans="1:3">
      <c r="C35" t="s">
        <v>83</v>
      </c>
    </row>
    <row r="36" spans="1:3">
      <c r="B36" t="s">
        <v>129</v>
      </c>
    </row>
    <row r="37" spans="1:3">
      <c r="A37" t="s">
        <v>127</v>
      </c>
    </row>
    <row r="38" spans="1:3">
      <c r="A38">
        <v>15000</v>
      </c>
      <c r="B38">
        <v>20000</v>
      </c>
      <c r="C38" t="s">
        <v>66</v>
      </c>
    </row>
    <row r="39" spans="1:3">
      <c r="B39" t="s">
        <v>130</v>
      </c>
    </row>
    <row r="40" spans="1:3">
      <c r="B40">
        <v>25000</v>
      </c>
      <c r="C40" t="s">
        <v>76</v>
      </c>
    </row>
    <row r="41" spans="1:3">
      <c r="B41" t="s">
        <v>131</v>
      </c>
    </row>
    <row r="42" spans="1:3">
      <c r="A42" t="s">
        <v>129</v>
      </c>
    </row>
    <row r="43" spans="1:3">
      <c r="A43">
        <v>20000</v>
      </c>
      <c r="B43">
        <v>30000</v>
      </c>
      <c r="C43" t="s">
        <v>71</v>
      </c>
    </row>
    <row r="44" spans="1:3">
      <c r="B44" t="s">
        <v>132</v>
      </c>
    </row>
    <row r="45" spans="1:3">
      <c r="A45" t="s">
        <v>130</v>
      </c>
    </row>
    <row r="46" spans="1:3">
      <c r="A46">
        <v>25000</v>
      </c>
      <c r="B46">
        <v>40000</v>
      </c>
      <c r="C46" t="s">
        <v>81</v>
      </c>
    </row>
    <row r="47" spans="1:3">
      <c r="B47" t="s">
        <v>133</v>
      </c>
    </row>
    <row r="48" spans="1:3">
      <c r="A48" t="s">
        <v>131</v>
      </c>
    </row>
    <row r="49" spans="1:3">
      <c r="A49">
        <v>50000</v>
      </c>
      <c r="B49">
        <v>100000</v>
      </c>
      <c r="C49" t="s">
        <v>85</v>
      </c>
    </row>
    <row r="50" spans="1:3">
      <c r="B50" t="s">
        <v>134</v>
      </c>
    </row>
    <row r="51" spans="1:3">
      <c r="A51" t="s">
        <v>135</v>
      </c>
    </row>
    <row r="52" spans="1:3">
      <c r="A52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6BA4-0E8C-4401-9D99-9012237BEF2D}">
  <dimension ref="B2:G31"/>
  <sheetViews>
    <sheetView tabSelected="1" workbookViewId="0"/>
  </sheetViews>
  <sheetFormatPr defaultRowHeight="12.75"/>
  <cols>
    <col min="4" max="4" width="54.140625" customWidth="1"/>
  </cols>
  <sheetData>
    <row r="2" spans="2:7">
      <c r="B2" s="54" t="s">
        <v>136</v>
      </c>
    </row>
    <row r="3" spans="2:7">
      <c r="B3" s="55" t="s">
        <v>137</v>
      </c>
    </row>
    <row r="4" spans="2:7">
      <c r="B4" s="55"/>
    </row>
    <row r="6" spans="2:7">
      <c r="C6" t="s">
        <v>138</v>
      </c>
      <c r="D6" t="s">
        <v>139</v>
      </c>
      <c r="E6" t="s">
        <v>140</v>
      </c>
      <c r="F6" t="s">
        <v>141</v>
      </c>
      <c r="G6" t="s">
        <v>142</v>
      </c>
    </row>
    <row r="7" spans="2:7">
      <c r="C7" s="53" t="s">
        <v>58</v>
      </c>
      <c r="D7" s="53" t="s">
        <v>59</v>
      </c>
      <c r="E7" s="53">
        <v>5000</v>
      </c>
      <c r="F7" s="53">
        <v>10000</v>
      </c>
      <c r="G7" s="53" t="s">
        <v>60</v>
      </c>
    </row>
    <row r="8" spans="2:7">
      <c r="C8" s="53"/>
      <c r="D8" s="53" t="s">
        <v>61</v>
      </c>
      <c r="E8" s="53">
        <v>10000</v>
      </c>
      <c r="F8" s="53">
        <v>15000</v>
      </c>
      <c r="G8" s="53" t="s">
        <v>62</v>
      </c>
    </row>
    <row r="9" spans="2:7">
      <c r="C9" s="53" t="s">
        <v>63</v>
      </c>
      <c r="D9" s="53" t="s">
        <v>64</v>
      </c>
      <c r="E9" s="53">
        <v>3000</v>
      </c>
      <c r="F9" s="53">
        <v>5000</v>
      </c>
      <c r="G9" s="53" t="s">
        <v>65</v>
      </c>
    </row>
    <row r="10" spans="2:7">
      <c r="C10" s="53"/>
      <c r="D10" s="53" t="s">
        <v>66</v>
      </c>
      <c r="E10" s="53">
        <v>15000</v>
      </c>
      <c r="F10" s="53">
        <v>20000</v>
      </c>
      <c r="G10" s="53" t="s">
        <v>67</v>
      </c>
    </row>
    <row r="11" spans="2:7">
      <c r="C11" s="53"/>
      <c r="D11" s="53" t="s">
        <v>68</v>
      </c>
      <c r="E11" s="53">
        <v>10000</v>
      </c>
      <c r="F11" s="53">
        <v>15000</v>
      </c>
      <c r="G11" s="53" t="s">
        <v>69</v>
      </c>
    </row>
    <row r="12" spans="2:7">
      <c r="C12" s="53" t="s">
        <v>70</v>
      </c>
      <c r="D12" s="53" t="s">
        <v>71</v>
      </c>
      <c r="E12" s="53">
        <v>20000</v>
      </c>
      <c r="F12" s="53">
        <v>30000</v>
      </c>
      <c r="G12" s="53" t="s">
        <v>72</v>
      </c>
    </row>
    <row r="13" spans="2:7">
      <c r="C13" s="53" t="s">
        <v>73</v>
      </c>
      <c r="D13" s="53" t="s">
        <v>74</v>
      </c>
      <c r="E13" s="53">
        <v>5000</v>
      </c>
      <c r="F13" s="53">
        <v>10000</v>
      </c>
      <c r="G13" s="53" t="s">
        <v>75</v>
      </c>
    </row>
    <row r="14" spans="2:7">
      <c r="C14" s="53"/>
      <c r="D14" s="53" t="s">
        <v>76</v>
      </c>
      <c r="E14" s="53">
        <v>15000</v>
      </c>
      <c r="F14" s="53">
        <v>25000</v>
      </c>
      <c r="G14" s="53" t="s">
        <v>77</v>
      </c>
    </row>
    <row r="15" spans="2:7">
      <c r="C15" s="53"/>
      <c r="D15" s="53" t="s">
        <v>78</v>
      </c>
      <c r="E15" s="53">
        <v>3000</v>
      </c>
      <c r="F15" s="53">
        <v>7000</v>
      </c>
      <c r="G15" s="53" t="s">
        <v>79</v>
      </c>
    </row>
    <row r="16" spans="2:7">
      <c r="C16" s="53" t="s">
        <v>80</v>
      </c>
      <c r="D16" s="53" t="s">
        <v>81</v>
      </c>
      <c r="E16" s="53">
        <v>25000</v>
      </c>
      <c r="F16" s="53">
        <v>40000</v>
      </c>
      <c r="G16" s="53" t="s">
        <v>82</v>
      </c>
    </row>
    <row r="17" spans="3:7">
      <c r="C17" s="53"/>
      <c r="D17" s="53" t="s">
        <v>83</v>
      </c>
      <c r="E17" s="53">
        <v>10000</v>
      </c>
      <c r="F17" s="53">
        <v>15000</v>
      </c>
      <c r="G17" s="53" t="s">
        <v>84</v>
      </c>
    </row>
    <row r="18" spans="3:7">
      <c r="C18" s="53"/>
      <c r="D18" s="53" t="s">
        <v>85</v>
      </c>
      <c r="E18" s="53">
        <v>50000</v>
      </c>
      <c r="F18" s="53">
        <v>100000</v>
      </c>
      <c r="G18" s="53" t="s">
        <v>86</v>
      </c>
    </row>
    <row r="19" spans="3:7">
      <c r="C19" s="53" t="s">
        <v>73</v>
      </c>
      <c r="D19" s="53" t="s">
        <v>87</v>
      </c>
      <c r="E19" s="53">
        <v>7000</v>
      </c>
      <c r="F19" s="53">
        <v>10000</v>
      </c>
      <c r="G19" s="53" t="s">
        <v>88</v>
      </c>
    </row>
    <row r="20" spans="3:7">
      <c r="C20" s="53"/>
      <c r="D20" s="53" t="s">
        <v>89</v>
      </c>
      <c r="E20" s="53">
        <v>3000</v>
      </c>
      <c r="F20" s="53">
        <v>5000</v>
      </c>
      <c r="G20" s="53" t="s">
        <v>90</v>
      </c>
    </row>
    <row r="21" spans="3:7">
      <c r="C21" s="53"/>
      <c r="D21" s="53" t="s">
        <v>91</v>
      </c>
      <c r="E21" s="53">
        <v>3000</v>
      </c>
      <c r="F21" s="53">
        <v>6000</v>
      </c>
      <c r="G21" s="53" t="s">
        <v>92</v>
      </c>
    </row>
    <row r="22" spans="3:7">
      <c r="C22" s="53" t="s">
        <v>93</v>
      </c>
      <c r="D22" s="53" t="s">
        <v>94</v>
      </c>
      <c r="E22" s="53">
        <v>5000</v>
      </c>
      <c r="F22" s="53">
        <v>10000</v>
      </c>
      <c r="G22" s="53" t="s">
        <v>95</v>
      </c>
    </row>
    <row r="23" spans="3:7">
      <c r="C23" s="53"/>
      <c r="D23" s="53" t="s">
        <v>96</v>
      </c>
      <c r="E23" s="53">
        <v>2000</v>
      </c>
      <c r="F23" s="53">
        <v>4000</v>
      </c>
      <c r="G23" s="53" t="s">
        <v>97</v>
      </c>
    </row>
    <row r="24" spans="3:7">
      <c r="C24" s="53"/>
      <c r="D24" s="53" t="s">
        <v>98</v>
      </c>
      <c r="E24" s="53">
        <v>3000</v>
      </c>
      <c r="F24" s="53">
        <v>5000</v>
      </c>
      <c r="G24" s="53" t="s">
        <v>99</v>
      </c>
    </row>
    <row r="25" spans="3:7">
      <c r="C25" s="53" t="s">
        <v>100</v>
      </c>
      <c r="D25" s="53" t="s">
        <v>101</v>
      </c>
      <c r="E25" s="53">
        <v>2000</v>
      </c>
      <c r="F25" s="53">
        <v>4000</v>
      </c>
      <c r="G25" s="53" t="s">
        <v>102</v>
      </c>
    </row>
    <row r="26" spans="3:7">
      <c r="C26" s="53"/>
      <c r="D26" s="53" t="s">
        <v>103</v>
      </c>
      <c r="E26" s="53">
        <v>5000</v>
      </c>
      <c r="F26" s="53">
        <v>10000</v>
      </c>
      <c r="G26" s="53" t="s">
        <v>104</v>
      </c>
    </row>
    <row r="27" spans="3:7">
      <c r="C27" s="53" t="s">
        <v>105</v>
      </c>
      <c r="D27" s="53" t="s">
        <v>106</v>
      </c>
      <c r="E27" s="53">
        <v>7000</v>
      </c>
      <c r="F27" s="53">
        <v>12000</v>
      </c>
      <c r="G27" s="53" t="s">
        <v>107</v>
      </c>
    </row>
    <row r="28" spans="3:7">
      <c r="C28" s="53"/>
      <c r="D28" s="53" t="s">
        <v>108</v>
      </c>
      <c r="E28" s="53">
        <v>3000</v>
      </c>
      <c r="F28" s="53">
        <v>5000</v>
      </c>
      <c r="G28" s="53" t="s">
        <v>109</v>
      </c>
    </row>
    <row r="29" spans="3:7">
      <c r="C29" s="53"/>
      <c r="D29" s="53" t="s">
        <v>110</v>
      </c>
      <c r="E29" s="53">
        <v>2000</v>
      </c>
      <c r="F29" s="53">
        <v>4000</v>
      </c>
      <c r="G29" s="53" t="s">
        <v>111</v>
      </c>
    </row>
    <row r="30" spans="3:7">
      <c r="C30" s="53"/>
      <c r="D30" s="53" t="s">
        <v>112</v>
      </c>
      <c r="E30" s="53">
        <v>7000</v>
      </c>
      <c r="F30" s="53">
        <v>10000</v>
      </c>
      <c r="G30" s="53" t="s">
        <v>113</v>
      </c>
    </row>
    <row r="31" spans="3:7">
      <c r="C31" s="53"/>
      <c r="D31" s="53" t="s">
        <v>114</v>
      </c>
      <c r="E31" s="53">
        <v>3000</v>
      </c>
      <c r="F31" s="53">
        <v>7000</v>
      </c>
      <c r="G31" s="53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Koerber</cp:lastModifiedBy>
  <cp:revision/>
  <dcterms:created xsi:type="dcterms:W3CDTF">2024-09-05T20:26:37Z</dcterms:created>
  <dcterms:modified xsi:type="dcterms:W3CDTF">2024-09-24T23:14:23Z</dcterms:modified>
  <cp:category/>
  <cp:contentStatus/>
</cp:coreProperties>
</file>