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Dokument/"/>
    </mc:Choice>
  </mc:AlternateContent>
  <xr:revisionPtr revIDLastSave="38" documentId="8_{9FE7F3DE-25CE-4856-9FF7-94BF99CBD5C1}" xr6:coauthVersionLast="47" xr6:coauthVersionMax="47" xr10:uidLastSave="{516AC0A4-77F4-4E78-8071-B0099D621815}"/>
  <bookViews>
    <workbookView xWindow="-108" yWindow="-108" windowWidth="23256" windowHeight="12576" xr2:uid="{150305DF-C957-44F3-99DF-E56B14B336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5" i="1" s="1"/>
  <c r="C81" i="1"/>
  <c r="C73" i="1"/>
  <c r="C71" i="1"/>
  <c r="C72" i="1" s="1"/>
  <c r="C62" i="1"/>
  <c r="C63" i="1" s="1"/>
  <c r="C61" i="1"/>
  <c r="C50" i="1"/>
  <c r="C51" i="1" s="1"/>
  <c r="C52" i="1" s="1"/>
  <c r="C49" i="1"/>
  <c r="C38" i="1"/>
  <c r="C40" i="1" s="1"/>
  <c r="C29" i="1"/>
  <c r="C26" i="1"/>
  <c r="C17" i="1"/>
  <c r="C16" i="1"/>
  <c r="C10" i="1"/>
  <c r="C15" i="1" s="1"/>
  <c r="C14" i="1"/>
  <c r="C11" i="1"/>
  <c r="C8" i="1"/>
  <c r="C9" i="1" s="1"/>
  <c r="C86" i="1" l="1"/>
  <c r="C84" i="1"/>
  <c r="C64" i="1"/>
  <c r="C27" i="1"/>
  <c r="C28" i="1" s="1"/>
</calcChain>
</file>

<file path=xl/sharedStrings.xml><?xml version="1.0" encoding="utf-8"?>
<sst xmlns="http://schemas.openxmlformats.org/spreadsheetml/2006/main" count="82" uniqueCount="50">
  <si>
    <t>Uppgift 1</t>
  </si>
  <si>
    <t>V</t>
  </si>
  <si>
    <t>RL1</t>
  </si>
  <si>
    <t>RL2</t>
  </si>
  <si>
    <t>RL3</t>
  </si>
  <si>
    <t>RL4</t>
  </si>
  <si>
    <t>I3</t>
  </si>
  <si>
    <t>Rtot</t>
  </si>
  <si>
    <t>I2</t>
  </si>
  <si>
    <t>I1</t>
  </si>
  <si>
    <t>a</t>
  </si>
  <si>
    <t>b</t>
  </si>
  <si>
    <t>c</t>
  </si>
  <si>
    <t>d</t>
  </si>
  <si>
    <t>Svar:</t>
  </si>
  <si>
    <t>Uppgift 2</t>
  </si>
  <si>
    <t>E1</t>
  </si>
  <si>
    <t>E2</t>
  </si>
  <si>
    <t>R1</t>
  </si>
  <si>
    <t>R2</t>
  </si>
  <si>
    <t>Svar</t>
  </si>
  <si>
    <t>Uppgift 3</t>
  </si>
  <si>
    <t>Lampa V</t>
  </si>
  <si>
    <t>Lampa W</t>
  </si>
  <si>
    <t>Uppgift 4</t>
  </si>
  <si>
    <t>Tommgångsspänning</t>
  </si>
  <si>
    <t>Kortslutningsströmmen</t>
  </si>
  <si>
    <t>belastning</t>
  </si>
  <si>
    <t>Uppgift 5</t>
  </si>
  <si>
    <t>E</t>
  </si>
  <si>
    <t xml:space="preserve">Svar </t>
  </si>
  <si>
    <t>R-belastning</t>
  </si>
  <si>
    <t>Uppgift 6</t>
  </si>
  <si>
    <t>A</t>
  </si>
  <si>
    <t>Nm</t>
  </si>
  <si>
    <t>n</t>
  </si>
  <si>
    <t>V2</t>
  </si>
  <si>
    <t>Uppgift 7</t>
  </si>
  <si>
    <t>Uteff</t>
  </si>
  <si>
    <t xml:space="preserve">typ </t>
  </si>
  <si>
    <t>Ua</t>
  </si>
  <si>
    <t>e</t>
  </si>
  <si>
    <t>f</t>
  </si>
  <si>
    <t xml:space="preserve">ström </t>
  </si>
  <si>
    <t xml:space="preserve">Varvtal </t>
  </si>
  <si>
    <t>Tomgåg</t>
  </si>
  <si>
    <t>Belastning</t>
  </si>
  <si>
    <t>+</t>
  </si>
  <si>
    <t>10^-1xn</t>
  </si>
  <si>
    <t>Md=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</si>
</sst>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3188-AA26-4462-921D-4EDF97A3B358}">
  <dimension ref="B3:J87"/>
  <sheetViews>
    <sheetView tabSelected="1" topLeftCell="A55" workbookViewId="0">
      <selection activeCell="B89" sqref="B89"/>
    </sheetView>
  </sheetViews>
  <sheetFormatPr defaultRowHeight="14.4" x14ac:dyDescent="0.3"/>
  <cols>
    <col min="2" max="2" width="18.109375" bestFit="1" customWidth="1"/>
    <col min="3" max="3" width="20" bestFit="1" customWidth="1"/>
    <col min="5" max="5" width="11" bestFit="1" customWidth="1"/>
  </cols>
  <sheetData>
    <row r="3" spans="2:6" ht="15" thickBot="1" x14ac:dyDescent="0.35"/>
    <row r="4" spans="2:6" ht="15" thickBot="1" x14ac:dyDescent="0.35">
      <c r="B4" s="4" t="s">
        <v>0</v>
      </c>
    </row>
    <row r="5" spans="2:6" x14ac:dyDescent="0.3"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x14ac:dyDescent="0.3">
      <c r="B6" s="5">
        <v>20</v>
      </c>
      <c r="C6" s="5">
        <v>6</v>
      </c>
      <c r="D6" s="5">
        <v>12</v>
      </c>
      <c r="E6" s="5">
        <v>30</v>
      </c>
      <c r="F6" s="5">
        <v>60</v>
      </c>
    </row>
    <row r="8" spans="2:6" x14ac:dyDescent="0.3">
      <c r="B8" s="1" t="s">
        <v>7</v>
      </c>
      <c r="C8" s="1">
        <f>((6+12)^-1+(30+60)^-1)^-1</f>
        <v>15</v>
      </c>
    </row>
    <row r="9" spans="2:6" x14ac:dyDescent="0.3">
      <c r="B9" s="1" t="s">
        <v>6</v>
      </c>
      <c r="C9" s="1">
        <f>B6/C8</f>
        <v>1.3333333333333333</v>
      </c>
    </row>
    <row r="10" spans="2:6" x14ac:dyDescent="0.3">
      <c r="B10" s="1" t="s">
        <v>8</v>
      </c>
      <c r="C10" s="1">
        <f>B6/(E6+F6)</f>
        <v>0.22222222222222221</v>
      </c>
    </row>
    <row r="11" spans="2:6" x14ac:dyDescent="0.3">
      <c r="B11" s="1" t="s">
        <v>9</v>
      </c>
      <c r="C11" s="1">
        <f>B6/(C6+D6)</f>
        <v>1.1111111111111112</v>
      </c>
    </row>
    <row r="13" spans="2:6" x14ac:dyDescent="0.3">
      <c r="B13" s="1" t="s">
        <v>14</v>
      </c>
      <c r="C13" s="1"/>
    </row>
    <row r="14" spans="2:6" x14ac:dyDescent="0.3">
      <c r="B14" s="1" t="s">
        <v>10</v>
      </c>
      <c r="C14" s="1">
        <f>B6</f>
        <v>20</v>
      </c>
    </row>
    <row r="15" spans="2:6" x14ac:dyDescent="0.3">
      <c r="B15" s="1" t="s">
        <v>11</v>
      </c>
      <c r="C15" s="1">
        <f>C10*F6</f>
        <v>13.333333333333332</v>
      </c>
    </row>
    <row r="16" spans="2:6" x14ac:dyDescent="0.3">
      <c r="B16" s="1" t="s">
        <v>12</v>
      </c>
      <c r="C16" s="1">
        <f>(C6+D6)*(B6/(C6+D6))</f>
        <v>20</v>
      </c>
    </row>
    <row r="17" spans="2:5" x14ac:dyDescent="0.3">
      <c r="B17" s="1" t="s">
        <v>13</v>
      </c>
      <c r="C17" s="1">
        <f>D6*(B6/(C6+D6))</f>
        <v>13.333333333333334</v>
      </c>
    </row>
    <row r="20" spans="2:5" ht="15" thickBot="1" x14ac:dyDescent="0.35"/>
    <row r="21" spans="2:5" ht="15" thickBot="1" x14ac:dyDescent="0.35">
      <c r="B21" s="4" t="s">
        <v>15</v>
      </c>
    </row>
    <row r="22" spans="2:5" x14ac:dyDescent="0.3">
      <c r="B22" s="3" t="s">
        <v>16</v>
      </c>
      <c r="C22" s="1" t="s">
        <v>17</v>
      </c>
      <c r="D22" s="1" t="s">
        <v>18</v>
      </c>
      <c r="E22" s="1" t="s">
        <v>19</v>
      </c>
    </row>
    <row r="23" spans="2:5" x14ac:dyDescent="0.3">
      <c r="B23" s="5">
        <v>12.6</v>
      </c>
      <c r="C23" s="5">
        <v>11.5</v>
      </c>
      <c r="D23" s="5">
        <v>42</v>
      </c>
      <c r="E23" s="5">
        <v>20</v>
      </c>
    </row>
    <row r="25" spans="2:5" x14ac:dyDescent="0.3">
      <c r="B25" s="1" t="s">
        <v>20</v>
      </c>
      <c r="C25" s="1"/>
      <c r="D25" s="1"/>
    </row>
    <row r="26" spans="2:5" x14ac:dyDescent="0.3">
      <c r="B26" s="1" t="s">
        <v>10</v>
      </c>
      <c r="C26" s="1">
        <f>(B23-C23)*1000/(D23+E23)</f>
        <v>17.741935483870961</v>
      </c>
      <c r="D26" s="1"/>
    </row>
    <row r="27" spans="2:5" x14ac:dyDescent="0.3">
      <c r="B27" s="1" t="s">
        <v>11</v>
      </c>
      <c r="C27" s="1">
        <f>C23+(C26*E23/1000)</f>
        <v>11.85483870967742</v>
      </c>
      <c r="D27" s="1"/>
    </row>
    <row r="28" spans="2:5" x14ac:dyDescent="0.3">
      <c r="B28" s="1" t="s">
        <v>12</v>
      </c>
      <c r="C28" s="1">
        <f>C26*C27</f>
        <v>210.32778355879285</v>
      </c>
      <c r="D28" s="1"/>
    </row>
    <row r="29" spans="2:5" x14ac:dyDescent="0.3">
      <c r="B29" s="1" t="s">
        <v>13</v>
      </c>
      <c r="C29" s="1">
        <f>(B23*1000/D23)+(C23*1000/E23)</f>
        <v>875</v>
      </c>
      <c r="D29" s="1"/>
    </row>
    <row r="31" spans="2:5" ht="15" thickBot="1" x14ac:dyDescent="0.35"/>
    <row r="32" spans="2:5" ht="15" thickBot="1" x14ac:dyDescent="0.35">
      <c r="B32" s="4" t="s">
        <v>21</v>
      </c>
    </row>
    <row r="33" spans="2:4" x14ac:dyDescent="0.3">
      <c r="B33" s="3" t="s">
        <v>16</v>
      </c>
      <c r="C33" s="1" t="s">
        <v>22</v>
      </c>
      <c r="D33" s="1" t="s">
        <v>23</v>
      </c>
    </row>
    <row r="34" spans="2:4" x14ac:dyDescent="0.3">
      <c r="B34" s="5">
        <v>32</v>
      </c>
      <c r="C34" s="5">
        <v>32</v>
      </c>
      <c r="D34" s="5">
        <v>28</v>
      </c>
    </row>
    <row r="36" spans="2:4" x14ac:dyDescent="0.3">
      <c r="B36" s="1" t="s">
        <v>20</v>
      </c>
      <c r="C36" s="1"/>
      <c r="D36" s="1"/>
    </row>
    <row r="37" spans="2:4" x14ac:dyDescent="0.3">
      <c r="B37" s="1" t="s">
        <v>10</v>
      </c>
      <c r="C37" s="1">
        <v>0</v>
      </c>
      <c r="D37" s="1"/>
    </row>
    <row r="38" spans="2:4" x14ac:dyDescent="0.3">
      <c r="B38" s="1" t="s">
        <v>11</v>
      </c>
      <c r="C38" s="1">
        <f>D34/C34</f>
        <v>0.875</v>
      </c>
      <c r="D38" s="1"/>
    </row>
    <row r="39" spans="2:4" x14ac:dyDescent="0.3">
      <c r="B39" s="1" t="s">
        <v>12</v>
      </c>
      <c r="C39" s="1">
        <v>0</v>
      </c>
      <c r="D39" s="1"/>
    </row>
    <row r="40" spans="2:4" x14ac:dyDescent="0.3">
      <c r="B40" s="1" t="s">
        <v>13</v>
      </c>
      <c r="C40" s="1">
        <f>2*C38</f>
        <v>1.75</v>
      </c>
      <c r="D40" s="1"/>
    </row>
    <row r="43" spans="2:4" ht="15" thickBot="1" x14ac:dyDescent="0.35"/>
    <row r="44" spans="2:4" ht="15" thickBot="1" x14ac:dyDescent="0.35">
      <c r="B44" s="4" t="s">
        <v>24</v>
      </c>
    </row>
    <row r="45" spans="2:4" x14ac:dyDescent="0.3">
      <c r="B45" s="3" t="s">
        <v>25</v>
      </c>
      <c r="C45" s="1" t="s">
        <v>26</v>
      </c>
      <c r="D45" s="1" t="s">
        <v>27</v>
      </c>
    </row>
    <row r="46" spans="2:4" x14ac:dyDescent="0.3">
      <c r="B46" s="5">
        <v>11</v>
      </c>
      <c r="C46" s="5">
        <v>100</v>
      </c>
      <c r="D46" s="5">
        <v>1.9</v>
      </c>
    </row>
    <row r="48" spans="2:4" x14ac:dyDescent="0.3">
      <c r="B48" s="1" t="s">
        <v>20</v>
      </c>
      <c r="C48" s="1"/>
      <c r="D48" s="1"/>
    </row>
    <row r="49" spans="2:5" x14ac:dyDescent="0.3">
      <c r="B49" s="1" t="s">
        <v>10</v>
      </c>
      <c r="C49" s="1">
        <f>B46</f>
        <v>11</v>
      </c>
      <c r="D49" s="1"/>
    </row>
    <row r="50" spans="2:5" x14ac:dyDescent="0.3">
      <c r="B50" s="1" t="s">
        <v>11</v>
      </c>
      <c r="C50" s="1">
        <f>C49/C46</f>
        <v>0.11</v>
      </c>
      <c r="D50" s="1"/>
    </row>
    <row r="51" spans="2:5" x14ac:dyDescent="0.3">
      <c r="B51" s="1" t="s">
        <v>12</v>
      </c>
      <c r="C51" s="1">
        <f>B46/(D46+C50)</f>
        <v>5.4726368159203984</v>
      </c>
      <c r="D51" s="1"/>
    </row>
    <row r="52" spans="2:5" x14ac:dyDescent="0.3">
      <c r="B52" s="1" t="s">
        <v>13</v>
      </c>
      <c r="C52" s="1">
        <f>C51*D46</f>
        <v>10.398009950248756</v>
      </c>
      <c r="D52" s="1"/>
    </row>
    <row r="54" spans="2:5" ht="15" thickBot="1" x14ac:dyDescent="0.35"/>
    <row r="55" spans="2:5" ht="15" thickBot="1" x14ac:dyDescent="0.35">
      <c r="B55" s="4" t="s">
        <v>28</v>
      </c>
    </row>
    <row r="56" spans="2:5" x14ac:dyDescent="0.3">
      <c r="B56" s="3" t="s">
        <v>29</v>
      </c>
      <c r="C56" s="1" t="s">
        <v>18</v>
      </c>
      <c r="D56" s="1" t="s">
        <v>19</v>
      </c>
      <c r="E56" s="1" t="s">
        <v>31</v>
      </c>
    </row>
    <row r="57" spans="2:5" x14ac:dyDescent="0.3">
      <c r="B57" s="5">
        <v>14</v>
      </c>
      <c r="C57" s="5">
        <v>30</v>
      </c>
      <c r="D57" s="5">
        <v>90</v>
      </c>
      <c r="E57" s="5">
        <v>36</v>
      </c>
    </row>
    <row r="60" spans="2:5" x14ac:dyDescent="0.3">
      <c r="B60" s="1" t="s">
        <v>30</v>
      </c>
      <c r="C60" s="1"/>
      <c r="D60" s="1"/>
    </row>
    <row r="61" spans="2:5" x14ac:dyDescent="0.3">
      <c r="B61" s="1" t="s">
        <v>10</v>
      </c>
      <c r="C61" s="1">
        <f>(C57*D57/(C57+D57))</f>
        <v>22.5</v>
      </c>
      <c r="D61" s="1"/>
    </row>
    <row r="62" spans="2:5" x14ac:dyDescent="0.3">
      <c r="B62" s="1" t="s">
        <v>11</v>
      </c>
      <c r="C62" s="1">
        <f>(B57/(C57+D57))*D57</f>
        <v>10.5</v>
      </c>
      <c r="D62" s="1"/>
    </row>
    <row r="63" spans="2:5" x14ac:dyDescent="0.3">
      <c r="B63" s="1" t="s">
        <v>12</v>
      </c>
      <c r="C63" s="1">
        <f>(C62/(E57+C61))*E57</f>
        <v>6.4615384615384617</v>
      </c>
      <c r="D63" s="1"/>
    </row>
    <row r="64" spans="2:5" x14ac:dyDescent="0.3">
      <c r="B64" s="1" t="s">
        <v>13</v>
      </c>
      <c r="C64" s="1">
        <f>(C62/(E57+C61))*C63</f>
        <v>1.1597633136094674</v>
      </c>
      <c r="D64" s="1"/>
    </row>
    <row r="65" spans="2:8" ht="15" thickBot="1" x14ac:dyDescent="0.35"/>
    <row r="66" spans="2:8" ht="15" thickBot="1" x14ac:dyDescent="0.35">
      <c r="B66" s="4" t="s">
        <v>32</v>
      </c>
    </row>
    <row r="67" spans="2:8" x14ac:dyDescent="0.3">
      <c r="B67" s="3" t="s">
        <v>1</v>
      </c>
      <c r="C67" s="1" t="s">
        <v>33</v>
      </c>
      <c r="D67" s="1" t="s">
        <v>34</v>
      </c>
      <c r="E67" s="1" t="s">
        <v>35</v>
      </c>
      <c r="F67" s="1" t="s">
        <v>36</v>
      </c>
    </row>
    <row r="68" spans="2:8" x14ac:dyDescent="0.3">
      <c r="B68" s="5">
        <v>48</v>
      </c>
      <c r="C68" s="5">
        <v>4</v>
      </c>
      <c r="D68" s="5">
        <v>0.6</v>
      </c>
      <c r="E68" s="5">
        <v>2400</v>
      </c>
      <c r="F68" s="5">
        <v>24</v>
      </c>
    </row>
    <row r="70" spans="2:8" x14ac:dyDescent="0.3">
      <c r="B70" s="1" t="s">
        <v>20</v>
      </c>
      <c r="C70" s="1"/>
      <c r="D70" s="1"/>
    </row>
    <row r="71" spans="2:8" x14ac:dyDescent="0.3">
      <c r="B71" s="1" t="s">
        <v>10</v>
      </c>
      <c r="C71">
        <f>D68/(C68)</f>
        <v>0.15</v>
      </c>
      <c r="D71" s="1"/>
    </row>
    <row r="72" spans="2:8" x14ac:dyDescent="0.3">
      <c r="B72" s="1" t="s">
        <v>11</v>
      </c>
      <c r="C72" s="1">
        <f>(-(C71*(E68/9.54929658551372))+B68)/C68</f>
        <v>2.5752220392306207</v>
      </c>
      <c r="D72" s="1"/>
    </row>
    <row r="73" spans="2:8" x14ac:dyDescent="0.3">
      <c r="B73" s="1" t="s">
        <v>12</v>
      </c>
      <c r="C73" s="1">
        <f>(F68/C71)*9.54929658551372</f>
        <v>1527.887453682195</v>
      </c>
      <c r="D73" s="1"/>
    </row>
    <row r="74" spans="2:8" x14ac:dyDescent="0.3">
      <c r="B74" s="1" t="s">
        <v>13</v>
      </c>
      <c r="C74" s="1"/>
      <c r="D74" s="1"/>
    </row>
    <row r="76" spans="2:8" ht="15" thickBot="1" x14ac:dyDescent="0.35"/>
    <row r="77" spans="2:8" ht="15" thickBot="1" x14ac:dyDescent="0.35">
      <c r="B77" s="4" t="s">
        <v>37</v>
      </c>
    </row>
    <row r="78" spans="2:8" x14ac:dyDescent="0.3">
      <c r="B78" s="3" t="s">
        <v>39</v>
      </c>
      <c r="C78" s="1" t="s">
        <v>40</v>
      </c>
      <c r="D78" s="1" t="s">
        <v>38</v>
      </c>
      <c r="E78" s="1" t="s">
        <v>43</v>
      </c>
      <c r="F78" s="1" t="s">
        <v>44</v>
      </c>
      <c r="G78" s="1" t="s">
        <v>45</v>
      </c>
      <c r="H78" s="1" t="s">
        <v>46</v>
      </c>
    </row>
    <row r="79" spans="2:8" x14ac:dyDescent="0.3">
      <c r="B79" s="5">
        <v>8</v>
      </c>
      <c r="C79" s="5">
        <v>120</v>
      </c>
      <c r="D79" s="5">
        <v>0.55000000000000004</v>
      </c>
      <c r="E79" s="5">
        <v>4</v>
      </c>
      <c r="F79" s="5">
        <v>2000</v>
      </c>
      <c r="G79" s="5">
        <v>2473</v>
      </c>
      <c r="H79" s="5">
        <v>1.8</v>
      </c>
    </row>
    <row r="80" spans="2:8" x14ac:dyDescent="0.3">
      <c r="B80" t="s">
        <v>14</v>
      </c>
    </row>
    <row r="81" spans="2:10" x14ac:dyDescent="0.3">
      <c r="B81" s="1" t="s">
        <v>10</v>
      </c>
      <c r="C81" s="1">
        <f>(D79*1000/(F79/9.54929658551))/E79</f>
        <v>0.65651414025381249</v>
      </c>
      <c r="D81" s="1"/>
      <c r="F81" s="1" t="s">
        <v>49</v>
      </c>
      <c r="G81" s="5">
        <v>0.3</v>
      </c>
      <c r="H81" s="2" t="s">
        <v>47</v>
      </c>
      <c r="I81" s="5">
        <v>0.9</v>
      </c>
      <c r="J81" s="1" t="s">
        <v>48</v>
      </c>
    </row>
    <row r="82" spans="2:10" x14ac:dyDescent="0.3">
      <c r="B82" s="1" t="s">
        <v>11</v>
      </c>
      <c r="C82" s="1">
        <f>(170-(C81*F79/9.54929658551))/E79</f>
        <v>8.125</v>
      </c>
      <c r="D82" s="1"/>
    </row>
    <row r="83" spans="2:10" x14ac:dyDescent="0.3">
      <c r="B83" s="1" t="s">
        <v>12</v>
      </c>
      <c r="C83" s="1">
        <f>(C79/C81)*9.54929658551</f>
        <v>1745.4545454545453</v>
      </c>
      <c r="D83" s="1"/>
    </row>
    <row r="84" spans="2:10" x14ac:dyDescent="0.3">
      <c r="B84" s="1" t="s">
        <v>13</v>
      </c>
      <c r="C84" s="1">
        <f>((C79-C82*E79)/C81)*9.54929658551</f>
        <v>1272.7272727272727</v>
      </c>
      <c r="D84" s="1"/>
    </row>
    <row r="85" spans="2:10" x14ac:dyDescent="0.3">
      <c r="B85" s="1" t="s">
        <v>41</v>
      </c>
      <c r="C85" s="1">
        <f>((C79-C82*(H79/C81))/C81)*9.54929658551</f>
        <v>1421.429121348629</v>
      </c>
      <c r="D85" s="1"/>
    </row>
    <row r="86" spans="2:10" x14ac:dyDescent="0.3">
      <c r="B86" s="1" t="s">
        <v>42</v>
      </c>
      <c r="C86" s="1">
        <f>(C79-G81*C82/C81)/((C81/B87)+I81*10^-3*C82/C81)</f>
        <v>1455.6211739846028</v>
      </c>
      <c r="D86" s="1"/>
    </row>
    <row r="87" spans="2:10" x14ac:dyDescent="0.3">
      <c r="B87">
        <v>9.5492965855099996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Johkin15@Gmail.com</cp:lastModifiedBy>
  <dcterms:created xsi:type="dcterms:W3CDTF">2023-01-24T15:18:46Z</dcterms:created>
  <dcterms:modified xsi:type="dcterms:W3CDTF">2023-01-24T18:26:36Z</dcterms:modified>
</cp:coreProperties>
</file>