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er/kineticMD/KineticMD/"/>
    </mc:Choice>
  </mc:AlternateContent>
  <xr:revisionPtr revIDLastSave="0" documentId="13_ncr:1_{04636955-F955-9542-967D-98E69AE765DA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Nobo List - MMMM 01-06-24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6" i="1"/>
  <c r="D34" i="1"/>
  <c r="C34" i="1"/>
  <c r="B23" i="1"/>
</calcChain>
</file>

<file path=xl/sharedStrings.xml><?xml version="1.0" encoding="utf-8"?>
<sst xmlns="http://schemas.openxmlformats.org/spreadsheetml/2006/main" count="162" uniqueCount="87">
  <si>
    <t>JOB NUMBER</t>
  </si>
  <si>
    <t>CUSIP</t>
  </si>
  <si>
    <t>ISSUER NAME</t>
  </si>
  <si>
    <t>RECORD DATE</t>
  </si>
  <si>
    <t>SORT:(D)ESCENDING (Z)IP CODE</t>
  </si>
  <si>
    <t>NUMBER OF NOBOS</t>
  </si>
  <si>
    <t>07831X206</t>
  </si>
  <si>
    <t>D</t>
  </si>
  <si>
    <t>SHARES</t>
  </si>
  <si>
    <t>1ST LINE OF NAME &amp; ADDRESS</t>
  </si>
  <si>
    <t>2ND LINE OF NAME &amp; ADDRESS</t>
  </si>
  <si>
    <t>3RD LINE OF NAME &amp; ADDRESS</t>
  </si>
  <si>
    <t>4TH LINE OF NAME &amp; ADDRESS</t>
  </si>
  <si>
    <t>5TH LINE OF NAME &amp; ADDRESS</t>
  </si>
  <si>
    <t>6TH LINE OF NAME &amp; ADDRESS</t>
  </si>
  <si>
    <t>7TH LINE OF NAME &amp; ADDRESS</t>
  </si>
  <si>
    <t>ZIP CODE FOR SORTING</t>
  </si>
  <si>
    <t xml:space="preserve">MAIDEN ROCK WI               54750  </t>
  </si>
  <si>
    <t xml:space="preserve">                                    </t>
  </si>
  <si>
    <t xml:space="preserve">DESIGNATED BENE PLAN/TOD            </t>
  </si>
  <si>
    <t xml:space="preserve">5274 VILLA DANTE AVE                </t>
  </si>
  <si>
    <t xml:space="preserve">LAS VEGAS NV                 89141  </t>
  </si>
  <si>
    <t xml:space="preserve">CHARLES SCHWAB &amp; CO INC CUST        </t>
  </si>
  <si>
    <t xml:space="preserve">IRA CONTRIBUTORY                    </t>
  </si>
  <si>
    <t xml:space="preserve">13140 TAMARISK CT                   </t>
  </si>
  <si>
    <t xml:space="preserve">JACKSONVILLE FL              32246  </t>
  </si>
  <si>
    <t xml:space="preserve">3940 W BRYN MAWR AVE                </t>
  </si>
  <si>
    <t xml:space="preserve">CHICAGO IL                   60659  </t>
  </si>
  <si>
    <t xml:space="preserve">62 EAST COTTONWOOD ROAD             </t>
  </si>
  <si>
    <t xml:space="preserve">GUNNISON  CO  81230                 </t>
  </si>
  <si>
    <t xml:space="preserve">SUBJECT TO STA RULES                </t>
  </si>
  <si>
    <t xml:space="preserve">20637 S POLEHN DRIVE                </t>
  </si>
  <si>
    <t xml:space="preserve">OREGON CITY OR 97045                </t>
  </si>
  <si>
    <t>00000</t>
  </si>
  <si>
    <t xml:space="preserve">445 PITTMAN AVE                     </t>
  </si>
  <si>
    <t xml:space="preserve">VERO BEACH FL                32968  </t>
  </si>
  <si>
    <t xml:space="preserve">DANIEL GUMBER DBA                   </t>
  </si>
  <si>
    <t xml:space="preserve">FBO DANIEL GUMBER                   </t>
  </si>
  <si>
    <t xml:space="preserve">DANIEL GUMBER P/ADM                 </t>
  </si>
  <si>
    <t xml:space="preserve">62 E COTTONWOOD RD UNIT A           </t>
  </si>
  <si>
    <t xml:space="preserve">GUNNISON           CO 81230-8824    </t>
  </si>
  <si>
    <t xml:space="preserve">545 MADISON AVENUE                  </t>
  </si>
  <si>
    <t xml:space="preserve">15TH FLOOR                          </t>
  </si>
  <si>
    <t xml:space="preserve">NEW YORK  NY 10022                  </t>
  </si>
  <si>
    <t xml:space="preserve">TOD                                 </t>
  </si>
  <si>
    <t xml:space="preserve">120 INDIAN KNOLL DR                 </t>
  </si>
  <si>
    <t xml:space="preserve">BOERNE  TX  78006-7100              </t>
  </si>
  <si>
    <t xml:space="preserve">120 INDIAN KNOLL                    </t>
  </si>
  <si>
    <t xml:space="preserve">BOERNE  TX  78006                   </t>
  </si>
  <si>
    <t xml:space="preserve">180 LOST RIVER LANE                 </t>
  </si>
  <si>
    <t xml:space="preserve">BOWLING GREEN KY 42104              </t>
  </si>
  <si>
    <t xml:space="preserve">STONEX FINANCIAL INC.               </t>
  </si>
  <si>
    <t xml:space="preserve">ASIAN EQUITIES TRADING              </t>
  </si>
  <si>
    <t xml:space="preserve">329 N PARK AVE STE 350              </t>
  </si>
  <si>
    <t xml:space="preserve">WINTER PARK FL 32789-7407           </t>
  </si>
  <si>
    <t xml:space="preserve">ALEXANDER BLACKWELL                 </t>
  </si>
  <si>
    <t xml:space="preserve">711 SYBILWOOD CIR                   </t>
  </si>
  <si>
    <t xml:space="preserve">WINTER SPGS        FL 32708-3734    </t>
  </si>
  <si>
    <t># OF NOBOS</t>
  </si>
  <si>
    <t>NUMBER OF SHARES</t>
  </si>
  <si>
    <t>CLIENT</t>
  </si>
  <si>
    <t xml:space="preserve"> SHARES</t>
  </si>
  <si>
    <t xml:space="preserve">QUESTRADE INC.                      </t>
  </si>
  <si>
    <t xml:space="preserve">AVISO FINANCIAL INC.                </t>
  </si>
  <si>
    <t xml:space="preserve">RBC DOMINION SECURITIES INC         </t>
  </si>
  <si>
    <t xml:space="preserve">BMO NESBITT BURNS INC.              </t>
  </si>
  <si>
    <t xml:space="preserve">CIBC WORLD MARKETS INC.             </t>
  </si>
  <si>
    <t xml:space="preserve">SCOTIA CAPITAL INC                  </t>
  </si>
  <si>
    <t xml:space="preserve">TD WATERHOUSE                       </t>
  </si>
  <si>
    <t>---------------------</t>
  </si>
  <si>
    <t xml:space="preserve">QUAD M SOLUTIONS INC                       </t>
  </si>
  <si>
    <t xml:space="preserve">MARK D JOHNSON                </t>
  </si>
  <si>
    <t xml:space="preserve">N4599 270TH ST                      </t>
  </si>
  <si>
    <t>BRIAN SHEPARD</t>
  </si>
  <si>
    <t>LISA JACOBS</t>
  </si>
  <si>
    <t>JEFFIFER KEITH</t>
  </si>
  <si>
    <t>AUBREY CLINE</t>
  </si>
  <si>
    <t xml:space="preserve">DANIEL E KELLOG          </t>
  </si>
  <si>
    <t xml:space="preserve">TROY GAMBINO </t>
  </si>
  <si>
    <t>CHANHDAY JONG</t>
  </si>
  <si>
    <t xml:space="preserve">JEFF KING     </t>
  </si>
  <si>
    <t>GTS SECURITIES LLC</t>
  </si>
  <si>
    <t xml:space="preserve">BOHUMIR  KAUFMAN  </t>
  </si>
  <si>
    <t>ROBYN GREEN</t>
  </si>
  <si>
    <t xml:space="preserve">RONALD BLACK      </t>
  </si>
  <si>
    <t>012724</t>
  </si>
  <si>
    <t>O08803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</si>
</sst>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quotePrefix="1"/>
    <xf numFmtId="3" fontId="0" fillId="0" borderId="0" xfId="0" quotePrefix="1" applyNumberFormat="1"/>
    <xf numFmtId="0" fontId="16" fillId="0" borderId="0" xfId="0" applyFont="1"/>
    <xf numFmtId="0" fontId="0" fillId="0" borderId="0" xfId="0" quotePrefix="1" applyAlignment="1">
      <alignment horizontal="center"/>
    </xf>
    <xf numFmtId="0" fontId="16" fillId="0" borderId="0" xfId="0" applyFont="1" applyAlignment="1">
      <alignment horizontal="right"/>
    </xf>
    <xf numFmtId="38" fontId="0" fillId="0" borderId="0" xfId="0" quotePrefix="1" applyNumberFormat="1"/>
    <xf numFmtId="0" fontId="0" fillId="0" borderId="0" xfId="0" quotePrefix="1" applyAlignment="1">
      <alignment horizontal="right"/>
    </xf>
    <xf numFmtId="38" fontId="0" fillId="0" borderId="0" xfId="0" applyNumberFormat="1" applyAlignment="1">
      <alignment horizontal="right"/>
    </xf>
    <xf numFmtId="0" fontId="16" fillId="0" borderId="0" xfId="0" applyFont="1" applyAlignment="1">
      <alignment horizontal="center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1" width="15.6640625" bestFit="1" customWidth="1"/>
    <col min="2" max="2" width="38.5" bestFit="1" customWidth="1"/>
    <col min="3" max="4" width="37" bestFit="1" customWidth="1"/>
    <col min="5" max="5" width="34.83203125" bestFit="1" customWidth="1"/>
    <col min="6" max="6" width="34.33203125" bestFit="1" customWidth="1"/>
    <col min="7" max="7" width="35.1640625" bestFit="1" customWidth="1"/>
    <col min="8" max="8" width="27.5" bestFit="1" customWidth="1"/>
    <col min="9" max="9" width="21.6640625" bestFit="1" customWidth="1"/>
    <col min="10" max="10" width="10.1640625" bestFit="1" customWidth="1"/>
  </cols>
  <sheetData>
    <row r="1" spans="1:10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10" x14ac:dyDescent="0.2">
      <c r="A2" t="s">
        <v>86</v>
      </c>
      <c r="B2" t="s">
        <v>6</v>
      </c>
      <c r="C2" t="s">
        <v>70</v>
      </c>
      <c r="D2" s="1" t="s">
        <v>85</v>
      </c>
      <c r="E2" t="s">
        <v>7</v>
      </c>
      <c r="F2" s="1">
        <v>15</v>
      </c>
    </row>
    <row r="4" spans="1:10" s="3" customFormat="1" x14ac:dyDescent="0.2">
      <c r="A4" s="3" t="s">
        <v>8</v>
      </c>
      <c r="B4" s="3" t="s">
        <v>9</v>
      </c>
      <c r="C4" s="3" t="s">
        <v>10</v>
      </c>
      <c r="D4" s="3" t="s">
        <v>11</v>
      </c>
      <c r="E4" s="3" t="s">
        <v>12</v>
      </c>
      <c r="F4" s="3" t="s">
        <v>13</v>
      </c>
      <c r="G4" s="3" t="s">
        <v>14</v>
      </c>
      <c r="H4" s="3" t="s">
        <v>15</v>
      </c>
      <c r="I4" s="3" t="s">
        <v>16</v>
      </c>
      <c r="J4" s="3" t="s">
        <v>1</v>
      </c>
    </row>
    <row r="6" spans="1:10" x14ac:dyDescent="0.2">
      <c r="A6" s="2">
        <v>82703</v>
      </c>
      <c r="B6" t="s">
        <v>71</v>
      </c>
      <c r="C6" t="s">
        <v>72</v>
      </c>
      <c r="D6" t="s">
        <v>17</v>
      </c>
      <c r="E6" t="s">
        <v>18</v>
      </c>
      <c r="F6" t="s">
        <v>18</v>
      </c>
      <c r="G6" t="s">
        <v>18</v>
      </c>
      <c r="H6" t="s">
        <v>18</v>
      </c>
      <c r="I6">
        <v>54750</v>
      </c>
      <c r="J6" t="s">
        <v>6</v>
      </c>
    </row>
    <row r="7" spans="1:10" x14ac:dyDescent="0.2">
      <c r="A7" s="2">
        <v>87500</v>
      </c>
      <c r="B7" t="s">
        <v>73</v>
      </c>
      <c r="C7" t="s">
        <v>19</v>
      </c>
      <c r="D7" t="s">
        <v>20</v>
      </c>
      <c r="E7" t="s">
        <v>21</v>
      </c>
      <c r="F7" t="s">
        <v>18</v>
      </c>
      <c r="G7" t="s">
        <v>18</v>
      </c>
      <c r="H7" t="s">
        <v>18</v>
      </c>
      <c r="I7">
        <v>89141</v>
      </c>
      <c r="J7" t="s">
        <v>6</v>
      </c>
    </row>
    <row r="8" spans="1:10" x14ac:dyDescent="0.2">
      <c r="A8" s="2">
        <v>72000</v>
      </c>
      <c r="B8" t="s">
        <v>74</v>
      </c>
      <c r="C8" t="s">
        <v>22</v>
      </c>
      <c r="D8" t="s">
        <v>23</v>
      </c>
      <c r="E8" t="s">
        <v>20</v>
      </c>
      <c r="F8" t="s">
        <v>21</v>
      </c>
      <c r="G8" t="s">
        <v>18</v>
      </c>
      <c r="H8" t="s">
        <v>18</v>
      </c>
      <c r="I8">
        <v>89141</v>
      </c>
      <c r="J8" t="s">
        <v>6</v>
      </c>
    </row>
    <row r="9" spans="1:10" x14ac:dyDescent="0.2">
      <c r="A9" s="2">
        <v>76100</v>
      </c>
      <c r="B9" t="s">
        <v>75</v>
      </c>
      <c r="C9" t="s">
        <v>19</v>
      </c>
      <c r="D9" t="s">
        <v>24</v>
      </c>
      <c r="E9" t="s">
        <v>25</v>
      </c>
      <c r="F9" t="s">
        <v>18</v>
      </c>
      <c r="G9" t="s">
        <v>18</v>
      </c>
      <c r="H9" t="s">
        <v>18</v>
      </c>
      <c r="I9">
        <v>32246</v>
      </c>
      <c r="J9" t="s">
        <v>6</v>
      </c>
    </row>
    <row r="10" spans="1:10" x14ac:dyDescent="0.2">
      <c r="A10" s="2">
        <v>55000</v>
      </c>
      <c r="B10" t="s">
        <v>76</v>
      </c>
      <c r="C10" t="s">
        <v>19</v>
      </c>
      <c r="D10" t="s">
        <v>26</v>
      </c>
      <c r="E10">
        <v>506</v>
      </c>
      <c r="F10" t="s">
        <v>27</v>
      </c>
      <c r="G10" t="s">
        <v>18</v>
      </c>
      <c r="H10" t="s">
        <v>18</v>
      </c>
      <c r="I10">
        <v>60659</v>
      </c>
      <c r="J10" t="s">
        <v>6</v>
      </c>
    </row>
    <row r="11" spans="1:10" x14ac:dyDescent="0.2">
      <c r="A11" s="2">
        <v>51900</v>
      </c>
      <c r="B11" t="s">
        <v>77</v>
      </c>
      <c r="C11" t="s">
        <v>28</v>
      </c>
      <c r="D11" t="s">
        <v>29</v>
      </c>
      <c r="E11" t="s">
        <v>18</v>
      </c>
      <c r="F11" t="s">
        <v>18</v>
      </c>
      <c r="G11" t="s">
        <v>18</v>
      </c>
      <c r="H11" t="s">
        <v>18</v>
      </c>
      <c r="I11">
        <v>81230</v>
      </c>
      <c r="J11" t="s">
        <v>6</v>
      </c>
    </row>
    <row r="12" spans="1:10" x14ac:dyDescent="0.2">
      <c r="A12" s="2">
        <v>50500</v>
      </c>
      <c r="B12" t="s">
        <v>78</v>
      </c>
      <c r="C12" t="s">
        <v>30</v>
      </c>
      <c r="D12" t="s">
        <v>31</v>
      </c>
      <c r="E12" t="s">
        <v>32</v>
      </c>
      <c r="G12" t="s">
        <v>18</v>
      </c>
      <c r="H12" t="s">
        <v>18</v>
      </c>
      <c r="I12" s="1" t="s">
        <v>33</v>
      </c>
      <c r="J12" t="s">
        <v>6</v>
      </c>
    </row>
    <row r="13" spans="1:10" x14ac:dyDescent="0.2">
      <c r="A13" s="2">
        <v>50000</v>
      </c>
      <c r="B13" t="s">
        <v>79</v>
      </c>
      <c r="C13" t="s">
        <v>22</v>
      </c>
      <c r="D13" t="s">
        <v>23</v>
      </c>
      <c r="E13" t="s">
        <v>34</v>
      </c>
      <c r="F13" t="s">
        <v>35</v>
      </c>
      <c r="G13" t="s">
        <v>18</v>
      </c>
      <c r="H13" t="s">
        <v>18</v>
      </c>
      <c r="I13">
        <v>32968</v>
      </c>
      <c r="J13" t="s">
        <v>6</v>
      </c>
    </row>
    <row r="14" spans="1:10" x14ac:dyDescent="0.2">
      <c r="A14" s="2">
        <v>48470</v>
      </c>
      <c r="B14" t="s">
        <v>80</v>
      </c>
      <c r="C14" t="s">
        <v>36</v>
      </c>
      <c r="D14" t="s">
        <v>37</v>
      </c>
      <c r="E14" t="s">
        <v>38</v>
      </c>
      <c r="F14" t="s">
        <v>39</v>
      </c>
      <c r="G14" t="s">
        <v>40</v>
      </c>
      <c r="H14" t="s">
        <v>18</v>
      </c>
      <c r="I14">
        <v>81230</v>
      </c>
      <c r="J14" t="s">
        <v>6</v>
      </c>
    </row>
    <row r="15" spans="1:10" x14ac:dyDescent="0.2">
      <c r="A15" s="2">
        <v>46434</v>
      </c>
      <c r="B15" t="s">
        <v>81</v>
      </c>
      <c r="C15" t="s">
        <v>41</v>
      </c>
      <c r="D15" t="s">
        <v>42</v>
      </c>
      <c r="E15" t="s">
        <v>43</v>
      </c>
      <c r="F15" t="s">
        <v>18</v>
      </c>
      <c r="G15" t="s">
        <v>18</v>
      </c>
      <c r="H15" t="s">
        <v>18</v>
      </c>
      <c r="I15">
        <v>10022</v>
      </c>
      <c r="J15" t="s">
        <v>6</v>
      </c>
    </row>
    <row r="16" spans="1:10" x14ac:dyDescent="0.2">
      <c r="A16" s="2">
        <v>45500</v>
      </c>
      <c r="B16" t="s">
        <v>82</v>
      </c>
      <c r="C16" t="s">
        <v>44</v>
      </c>
      <c r="D16" t="s">
        <v>45</v>
      </c>
      <c r="E16" t="s">
        <v>46</v>
      </c>
      <c r="F16" t="s">
        <v>18</v>
      </c>
      <c r="G16" t="s">
        <v>18</v>
      </c>
      <c r="H16" t="s">
        <v>18</v>
      </c>
      <c r="I16">
        <v>78006</v>
      </c>
      <c r="J16" t="s">
        <v>6</v>
      </c>
    </row>
    <row r="17" spans="1:10" x14ac:dyDescent="0.2">
      <c r="A17" s="2">
        <v>45500</v>
      </c>
      <c r="B17" t="s">
        <v>83</v>
      </c>
      <c r="C17" t="s">
        <v>44</v>
      </c>
      <c r="D17" t="s">
        <v>47</v>
      </c>
      <c r="E17" t="s">
        <v>48</v>
      </c>
      <c r="F17" t="s">
        <v>18</v>
      </c>
      <c r="G17" t="s">
        <v>18</v>
      </c>
      <c r="H17" t="s">
        <v>18</v>
      </c>
      <c r="I17">
        <v>78006</v>
      </c>
      <c r="J17" t="s">
        <v>6</v>
      </c>
    </row>
    <row r="18" spans="1:10" x14ac:dyDescent="0.2">
      <c r="A18" s="2">
        <v>26305</v>
      </c>
      <c r="B18" t="s">
        <v>84</v>
      </c>
      <c r="C18" t="s">
        <v>49</v>
      </c>
      <c r="D18" t="s">
        <v>50</v>
      </c>
      <c r="F18" t="s">
        <v>18</v>
      </c>
      <c r="G18" t="s">
        <v>18</v>
      </c>
      <c r="H18" t="s">
        <v>18</v>
      </c>
      <c r="I18" s="1" t="s">
        <v>33</v>
      </c>
      <c r="J18" t="s">
        <v>6</v>
      </c>
    </row>
    <row r="19" spans="1:10" x14ac:dyDescent="0.2">
      <c r="A19" s="2">
        <v>22591</v>
      </c>
      <c r="B19" t="s">
        <v>51</v>
      </c>
      <c r="C19" t="s">
        <v>52</v>
      </c>
      <c r="D19" t="s">
        <v>53</v>
      </c>
      <c r="E19" t="s">
        <v>54</v>
      </c>
      <c r="F19" t="s">
        <v>18</v>
      </c>
      <c r="G19" t="s">
        <v>18</v>
      </c>
      <c r="H19" t="s">
        <v>18</v>
      </c>
      <c r="I19">
        <v>32789</v>
      </c>
      <c r="J19" t="s">
        <v>6</v>
      </c>
    </row>
    <row r="20" spans="1:10" x14ac:dyDescent="0.2">
      <c r="A20" s="2">
        <v>22099</v>
      </c>
      <c r="B20" t="s">
        <v>55</v>
      </c>
      <c r="C20" t="s">
        <v>56</v>
      </c>
      <c r="D20" t="s">
        <v>57</v>
      </c>
      <c r="E20" t="s">
        <v>18</v>
      </c>
      <c r="F20" t="s">
        <v>18</v>
      </c>
      <c r="G20" t="s">
        <v>18</v>
      </c>
      <c r="H20" t="s">
        <v>18</v>
      </c>
      <c r="I20">
        <v>32708</v>
      </c>
      <c r="J20" t="s">
        <v>6</v>
      </c>
    </row>
    <row r="21" spans="1:10" x14ac:dyDescent="0.2">
      <c r="A21" s="10"/>
    </row>
    <row r="22" spans="1:10" x14ac:dyDescent="0.2">
      <c r="A22" s="3" t="s">
        <v>58</v>
      </c>
      <c r="B22" s="5" t="s">
        <v>59</v>
      </c>
    </row>
    <row r="23" spans="1:10" x14ac:dyDescent="0.2">
      <c r="A23" s="4">
        <v>15</v>
      </c>
      <c r="B23" s="2">
        <f>SUM(A6:A20)</f>
        <v>782602</v>
      </c>
    </row>
    <row r="25" spans="1:10" x14ac:dyDescent="0.2">
      <c r="A25" s="9" t="s">
        <v>1</v>
      </c>
      <c r="B25" s="9" t="s">
        <v>60</v>
      </c>
      <c r="C25" s="9" t="s">
        <v>5</v>
      </c>
      <c r="D25" s="9" t="s">
        <v>61</v>
      </c>
    </row>
    <row r="26" spans="1:10" x14ac:dyDescent="0.2">
      <c r="A26" t="s">
        <v>6</v>
      </c>
      <c r="B26" t="s">
        <v>62</v>
      </c>
      <c r="C26" s="1">
        <v>3</v>
      </c>
      <c r="D26" s="6">
        <v>242203</v>
      </c>
      <c r="E26" s="10">
        <f>A6+A7+A8</f>
        <v>242203</v>
      </c>
    </row>
    <row r="27" spans="1:10" x14ac:dyDescent="0.2">
      <c r="A27" t="s">
        <v>6</v>
      </c>
      <c r="B27" t="s">
        <v>63</v>
      </c>
      <c r="C27" s="1">
        <v>1</v>
      </c>
      <c r="D27" s="6">
        <v>76100</v>
      </c>
      <c r="E27" s="10">
        <f>A9</f>
        <v>76100</v>
      </c>
    </row>
    <row r="28" spans="1:10" x14ac:dyDescent="0.2">
      <c r="A28" t="s">
        <v>6</v>
      </c>
      <c r="B28" t="s">
        <v>64</v>
      </c>
      <c r="C28" s="1">
        <v>4</v>
      </c>
      <c r="D28" s="6">
        <v>207400</v>
      </c>
      <c r="E28" s="10">
        <f>A10+A11+A12+A13</f>
        <v>207400</v>
      </c>
    </row>
    <row r="29" spans="1:10" x14ac:dyDescent="0.2">
      <c r="A29" t="s">
        <v>6</v>
      </c>
      <c r="B29" t="s">
        <v>65</v>
      </c>
      <c r="C29" s="1">
        <v>3</v>
      </c>
      <c r="D29" s="6">
        <v>140404</v>
      </c>
      <c r="E29" s="10">
        <f>A14+A15+A16</f>
        <v>140404</v>
      </c>
    </row>
    <row r="30" spans="1:10" x14ac:dyDescent="0.2">
      <c r="A30" t="s">
        <v>6</v>
      </c>
      <c r="B30" t="s">
        <v>66</v>
      </c>
      <c r="C30" s="1">
        <v>1</v>
      </c>
      <c r="D30" s="6">
        <v>45500</v>
      </c>
      <c r="E30" s="10">
        <f>A17</f>
        <v>45500</v>
      </c>
    </row>
    <row r="31" spans="1:10" x14ac:dyDescent="0.2">
      <c r="A31" t="s">
        <v>6</v>
      </c>
      <c r="B31" t="s">
        <v>67</v>
      </c>
      <c r="C31" s="1">
        <v>1</v>
      </c>
      <c r="D31" s="6">
        <v>26305</v>
      </c>
      <c r="E31" s="10">
        <f>A18</f>
        <v>26305</v>
      </c>
    </row>
    <row r="32" spans="1:10" x14ac:dyDescent="0.2">
      <c r="A32" t="s">
        <v>6</v>
      </c>
      <c r="B32" t="s">
        <v>68</v>
      </c>
      <c r="C32" s="1">
        <v>2</v>
      </c>
      <c r="D32" s="6">
        <v>44690</v>
      </c>
      <c r="E32" s="10">
        <f>A19+A20</f>
        <v>44690</v>
      </c>
    </row>
    <row r="33" spans="3:4" x14ac:dyDescent="0.2">
      <c r="C33" s="7" t="s">
        <v>69</v>
      </c>
      <c r="D33" s="7" t="s">
        <v>69</v>
      </c>
    </row>
    <row r="34" spans="3:4" x14ac:dyDescent="0.2">
      <c r="C34" s="8">
        <f>SUM(C26:C33)</f>
        <v>15</v>
      </c>
      <c r="D34" s="8">
        <f>D26+D27+D28+D29+D30+D31+D32</f>
        <v>782602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Nobo List - MMMM 01-06-24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Nelson</dc:creator>
  <cp:lastModifiedBy>Edward Honour</cp:lastModifiedBy>
  <dcterms:created xsi:type="dcterms:W3CDTF">2024-04-10T14:38:45Z</dcterms:created>
  <dcterms:modified xsi:type="dcterms:W3CDTF">2025-03-10T23:25:42Z</dcterms:modified>
</cp:coreProperties>
</file>