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J\Documents\MSBA\BRS-Excel Skills\"/>
    </mc:Choice>
  </mc:AlternateContent>
  <bookViews>
    <workbookView xWindow="0" yWindow="0" windowWidth="13120" windowHeight="9407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33" i="1"/>
  <c r="C28" i="1"/>
  <c r="D7" i="1"/>
  <c r="C31" i="1"/>
  <c r="C30" i="1"/>
  <c r="C29" i="1"/>
  <c r="B23" i="1"/>
  <c r="B25" i="1"/>
</calcChain>
</file>

<file path=xl/sharedStrings.xml><?xml version="1.0" encoding="utf-8"?>
<sst xmlns="http://schemas.openxmlformats.org/spreadsheetml/2006/main" count="37" uniqueCount="37">
  <si>
    <t>BRAIN</t>
  </si>
  <si>
    <t>miles</t>
  </si>
  <si>
    <t>price</t>
  </si>
  <si>
    <t>sales tax</t>
  </si>
  <si>
    <t>license transfer cost</t>
  </si>
  <si>
    <t>mpg</t>
  </si>
  <si>
    <t>Miles to school</t>
  </si>
  <si>
    <t>*must drive back and forth each way</t>
  </si>
  <si>
    <t>Other Driving</t>
  </si>
  <si>
    <t>Gas Price per Gal</t>
  </si>
  <si>
    <t>maintenance costs/month</t>
  </si>
  <si>
    <t>insurance costs/month</t>
  </si>
  <si>
    <t>Loan Rate</t>
  </si>
  <si>
    <t>Loan Months</t>
  </si>
  <si>
    <t>AirBNB stuff</t>
  </si>
  <si>
    <t>fee per night</t>
  </si>
  <si>
    <t>AirBNB cut</t>
  </si>
  <si>
    <t>Virginia Stuff</t>
  </si>
  <si>
    <t>Kid Stuff</t>
  </si>
  <si>
    <t>2004 Jeep Wrangler Stuff</t>
  </si>
  <si>
    <t>Down Payment</t>
  </si>
  <si>
    <t>2) Interest paid over life of loan</t>
  </si>
  <si>
    <t>3) Nights per month to rent</t>
  </si>
  <si>
    <t>1) Monthly Loan Payments</t>
  </si>
  <si>
    <t>costs per month</t>
  </si>
  <si>
    <t>Days per week school</t>
  </si>
  <si>
    <t>Weeks in Month</t>
  </si>
  <si>
    <t>driving miles per month</t>
  </si>
  <si>
    <t>gallons needed per month</t>
  </si>
  <si>
    <t>cost driving per month</t>
  </si>
  <si>
    <t xml:space="preserve">Needs to rent </t>
  </si>
  <si>
    <t>12 nights a month</t>
  </si>
  <si>
    <t>4) How much will be saved given:</t>
  </si>
  <si>
    <t>Rent Nights per Month</t>
  </si>
  <si>
    <t>Years</t>
  </si>
  <si>
    <t>Annual Return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</si>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</sst>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44" fontId="0" fillId="0" borderId="0" xfId="1" applyFont="1"/>
    <xf numFmtId="44" fontId="2" fillId="0" borderId="0" xfId="1" applyFont="1"/>
    <xf numFmtId="0" fontId="3" fillId="2" borderId="0" xfId="0" applyFont="1" applyFill="1"/>
    <xf numFmtId="2" fontId="3" fillId="2" borderId="0" xfId="1" applyNumberFormat="1" applyFont="1" applyFill="1"/>
    <xf numFmtId="0" fontId="0" fillId="2" borderId="0" xfId="0" applyFill="1"/>
    <xf numFmtId="44" fontId="2" fillId="2" borderId="0" xfId="1" applyFont="1" applyFill="1"/>
    <xf numFmtId="8" fontId="0" fillId="2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19" workbookViewId="0">
      <selection activeCell="C42" sqref="C42"/>
    </sheetView>
  </sheetViews>
  <sheetFormatPr defaultRowHeight="14.35" x14ac:dyDescent="0.5"/>
  <cols>
    <col min="1" max="1" width="25.5859375" bestFit="1" customWidth="1"/>
    <col min="2" max="2" width="16.5859375" bestFit="1" customWidth="1"/>
    <col min="3" max="3" width="11.29296875" bestFit="1" customWidth="1"/>
    <col min="4" max="4" width="21.52734375" bestFit="1" customWidth="1"/>
    <col min="5" max="5" width="18.87890625" bestFit="1" customWidth="1"/>
    <col min="8" max="8" width="16.5859375" bestFit="1" customWidth="1"/>
    <col min="9" max="9" width="14.234375" bestFit="1" customWidth="1"/>
    <col min="14" max="14" width="29.87890625" bestFit="1" customWidth="1"/>
  </cols>
  <sheetData>
    <row r="1" spans="1:11" x14ac:dyDescent="0.5">
      <c r="A1" t="s">
        <v>0</v>
      </c>
    </row>
    <row r="4" spans="1:11" x14ac:dyDescent="0.5">
      <c r="A4" t="s">
        <v>19</v>
      </c>
      <c r="H4" t="s">
        <v>18</v>
      </c>
    </row>
    <row r="6" spans="1:11" x14ac:dyDescent="0.5">
      <c r="A6" t="s">
        <v>1</v>
      </c>
      <c r="B6" t="s">
        <v>2</v>
      </c>
      <c r="C6" t="s">
        <v>5</v>
      </c>
      <c r="D6" t="s">
        <v>10</v>
      </c>
      <c r="E6" t="s">
        <v>11</v>
      </c>
      <c r="H6" t="s">
        <v>6</v>
      </c>
      <c r="I6">
        <v>12</v>
      </c>
      <c r="K6" t="s">
        <v>7</v>
      </c>
    </row>
    <row r="7" spans="1:11" x14ac:dyDescent="0.5">
      <c r="A7">
        <v>85000</v>
      </c>
      <c r="B7">
        <v>10998</v>
      </c>
      <c r="C7">
        <v>16</v>
      </c>
      <c r="D7" s="3">
        <f>-(100)</f>
        <v>-100</v>
      </c>
      <c r="E7" s="3">
        <v>-112.67</v>
      </c>
      <c r="H7" t="s">
        <v>8</v>
      </c>
      <c r="I7">
        <v>200</v>
      </c>
    </row>
    <row r="8" spans="1:11" x14ac:dyDescent="0.5">
      <c r="H8" t="s">
        <v>12</v>
      </c>
      <c r="I8">
        <v>2.7900000000000001E-2</v>
      </c>
    </row>
    <row r="9" spans="1:11" x14ac:dyDescent="0.5">
      <c r="H9" t="s">
        <v>13</v>
      </c>
      <c r="I9">
        <v>48</v>
      </c>
    </row>
    <row r="10" spans="1:11" x14ac:dyDescent="0.5">
      <c r="H10" t="s">
        <v>20</v>
      </c>
      <c r="I10">
        <v>0</v>
      </c>
    </row>
    <row r="11" spans="1:11" x14ac:dyDescent="0.5">
      <c r="H11" t="s">
        <v>25</v>
      </c>
      <c r="I11">
        <v>5</v>
      </c>
    </row>
    <row r="12" spans="1:11" x14ac:dyDescent="0.5">
      <c r="H12" t="s">
        <v>26</v>
      </c>
      <c r="I12">
        <v>4.3</v>
      </c>
    </row>
    <row r="15" spans="1:11" x14ac:dyDescent="0.5">
      <c r="A15" t="s">
        <v>17</v>
      </c>
      <c r="H15" t="s">
        <v>14</v>
      </c>
    </row>
    <row r="17" spans="1:9" x14ac:dyDescent="0.5">
      <c r="A17" t="s">
        <v>3</v>
      </c>
      <c r="B17" t="s">
        <v>4</v>
      </c>
      <c r="C17" t="s">
        <v>9</v>
      </c>
      <c r="H17" t="s">
        <v>15</v>
      </c>
      <c r="I17" s="2">
        <v>65</v>
      </c>
    </row>
    <row r="18" spans="1:9" x14ac:dyDescent="0.5">
      <c r="A18">
        <v>4.1500000000000002E-2</v>
      </c>
      <c r="B18">
        <v>2</v>
      </c>
      <c r="C18">
        <v>2.1800000000000002</v>
      </c>
      <c r="H18" t="s">
        <v>16</v>
      </c>
      <c r="I18">
        <v>0.03</v>
      </c>
    </row>
    <row r="23" spans="1:9" x14ac:dyDescent="0.5">
      <c r="A23" s="6" t="s">
        <v>23</v>
      </c>
      <c r="B23" s="8">
        <f>PMT(I8,I9,B7)</f>
        <v>-418.56054443978945</v>
      </c>
      <c r="C23" s="1"/>
    </row>
    <row r="25" spans="1:9" x14ac:dyDescent="0.5">
      <c r="A25" s="6" t="s">
        <v>21</v>
      </c>
      <c r="B25" s="7">
        <f>CUMIPMT(I8,I9,B7,1,48,0)</f>
        <v>-9092.9061331098928</v>
      </c>
    </row>
    <row r="27" spans="1:9" x14ac:dyDescent="0.5">
      <c r="A27" s="6" t="s">
        <v>22</v>
      </c>
    </row>
    <row r="28" spans="1:9" x14ac:dyDescent="0.5">
      <c r="B28" t="s">
        <v>24</v>
      </c>
      <c r="C28" s="1">
        <f>B23+D7+E7+C31</f>
        <v>-728.78554443978942</v>
      </c>
    </row>
    <row r="29" spans="1:9" x14ac:dyDescent="0.5">
      <c r="B29" t="s">
        <v>27</v>
      </c>
      <c r="C29">
        <f>((I6*2*I11*I12)+I7)</f>
        <v>716</v>
      </c>
    </row>
    <row r="30" spans="1:9" x14ac:dyDescent="0.5">
      <c r="B30" t="s">
        <v>28</v>
      </c>
      <c r="C30">
        <f>C29/C7</f>
        <v>44.75</v>
      </c>
    </row>
    <row r="31" spans="1:9" x14ac:dyDescent="0.5">
      <c r="B31" t="s">
        <v>29</v>
      </c>
      <c r="C31" s="3">
        <f>-(C30*C18)</f>
        <v>-97.555000000000007</v>
      </c>
    </row>
    <row r="33" spans="1:4" x14ac:dyDescent="0.5">
      <c r="B33" s="4" t="s">
        <v>30</v>
      </c>
      <c r="C33" s="5">
        <f>-(C28/I17)</f>
        <v>11.212085299073683</v>
      </c>
    </row>
    <row r="34" spans="1:4" x14ac:dyDescent="0.5">
      <c r="B34" s="4"/>
      <c r="C34" s="4" t="s">
        <v>31</v>
      </c>
    </row>
    <row r="37" spans="1:4" x14ac:dyDescent="0.5">
      <c r="A37" t="s">
        <v>32</v>
      </c>
    </row>
    <row r="38" spans="1:4" x14ac:dyDescent="0.5">
      <c r="B38" t="s">
        <v>33</v>
      </c>
      <c r="C38">
        <v>10</v>
      </c>
    </row>
    <row r="39" spans="1:4" x14ac:dyDescent="0.5">
      <c r="B39" t="s">
        <v>34</v>
      </c>
      <c r="C39">
        <v>4</v>
      </c>
    </row>
    <row r="40" spans="1:4" x14ac:dyDescent="0.5">
      <c r="B40" t="s">
        <v>35</v>
      </c>
      <c r="C40">
        <v>0.05</v>
      </c>
    </row>
    <row r="42" spans="1:4" x14ac:dyDescent="0.5">
      <c r="B42" s="1"/>
      <c r="C42" s="1">
        <f>FV(C40,C39*12,C28,(1-I18)*(C38*I17))</f>
        <v>130472.18784904253</v>
      </c>
      <c r="D4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</dc:creator>
  <cp:lastModifiedBy>VJ</cp:lastModifiedBy>
  <dcterms:created xsi:type="dcterms:W3CDTF">2017-02-02T19:07:54Z</dcterms:created>
  <dcterms:modified xsi:type="dcterms:W3CDTF">2017-02-02T19:55:14Z</dcterms:modified>
</cp:coreProperties>
</file>