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\Documents\MSBA\BRS-Excel Skills\"/>
    </mc:Choice>
  </mc:AlternateContent>
  <bookViews>
    <workbookView xWindow="0" yWindow="0" windowWidth="16333" windowHeight="67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35" i="1" s="1"/>
  <c r="D31" i="1"/>
  <c r="D36" i="1" s="1"/>
  <c r="D22" i="1"/>
  <c r="E17" i="1"/>
  <c r="E19" i="1"/>
  <c r="E37" i="1" s="1"/>
  <c r="E18" i="1"/>
  <c r="E36" i="1" s="1"/>
  <c r="D19" i="1"/>
  <c r="D18" i="1"/>
  <c r="D32" i="1"/>
  <c r="E27" i="1"/>
  <c r="E31" i="1" s="1"/>
  <c r="D27" i="1"/>
  <c r="D24" i="1"/>
  <c r="D37" i="1" l="1"/>
  <c r="E35" i="1"/>
  <c r="E32" i="1"/>
</calcChain>
</file>

<file path=xl/sharedStrings.xml><?xml version="1.0" encoding="utf-8"?>
<sst xmlns="http://schemas.openxmlformats.org/spreadsheetml/2006/main" count="52" uniqueCount="45">
  <si>
    <t>BRAIN</t>
  </si>
  <si>
    <t>Base Invoice</t>
  </si>
  <si>
    <t>Gas LE</t>
  </si>
  <si>
    <t>Hybrid</t>
  </si>
  <si>
    <t>Dealership 1</t>
  </si>
  <si>
    <t>Dealership 3</t>
  </si>
  <si>
    <t>Dealership 2</t>
  </si>
  <si>
    <t>Gas Discount</t>
  </si>
  <si>
    <t>Hybrid Discount</t>
  </si>
  <si>
    <t>Misc</t>
  </si>
  <si>
    <t>3 extra yrs free maintenance on either</t>
  </si>
  <si>
    <t>tax</t>
  </si>
  <si>
    <t>Overall MPG</t>
  </si>
  <si>
    <t>Highway MPG</t>
  </si>
  <si>
    <t>City MPG</t>
  </si>
  <si>
    <t>%Highway Driving</t>
  </si>
  <si>
    <t>%City Driving</t>
  </si>
  <si>
    <t>cost insurance</t>
  </si>
  <si>
    <t>cost of gas</t>
  </si>
  <si>
    <t>destination charge</t>
  </si>
  <si>
    <t>ASSIGNMENT TASKS</t>
  </si>
  <si>
    <t>1)</t>
  </si>
  <si>
    <t>Dealer 1</t>
  </si>
  <si>
    <t>Dealer 2</t>
  </si>
  <si>
    <t>Dealer 3</t>
  </si>
  <si>
    <t>2)</t>
  </si>
  <si>
    <t>Column1</t>
  </si>
  <si>
    <t>Dealership</t>
  </si>
  <si>
    <t>Car</t>
  </si>
  <si>
    <t>yrly maintenance costs (after yr 2)</t>
  </si>
  <si>
    <t>3)</t>
  </si>
  <si>
    <t>4)</t>
  </si>
  <si>
    <t>Position</t>
  </si>
  <si>
    <t>5)</t>
  </si>
  <si>
    <t>Gas</t>
  </si>
  <si>
    <t>Avg Driven miles per year</t>
  </si>
  <si>
    <t>Est. Miles Per Year City</t>
  </si>
  <si>
    <t>Est. Miles Per Year Highway</t>
  </si>
  <si>
    <t>Maintenance costs after 5 years</t>
  </si>
  <si>
    <t>Est. Cost Per Year City Driving</t>
  </si>
  <si>
    <t>Est Cost Per Year Highway Driving</t>
  </si>
  <si>
    <t>Total Cost for 5 Years Gas</t>
  </si>
  <si>
    <t>Total Cost for 5 Years Hybrid</t>
  </si>
  <si>
    <t>Gas Car Selling Price</t>
  </si>
  <si>
    <t>Hybrid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</si>
</sst>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3" fontId="0" fillId="0" borderId="0" xfId="0" applyNumberFormat="1"/>
    <xf numFmtId="44" fontId="0" fillId="0" borderId="0" xfId="1" applyFont="1"/>
    <xf numFmtId="0" fontId="2" fillId="2" borderId="1" xfId="2"/>
    <xf numFmtId="44" fontId="2" fillId="2" borderId="1" xfId="2" applyNumberFormat="1"/>
  </cellXfs>
  <cellStyles count="3">
    <cellStyle name="Currency" xfId="1" builtinId="4"/>
    <cellStyle name="Normal" xfId="0" builtinId="0"/>
    <cellStyle name="Output" xfId="2" builtinId="21"/>
  </cellStyles>
  <dxfs count="2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E4" totalsRowShown="0">
  <autoFilter ref="A2:E4"/>
  <tableColumns count="5">
    <tableColumn id="1" name="Car"/>
    <tableColumn id="2" name="Base Invoice" dataDxfId="1" dataCellStyle="Currency"/>
    <tableColumn id="3" name="Overall MPG"/>
    <tableColumn id="4" name="City MPG"/>
    <tableColumn id="5" name="Highway MP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:E9" totalsRowShown="0">
  <autoFilter ref="A6:E9"/>
  <tableColumns count="5">
    <tableColumn id="1" name="Dealership"/>
    <tableColumn id="2" name="Gas Discount"/>
    <tableColumn id="3" name="Hybrid Discount"/>
    <tableColumn id="4" name="Misc"/>
    <tableColumn id="5" name="t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1:H12" totalsRowShown="0">
  <autoFilter ref="A11:H12"/>
  <tableColumns count="8">
    <tableColumn id="1" name="Column1"/>
    <tableColumn id="2" name="%Highway Driving"/>
    <tableColumn id="3" name="%City Driving"/>
    <tableColumn id="4" name="Avg Driven miles per year" dataDxfId="0"/>
    <tableColumn id="5" name="yrly maintenance costs (after yr 2)"/>
    <tableColumn id="6" name="cost insurance"/>
    <tableColumn id="7" name="cost of gas"/>
    <tableColumn id="8" name="destination char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0" workbookViewId="0">
      <selection activeCell="D14" sqref="D14"/>
    </sheetView>
  </sheetViews>
  <sheetFormatPr defaultRowHeight="14.35" x14ac:dyDescent="0.5"/>
  <cols>
    <col min="1" max="1" width="10.5859375" bestFit="1" customWidth="1"/>
    <col min="2" max="2" width="17.234375" customWidth="1"/>
    <col min="3" max="3" width="15.52734375" customWidth="1"/>
    <col min="4" max="4" width="32.52734375" bestFit="1" customWidth="1"/>
    <col min="5" max="5" width="30" customWidth="1"/>
    <col min="6" max="6" width="14.1171875" customWidth="1"/>
    <col min="7" max="7" width="10.9375" customWidth="1"/>
    <col min="8" max="8" width="17.5859375" customWidth="1"/>
  </cols>
  <sheetData>
    <row r="1" spans="1:8" x14ac:dyDescent="0.5">
      <c r="B1" t="s">
        <v>0</v>
      </c>
    </row>
    <row r="2" spans="1:8" x14ac:dyDescent="0.5">
      <c r="A2" t="s">
        <v>28</v>
      </c>
      <c r="B2" t="s">
        <v>1</v>
      </c>
      <c r="C2" t="s">
        <v>12</v>
      </c>
      <c r="D2" t="s">
        <v>14</v>
      </c>
      <c r="E2" t="s">
        <v>13</v>
      </c>
    </row>
    <row r="3" spans="1:8" x14ac:dyDescent="0.5">
      <c r="A3" t="s">
        <v>2</v>
      </c>
      <c r="B3" s="2">
        <v>22840</v>
      </c>
      <c r="C3">
        <v>33</v>
      </c>
      <c r="D3">
        <v>29</v>
      </c>
      <c r="E3">
        <v>37</v>
      </c>
    </row>
    <row r="4" spans="1:8" x14ac:dyDescent="0.5">
      <c r="A4" t="s">
        <v>3</v>
      </c>
      <c r="B4" s="2">
        <v>28456</v>
      </c>
      <c r="C4">
        <v>43</v>
      </c>
      <c r="D4">
        <v>45</v>
      </c>
      <c r="E4">
        <v>41</v>
      </c>
    </row>
    <row r="6" spans="1:8" x14ac:dyDescent="0.5">
      <c r="A6" t="s">
        <v>27</v>
      </c>
      <c r="B6" t="s">
        <v>7</v>
      </c>
      <c r="C6" t="s">
        <v>8</v>
      </c>
      <c r="D6" t="s">
        <v>9</v>
      </c>
      <c r="E6" t="s">
        <v>11</v>
      </c>
    </row>
    <row r="7" spans="1:8" x14ac:dyDescent="0.5">
      <c r="A7" t="s">
        <v>4</v>
      </c>
      <c r="B7">
        <v>0.1</v>
      </c>
      <c r="C7">
        <v>0.05</v>
      </c>
      <c r="E7">
        <v>0.03</v>
      </c>
    </row>
    <row r="8" spans="1:8" x14ac:dyDescent="0.5">
      <c r="A8" t="s">
        <v>6</v>
      </c>
      <c r="B8">
        <v>0.08</v>
      </c>
      <c r="C8">
        <v>0</v>
      </c>
      <c r="D8" t="s">
        <v>10</v>
      </c>
      <c r="E8">
        <v>0.03</v>
      </c>
    </row>
    <row r="9" spans="1:8" x14ac:dyDescent="0.5">
      <c r="A9" t="s">
        <v>5</v>
      </c>
      <c r="B9">
        <v>0.08</v>
      </c>
      <c r="C9">
        <v>0.05</v>
      </c>
      <c r="E9">
        <v>0.06</v>
      </c>
    </row>
    <row r="11" spans="1:8" x14ac:dyDescent="0.5">
      <c r="A11" t="s">
        <v>26</v>
      </c>
      <c r="B11" t="s">
        <v>15</v>
      </c>
      <c r="C11" t="s">
        <v>16</v>
      </c>
      <c r="D11" t="s">
        <v>35</v>
      </c>
      <c r="E11" t="s">
        <v>29</v>
      </c>
      <c r="F11" t="s">
        <v>17</v>
      </c>
      <c r="G11" t="s">
        <v>18</v>
      </c>
      <c r="H11" t="s">
        <v>19</v>
      </c>
    </row>
    <row r="12" spans="1:8" x14ac:dyDescent="0.5">
      <c r="A12" t="s">
        <v>32</v>
      </c>
      <c r="B12">
        <v>0.25</v>
      </c>
      <c r="C12">
        <v>0.75</v>
      </c>
      <c r="D12" s="1">
        <v>22350</v>
      </c>
      <c r="E12">
        <v>600</v>
      </c>
      <c r="F12">
        <v>750</v>
      </c>
      <c r="G12">
        <v>2.35</v>
      </c>
      <c r="H12">
        <v>800</v>
      </c>
    </row>
    <row r="14" spans="1:8" x14ac:dyDescent="0.5">
      <c r="B14" t="s">
        <v>20</v>
      </c>
    </row>
    <row r="16" spans="1:8" x14ac:dyDescent="0.5">
      <c r="B16" t="s">
        <v>21</v>
      </c>
      <c r="C16" s="3"/>
      <c r="D16" s="3" t="s">
        <v>43</v>
      </c>
      <c r="E16" s="3" t="s">
        <v>44</v>
      </c>
    </row>
    <row r="17" spans="2:5" x14ac:dyDescent="0.5">
      <c r="C17" s="3" t="s">
        <v>22</v>
      </c>
      <c r="D17" s="4">
        <f>$B$3*(1-B7)*(1+$E7) +$H$12</f>
        <v>21972.68</v>
      </c>
      <c r="E17" s="4">
        <f>$B$4*(1-C7)*(1+$E7) +$H$12</f>
        <v>28644.195999999996</v>
      </c>
    </row>
    <row r="18" spans="2:5" x14ac:dyDescent="0.5">
      <c r="C18" s="3" t="s">
        <v>23</v>
      </c>
      <c r="D18" s="4">
        <f>$B$3*(1-B8)*(1+E8) +$H$12</f>
        <v>22443.184000000001</v>
      </c>
      <c r="E18" s="4">
        <f>$B$4*(1-C8)*(1+$E8) +$H$12</f>
        <v>30109.68</v>
      </c>
    </row>
    <row r="19" spans="2:5" x14ac:dyDescent="0.5">
      <c r="C19" s="3" t="s">
        <v>24</v>
      </c>
      <c r="D19" s="4">
        <f>$B$3*(1-B9)*(1+E9) +$H$12</f>
        <v>23073.567999999999</v>
      </c>
      <c r="E19" s="4">
        <f>$B$4*(1-C9)*(1+$E9) +$H$12</f>
        <v>29455.191999999999</v>
      </c>
    </row>
    <row r="21" spans="2:5" x14ac:dyDescent="0.5">
      <c r="B21" t="s">
        <v>25</v>
      </c>
      <c r="C21" s="3"/>
      <c r="D21" s="3" t="s">
        <v>38</v>
      </c>
    </row>
    <row r="22" spans="2:5" x14ac:dyDescent="0.5">
      <c r="C22" s="3" t="s">
        <v>22</v>
      </c>
      <c r="D22" s="4">
        <f>Table4[yrly maintenance costs (after yr 2)]*3</f>
        <v>1800</v>
      </c>
    </row>
    <row r="23" spans="2:5" x14ac:dyDescent="0.5">
      <c r="C23" s="3" t="s">
        <v>23</v>
      </c>
      <c r="D23" s="4">
        <v>0</v>
      </c>
    </row>
    <row r="24" spans="2:5" x14ac:dyDescent="0.5">
      <c r="C24" s="3" t="s">
        <v>24</v>
      </c>
      <c r="D24" s="4">
        <f>Table4[yrly maintenance costs (after yr 2)]*3</f>
        <v>1800</v>
      </c>
    </row>
    <row r="26" spans="2:5" x14ac:dyDescent="0.5">
      <c r="B26" t="s">
        <v>30</v>
      </c>
      <c r="D26" s="3" t="s">
        <v>36</v>
      </c>
      <c r="E26" s="3" t="s">
        <v>37</v>
      </c>
    </row>
    <row r="27" spans="2:5" x14ac:dyDescent="0.5">
      <c r="D27" s="3">
        <f>Table4[Avg Driven miles per year]*Table4[%City Driving]</f>
        <v>16762.5</v>
      </c>
      <c r="E27" s="3">
        <f>Table4[Avg Driven miles per year]*Table4[%Highway Driving]</f>
        <v>5587.5</v>
      </c>
    </row>
    <row r="30" spans="2:5" x14ac:dyDescent="0.5">
      <c r="B30" t="s">
        <v>31</v>
      </c>
      <c r="C30" s="3"/>
      <c r="D30" s="3" t="s">
        <v>39</v>
      </c>
      <c r="E30" s="3" t="s">
        <v>40</v>
      </c>
    </row>
    <row r="31" spans="2:5" x14ac:dyDescent="0.5">
      <c r="C31" s="3" t="s">
        <v>34</v>
      </c>
      <c r="D31" s="4">
        <f>(D$27/D3)*Table4[cost of gas]</f>
        <v>1358.3405172413793</v>
      </c>
      <c r="E31" s="4">
        <f>(E$27/E3)*Table4[cost of gas]</f>
        <v>354.88175675675677</v>
      </c>
    </row>
    <row r="32" spans="2:5" x14ac:dyDescent="0.5">
      <c r="C32" s="3" t="s">
        <v>3</v>
      </c>
      <c r="D32" s="4">
        <f>(D$27/D4)*Table4[cost of gas]</f>
        <v>875.375</v>
      </c>
      <c r="E32" s="4">
        <f>(E$27/E4)*Table4[cost of gas]</f>
        <v>320.25914634146341</v>
      </c>
    </row>
    <row r="34" spans="2:5" x14ac:dyDescent="0.5">
      <c r="B34" t="s">
        <v>33</v>
      </c>
      <c r="C34" s="3"/>
      <c r="D34" s="3" t="s">
        <v>41</v>
      </c>
      <c r="E34" s="3" t="s">
        <v>42</v>
      </c>
    </row>
    <row r="35" spans="2:5" x14ac:dyDescent="0.5">
      <c r="C35" s="3" t="s">
        <v>22</v>
      </c>
      <c r="D35" s="4">
        <f>D17+$D22+($D$31+$E$31+Table4[cost insurance])*5</f>
        <v>36088.791369990679</v>
      </c>
      <c r="E35" s="4">
        <f>E17+$D22+($D$32+$E$32+Table4[cost insurance])*5</f>
        <v>40172.366731707312</v>
      </c>
    </row>
    <row r="36" spans="2:5" x14ac:dyDescent="0.5">
      <c r="C36" s="3" t="s">
        <v>23</v>
      </c>
      <c r="D36" s="4">
        <f>D18+$D23+($D$31+$E$31+Table4[cost insurance])*5</f>
        <v>34759.295369990679</v>
      </c>
      <c r="E36" s="4">
        <f>E18+$D23+($D$32+$E$32+Table4[cost insurance])*5</f>
        <v>39837.850731707316</v>
      </c>
    </row>
    <row r="37" spans="2:5" x14ac:dyDescent="0.5">
      <c r="C37" s="3" t="s">
        <v>24</v>
      </c>
      <c r="D37" s="4">
        <f>D19+$D24+($D$31+$E$31+Table4[cost insurance])*5</f>
        <v>37189.679369990685</v>
      </c>
      <c r="E37" s="4">
        <f>E19+$D24+($D$32+$E$32+Table4[cost insurance])*5</f>
        <v>40983.362731707311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</dc:creator>
  <cp:lastModifiedBy>VJ</cp:lastModifiedBy>
  <dcterms:created xsi:type="dcterms:W3CDTF">2017-01-24T19:20:52Z</dcterms:created>
  <dcterms:modified xsi:type="dcterms:W3CDTF">2017-01-25T15:52:10Z</dcterms:modified>
</cp:coreProperties>
</file>