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VJ\Documents\MSBA\Optimization\Linear Programming HW\"/>
    </mc:Choice>
  </mc:AlternateContent>
  <bookViews>
    <workbookView xWindow="0" yWindow="0" windowWidth="23040" windowHeight="8232" activeTab="5"/>
  </bookViews>
  <sheets>
    <sheet name="Sheet1" sheetId="1" r:id="rId1"/>
    <sheet name="Problem 3.1-3" sheetId="2" r:id="rId2"/>
    <sheet name="Problem 3.1-4" sheetId="8" r:id="rId3"/>
    <sheet name="Problem 3.1-6" sheetId="11" r:id="rId4"/>
    <sheet name="Problem 3.1-7" sheetId="14" r:id="rId5"/>
    <sheet name="Problem 3.2-2" sheetId="15" r:id="rId6"/>
    <sheet name="Problem 3.4-7" sheetId="16" r:id="rId7"/>
  </sheets>
  <definedNames>
    <definedName name="solver_adj" localSheetId="1" hidden="1">'Problem 3.1-3'!$B$9:$D$9</definedName>
    <definedName name="solver_adj" localSheetId="2" hidden="1">'Problem 3.1-4'!$B$9:$C$9</definedName>
    <definedName name="solver_adj" localSheetId="3" hidden="1">'Problem 3.1-6'!$B$9:$C$9</definedName>
    <definedName name="solver_adj" localSheetId="4" hidden="1">'Problem 3.1-7'!$B$9:$D$9</definedName>
    <definedName name="solver_adj" localSheetId="6" hidden="1">'Problem 3.4-7'!$B$9:$D$9</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6"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6" hidden="1">1</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6" hidden="1">2</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6"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6" hidden="1">2147483647</definedName>
    <definedName name="solver_lhs1" localSheetId="1" hidden="1">'Problem 3.1-3'!$B$9:$D$9</definedName>
    <definedName name="solver_lhs1" localSheetId="2" hidden="1">'Problem 3.1-4'!$D$20:$D$22</definedName>
    <definedName name="solver_lhs1" localSheetId="3" hidden="1">'Problem 3.1-6'!$D$20:$D$22</definedName>
    <definedName name="solver_lhs1" localSheetId="4" hidden="1">'Problem 3.1-7'!$B$9:$D$9</definedName>
    <definedName name="solver_lhs1" localSheetId="6" hidden="1">'Problem 3.4-7'!$B$9:$D$9</definedName>
    <definedName name="solver_lhs2" localSheetId="1" hidden="1">'Problem 3.1-3'!$E$20:$E$23</definedName>
    <definedName name="solver_lhs2" localSheetId="2" hidden="1">'Problem 3.1-4'!$D$20:$D$22</definedName>
    <definedName name="solver_lhs2" localSheetId="3" hidden="1">'Problem 3.1-6'!$D$20:$D$22</definedName>
    <definedName name="solver_lhs2" localSheetId="4" hidden="1">'Problem 3.1-7'!$E$20:$E$21</definedName>
    <definedName name="solver_lhs2" localSheetId="6" hidden="1">'Problem 3.4-7'!$E$20:$E$22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6"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6"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6"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6"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6"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6" hidden="1">2147483647</definedName>
    <definedName name="solver_num" localSheetId="1" hidden="1">2</definedName>
    <definedName name="solver_num" localSheetId="2" hidden="1">1</definedName>
    <definedName name="solver_num" localSheetId="3" hidden="1">1</definedName>
    <definedName name="solver_num" localSheetId="4" hidden="1">2</definedName>
    <definedName name="solver_num" localSheetId="6" hidden="1">2</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6" hidden="1">1</definedName>
    <definedName name="solver_opt" localSheetId="1" hidden="1">'Problem 3.1-3'!$B$1</definedName>
    <definedName name="solver_opt" localSheetId="2" hidden="1">'Problem 3.1-4'!$B$1</definedName>
    <definedName name="solver_opt" localSheetId="3" hidden="1">'Problem 3.1-6'!$B$1</definedName>
    <definedName name="solver_opt" localSheetId="4" hidden="1">'Problem 3.1-7'!$B$1</definedName>
    <definedName name="solver_opt" localSheetId="6" hidden="1">'Problem 3.4-7'!$B$1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6"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6" hidden="1">1</definedName>
    <definedName name="solver_rel1" localSheetId="1" hidden="1">4</definedName>
    <definedName name="solver_rel1" localSheetId="2" hidden="1">1</definedName>
    <definedName name="solver_rel1" localSheetId="3" hidden="1">1</definedName>
    <definedName name="solver_rel1" localSheetId="4" hidden="1">4</definedName>
    <definedName name="solver_rel1" localSheetId="6" hidden="1">4</definedName>
    <definedName name="solver_rel2" localSheetId="1" hidden="1">1</definedName>
    <definedName name="solver_rel2" localSheetId="2" hidden="1">1</definedName>
    <definedName name="solver_rel2" localSheetId="3" hidden="1">1</definedName>
    <definedName name="solver_rel2" localSheetId="4" hidden="1">1</definedName>
    <definedName name="solver_rel2" localSheetId="6" hidden="1">3</definedName>
    <definedName name="solver_rhs1" localSheetId="1" hidden="1">integer</definedName>
    <definedName name="solver_rhs1" localSheetId="2" hidden="1">'Problem 3.1-4'!$E$20:$E$22</definedName>
    <definedName name="solver_rhs1" localSheetId="3" hidden="1">'Problem 3.1-6'!$E$20:$E$22</definedName>
    <definedName name="solver_rhs1" localSheetId="4" hidden="1">integer</definedName>
    <definedName name="solver_rhs1" localSheetId="6" hidden="1">integer</definedName>
    <definedName name="solver_rhs2" localSheetId="1" hidden="1">'Problem 3.1-3'!$F$20:$F$23</definedName>
    <definedName name="solver_rhs2" localSheetId="2" hidden="1">'Problem 3.1-4'!$E$20:$E$22</definedName>
    <definedName name="solver_rhs2" localSheetId="3" hidden="1">'Problem 3.1-6'!$E$20:$E$22</definedName>
    <definedName name="solver_rhs2" localSheetId="4" hidden="1">'Problem 3.1-7'!$F$20:$F$21</definedName>
    <definedName name="solver_rhs2" localSheetId="6" hidden="1">'Problem 3.4-7'!$F$20:$F$22</definedName>
    <definedName name="solver_rlx" localSheetId="1" hidden="1">1</definedName>
    <definedName name="solver_rlx" localSheetId="2" hidden="1">2</definedName>
    <definedName name="solver_rlx" localSheetId="3" hidden="1">2</definedName>
    <definedName name="solver_rlx" localSheetId="4" hidden="1">2</definedName>
    <definedName name="solver_rlx" localSheetId="6"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6"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cl" localSheetId="6"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6"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6"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6"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6" hidden="1">0.01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typ" localSheetId="6"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6" hidden="1">0</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6"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20" i="2"/>
  <c r="B1" i="2"/>
  <c r="D20" i="14" l="1"/>
  <c r="B21" i="14"/>
  <c r="C21" i="14"/>
  <c r="D21" i="14"/>
  <c r="C20" i="14"/>
  <c r="B20" i="14"/>
  <c r="C16" i="14"/>
  <c r="D16" i="14"/>
  <c r="B16" i="14"/>
  <c r="B1" i="16"/>
  <c r="C22" i="16"/>
  <c r="D21" i="16"/>
  <c r="D22" i="16"/>
  <c r="B22" i="16"/>
  <c r="B20" i="16"/>
  <c r="C21" i="16"/>
  <c r="B21" i="16"/>
  <c r="D20" i="16"/>
  <c r="C20" i="16"/>
  <c r="B20" i="11"/>
  <c r="B1" i="14"/>
  <c r="B1" i="11"/>
  <c r="E20" i="14" l="1"/>
  <c r="E21" i="14"/>
  <c r="E22" i="16"/>
  <c r="E21" i="16"/>
  <c r="E20" i="16"/>
  <c r="C22" i="11"/>
  <c r="C21" i="11"/>
  <c r="C20" i="11"/>
  <c r="B22" i="11"/>
  <c r="B21" i="11"/>
  <c r="D22" i="8"/>
  <c r="D21" i="8"/>
  <c r="C20" i="8"/>
  <c r="D20" i="8" s="1"/>
  <c r="B20" i="8"/>
  <c r="D22" i="11" l="1"/>
  <c r="D21" i="11"/>
  <c r="D20" i="11"/>
  <c r="E23" i="2"/>
  <c r="D23" i="2"/>
  <c r="D22" i="2"/>
  <c r="D21" i="2"/>
  <c r="D20" i="2"/>
  <c r="C22" i="2"/>
  <c r="C21" i="2"/>
  <c r="C20" i="2"/>
  <c r="B22" i="2"/>
  <c r="B21" i="2"/>
  <c r="E20" i="2" l="1"/>
  <c r="E22" i="2"/>
  <c r="E21" i="2"/>
</calcChain>
</file>

<file path=xl/sharedStrings.xml><?xml version="1.0" encoding="utf-8"?>
<sst xmlns="http://schemas.openxmlformats.org/spreadsheetml/2006/main" count="153" uniqueCount="76">
  <si>
    <t>VJ Davey</t>
  </si>
  <si>
    <t>Linear Programming with Excel Solver Homework</t>
  </si>
  <si>
    <t>Milling Machine</t>
  </si>
  <si>
    <t>Lathe</t>
  </si>
  <si>
    <t>Grinder</t>
  </si>
  <si>
    <t>Product 1</t>
  </si>
  <si>
    <t>Product 2</t>
  </si>
  <si>
    <t>Product 3</t>
  </si>
  <si>
    <t>Unit Profit</t>
  </si>
  <si>
    <t>Objective Function</t>
  </si>
  <si>
    <t>Production Plan</t>
  </si>
  <si>
    <t>Operation Times</t>
  </si>
  <si>
    <t>Resource</t>
  </si>
  <si>
    <t>Resources</t>
  </si>
  <si>
    <t>Constraints</t>
  </si>
  <si>
    <t>Used</t>
  </si>
  <si>
    <t>Available</t>
  </si>
  <si>
    <t>Product</t>
  </si>
  <si>
    <t>Milling Machine Hours</t>
  </si>
  <si>
    <t>Lathe Hours</t>
  </si>
  <si>
    <t>Grinder Hours</t>
  </si>
  <si>
    <t>Product 3 Produced</t>
  </si>
  <si>
    <t>27 Inch</t>
  </si>
  <si>
    <t>20-Inch</t>
  </si>
  <si>
    <t>Factory Hours</t>
  </si>
  <si>
    <t>27-Inch Produced</t>
  </si>
  <si>
    <t>20-Inch Produced</t>
  </si>
  <si>
    <t>27-Inch</t>
  </si>
  <si>
    <t>Factory</t>
  </si>
  <si>
    <t>Special Risk</t>
  </si>
  <si>
    <t>Mortgages</t>
  </si>
  <si>
    <t>Underwriting</t>
  </si>
  <si>
    <t>Administration</t>
  </si>
  <si>
    <t>Claims</t>
  </si>
  <si>
    <t>Special</t>
  </si>
  <si>
    <t>Risk</t>
  </si>
  <si>
    <t>S. Risk</t>
  </si>
  <si>
    <t>Underwriting Hours</t>
  </si>
  <si>
    <t>Administration Hrs</t>
  </si>
  <si>
    <t>Claims Hours</t>
  </si>
  <si>
    <t>Part A</t>
  </si>
  <si>
    <t>Part B</t>
  </si>
  <si>
    <t>Part C</t>
  </si>
  <si>
    <t>Part</t>
  </si>
  <si>
    <t>A</t>
  </si>
  <si>
    <t>B</t>
  </si>
  <si>
    <t>C</t>
  </si>
  <si>
    <t>Machine 1</t>
  </si>
  <si>
    <t>Machine 2</t>
  </si>
  <si>
    <t>Unit Cost</t>
  </si>
  <si>
    <t>Kilo of Corn</t>
  </si>
  <si>
    <t>Kilo of Tangage</t>
  </si>
  <si>
    <t>Kilo of Alfalfa</t>
  </si>
  <si>
    <t>Nutrional Ingredient</t>
  </si>
  <si>
    <t>Carbs</t>
  </si>
  <si>
    <t>Protein</t>
  </si>
  <si>
    <t>Vitamins</t>
  </si>
  <si>
    <t>Kilo of</t>
  </si>
  <si>
    <t>Corn</t>
  </si>
  <si>
    <t>Tankage</t>
  </si>
  <si>
    <t xml:space="preserve">Kilo of </t>
  </si>
  <si>
    <t>Alfalfa</t>
  </si>
  <si>
    <t>Vitamin</t>
  </si>
  <si>
    <t xml:space="preserve">Nutrional </t>
  </si>
  <si>
    <t>Requirements</t>
  </si>
  <si>
    <t>Purchase Amt</t>
  </si>
  <si>
    <t>Kilo of Tankage</t>
  </si>
  <si>
    <t>Kilo of Alafalfa</t>
  </si>
  <si>
    <t xml:space="preserve">Macros </t>
  </si>
  <si>
    <t>&lt;-Solver constraint forcing these to be ints</t>
  </si>
  <si>
    <t>Machine Total</t>
  </si>
  <si>
    <t>Machine1 Hrs</t>
  </si>
  <si>
    <t>Machine2 Hrs</t>
  </si>
  <si>
    <t xml:space="preserve">True. Optimal solutions occur at the corners of the feasible region, so if multiple solutions exist, those other solutions must lie on the same line as the original optimal solution being considered. An example of this would be if we found that profit was maximized when y=3 and all the points on this line in the feasible region produced the same profit value. </t>
  </si>
  <si>
    <t xml:space="preserve">True but only for this specific problem. Optimal solutions occur at the corners of the feasible region and (0,0) counts as a corner, however, since this problem involves maximizing the objective function, and the feasible region includes points which are beyond (0,0), we know that the point cannot be an optimal solution. </t>
  </si>
  <si>
    <t xml:space="preserve">True. Optimal Solutions occur at the corners of the feasible region, and (3,3) is  the corner of the feasible region where values could be the highest. The oither two corners worth considering would be (0,0) and (6,0), but these cannot be solutions as this is a maximization problem, and we have already established that (6,3) and (0,2) provide smaller answers than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</si>
</sst>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b/>
      <u/>
      <sz val="10"/>
      <name val="Arial"/>
      <family val="2"/>
    </font>
  </fonts>
  <fills count="2">
    <fill>
      <patternFill patternType="none"/>
    </fill>
    <fill>
      <patternFill patternType="gray125"/>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2" fillId="0" borderId="0" xfId="0" applyFont="1"/>
    <xf numFmtId="0" fontId="3" fillId="0" borderId="0" xfId="0" applyFont="1"/>
    <xf numFmtId="164" fontId="0" fillId="0" borderId="0" xfId="2" quotePrefix="1" applyNumberFormat="1" applyFont="1"/>
    <xf numFmtId="0" fontId="3" fillId="0" borderId="1" xfId="0" applyFont="1" applyBorder="1" applyAlignment="1">
      <alignment horizontal="center"/>
    </xf>
    <xf numFmtId="0" fontId="0" fillId="0" borderId="2" xfId="0" applyBorder="1"/>
    <xf numFmtId="0" fontId="4" fillId="0" borderId="3" xfId="0" applyFont="1" applyBorder="1" applyAlignment="1">
      <alignment horizontal="center"/>
    </xf>
    <xf numFmtId="0" fontId="0" fillId="0" borderId="4" xfId="0" applyBorder="1"/>
    <xf numFmtId="0" fontId="4" fillId="0" borderId="5" xfId="0" applyFont="1" applyBorder="1" applyAlignment="1">
      <alignment horizontal="center"/>
    </xf>
    <xf numFmtId="0" fontId="4" fillId="0" borderId="6" xfId="0" applyFont="1" applyBorder="1" applyAlignment="1"/>
    <xf numFmtId="0" fontId="3" fillId="0" borderId="3" xfId="0" applyFont="1" applyBorder="1" applyAlignment="1">
      <alignment horizontal="center"/>
    </xf>
    <xf numFmtId="0" fontId="3" fillId="0" borderId="7" xfId="0" applyFont="1" applyBorder="1" applyAlignment="1">
      <alignment horizontal="center"/>
    </xf>
    <xf numFmtId="0" fontId="3" fillId="0" borderId="4" xfId="0" applyFont="1" applyBorder="1" applyAlignment="1">
      <alignment horizontal="center"/>
    </xf>
    <xf numFmtId="0" fontId="0" fillId="0" borderId="8" xfId="0" applyBorder="1"/>
    <xf numFmtId="0" fontId="0" fillId="0" borderId="6" xfId="0" applyBorder="1"/>
    <xf numFmtId="0" fontId="3" fillId="0" borderId="0" xfId="0" applyFont="1" applyBorder="1" applyAlignment="1">
      <alignment horizontal="center"/>
    </xf>
    <xf numFmtId="0" fontId="4" fillId="0" borderId="0" xfId="0" applyFont="1" applyBorder="1" applyAlignment="1">
      <alignment horizontal="center"/>
    </xf>
    <xf numFmtId="0" fontId="4" fillId="0" borderId="0" xfId="0" applyFont="1" applyBorder="1" applyAlignment="1"/>
    <xf numFmtId="0" fontId="0" fillId="0" borderId="9" xfId="0" applyBorder="1"/>
    <xf numFmtId="0" fontId="5" fillId="0" borderId="9"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6" xfId="0" applyFont="1" applyBorder="1" applyAlignment="1">
      <alignment horizontal="center"/>
    </xf>
    <xf numFmtId="0" fontId="3" fillId="0" borderId="9" xfId="0" applyFont="1" applyBorder="1" applyAlignment="1">
      <alignment horizontal="center"/>
    </xf>
    <xf numFmtId="0" fontId="3" fillId="0" borderId="18" xfId="0" applyFont="1" applyBorder="1" applyAlignment="1">
      <alignment horizontal="center"/>
    </xf>
    <xf numFmtId="0" fontId="3" fillId="0" borderId="11" xfId="0" applyFont="1" applyBorder="1" applyAlignment="1">
      <alignment horizontal="center"/>
    </xf>
    <xf numFmtId="0" fontId="3" fillId="0" borderId="19" xfId="0" applyFont="1" applyBorder="1" applyAlignment="1">
      <alignment horizontal="center"/>
    </xf>
    <xf numFmtId="0" fontId="3" fillId="0" borderId="13" xfId="0" applyFont="1" applyBorder="1" applyAlignment="1">
      <alignment horizontal="center"/>
    </xf>
    <xf numFmtId="165" fontId="0" fillId="0" borderId="3" xfId="1" quotePrefix="1" applyNumberFormat="1" applyFont="1" applyBorder="1"/>
    <xf numFmtId="165" fontId="0" fillId="0" borderId="4" xfId="1" quotePrefix="1" applyNumberFormat="1" applyFont="1" applyBorder="1"/>
    <xf numFmtId="165" fontId="0" fillId="0" borderId="7" xfId="1" quotePrefix="1" applyNumberFormat="1" applyFont="1" applyBorder="1"/>
    <xf numFmtId="165" fontId="0" fillId="0" borderId="4" xfId="1" applyNumberFormat="1" applyFont="1" applyBorder="1"/>
    <xf numFmtId="0" fontId="4" fillId="0" borderId="20" xfId="0" applyFont="1" applyBorder="1" applyAlignment="1">
      <alignment horizontal="center"/>
    </xf>
    <xf numFmtId="165" fontId="0" fillId="0" borderId="16" xfId="1" applyNumberFormat="1" applyFont="1" applyBorder="1"/>
    <xf numFmtId="165" fontId="0" fillId="0" borderId="5" xfId="1" applyNumberFormat="1" applyFont="1" applyBorder="1"/>
    <xf numFmtId="165" fontId="0" fillId="0" borderId="6" xfId="1" applyNumberFormat="1" applyFont="1" applyBorder="1"/>
    <xf numFmtId="0" fontId="0" fillId="0" borderId="0" xfId="0" applyAlignment="1">
      <alignment horizontal="center"/>
    </xf>
    <xf numFmtId="0" fontId="3" fillId="0" borderId="0" xfId="0" applyFont="1" applyFill="1"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2" fillId="0" borderId="13" xfId="0" applyFont="1" applyBorder="1" applyAlignment="1">
      <alignment horizontal="center"/>
    </xf>
    <xf numFmtId="0" fontId="4" fillId="0" borderId="9" xfId="0" applyFont="1" applyBorder="1" applyAlignment="1">
      <alignment horizontal="center"/>
    </xf>
    <xf numFmtId="0" fontId="4" fillId="0" borderId="21" xfId="0" applyFont="1" applyBorder="1" applyAlignment="1">
      <alignment horizontal="center"/>
    </xf>
    <xf numFmtId="165" fontId="0" fillId="0" borderId="22" xfId="1" applyNumberFormat="1" applyFont="1" applyBorder="1"/>
    <xf numFmtId="0" fontId="0" fillId="0" borderId="0" xfId="0" applyBorder="1"/>
    <xf numFmtId="0" fontId="3" fillId="0" borderId="25" xfId="0" applyFont="1" applyBorder="1" applyAlignment="1">
      <alignment horizontal="center"/>
    </xf>
    <xf numFmtId="165" fontId="0" fillId="0" borderId="23" xfId="1" quotePrefix="1" applyNumberFormat="1" applyFont="1" applyBorder="1"/>
    <xf numFmtId="165" fontId="0" fillId="0" borderId="24" xfId="1" applyNumberFormat="1" applyFont="1" applyBorder="1"/>
    <xf numFmtId="0" fontId="2" fillId="0" borderId="26"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11" sqref="C11"/>
    </sheetView>
  </sheetViews>
  <sheetFormatPr defaultRowHeight="14.4" x14ac:dyDescent="0.55000000000000004"/>
  <sheetData>
    <row r="1" spans="1:1" x14ac:dyDescent="0.55000000000000004">
      <c r="A1" t="s">
        <v>0</v>
      </c>
    </row>
    <row r="2" spans="1:1" x14ac:dyDescent="0.55000000000000004">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20" sqref="B20"/>
    </sheetView>
  </sheetViews>
  <sheetFormatPr defaultRowHeight="14.4" x14ac:dyDescent="0.55000000000000004"/>
  <cols>
    <col min="1" max="1" width="18.83984375" bestFit="1" customWidth="1"/>
    <col min="2" max="2" width="16.89453125" bestFit="1" customWidth="1"/>
    <col min="3" max="3" width="11.7890625" bestFit="1" customWidth="1"/>
    <col min="4" max="4" width="11.7890625" customWidth="1"/>
    <col min="5" max="5" width="10.7890625" bestFit="1" customWidth="1"/>
    <col min="6" max="6" width="9.47265625" bestFit="1" customWidth="1"/>
  </cols>
  <sheetData>
    <row r="1" spans="1:5" x14ac:dyDescent="0.55000000000000004">
      <c r="A1" s="2" t="s">
        <v>9</v>
      </c>
      <c r="B1" s="3">
        <f>B4*B9+B5*C9+B6*D9</f>
        <v>2904.7619047619046</v>
      </c>
    </row>
    <row r="2" spans="1:5" ht="14.7" thickBot="1" x14ac:dyDescent="0.6"/>
    <row r="3" spans="1:5" ht="14.7" thickBot="1" x14ac:dyDescent="0.6">
      <c r="A3" s="4" t="s">
        <v>8</v>
      </c>
      <c r="B3" s="5"/>
    </row>
    <row r="4" spans="1:5" x14ac:dyDescent="0.55000000000000004">
      <c r="A4" s="6" t="s">
        <v>5</v>
      </c>
      <c r="B4" s="7">
        <v>50</v>
      </c>
    </row>
    <row r="5" spans="1:5" ht="14.7" thickBot="1" x14ac:dyDescent="0.6">
      <c r="A5" s="8" t="s">
        <v>6</v>
      </c>
      <c r="B5" s="9">
        <v>20</v>
      </c>
    </row>
    <row r="6" spans="1:5" x14ac:dyDescent="0.55000000000000004">
      <c r="A6" s="38" t="s">
        <v>7</v>
      </c>
      <c r="B6">
        <v>25</v>
      </c>
    </row>
    <row r="7" spans="1:5" ht="14.7" thickBot="1" x14ac:dyDescent="0.6"/>
    <row r="8" spans="1:5" x14ac:dyDescent="0.55000000000000004">
      <c r="A8" s="10" t="s">
        <v>10</v>
      </c>
      <c r="B8" s="11" t="s">
        <v>5</v>
      </c>
      <c r="C8" s="12" t="s">
        <v>6</v>
      </c>
      <c r="D8" s="39" t="s">
        <v>7</v>
      </c>
      <c r="E8" s="39"/>
    </row>
    <row r="9" spans="1:5" ht="14.7" thickBot="1" x14ac:dyDescent="0.6">
      <c r="A9" s="8"/>
      <c r="B9" s="13">
        <v>26.190476190476193</v>
      </c>
      <c r="C9" s="14">
        <v>54.761904761904759</v>
      </c>
      <c r="D9" s="46">
        <v>20</v>
      </c>
      <c r="E9" s="15"/>
    </row>
    <row r="10" spans="1:5" x14ac:dyDescent="0.55000000000000004">
      <c r="A10" s="16"/>
      <c r="B10" s="17"/>
      <c r="C10" s="15"/>
      <c r="D10" s="15"/>
      <c r="E10" s="15"/>
    </row>
    <row r="11" spans="1:5" ht="14.7" thickBot="1" x14ac:dyDescent="0.6">
      <c r="A11" s="18"/>
      <c r="B11" s="15"/>
      <c r="C11" s="15"/>
      <c r="D11" s="15"/>
      <c r="E11" s="15"/>
    </row>
    <row r="12" spans="1:5" x14ac:dyDescent="0.55000000000000004">
      <c r="A12" s="19" t="s">
        <v>11</v>
      </c>
      <c r="B12" s="40" t="s">
        <v>17</v>
      </c>
      <c r="C12" s="27" t="s">
        <v>17</v>
      </c>
      <c r="D12" s="15" t="s">
        <v>17</v>
      </c>
      <c r="E12" s="15"/>
    </row>
    <row r="13" spans="1:5" ht="14.7" thickBot="1" x14ac:dyDescent="0.6">
      <c r="B13" s="41">
        <v>1</v>
      </c>
      <c r="C13" s="42">
        <v>2</v>
      </c>
      <c r="D13" s="15">
        <v>3</v>
      </c>
      <c r="E13" s="15"/>
    </row>
    <row r="14" spans="1:5" x14ac:dyDescent="0.55000000000000004">
      <c r="A14" s="20" t="s">
        <v>2</v>
      </c>
      <c r="B14" s="21">
        <v>9</v>
      </c>
      <c r="C14" s="22">
        <v>3</v>
      </c>
      <c r="D14" s="16">
        <v>5</v>
      </c>
      <c r="E14" s="16"/>
    </row>
    <row r="15" spans="1:5" ht="14.7" thickBot="1" x14ac:dyDescent="0.6">
      <c r="A15" s="23" t="s">
        <v>3</v>
      </c>
      <c r="B15" s="8">
        <v>5</v>
      </c>
      <c r="C15" s="24">
        <v>4</v>
      </c>
      <c r="D15" s="16">
        <v>0</v>
      </c>
      <c r="E15" s="16"/>
    </row>
    <row r="16" spans="1:5" x14ac:dyDescent="0.55000000000000004">
      <c r="A16" s="38" t="s">
        <v>4</v>
      </c>
      <c r="B16" s="43">
        <v>3</v>
      </c>
      <c r="C16" s="43">
        <v>0</v>
      </c>
      <c r="D16" s="16">
        <v>2</v>
      </c>
      <c r="E16" s="16"/>
    </row>
    <row r="17" spans="1:6" ht="14.7" thickBot="1" x14ac:dyDescent="0.6">
      <c r="B17" s="25"/>
      <c r="C17" s="25"/>
      <c r="D17" s="15"/>
      <c r="E17" s="15"/>
    </row>
    <row r="18" spans="1:6" x14ac:dyDescent="0.55000000000000004">
      <c r="A18" s="15" t="s">
        <v>12</v>
      </c>
      <c r="B18" s="40" t="s">
        <v>17</v>
      </c>
      <c r="C18" s="27" t="s">
        <v>17</v>
      </c>
      <c r="D18" s="47" t="s">
        <v>17</v>
      </c>
      <c r="E18" s="26" t="s">
        <v>12</v>
      </c>
      <c r="F18" s="27" t="s">
        <v>13</v>
      </c>
    </row>
    <row r="19" spans="1:6" ht="14.7" thickBot="1" x14ac:dyDescent="0.6">
      <c r="A19" s="15" t="s">
        <v>14</v>
      </c>
      <c r="B19" s="41">
        <v>1</v>
      </c>
      <c r="C19" s="42">
        <v>2</v>
      </c>
      <c r="D19" s="50">
        <v>3</v>
      </c>
      <c r="E19" s="28" t="s">
        <v>15</v>
      </c>
      <c r="F19" s="29" t="s">
        <v>16</v>
      </c>
    </row>
    <row r="20" spans="1:6" ht="14.7" thickBot="1" x14ac:dyDescent="0.6">
      <c r="A20" s="20" t="s">
        <v>18</v>
      </c>
      <c r="B20" s="30">
        <f>B$9*B14</f>
        <v>235.71428571428575</v>
      </c>
      <c r="C20" s="31">
        <f t="shared" ref="B20:D22" si="0">C$9*C14</f>
        <v>164.28571428571428</v>
      </c>
      <c r="D20" s="48">
        <f t="shared" si="0"/>
        <v>100</v>
      </c>
      <c r="E20" s="32">
        <f>SUM(B20:D20)</f>
        <v>500</v>
      </c>
      <c r="F20" s="33">
        <v>500</v>
      </c>
    </row>
    <row r="21" spans="1:6" ht="14.7" thickBot="1" x14ac:dyDescent="0.6">
      <c r="A21" s="34" t="s">
        <v>19</v>
      </c>
      <c r="B21" s="30">
        <f t="shared" si="0"/>
        <v>130.95238095238096</v>
      </c>
      <c r="C21" s="31">
        <f t="shared" si="0"/>
        <v>219.04761904761904</v>
      </c>
      <c r="D21" s="48">
        <f t="shared" si="0"/>
        <v>0</v>
      </c>
      <c r="E21" s="32">
        <f>SUM(B21:D21)</f>
        <v>350</v>
      </c>
      <c r="F21" s="35">
        <v>350</v>
      </c>
    </row>
    <row r="22" spans="1:6" x14ac:dyDescent="0.55000000000000004">
      <c r="A22" s="44" t="s">
        <v>20</v>
      </c>
      <c r="B22" s="30">
        <f t="shared" si="0"/>
        <v>78.571428571428584</v>
      </c>
      <c r="C22" s="31">
        <f t="shared" si="0"/>
        <v>0</v>
      </c>
      <c r="D22" s="48">
        <f t="shared" si="0"/>
        <v>40</v>
      </c>
      <c r="E22" s="32">
        <f>SUM(B22:D22)</f>
        <v>118.57142857142858</v>
      </c>
      <c r="F22" s="45">
        <v>150</v>
      </c>
    </row>
    <row r="23" spans="1:6" ht="14.7" thickBot="1" x14ac:dyDescent="0.6">
      <c r="A23" s="23" t="s">
        <v>21</v>
      </c>
      <c r="B23" s="36"/>
      <c r="C23" s="37"/>
      <c r="D23" s="49">
        <f>D9</f>
        <v>20</v>
      </c>
      <c r="E23" s="49">
        <f>D9</f>
        <v>20</v>
      </c>
      <c r="F23" s="37">
        <v>20</v>
      </c>
    </row>
    <row r="24" spans="1:6" x14ac:dyDescent="0.55000000000000004">
      <c r="A2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4" sqref="B14"/>
    </sheetView>
  </sheetViews>
  <sheetFormatPr defaultRowHeight="14.4" x14ac:dyDescent="0.55000000000000004"/>
  <cols>
    <col min="1" max="1" width="17.47265625" bestFit="1" customWidth="1"/>
    <col min="2" max="3" width="11.68359375" bestFit="1" customWidth="1"/>
  </cols>
  <sheetData>
    <row r="1" spans="1:5" x14ac:dyDescent="0.55000000000000004">
      <c r="A1" s="2" t="s">
        <v>9</v>
      </c>
      <c r="B1" s="3">
        <f>B4*B9+B5*C9</f>
        <v>3200</v>
      </c>
    </row>
    <row r="2" spans="1:5" ht="14.7" thickBot="1" x14ac:dyDescent="0.6"/>
    <row r="3" spans="1:5" ht="14.7" thickBot="1" x14ac:dyDescent="0.6">
      <c r="A3" s="4" t="s">
        <v>8</v>
      </c>
      <c r="B3" s="5"/>
    </row>
    <row r="4" spans="1:5" x14ac:dyDescent="0.55000000000000004">
      <c r="A4" s="6" t="s">
        <v>22</v>
      </c>
      <c r="B4" s="7">
        <v>120</v>
      </c>
    </row>
    <row r="5" spans="1:5" ht="14.7" thickBot="1" x14ac:dyDescent="0.6">
      <c r="A5" s="8" t="s">
        <v>23</v>
      </c>
      <c r="B5" s="9">
        <v>80</v>
      </c>
    </row>
    <row r="6" spans="1:5" x14ac:dyDescent="0.55000000000000004">
      <c r="A6" s="38"/>
    </row>
    <row r="7" spans="1:5" ht="14.7" thickBot="1" x14ac:dyDescent="0.6"/>
    <row r="8" spans="1:5" x14ac:dyDescent="0.55000000000000004">
      <c r="A8" s="10" t="s">
        <v>10</v>
      </c>
      <c r="B8" s="11" t="s">
        <v>27</v>
      </c>
      <c r="C8" s="12" t="s">
        <v>23</v>
      </c>
      <c r="D8" s="39"/>
      <c r="E8" s="39"/>
    </row>
    <row r="9" spans="1:5" ht="14.7" thickBot="1" x14ac:dyDescent="0.6">
      <c r="A9" s="8"/>
      <c r="B9" s="13">
        <v>20</v>
      </c>
      <c r="C9" s="14">
        <v>10</v>
      </c>
      <c r="D9" s="46"/>
      <c r="E9" s="15"/>
    </row>
    <row r="10" spans="1:5" x14ac:dyDescent="0.55000000000000004">
      <c r="A10" s="16"/>
      <c r="B10" s="17"/>
      <c r="C10" s="15"/>
      <c r="D10" s="15"/>
      <c r="E10" s="15"/>
    </row>
    <row r="11" spans="1:5" ht="14.7" thickBot="1" x14ac:dyDescent="0.6">
      <c r="A11" s="18"/>
      <c r="B11" s="15"/>
      <c r="C11" s="15"/>
      <c r="D11" s="15"/>
      <c r="E11" s="15"/>
    </row>
    <row r="12" spans="1:5" x14ac:dyDescent="0.55000000000000004">
      <c r="A12" s="19" t="s">
        <v>11</v>
      </c>
      <c r="B12" s="40" t="s">
        <v>27</v>
      </c>
      <c r="C12" s="27" t="s">
        <v>23</v>
      </c>
      <c r="D12" s="15"/>
      <c r="E12" s="15"/>
    </row>
    <row r="13" spans="1:5" ht="14.7" thickBot="1" x14ac:dyDescent="0.6">
      <c r="B13" s="41"/>
      <c r="C13" s="42"/>
      <c r="D13" s="15"/>
      <c r="E13" s="15"/>
    </row>
    <row r="14" spans="1:5" x14ac:dyDescent="0.55000000000000004">
      <c r="A14" s="20" t="s">
        <v>28</v>
      </c>
      <c r="B14" s="21">
        <v>20</v>
      </c>
      <c r="C14" s="22">
        <v>10</v>
      </c>
      <c r="D14" s="16"/>
      <c r="E14" s="16"/>
    </row>
    <row r="15" spans="1:5" ht="14.7" thickBot="1" x14ac:dyDescent="0.6">
      <c r="A15" s="23"/>
      <c r="B15" s="8"/>
      <c r="C15" s="24"/>
      <c r="D15" s="16"/>
      <c r="E15" s="16"/>
    </row>
    <row r="16" spans="1:5" x14ac:dyDescent="0.55000000000000004">
      <c r="A16" s="38"/>
      <c r="B16" s="43"/>
      <c r="C16" s="43"/>
      <c r="D16" s="16"/>
      <c r="E16" s="16"/>
    </row>
    <row r="17" spans="1:6" ht="14.7" thickBot="1" x14ac:dyDescent="0.6">
      <c r="B17" s="25"/>
      <c r="C17" s="25"/>
      <c r="D17" s="15"/>
      <c r="E17" s="15"/>
    </row>
    <row r="18" spans="1:6" x14ac:dyDescent="0.55000000000000004">
      <c r="A18" s="15" t="s">
        <v>12</v>
      </c>
      <c r="B18" s="40" t="s">
        <v>27</v>
      </c>
      <c r="C18" s="27" t="s">
        <v>23</v>
      </c>
      <c r="D18" s="26" t="s">
        <v>12</v>
      </c>
      <c r="E18" s="27" t="s">
        <v>13</v>
      </c>
      <c r="F18" s="27"/>
    </row>
    <row r="19" spans="1:6" ht="14.7" thickBot="1" x14ac:dyDescent="0.6">
      <c r="A19" s="15" t="s">
        <v>14</v>
      </c>
      <c r="B19" s="41"/>
      <c r="C19" s="42"/>
      <c r="D19" s="28" t="s">
        <v>15</v>
      </c>
      <c r="E19" s="29" t="s">
        <v>16</v>
      </c>
      <c r="F19" s="29"/>
    </row>
    <row r="20" spans="1:6" ht="14.7" thickBot="1" x14ac:dyDescent="0.6">
      <c r="A20" s="20" t="s">
        <v>24</v>
      </c>
      <c r="B20" s="30">
        <f>B$9*B14</f>
        <v>400</v>
      </c>
      <c r="C20" s="31">
        <f>C$9*C14</f>
        <v>100</v>
      </c>
      <c r="D20" s="32">
        <f>SUM(B20:C20)</f>
        <v>500</v>
      </c>
      <c r="E20" s="33">
        <v>500</v>
      </c>
      <c r="F20" s="33"/>
    </row>
    <row r="21" spans="1:6" ht="14.7" thickBot="1" x14ac:dyDescent="0.6">
      <c r="A21" s="34" t="s">
        <v>25</v>
      </c>
      <c r="B21" s="30"/>
      <c r="C21" s="31"/>
      <c r="D21" s="32">
        <f>B9</f>
        <v>20</v>
      </c>
      <c r="E21" s="35">
        <v>40</v>
      </c>
      <c r="F21" s="35"/>
    </row>
    <row r="22" spans="1:6" x14ac:dyDescent="0.55000000000000004">
      <c r="A22" s="44" t="s">
        <v>26</v>
      </c>
      <c r="B22" s="30"/>
      <c r="C22" s="31"/>
      <c r="D22" s="32">
        <f>C9</f>
        <v>10</v>
      </c>
      <c r="E22" s="45">
        <v>10</v>
      </c>
      <c r="F22" s="45"/>
    </row>
    <row r="23" spans="1:6" ht="14.7" thickBot="1" x14ac:dyDescent="0.6">
      <c r="A23" s="23"/>
      <c r="B23" s="36"/>
      <c r="C23" s="37"/>
      <c r="D23" s="49"/>
      <c r="E23" s="37"/>
      <c r="F23"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3" sqref="B3"/>
    </sheetView>
  </sheetViews>
  <sheetFormatPr defaultRowHeight="14.4" x14ac:dyDescent="0.55000000000000004"/>
  <cols>
    <col min="1" max="1" width="16.20703125" bestFit="1" customWidth="1"/>
  </cols>
  <sheetData>
    <row r="1" spans="1:5" x14ac:dyDescent="0.55000000000000004">
      <c r="A1" s="2" t="s">
        <v>9</v>
      </c>
      <c r="B1" s="3">
        <f>B4*B9+B5*C9</f>
        <v>3600</v>
      </c>
    </row>
    <row r="2" spans="1:5" ht="14.7" thickBot="1" x14ac:dyDescent="0.6"/>
    <row r="3" spans="1:5" ht="14.7" thickBot="1" x14ac:dyDescent="0.6">
      <c r="A3" s="4" t="s">
        <v>8</v>
      </c>
      <c r="B3" s="5"/>
    </row>
    <row r="4" spans="1:5" x14ac:dyDescent="0.55000000000000004">
      <c r="A4" s="6" t="s">
        <v>29</v>
      </c>
      <c r="B4" s="7">
        <v>5</v>
      </c>
    </row>
    <row r="5" spans="1:5" ht="14.7" thickBot="1" x14ac:dyDescent="0.6">
      <c r="A5" s="8" t="s">
        <v>30</v>
      </c>
      <c r="B5" s="9">
        <v>2</v>
      </c>
    </row>
    <row r="6" spans="1:5" x14ac:dyDescent="0.55000000000000004">
      <c r="A6" s="38"/>
    </row>
    <row r="7" spans="1:5" ht="14.7" thickBot="1" x14ac:dyDescent="0.6"/>
    <row r="8" spans="1:5" x14ac:dyDescent="0.55000000000000004">
      <c r="A8" s="10" t="s">
        <v>10</v>
      </c>
      <c r="B8" s="11" t="s">
        <v>36</v>
      </c>
      <c r="C8" s="12" t="s">
        <v>30</v>
      </c>
      <c r="D8" s="39"/>
      <c r="E8" s="39"/>
    </row>
    <row r="9" spans="1:5" ht="14.7" thickBot="1" x14ac:dyDescent="0.6">
      <c r="A9" s="8"/>
      <c r="B9" s="13">
        <v>600</v>
      </c>
      <c r="C9" s="14">
        <v>300</v>
      </c>
      <c r="D9" s="46"/>
      <c r="E9" s="15"/>
    </row>
    <row r="10" spans="1:5" x14ac:dyDescent="0.55000000000000004">
      <c r="A10" s="16"/>
      <c r="B10" s="17"/>
      <c r="C10" s="15"/>
      <c r="D10" s="15"/>
      <c r="E10" s="15"/>
    </row>
    <row r="11" spans="1:5" ht="14.7" thickBot="1" x14ac:dyDescent="0.6">
      <c r="A11" s="18"/>
      <c r="B11" s="15"/>
      <c r="C11" s="15"/>
      <c r="D11" s="15"/>
      <c r="E11" s="15"/>
    </row>
    <row r="12" spans="1:5" x14ac:dyDescent="0.55000000000000004">
      <c r="A12" s="19" t="s">
        <v>11</v>
      </c>
      <c r="B12" s="40" t="s">
        <v>34</v>
      </c>
      <c r="C12" s="27" t="s">
        <v>30</v>
      </c>
      <c r="D12" s="15"/>
      <c r="E12" s="15"/>
    </row>
    <row r="13" spans="1:5" ht="14.7" thickBot="1" x14ac:dyDescent="0.6">
      <c r="B13" s="41" t="s">
        <v>35</v>
      </c>
      <c r="C13" s="42"/>
      <c r="D13" s="15"/>
      <c r="E13" s="15"/>
    </row>
    <row r="14" spans="1:5" x14ac:dyDescent="0.55000000000000004">
      <c r="A14" s="20" t="s">
        <v>31</v>
      </c>
      <c r="B14" s="21">
        <v>3</v>
      </c>
      <c r="C14" s="22">
        <v>2</v>
      </c>
      <c r="D14" s="16"/>
      <c r="E14" s="16"/>
    </row>
    <row r="15" spans="1:5" ht="14.7" thickBot="1" x14ac:dyDescent="0.6">
      <c r="A15" s="23" t="s">
        <v>32</v>
      </c>
      <c r="B15" s="8">
        <v>0</v>
      </c>
      <c r="C15" s="24">
        <v>1</v>
      </c>
      <c r="D15" s="16"/>
      <c r="E15" s="16"/>
    </row>
    <row r="16" spans="1:5" x14ac:dyDescent="0.55000000000000004">
      <c r="A16" s="38" t="s">
        <v>33</v>
      </c>
      <c r="B16" s="43">
        <v>2</v>
      </c>
      <c r="C16" s="43">
        <v>0</v>
      </c>
      <c r="D16" s="16"/>
      <c r="E16" s="16"/>
    </row>
    <row r="17" spans="1:5" ht="14.7" thickBot="1" x14ac:dyDescent="0.6">
      <c r="B17" s="25"/>
      <c r="C17" s="25"/>
      <c r="D17" s="15"/>
      <c r="E17" s="15"/>
    </row>
    <row r="18" spans="1:5" x14ac:dyDescent="0.55000000000000004">
      <c r="A18" s="15" t="s">
        <v>12</v>
      </c>
      <c r="B18" s="40" t="s">
        <v>34</v>
      </c>
      <c r="C18" s="27" t="s">
        <v>30</v>
      </c>
      <c r="D18" s="26" t="s">
        <v>12</v>
      </c>
      <c r="E18" s="27" t="s">
        <v>13</v>
      </c>
    </row>
    <row r="19" spans="1:5" ht="14.7" thickBot="1" x14ac:dyDescent="0.6">
      <c r="A19" s="15" t="s">
        <v>14</v>
      </c>
      <c r="B19" s="41" t="s">
        <v>35</v>
      </c>
      <c r="C19" s="42"/>
      <c r="D19" s="28" t="s">
        <v>15</v>
      </c>
      <c r="E19" s="29" t="s">
        <v>16</v>
      </c>
    </row>
    <row r="20" spans="1:5" ht="14.7" thickBot="1" x14ac:dyDescent="0.6">
      <c r="A20" s="20" t="s">
        <v>37</v>
      </c>
      <c r="B20" s="30">
        <f>B$9*B14</f>
        <v>1800</v>
      </c>
      <c r="C20" s="31">
        <f t="shared" ref="B20:C22" si="0">C$9*C14</f>
        <v>600</v>
      </c>
      <c r="D20" s="32">
        <f>SUM(B20:C20)</f>
        <v>2400</v>
      </c>
      <c r="E20" s="33">
        <v>2400</v>
      </c>
    </row>
    <row r="21" spans="1:5" ht="14.7" thickBot="1" x14ac:dyDescent="0.6">
      <c r="A21" s="34" t="s">
        <v>38</v>
      </c>
      <c r="B21" s="30">
        <f t="shared" si="0"/>
        <v>0</v>
      </c>
      <c r="C21" s="31">
        <f t="shared" si="0"/>
        <v>300</v>
      </c>
      <c r="D21" s="32">
        <f>SUM(B21:C21)</f>
        <v>300</v>
      </c>
      <c r="E21" s="35">
        <v>800</v>
      </c>
    </row>
    <row r="22" spans="1:5" x14ac:dyDescent="0.55000000000000004">
      <c r="A22" s="44" t="s">
        <v>39</v>
      </c>
      <c r="B22" s="30">
        <f t="shared" si="0"/>
        <v>1200</v>
      </c>
      <c r="C22" s="31">
        <f t="shared" si="0"/>
        <v>0</v>
      </c>
      <c r="D22" s="32">
        <f>SUM(B22:C22)</f>
        <v>1200</v>
      </c>
      <c r="E22" s="45">
        <v>1200</v>
      </c>
    </row>
    <row r="23" spans="1:5" ht="14.7" thickBot="1" x14ac:dyDescent="0.6">
      <c r="A23" s="23"/>
      <c r="B23" s="36"/>
      <c r="C23" s="37"/>
      <c r="D23" s="49"/>
      <c r="E23"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15" sqref="G15"/>
    </sheetView>
  </sheetViews>
  <sheetFormatPr defaultRowHeight="14.4" x14ac:dyDescent="0.55000000000000004"/>
  <cols>
    <col min="1" max="1" width="16.20703125" bestFit="1" customWidth="1"/>
  </cols>
  <sheetData>
    <row r="1" spans="1:6" x14ac:dyDescent="0.55000000000000004">
      <c r="A1" s="2" t="s">
        <v>9</v>
      </c>
      <c r="B1" s="3">
        <f>B4*B9+B5*C9+B6*D9</f>
        <v>61800</v>
      </c>
    </row>
    <row r="2" spans="1:6" ht="14.7" thickBot="1" x14ac:dyDescent="0.6"/>
    <row r="3" spans="1:6" ht="14.7" thickBot="1" x14ac:dyDescent="0.6">
      <c r="A3" s="4" t="s">
        <v>8</v>
      </c>
      <c r="B3" s="5"/>
    </row>
    <row r="4" spans="1:6" x14ac:dyDescent="0.55000000000000004">
      <c r="A4" s="6" t="s">
        <v>40</v>
      </c>
      <c r="B4" s="7">
        <v>50</v>
      </c>
    </row>
    <row r="5" spans="1:6" ht="14.7" thickBot="1" x14ac:dyDescent="0.6">
      <c r="A5" s="8" t="s">
        <v>41</v>
      </c>
      <c r="B5" s="9">
        <v>40</v>
      </c>
    </row>
    <row r="6" spans="1:6" x14ac:dyDescent="0.55000000000000004">
      <c r="A6" s="38" t="s">
        <v>42</v>
      </c>
      <c r="B6">
        <v>30</v>
      </c>
    </row>
    <row r="7" spans="1:6" ht="14.7" thickBot="1" x14ac:dyDescent="0.6"/>
    <row r="8" spans="1:6" x14ac:dyDescent="0.55000000000000004">
      <c r="A8" s="10" t="s">
        <v>10</v>
      </c>
      <c r="B8" s="11" t="s">
        <v>40</v>
      </c>
      <c r="C8" s="12" t="s">
        <v>41</v>
      </c>
      <c r="D8" s="39" t="s">
        <v>42</v>
      </c>
      <c r="E8" s="39"/>
      <c r="F8" s="39"/>
    </row>
    <row r="9" spans="1:6" ht="14.7" thickBot="1" x14ac:dyDescent="0.6">
      <c r="A9" s="8"/>
      <c r="B9" s="13">
        <v>364</v>
      </c>
      <c r="C9" s="14">
        <v>1090</v>
      </c>
      <c r="D9" s="46">
        <v>0</v>
      </c>
      <c r="E9" s="46"/>
      <c r="F9" s="15"/>
    </row>
    <row r="10" spans="1:6" x14ac:dyDescent="0.55000000000000004">
      <c r="A10" s="16"/>
      <c r="B10" s="17"/>
      <c r="C10" s="15"/>
      <c r="D10" s="15"/>
      <c r="E10" s="15"/>
      <c r="F10" s="15"/>
    </row>
    <row r="11" spans="1:6" ht="14.7" thickBot="1" x14ac:dyDescent="0.6">
      <c r="A11" s="18"/>
      <c r="B11" s="15"/>
      <c r="C11" s="15"/>
      <c r="D11" s="15"/>
      <c r="E11" s="15"/>
      <c r="F11" s="15"/>
    </row>
    <row r="12" spans="1:6" x14ac:dyDescent="0.55000000000000004">
      <c r="A12" s="19" t="s">
        <v>11</v>
      </c>
      <c r="B12" s="40" t="s">
        <v>43</v>
      </c>
      <c r="C12" s="27" t="s">
        <v>43</v>
      </c>
      <c r="D12" s="15" t="s">
        <v>43</v>
      </c>
      <c r="E12" s="15"/>
      <c r="F12" s="15"/>
    </row>
    <row r="13" spans="1:6" ht="14.7" thickBot="1" x14ac:dyDescent="0.6">
      <c r="B13" s="41" t="s">
        <v>44</v>
      </c>
      <c r="C13" s="42" t="s">
        <v>45</v>
      </c>
      <c r="D13" s="15" t="s">
        <v>46</v>
      </c>
      <c r="E13" s="15"/>
      <c r="F13" s="15"/>
    </row>
    <row r="14" spans="1:6" x14ac:dyDescent="0.55000000000000004">
      <c r="A14" s="20" t="s">
        <v>47</v>
      </c>
      <c r="B14" s="21">
        <v>0.02</v>
      </c>
      <c r="C14" s="22">
        <v>0.03</v>
      </c>
      <c r="D14" s="16">
        <v>0.05</v>
      </c>
      <c r="E14" s="16"/>
      <c r="F14" s="16"/>
    </row>
    <row r="15" spans="1:6" ht="14.7" thickBot="1" x14ac:dyDescent="0.6">
      <c r="A15" s="23" t="s">
        <v>48</v>
      </c>
      <c r="B15" s="8">
        <v>0.05</v>
      </c>
      <c r="C15" s="24">
        <v>0.02</v>
      </c>
      <c r="D15" s="16">
        <v>0.04</v>
      </c>
      <c r="E15" s="16"/>
      <c r="F15" s="16"/>
    </row>
    <row r="16" spans="1:6" x14ac:dyDescent="0.55000000000000004">
      <c r="A16" s="38" t="s">
        <v>70</v>
      </c>
      <c r="B16" s="43">
        <f>SUM(B14:B15)</f>
        <v>7.0000000000000007E-2</v>
      </c>
      <c r="C16" s="43">
        <f t="shared" ref="C16:D16" si="0">SUM(C14:C15)</f>
        <v>0.05</v>
      </c>
      <c r="D16" s="43">
        <f t="shared" si="0"/>
        <v>0.09</v>
      </c>
      <c r="E16" s="16"/>
      <c r="F16" s="16"/>
    </row>
    <row r="17" spans="1:6" ht="14.7" thickBot="1" x14ac:dyDescent="0.6">
      <c r="B17" s="25"/>
      <c r="C17" s="25"/>
      <c r="D17" s="15"/>
      <c r="E17" s="15"/>
      <c r="F17" s="15"/>
    </row>
    <row r="18" spans="1:6" x14ac:dyDescent="0.55000000000000004">
      <c r="A18" s="15" t="s">
        <v>12</v>
      </c>
      <c r="B18" s="40" t="s">
        <v>43</v>
      </c>
      <c r="C18" s="27" t="s">
        <v>43</v>
      </c>
      <c r="D18" s="47" t="s">
        <v>43</v>
      </c>
      <c r="E18" s="26" t="s">
        <v>12</v>
      </c>
      <c r="F18" s="27" t="s">
        <v>13</v>
      </c>
    </row>
    <row r="19" spans="1:6" ht="14.7" thickBot="1" x14ac:dyDescent="0.6">
      <c r="A19" s="15" t="s">
        <v>14</v>
      </c>
      <c r="B19" s="41" t="s">
        <v>44</v>
      </c>
      <c r="C19" s="42" t="s">
        <v>45</v>
      </c>
      <c r="D19" s="50" t="s">
        <v>46</v>
      </c>
      <c r="E19" s="28" t="s">
        <v>15</v>
      </c>
      <c r="F19" s="29" t="s">
        <v>16</v>
      </c>
    </row>
    <row r="20" spans="1:6" ht="14.7" thickBot="1" x14ac:dyDescent="0.6">
      <c r="A20" s="20" t="s">
        <v>71</v>
      </c>
      <c r="B20" s="30">
        <f>B$9*B14</f>
        <v>7.28</v>
      </c>
      <c r="C20" s="30">
        <f t="shared" ref="C20:D21" si="1">C$9*C14</f>
        <v>32.699999999999996</v>
      </c>
      <c r="D20" s="30">
        <f>D$9*D14</f>
        <v>0</v>
      </c>
      <c r="E20" s="30">
        <f>SUM(B20:D20)</f>
        <v>39.979999999999997</v>
      </c>
      <c r="F20" s="33">
        <v>40</v>
      </c>
    </row>
    <row r="21" spans="1:6" ht="14.7" thickBot="1" x14ac:dyDescent="0.6">
      <c r="A21" s="34" t="s">
        <v>72</v>
      </c>
      <c r="B21" s="30">
        <f>B$9*B15</f>
        <v>18.2</v>
      </c>
      <c r="C21" s="30">
        <f t="shared" si="1"/>
        <v>21.8</v>
      </c>
      <c r="D21" s="30">
        <f t="shared" si="1"/>
        <v>0</v>
      </c>
      <c r="E21" s="30">
        <f>SUM(B21:D21)</f>
        <v>40</v>
      </c>
      <c r="F21" s="35">
        <v>40</v>
      </c>
    </row>
    <row r="22" spans="1:6" x14ac:dyDescent="0.55000000000000004">
      <c r="A22" s="44"/>
      <c r="B22" s="30"/>
      <c r="C22" s="31"/>
      <c r="D22" s="48"/>
      <c r="E22" s="32"/>
      <c r="F22" s="45"/>
    </row>
    <row r="23" spans="1:6" ht="14.7" thickBot="1" x14ac:dyDescent="0.6">
      <c r="A23" s="23"/>
      <c r="B23" s="36"/>
      <c r="C23" s="37"/>
      <c r="D23" s="49"/>
      <c r="E23" s="49"/>
      <c r="F23"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2" sqref="B2"/>
    </sheetView>
  </sheetViews>
  <sheetFormatPr defaultRowHeight="14.4" x14ac:dyDescent="0.55000000000000004"/>
  <sheetData>
    <row r="1" spans="1:2" x14ac:dyDescent="0.55000000000000004">
      <c r="A1" t="s">
        <v>44</v>
      </c>
      <c r="B1" t="s">
        <v>75</v>
      </c>
    </row>
    <row r="3" spans="1:2" x14ac:dyDescent="0.55000000000000004">
      <c r="A3" t="s">
        <v>45</v>
      </c>
      <c r="B3" t="s">
        <v>73</v>
      </c>
    </row>
    <row r="5" spans="1:2" x14ac:dyDescent="0.55000000000000004">
      <c r="A5" t="s">
        <v>46</v>
      </c>
      <c r="B5" t="s">
        <v>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12" sqref="F12"/>
    </sheetView>
  </sheetViews>
  <sheetFormatPr defaultRowHeight="14.4" x14ac:dyDescent="0.55000000000000004"/>
  <cols>
    <col min="1" max="1" width="16.20703125" bestFit="1" customWidth="1"/>
    <col min="2" max="2" width="10.578125" bestFit="1" customWidth="1"/>
    <col min="3" max="3" width="13.578125" bestFit="1" customWidth="1"/>
    <col min="4" max="4" width="12.734375" bestFit="1" customWidth="1"/>
    <col min="6" max="6" width="36.05078125" bestFit="1" customWidth="1"/>
  </cols>
  <sheetData>
    <row r="1" spans="1:6" x14ac:dyDescent="0.55000000000000004">
      <c r="A1" s="2" t="s">
        <v>9</v>
      </c>
      <c r="B1" s="3">
        <f>B4*B9+B5*C9+B6*D9</f>
        <v>2.6399999999999997</v>
      </c>
    </row>
    <row r="2" spans="1:6" ht="14.7" thickBot="1" x14ac:dyDescent="0.6"/>
    <row r="3" spans="1:6" ht="14.7" thickBot="1" x14ac:dyDescent="0.6">
      <c r="A3" s="4" t="s">
        <v>49</v>
      </c>
      <c r="B3" s="5"/>
    </row>
    <row r="4" spans="1:6" x14ac:dyDescent="0.55000000000000004">
      <c r="A4" s="6" t="s">
        <v>50</v>
      </c>
      <c r="B4" s="7">
        <v>0.84</v>
      </c>
    </row>
    <row r="5" spans="1:6" ht="14.7" thickBot="1" x14ac:dyDescent="0.6">
      <c r="A5" s="8" t="s">
        <v>51</v>
      </c>
      <c r="B5" s="9">
        <v>0.72</v>
      </c>
    </row>
    <row r="6" spans="1:6" x14ac:dyDescent="0.55000000000000004">
      <c r="A6" s="38" t="s">
        <v>52</v>
      </c>
      <c r="B6">
        <v>0.6</v>
      </c>
    </row>
    <row r="7" spans="1:6" ht="14.7" thickBot="1" x14ac:dyDescent="0.6"/>
    <row r="8" spans="1:6" x14ac:dyDescent="0.55000000000000004">
      <c r="A8" s="10" t="s">
        <v>65</v>
      </c>
      <c r="B8" s="11" t="s">
        <v>50</v>
      </c>
      <c r="C8" s="12" t="s">
        <v>66</v>
      </c>
      <c r="D8" s="39" t="s">
        <v>67</v>
      </c>
      <c r="E8" s="39"/>
      <c r="F8" s="39"/>
    </row>
    <row r="9" spans="1:6" ht="14.7" thickBot="1" x14ac:dyDescent="0.6">
      <c r="A9" s="8"/>
      <c r="B9" s="13">
        <v>1</v>
      </c>
      <c r="C9" s="14">
        <v>0</v>
      </c>
      <c r="D9" s="46">
        <v>3</v>
      </c>
      <c r="E9" s="46"/>
      <c r="F9" s="15" t="s">
        <v>69</v>
      </c>
    </row>
    <row r="10" spans="1:6" x14ac:dyDescent="0.55000000000000004">
      <c r="A10" s="16"/>
      <c r="B10" s="17"/>
      <c r="C10" s="15"/>
      <c r="D10" s="15"/>
      <c r="E10" s="15"/>
      <c r="F10" s="15"/>
    </row>
    <row r="11" spans="1:6" ht="14.7" thickBot="1" x14ac:dyDescent="0.6">
      <c r="A11" s="18"/>
      <c r="B11" s="15"/>
      <c r="C11" s="15"/>
      <c r="D11" s="15"/>
      <c r="E11" s="15"/>
      <c r="F11" s="15"/>
    </row>
    <row r="12" spans="1:6" x14ac:dyDescent="0.55000000000000004">
      <c r="A12" s="19" t="s">
        <v>53</v>
      </c>
      <c r="B12" s="40" t="s">
        <v>57</v>
      </c>
      <c r="C12" s="27" t="s">
        <v>57</v>
      </c>
      <c r="D12" s="15" t="s">
        <v>60</v>
      </c>
      <c r="E12" s="15"/>
      <c r="F12" s="15"/>
    </row>
    <row r="13" spans="1:6" ht="14.7" thickBot="1" x14ac:dyDescent="0.6">
      <c r="B13" s="41" t="s">
        <v>58</v>
      </c>
      <c r="C13" s="42" t="s">
        <v>59</v>
      </c>
      <c r="D13" s="15" t="s">
        <v>61</v>
      </c>
      <c r="E13" s="15"/>
      <c r="F13" s="15"/>
    </row>
    <row r="14" spans="1:6" x14ac:dyDescent="0.55000000000000004">
      <c r="A14" s="20" t="s">
        <v>54</v>
      </c>
      <c r="B14" s="21">
        <v>90</v>
      </c>
      <c r="C14" s="22">
        <v>20</v>
      </c>
      <c r="D14" s="16">
        <v>40</v>
      </c>
      <c r="E14" s="16"/>
      <c r="F14" s="16"/>
    </row>
    <row r="15" spans="1:6" ht="14.7" thickBot="1" x14ac:dyDescent="0.6">
      <c r="A15" s="23" t="s">
        <v>55</v>
      </c>
      <c r="B15" s="8">
        <v>30</v>
      </c>
      <c r="C15" s="24">
        <v>80</v>
      </c>
      <c r="D15" s="16">
        <v>60</v>
      </c>
      <c r="E15" s="16"/>
      <c r="F15" s="16"/>
    </row>
    <row r="16" spans="1:6" x14ac:dyDescent="0.55000000000000004">
      <c r="A16" s="38" t="s">
        <v>56</v>
      </c>
      <c r="B16" s="43">
        <v>10</v>
      </c>
      <c r="C16" s="43">
        <v>20</v>
      </c>
      <c r="D16" s="16">
        <v>60</v>
      </c>
      <c r="E16" s="16"/>
      <c r="F16" s="16"/>
    </row>
    <row r="17" spans="1:6" ht="14.7" thickBot="1" x14ac:dyDescent="0.6">
      <c r="B17" s="25"/>
      <c r="C17" s="25"/>
      <c r="D17" s="15"/>
      <c r="E17" s="15"/>
      <c r="F17" s="15"/>
    </row>
    <row r="18" spans="1:6" x14ac:dyDescent="0.55000000000000004">
      <c r="A18" s="15" t="s">
        <v>12</v>
      </c>
      <c r="B18" s="40" t="s">
        <v>57</v>
      </c>
      <c r="C18" s="27" t="s">
        <v>57</v>
      </c>
      <c r="D18" s="47" t="s">
        <v>60</v>
      </c>
      <c r="E18" s="26" t="s">
        <v>68</v>
      </c>
      <c r="F18" s="27" t="s">
        <v>63</v>
      </c>
    </row>
    <row r="19" spans="1:6" ht="14.7" thickBot="1" x14ac:dyDescent="0.6">
      <c r="A19" s="15" t="s">
        <v>14</v>
      </c>
      <c r="B19" s="41" t="s">
        <v>58</v>
      </c>
      <c r="C19" s="42" t="s">
        <v>59</v>
      </c>
      <c r="D19" s="50" t="s">
        <v>61</v>
      </c>
      <c r="E19" s="28" t="s">
        <v>15</v>
      </c>
      <c r="F19" s="29" t="s">
        <v>64</v>
      </c>
    </row>
    <row r="20" spans="1:6" ht="14.7" thickBot="1" x14ac:dyDescent="0.6">
      <c r="A20" s="20" t="s">
        <v>54</v>
      </c>
      <c r="B20" s="30">
        <f t="shared" ref="B20:D21" si="0">B$9*B14</f>
        <v>90</v>
      </c>
      <c r="C20" s="31">
        <f t="shared" si="0"/>
        <v>0</v>
      </c>
      <c r="D20" s="31">
        <f t="shared" si="0"/>
        <v>120</v>
      </c>
      <c r="E20" s="32">
        <f>SUM(B20:D20)</f>
        <v>210</v>
      </c>
      <c r="F20" s="33">
        <v>200</v>
      </c>
    </row>
    <row r="21" spans="1:6" ht="14.7" thickBot="1" x14ac:dyDescent="0.6">
      <c r="A21" s="34" t="s">
        <v>55</v>
      </c>
      <c r="B21" s="30">
        <f t="shared" si="0"/>
        <v>30</v>
      </c>
      <c r="C21" s="31">
        <f t="shared" si="0"/>
        <v>0</v>
      </c>
      <c r="D21" s="31">
        <f t="shared" si="0"/>
        <v>180</v>
      </c>
      <c r="E21" s="32">
        <f>SUM(B21:D21)</f>
        <v>210</v>
      </c>
      <c r="F21" s="35">
        <v>180</v>
      </c>
    </row>
    <row r="22" spans="1:6" x14ac:dyDescent="0.55000000000000004">
      <c r="A22" s="44" t="s">
        <v>62</v>
      </c>
      <c r="B22" s="30">
        <f>B$9*B16</f>
        <v>10</v>
      </c>
      <c r="C22" s="30">
        <f>C$9*C16</f>
        <v>0</v>
      </c>
      <c r="D22" s="30">
        <f t="shared" ref="D22" si="1">D$9*D16</f>
        <v>180</v>
      </c>
      <c r="E22" s="32">
        <f>SUM(B22:D22)</f>
        <v>190</v>
      </c>
      <c r="F22" s="45">
        <v>150</v>
      </c>
    </row>
    <row r="23" spans="1:6" ht="14.7" thickBot="1" x14ac:dyDescent="0.6">
      <c r="A23" s="23"/>
      <c r="B23" s="36"/>
      <c r="C23" s="37"/>
      <c r="D23" s="49"/>
      <c r="E23" s="49"/>
      <c r="F23"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Problem 3.1-3</vt:lpstr>
      <vt:lpstr>Problem 3.1-4</vt:lpstr>
      <vt:lpstr>Problem 3.1-6</vt:lpstr>
      <vt:lpstr>Problem 3.1-7</vt:lpstr>
      <vt:lpstr>Problem 3.2-2</vt:lpstr>
      <vt:lpstr>Problem 3.4-7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dc:creator>
  <cp:lastModifiedBy>VJ</cp:lastModifiedBy>
  <dcterms:created xsi:type="dcterms:W3CDTF">2016-09-20T14:54:48Z</dcterms:created>
  <dcterms:modified xsi:type="dcterms:W3CDTF">2016-09-27T13:07:02Z</dcterms:modified>
</cp:coreProperties>
</file>