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eneral Statement" sheetId="1" r:id="rId1"/>
  </sheets>
  <calcPr calcId="152511"/>
</workbook>
</file>

<file path=xl/calcChain.xml><?xml version="1.0" encoding="utf-8"?>
<calcChain xmlns="http://schemas.openxmlformats.org/spreadsheetml/2006/main">
  <c r="I39" i="1" l="1"/>
  <c r="I40" i="1"/>
  <c r="I38" i="1"/>
  <c r="C18" i="1"/>
  <c r="I41" i="1" l="1"/>
  <c r="J42" i="1" s="1"/>
  <c r="B34" i="1"/>
  <c r="B18" i="1"/>
  <c r="H42" i="1" l="1"/>
  <c r="J43" i="1" l="1"/>
</calcChain>
</file>

<file path=xl/comments1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billing type值</t>
        </r>
      </text>
    </comment>
    <comment ref="J4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冲销金额，固定填在可以使得冲销值为正的表格</t>
        </r>
      </text>
    </comment>
  </commentList>
</comments>
</file>

<file path=xl/sharedStrings.xml><?xml version="1.0" encoding="utf-8"?>
<sst xmlns="http://schemas.openxmlformats.org/spreadsheetml/2006/main" count="53" uniqueCount="42">
  <si>
    <t>Service:IDD</t>
    <phoneticPr fontId="2" type="noConversion"/>
  </si>
  <si>
    <t>Direction:bilateral</t>
    <phoneticPr fontId="2" type="noConversion"/>
  </si>
  <si>
    <t>Month</t>
    <phoneticPr fontId="2" type="noConversion"/>
  </si>
  <si>
    <t>calls</t>
    <phoneticPr fontId="2" type="noConversion"/>
  </si>
  <si>
    <t>Mins</t>
    <phoneticPr fontId="2" type="noConversion"/>
  </si>
  <si>
    <t>Total</t>
    <phoneticPr fontId="2" type="noConversion"/>
  </si>
  <si>
    <t>-</t>
    <phoneticPr fontId="2" type="noConversion"/>
  </si>
  <si>
    <t>USD</t>
    <phoneticPr fontId="2" type="noConversion"/>
  </si>
  <si>
    <t>Detail of Traffic</t>
    <phoneticPr fontId="2" type="noConversion"/>
  </si>
  <si>
    <t>USD</t>
    <phoneticPr fontId="2" type="noConversion"/>
  </si>
  <si>
    <t>chargeableTraffic Volume</t>
    <phoneticPr fontId="2" type="noConversion"/>
  </si>
  <si>
    <t>Net amount for Exchange Traffic</t>
  </si>
  <si>
    <t/>
  </si>
  <si>
    <t>Total of  Traffic</t>
    <phoneticPr fontId="2" type="noConversion"/>
  </si>
  <si>
    <t>---</t>
  </si>
  <si>
    <t>Charge type:VC</t>
    <phoneticPr fontId="2" type="noConversion"/>
  </si>
  <si>
    <r>
      <t>Bill Type</t>
    </r>
    <r>
      <rPr>
        <sz val="12"/>
        <rFont val="宋体"/>
        <family val="3"/>
        <charset val="134"/>
      </rPr>
      <t>：</t>
    </r>
    <r>
      <rPr>
        <sz val="12"/>
        <rFont val="Arial"/>
        <family val="2"/>
      </rPr>
      <t>General Statement</t>
    </r>
    <phoneticPr fontId="2" type="noConversion"/>
  </si>
  <si>
    <t>Rating Data</t>
    <phoneticPr fontId="2" type="noConversion"/>
  </si>
  <si>
    <t>Chargeable unit type</t>
    <phoneticPr fontId="2" type="noConversion"/>
  </si>
  <si>
    <t>Operator:KDDI</t>
    <phoneticPr fontId="2" type="noConversion"/>
  </si>
  <si>
    <t>Flat -ALL</t>
    <phoneticPr fontId="2" type="noConversion"/>
  </si>
  <si>
    <t>mins</t>
    <phoneticPr fontId="2" type="noConversion"/>
  </si>
  <si>
    <t>USD</t>
    <phoneticPr fontId="2" type="noConversion"/>
  </si>
  <si>
    <t>Rate(USD)</t>
    <phoneticPr fontId="2" type="noConversion"/>
  </si>
  <si>
    <t>Tire-ALL</t>
    <phoneticPr fontId="2" type="noConversion"/>
  </si>
  <si>
    <t>Commitment State</t>
    <phoneticPr fontId="2" type="noConversion"/>
  </si>
  <si>
    <t>Shortfall of Committed Volume for 201702</t>
    <phoneticPr fontId="2" type="noConversion"/>
  </si>
  <si>
    <t>quarter</t>
    <phoneticPr fontId="2" type="noConversion"/>
  </si>
  <si>
    <t>IDD(0.0-5600000.0)mins</t>
    <phoneticPr fontId="2" type="noConversion"/>
  </si>
  <si>
    <t>IDD(5600001.0-5699999.0)mins</t>
    <phoneticPr fontId="2" type="noConversion"/>
  </si>
  <si>
    <t>IDD(5700000.0.0-)mins</t>
    <phoneticPr fontId="2" type="noConversion"/>
  </si>
  <si>
    <t>Converted USD to USD @1</t>
    <phoneticPr fontId="2" type="noConversion"/>
  </si>
  <si>
    <t>Amount Due to KDDI</t>
    <phoneticPr fontId="2" type="noConversion"/>
  </si>
  <si>
    <t>Amount Due to CTM</t>
    <phoneticPr fontId="2" type="noConversion"/>
  </si>
  <si>
    <r>
      <t>Statement Number</t>
    </r>
    <r>
      <rPr>
        <sz val="12"/>
        <rFont val="宋体"/>
        <family val="3"/>
        <charset val="134"/>
      </rPr>
      <t>：</t>
    </r>
    <r>
      <rPr>
        <sz val="12"/>
        <rFont val="Arial"/>
        <family val="2"/>
      </rPr>
      <t>201903031522005661</t>
    </r>
    <phoneticPr fontId="2" type="noConversion"/>
  </si>
  <si>
    <r>
      <t>Cyle</t>
    </r>
    <r>
      <rPr>
        <sz val="12"/>
        <rFont val="宋体"/>
        <family val="3"/>
        <charset val="134"/>
      </rPr>
      <t>：</t>
    </r>
    <r>
      <rPr>
        <sz val="12"/>
        <rFont val="Arial"/>
        <family val="2"/>
      </rPr>
      <t>201801</t>
    </r>
    <phoneticPr fontId="2" type="noConversion"/>
  </si>
  <si>
    <t>_</t>
    <phoneticPr fontId="2" type="noConversion"/>
  </si>
  <si>
    <t>_</t>
    <phoneticPr fontId="2" type="noConversion"/>
  </si>
  <si>
    <t>Commitment Value</t>
    <phoneticPr fontId="2" type="noConversion"/>
  </si>
  <si>
    <r>
      <t>Settle period</t>
    </r>
    <r>
      <rPr>
        <sz val="12"/>
        <rFont val="宋体"/>
        <family val="3"/>
        <charset val="134"/>
      </rPr>
      <t>：</t>
    </r>
    <r>
      <rPr>
        <sz val="12"/>
        <rFont val="Arial"/>
        <family val="2"/>
      </rPr>
      <t>20180101-20181231</t>
    </r>
    <phoneticPr fontId="2" type="noConversion"/>
  </si>
  <si>
    <t>Outbound-CTM to KDDI</t>
    <phoneticPr fontId="2" type="noConversion"/>
  </si>
  <si>
    <t>Inbound-KDDI to CTM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</si>
</sst>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 "/>
    <numFmt numFmtId="177" formatCode="0.00_);[Red]\(0.00\)"/>
    <numFmt numFmtId="178" formatCode="0.0000_);[Red]\(0.0000\)"/>
  </numFmts>
  <fonts count="13">
    <font>
      <sz val="11"/>
      <color theme="1"/>
      <name val="宋体"/>
      <family val="2"/>
      <scheme val="minor"/>
    </font>
    <font>
      <sz val="12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rgb="FF000000"/>
      <name val="SansSerif"/>
      <family val="2"/>
    </font>
    <font>
      <b/>
      <sz val="10"/>
      <color rgb="FF000000"/>
      <name val="SansSerif"/>
    </font>
    <font>
      <b/>
      <sz val="10"/>
      <color rgb="FF000000"/>
      <name val="SansSerif"/>
      <family val="2"/>
    </font>
    <font>
      <b/>
      <sz val="11"/>
      <name val="Arial"/>
      <family val="2"/>
    </font>
    <font>
      <sz val="10"/>
      <color rgb="FF000000"/>
      <name val="SansSerif"/>
    </font>
    <font>
      <b/>
      <sz val="11"/>
      <color rgb="FF000000"/>
      <name val="SansSerif"/>
    </font>
    <font>
      <b/>
      <sz val="11"/>
      <color rgb="FF000000"/>
      <name val="Sans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0" borderId="0" xfId="0" applyFont="1"/>
    <xf numFmtId="0" fontId="6" fillId="0" borderId="4" xfId="0" applyNumberFormat="1" applyFont="1" applyFill="1" applyBorder="1" applyAlignment="1" applyProtection="1">
      <alignment horizontal="left" vertical="top" wrapText="1"/>
    </xf>
    <xf numFmtId="176" fontId="6" fillId="0" borderId="0" xfId="0" applyNumberFormat="1" applyFont="1" applyFill="1" applyBorder="1" applyAlignment="1" applyProtection="1">
      <alignment horizontal="center" vertical="top" wrapText="1"/>
      <protection locked="0"/>
    </xf>
    <xf numFmtId="0" fontId="6" fillId="0" borderId="0" xfId="0" applyNumberFormat="1" applyFont="1" applyFill="1" applyBorder="1" applyAlignment="1" applyProtection="1">
      <alignment horizontal="left" vertical="top" wrapText="1"/>
    </xf>
    <xf numFmtId="176" fontId="6" fillId="0" borderId="5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/>
    <xf numFmtId="0" fontId="6" fillId="0" borderId="5" xfId="0" applyNumberFormat="1" applyFont="1" applyFill="1" applyBorder="1" applyAlignment="1" applyProtection="1">
      <alignment horizontal="left" vertical="top" wrapText="1"/>
    </xf>
    <xf numFmtId="0" fontId="0" fillId="0" borderId="11" xfId="0" applyBorder="1"/>
    <xf numFmtId="176" fontId="6" fillId="0" borderId="11" xfId="0" applyNumberFormat="1" applyFont="1" applyFill="1" applyBorder="1" applyAlignment="1" applyProtection="1">
      <alignment horizontal="center" vertical="top" wrapText="1"/>
      <protection locked="0"/>
    </xf>
    <xf numFmtId="0" fontId="0" fillId="0" borderId="8" xfId="0" applyBorder="1"/>
    <xf numFmtId="177" fontId="6" fillId="0" borderId="0" xfId="0" applyNumberFormat="1" applyFont="1" applyFill="1" applyBorder="1" applyAlignment="1" applyProtection="1">
      <alignment horizontal="center" vertical="top" wrapText="1"/>
      <protection locked="0"/>
    </xf>
    <xf numFmtId="178" fontId="6" fillId="0" borderId="14" xfId="0" applyNumberFormat="1" applyFont="1" applyFill="1" applyBorder="1" applyAlignment="1" applyProtection="1">
      <alignment horizontal="center" vertical="top" wrapText="1"/>
      <protection locked="0"/>
    </xf>
    <xf numFmtId="178" fontId="6" fillId="0" borderId="1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177" fontId="0" fillId="0" borderId="9" xfId="0" applyNumberFormat="1" applyBorder="1"/>
    <xf numFmtId="177" fontId="0" fillId="0" borderId="0" xfId="0" applyNumberFormat="1" applyBorder="1"/>
    <xf numFmtId="177" fontId="0" fillId="0" borderId="11" xfId="0" applyNumberFormat="1" applyBorder="1"/>
    <xf numFmtId="177" fontId="6" fillId="0" borderId="9" xfId="0" applyNumberFormat="1" applyFont="1" applyFill="1" applyBorder="1" applyAlignment="1" applyProtection="1">
      <alignment horizontal="center" vertical="top" wrapText="1"/>
      <protection locked="0"/>
    </xf>
    <xf numFmtId="177" fontId="0" fillId="0" borderId="13" xfId="0" applyNumberFormat="1" applyBorder="1"/>
    <xf numFmtId="177" fontId="6" fillId="0" borderId="11" xfId="0" applyNumberFormat="1" applyFont="1" applyFill="1" applyBorder="1" applyAlignment="1" applyProtection="1">
      <alignment horizontal="center" vertical="top" wrapText="1"/>
      <protection locked="0"/>
    </xf>
    <xf numFmtId="177" fontId="6" fillId="0" borderId="8" xfId="0" applyNumberFormat="1" applyFont="1" applyFill="1" applyBorder="1" applyAlignment="1" applyProtection="1">
      <alignment horizontal="center" vertical="top" wrapText="1"/>
      <protection locked="0"/>
    </xf>
    <xf numFmtId="177" fontId="0" fillId="0" borderId="18" xfId="0" applyNumberFormat="1" applyBorder="1" applyAlignment="1">
      <alignment horizontal="left" vertical="center"/>
    </xf>
    <xf numFmtId="177" fontId="0" fillId="0" borderId="17" xfId="0" applyNumberFormat="1" applyBorder="1" applyAlignment="1">
      <alignment horizontal="left" vertical="center"/>
    </xf>
    <xf numFmtId="0" fontId="6" fillId="0" borderId="6" xfId="0" applyNumberFormat="1" applyFont="1" applyFill="1" applyBorder="1" applyAlignment="1" applyProtection="1">
      <alignment horizontal="center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center" vertical="top" wrapText="1"/>
      <protection locked="0"/>
    </xf>
    <xf numFmtId="176" fontId="6" fillId="0" borderId="0" xfId="0" applyNumberFormat="1" applyFont="1" applyFill="1" applyBorder="1" applyAlignment="1" applyProtection="1">
      <alignment horizontal="center" vertical="top" wrapText="1"/>
      <protection locked="0"/>
    </xf>
    <xf numFmtId="0" fontId="0" fillId="0" borderId="15" xfId="0" applyBorder="1"/>
    <xf numFmtId="0" fontId="10" fillId="0" borderId="0" xfId="0" applyNumberFormat="1" applyFont="1" applyFill="1" applyBorder="1" applyAlignment="1" applyProtection="1">
      <alignment horizontal="left" vertical="top" wrapText="1"/>
    </xf>
    <xf numFmtId="177" fontId="6" fillId="0" borderId="5" xfId="0" applyNumberFormat="1" applyFont="1" applyFill="1" applyBorder="1" applyAlignment="1" applyProtection="1">
      <alignment horizontal="center" vertical="top" wrapText="1"/>
      <protection locked="0"/>
    </xf>
    <xf numFmtId="177" fontId="0" fillId="0" borderId="19" xfId="0" applyNumberFormat="1" applyBorder="1" applyAlignment="1">
      <alignment horizontal="left" vertical="center"/>
    </xf>
    <xf numFmtId="177" fontId="6" fillId="0" borderId="1" xfId="0" applyNumberFormat="1" applyFont="1" applyFill="1" applyBorder="1" applyAlignment="1" applyProtection="1">
      <alignment horizontal="center" vertical="top" wrapText="1"/>
      <protection locked="0"/>
    </xf>
    <xf numFmtId="0" fontId="6" fillId="0" borderId="0" xfId="0" applyNumberFormat="1" applyFont="1" applyFill="1" applyBorder="1" applyAlignment="1" applyProtection="1">
      <alignment horizontal="center" vertical="top" wrapText="1"/>
    </xf>
    <xf numFmtId="176" fontId="6" fillId="0" borderId="0" xfId="0" applyNumberFormat="1" applyFont="1" applyFill="1" applyBorder="1" applyAlignment="1" applyProtection="1">
      <alignment horizontal="center" vertical="top" wrapText="1"/>
    </xf>
    <xf numFmtId="176" fontId="8" fillId="0" borderId="0" xfId="0" applyNumberFormat="1" applyFont="1" applyFill="1" applyBorder="1" applyAlignment="1" applyProtection="1">
      <alignment horizontal="left" vertical="top" wrapText="1"/>
      <protection locked="0"/>
    </xf>
    <xf numFmtId="0" fontId="6" fillId="0" borderId="1" xfId="0" applyNumberFormat="1" applyFont="1" applyFill="1" applyBorder="1" applyAlignment="1" applyProtection="1">
      <alignment horizontal="center" vertical="top" wrapText="1"/>
    </xf>
    <xf numFmtId="0" fontId="6" fillId="0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>
      <alignment horizontal="center" vertical="center"/>
    </xf>
    <xf numFmtId="176" fontId="6" fillId="0" borderId="0" xfId="0" applyNumberFormat="1" applyFont="1" applyFill="1" applyBorder="1" applyAlignment="1" applyProtection="1">
      <alignment horizontal="left" vertical="top" wrapText="1"/>
      <protection locked="0"/>
    </xf>
    <xf numFmtId="176" fontId="0" fillId="0" borderId="0" xfId="0" applyNumberFormat="1"/>
    <xf numFmtId="0" fontId="6" fillId="0" borderId="10" xfId="0" applyNumberFormat="1" applyFont="1" applyFill="1" applyBorder="1" applyAlignment="1" applyProtection="1">
      <alignment horizontal="center" vertical="top" wrapText="1"/>
      <protection locked="0"/>
    </xf>
    <xf numFmtId="0" fontId="0" fillId="0" borderId="9" xfId="0" applyBorder="1"/>
    <xf numFmtId="0" fontId="9" fillId="0" borderId="16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1" fillId="0" borderId="2" xfId="0" applyNumberFormat="1" applyFont="1" applyFill="1" applyBorder="1" applyAlignment="1" applyProtection="1">
      <alignment horizontal="center" vertical="top" wrapText="1"/>
      <protection locked="0"/>
    </xf>
    <xf numFmtId="0" fontId="12" fillId="0" borderId="10" xfId="0" applyNumberFormat="1" applyFont="1" applyFill="1" applyBorder="1" applyAlignment="1" applyProtection="1">
      <alignment horizontal="center" vertical="top" wrapText="1"/>
      <protection locked="0"/>
    </xf>
    <xf numFmtId="0" fontId="1" fillId="0" borderId="7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76" fontId="7" fillId="0" borderId="6" xfId="0" applyNumberFormat="1" applyFont="1" applyFill="1" applyBorder="1" applyAlignment="1" applyProtection="1">
      <alignment horizontal="left" vertical="top" wrapText="1"/>
      <protection locked="0"/>
    </xf>
    <xf numFmtId="176" fontId="8" fillId="0" borderId="0" xfId="0" applyNumberFormat="1" applyFont="1" applyFill="1" applyBorder="1" applyAlignment="1" applyProtection="1">
      <alignment horizontal="left" vertical="top" wrapText="1"/>
      <protection locked="0"/>
    </xf>
    <xf numFmtId="0" fontId="10" fillId="0" borderId="0" xfId="0" applyNumberFormat="1" applyFont="1" applyFill="1" applyBorder="1" applyAlignment="1" applyProtection="1">
      <alignment horizontal="left" vertical="top" wrapText="1"/>
    </xf>
    <xf numFmtId="0" fontId="6" fillId="0" borderId="6" xfId="0" applyNumberFormat="1" applyFont="1" applyFill="1" applyBorder="1" applyAlignment="1" applyProtection="1">
      <alignment horizontal="center" vertical="center" wrapText="1"/>
    </xf>
    <xf numFmtId="0" fontId="6" fillId="0" borderId="7" xfId="0" applyNumberFormat="1" applyFont="1" applyFill="1" applyBorder="1" applyAlignment="1" applyProtection="1">
      <alignment horizontal="center" vertical="center" wrapText="1"/>
    </xf>
    <xf numFmtId="0" fontId="6" fillId="0" borderId="0" xfId="0" applyNumberFormat="1" applyFont="1" applyFill="1" applyBorder="1" applyAlignment="1" applyProtection="1">
      <alignment horizontal="center" vertical="center" wrapText="1"/>
    </xf>
    <xf numFmtId="0" fontId="6" fillId="0" borderId="5" xfId="0" applyNumberFormat="1" applyFont="1" applyFill="1" applyBorder="1" applyAlignment="1" applyProtection="1">
      <alignment horizontal="center" vertical="center" wrapText="1"/>
    </xf>
    <xf numFmtId="0" fontId="12" fillId="0" borderId="12" xfId="0" applyNumberFormat="1" applyFont="1" applyFill="1" applyBorder="1" applyAlignment="1" applyProtection="1">
      <alignment horizontal="center" vertical="top" wrapText="1"/>
      <protection locked="0"/>
    </xf>
    <xf numFmtId="0" fontId="9" fillId="0" borderId="3" xfId="0" applyFont="1" applyBorder="1" applyAlignment="1">
      <alignment horizontal="left"/>
    </xf>
    <xf numFmtId="0" fontId="9" fillId="0" borderId="15" xfId="0" applyFont="1" applyBorder="1" applyAlignment="1">
      <alignment horizontal="left"/>
    </xf>
    <xf numFmtId="0" fontId="9" fillId="3" borderId="0" xfId="0" applyFont="1" applyFill="1" applyBorder="1" applyAlignment="1">
      <alignment horizontal="left"/>
    </xf>
    <xf numFmtId="0" fontId="9" fillId="3" borderId="1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5"/>
  <sheetViews>
    <sheetView tabSelected="1" topLeftCell="A25" workbookViewId="0">
      <selection activeCell="A5" sqref="A5:F5"/>
    </sheetView>
  </sheetViews>
  <sheetFormatPr defaultRowHeight="13.5"/>
  <cols>
    <col min="1" max="1" width="30.125" customWidth="1"/>
    <col min="2" max="2" width="35.25" customWidth="1"/>
    <col min="3" max="3" width="18.625" customWidth="1"/>
    <col min="4" max="4" width="23.5" customWidth="1"/>
    <col min="5" max="5" width="16.625" customWidth="1"/>
    <col min="6" max="6" width="30.125" customWidth="1"/>
    <col min="7" max="7" width="18.875" customWidth="1"/>
    <col min="8" max="8" width="18.125" customWidth="1"/>
    <col min="9" max="9" width="17.25" customWidth="1"/>
    <col min="10" max="10" width="24.625" customWidth="1"/>
  </cols>
  <sheetData>
    <row r="1" spans="1:10" s="4" customFormat="1" ht="45.75" customHeight="1">
      <c r="A1" s="1" t="s">
        <v>19</v>
      </c>
      <c r="B1" s="2" t="s">
        <v>15</v>
      </c>
      <c r="C1" s="2" t="s">
        <v>0</v>
      </c>
      <c r="D1" s="2" t="s">
        <v>1</v>
      </c>
      <c r="E1" s="3" t="s">
        <v>35</v>
      </c>
      <c r="F1" s="3" t="s">
        <v>39</v>
      </c>
      <c r="G1" s="52" t="s">
        <v>16</v>
      </c>
      <c r="H1" s="53"/>
      <c r="I1" s="54" t="s">
        <v>34</v>
      </c>
      <c r="J1" s="55"/>
    </row>
    <row r="3" spans="1:10" ht="15">
      <c r="A3" s="48" t="s">
        <v>8</v>
      </c>
      <c r="B3" s="48"/>
      <c r="C3" s="48"/>
      <c r="D3" s="48"/>
      <c r="E3" s="49"/>
      <c r="F3" s="49"/>
      <c r="G3" s="50" t="s">
        <v>32</v>
      </c>
      <c r="H3" s="51"/>
      <c r="I3" s="63" t="s">
        <v>33</v>
      </c>
      <c r="J3" s="51"/>
    </row>
    <row r="4" spans="1:10">
      <c r="A4" s="40" t="s">
        <v>2</v>
      </c>
      <c r="B4" s="40" t="s">
        <v>3</v>
      </c>
      <c r="C4" s="40" t="s">
        <v>4</v>
      </c>
      <c r="D4" s="41" t="s">
        <v>10</v>
      </c>
      <c r="E4" s="41" t="s">
        <v>18</v>
      </c>
      <c r="F4" s="41" t="s">
        <v>23</v>
      </c>
      <c r="G4" s="41" t="s">
        <v>22</v>
      </c>
      <c r="H4" s="41" t="s">
        <v>9</v>
      </c>
      <c r="I4" s="45" t="s">
        <v>7</v>
      </c>
      <c r="J4" s="41" t="s">
        <v>7</v>
      </c>
    </row>
    <row r="5" spans="1:10" ht="15">
      <c r="A5" s="66" t="s">
        <v>40</v>
      </c>
      <c r="B5" s="66"/>
      <c r="C5" s="66"/>
      <c r="D5" s="66"/>
      <c r="E5" s="66"/>
      <c r="F5" s="67"/>
      <c r="G5" s="46"/>
      <c r="H5" s="46"/>
      <c r="J5" s="13"/>
    </row>
    <row r="6" spans="1:10">
      <c r="A6" s="5">
        <v>201801</v>
      </c>
      <c r="B6" s="6">
        <v>23480</v>
      </c>
      <c r="C6" s="6">
        <v>298567</v>
      </c>
      <c r="D6" s="6"/>
      <c r="E6" s="6"/>
      <c r="F6" s="11"/>
      <c r="G6" s="19"/>
      <c r="H6" s="19"/>
      <c r="I6" s="20"/>
      <c r="J6" s="19"/>
    </row>
    <row r="7" spans="1:10">
      <c r="A7" s="5">
        <v>201802</v>
      </c>
      <c r="B7" s="31">
        <v>3481</v>
      </c>
      <c r="C7" s="6">
        <v>123456</v>
      </c>
      <c r="D7" s="6"/>
      <c r="E7" s="6"/>
      <c r="F7" s="11"/>
      <c r="G7" s="21"/>
      <c r="H7" s="19"/>
      <c r="I7" s="20"/>
      <c r="J7" s="19"/>
    </row>
    <row r="8" spans="1:10">
      <c r="A8" s="5">
        <v>201803</v>
      </c>
      <c r="B8" s="31">
        <v>13482</v>
      </c>
      <c r="C8" s="31">
        <v>12195026</v>
      </c>
      <c r="D8" s="6"/>
      <c r="E8" s="6"/>
      <c r="F8" s="11"/>
      <c r="G8" s="19"/>
      <c r="H8" s="19"/>
      <c r="I8" s="20"/>
      <c r="J8" s="19"/>
    </row>
    <row r="9" spans="1:10">
      <c r="A9" s="5">
        <v>201804</v>
      </c>
      <c r="B9" s="31">
        <v>23483</v>
      </c>
      <c r="C9" s="31">
        <v>298567</v>
      </c>
      <c r="D9" s="31"/>
      <c r="E9" s="31"/>
      <c r="G9" s="19"/>
      <c r="H9" s="19"/>
      <c r="I9" s="20"/>
      <c r="J9" s="19"/>
    </row>
    <row r="10" spans="1:10">
      <c r="A10" s="5">
        <v>201805</v>
      </c>
      <c r="B10" s="31">
        <v>2484</v>
      </c>
      <c r="C10" s="31">
        <v>123456</v>
      </c>
      <c r="D10" s="31"/>
      <c r="E10" s="31"/>
      <c r="G10" s="19"/>
      <c r="H10" s="19"/>
      <c r="I10" s="20"/>
      <c r="J10" s="19"/>
    </row>
    <row r="11" spans="1:10">
      <c r="A11" s="5">
        <v>201806</v>
      </c>
      <c r="B11" s="31">
        <v>23485</v>
      </c>
      <c r="C11" s="31">
        <v>12195026</v>
      </c>
      <c r="D11" s="31"/>
      <c r="E11" s="31"/>
      <c r="F11" s="11"/>
      <c r="G11" s="19"/>
      <c r="H11" s="19"/>
      <c r="I11" s="20"/>
      <c r="J11" s="19"/>
    </row>
    <row r="12" spans="1:10">
      <c r="A12" s="5">
        <v>201807</v>
      </c>
      <c r="B12" s="31">
        <v>5486</v>
      </c>
      <c r="C12" s="31">
        <v>298567</v>
      </c>
      <c r="D12" s="31"/>
      <c r="E12" s="31"/>
      <c r="G12" s="19"/>
      <c r="H12" s="19"/>
      <c r="I12" s="20"/>
      <c r="J12" s="19"/>
    </row>
    <row r="13" spans="1:10">
      <c r="A13" s="5">
        <v>201808</v>
      </c>
      <c r="B13" s="31">
        <v>23487</v>
      </c>
      <c r="C13" s="31">
        <v>123456</v>
      </c>
      <c r="D13" s="31"/>
      <c r="E13" s="31"/>
      <c r="G13" s="19"/>
      <c r="H13" s="19"/>
      <c r="I13" s="20"/>
      <c r="J13" s="19"/>
    </row>
    <row r="14" spans="1:10">
      <c r="A14" s="5">
        <v>201809</v>
      </c>
      <c r="B14" s="31">
        <v>23488</v>
      </c>
      <c r="C14" s="31">
        <v>12195026</v>
      </c>
      <c r="D14" s="31"/>
      <c r="E14" s="31"/>
      <c r="F14" s="11"/>
      <c r="G14" s="19"/>
      <c r="H14" s="19"/>
      <c r="I14" s="20"/>
      <c r="J14" s="19"/>
    </row>
    <row r="15" spans="1:10">
      <c r="A15" s="5">
        <v>201810</v>
      </c>
      <c r="B15" s="31">
        <v>83489</v>
      </c>
      <c r="C15" s="31">
        <v>12195026</v>
      </c>
      <c r="D15" s="31"/>
      <c r="E15" s="31"/>
      <c r="F15" s="11"/>
      <c r="G15" s="19"/>
      <c r="H15" s="19"/>
      <c r="I15" s="20"/>
      <c r="J15" s="19"/>
    </row>
    <row r="16" spans="1:10">
      <c r="A16" s="5">
        <v>201811</v>
      </c>
      <c r="B16" s="31">
        <v>7490</v>
      </c>
      <c r="C16" s="31">
        <v>12195026</v>
      </c>
      <c r="D16" s="31"/>
      <c r="E16" s="31"/>
      <c r="F16" s="11"/>
      <c r="G16" s="19"/>
      <c r="H16" s="19"/>
      <c r="I16" s="20"/>
      <c r="J16" s="19"/>
    </row>
    <row r="17" spans="1:10">
      <c r="A17" s="5">
        <v>201812</v>
      </c>
      <c r="B17" s="8">
        <v>23491</v>
      </c>
      <c r="C17" s="8">
        <v>12195026</v>
      </c>
      <c r="D17" s="31"/>
      <c r="E17" s="31"/>
      <c r="F17" s="11"/>
      <c r="G17" s="19"/>
      <c r="H17" s="19"/>
      <c r="I17" s="20"/>
      <c r="J17" s="19"/>
    </row>
    <row r="18" spans="1:10">
      <c r="A18" s="37" t="s">
        <v>5</v>
      </c>
      <c r="B18" s="37">
        <f>SUM(B6:B8)</f>
        <v>40443</v>
      </c>
      <c r="C18" s="38">
        <f>SUM(C6:C17)</f>
        <v>74436225</v>
      </c>
      <c r="D18" s="38"/>
      <c r="E18" s="38"/>
      <c r="F18" s="11"/>
      <c r="G18" s="19"/>
      <c r="H18" s="19"/>
      <c r="I18" s="20"/>
      <c r="J18" s="19"/>
    </row>
    <row r="19" spans="1:10">
      <c r="A19" s="56" t="s">
        <v>20</v>
      </c>
      <c r="B19" s="57"/>
      <c r="C19" s="57"/>
      <c r="D19" s="9"/>
      <c r="E19" s="9"/>
      <c r="F19" s="11"/>
      <c r="G19" s="19"/>
      <c r="H19" s="19"/>
      <c r="I19" s="20"/>
      <c r="J19" s="19"/>
    </row>
    <row r="20" spans="1:10" ht="30.75" customHeight="1">
      <c r="A20" s="28" t="s">
        <v>17</v>
      </c>
      <c r="B20" s="42" t="s">
        <v>37</v>
      </c>
      <c r="C20" s="42" t="s">
        <v>37</v>
      </c>
      <c r="D20" s="31">
        <v>74436225</v>
      </c>
      <c r="E20" s="31" t="s">
        <v>21</v>
      </c>
      <c r="F20" s="16">
        <v>0</v>
      </c>
      <c r="G20" s="22">
        <v>0</v>
      </c>
      <c r="H20" s="22"/>
      <c r="I20" s="22"/>
      <c r="J20" s="19"/>
    </row>
    <row r="21" spans="1:10" ht="15">
      <c r="A21" s="64" t="s">
        <v>41</v>
      </c>
      <c r="B21" s="64"/>
      <c r="C21" s="64"/>
      <c r="D21" s="64"/>
      <c r="E21" s="64"/>
      <c r="F21" s="65"/>
      <c r="G21" s="21"/>
      <c r="H21" s="19"/>
      <c r="I21" s="19"/>
      <c r="J21" s="19"/>
    </row>
    <row r="22" spans="1:10">
      <c r="A22" s="5">
        <v>201801</v>
      </c>
      <c r="B22" s="31">
        <v>23480</v>
      </c>
      <c r="C22" s="31">
        <v>398567</v>
      </c>
      <c r="D22" s="31"/>
      <c r="E22" s="31"/>
      <c r="G22" s="19"/>
      <c r="H22" s="19"/>
      <c r="I22" s="20"/>
      <c r="J22" s="19"/>
    </row>
    <row r="23" spans="1:10">
      <c r="A23" s="5">
        <v>201802</v>
      </c>
      <c r="B23" s="31">
        <v>3481</v>
      </c>
      <c r="C23" s="31">
        <v>13456</v>
      </c>
      <c r="D23" s="31"/>
      <c r="E23" s="31"/>
      <c r="G23" s="19"/>
      <c r="H23" s="19"/>
      <c r="I23" s="20"/>
      <c r="J23" s="19"/>
    </row>
    <row r="24" spans="1:10">
      <c r="A24" s="5">
        <v>201803</v>
      </c>
      <c r="B24" s="31">
        <v>13482</v>
      </c>
      <c r="C24" s="31">
        <v>195026</v>
      </c>
      <c r="D24" s="31"/>
      <c r="E24" s="31"/>
      <c r="F24" s="11"/>
      <c r="G24" s="19"/>
      <c r="H24" s="19"/>
      <c r="I24" s="20"/>
      <c r="J24" s="19"/>
    </row>
    <row r="25" spans="1:10">
      <c r="A25" s="5">
        <v>201804</v>
      </c>
      <c r="B25" s="31">
        <v>23483</v>
      </c>
      <c r="C25" s="31">
        <v>298567</v>
      </c>
      <c r="D25" s="31"/>
      <c r="E25" s="31"/>
      <c r="G25" s="19"/>
      <c r="H25" s="19"/>
      <c r="I25" s="20"/>
      <c r="J25" s="19"/>
    </row>
    <row r="26" spans="1:10">
      <c r="A26" s="5">
        <v>201805</v>
      </c>
      <c r="B26" s="31">
        <v>2484</v>
      </c>
      <c r="C26" s="31">
        <v>123456</v>
      </c>
      <c r="D26" s="31"/>
      <c r="E26" s="31"/>
      <c r="G26" s="19"/>
      <c r="H26" s="19"/>
      <c r="I26" s="20"/>
      <c r="J26" s="19"/>
    </row>
    <row r="27" spans="1:10">
      <c r="A27" s="5">
        <v>201806</v>
      </c>
      <c r="B27" s="31">
        <v>23485</v>
      </c>
      <c r="C27" s="31">
        <v>1195026</v>
      </c>
      <c r="D27" s="31"/>
      <c r="E27" s="31"/>
      <c r="F27" s="11"/>
      <c r="G27" s="19"/>
      <c r="H27" s="19"/>
      <c r="I27" s="20"/>
      <c r="J27" s="19"/>
    </row>
    <row r="28" spans="1:10">
      <c r="A28" s="5">
        <v>201807</v>
      </c>
      <c r="B28" s="31">
        <v>5486</v>
      </c>
      <c r="C28" s="31">
        <v>298567</v>
      </c>
      <c r="D28" s="31"/>
      <c r="E28" s="31"/>
      <c r="G28" s="19"/>
      <c r="H28" s="19"/>
      <c r="I28" s="20"/>
      <c r="J28" s="19"/>
    </row>
    <row r="29" spans="1:10">
      <c r="A29" s="5">
        <v>201808</v>
      </c>
      <c r="B29" s="31">
        <v>23487</v>
      </c>
      <c r="C29" s="31">
        <v>123456</v>
      </c>
      <c r="D29" s="31"/>
      <c r="E29" s="31"/>
      <c r="G29" s="19"/>
      <c r="H29" s="19"/>
      <c r="I29" s="20"/>
      <c r="J29" s="19"/>
    </row>
    <row r="30" spans="1:10">
      <c r="A30" s="5">
        <v>201809</v>
      </c>
      <c r="B30" s="31">
        <v>23488</v>
      </c>
      <c r="C30" s="31">
        <v>895026</v>
      </c>
      <c r="D30" s="31"/>
      <c r="E30" s="31"/>
      <c r="F30" s="11"/>
      <c r="G30" s="19"/>
      <c r="H30" s="19"/>
      <c r="I30" s="20"/>
      <c r="J30" s="19"/>
    </row>
    <row r="31" spans="1:10">
      <c r="A31" s="5">
        <v>201810</v>
      </c>
      <c r="B31" s="31">
        <v>83489</v>
      </c>
      <c r="C31" s="31">
        <v>395026</v>
      </c>
      <c r="D31" s="31"/>
      <c r="E31" s="31"/>
      <c r="F31" s="11"/>
      <c r="G31" s="19"/>
      <c r="H31" s="19"/>
      <c r="I31" s="20"/>
      <c r="J31" s="19"/>
    </row>
    <row r="32" spans="1:10">
      <c r="A32" s="5">
        <v>201811</v>
      </c>
      <c r="B32" s="31">
        <v>7490</v>
      </c>
      <c r="C32" s="31">
        <v>1195026</v>
      </c>
      <c r="D32" s="31"/>
      <c r="E32" s="31"/>
      <c r="F32" s="11"/>
      <c r="G32" s="19"/>
      <c r="H32" s="19"/>
      <c r="I32" s="20"/>
      <c r="J32" s="19"/>
    </row>
    <row r="33" spans="1:10">
      <c r="A33" s="5">
        <v>201812</v>
      </c>
      <c r="B33" s="8">
        <v>23491</v>
      </c>
      <c r="C33" s="8">
        <v>1195022</v>
      </c>
      <c r="D33" s="31"/>
      <c r="E33" s="31"/>
      <c r="F33" s="11"/>
      <c r="G33" s="19"/>
      <c r="H33" s="19"/>
      <c r="I33" s="20"/>
      <c r="J33" s="19"/>
    </row>
    <row r="34" spans="1:10">
      <c r="A34" s="37" t="s">
        <v>5</v>
      </c>
      <c r="B34" s="37">
        <f>SUM(B22:B33)</f>
        <v>256826</v>
      </c>
      <c r="C34" s="38">
        <v>7726225</v>
      </c>
      <c r="D34" s="38"/>
      <c r="E34" s="38"/>
      <c r="F34" s="11"/>
      <c r="G34" s="19"/>
      <c r="H34" s="19"/>
      <c r="I34" s="20"/>
      <c r="J34" s="19"/>
    </row>
    <row r="35" spans="1:10" ht="21.75" customHeight="1">
      <c r="A35" s="56" t="s">
        <v>24</v>
      </c>
      <c r="B35" s="57"/>
      <c r="C35" s="57"/>
      <c r="D35" s="9"/>
      <c r="E35" s="9"/>
      <c r="F35" s="11"/>
      <c r="G35" s="19"/>
      <c r="H35" s="19"/>
      <c r="I35" s="20"/>
      <c r="J35" s="19"/>
    </row>
    <row r="36" spans="1:10" ht="21.75" customHeight="1">
      <c r="A36" s="61" t="s">
        <v>25</v>
      </c>
      <c r="B36" s="43" t="s">
        <v>38</v>
      </c>
      <c r="C36" s="39"/>
      <c r="D36" s="9"/>
      <c r="E36" s="9"/>
      <c r="F36" s="11"/>
      <c r="G36" s="19"/>
      <c r="H36" s="21"/>
      <c r="I36" s="20"/>
      <c r="J36" s="19"/>
    </row>
    <row r="37" spans="1:10">
      <c r="A37" s="61"/>
      <c r="B37" s="29" t="s">
        <v>26</v>
      </c>
      <c r="C37" s="9"/>
      <c r="D37" s="31">
        <v>123100</v>
      </c>
      <c r="E37" s="30" t="s">
        <v>21</v>
      </c>
      <c r="F37" s="12" t="s">
        <v>6</v>
      </c>
      <c r="G37" s="19"/>
      <c r="H37" s="21"/>
      <c r="I37" s="20"/>
      <c r="J37" s="19"/>
    </row>
    <row r="38" spans="1:10">
      <c r="A38" s="59" t="s">
        <v>17</v>
      </c>
      <c r="B38" s="29" t="s">
        <v>28</v>
      </c>
      <c r="C38" s="61" t="s">
        <v>36</v>
      </c>
      <c r="D38" s="31">
        <v>4</v>
      </c>
      <c r="E38" s="31" t="s">
        <v>27</v>
      </c>
      <c r="F38" s="16">
        <v>10800</v>
      </c>
      <c r="G38" s="19"/>
      <c r="H38" s="19"/>
      <c r="I38" s="14">
        <f>D38*F38</f>
        <v>43200</v>
      </c>
      <c r="J38" s="19"/>
    </row>
    <row r="39" spans="1:10">
      <c r="A39" s="59"/>
      <c r="B39" s="29" t="s">
        <v>29</v>
      </c>
      <c r="C39" s="61"/>
      <c r="D39" s="31">
        <v>99998</v>
      </c>
      <c r="E39" s="31" t="s">
        <v>21</v>
      </c>
      <c r="F39" s="16">
        <v>0</v>
      </c>
      <c r="G39" s="19"/>
      <c r="H39" s="19"/>
      <c r="I39" s="14">
        <f t="shared" ref="I39:I40" si="0">D39*F39</f>
        <v>0</v>
      </c>
      <c r="J39" s="19"/>
    </row>
    <row r="40" spans="1:10">
      <c r="A40" s="60"/>
      <c r="B40" s="10" t="s">
        <v>30</v>
      </c>
      <c r="C40" s="62"/>
      <c r="D40" s="8">
        <v>503123</v>
      </c>
      <c r="E40" s="8" t="s">
        <v>21</v>
      </c>
      <c r="F40" s="15">
        <v>2.0000000000000001E-4</v>
      </c>
      <c r="G40" s="23"/>
      <c r="H40" s="23"/>
      <c r="I40" s="34">
        <f t="shared" si="0"/>
        <v>100.6246</v>
      </c>
      <c r="J40" s="23"/>
    </row>
    <row r="41" spans="1:10">
      <c r="A41" s="33" t="s">
        <v>13</v>
      </c>
      <c r="B41" s="7"/>
      <c r="D41" s="31"/>
      <c r="F41" s="32"/>
      <c r="G41" s="25">
        <v>0</v>
      </c>
      <c r="H41" s="35"/>
      <c r="I41" s="25">
        <f>SUM(I38:I40)</f>
        <v>43300.624600000003</v>
      </c>
      <c r="J41" s="35"/>
    </row>
    <row r="42" spans="1:10" ht="17.25" customHeight="1">
      <c r="A42" s="58" t="s">
        <v>31</v>
      </c>
      <c r="B42" s="58"/>
      <c r="F42" s="11"/>
      <c r="G42" s="24"/>
      <c r="H42" s="24">
        <f>G42*1.513</f>
        <v>0</v>
      </c>
      <c r="I42" s="22"/>
      <c r="J42" s="22">
        <f>I41*1</f>
        <v>43300.624600000003</v>
      </c>
    </row>
    <row r="43" spans="1:10" ht="15">
      <c r="A43" s="47" t="s">
        <v>11</v>
      </c>
      <c r="B43" s="47"/>
      <c r="C43" s="17" t="s">
        <v>12</v>
      </c>
      <c r="D43" s="17" t="s">
        <v>12</v>
      </c>
      <c r="E43" s="17"/>
      <c r="F43" s="18" t="s">
        <v>12</v>
      </c>
      <c r="G43" s="26" t="s">
        <v>14</v>
      </c>
      <c r="H43" s="27" t="s">
        <v>14</v>
      </c>
      <c r="I43" s="26" t="s">
        <v>14</v>
      </c>
      <c r="J43" s="36">
        <f>J42-H42</f>
        <v>43300.624600000003</v>
      </c>
    </row>
    <row r="45" spans="1:10">
      <c r="D45" s="44"/>
    </row>
  </sheetData>
  <mergeCells count="14">
    <mergeCell ref="A43:B43"/>
    <mergeCell ref="A3:F3"/>
    <mergeCell ref="G3:H3"/>
    <mergeCell ref="G1:H1"/>
    <mergeCell ref="I1:J1"/>
    <mergeCell ref="A19:C19"/>
    <mergeCell ref="A42:B42"/>
    <mergeCell ref="A38:A40"/>
    <mergeCell ref="C38:C40"/>
    <mergeCell ref="I3:J3"/>
    <mergeCell ref="A21:F21"/>
    <mergeCell ref="A35:C35"/>
    <mergeCell ref="A5:F5"/>
    <mergeCell ref="A36:A37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 Statement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2019-08-15T08:40:29Z</dcterms:modified>
</cp:coreProperties>
</file>