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337646f97cf27489/Documents/Ashwin/Business/NOVA/Product Collection/"/>
    </mc:Choice>
  </mc:AlternateContent>
  <xr:revisionPtr revIDLastSave="146" documentId="8_{6694900D-0F32-450B-9996-3B4AE213BAEB}" xr6:coauthVersionLast="47" xr6:coauthVersionMax="47" xr10:uidLastSave="{B6A6D9EA-E3AE-4CA2-B4BB-E4B623D0FC5B}"/>
  <bookViews>
    <workbookView xWindow="-110" yWindow="-110" windowWidth="19420" windowHeight="10300" xr2:uid="{51658058-8315-A640-B733-1DFC39D6EE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 i="1" l="1" a="1"/>
  <c r="I21" i="1" s="1"/>
  <c r="J21" i="1" s="1" a="1"/>
  <c r="J21" i="1" s="1"/>
  <c r="I22" i="1" a="1"/>
  <c r="I22" i="1" s="1"/>
  <c r="J22" i="1" s="1" a="1"/>
  <c r="J22" i="1" s="1"/>
  <c r="I23" i="1" a="1"/>
  <c r="I23" i="1" s="1"/>
  <c r="J23" i="1" s="1" a="1"/>
  <c r="J23" i="1" s="1"/>
  <c r="I24" i="1" a="1"/>
  <c r="I24" i="1" s="1"/>
  <c r="I25" i="1" a="1"/>
  <c r="I25" i="1" s="1"/>
  <c r="J25" i="1" s="1" a="1"/>
  <c r="J25" i="1" s="1"/>
  <c r="I26" i="1" a="1"/>
  <c r="I26" i="1" s="1"/>
  <c r="I27" i="1" a="1"/>
  <c r="I27" i="1" s="1"/>
  <c r="I28" i="1" a="1"/>
  <c r="I28" i="1" s="1"/>
  <c r="J28" i="1" s="1" a="1"/>
  <c r="J28" i="1" s="1"/>
  <c r="I29" i="1" a="1"/>
  <c r="I29" i="1" s="1"/>
  <c r="I30" i="1" a="1"/>
  <c r="I30" i="1" s="1"/>
  <c r="J30" i="1" s="1" a="1"/>
  <c r="J30" i="1" s="1"/>
  <c r="I31" i="1" a="1"/>
  <c r="I31" i="1" s="1"/>
  <c r="J31" i="1" s="1" a="1"/>
  <c r="J31" i="1" s="1"/>
  <c r="I32" i="1" a="1"/>
  <c r="I32" i="1" s="1"/>
  <c r="J32" i="1" s="1" a="1"/>
  <c r="J32" i="1" s="1"/>
  <c r="I33" i="1" a="1"/>
  <c r="I33" i="1" s="1"/>
  <c r="J33" i="1" s="1" a="1"/>
  <c r="J33" i="1" s="1"/>
  <c r="I34" i="1" a="1"/>
  <c r="I34" i="1" s="1"/>
  <c r="I35" i="1" a="1"/>
  <c r="I35" i="1" s="1"/>
  <c r="I36" i="1" a="1"/>
  <c r="I36" i="1" s="1"/>
  <c r="J36" i="1" s="1" a="1"/>
  <c r="J36" i="1" s="1"/>
  <c r="I37" i="1" a="1"/>
  <c r="I37" i="1" s="1"/>
  <c r="I38" i="1" a="1"/>
  <c r="I38" i="1" s="1"/>
  <c r="I39" i="1" a="1"/>
  <c r="I39" i="1" s="1"/>
  <c r="I40" i="1" a="1"/>
  <c r="I40" i="1" s="1"/>
  <c r="J40" i="1" s="1" a="1"/>
  <c r="J40" i="1" s="1"/>
  <c r="I41" i="1" a="1"/>
  <c r="I41" i="1" s="1"/>
  <c r="J41" i="1" s="1" a="1"/>
  <c r="J41" i="1" s="1"/>
  <c r="I42" i="1" a="1"/>
  <c r="I42" i="1" s="1"/>
  <c r="I43" i="1" a="1"/>
  <c r="I43" i="1" s="1"/>
  <c r="I44" i="1" a="1"/>
  <c r="I44" i="1" s="1"/>
  <c r="J44" i="1" s="1" a="1"/>
  <c r="J44" i="1" s="1"/>
  <c r="I45" i="1" a="1"/>
  <c r="I45" i="1" s="1"/>
  <c r="I46" i="1" a="1"/>
  <c r="I46" i="1" s="1"/>
  <c r="J46" i="1" s="1" a="1"/>
  <c r="J46" i="1" s="1"/>
  <c r="I47" i="1" a="1"/>
  <c r="I47" i="1" s="1"/>
  <c r="I48" i="1" a="1"/>
  <c r="I48" i="1" s="1"/>
  <c r="I49" i="1" a="1"/>
  <c r="I49" i="1" s="1"/>
  <c r="J49" i="1" s="1" a="1"/>
  <c r="J49" i="1" s="1"/>
  <c r="I50" i="1" a="1"/>
  <c r="I50" i="1" s="1"/>
  <c r="I51" i="1" a="1"/>
  <c r="I51" i="1" s="1"/>
  <c r="I52" i="1" a="1"/>
  <c r="I52" i="1" s="1"/>
  <c r="J52" i="1" s="1" a="1"/>
  <c r="J52" i="1" s="1"/>
  <c r="I53" i="1" a="1"/>
  <c r="I53" i="1" s="1"/>
  <c r="J53" i="1" s="1" a="1"/>
  <c r="J53" i="1" s="1"/>
  <c r="I54" i="1" a="1"/>
  <c r="I54" i="1" s="1"/>
  <c r="J54" i="1" s="1" a="1"/>
  <c r="J54" i="1" s="1"/>
  <c r="I55" i="1" a="1"/>
  <c r="I55" i="1" s="1"/>
  <c r="I56" i="1" a="1"/>
  <c r="I56" i="1" s="1"/>
  <c r="I57" i="1" a="1"/>
  <c r="I57" i="1" s="1"/>
  <c r="J57" i="1" s="1" a="1"/>
  <c r="J57" i="1" s="1"/>
  <c r="I58" i="1" a="1"/>
  <c r="I58" i="1" s="1"/>
  <c r="I59" i="1" a="1"/>
  <c r="I59" i="1" s="1"/>
  <c r="I60" i="1" a="1"/>
  <c r="I60" i="1" s="1"/>
  <c r="J60" i="1" s="1" a="1"/>
  <c r="J60" i="1" s="1"/>
  <c r="I61" i="1" a="1"/>
  <c r="I61" i="1" s="1"/>
  <c r="I62" i="1" a="1"/>
  <c r="I62" i="1" s="1"/>
  <c r="J62" i="1" s="1" a="1"/>
  <c r="J62" i="1" s="1"/>
  <c r="I63" i="1" a="1"/>
  <c r="I63" i="1" s="1"/>
  <c r="J63" i="1" s="1" a="1"/>
  <c r="J63" i="1" s="1"/>
  <c r="I64" i="1" a="1"/>
  <c r="I64" i="1" s="1"/>
  <c r="J64" i="1" s="1" a="1"/>
  <c r="J64" i="1" s="1"/>
  <c r="I65" i="1" a="1"/>
  <c r="I65" i="1" s="1"/>
  <c r="J65" i="1" s="1" a="1"/>
  <c r="J65" i="1" s="1"/>
  <c r="I66" i="1" a="1"/>
  <c r="I66" i="1" s="1"/>
  <c r="I67" i="1" a="1"/>
  <c r="I67" i="1" s="1"/>
  <c r="I68" i="1" a="1"/>
  <c r="I68" i="1" s="1"/>
  <c r="J68" i="1" s="1" a="1"/>
  <c r="J68" i="1" s="1"/>
  <c r="I69" i="1" a="1"/>
  <c r="I69" i="1" s="1"/>
  <c r="I70" i="1" a="1"/>
  <c r="I70" i="1" s="1"/>
  <c r="J70" i="1" s="1" a="1"/>
  <c r="J70" i="1" s="1"/>
  <c r="I71" i="1" a="1"/>
  <c r="I71" i="1" s="1"/>
  <c r="I72" i="1" a="1"/>
  <c r="I72" i="1" s="1"/>
  <c r="J72" i="1" s="1" a="1"/>
  <c r="J72" i="1" s="1"/>
  <c r="I73" i="1" a="1"/>
  <c r="I73" i="1" s="1"/>
  <c r="J73" i="1" s="1" a="1"/>
  <c r="J73" i="1" s="1"/>
  <c r="I74" i="1" a="1"/>
  <c r="I74" i="1" s="1"/>
  <c r="I75" i="1" a="1"/>
  <c r="I75" i="1" s="1"/>
  <c r="I76" i="1" a="1"/>
  <c r="I76" i="1" s="1"/>
  <c r="J76" i="1" s="1" a="1"/>
  <c r="J76" i="1" s="1"/>
  <c r="I77" i="1" a="1"/>
  <c r="I77" i="1" s="1"/>
  <c r="J77" i="1" s="1" a="1"/>
  <c r="J77" i="1" s="1"/>
  <c r="I78" i="1" a="1"/>
  <c r="I78" i="1" s="1"/>
  <c r="I79" i="1" a="1"/>
  <c r="I79" i="1" s="1"/>
  <c r="I80" i="1" a="1"/>
  <c r="I80" i="1" s="1"/>
  <c r="J80" i="1" s="1" a="1"/>
  <c r="J80" i="1" s="1"/>
  <c r="I81" i="1" a="1"/>
  <c r="I81" i="1" s="1"/>
  <c r="J81" i="1" s="1" a="1"/>
  <c r="J81" i="1" s="1"/>
  <c r="I82" i="1" a="1"/>
  <c r="I82" i="1" s="1"/>
  <c r="I83" i="1" a="1"/>
  <c r="I83" i="1" s="1"/>
  <c r="I84" i="1" a="1"/>
  <c r="I84" i="1" s="1"/>
  <c r="J84" i="1" s="1" a="1"/>
  <c r="J84" i="1" s="1"/>
  <c r="I85" i="1" a="1"/>
  <c r="I85" i="1" s="1"/>
  <c r="J85" i="1" s="1" a="1"/>
  <c r="J85" i="1" s="1"/>
  <c r="I86" i="1" a="1"/>
  <c r="I86" i="1" s="1"/>
  <c r="J86" i="1" s="1" a="1"/>
  <c r="J86" i="1" s="1"/>
  <c r="I87" i="1" a="1"/>
  <c r="I87" i="1" s="1"/>
  <c r="J87" i="1" s="1" a="1"/>
  <c r="J87" i="1" s="1"/>
  <c r="I88" i="1" a="1"/>
  <c r="I88" i="1" s="1"/>
  <c r="J88" i="1" s="1" a="1"/>
  <c r="J88" i="1" s="1"/>
  <c r="I89" i="1" a="1"/>
  <c r="I89" i="1" s="1"/>
  <c r="J89" i="1" s="1" a="1"/>
  <c r="J89" i="1" s="1"/>
  <c r="I90" i="1" a="1"/>
  <c r="I90" i="1" s="1"/>
  <c r="I91" i="1" a="1"/>
  <c r="I91" i="1" s="1"/>
  <c r="I92" i="1" a="1"/>
  <c r="I92" i="1" s="1"/>
  <c r="J92" i="1" s="1" a="1"/>
  <c r="J92" i="1" s="1"/>
  <c r="I93" i="1" a="1"/>
  <c r="I93" i="1" s="1"/>
  <c r="I94" i="1" a="1"/>
  <c r="I94" i="1" s="1"/>
  <c r="J94" i="1" s="1" a="1"/>
  <c r="J94" i="1" s="1"/>
  <c r="I95" i="1" a="1"/>
  <c r="I95" i="1" s="1"/>
  <c r="J95" i="1" s="1" a="1"/>
  <c r="J95" i="1" s="1"/>
  <c r="I96" i="1" a="1"/>
  <c r="I96" i="1" s="1"/>
  <c r="J96" i="1" s="1" a="1"/>
  <c r="J96" i="1" s="1"/>
  <c r="I97" i="1" a="1"/>
  <c r="I97" i="1" s="1"/>
  <c r="J97" i="1" s="1" a="1"/>
  <c r="J97" i="1" s="1"/>
  <c r="I98" i="1" a="1"/>
  <c r="I98" i="1" s="1"/>
  <c r="I99" i="1" a="1"/>
  <c r="I99" i="1" s="1"/>
  <c r="I100" i="1" a="1"/>
  <c r="I100" i="1" s="1"/>
  <c r="J100" i="1" s="1" a="1"/>
  <c r="J100" i="1" s="1"/>
  <c r="I101" i="1" a="1"/>
  <c r="I101" i="1" s="1"/>
  <c r="I102" i="1" a="1"/>
  <c r="I102" i="1" s="1"/>
  <c r="I103" i="1" a="1"/>
  <c r="I103" i="1" s="1"/>
  <c r="J103" i="1" s="1" a="1"/>
  <c r="J103" i="1" s="1"/>
  <c r="I104" i="1" a="1"/>
  <c r="I104" i="1" s="1"/>
  <c r="J104" i="1" s="1" a="1"/>
  <c r="J104" i="1" s="1"/>
  <c r="I105" i="1" a="1"/>
  <c r="I105" i="1" s="1"/>
  <c r="J105" i="1" s="1" a="1"/>
  <c r="J105" i="1" s="1"/>
  <c r="I106" i="1" a="1"/>
  <c r="I106" i="1" s="1"/>
  <c r="I107" i="1" a="1"/>
  <c r="I107" i="1" s="1"/>
  <c r="I108" i="1" a="1"/>
  <c r="I108" i="1" s="1"/>
  <c r="J108" i="1" s="1" a="1"/>
  <c r="J108" i="1" s="1"/>
  <c r="I109" i="1" a="1"/>
  <c r="I109" i="1" s="1"/>
  <c r="I110" i="1" a="1"/>
  <c r="I110" i="1" s="1"/>
  <c r="I111" i="1" a="1"/>
  <c r="I111" i="1" s="1"/>
  <c r="J111" i="1" s="1" a="1"/>
  <c r="J111" i="1" s="1"/>
  <c r="I112" i="1" a="1"/>
  <c r="I112" i="1" s="1"/>
  <c r="J112" i="1" s="1" a="1"/>
  <c r="J112" i="1" s="1"/>
  <c r="I113" i="1" a="1"/>
  <c r="I113" i="1" s="1"/>
  <c r="J113" i="1" s="1" a="1"/>
  <c r="J113" i="1" s="1"/>
  <c r="I114" i="1" a="1"/>
  <c r="I114" i="1" s="1"/>
  <c r="I115" i="1" a="1"/>
  <c r="I115" i="1" s="1"/>
  <c r="J115" i="1" s="1" a="1"/>
  <c r="J115" i="1" s="1"/>
  <c r="I116" i="1" a="1"/>
  <c r="I116" i="1" s="1"/>
  <c r="J116" i="1" s="1" a="1"/>
  <c r="J116" i="1" s="1"/>
  <c r="I117" i="1" a="1"/>
  <c r="I117" i="1" s="1"/>
  <c r="J117" i="1" s="1" a="1"/>
  <c r="J117" i="1" s="1"/>
  <c r="I118" i="1" a="1"/>
  <c r="I118" i="1" s="1"/>
  <c r="J118" i="1" s="1" a="1"/>
  <c r="J118" i="1" s="1"/>
  <c r="I119" i="1" a="1"/>
  <c r="I119" i="1" s="1"/>
  <c r="J119" i="1" s="1" a="1"/>
  <c r="J119" i="1" s="1"/>
  <c r="I120" i="1" a="1"/>
  <c r="I120" i="1" s="1"/>
  <c r="I121" i="1" a="1"/>
  <c r="I121" i="1" s="1"/>
  <c r="J121" i="1" s="1" a="1"/>
  <c r="J121" i="1" s="1"/>
  <c r="I122" i="1" a="1"/>
  <c r="I122" i="1" s="1"/>
  <c r="I123" i="1" a="1"/>
  <c r="I123" i="1" s="1"/>
  <c r="I124" i="1" a="1"/>
  <c r="I124" i="1" s="1"/>
  <c r="J124" i="1" s="1" a="1"/>
  <c r="J124" i="1" s="1"/>
  <c r="I125" i="1" a="1"/>
  <c r="I125" i="1" s="1"/>
  <c r="J125" i="1" s="1" a="1"/>
  <c r="J125" i="1" s="1"/>
  <c r="I126" i="1" a="1"/>
  <c r="I126" i="1" s="1"/>
  <c r="J126" i="1" s="1" a="1"/>
  <c r="J126" i="1" s="1"/>
  <c r="I127" i="1" a="1"/>
  <c r="I127" i="1" s="1"/>
  <c r="J127" i="1" s="1" a="1"/>
  <c r="J127" i="1" s="1"/>
  <c r="I128" i="1" a="1"/>
  <c r="I128" i="1" s="1"/>
  <c r="I129" i="1" a="1"/>
  <c r="I129" i="1" s="1"/>
  <c r="J129" i="1" s="1" a="1"/>
  <c r="J129" i="1" s="1"/>
  <c r="I130" i="1" a="1"/>
  <c r="I130" i="1" s="1"/>
  <c r="I131" i="1" a="1"/>
  <c r="I131" i="1" s="1"/>
  <c r="I132" i="1" a="1"/>
  <c r="I132" i="1" s="1"/>
  <c r="J132" i="1" s="1" a="1"/>
  <c r="J132" i="1" s="1"/>
  <c r="I133" i="1" a="1"/>
  <c r="I133" i="1" s="1"/>
  <c r="J133" i="1" s="1" a="1"/>
  <c r="J133" i="1" s="1"/>
  <c r="I134" i="1" a="1"/>
  <c r="I134" i="1" s="1"/>
  <c r="J134" i="1" s="1" a="1"/>
  <c r="J134" i="1" s="1"/>
  <c r="I135" i="1" a="1"/>
  <c r="I135" i="1" s="1"/>
  <c r="J135" i="1" s="1" a="1"/>
  <c r="J135" i="1" s="1"/>
  <c r="I136" i="1" a="1"/>
  <c r="I136" i="1" s="1"/>
  <c r="J136" i="1" s="1" a="1"/>
  <c r="J136" i="1" s="1"/>
  <c r="I137" i="1" a="1"/>
  <c r="I137" i="1" s="1"/>
  <c r="J137" i="1" s="1" a="1"/>
  <c r="J137" i="1" s="1"/>
  <c r="I138" i="1" a="1"/>
  <c r="I138" i="1" s="1"/>
  <c r="I139" i="1" a="1"/>
  <c r="I139" i="1" s="1"/>
  <c r="I140" i="1" a="1"/>
  <c r="I140" i="1" s="1"/>
  <c r="J140" i="1" s="1" a="1"/>
  <c r="J140" i="1" s="1"/>
  <c r="I141" i="1" a="1"/>
  <c r="I141" i="1" s="1"/>
  <c r="J141" i="1" s="1" a="1"/>
  <c r="J141" i="1" s="1"/>
  <c r="I142" i="1" a="1"/>
  <c r="I142" i="1" s="1"/>
  <c r="J142" i="1" s="1" a="1"/>
  <c r="J142" i="1" s="1"/>
  <c r="I143" i="1" a="1"/>
  <c r="I143" i="1" s="1"/>
  <c r="J143" i="1" s="1" a="1"/>
  <c r="J143" i="1" s="1"/>
  <c r="I144" i="1" a="1"/>
  <c r="I144" i="1" s="1"/>
  <c r="I145" i="1" a="1"/>
  <c r="I145" i="1" s="1"/>
  <c r="J145" i="1" s="1" a="1"/>
  <c r="J145" i="1" s="1"/>
  <c r="I146" i="1" a="1"/>
  <c r="I146" i="1" s="1"/>
  <c r="I147" i="1" a="1"/>
  <c r="I147" i="1" s="1"/>
  <c r="I148" i="1" a="1"/>
  <c r="I148" i="1" s="1"/>
  <c r="J148" i="1" s="1" a="1"/>
  <c r="J148" i="1" s="1"/>
  <c r="I149" i="1" a="1"/>
  <c r="I149" i="1" s="1"/>
  <c r="J149" i="1" s="1" a="1"/>
  <c r="J149" i="1" s="1"/>
  <c r="I150" i="1" a="1"/>
  <c r="I150" i="1" s="1"/>
  <c r="J150" i="1" s="1" a="1"/>
  <c r="J150" i="1" s="1"/>
  <c r="I151" i="1" a="1"/>
  <c r="I151" i="1" s="1"/>
  <c r="I152" i="1" a="1"/>
  <c r="I152" i="1" s="1"/>
  <c r="J152" i="1" s="1" a="1"/>
  <c r="J152" i="1" s="1"/>
  <c r="I153" i="1" a="1"/>
  <c r="I153" i="1" s="1"/>
  <c r="I154" i="1" a="1"/>
  <c r="I154" i="1" s="1"/>
  <c r="I155" i="1" a="1"/>
  <c r="I155" i="1" s="1"/>
  <c r="I156" i="1" a="1"/>
  <c r="I156" i="1" s="1"/>
  <c r="J156" i="1" s="1" a="1"/>
  <c r="J156" i="1" s="1"/>
  <c r="I157" i="1" a="1"/>
  <c r="I157" i="1" s="1"/>
  <c r="J157" i="1" s="1" a="1"/>
  <c r="J157" i="1" s="1"/>
  <c r="I158" i="1" a="1"/>
  <c r="I158" i="1" s="1"/>
  <c r="J158" i="1" s="1" a="1"/>
  <c r="J158" i="1" s="1"/>
  <c r="I159" i="1" a="1"/>
  <c r="I159" i="1" s="1"/>
  <c r="J159" i="1" s="1" a="1"/>
  <c r="J159" i="1" s="1"/>
  <c r="I160" i="1" a="1"/>
  <c r="I160" i="1"/>
  <c r="I161" i="1" a="1"/>
  <c r="I161" i="1" s="1"/>
  <c r="J161" i="1" s="1" a="1"/>
  <c r="J161" i="1" s="1"/>
  <c r="I162" i="1" a="1"/>
  <c r="I162" i="1" s="1"/>
  <c r="I163" i="1" a="1"/>
  <c r="I163" i="1" s="1"/>
  <c r="I164" i="1" a="1"/>
  <c r="I164" i="1" s="1"/>
  <c r="J164" i="1" s="1" a="1"/>
  <c r="J164" i="1" s="1"/>
  <c r="I165" i="1" a="1"/>
  <c r="I165" i="1" s="1"/>
  <c r="I166" i="1" a="1"/>
  <c r="I166" i="1" s="1"/>
  <c r="J166" i="1" s="1" a="1"/>
  <c r="J166" i="1" s="1"/>
  <c r="I167" i="1" a="1"/>
  <c r="I167" i="1" s="1"/>
  <c r="J167" i="1" s="1" a="1"/>
  <c r="J167" i="1" s="1"/>
  <c r="I168" i="1" a="1"/>
  <c r="I168" i="1" s="1"/>
  <c r="J168" i="1" s="1" a="1"/>
  <c r="J168" i="1" s="1"/>
  <c r="I169" i="1" a="1"/>
  <c r="I169" i="1" s="1"/>
  <c r="J169" i="1" s="1" a="1"/>
  <c r="J169" i="1" s="1"/>
  <c r="I170" i="1" a="1"/>
  <c r="I170" i="1" s="1"/>
  <c r="I171" i="1" a="1"/>
  <c r="I171" i="1" s="1"/>
  <c r="I172" i="1" a="1"/>
  <c r="I172" i="1" s="1"/>
  <c r="J172" i="1" s="1" a="1"/>
  <c r="J172" i="1" s="1"/>
  <c r="I173" i="1" a="1"/>
  <c r="I173" i="1" s="1"/>
  <c r="I174" i="1" a="1"/>
  <c r="I174" i="1" s="1"/>
  <c r="J174" i="1" s="1" a="1"/>
  <c r="J174" i="1" s="1"/>
  <c r="I175" i="1" a="1"/>
  <c r="I175" i="1" s="1"/>
  <c r="I176" i="1" a="1"/>
  <c r="I176" i="1" s="1"/>
  <c r="I177" i="1" a="1"/>
  <c r="I177" i="1" s="1"/>
  <c r="J177" i="1" s="1" a="1"/>
  <c r="J177" i="1" s="1"/>
  <c r="I178" i="1" a="1"/>
  <c r="I178" i="1" s="1"/>
  <c r="I179" i="1" a="1"/>
  <c r="I179" i="1" s="1"/>
  <c r="J179" i="1" s="1" a="1"/>
  <c r="J179" i="1" s="1"/>
  <c r="I180" i="1" a="1"/>
  <c r="I180" i="1" s="1"/>
  <c r="J180" i="1" s="1" a="1"/>
  <c r="J180" i="1" s="1"/>
  <c r="I181" i="1" a="1"/>
  <c r="I181" i="1" s="1"/>
  <c r="I182" i="1" a="1"/>
  <c r="I182" i="1" s="1"/>
  <c r="J182" i="1" s="1" a="1"/>
  <c r="J182" i="1" s="1"/>
  <c r="I183" i="1" a="1"/>
  <c r="I183" i="1" s="1"/>
  <c r="I184" i="1" a="1"/>
  <c r="I184" i="1" s="1"/>
  <c r="I185" i="1" a="1"/>
  <c r="I185" i="1" s="1"/>
  <c r="J185" i="1" s="1" a="1"/>
  <c r="J185" i="1" s="1"/>
  <c r="I186" i="1" a="1"/>
  <c r="I186" i="1" s="1"/>
  <c r="I187" i="1" a="1"/>
  <c r="I187" i="1" s="1"/>
  <c r="J187" i="1" s="1" a="1"/>
  <c r="J187" i="1" s="1"/>
  <c r="I188" i="1" a="1"/>
  <c r="I188" i="1" s="1"/>
  <c r="J188" i="1" s="1" a="1"/>
  <c r="J188" i="1" s="1"/>
  <c r="I189" i="1" a="1"/>
  <c r="I189" i="1" s="1"/>
  <c r="J189" i="1" s="1" a="1"/>
  <c r="J189" i="1" s="1"/>
  <c r="I190" i="1" a="1"/>
  <c r="I190" i="1" s="1"/>
  <c r="J190" i="1" s="1" a="1"/>
  <c r="J190" i="1" s="1"/>
  <c r="I191" i="1" a="1"/>
  <c r="I191" i="1" s="1"/>
  <c r="I192" i="1" a="1"/>
  <c r="I192" i="1" s="1"/>
  <c r="I193" i="1" a="1"/>
  <c r="I193" i="1" s="1"/>
  <c r="J193" i="1" s="1" a="1"/>
  <c r="J193" i="1" s="1"/>
  <c r="I194" i="1" a="1"/>
  <c r="I194" i="1" s="1"/>
  <c r="I195" i="1" a="1"/>
  <c r="I195" i="1" s="1"/>
  <c r="J195" i="1" s="1" a="1"/>
  <c r="J195" i="1" s="1"/>
  <c r="I196" i="1" a="1"/>
  <c r="I196" i="1" s="1"/>
  <c r="J196" i="1" s="1" a="1"/>
  <c r="J196" i="1" s="1"/>
  <c r="I197" i="1" a="1"/>
  <c r="I197" i="1" s="1"/>
  <c r="J197" i="1" s="1" a="1"/>
  <c r="J197" i="1" s="1"/>
  <c r="I198" i="1" a="1"/>
  <c r="I198" i="1" s="1"/>
  <c r="J198" i="1" s="1" a="1"/>
  <c r="J198" i="1" s="1"/>
  <c r="I199" i="1" a="1"/>
  <c r="I199" i="1" s="1"/>
  <c r="I200" i="1" a="1"/>
  <c r="I200" i="1" s="1"/>
  <c r="J200" i="1" s="1" a="1"/>
  <c r="J200" i="1" s="1"/>
  <c r="I201" i="1" a="1"/>
  <c r="I201" i="1" s="1"/>
  <c r="J201" i="1" s="1" a="1"/>
  <c r="J201" i="1" s="1"/>
  <c r="I202" i="1" a="1"/>
  <c r="I202" i="1" s="1"/>
  <c r="I203" i="1" a="1"/>
  <c r="I203" i="1" s="1"/>
  <c r="I204" i="1" a="1"/>
  <c r="I204" i="1" s="1"/>
  <c r="J204" i="1" s="1" a="1"/>
  <c r="J204" i="1" s="1"/>
  <c r="I205" i="1" a="1"/>
  <c r="I205" i="1" s="1"/>
  <c r="J205" i="1" s="1" a="1"/>
  <c r="J205" i="1" s="1"/>
  <c r="I206" i="1" a="1"/>
  <c r="I206" i="1" s="1"/>
  <c r="J206" i="1" s="1" a="1"/>
  <c r="J206" i="1" s="1"/>
  <c r="I207" i="1" a="1"/>
  <c r="I207" i="1" s="1"/>
  <c r="J207" i="1" s="1" a="1"/>
  <c r="J207" i="1" s="1"/>
  <c r="I208" i="1" a="1"/>
  <c r="I208" i="1" s="1"/>
  <c r="J208" i="1" s="1" a="1"/>
  <c r="J208" i="1" s="1"/>
  <c r="I209" i="1" a="1"/>
  <c r="I209" i="1" s="1"/>
  <c r="J209" i="1" s="1" a="1"/>
  <c r="J209" i="1" s="1"/>
  <c r="I210" i="1" a="1"/>
  <c r="I210" i="1" s="1"/>
  <c r="I211" i="1" a="1"/>
  <c r="I211" i="1" s="1"/>
  <c r="I212" i="1" a="1"/>
  <c r="I212" i="1" s="1"/>
  <c r="J212" i="1" s="1" a="1"/>
  <c r="J212" i="1" s="1"/>
  <c r="I213" i="1" a="1"/>
  <c r="I213" i="1" s="1"/>
  <c r="I214" i="1" a="1"/>
  <c r="I214" i="1" s="1"/>
  <c r="J214" i="1" s="1" a="1"/>
  <c r="J214" i="1" s="1"/>
  <c r="I215" i="1" a="1"/>
  <c r="I215" i="1"/>
  <c r="J215" i="1" s="1" a="1"/>
  <c r="J215" i="1" s="1"/>
  <c r="I216" i="1" a="1"/>
  <c r="I216" i="1" s="1"/>
  <c r="J216" i="1" s="1" a="1"/>
  <c r="J216" i="1" s="1"/>
  <c r="I217" i="1" a="1"/>
  <c r="I217" i="1" s="1"/>
  <c r="J217" i="1" s="1" a="1"/>
  <c r="J217" i="1" s="1"/>
  <c r="I218" i="1" a="1"/>
  <c r="I218" i="1" s="1"/>
  <c r="I219" i="1" a="1"/>
  <c r="I219" i="1" s="1"/>
  <c r="J219" i="1" s="1" a="1"/>
  <c r="J219" i="1" s="1"/>
  <c r="I220" i="1" a="1"/>
  <c r="I220" i="1" s="1"/>
  <c r="I221" i="1" a="1"/>
  <c r="I221" i="1" s="1"/>
  <c r="I222" i="1" a="1"/>
  <c r="I222" i="1" s="1"/>
  <c r="J222" i="1" s="1" a="1"/>
  <c r="J222" i="1" s="1"/>
  <c r="I223" i="1" a="1"/>
  <c r="I223" i="1" s="1"/>
  <c r="J223" i="1" s="1" a="1"/>
  <c r="J223" i="1" s="1"/>
  <c r="I224" i="1" a="1"/>
  <c r="I224" i="1" s="1"/>
  <c r="J224" i="1" s="1" a="1"/>
  <c r="J224" i="1" s="1"/>
  <c r="I225" i="1" a="1"/>
  <c r="I225" i="1" s="1"/>
  <c r="J225" i="1" s="1" a="1"/>
  <c r="J225" i="1" s="1"/>
  <c r="I226" i="1" a="1"/>
  <c r="I226" i="1" s="1"/>
  <c r="I227" i="1" a="1"/>
  <c r="I227" i="1" s="1"/>
  <c r="J227" i="1" s="1" a="1"/>
  <c r="J227" i="1" s="1"/>
  <c r="I228" i="1" a="1"/>
  <c r="I228" i="1" s="1"/>
  <c r="I229" i="1" a="1"/>
  <c r="I229" i="1" s="1"/>
  <c r="I230" i="1" a="1"/>
  <c r="I230" i="1" s="1"/>
  <c r="J230" i="1" s="1" a="1"/>
  <c r="J230" i="1" s="1"/>
  <c r="I231" i="1" a="1"/>
  <c r="I231" i="1" s="1"/>
  <c r="J231" i="1" s="1" a="1"/>
  <c r="J231" i="1" s="1"/>
  <c r="I232" i="1" a="1"/>
  <c r="I232" i="1" s="1"/>
  <c r="J232" i="1" s="1" a="1"/>
  <c r="J232" i="1" s="1"/>
  <c r="I233" i="1" a="1"/>
  <c r="I233" i="1" s="1"/>
  <c r="J233" i="1" s="1" a="1"/>
  <c r="J233" i="1" s="1"/>
  <c r="I234" i="1" a="1"/>
  <c r="I234" i="1" s="1"/>
  <c r="I235" i="1" a="1"/>
  <c r="I235" i="1" s="1"/>
  <c r="J235" i="1" s="1" a="1"/>
  <c r="J235" i="1" s="1"/>
  <c r="I236" i="1" a="1"/>
  <c r="I236" i="1" s="1"/>
  <c r="I237" i="1" a="1"/>
  <c r="I237" i="1" s="1"/>
  <c r="I238" i="1" a="1"/>
  <c r="I238" i="1"/>
  <c r="J238" i="1" s="1" a="1"/>
  <c r="J238" i="1" s="1"/>
  <c r="I239" i="1" a="1"/>
  <c r="I239" i="1" s="1"/>
  <c r="J239" i="1" s="1" a="1"/>
  <c r="J239" i="1" s="1"/>
  <c r="I240" i="1" a="1"/>
  <c r="I240" i="1" s="1"/>
  <c r="J240" i="1" s="1" a="1"/>
  <c r="J240" i="1" s="1"/>
  <c r="I241" i="1" a="1"/>
  <c r="I241" i="1" s="1"/>
  <c r="J241" i="1" s="1" a="1"/>
  <c r="J241" i="1" s="1"/>
  <c r="I242" i="1" a="1"/>
  <c r="I242" i="1" s="1"/>
  <c r="J242" i="1" s="1" a="1"/>
  <c r="J242" i="1" s="1"/>
  <c r="I243" i="1" a="1"/>
  <c r="I243" i="1" s="1"/>
  <c r="J243" i="1" s="1" a="1"/>
  <c r="J243" i="1" s="1"/>
  <c r="I244" i="1" a="1"/>
  <c r="I244" i="1" s="1"/>
  <c r="J244" i="1" s="1" a="1"/>
  <c r="J244" i="1" s="1"/>
  <c r="I245" i="1" a="1"/>
  <c r="I245" i="1" s="1"/>
  <c r="J245" i="1" s="1" a="1"/>
  <c r="J245" i="1" s="1"/>
  <c r="I246" i="1" a="1"/>
  <c r="I246" i="1" s="1"/>
  <c r="J246" i="1" s="1" a="1"/>
  <c r="J246" i="1" s="1"/>
  <c r="I247" i="1" a="1"/>
  <c r="I247" i="1" s="1"/>
  <c r="J247" i="1" s="1" a="1"/>
  <c r="J247" i="1" s="1"/>
  <c r="I20" i="1" a="1"/>
  <c r="I20" i="1" s="1"/>
  <c r="J20" i="1" s="1" a="1"/>
  <c r="J20" i="1" s="1"/>
  <c r="J2" i="1" a="1"/>
  <c r="J2" i="1" s="1"/>
  <c r="P2" i="1" s="1" a="1"/>
  <c r="P2" i="1" s="1"/>
  <c r="I19" i="1" a="1"/>
  <c r="I19" i="1" s="1"/>
  <c r="J19" i="1" s="1" a="1"/>
  <c r="J19" i="1" s="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J3" i="1" a="1"/>
  <c r="J3" i="1" s="1"/>
  <c r="P3" i="1" s="1" a="1"/>
  <c r="P3" i="1" s="1"/>
  <c r="J4" i="1" a="1"/>
  <c r="J4" i="1" s="1"/>
  <c r="P4" i="1" s="1" a="1"/>
  <c r="P4" i="1" s="1"/>
  <c r="J5" i="1" a="1"/>
  <c r="J5" i="1" s="1"/>
  <c r="P5" i="1" s="1" a="1"/>
  <c r="P5" i="1" s="1"/>
  <c r="J6" i="1" a="1"/>
  <c r="J6" i="1" s="1"/>
  <c r="P6" i="1" s="1" a="1"/>
  <c r="P6" i="1" s="1"/>
  <c r="J7" i="1" a="1"/>
  <c r="J7" i="1" s="1"/>
  <c r="P7" i="1" s="1" a="1"/>
  <c r="P7" i="1" s="1"/>
  <c r="J8" i="1" a="1"/>
  <c r="J8" i="1" s="1"/>
  <c r="P8" i="1" s="1" a="1"/>
  <c r="P8" i="1" s="1"/>
  <c r="J9" i="1" a="1"/>
  <c r="J9" i="1" s="1"/>
  <c r="P9" i="1" s="1" a="1"/>
  <c r="P9" i="1" s="1"/>
  <c r="J10" i="1" a="1"/>
  <c r="J10" i="1" s="1"/>
  <c r="P10" i="1" s="1" a="1"/>
  <c r="P10" i="1" s="1"/>
  <c r="J11" i="1" a="1"/>
  <c r="J11" i="1" s="1"/>
  <c r="P11" i="1" s="1" a="1"/>
  <c r="P11" i="1" s="1"/>
  <c r="J12" i="1" a="1"/>
  <c r="J12" i="1" s="1"/>
  <c r="P12" i="1" s="1" a="1"/>
  <c r="P12" i="1" s="1"/>
  <c r="J13" i="1" a="1"/>
  <c r="J13" i="1" s="1"/>
  <c r="P13" i="1" s="1" a="1"/>
  <c r="P13" i="1" s="1"/>
  <c r="J14" i="1" a="1"/>
  <c r="J14" i="1" s="1"/>
  <c r="P14" i="1" s="1" a="1"/>
  <c r="P14" i="1" s="1"/>
  <c r="J15" i="1" a="1"/>
  <c r="J15" i="1" s="1"/>
  <c r="P15" i="1" s="1" a="1"/>
  <c r="P15" i="1" s="1"/>
  <c r="J16" i="1" a="1"/>
  <c r="J16" i="1" s="1"/>
  <c r="J18" i="1" a="1"/>
  <c r="J18" i="1" s="1"/>
  <c r="F18" i="1"/>
  <c r="E17" i="1"/>
  <c r="F17" i="1" s="1"/>
  <c r="F16" i="1"/>
  <c r="D11" i="1"/>
  <c r="D7" i="1"/>
  <c r="D4" i="1"/>
  <c r="P137" i="1" l="1" a="1"/>
  <c r="P137" i="1" s="1"/>
  <c r="P76" i="1" a="1"/>
  <c r="P76" i="1" s="1"/>
  <c r="P227" i="1" a="1"/>
  <c r="P227" i="1" s="1"/>
  <c r="P212" i="1" a="1"/>
  <c r="P212" i="1" s="1"/>
  <c r="P136" i="1" a="1"/>
  <c r="P136" i="1" s="1"/>
  <c r="P70" i="1" a="1"/>
  <c r="P70" i="1" s="1"/>
  <c r="P197" i="1" a="1"/>
  <c r="P197" i="1" s="1"/>
  <c r="P135" i="1" a="1"/>
  <c r="P135" i="1" s="1"/>
  <c r="P62" i="1" a="1"/>
  <c r="P62" i="1" s="1"/>
  <c r="P182" i="1" a="1"/>
  <c r="P182" i="1" s="1"/>
  <c r="P129" i="1" a="1"/>
  <c r="P129" i="1" s="1"/>
  <c r="P46" i="1" a="1"/>
  <c r="P46" i="1" s="1"/>
  <c r="P166" i="1" a="1"/>
  <c r="P166" i="1" s="1"/>
  <c r="P127" i="1" a="1"/>
  <c r="P127" i="1" s="1"/>
  <c r="P44" i="1" a="1"/>
  <c r="P44" i="1" s="1"/>
  <c r="P18" i="1" a="1"/>
  <c r="P18" i="1" s="1"/>
  <c r="P159" i="1" a="1"/>
  <c r="P159" i="1" s="1"/>
  <c r="P108" i="1" a="1"/>
  <c r="P108" i="1" s="1"/>
  <c r="P21" i="1" a="1"/>
  <c r="P21" i="1" s="1"/>
  <c r="P243" i="1" a="1"/>
  <c r="P243" i="1" s="1"/>
  <c r="P158" i="1" a="1"/>
  <c r="P158" i="1" s="1"/>
  <c r="P92" i="1" a="1"/>
  <c r="P92" i="1" s="1"/>
  <c r="P19" i="1" a="1"/>
  <c r="P19" i="1" s="1"/>
  <c r="P241" i="1" a="1"/>
  <c r="P241" i="1" s="1"/>
  <c r="P145" i="1" a="1"/>
  <c r="P145" i="1" s="1"/>
  <c r="P84" i="1" a="1"/>
  <c r="P84" i="1" s="1"/>
  <c r="P231" i="1" a="1"/>
  <c r="P231" i="1" s="1"/>
  <c r="P216" i="1" a="1"/>
  <c r="P216" i="1" s="1"/>
  <c r="P200" i="1" a="1"/>
  <c r="P200" i="1" s="1"/>
  <c r="P187" i="1" a="1"/>
  <c r="P187" i="1" s="1"/>
  <c r="P148" i="1" a="1"/>
  <c r="P148" i="1" s="1"/>
  <c r="P113" i="1" a="1"/>
  <c r="P113" i="1" s="1"/>
  <c r="P96" i="1" a="1"/>
  <c r="P96" i="1" s="1"/>
  <c r="P49" i="1" a="1"/>
  <c r="P49" i="1" s="1"/>
  <c r="P230" i="1" a="1"/>
  <c r="P230" i="1" s="1"/>
  <c r="P215" i="1" a="1"/>
  <c r="P215" i="1" s="1"/>
  <c r="P185" i="1" a="1"/>
  <c r="P185" i="1" s="1"/>
  <c r="P161" i="1" a="1"/>
  <c r="P161" i="1" s="1"/>
  <c r="P112" i="1" a="1"/>
  <c r="P112" i="1" s="1"/>
  <c r="P95" i="1" a="1"/>
  <c r="P95" i="1" s="1"/>
  <c r="P73" i="1" a="1"/>
  <c r="P73" i="1" s="1"/>
  <c r="P20" i="1" a="1"/>
  <c r="P20" i="1" s="1"/>
  <c r="P240" i="1" a="1"/>
  <c r="P240" i="1" s="1"/>
  <c r="P196" i="1" a="1"/>
  <c r="P196" i="1" s="1"/>
  <c r="P126" i="1" a="1"/>
  <c r="P126" i="1" s="1"/>
  <c r="P111" i="1" a="1"/>
  <c r="P111" i="1" s="1"/>
  <c r="P94" i="1" a="1"/>
  <c r="P94" i="1" s="1"/>
  <c r="P239" i="1" a="1"/>
  <c r="P239" i="1" s="1"/>
  <c r="P225" i="1" a="1"/>
  <c r="P225" i="1" s="1"/>
  <c r="P207" i="1" a="1"/>
  <c r="P207" i="1" s="1"/>
  <c r="P195" i="1" a="1"/>
  <c r="P195" i="1" s="1"/>
  <c r="P180" i="1" a="1"/>
  <c r="P180" i="1" s="1"/>
  <c r="P125" i="1" a="1"/>
  <c r="P125" i="1" s="1"/>
  <c r="P41" i="1" a="1"/>
  <c r="P41" i="1" s="1"/>
  <c r="P238" i="1" a="1"/>
  <c r="P238" i="1" s="1"/>
  <c r="P224" i="1" a="1"/>
  <c r="P224" i="1" s="1"/>
  <c r="P206" i="1" a="1"/>
  <c r="P206" i="1" s="1"/>
  <c r="P193" i="1" a="1"/>
  <c r="P193" i="1" s="1"/>
  <c r="P179" i="1" a="1"/>
  <c r="P179" i="1" s="1"/>
  <c r="P157" i="1" a="1"/>
  <c r="P157" i="1" s="1"/>
  <c r="P124" i="1" a="1"/>
  <c r="P124" i="1" s="1"/>
  <c r="P105" i="1" a="1"/>
  <c r="P105" i="1" s="1"/>
  <c r="P57" i="1" a="1"/>
  <c r="P57" i="1" s="1"/>
  <c r="P31" i="1" a="1"/>
  <c r="P31" i="1" s="1"/>
  <c r="K244" i="1" a="1"/>
  <c r="K244" i="1" s="1"/>
  <c r="K198" i="1" a="1"/>
  <c r="K198" i="1" s="1"/>
  <c r="P235" i="1" a="1"/>
  <c r="P235" i="1" s="1"/>
  <c r="P223" i="1" a="1"/>
  <c r="P223" i="1" s="1"/>
  <c r="P205" i="1" a="1"/>
  <c r="P205" i="1" s="1"/>
  <c r="P190" i="1" a="1"/>
  <c r="P190" i="1" s="1"/>
  <c r="P177" i="1" a="1"/>
  <c r="P177" i="1" s="1"/>
  <c r="P156" i="1" a="1"/>
  <c r="P156" i="1" s="1"/>
  <c r="P134" i="1" a="1"/>
  <c r="P134" i="1" s="1"/>
  <c r="P121" i="1" a="1"/>
  <c r="P121" i="1" s="1"/>
  <c r="P104" i="1" a="1"/>
  <c r="P104" i="1" s="1"/>
  <c r="P81" i="1" a="1"/>
  <c r="P81" i="1" s="1"/>
  <c r="P54" i="1" a="1"/>
  <c r="P54" i="1" s="1"/>
  <c r="P30" i="1" a="1"/>
  <c r="P30" i="1" s="1"/>
  <c r="P233" i="1" a="1"/>
  <c r="P233" i="1" s="1"/>
  <c r="P222" i="1" a="1"/>
  <c r="P222" i="1" s="1"/>
  <c r="P204" i="1" a="1"/>
  <c r="P204" i="1" s="1"/>
  <c r="P189" i="1" a="1"/>
  <c r="P189" i="1" s="1"/>
  <c r="P174" i="1" a="1"/>
  <c r="P174" i="1" s="1"/>
  <c r="P152" i="1" a="1"/>
  <c r="P152" i="1" s="1"/>
  <c r="P133" i="1" a="1"/>
  <c r="P133" i="1" s="1"/>
  <c r="P117" i="1" a="1"/>
  <c r="P117" i="1" s="1"/>
  <c r="P103" i="1" a="1"/>
  <c r="P103" i="1" s="1"/>
  <c r="P80" i="1" a="1"/>
  <c r="P80" i="1" s="1"/>
  <c r="P53" i="1" a="1"/>
  <c r="P53" i="1" s="1"/>
  <c r="P25" i="1" a="1"/>
  <c r="P25" i="1" s="1"/>
  <c r="P244" i="1" a="1"/>
  <c r="P244" i="1" s="1"/>
  <c r="P232" i="1" a="1"/>
  <c r="P232" i="1" s="1"/>
  <c r="P219" i="1" a="1"/>
  <c r="P219" i="1" s="1"/>
  <c r="P201" i="1" a="1"/>
  <c r="P201" i="1" s="1"/>
  <c r="P188" i="1" a="1"/>
  <c r="P188" i="1" s="1"/>
  <c r="P169" i="1" a="1"/>
  <c r="P169" i="1" s="1"/>
  <c r="P149" i="1" a="1"/>
  <c r="P149" i="1" s="1"/>
  <c r="P132" i="1" a="1"/>
  <c r="P132" i="1" s="1"/>
  <c r="P115" i="1" a="1"/>
  <c r="P115" i="1" s="1"/>
  <c r="P100" i="1" a="1"/>
  <c r="P100" i="1" s="1"/>
  <c r="P77" i="1" a="1"/>
  <c r="P77" i="1" s="1"/>
  <c r="P52" i="1" a="1"/>
  <c r="P52" i="1" s="1"/>
  <c r="P23" i="1" a="1"/>
  <c r="P23" i="1" s="1"/>
  <c r="L87" i="1"/>
  <c r="J147" i="1" a="1"/>
  <c r="J147" i="1" s="1"/>
  <c r="P147" i="1" s="1" a="1"/>
  <c r="P147" i="1" s="1"/>
  <c r="J123" i="1" a="1"/>
  <c r="J123" i="1" s="1"/>
  <c r="K123" i="1" s="1" a="1"/>
  <c r="K123" i="1" s="1"/>
  <c r="J56" i="1" a="1"/>
  <c r="J56" i="1" s="1"/>
  <c r="K56" i="1" s="1" a="1"/>
  <c r="K56" i="1" s="1"/>
  <c r="L173" i="1"/>
  <c r="J139" i="1" a="1"/>
  <c r="J139" i="1" s="1"/>
  <c r="K139" i="1" s="1" a="1"/>
  <c r="K139" i="1" s="1"/>
  <c r="P139" i="1" a="1"/>
  <c r="P139" i="1" s="1"/>
  <c r="J102" i="1" a="1"/>
  <c r="J102" i="1" s="1"/>
  <c r="K102" i="1" s="1" a="1"/>
  <c r="K102" i="1" s="1"/>
  <c r="J79" i="1" a="1"/>
  <c r="J79" i="1" s="1"/>
  <c r="P79" i="1" s="1" a="1"/>
  <c r="P79" i="1" s="1"/>
  <c r="J24" i="1" a="1"/>
  <c r="J24" i="1" s="1"/>
  <c r="K24" i="1" s="1" a="1"/>
  <c r="K24" i="1" s="1"/>
  <c r="L91" i="1"/>
  <c r="P40" i="1" a="1"/>
  <c r="P40" i="1" s="1"/>
  <c r="P32" i="1" a="1"/>
  <c r="P32" i="1" s="1"/>
  <c r="J131" i="1" a="1"/>
  <c r="J131" i="1" s="1"/>
  <c r="P131" i="1" s="1" a="1"/>
  <c r="P131" i="1" s="1"/>
  <c r="J110" i="1" a="1"/>
  <c r="J110" i="1" s="1"/>
  <c r="K110" i="1" s="1" a="1"/>
  <c r="K110" i="1" s="1"/>
  <c r="J237" i="1" a="1"/>
  <c r="J237" i="1" s="1"/>
  <c r="K237" i="1" s="1" a="1"/>
  <c r="K237" i="1" s="1"/>
  <c r="P237" i="1" a="1"/>
  <c r="P237" i="1" s="1"/>
  <c r="P221" i="1" a="1"/>
  <c r="P221" i="1" s="1"/>
  <c r="J221" i="1" a="1"/>
  <c r="J221" i="1" s="1"/>
  <c r="J199" i="1" a="1"/>
  <c r="J199" i="1" s="1"/>
  <c r="K199" i="1" s="1" a="1"/>
  <c r="K199" i="1" s="1"/>
  <c r="J184" i="1" a="1"/>
  <c r="J184" i="1" s="1"/>
  <c r="K184" i="1" s="1" a="1"/>
  <c r="K184" i="1" s="1"/>
  <c r="P184" i="1" a="1"/>
  <c r="P184" i="1" s="1"/>
  <c r="J176" i="1" a="1"/>
  <c r="J176" i="1" s="1"/>
  <c r="K176" i="1" s="1" a="1"/>
  <c r="K176" i="1" s="1"/>
  <c r="J154" i="1" a="1"/>
  <c r="J154" i="1" s="1"/>
  <c r="P154" i="1" s="1" a="1"/>
  <c r="P154" i="1" s="1"/>
  <c r="J138" i="1" a="1"/>
  <c r="J138" i="1" s="1"/>
  <c r="K138" i="1" s="1" a="1"/>
  <c r="K138" i="1" s="1"/>
  <c r="J130" i="1" a="1"/>
  <c r="J130" i="1" s="1"/>
  <c r="K130" i="1" s="1" a="1"/>
  <c r="K130" i="1" s="1"/>
  <c r="P130" i="1" a="1"/>
  <c r="P130" i="1" s="1"/>
  <c r="J122" i="1" a="1"/>
  <c r="J122" i="1" s="1"/>
  <c r="K122" i="1" s="1" a="1"/>
  <c r="K122" i="1" s="1"/>
  <c r="J101" i="1" a="1"/>
  <c r="J101" i="1" s="1"/>
  <c r="P101" i="1" s="1" a="1"/>
  <c r="P101" i="1" s="1"/>
  <c r="J93" i="1" a="1"/>
  <c r="J93" i="1" s="1"/>
  <c r="P93" i="1" s="1" a="1"/>
  <c r="P93" i="1" s="1"/>
  <c r="J78" i="1" a="1"/>
  <c r="J78" i="1" s="1"/>
  <c r="K78" i="1" s="1" a="1"/>
  <c r="K78" i="1" s="1"/>
  <c r="P78" i="1" a="1"/>
  <c r="P78" i="1" s="1"/>
  <c r="J47" i="1" a="1"/>
  <c r="J47" i="1" s="1"/>
  <c r="K47" i="1" s="1" a="1"/>
  <c r="K47" i="1" s="1"/>
  <c r="P86" i="1" a="1"/>
  <c r="P86" i="1" s="1"/>
  <c r="P72" i="1" a="1"/>
  <c r="P72" i="1" s="1"/>
  <c r="J48" i="1" a="1"/>
  <c r="J48" i="1" s="1"/>
  <c r="K48" i="1" s="1" a="1"/>
  <c r="K48" i="1" s="1"/>
  <c r="J229" i="1" a="1"/>
  <c r="J229" i="1" s="1"/>
  <c r="P229" i="1" a="1"/>
  <c r="P229" i="1" s="1"/>
  <c r="J192" i="1" a="1"/>
  <c r="J192" i="1" s="1"/>
  <c r="K192" i="1" s="1" a="1"/>
  <c r="K192" i="1" s="1"/>
  <c r="J160" i="1" a="1"/>
  <c r="J160" i="1" s="1"/>
  <c r="K160" i="1" s="1" a="1"/>
  <c r="K160" i="1" s="1"/>
  <c r="J146" i="1" a="1"/>
  <c r="J146" i="1" s="1"/>
  <c r="K146" i="1" s="1" a="1"/>
  <c r="K146" i="1" s="1"/>
  <c r="J109" i="1" a="1"/>
  <c r="J109" i="1" s="1"/>
  <c r="K109" i="1" s="1" a="1"/>
  <c r="K109" i="1" s="1"/>
  <c r="J71" i="1" a="1"/>
  <c r="J71" i="1" s="1"/>
  <c r="P71" i="1" s="1" a="1"/>
  <c r="P71" i="1" s="1"/>
  <c r="J55" i="1" a="1"/>
  <c r="J55" i="1" s="1"/>
  <c r="P55" i="1" s="1" a="1"/>
  <c r="P55" i="1" s="1"/>
  <c r="J39" i="1" a="1"/>
  <c r="J39" i="1" s="1"/>
  <c r="K39" i="1" s="1" a="1"/>
  <c r="K39" i="1" s="1"/>
  <c r="L111" i="1"/>
  <c r="J236" i="1" a="1"/>
  <c r="J236" i="1" s="1"/>
  <c r="P236" i="1" a="1"/>
  <c r="P236" i="1" s="1"/>
  <c r="J228" i="1" a="1"/>
  <c r="J228" i="1" s="1"/>
  <c r="K228" i="1" s="1" a="1"/>
  <c r="K228" i="1" s="1"/>
  <c r="P228" i="1" a="1"/>
  <c r="P228" i="1" s="1"/>
  <c r="J220" i="1" a="1"/>
  <c r="J220" i="1" s="1"/>
  <c r="K220" i="1" s="1" a="1"/>
  <c r="K220" i="1" s="1"/>
  <c r="P220" i="1" a="1"/>
  <c r="P220" i="1" s="1"/>
  <c r="J213" i="1" a="1"/>
  <c r="J213" i="1" s="1"/>
  <c r="P213" i="1" a="1"/>
  <c r="P213" i="1" s="1"/>
  <c r="J191" i="1" a="1"/>
  <c r="J191" i="1" s="1"/>
  <c r="P191" i="1" a="1"/>
  <c r="P191" i="1" s="1"/>
  <c r="J153" i="1" a="1"/>
  <c r="J153" i="1" s="1"/>
  <c r="K153" i="1" s="1" a="1"/>
  <c r="K153" i="1" s="1"/>
  <c r="P153" i="1" a="1"/>
  <c r="P153" i="1" s="1"/>
  <c r="P214" i="1" a="1"/>
  <c r="P214" i="1" s="1"/>
  <c r="P198" i="1" a="1"/>
  <c r="P198" i="1" s="1"/>
  <c r="P85" i="1" a="1"/>
  <c r="P85" i="1" s="1"/>
  <c r="J144" i="1" a="1"/>
  <c r="J144" i="1" s="1"/>
  <c r="K144" i="1" s="1" a="1"/>
  <c r="K144" i="1" s="1"/>
  <c r="J128" i="1" a="1"/>
  <c r="J128" i="1" s="1"/>
  <c r="K128" i="1" s="1" a="1"/>
  <c r="K128" i="1" s="1"/>
  <c r="J120" i="1" a="1"/>
  <c r="J120" i="1" s="1"/>
  <c r="K120" i="1" s="1" a="1"/>
  <c r="K120" i="1" s="1"/>
  <c r="J114" i="1" a="1"/>
  <c r="J114" i="1" s="1"/>
  <c r="K114" i="1" s="1" a="1"/>
  <c r="K114" i="1" s="1"/>
  <c r="J107" i="1" a="1"/>
  <c r="J107" i="1" s="1"/>
  <c r="K107" i="1" s="1" a="1"/>
  <c r="K107" i="1" s="1"/>
  <c r="P107" i="1" a="1"/>
  <c r="P107" i="1" s="1"/>
  <c r="J99" i="1" a="1"/>
  <c r="J99" i="1" s="1"/>
  <c r="K99" i="1" s="1" a="1"/>
  <c r="K99" i="1" s="1"/>
  <c r="J91" i="1" a="1"/>
  <c r="J91" i="1" s="1"/>
  <c r="K91" i="1" s="1" a="1"/>
  <c r="K91" i="1" s="1"/>
  <c r="J83" i="1" a="1"/>
  <c r="J83" i="1" s="1"/>
  <c r="K83" i="1" s="1" a="1"/>
  <c r="K83" i="1" s="1"/>
  <c r="J69" i="1" a="1"/>
  <c r="J69" i="1" s="1"/>
  <c r="P69" i="1" s="1" a="1"/>
  <c r="P69" i="1" s="1"/>
  <c r="J61" i="1" a="1"/>
  <c r="J61" i="1" s="1"/>
  <c r="K61" i="1" s="1" a="1"/>
  <c r="K61" i="1" s="1"/>
  <c r="J45" i="1" a="1"/>
  <c r="J45" i="1" s="1"/>
  <c r="K45" i="1" s="1" a="1"/>
  <c r="K45" i="1" s="1"/>
  <c r="J37" i="1" a="1"/>
  <c r="J37" i="1" s="1"/>
  <c r="P37" i="1" s="1" a="1"/>
  <c r="P37" i="1" s="1"/>
  <c r="J29" i="1" a="1"/>
  <c r="J29" i="1" s="1"/>
  <c r="P29" i="1" s="1" a="1"/>
  <c r="P29" i="1" s="1"/>
  <c r="P167" i="1" a="1"/>
  <c r="P167" i="1" s="1"/>
  <c r="P116" i="1" a="1"/>
  <c r="P116" i="1" s="1"/>
  <c r="P64" i="1" a="1"/>
  <c r="P64" i="1" s="1"/>
  <c r="J183" i="1" a="1"/>
  <c r="J183" i="1" s="1"/>
  <c r="K183" i="1" s="1" a="1"/>
  <c r="K183" i="1" s="1"/>
  <c r="P183" i="1" a="1"/>
  <c r="P183" i="1" s="1"/>
  <c r="J175" i="1" a="1"/>
  <c r="J175" i="1" s="1"/>
  <c r="P175" i="1" a="1"/>
  <c r="P175" i="1" s="1"/>
  <c r="J38" i="1" a="1"/>
  <c r="J38" i="1" s="1"/>
  <c r="K38" i="1" s="1" a="1"/>
  <c r="K38" i="1" s="1"/>
  <c r="P38" i="1" a="1"/>
  <c r="P38" i="1" s="1"/>
  <c r="P168" i="1" a="1"/>
  <c r="P168" i="1" s="1"/>
  <c r="K4" i="1" a="1"/>
  <c r="K4" i="1" s="1"/>
  <c r="P16" i="1" a="1"/>
  <c r="P16" i="1" s="1"/>
  <c r="J234" i="1" a="1"/>
  <c r="J234" i="1" s="1"/>
  <c r="K234" i="1" s="1" a="1"/>
  <c r="K234" i="1" s="1"/>
  <c r="J226" i="1" a="1"/>
  <c r="J226" i="1" s="1"/>
  <c r="K226" i="1" s="1" a="1"/>
  <c r="K226" i="1" s="1"/>
  <c r="P226" i="1" a="1"/>
  <c r="P226" i="1" s="1"/>
  <c r="J218" i="1" a="1"/>
  <c r="J218" i="1" s="1"/>
  <c r="K218" i="1" s="1" a="1"/>
  <c r="K218" i="1" s="1"/>
  <c r="J211" i="1" a="1"/>
  <c r="J211" i="1" s="1"/>
  <c r="K211" i="1" s="1" a="1"/>
  <c r="K211" i="1" s="1"/>
  <c r="J203" i="1" a="1"/>
  <c r="J203" i="1" s="1"/>
  <c r="K203" i="1" s="1" a="1"/>
  <c r="K203" i="1" s="1"/>
  <c r="J181" i="1" a="1"/>
  <c r="J181" i="1" s="1"/>
  <c r="K181" i="1" s="1" a="1"/>
  <c r="K181" i="1" s="1"/>
  <c r="P181" i="1" a="1"/>
  <c r="P181" i="1" s="1"/>
  <c r="J173" i="1" a="1"/>
  <c r="J173" i="1" s="1"/>
  <c r="K173" i="1" s="1" a="1"/>
  <c r="K173" i="1" s="1"/>
  <c r="J165" i="1" a="1"/>
  <c r="J165" i="1" s="1"/>
  <c r="P165" i="1" s="1" a="1"/>
  <c r="P165" i="1" s="1"/>
  <c r="J151" i="1" a="1"/>
  <c r="J151" i="1" s="1"/>
  <c r="K151" i="1" s="1" a="1"/>
  <c r="K151" i="1" s="1"/>
  <c r="P63" i="1" a="1"/>
  <c r="P63" i="1" s="1"/>
  <c r="P22" i="1" a="1"/>
  <c r="P22" i="1" s="1"/>
  <c r="J98" i="1" a="1"/>
  <c r="J98" i="1" s="1"/>
  <c r="P98" i="1" s="1" a="1"/>
  <c r="P98" i="1" s="1"/>
  <c r="P143" i="1" a="1"/>
  <c r="P143" i="1" s="1"/>
  <c r="J171" i="1" a="1"/>
  <c r="J171" i="1" s="1"/>
  <c r="K171" i="1" s="1" a="1"/>
  <c r="K171" i="1" s="1"/>
  <c r="P171" i="1" a="1"/>
  <c r="P171" i="1" s="1"/>
  <c r="J59" i="1" a="1"/>
  <c r="J59" i="1" s="1"/>
  <c r="K59" i="1" s="1" a="1"/>
  <c r="K59" i="1" s="1"/>
  <c r="P59" i="1" a="1"/>
  <c r="P59" i="1" s="1"/>
  <c r="J43" i="1" a="1"/>
  <c r="J43" i="1" s="1"/>
  <c r="P43" i="1" a="1"/>
  <c r="P43" i="1" s="1"/>
  <c r="J35" i="1" a="1"/>
  <c r="J35" i="1" s="1"/>
  <c r="P35" i="1" a="1"/>
  <c r="P35" i="1" s="1"/>
  <c r="P247" i="1" a="1"/>
  <c r="P247" i="1" s="1"/>
  <c r="P164" i="1" a="1"/>
  <c r="P164" i="1" s="1"/>
  <c r="P142" i="1" a="1"/>
  <c r="P142" i="1" s="1"/>
  <c r="P89" i="1" a="1"/>
  <c r="P89" i="1" s="1"/>
  <c r="J178" i="1" a="1"/>
  <c r="J178" i="1" s="1"/>
  <c r="K178" i="1" s="1" a="1"/>
  <c r="K178" i="1" s="1"/>
  <c r="P178" i="1" a="1"/>
  <c r="P178" i="1" s="1"/>
  <c r="J210" i="1" a="1"/>
  <c r="J210" i="1" s="1"/>
  <c r="K210" i="1" s="1" a="1"/>
  <c r="K210" i="1" s="1"/>
  <c r="P210" i="1" a="1"/>
  <c r="P210" i="1" s="1"/>
  <c r="J202" i="1" a="1"/>
  <c r="J202" i="1" s="1"/>
  <c r="K202" i="1" s="1" a="1"/>
  <c r="K202" i="1" s="1"/>
  <c r="P202" i="1" a="1"/>
  <c r="P202" i="1" s="1"/>
  <c r="J106" i="1" a="1"/>
  <c r="J106" i="1" s="1"/>
  <c r="P106" i="1" a="1"/>
  <c r="P106" i="1" s="1"/>
  <c r="J90" i="1" a="1"/>
  <c r="J90" i="1" s="1"/>
  <c r="K90" i="1" s="1" a="1"/>
  <c r="K90" i="1" s="1"/>
  <c r="P90" i="1" a="1"/>
  <c r="P90" i="1" s="1"/>
  <c r="J82" i="1" a="1"/>
  <c r="J82" i="1" s="1"/>
  <c r="K82" i="1" s="1" a="1"/>
  <c r="K82" i="1" s="1"/>
  <c r="P82" i="1" a="1"/>
  <c r="P82" i="1" s="1"/>
  <c r="J75" i="1" a="1"/>
  <c r="J75" i="1" s="1"/>
  <c r="K75" i="1" s="1" a="1"/>
  <c r="K75" i="1" s="1"/>
  <c r="P75" i="1" a="1"/>
  <c r="P75" i="1" s="1"/>
  <c r="P60" i="1" a="1"/>
  <c r="P60" i="1" s="1"/>
  <c r="P28" i="1" a="1"/>
  <c r="P28" i="1" s="1"/>
  <c r="J163" i="1" a="1"/>
  <c r="J163" i="1" s="1"/>
  <c r="K163" i="1" s="1" a="1"/>
  <c r="K163" i="1" s="1"/>
  <c r="P163" i="1" a="1"/>
  <c r="P163" i="1" s="1"/>
  <c r="J67" i="1" a="1"/>
  <c r="J67" i="1" s="1"/>
  <c r="K67" i="1" s="1" a="1"/>
  <c r="K67" i="1" s="1"/>
  <c r="P67" i="1" a="1"/>
  <c r="P67" i="1" s="1"/>
  <c r="J51" i="1" a="1"/>
  <c r="J51" i="1" s="1"/>
  <c r="K51" i="1" s="1" a="1"/>
  <c r="K51" i="1" s="1"/>
  <c r="P51" i="1" a="1"/>
  <c r="P51" i="1" s="1"/>
  <c r="J27" i="1" a="1"/>
  <c r="J27" i="1" s="1"/>
  <c r="K27" i="1" s="1" a="1"/>
  <c r="K27" i="1" s="1"/>
  <c r="L188" i="1"/>
  <c r="J194" i="1" a="1"/>
  <c r="J194" i="1" s="1"/>
  <c r="K194" i="1" s="1" a="1"/>
  <c r="K194" i="1" s="1"/>
  <c r="J186" i="1" a="1"/>
  <c r="J186" i="1" s="1"/>
  <c r="P186" i="1" s="1" a="1"/>
  <c r="P186" i="1" s="1"/>
  <c r="J170" i="1" a="1"/>
  <c r="J170" i="1" s="1"/>
  <c r="K170" i="1" s="1" a="1"/>
  <c r="K170" i="1" s="1"/>
  <c r="J162" i="1" a="1"/>
  <c r="J162" i="1" s="1"/>
  <c r="K162" i="1" s="1" a="1"/>
  <c r="K162" i="1" s="1"/>
  <c r="P162" i="1" a="1"/>
  <c r="P162" i="1" s="1"/>
  <c r="J74" i="1" a="1"/>
  <c r="J74" i="1" s="1"/>
  <c r="K74" i="1" s="1" a="1"/>
  <c r="K74" i="1" s="1"/>
  <c r="J66" i="1" a="1"/>
  <c r="J66" i="1" s="1"/>
  <c r="P66" i="1" s="1" a="1"/>
  <c r="P66" i="1" s="1"/>
  <c r="J58" i="1" a="1"/>
  <c r="J58" i="1" s="1"/>
  <c r="K58" i="1" s="1" a="1"/>
  <c r="K58" i="1" s="1"/>
  <c r="J50" i="1" a="1"/>
  <c r="J50" i="1" s="1"/>
  <c r="K50" i="1" s="1" a="1"/>
  <c r="K50" i="1" s="1"/>
  <c r="P50" i="1" a="1"/>
  <c r="P50" i="1" s="1"/>
  <c r="J42" i="1" a="1"/>
  <c r="J42" i="1" s="1"/>
  <c r="K42" i="1" s="1" a="1"/>
  <c r="K42" i="1" s="1"/>
  <c r="J34" i="1" a="1"/>
  <c r="J34" i="1" s="1"/>
  <c r="K34" i="1" s="1" a="1"/>
  <c r="K34" i="1" s="1"/>
  <c r="J26" i="1" a="1"/>
  <c r="J26" i="1" s="1"/>
  <c r="K26" i="1" s="1" a="1"/>
  <c r="K26" i="1" s="1"/>
  <c r="P246" i="1" a="1"/>
  <c r="P246" i="1" s="1"/>
  <c r="P209" i="1" a="1"/>
  <c r="P209" i="1" s="1"/>
  <c r="P141" i="1" a="1"/>
  <c r="P141" i="1" s="1"/>
  <c r="P119" i="1" a="1"/>
  <c r="P119" i="1" s="1"/>
  <c r="P88" i="1" a="1"/>
  <c r="P88" i="1" s="1"/>
  <c r="P68" i="1" a="1"/>
  <c r="P68" i="1" s="1"/>
  <c r="P36" i="1" a="1"/>
  <c r="P36" i="1" s="1"/>
  <c r="J155" i="1" a="1"/>
  <c r="J155" i="1" s="1"/>
  <c r="K155" i="1" s="1" a="1"/>
  <c r="K155" i="1" s="1"/>
  <c r="P155" i="1" a="1"/>
  <c r="P155" i="1" s="1"/>
  <c r="P245" i="1" a="1"/>
  <c r="P245" i="1" s="1"/>
  <c r="P217" i="1" a="1"/>
  <c r="P217" i="1" s="1"/>
  <c r="P208" i="1" a="1"/>
  <c r="P208" i="1" s="1"/>
  <c r="P172" i="1" a="1"/>
  <c r="P172" i="1" s="1"/>
  <c r="P150" i="1" a="1"/>
  <c r="P150" i="1" s="1"/>
  <c r="P140" i="1" a="1"/>
  <c r="P140" i="1" s="1"/>
  <c r="P118" i="1" a="1"/>
  <c r="P118" i="1" s="1"/>
  <c r="P97" i="1" a="1"/>
  <c r="P97" i="1" s="1"/>
  <c r="P87" i="1" a="1"/>
  <c r="P87" i="1" s="1"/>
  <c r="P65" i="1" a="1"/>
  <c r="P65" i="1" s="1"/>
  <c r="P33" i="1" a="1"/>
  <c r="P33" i="1" s="1"/>
  <c r="K19" i="1" a="1"/>
  <c r="K19" i="1" s="1"/>
  <c r="K204" i="1" a="1"/>
  <c r="K204" i="1" s="1"/>
  <c r="P242" i="1" a="1"/>
  <c r="P242" i="1" s="1"/>
  <c r="K40" i="1" a="1"/>
  <c r="K40" i="1" s="1"/>
  <c r="K208" i="1" a="1"/>
  <c r="K208" i="1" s="1"/>
  <c r="K224" i="1" a="1"/>
  <c r="K224" i="1" s="1"/>
  <c r="K69" i="1" a="1"/>
  <c r="K69" i="1" s="1"/>
  <c r="K117" i="1" a="1"/>
  <c r="K117" i="1" s="1"/>
  <c r="K245" i="1" a="1"/>
  <c r="K245" i="1" s="1"/>
  <c r="K189" i="1" a="1"/>
  <c r="K189" i="1" s="1"/>
  <c r="H2" i="1"/>
  <c r="L83" i="1" s="1"/>
  <c r="K89" i="1" a="1"/>
  <c r="K89" i="1" s="1"/>
  <c r="K242" i="1" a="1"/>
  <c r="K242" i="1" s="1"/>
  <c r="K219" i="1" a="1"/>
  <c r="K219" i="1" s="1"/>
  <c r="K129" i="1" a="1"/>
  <c r="K129" i="1" s="1"/>
  <c r="K23" i="1" a="1"/>
  <c r="K23" i="1" s="1"/>
  <c r="K53" i="1" a="1"/>
  <c r="K53" i="1" s="1"/>
  <c r="K238" i="1" a="1"/>
  <c r="K238" i="1" s="1"/>
  <c r="K191" i="1" a="1"/>
  <c r="K191" i="1" s="1"/>
  <c r="K97" i="1" a="1"/>
  <c r="K97" i="1" s="1"/>
  <c r="K121" i="1" a="1"/>
  <c r="K121" i="1" s="1"/>
  <c r="K177" i="1" a="1"/>
  <c r="K177" i="1" s="1"/>
  <c r="K193" i="1" a="1"/>
  <c r="K193" i="1" s="1"/>
  <c r="K32" i="1" a="1"/>
  <c r="K32" i="1" s="1"/>
  <c r="G2" i="1"/>
  <c r="L153" i="1" s="1"/>
  <c r="K116" i="1" a="1"/>
  <c r="K116" i="1" s="1"/>
  <c r="K135" i="1" a="1"/>
  <c r="K135" i="1" s="1"/>
  <c r="K174" i="1" a="1"/>
  <c r="K174" i="1" s="1"/>
  <c r="K166" i="1" a="1"/>
  <c r="K166" i="1" s="1"/>
  <c r="K172" i="1" a="1"/>
  <c r="K172" i="1" s="1"/>
  <c r="K52" i="1" a="1"/>
  <c r="K52" i="1" s="1"/>
  <c r="K232" i="1" a="1"/>
  <c r="K232" i="1" s="1"/>
  <c r="K62" i="1" a="1"/>
  <c r="K62" i="1" s="1"/>
  <c r="K243" i="1" a="1"/>
  <c r="K243" i="1" s="1"/>
  <c r="K216" i="1" a="1"/>
  <c r="K216" i="1" s="1"/>
  <c r="K25" i="1" a="1"/>
  <c r="K25" i="1" s="1"/>
  <c r="K31" i="1" a="1"/>
  <c r="K31" i="1" s="1"/>
  <c r="K142" i="1" a="1"/>
  <c r="K142" i="1" s="1"/>
  <c r="K187" i="1" a="1"/>
  <c r="K187" i="1" s="1"/>
  <c r="K205" i="1" a="1"/>
  <c r="K205" i="1" s="1"/>
  <c r="K186" i="1" a="1"/>
  <c r="K186" i="1" s="1"/>
  <c r="K180" i="1" a="1"/>
  <c r="K180" i="1" s="1"/>
  <c r="K126" i="1" a="1"/>
  <c r="K126" i="1" s="1"/>
  <c r="K217" i="1" a="1"/>
  <c r="K217" i="1" s="1"/>
  <c r="K76" i="1" a="1"/>
  <c r="K76" i="1" s="1"/>
  <c r="K96" i="1" a="1"/>
  <c r="K96" i="1" s="1"/>
  <c r="K225" i="1" a="1"/>
  <c r="K225" i="1" s="1"/>
  <c r="K185" i="1" a="1"/>
  <c r="K185" i="1" s="1"/>
  <c r="K179" i="1" a="1"/>
  <c r="K179" i="1" s="1"/>
  <c r="K197" i="1" a="1"/>
  <c r="K197" i="1" s="1"/>
  <c r="K201" i="1" a="1"/>
  <c r="K201" i="1" s="1"/>
  <c r="K113" i="1" a="1"/>
  <c r="K113" i="1" s="1"/>
  <c r="K196" i="1" a="1"/>
  <c r="K196" i="1" s="1"/>
  <c r="K164" i="1" a="1"/>
  <c r="K164" i="1" s="1"/>
  <c r="K159" i="1" a="1"/>
  <c r="K159" i="1" s="1"/>
  <c r="K152" i="1" a="1"/>
  <c r="K152" i="1" s="1"/>
  <c r="K140" i="1" a="1"/>
  <c r="K140" i="1" s="1"/>
  <c r="K133" i="1" a="1"/>
  <c r="K133" i="1" s="1"/>
  <c r="K127" i="1" a="1"/>
  <c r="K127" i="1" s="1"/>
  <c r="K100" i="1" a="1"/>
  <c r="K100" i="1" s="1"/>
  <c r="K30" i="1" a="1"/>
  <c r="K30" i="1" s="1"/>
  <c r="K86" i="1" a="1"/>
  <c r="K86" i="1" s="1"/>
  <c r="K223" i="1" a="1"/>
  <c r="K223" i="1" s="1"/>
  <c r="K165" i="1" a="1"/>
  <c r="K165" i="1" s="1"/>
  <c r="K141" i="1" a="1"/>
  <c r="K141" i="1" s="1"/>
  <c r="K115" i="1" a="1"/>
  <c r="K115" i="1" s="1"/>
  <c r="K46" i="1" a="1"/>
  <c r="K46" i="1" s="1"/>
  <c r="K230" i="1" a="1"/>
  <c r="K230" i="1" s="1"/>
  <c r="K92" i="1" a="1"/>
  <c r="K92" i="1" s="1"/>
  <c r="K20" i="1" a="1"/>
  <c r="K20" i="1" s="1"/>
  <c r="K236" i="1" a="1"/>
  <c r="K236" i="1" s="1"/>
  <c r="K229" i="1" a="1"/>
  <c r="K229" i="1" s="1"/>
  <c r="K158" i="1" a="1"/>
  <c r="K158" i="1" s="1"/>
  <c r="K132" i="1" a="1"/>
  <c r="K132" i="1" s="1"/>
  <c r="K119" i="1" a="1"/>
  <c r="K119" i="1" s="1"/>
  <c r="K106" i="1" a="1"/>
  <c r="K106" i="1" s="1"/>
  <c r="K44" i="1" a="1"/>
  <c r="K44" i="1" s="1"/>
  <c r="K221" i="1" a="1"/>
  <c r="K221" i="1" s="1"/>
  <c r="K188" i="1" a="1"/>
  <c r="K188" i="1" s="1"/>
  <c r="K68" i="1" a="1"/>
  <c r="K68" i="1" s="1"/>
  <c r="K134" i="1" a="1"/>
  <c r="K134" i="1" s="1"/>
  <c r="K145" i="1" a="1"/>
  <c r="K145" i="1" s="1"/>
  <c r="K21" i="1" a="1"/>
  <c r="K21" i="1" s="1"/>
  <c r="K85" i="1" a="1"/>
  <c r="K85" i="1" s="1"/>
  <c r="K247" i="1" a="1"/>
  <c r="K247" i="1" s="1"/>
  <c r="K157" i="1" a="1"/>
  <c r="K157" i="1" s="1"/>
  <c r="K84" i="1" a="1"/>
  <c r="K84" i="1" s="1"/>
  <c r="K72" i="1" a="1"/>
  <c r="K72" i="1" s="1"/>
  <c r="K65" i="1" a="1"/>
  <c r="K65" i="1" s="1"/>
  <c r="K43" i="1" a="1"/>
  <c r="K43" i="1" s="1"/>
  <c r="K36" i="1" a="1"/>
  <c r="K36" i="1" s="1"/>
  <c r="K22" i="1" a="1"/>
  <c r="K22" i="1" s="1"/>
  <c r="K147" i="1" a="1"/>
  <c r="K147" i="1" s="1"/>
  <c r="K108" i="1" a="1"/>
  <c r="K108" i="1" s="1"/>
  <c r="K227" i="1" a="1"/>
  <c r="K227" i="1" s="1"/>
  <c r="K182" i="1" a="1"/>
  <c r="K182" i="1" s="1"/>
  <c r="K175" i="1" a="1"/>
  <c r="K175" i="1" s="1"/>
  <c r="K169" i="1" a="1"/>
  <c r="K169" i="1" s="1"/>
  <c r="K156" i="1" a="1"/>
  <c r="K156" i="1" s="1"/>
  <c r="K124" i="1" a="1"/>
  <c r="K124" i="1" s="1"/>
  <c r="K118" i="1" a="1"/>
  <c r="K118" i="1" s="1"/>
  <c r="K112" i="1" a="1"/>
  <c r="K112" i="1" s="1"/>
  <c r="K104" i="1" a="1"/>
  <c r="K104" i="1" s="1"/>
  <c r="K77" i="1" a="1"/>
  <c r="K77" i="1" s="1"/>
  <c r="K64" i="1" a="1"/>
  <c r="K64" i="1" s="1"/>
  <c r="K57" i="1" a="1"/>
  <c r="K57" i="1" s="1"/>
  <c r="K161" i="1" a="1"/>
  <c r="K161" i="1" s="1"/>
  <c r="K60" i="1" a="1"/>
  <c r="K60" i="1" s="1"/>
  <c r="K87" i="1" a="1"/>
  <c r="K87" i="1" s="1"/>
  <c r="K231" i="1" a="1"/>
  <c r="K231" i="1" s="1"/>
  <c r="K246" i="1" a="1"/>
  <c r="K246" i="1" s="1"/>
  <c r="K212" i="1" a="1"/>
  <c r="K212" i="1" s="1"/>
  <c r="K111" i="1" a="1"/>
  <c r="K111" i="1" s="1"/>
  <c r="K103" i="1" a="1"/>
  <c r="K103" i="1" s="1"/>
  <c r="K70" i="1" a="1"/>
  <c r="K70" i="1" s="1"/>
  <c r="K63" i="1" a="1"/>
  <c r="K63" i="1" s="1"/>
  <c r="K209" i="1" a="1"/>
  <c r="K209" i="1" s="1"/>
  <c r="K131" i="1" a="1"/>
  <c r="K131" i="1" s="1"/>
  <c r="K95" i="1" a="1"/>
  <c r="K95" i="1" s="1"/>
  <c r="K49" i="1" a="1"/>
  <c r="K49" i="1" s="1"/>
  <c r="K35" i="1" a="1"/>
  <c r="K35" i="1" s="1"/>
  <c r="K28" i="1" a="1"/>
  <c r="K28" i="1" s="1"/>
  <c r="K222" i="1" a="1"/>
  <c r="K222" i="1" s="1"/>
  <c r="K215" i="1" a="1"/>
  <c r="K215" i="1" s="1"/>
  <c r="K190" i="1" a="1"/>
  <c r="K190" i="1" s="1"/>
  <c r="K168" i="1" a="1"/>
  <c r="K168" i="1" s="1"/>
  <c r="K125" i="1" a="1"/>
  <c r="K125" i="1" s="1"/>
  <c r="K88" i="1" a="1"/>
  <c r="K88" i="1" s="1"/>
  <c r="K241" i="1" a="1"/>
  <c r="K241" i="1" s="1"/>
  <c r="K235" i="1" a="1"/>
  <c r="K235" i="1" s="1"/>
  <c r="K167" i="1" a="1"/>
  <c r="K167" i="1" s="1"/>
  <c r="K150" i="1" a="1"/>
  <c r="K150" i="1" s="1"/>
  <c r="K94" i="1" a="1"/>
  <c r="K94" i="1" s="1"/>
  <c r="K81" i="1" a="1"/>
  <c r="K81" i="1" s="1"/>
  <c r="K41" i="1" a="1"/>
  <c r="K41" i="1" s="1"/>
  <c r="K240" i="1" a="1"/>
  <c r="K240" i="1" s="1"/>
  <c r="K214" i="1" a="1"/>
  <c r="K214" i="1" s="1"/>
  <c r="K207" i="1" a="1"/>
  <c r="K207" i="1" s="1"/>
  <c r="K195" i="1" a="1"/>
  <c r="K195" i="1" s="1"/>
  <c r="K149" i="1" a="1"/>
  <c r="K149" i="1" s="1"/>
  <c r="K143" i="1" a="1"/>
  <c r="K143" i="1" s="1"/>
  <c r="K137" i="1" a="1"/>
  <c r="K137" i="1" s="1"/>
  <c r="K80" i="1" a="1"/>
  <c r="K80" i="1" s="1"/>
  <c r="K54" i="1" a="1"/>
  <c r="K54" i="1" s="1"/>
  <c r="K239" i="1" a="1"/>
  <c r="K239" i="1" s="1"/>
  <c r="K233" i="1" a="1"/>
  <c r="K233" i="1" s="1"/>
  <c r="K213" i="1" a="1"/>
  <c r="K213" i="1" s="1"/>
  <c r="K206" i="1" a="1"/>
  <c r="K206" i="1" s="1"/>
  <c r="K200" i="1" a="1"/>
  <c r="K200" i="1" s="1"/>
  <c r="K154" i="1" a="1"/>
  <c r="K154" i="1" s="1"/>
  <c r="K148" i="1" a="1"/>
  <c r="K148" i="1" s="1"/>
  <c r="K136" i="1" a="1"/>
  <c r="K136" i="1" s="1"/>
  <c r="K105" i="1" a="1"/>
  <c r="K105" i="1" s="1"/>
  <c r="K79" i="1" a="1"/>
  <c r="K79" i="1" s="1"/>
  <c r="K73" i="1" a="1"/>
  <c r="K73" i="1" s="1"/>
  <c r="K33" i="1" a="1"/>
  <c r="K33" i="1" s="1"/>
  <c r="K18" i="1" a="1"/>
  <c r="K18" i="1" s="1"/>
  <c r="K3" i="1" a="1"/>
  <c r="K3" i="1" s="1"/>
  <c r="K14" i="1" a="1"/>
  <c r="K14" i="1" s="1"/>
  <c r="K13" i="1" a="1"/>
  <c r="K13" i="1" s="1"/>
  <c r="K12" i="1" a="1"/>
  <c r="K12" i="1" s="1"/>
  <c r="K10" i="1" a="1"/>
  <c r="K10" i="1" s="1"/>
  <c r="K8" i="1" a="1"/>
  <c r="K8" i="1" s="1"/>
  <c r="K16" i="1" a="1"/>
  <c r="K16" i="1" s="1"/>
  <c r="K5" i="1" a="1"/>
  <c r="K5" i="1" s="1"/>
  <c r="K11" i="1" a="1"/>
  <c r="K11" i="1" s="1"/>
  <c r="K2" i="1" a="1"/>
  <c r="K2" i="1" s="1"/>
  <c r="K6" i="1" a="1"/>
  <c r="K6" i="1" s="1"/>
  <c r="K7" i="1" a="1"/>
  <c r="K7" i="1" s="1"/>
  <c r="K9" i="1" a="1"/>
  <c r="K9" i="1" s="1"/>
  <c r="K15" i="1" a="1"/>
  <c r="K15" i="1" s="1"/>
  <c r="J17" i="1" a="1"/>
  <c r="J17" i="1" s="1"/>
  <c r="K17" i="1" s="1" a="1"/>
  <c r="K17" i="1" s="1"/>
  <c r="P56" i="1" l="1" a="1"/>
  <c r="P56" i="1" s="1"/>
  <c r="P144" i="1" a="1"/>
  <c r="P144" i="1" s="1"/>
  <c r="K55" i="1" a="1"/>
  <c r="K55" i="1" s="1"/>
  <c r="P27" i="1" a="1"/>
  <c r="P27" i="1" s="1"/>
  <c r="P24" i="1" a="1"/>
  <c r="P24" i="1" s="1"/>
  <c r="P102" i="1" a="1"/>
  <c r="P102" i="1" s="1"/>
  <c r="K29" i="1" a="1"/>
  <c r="K29" i="1" s="1"/>
  <c r="M29" i="1" s="1"/>
  <c r="P109" i="1" a="1"/>
  <c r="P109" i="1" s="1"/>
  <c r="P110" i="1" a="1"/>
  <c r="P110" i="1" s="1"/>
  <c r="K71" i="1" a="1"/>
  <c r="K71" i="1" s="1"/>
  <c r="M71" i="1" s="1"/>
  <c r="K101" i="1" a="1"/>
  <c r="K101" i="1" s="1"/>
  <c r="M101" i="1" s="1"/>
  <c r="K66" i="1" a="1"/>
  <c r="K66" i="1" s="1"/>
  <c r="M66" i="1" s="1"/>
  <c r="K98" i="1" a="1"/>
  <c r="K98" i="1" s="1"/>
  <c r="P34" i="1" a="1"/>
  <c r="P34" i="1" s="1"/>
  <c r="P211" i="1" a="1"/>
  <c r="P211" i="1" s="1"/>
  <c r="P45" i="1" a="1"/>
  <c r="P45" i="1" s="1"/>
  <c r="P91" i="1" a="1"/>
  <c r="P91" i="1" s="1"/>
  <c r="P120" i="1" a="1"/>
  <c r="P120" i="1" s="1"/>
  <c r="P160" i="1" a="1"/>
  <c r="P160" i="1" s="1"/>
  <c r="K37" i="1" a="1"/>
  <c r="K37" i="1" s="1"/>
  <c r="M37" i="1" s="1"/>
  <c r="P42" i="1" a="1"/>
  <c r="P42" i="1" s="1"/>
  <c r="P74" i="1" a="1"/>
  <c r="P74" i="1" s="1"/>
  <c r="P194" i="1" a="1"/>
  <c r="P194" i="1" s="1"/>
  <c r="P173" i="1" a="1"/>
  <c r="P173" i="1" s="1"/>
  <c r="P218" i="1" a="1"/>
  <c r="P218" i="1" s="1"/>
  <c r="P61" i="1" a="1"/>
  <c r="P61" i="1" s="1"/>
  <c r="P99" i="1" a="1"/>
  <c r="P99" i="1" s="1"/>
  <c r="P128" i="1" a="1"/>
  <c r="P128" i="1" s="1"/>
  <c r="P192" i="1" a="1"/>
  <c r="P192" i="1" s="1"/>
  <c r="P47" i="1" a="1"/>
  <c r="P47" i="1" s="1"/>
  <c r="P122" i="1" a="1"/>
  <c r="P122" i="1" s="1"/>
  <c r="P176" i="1" a="1"/>
  <c r="P176" i="1" s="1"/>
  <c r="K93" i="1" a="1"/>
  <c r="K93" i="1" s="1"/>
  <c r="M93" i="1" s="1"/>
  <c r="P26" i="1" a="1"/>
  <c r="P26" i="1" s="1"/>
  <c r="P58" i="1" a="1"/>
  <c r="P58" i="1" s="1"/>
  <c r="P170" i="1" a="1"/>
  <c r="P170" i="1" s="1"/>
  <c r="P151" i="1" a="1"/>
  <c r="P151" i="1" s="1"/>
  <c r="P203" i="1" a="1"/>
  <c r="P203" i="1" s="1"/>
  <c r="P234" i="1" a="1"/>
  <c r="P234" i="1" s="1"/>
  <c r="P83" i="1" a="1"/>
  <c r="P83" i="1" s="1"/>
  <c r="P114" i="1" a="1"/>
  <c r="P114" i="1" s="1"/>
  <c r="P39" i="1" a="1"/>
  <c r="P39" i="1" s="1"/>
  <c r="P146" i="1" a="1"/>
  <c r="P146" i="1" s="1"/>
  <c r="P48" i="1" a="1"/>
  <c r="P48" i="1" s="1"/>
  <c r="P138" i="1" a="1"/>
  <c r="P138" i="1" s="1"/>
  <c r="P199" i="1" a="1"/>
  <c r="P199" i="1" s="1"/>
  <c r="P123" i="1" a="1"/>
  <c r="P123" i="1" s="1"/>
  <c r="L230" i="1"/>
  <c r="L132" i="1"/>
  <c r="L55" i="1"/>
  <c r="L19" i="1"/>
  <c r="L68" i="1"/>
  <c r="L201" i="1"/>
  <c r="L166" i="1"/>
  <c r="L194" i="1"/>
  <c r="L222" i="1"/>
  <c r="L190" i="1"/>
  <c r="L52" i="1"/>
  <c r="L137" i="1"/>
  <c r="L110" i="1"/>
  <c r="L154" i="1"/>
  <c r="L180" i="1"/>
  <c r="L140" i="1"/>
  <c r="L129" i="1"/>
  <c r="L231" i="1"/>
  <c r="L102" i="1"/>
  <c r="L130" i="1"/>
  <c r="L214" i="1"/>
  <c r="L124" i="1"/>
  <c r="L81" i="1"/>
  <c r="L191" i="1"/>
  <c r="L54" i="1"/>
  <c r="L227" i="1"/>
  <c r="L66" i="1"/>
  <c r="L103" i="1"/>
  <c r="L228" i="1"/>
  <c r="L76" i="1"/>
  <c r="L49" i="1"/>
  <c r="L167" i="1"/>
  <c r="L22" i="1"/>
  <c r="L163" i="1"/>
  <c r="L26" i="1"/>
  <c r="L4" i="1"/>
  <c r="L12" i="1"/>
  <c r="L8" i="1"/>
  <c r="L72" i="1"/>
  <c r="L136" i="1"/>
  <c r="L200" i="1"/>
  <c r="L9" i="1"/>
  <c r="L37" i="1"/>
  <c r="L64" i="1"/>
  <c r="L101" i="1"/>
  <c r="L128" i="1"/>
  <c r="L165" i="1"/>
  <c r="L192" i="1"/>
  <c r="L229" i="1"/>
  <c r="L11" i="1"/>
  <c r="L21" i="1"/>
  <c r="L48" i="1"/>
  <c r="L75" i="1"/>
  <c r="L112" i="1"/>
  <c r="L149" i="1"/>
  <c r="L176" i="1"/>
  <c r="L203" i="1"/>
  <c r="L213" i="1"/>
  <c r="L240" i="1"/>
  <c r="L58" i="1"/>
  <c r="L122" i="1"/>
  <c r="L10" i="1"/>
  <c r="L29" i="1"/>
  <c r="L56" i="1"/>
  <c r="L93" i="1"/>
  <c r="L120" i="1"/>
  <c r="L157" i="1"/>
  <c r="L184" i="1"/>
  <c r="L221" i="1"/>
  <c r="L2" i="1"/>
  <c r="L85" i="1"/>
  <c r="L139" i="1"/>
  <c r="L3" i="1"/>
  <c r="L13" i="1"/>
  <c r="L40" i="1"/>
  <c r="L67" i="1"/>
  <c r="L77" i="1"/>
  <c r="L104" i="1"/>
  <c r="L131" i="1"/>
  <c r="L7" i="1"/>
  <c r="L59" i="1"/>
  <c r="L80" i="1"/>
  <c r="L106" i="1"/>
  <c r="L133" i="1"/>
  <c r="L152" i="1"/>
  <c r="L171" i="1"/>
  <c r="L208" i="1"/>
  <c r="L226" i="1"/>
  <c r="L245" i="1"/>
  <c r="L88" i="1"/>
  <c r="L114" i="1"/>
  <c r="L178" i="1"/>
  <c r="L197" i="1"/>
  <c r="L14" i="1"/>
  <c r="L34" i="1"/>
  <c r="L61" i="1"/>
  <c r="L107" i="1"/>
  <c r="L195" i="1"/>
  <c r="L232" i="1"/>
  <c r="L15" i="1"/>
  <c r="L41" i="1"/>
  <c r="L160" i="1"/>
  <c r="L233" i="1"/>
  <c r="L16" i="1"/>
  <c r="L42" i="1"/>
  <c r="L69" i="1"/>
  <c r="L89" i="1"/>
  <c r="L115" i="1"/>
  <c r="L141" i="1"/>
  <c r="L179" i="1"/>
  <c r="L216" i="1"/>
  <c r="L234" i="1"/>
  <c r="L161" i="1"/>
  <c r="L43" i="1"/>
  <c r="L117" i="1"/>
  <c r="L162" i="1"/>
  <c r="L199" i="1"/>
  <c r="L235" i="1"/>
  <c r="L24" i="1"/>
  <c r="L50" i="1"/>
  <c r="L71" i="1"/>
  <c r="L97" i="1"/>
  <c r="L123" i="1"/>
  <c r="L143" i="1"/>
  <c r="L168" i="1"/>
  <c r="L186" i="1"/>
  <c r="L223" i="1"/>
  <c r="L241" i="1"/>
  <c r="L23" i="1"/>
  <c r="L5" i="1"/>
  <c r="L25" i="1"/>
  <c r="L51" i="1"/>
  <c r="L98" i="1"/>
  <c r="L125" i="1"/>
  <c r="L144" i="1"/>
  <c r="L169" i="1"/>
  <c r="L187" i="1"/>
  <c r="L224" i="1"/>
  <c r="L242" i="1"/>
  <c r="L32" i="1"/>
  <c r="L53" i="1"/>
  <c r="L79" i="1"/>
  <c r="L105" i="1"/>
  <c r="L126" i="1"/>
  <c r="L151" i="1"/>
  <c r="L170" i="1"/>
  <c r="L189" i="1"/>
  <c r="L207" i="1"/>
  <c r="L225" i="1"/>
  <c r="L243" i="1"/>
  <c r="L70" i="1"/>
  <c r="L96" i="1"/>
  <c r="L142" i="1"/>
  <c r="L181" i="1"/>
  <c r="L217" i="1"/>
  <c r="L205" i="1"/>
  <c r="L6" i="1"/>
  <c r="L244" i="1"/>
  <c r="L164" i="1"/>
  <c r="L36" i="1"/>
  <c r="L108" i="1"/>
  <c r="L121" i="1"/>
  <c r="L183" i="1"/>
  <c r="L95" i="1"/>
  <c r="L182" i="1"/>
  <c r="L94" i="1"/>
  <c r="L219" i="1"/>
  <c r="L35" i="1"/>
  <c r="L146" i="1"/>
  <c r="L17" i="1"/>
  <c r="L206" i="1"/>
  <c r="L18" i="1"/>
  <c r="L236" i="1"/>
  <c r="L148" i="1"/>
  <c r="L20" i="1"/>
  <c r="L92" i="1"/>
  <c r="L209" i="1"/>
  <c r="L113" i="1"/>
  <c r="L175" i="1"/>
  <c r="L63" i="1"/>
  <c r="L174" i="1"/>
  <c r="L86" i="1"/>
  <c r="L211" i="1"/>
  <c r="L27" i="1"/>
  <c r="L138" i="1"/>
  <c r="L237" i="1"/>
  <c r="L177" i="1"/>
  <c r="L198" i="1"/>
  <c r="P17" i="1" a="1"/>
  <c r="P17" i="1" s="1"/>
  <c r="L220" i="1"/>
  <c r="L116" i="1"/>
  <c r="L159" i="1"/>
  <c r="L47" i="1"/>
  <c r="L33" i="1"/>
  <c r="L212" i="1"/>
  <c r="L100" i="1"/>
  <c r="L172" i="1"/>
  <c r="L44" i="1"/>
  <c r="L185" i="1"/>
  <c r="L65" i="1"/>
  <c r="L247" i="1"/>
  <c r="L127" i="1"/>
  <c r="L39" i="1"/>
  <c r="L246" i="1"/>
  <c r="L150" i="1"/>
  <c r="L38" i="1"/>
  <c r="L45" i="1"/>
  <c r="L147" i="1"/>
  <c r="L210" i="1"/>
  <c r="L82" i="1"/>
  <c r="L215" i="1"/>
  <c r="L62" i="1"/>
  <c r="L196" i="1"/>
  <c r="L60" i="1"/>
  <c r="L193" i="1"/>
  <c r="L73" i="1"/>
  <c r="L158" i="1"/>
  <c r="L46" i="1"/>
  <c r="L109" i="1"/>
  <c r="L155" i="1"/>
  <c r="L218" i="1"/>
  <c r="L90" i="1"/>
  <c r="L134" i="1"/>
  <c r="L204" i="1"/>
  <c r="L84" i="1"/>
  <c r="L156" i="1"/>
  <c r="L28" i="1"/>
  <c r="L145" i="1"/>
  <c r="L57" i="1"/>
  <c r="L239" i="1"/>
  <c r="L119" i="1"/>
  <c r="L31" i="1"/>
  <c r="L238" i="1"/>
  <c r="L118" i="1"/>
  <c r="L30" i="1"/>
  <c r="L99" i="1"/>
  <c r="L202" i="1"/>
  <c r="L74" i="1"/>
  <c r="L135" i="1"/>
  <c r="L78" i="1"/>
  <c r="M220" i="1"/>
  <c r="N220" i="1" s="1"/>
  <c r="M34" i="1"/>
  <c r="O34" i="1" s="1" a="1"/>
  <c r="O34" i="1" s="1"/>
  <c r="M160" i="1"/>
  <c r="N160" i="1" s="1"/>
  <c r="N34" i="1"/>
  <c r="AG160" i="1" a="1"/>
  <c r="AG160" i="1" s="1"/>
  <c r="O160" i="1" a="1"/>
  <c r="O160" i="1" s="1"/>
  <c r="M87" i="1"/>
  <c r="M134" i="1"/>
  <c r="M27" i="1"/>
  <c r="M195" i="1"/>
  <c r="M186" i="1"/>
  <c r="M226" i="1"/>
  <c r="M207" i="1"/>
  <c r="M139" i="1"/>
  <c r="M191" i="1"/>
  <c r="M102" i="1"/>
  <c r="M109" i="1"/>
  <c r="M219" i="1"/>
  <c r="M202" i="1"/>
  <c r="M59" i="1"/>
  <c r="M175" i="1"/>
  <c r="M47" i="1"/>
  <c r="M118" i="1"/>
  <c r="M229" i="1"/>
  <c r="M178" i="1"/>
  <c r="M107" i="1"/>
  <c r="N107" i="1" s="1"/>
  <c r="M146" i="1"/>
  <c r="M183" i="1"/>
  <c r="M198" i="1"/>
  <c r="N198" i="1" s="1"/>
  <c r="M78" i="1"/>
  <c r="M181" i="1"/>
  <c r="M95" i="1"/>
  <c r="M179" i="1"/>
  <c r="M131" i="1"/>
  <c r="M127" i="1"/>
  <c r="M83" i="1"/>
  <c r="M115" i="1"/>
  <c r="M158" i="1"/>
  <c r="M203" i="1"/>
  <c r="M230" i="1"/>
  <c r="M154" i="1"/>
  <c r="M103" i="1"/>
  <c r="M234" i="1"/>
  <c r="M150" i="1"/>
  <c r="M199" i="1"/>
  <c r="M205" i="1"/>
  <c r="M77" i="1"/>
  <c r="M162" i="1"/>
  <c r="M67" i="1"/>
  <c r="M55" i="1"/>
  <c r="M189" i="1"/>
  <c r="M151" i="1"/>
  <c r="M197" i="1"/>
  <c r="M75" i="1"/>
  <c r="M167" i="1"/>
  <c r="N167" i="1" s="1"/>
  <c r="M70" i="1"/>
  <c r="M99" i="1"/>
  <c r="M243" i="1"/>
  <c r="M61" i="1"/>
  <c r="M143" i="1"/>
  <c r="M246" i="1"/>
  <c r="M86" i="1"/>
  <c r="M165" i="1"/>
  <c r="M43" i="1"/>
  <c r="M247" i="1"/>
  <c r="M159" i="1"/>
  <c r="M174" i="1"/>
  <c r="M245" i="1"/>
  <c r="M157" i="1"/>
  <c r="M227" i="1"/>
  <c r="M215" i="1"/>
  <c r="M125" i="1"/>
  <c r="M123" i="1"/>
  <c r="M79" i="1"/>
  <c r="M242" i="1"/>
  <c r="M110" i="1"/>
  <c r="M135" i="1"/>
  <c r="M35" i="1"/>
  <c r="M210" i="1"/>
  <c r="M206" i="1"/>
  <c r="M190" i="1"/>
  <c r="M85" i="1"/>
  <c r="M91" i="1"/>
  <c r="M214" i="1"/>
  <c r="M133" i="1"/>
  <c r="M231" i="1"/>
  <c r="M166" i="1"/>
  <c r="M237" i="1"/>
  <c r="M149" i="1"/>
  <c r="M53" i="1"/>
  <c r="M39" i="1"/>
  <c r="M211" i="1"/>
  <c r="M163" i="1"/>
  <c r="M170" i="1"/>
  <c r="N170" i="1" s="1"/>
  <c r="M69" i="1"/>
  <c r="M213" i="1"/>
  <c r="M147" i="1"/>
  <c r="M239" i="1"/>
  <c r="M171" i="1"/>
  <c r="M222" i="1"/>
  <c r="M117" i="1"/>
  <c r="M51" i="1"/>
  <c r="M126" i="1"/>
  <c r="M94" i="1"/>
  <c r="M114" i="1"/>
  <c r="M173" i="1"/>
  <c r="M63" i="1"/>
  <c r="M138" i="1"/>
  <c r="M194" i="1"/>
  <c r="M119" i="1"/>
  <c r="M62" i="1"/>
  <c r="M111" i="1"/>
  <c r="M182" i="1"/>
  <c r="M54" i="1"/>
  <c r="M235" i="1"/>
  <c r="M223" i="1"/>
  <c r="M238" i="1"/>
  <c r="M142" i="1"/>
  <c r="M221" i="1"/>
  <c r="M141" i="1"/>
  <c r="M187" i="1"/>
  <c r="M130" i="1"/>
  <c r="M31" i="1"/>
  <c r="M218" i="1"/>
  <c r="M155" i="1"/>
  <c r="M122" i="1"/>
  <c r="M106" i="1"/>
  <c r="M45" i="1"/>
  <c r="M232" i="1"/>
  <c r="M240" i="1"/>
  <c r="M224" i="1"/>
  <c r="M98" i="1"/>
  <c r="M90" i="1"/>
  <c r="M82" i="1"/>
  <c r="M216" i="1"/>
  <c r="M74" i="1"/>
  <c r="M208" i="1"/>
  <c r="M4" i="1"/>
  <c r="M12" i="1"/>
  <c r="M20" i="1"/>
  <c r="M28" i="1"/>
  <c r="M46" i="1"/>
  <c r="M64" i="1"/>
  <c r="M72" i="1"/>
  <c r="M80" i="1"/>
  <c r="M88" i="1"/>
  <c r="M96" i="1"/>
  <c r="M104" i="1"/>
  <c r="M112" i="1"/>
  <c r="M120" i="1"/>
  <c r="M128" i="1"/>
  <c r="M136" i="1"/>
  <c r="M144" i="1"/>
  <c r="M152" i="1"/>
  <c r="M161" i="1"/>
  <c r="M188" i="1"/>
  <c r="M233" i="1"/>
  <c r="M17" i="1"/>
  <c r="M185" i="1"/>
  <c r="M26" i="1"/>
  <c r="M204" i="1"/>
  <c r="M19" i="1"/>
  <c r="N19" i="1" s="1"/>
  <c r="M36" i="1"/>
  <c r="M241" i="1"/>
  <c r="M5" i="1"/>
  <c r="M13" i="1"/>
  <c r="M21" i="1"/>
  <c r="M38" i="1"/>
  <c r="M56" i="1"/>
  <c r="M65" i="1"/>
  <c r="M73" i="1"/>
  <c r="M81" i="1"/>
  <c r="M89" i="1"/>
  <c r="M97" i="1"/>
  <c r="M105" i="1"/>
  <c r="M113" i="1"/>
  <c r="M121" i="1"/>
  <c r="M129" i="1"/>
  <c r="M137" i="1"/>
  <c r="M145" i="1"/>
  <c r="M153" i="1"/>
  <c r="M180" i="1"/>
  <c r="M225" i="1"/>
  <c r="M201" i="1"/>
  <c r="M8" i="1"/>
  <c r="M32" i="1"/>
  <c r="M60" i="1"/>
  <c r="M76" i="1"/>
  <c r="M100" i="1"/>
  <c r="M116" i="1"/>
  <c r="M132" i="1"/>
  <c r="M156" i="1"/>
  <c r="M193" i="1"/>
  <c r="M25" i="1"/>
  <c r="M2" i="1"/>
  <c r="M18" i="1"/>
  <c r="M44" i="1"/>
  <c r="M3" i="1"/>
  <c r="M169" i="1"/>
  <c r="M6" i="1"/>
  <c r="M14" i="1"/>
  <c r="M22" i="1"/>
  <c r="M30" i="1"/>
  <c r="M48" i="1"/>
  <c r="M57" i="1"/>
  <c r="M172" i="1"/>
  <c r="M217" i="1"/>
  <c r="M7" i="1"/>
  <c r="M15" i="1"/>
  <c r="M23" i="1"/>
  <c r="M40" i="1"/>
  <c r="M49" i="1"/>
  <c r="M164" i="1"/>
  <c r="M209" i="1"/>
  <c r="M16" i="1"/>
  <c r="M24" i="1"/>
  <c r="M41" i="1"/>
  <c r="M68" i="1"/>
  <c r="M84" i="1"/>
  <c r="M92" i="1"/>
  <c r="M108" i="1"/>
  <c r="M124" i="1"/>
  <c r="M140" i="1"/>
  <c r="M148" i="1"/>
  <c r="M9" i="1"/>
  <c r="M33" i="1"/>
  <c r="M52" i="1"/>
  <c r="M10" i="1"/>
  <c r="M177" i="1"/>
  <c r="M11" i="1"/>
  <c r="M196" i="1"/>
  <c r="M212" i="1"/>
  <c r="M168" i="1"/>
  <c r="M228" i="1"/>
  <c r="M200" i="1"/>
  <c r="M58" i="1"/>
  <c r="M244" i="1"/>
  <c r="M236" i="1"/>
  <c r="M50" i="1"/>
  <c r="M192" i="1"/>
  <c r="M42" i="1"/>
  <c r="M184" i="1"/>
  <c r="M176" i="1"/>
  <c r="AG34" i="1" l="1" a="1"/>
  <c r="AG34" i="1" s="1"/>
  <c r="O220" i="1" a="1"/>
  <c r="O220" i="1" s="1"/>
  <c r="AG220" i="1" a="1"/>
  <c r="AG220" i="1" s="1"/>
  <c r="N2" i="1"/>
  <c r="O2" i="1" a="1"/>
  <c r="O2" i="1" s="1"/>
  <c r="AG2" i="1" a="1"/>
  <c r="AG2" i="1" s="1"/>
  <c r="N96" i="1"/>
  <c r="O96" i="1" a="1"/>
  <c r="O96" i="1" s="1"/>
  <c r="AG96" i="1" a="1"/>
  <c r="AG96" i="1" s="1"/>
  <c r="N142" i="1"/>
  <c r="O142" i="1" a="1"/>
  <c r="O142" i="1" s="1"/>
  <c r="AG142" i="1" a="1"/>
  <c r="AG142" i="1" s="1"/>
  <c r="N149" i="1"/>
  <c r="O149" i="1" a="1"/>
  <c r="O149" i="1" s="1"/>
  <c r="AG149" i="1" a="1"/>
  <c r="AG149" i="1" s="1"/>
  <c r="N99" i="1"/>
  <c r="AG99" i="1" a="1"/>
  <c r="AG99" i="1" s="1"/>
  <c r="O99" i="1" a="1"/>
  <c r="O99" i="1" s="1"/>
  <c r="N183" i="1"/>
  <c r="O183" i="1" a="1"/>
  <c r="O183" i="1" s="1"/>
  <c r="AG183" i="1" a="1"/>
  <c r="AG183" i="1" s="1"/>
  <c r="N207" i="1"/>
  <c r="O207" i="1" a="1"/>
  <c r="O207" i="1" s="1"/>
  <c r="AG207" i="1" a="1"/>
  <c r="AG207" i="1" s="1"/>
  <c r="N42" i="1"/>
  <c r="AG42" i="1" a="1"/>
  <c r="AG42" i="1" s="1"/>
  <c r="O42" i="1" a="1"/>
  <c r="O42" i="1" s="1"/>
  <c r="N168" i="1"/>
  <c r="AG168" i="1" a="1"/>
  <c r="AG168" i="1" s="1"/>
  <c r="O168" i="1" a="1"/>
  <c r="O168" i="1" s="1"/>
  <c r="N9" i="1"/>
  <c r="AG9" i="1" a="1"/>
  <c r="AG9" i="1" s="1"/>
  <c r="O9" i="1" a="1"/>
  <c r="O9" i="1" s="1"/>
  <c r="N41" i="1"/>
  <c r="AG41" i="1" a="1"/>
  <c r="AG41" i="1" s="1"/>
  <c r="O41" i="1" a="1"/>
  <c r="O41" i="1" s="1"/>
  <c r="N15" i="1"/>
  <c r="O15" i="1" a="1"/>
  <c r="O15" i="1" s="1"/>
  <c r="AG15" i="1" a="1"/>
  <c r="AG15" i="1" s="1"/>
  <c r="N14" i="1"/>
  <c r="O14" i="1" a="1"/>
  <c r="O14" i="1" s="1"/>
  <c r="AG14" i="1" a="1"/>
  <c r="AG14" i="1" s="1"/>
  <c r="N25" i="1"/>
  <c r="AG25" i="1" a="1"/>
  <c r="AG25" i="1" s="1"/>
  <c r="O25" i="1" a="1"/>
  <c r="O25" i="1" s="1"/>
  <c r="N32" i="1"/>
  <c r="O32" i="1" a="1"/>
  <c r="O32" i="1" s="1"/>
  <c r="AG32" i="1" a="1"/>
  <c r="AG32" i="1" s="1"/>
  <c r="N129" i="1"/>
  <c r="O129" i="1" a="1"/>
  <c r="O129" i="1" s="1"/>
  <c r="AG129" i="1" a="1"/>
  <c r="AG129" i="1" s="1"/>
  <c r="N65" i="1"/>
  <c r="AG65" i="1" a="1"/>
  <c r="AG65" i="1" s="1"/>
  <c r="O65" i="1" a="1"/>
  <c r="O65" i="1" s="1"/>
  <c r="AG19" i="1" a="1"/>
  <c r="AG19" i="1" s="1"/>
  <c r="O19" i="1" a="1"/>
  <c r="O19" i="1" s="1"/>
  <c r="N152" i="1"/>
  <c r="AG152" i="1" a="1"/>
  <c r="AG152" i="1" s="1"/>
  <c r="O152" i="1" a="1"/>
  <c r="O152" i="1" s="1"/>
  <c r="N88" i="1"/>
  <c r="O88" i="1" a="1"/>
  <c r="O88" i="1" s="1"/>
  <c r="AG88" i="1" a="1"/>
  <c r="AG88" i="1" s="1"/>
  <c r="N4" i="1"/>
  <c r="AG4" i="1" a="1"/>
  <c r="AG4" i="1" s="1"/>
  <c r="O4" i="1" a="1"/>
  <c r="O4" i="1" s="1"/>
  <c r="N98" i="1"/>
  <c r="O98" i="1" a="1"/>
  <c r="O98" i="1" s="1"/>
  <c r="AG98" i="1" a="1"/>
  <c r="AG98" i="1" s="1"/>
  <c r="N155" i="1"/>
  <c r="O155" i="1" a="1"/>
  <c r="O155" i="1" s="1"/>
  <c r="AG155" i="1" a="1"/>
  <c r="AG155" i="1" s="1"/>
  <c r="N238" i="1"/>
  <c r="O238" i="1" a="1"/>
  <c r="O238" i="1" s="1"/>
  <c r="AG238" i="1" a="1"/>
  <c r="AG238" i="1" s="1"/>
  <c r="N119" i="1"/>
  <c r="AG119" i="1" a="1"/>
  <c r="AG119" i="1" s="1"/>
  <c r="O119" i="1" a="1"/>
  <c r="O119" i="1" s="1"/>
  <c r="N71" i="1"/>
  <c r="AG71" i="1" a="1"/>
  <c r="AG71" i="1" s="1"/>
  <c r="O71" i="1" a="1"/>
  <c r="O71" i="1" s="1"/>
  <c r="N69" i="1"/>
  <c r="AG69" i="1" a="1"/>
  <c r="AG69" i="1" s="1"/>
  <c r="O69" i="1" a="1"/>
  <c r="O69" i="1" s="1"/>
  <c r="N237" i="1"/>
  <c r="O237" i="1" a="1"/>
  <c r="O237" i="1" s="1"/>
  <c r="AG237" i="1" a="1"/>
  <c r="AG237" i="1" s="1"/>
  <c r="N206" i="1"/>
  <c r="O206" i="1" a="1"/>
  <c r="O206" i="1" s="1"/>
  <c r="AG206" i="1" a="1"/>
  <c r="AG206" i="1" s="1"/>
  <c r="N125" i="1"/>
  <c r="AG125" i="1" a="1"/>
  <c r="AG125" i="1" s="1"/>
  <c r="O125" i="1" a="1"/>
  <c r="O125" i="1" s="1"/>
  <c r="N43" i="1"/>
  <c r="AG43" i="1" a="1"/>
  <c r="AG43" i="1" s="1"/>
  <c r="O43" i="1" a="1"/>
  <c r="O43" i="1" s="1"/>
  <c r="N70" i="1"/>
  <c r="AG70" i="1" a="1"/>
  <c r="AG70" i="1" s="1"/>
  <c r="O70" i="1" a="1"/>
  <c r="O70" i="1" s="1"/>
  <c r="N67" i="1"/>
  <c r="O67" i="1" a="1"/>
  <c r="O67" i="1" s="1"/>
  <c r="AG67" i="1" a="1"/>
  <c r="AG67" i="1" s="1"/>
  <c r="N154" i="1"/>
  <c r="AG154" i="1" a="1"/>
  <c r="AG154" i="1" s="1"/>
  <c r="O154" i="1" a="1"/>
  <c r="O154" i="1" s="1"/>
  <c r="N179" i="1"/>
  <c r="AG179" i="1" a="1"/>
  <c r="AG179" i="1" s="1"/>
  <c r="O179" i="1" a="1"/>
  <c r="O179" i="1" s="1"/>
  <c r="N146" i="1"/>
  <c r="AG146" i="1" a="1"/>
  <c r="AG146" i="1" s="1"/>
  <c r="O146" i="1" a="1"/>
  <c r="O146" i="1" s="1"/>
  <c r="N59" i="1"/>
  <c r="O59" i="1" a="1"/>
  <c r="O59" i="1" s="1"/>
  <c r="AG59" i="1" a="1"/>
  <c r="AG59" i="1" s="1"/>
  <c r="N226" i="1"/>
  <c r="AG226" i="1" a="1"/>
  <c r="AG226" i="1" s="1"/>
  <c r="O226" i="1" a="1"/>
  <c r="O226" i="1" s="1"/>
  <c r="N22" i="1"/>
  <c r="AG22" i="1" a="1"/>
  <c r="AG22" i="1" s="1"/>
  <c r="O22" i="1" a="1"/>
  <c r="O22" i="1" s="1"/>
  <c r="N161" i="1"/>
  <c r="O161" i="1" a="1"/>
  <c r="O161" i="1" s="1"/>
  <c r="AG161" i="1" a="1"/>
  <c r="AG161" i="1" s="1"/>
  <c r="N122" i="1"/>
  <c r="O122" i="1" a="1"/>
  <c r="O122" i="1" s="1"/>
  <c r="AG122" i="1" a="1"/>
  <c r="AG122" i="1" s="1"/>
  <c r="N213" i="1"/>
  <c r="O213" i="1" a="1"/>
  <c r="O213" i="1" s="1"/>
  <c r="AG213" i="1" a="1"/>
  <c r="AG213" i="1" s="1"/>
  <c r="N247" i="1"/>
  <c r="O247" i="1" a="1"/>
  <c r="O247" i="1" s="1"/>
  <c r="AG247" i="1" a="1"/>
  <c r="AG247" i="1" s="1"/>
  <c r="N131" i="1"/>
  <c r="AG131" i="1" a="1"/>
  <c r="AG131" i="1" s="1"/>
  <c r="O131" i="1" a="1"/>
  <c r="O131" i="1" s="1"/>
  <c r="N212" i="1"/>
  <c r="AG212" i="1" a="1"/>
  <c r="AG212" i="1" s="1"/>
  <c r="O212" i="1" a="1"/>
  <c r="O212" i="1" s="1"/>
  <c r="N24" i="1"/>
  <c r="O24" i="1" a="1"/>
  <c r="O24" i="1" s="1"/>
  <c r="AG24" i="1" a="1"/>
  <c r="AG24" i="1" s="1"/>
  <c r="N7" i="1"/>
  <c r="O7" i="1" a="1"/>
  <c r="O7" i="1" s="1"/>
  <c r="AG7" i="1" a="1"/>
  <c r="AG7" i="1" s="1"/>
  <c r="N6" i="1"/>
  <c r="O6" i="1" a="1"/>
  <c r="O6" i="1" s="1"/>
  <c r="AG6" i="1" a="1"/>
  <c r="AG6" i="1" s="1"/>
  <c r="N193" i="1"/>
  <c r="AG193" i="1" a="1"/>
  <c r="AG193" i="1" s="1"/>
  <c r="O193" i="1" a="1"/>
  <c r="O193" i="1" s="1"/>
  <c r="N8" i="1"/>
  <c r="O8" i="1" a="1"/>
  <c r="O8" i="1" s="1"/>
  <c r="AG8" i="1" a="1"/>
  <c r="AG8" i="1" s="1"/>
  <c r="N121" i="1"/>
  <c r="O121" i="1" a="1"/>
  <c r="O121" i="1" s="1"/>
  <c r="AG121" i="1" a="1"/>
  <c r="AG121" i="1" s="1"/>
  <c r="N56" i="1"/>
  <c r="AG56" i="1" a="1"/>
  <c r="AG56" i="1" s="1"/>
  <c r="O56" i="1" a="1"/>
  <c r="O56" i="1" s="1"/>
  <c r="N204" i="1"/>
  <c r="AG204" i="1" a="1"/>
  <c r="AG204" i="1" s="1"/>
  <c r="O204" i="1" a="1"/>
  <c r="O204" i="1" s="1"/>
  <c r="N144" i="1"/>
  <c r="O144" i="1" a="1"/>
  <c r="O144" i="1" s="1"/>
  <c r="AG144" i="1" a="1"/>
  <c r="AG144" i="1" s="1"/>
  <c r="N80" i="1"/>
  <c r="O80" i="1" a="1"/>
  <c r="O80" i="1" s="1"/>
  <c r="AG80" i="1" a="1"/>
  <c r="AG80" i="1" s="1"/>
  <c r="N66" i="1"/>
  <c r="O66" i="1" a="1"/>
  <c r="O66" i="1" s="1"/>
  <c r="AG66" i="1" a="1"/>
  <c r="AG66" i="1" s="1"/>
  <c r="N224" i="1"/>
  <c r="O224" i="1" a="1"/>
  <c r="O224" i="1" s="1"/>
  <c r="AG224" i="1" a="1"/>
  <c r="AG224" i="1" s="1"/>
  <c r="N218" i="1"/>
  <c r="AG218" i="1" a="1"/>
  <c r="AG218" i="1" s="1"/>
  <c r="O218" i="1" a="1"/>
  <c r="O218" i="1" s="1"/>
  <c r="N223" i="1"/>
  <c r="O223" i="1" a="1"/>
  <c r="O223" i="1" s="1"/>
  <c r="AG223" i="1" a="1"/>
  <c r="AG223" i="1" s="1"/>
  <c r="N194" i="1"/>
  <c r="AG194" i="1" a="1"/>
  <c r="AG194" i="1" s="1"/>
  <c r="O194" i="1" a="1"/>
  <c r="O194" i="1" s="1"/>
  <c r="N51" i="1"/>
  <c r="O51" i="1" a="1"/>
  <c r="O51" i="1" s="1"/>
  <c r="AG51" i="1" a="1"/>
  <c r="AG51" i="1" s="1"/>
  <c r="N166" i="1"/>
  <c r="AG166" i="1" a="1"/>
  <c r="AG166" i="1" s="1"/>
  <c r="O166" i="1" a="1"/>
  <c r="O166" i="1" s="1"/>
  <c r="N210" i="1"/>
  <c r="AG210" i="1" a="1"/>
  <c r="AG210" i="1" s="1"/>
  <c r="O210" i="1" a="1"/>
  <c r="O210" i="1" s="1"/>
  <c r="N215" i="1"/>
  <c r="O215" i="1" a="1"/>
  <c r="O215" i="1" s="1"/>
  <c r="AG215" i="1" a="1"/>
  <c r="AG215" i="1" s="1"/>
  <c r="N165" i="1"/>
  <c r="AG165" i="1" a="1"/>
  <c r="AG165" i="1" s="1"/>
  <c r="O165" i="1" a="1"/>
  <c r="O165" i="1" s="1"/>
  <c r="N162" i="1"/>
  <c r="AG162" i="1" a="1"/>
  <c r="AG162" i="1" s="1"/>
  <c r="O162" i="1" a="1"/>
  <c r="O162" i="1" s="1"/>
  <c r="N230" i="1"/>
  <c r="O230" i="1" a="1"/>
  <c r="O230" i="1" s="1"/>
  <c r="AG230" i="1" a="1"/>
  <c r="AG230" i="1" s="1"/>
  <c r="N95" i="1"/>
  <c r="O95" i="1" a="1"/>
  <c r="O95" i="1" s="1"/>
  <c r="AG95" i="1" a="1"/>
  <c r="AG95" i="1" s="1"/>
  <c r="N202" i="1"/>
  <c r="AG202" i="1" a="1"/>
  <c r="AG202" i="1" s="1"/>
  <c r="O202" i="1" a="1"/>
  <c r="O202" i="1" s="1"/>
  <c r="N186" i="1"/>
  <c r="AG186" i="1" a="1"/>
  <c r="AG186" i="1" s="1"/>
  <c r="O186" i="1" a="1"/>
  <c r="O186" i="1" s="1"/>
  <c r="N184" i="1"/>
  <c r="O184" i="1" a="1"/>
  <c r="O184" i="1" s="1"/>
  <c r="AG184" i="1" a="1"/>
  <c r="AG184" i="1" s="1"/>
  <c r="N60" i="1"/>
  <c r="O60" i="1" a="1"/>
  <c r="O60" i="1" s="1"/>
  <c r="AG60" i="1" a="1"/>
  <c r="AG60" i="1" s="1"/>
  <c r="N12" i="1"/>
  <c r="O12" i="1" a="1"/>
  <c r="O12" i="1" s="1"/>
  <c r="AG12" i="1" a="1"/>
  <c r="AG12" i="1" s="1"/>
  <c r="N62" i="1"/>
  <c r="AG62" i="1" a="1"/>
  <c r="AG62" i="1" s="1"/>
  <c r="O62" i="1" a="1"/>
  <c r="O62" i="1" s="1"/>
  <c r="N190" i="1"/>
  <c r="O190" i="1" a="1"/>
  <c r="O190" i="1" s="1"/>
  <c r="AG190" i="1" a="1"/>
  <c r="AG190" i="1" s="1"/>
  <c r="N55" i="1"/>
  <c r="AG55" i="1" a="1"/>
  <c r="AG55" i="1" s="1"/>
  <c r="O55" i="1" a="1"/>
  <c r="O55" i="1" s="1"/>
  <c r="N175" i="1"/>
  <c r="O175" i="1" a="1"/>
  <c r="O175" i="1" s="1"/>
  <c r="AG175" i="1" a="1"/>
  <c r="AG175" i="1" s="1"/>
  <c r="N148" i="1"/>
  <c r="AG148" i="1" a="1"/>
  <c r="AG148" i="1" s="1"/>
  <c r="O148" i="1" a="1"/>
  <c r="O148" i="1" s="1"/>
  <c r="N196" i="1"/>
  <c r="AG196" i="1" a="1"/>
  <c r="AG196" i="1" s="1"/>
  <c r="O196" i="1" a="1"/>
  <c r="O196" i="1" s="1"/>
  <c r="N16" i="1"/>
  <c r="AG16" i="1" a="1"/>
  <c r="AG16" i="1" s="1"/>
  <c r="O16" i="1" a="1"/>
  <c r="O16" i="1" s="1"/>
  <c r="N156" i="1"/>
  <c r="O156" i="1" a="1"/>
  <c r="O156" i="1" s="1"/>
  <c r="AG156" i="1" a="1"/>
  <c r="AG156" i="1" s="1"/>
  <c r="N113" i="1"/>
  <c r="O113" i="1" a="1"/>
  <c r="O113" i="1" s="1"/>
  <c r="AG113" i="1" a="1"/>
  <c r="AG113" i="1" s="1"/>
  <c r="N26" i="1"/>
  <c r="AG26" i="1" a="1"/>
  <c r="AG26" i="1" s="1"/>
  <c r="O26" i="1" a="1"/>
  <c r="O26" i="1" s="1"/>
  <c r="N136" i="1"/>
  <c r="O136" i="1" a="1"/>
  <c r="O136" i="1" s="1"/>
  <c r="AG136" i="1" a="1"/>
  <c r="AG136" i="1" s="1"/>
  <c r="N72" i="1"/>
  <c r="AG72" i="1" a="1"/>
  <c r="AG72" i="1" s="1"/>
  <c r="O72" i="1" a="1"/>
  <c r="O72" i="1" s="1"/>
  <c r="N208" i="1"/>
  <c r="O208" i="1" a="1"/>
  <c r="O208" i="1" s="1"/>
  <c r="AG208" i="1" a="1"/>
  <c r="AG208" i="1" s="1"/>
  <c r="N240" i="1"/>
  <c r="O240" i="1" a="1"/>
  <c r="O240" i="1" s="1"/>
  <c r="AG240" i="1" a="1"/>
  <c r="AG240" i="1" s="1"/>
  <c r="N31" i="1"/>
  <c r="O31" i="1" a="1"/>
  <c r="O31" i="1" s="1"/>
  <c r="AG31" i="1" a="1"/>
  <c r="AG31" i="1" s="1"/>
  <c r="N235" i="1"/>
  <c r="AG235" i="1" a="1"/>
  <c r="AG235" i="1" s="1"/>
  <c r="O235" i="1" a="1"/>
  <c r="O235" i="1" s="1"/>
  <c r="N138" i="1"/>
  <c r="AG138" i="1" a="1"/>
  <c r="AG138" i="1" s="1"/>
  <c r="O138" i="1" a="1"/>
  <c r="O138" i="1" s="1"/>
  <c r="N117" i="1"/>
  <c r="AG117" i="1" a="1"/>
  <c r="AG117" i="1" s="1"/>
  <c r="O117" i="1" a="1"/>
  <c r="O117" i="1" s="1"/>
  <c r="AG170" i="1" a="1"/>
  <c r="AG170" i="1" s="1"/>
  <c r="O170" i="1" a="1"/>
  <c r="O170" i="1" s="1"/>
  <c r="N231" i="1"/>
  <c r="O231" i="1" a="1"/>
  <c r="O231" i="1" s="1"/>
  <c r="AG231" i="1" a="1"/>
  <c r="AG231" i="1" s="1"/>
  <c r="N35" i="1"/>
  <c r="AG35" i="1" a="1"/>
  <c r="AG35" i="1" s="1"/>
  <c r="O35" i="1" a="1"/>
  <c r="O35" i="1" s="1"/>
  <c r="N227" i="1"/>
  <c r="AG227" i="1" a="1"/>
  <c r="AG227" i="1" s="1"/>
  <c r="O227" i="1" a="1"/>
  <c r="O227" i="1" s="1"/>
  <c r="N86" i="1"/>
  <c r="AG86" i="1" a="1"/>
  <c r="AG86" i="1" s="1"/>
  <c r="O86" i="1" a="1"/>
  <c r="O86" i="1" s="1"/>
  <c r="AG167" i="1" a="1"/>
  <c r="AG167" i="1" s="1"/>
  <c r="O167" i="1" a="1"/>
  <c r="O167" i="1" s="1"/>
  <c r="N77" i="1"/>
  <c r="AG77" i="1" a="1"/>
  <c r="AG77" i="1" s="1"/>
  <c r="O77" i="1" a="1"/>
  <c r="O77" i="1" s="1"/>
  <c r="N203" i="1"/>
  <c r="AG203" i="1" a="1"/>
  <c r="AG203" i="1" s="1"/>
  <c r="O203" i="1" a="1"/>
  <c r="O203" i="1" s="1"/>
  <c r="N93" i="1"/>
  <c r="O93" i="1" a="1"/>
  <c r="O93" i="1" s="1"/>
  <c r="AG93" i="1" a="1"/>
  <c r="AG93" i="1" s="1"/>
  <c r="AG107" i="1" a="1"/>
  <c r="AG107" i="1" s="1"/>
  <c r="O107" i="1" a="1"/>
  <c r="O107" i="1" s="1"/>
  <c r="N219" i="1"/>
  <c r="AG219" i="1" a="1"/>
  <c r="AG219" i="1" s="1"/>
  <c r="O219" i="1" a="1"/>
  <c r="O219" i="1" s="1"/>
  <c r="N195" i="1"/>
  <c r="AG195" i="1" a="1"/>
  <c r="AG195" i="1" s="1"/>
  <c r="O195" i="1" a="1"/>
  <c r="O195" i="1" s="1"/>
  <c r="N23" i="1"/>
  <c r="O23" i="1" a="1"/>
  <c r="O23" i="1" s="1"/>
  <c r="AG23" i="1" a="1"/>
  <c r="AG23" i="1" s="1"/>
  <c r="N36" i="1"/>
  <c r="AG36" i="1" a="1"/>
  <c r="AG36" i="1" s="1"/>
  <c r="O36" i="1" a="1"/>
  <c r="O36" i="1" s="1"/>
  <c r="N90" i="1"/>
  <c r="O90" i="1" a="1"/>
  <c r="O90" i="1" s="1"/>
  <c r="AG90" i="1" a="1"/>
  <c r="AG90" i="1" s="1"/>
  <c r="N126" i="1"/>
  <c r="AG126" i="1" a="1"/>
  <c r="AG126" i="1" s="1"/>
  <c r="O126" i="1" a="1"/>
  <c r="O126" i="1" s="1"/>
  <c r="N123" i="1"/>
  <c r="AG123" i="1" a="1"/>
  <c r="AG123" i="1" s="1"/>
  <c r="O123" i="1" a="1"/>
  <c r="O123" i="1" s="1"/>
  <c r="N103" i="1"/>
  <c r="AG103" i="1" a="1"/>
  <c r="AG103" i="1" s="1"/>
  <c r="O103" i="1" a="1"/>
  <c r="O103" i="1" s="1"/>
  <c r="N192" i="1"/>
  <c r="O192" i="1" a="1"/>
  <c r="O192" i="1" s="1"/>
  <c r="AG192" i="1" a="1"/>
  <c r="AG192" i="1" s="1"/>
  <c r="N50" i="1"/>
  <c r="AG50" i="1" a="1"/>
  <c r="AG50" i="1" s="1"/>
  <c r="O50" i="1" a="1"/>
  <c r="O50" i="1" s="1"/>
  <c r="N140" i="1"/>
  <c r="AG140" i="1" a="1"/>
  <c r="AG140" i="1" s="1"/>
  <c r="O140" i="1" a="1"/>
  <c r="O140" i="1" s="1"/>
  <c r="N217" i="1"/>
  <c r="AG217" i="1" a="1"/>
  <c r="AG217" i="1" s="1"/>
  <c r="O217" i="1" a="1"/>
  <c r="O217" i="1" s="1"/>
  <c r="N201" i="1"/>
  <c r="AG201" i="1" a="1"/>
  <c r="AG201" i="1" s="1"/>
  <c r="O201" i="1" a="1"/>
  <c r="O201" i="1" s="1"/>
  <c r="N38" i="1"/>
  <c r="O38" i="1" a="1"/>
  <c r="O38" i="1" s="1"/>
  <c r="AG38" i="1" a="1"/>
  <c r="AG38" i="1" s="1"/>
  <c r="N236" i="1"/>
  <c r="AG236" i="1" a="1"/>
  <c r="AG236" i="1" s="1"/>
  <c r="O236" i="1" a="1"/>
  <c r="O236" i="1" s="1"/>
  <c r="N11" i="1"/>
  <c r="AG11" i="1" a="1"/>
  <c r="AG11" i="1" s="1"/>
  <c r="O11" i="1" a="1"/>
  <c r="O11" i="1" s="1"/>
  <c r="N124" i="1"/>
  <c r="AG124" i="1" a="1"/>
  <c r="AG124" i="1" s="1"/>
  <c r="O124" i="1" a="1"/>
  <c r="O124" i="1" s="1"/>
  <c r="N209" i="1"/>
  <c r="AG209" i="1" a="1"/>
  <c r="AG209" i="1" s="1"/>
  <c r="O209" i="1" a="1"/>
  <c r="O209" i="1" s="1"/>
  <c r="N172" i="1"/>
  <c r="AG172" i="1" a="1"/>
  <c r="AG172" i="1" s="1"/>
  <c r="O172" i="1" a="1"/>
  <c r="O172" i="1" s="1"/>
  <c r="N169" i="1"/>
  <c r="O169" i="1" a="1"/>
  <c r="O169" i="1" s="1"/>
  <c r="AG169" i="1" a="1"/>
  <c r="AG169" i="1" s="1"/>
  <c r="N132" i="1"/>
  <c r="AG132" i="1" a="1"/>
  <c r="AG132" i="1" s="1"/>
  <c r="O132" i="1" a="1"/>
  <c r="O132" i="1" s="1"/>
  <c r="N225" i="1"/>
  <c r="AG225" i="1" a="1"/>
  <c r="AG225" i="1" s="1"/>
  <c r="O225" i="1" a="1"/>
  <c r="O225" i="1" s="1"/>
  <c r="N105" i="1"/>
  <c r="AG105" i="1" a="1"/>
  <c r="AG105" i="1" s="1"/>
  <c r="O105" i="1" a="1"/>
  <c r="O105" i="1" s="1"/>
  <c r="N21" i="1"/>
  <c r="AG21" i="1" a="1"/>
  <c r="AG21" i="1" s="1"/>
  <c r="O21" i="1" a="1"/>
  <c r="O21" i="1" s="1"/>
  <c r="N185" i="1"/>
  <c r="AG185" i="1" a="1"/>
  <c r="AG185" i="1" s="1"/>
  <c r="O185" i="1" a="1"/>
  <c r="O185" i="1" s="1"/>
  <c r="N128" i="1"/>
  <c r="O128" i="1" a="1"/>
  <c r="O128" i="1" s="1"/>
  <c r="AG128" i="1" a="1"/>
  <c r="AG128" i="1" s="1"/>
  <c r="N64" i="1"/>
  <c r="AG64" i="1" a="1"/>
  <c r="AG64" i="1" s="1"/>
  <c r="O64" i="1" a="1"/>
  <c r="O64" i="1" s="1"/>
  <c r="N74" i="1"/>
  <c r="O74" i="1" a="1"/>
  <c r="O74" i="1" s="1"/>
  <c r="AG74" i="1" a="1"/>
  <c r="AG74" i="1" s="1"/>
  <c r="N232" i="1"/>
  <c r="O232" i="1" a="1"/>
  <c r="O232" i="1" s="1"/>
  <c r="AG232" i="1" a="1"/>
  <c r="AG232" i="1" s="1"/>
  <c r="N130" i="1"/>
  <c r="O130" i="1" a="1"/>
  <c r="O130" i="1" s="1"/>
  <c r="AG130" i="1" a="1"/>
  <c r="AG130" i="1" s="1"/>
  <c r="N101" i="1"/>
  <c r="AG101" i="1" a="1"/>
  <c r="AG101" i="1" s="1"/>
  <c r="O101" i="1" a="1"/>
  <c r="O101" i="1" s="1"/>
  <c r="N63" i="1"/>
  <c r="AG63" i="1" a="1"/>
  <c r="AG63" i="1" s="1"/>
  <c r="O63" i="1" a="1"/>
  <c r="O63" i="1" s="1"/>
  <c r="N222" i="1"/>
  <c r="O222" i="1" a="1"/>
  <c r="O222" i="1" s="1"/>
  <c r="AG222" i="1" a="1"/>
  <c r="AG222" i="1" s="1"/>
  <c r="N163" i="1"/>
  <c r="AG163" i="1" a="1"/>
  <c r="AG163" i="1" s="1"/>
  <c r="O163" i="1" a="1"/>
  <c r="O163" i="1" s="1"/>
  <c r="N133" i="1"/>
  <c r="AG133" i="1" a="1"/>
  <c r="AG133" i="1" s="1"/>
  <c r="O133" i="1" a="1"/>
  <c r="O133" i="1" s="1"/>
  <c r="N135" i="1"/>
  <c r="O135" i="1" a="1"/>
  <c r="O135" i="1" s="1"/>
  <c r="AG135" i="1" a="1"/>
  <c r="AG135" i="1" s="1"/>
  <c r="N157" i="1"/>
  <c r="AG157" i="1" a="1"/>
  <c r="AG157" i="1" s="1"/>
  <c r="O157" i="1" a="1"/>
  <c r="O157" i="1" s="1"/>
  <c r="N246" i="1"/>
  <c r="O246" i="1" a="1"/>
  <c r="O246" i="1" s="1"/>
  <c r="AG246" i="1" a="1"/>
  <c r="AG246" i="1" s="1"/>
  <c r="N75" i="1"/>
  <c r="AG75" i="1" a="1"/>
  <c r="AG75" i="1" s="1"/>
  <c r="O75" i="1" a="1"/>
  <c r="O75" i="1" s="1"/>
  <c r="N205" i="1"/>
  <c r="O205" i="1" a="1"/>
  <c r="O205" i="1" s="1"/>
  <c r="AG205" i="1" a="1"/>
  <c r="AG205" i="1" s="1"/>
  <c r="N158" i="1"/>
  <c r="AG158" i="1" a="1"/>
  <c r="AG158" i="1" s="1"/>
  <c r="O158" i="1" a="1"/>
  <c r="O158" i="1" s="1"/>
  <c r="N181" i="1"/>
  <c r="O181" i="1" a="1"/>
  <c r="O181" i="1" s="1"/>
  <c r="AG181" i="1" a="1"/>
  <c r="AG181" i="1" s="1"/>
  <c r="N178" i="1"/>
  <c r="AG178" i="1" a="1"/>
  <c r="AG178" i="1" s="1"/>
  <c r="O178" i="1" a="1"/>
  <c r="O178" i="1" s="1"/>
  <c r="N109" i="1"/>
  <c r="AG109" i="1" a="1"/>
  <c r="AG109" i="1" s="1"/>
  <c r="O109" i="1" a="1"/>
  <c r="O109" i="1" s="1"/>
  <c r="N27" i="1"/>
  <c r="AG27" i="1" a="1"/>
  <c r="AG27" i="1" s="1"/>
  <c r="O27" i="1" a="1"/>
  <c r="O27" i="1" s="1"/>
  <c r="N68" i="1"/>
  <c r="AG68" i="1" a="1"/>
  <c r="AG68" i="1" s="1"/>
  <c r="O68" i="1" a="1"/>
  <c r="O68" i="1" s="1"/>
  <c r="N73" i="1"/>
  <c r="O73" i="1" a="1"/>
  <c r="O73" i="1" s="1"/>
  <c r="AG73" i="1" a="1"/>
  <c r="AG73" i="1" s="1"/>
  <c r="N177" i="1"/>
  <c r="O177" i="1" a="1"/>
  <c r="O177" i="1" s="1"/>
  <c r="AG177" i="1" a="1"/>
  <c r="AG177" i="1" s="1"/>
  <c r="N108" i="1"/>
  <c r="AG108" i="1" a="1"/>
  <c r="AG108" i="1" s="1"/>
  <c r="O108" i="1" a="1"/>
  <c r="O108" i="1" s="1"/>
  <c r="N164" i="1"/>
  <c r="AG164" i="1" a="1"/>
  <c r="AG164" i="1" s="1"/>
  <c r="O164" i="1" a="1"/>
  <c r="O164" i="1" s="1"/>
  <c r="N57" i="1"/>
  <c r="AG57" i="1" a="1"/>
  <c r="AG57" i="1" s="1"/>
  <c r="O57" i="1" a="1"/>
  <c r="O57" i="1" s="1"/>
  <c r="N3" i="1"/>
  <c r="AG3" i="1" a="1"/>
  <c r="AG3" i="1" s="1"/>
  <c r="O3" i="1" a="1"/>
  <c r="O3" i="1" s="1"/>
  <c r="N116" i="1"/>
  <c r="AG116" i="1" a="1"/>
  <c r="AG116" i="1" s="1"/>
  <c r="O116" i="1" a="1"/>
  <c r="O116" i="1" s="1"/>
  <c r="N180" i="1"/>
  <c r="AG180" i="1" a="1"/>
  <c r="AG180" i="1" s="1"/>
  <c r="O180" i="1" a="1"/>
  <c r="O180" i="1" s="1"/>
  <c r="N97" i="1"/>
  <c r="O97" i="1" a="1"/>
  <c r="O97" i="1" s="1"/>
  <c r="AG97" i="1" a="1"/>
  <c r="AG97" i="1" s="1"/>
  <c r="N13" i="1"/>
  <c r="O13" i="1" a="1"/>
  <c r="O13" i="1" s="1"/>
  <c r="AG13" i="1" a="1"/>
  <c r="AG13" i="1" s="1"/>
  <c r="N17" i="1"/>
  <c r="AG17" i="1" a="1"/>
  <c r="AG17" i="1" s="1"/>
  <c r="O17" i="1" a="1"/>
  <c r="O17" i="1" s="1"/>
  <c r="N120" i="1"/>
  <c r="O120" i="1" a="1"/>
  <c r="O120" i="1" s="1"/>
  <c r="AG120" i="1" a="1"/>
  <c r="AG120" i="1" s="1"/>
  <c r="N46" i="1"/>
  <c r="O46" i="1" a="1"/>
  <c r="O46" i="1" s="1"/>
  <c r="AG46" i="1" a="1"/>
  <c r="AG46" i="1" s="1"/>
  <c r="N216" i="1"/>
  <c r="O216" i="1" a="1"/>
  <c r="O216" i="1" s="1"/>
  <c r="AG216" i="1" a="1"/>
  <c r="AG216" i="1" s="1"/>
  <c r="N37" i="1"/>
  <c r="O37" i="1" a="1"/>
  <c r="O37" i="1" s="1"/>
  <c r="AG37" i="1" a="1"/>
  <c r="AG37" i="1" s="1"/>
  <c r="N187" i="1"/>
  <c r="AG187" i="1" a="1"/>
  <c r="AG187" i="1" s="1"/>
  <c r="O187" i="1" a="1"/>
  <c r="O187" i="1" s="1"/>
  <c r="N54" i="1"/>
  <c r="AG54" i="1" a="1"/>
  <c r="AG54" i="1" s="1"/>
  <c r="O54" i="1" a="1"/>
  <c r="O54" i="1" s="1"/>
  <c r="N173" i="1"/>
  <c r="AG173" i="1" a="1"/>
  <c r="AG173" i="1" s="1"/>
  <c r="O173" i="1" a="1"/>
  <c r="O173" i="1" s="1"/>
  <c r="N171" i="1"/>
  <c r="AG171" i="1" a="1"/>
  <c r="AG171" i="1" s="1"/>
  <c r="O171" i="1" a="1"/>
  <c r="O171" i="1" s="1"/>
  <c r="N211" i="1"/>
  <c r="AG211" i="1" a="1"/>
  <c r="AG211" i="1" s="1"/>
  <c r="O211" i="1" a="1"/>
  <c r="O211" i="1" s="1"/>
  <c r="N214" i="1"/>
  <c r="O214" i="1" a="1"/>
  <c r="O214" i="1" s="1"/>
  <c r="AG214" i="1" a="1"/>
  <c r="AG214" i="1" s="1"/>
  <c r="N110" i="1"/>
  <c r="AG110" i="1" a="1"/>
  <c r="AG110" i="1" s="1"/>
  <c r="O110" i="1" a="1"/>
  <c r="O110" i="1" s="1"/>
  <c r="N245" i="1"/>
  <c r="O245" i="1" a="1"/>
  <c r="O245" i="1" s="1"/>
  <c r="AG245" i="1" a="1"/>
  <c r="AG245" i="1" s="1"/>
  <c r="N143" i="1"/>
  <c r="O143" i="1" a="1"/>
  <c r="O143" i="1" s="1"/>
  <c r="AG143" i="1" a="1"/>
  <c r="AG143" i="1" s="1"/>
  <c r="N197" i="1"/>
  <c r="O197" i="1" a="1"/>
  <c r="O197" i="1" s="1"/>
  <c r="AG197" i="1" a="1"/>
  <c r="AG197" i="1" s="1"/>
  <c r="N199" i="1"/>
  <c r="O199" i="1" a="1"/>
  <c r="O199" i="1" s="1"/>
  <c r="AG199" i="1" a="1"/>
  <c r="AG199" i="1" s="1"/>
  <c r="N115" i="1"/>
  <c r="AG115" i="1" a="1"/>
  <c r="AG115" i="1" s="1"/>
  <c r="O115" i="1" a="1"/>
  <c r="O115" i="1" s="1"/>
  <c r="N78" i="1"/>
  <c r="AG78" i="1" a="1"/>
  <c r="AG78" i="1" s="1"/>
  <c r="O78" i="1" a="1"/>
  <c r="O78" i="1" s="1"/>
  <c r="N229" i="1"/>
  <c r="O229" i="1" a="1"/>
  <c r="O229" i="1" s="1"/>
  <c r="AG229" i="1" a="1"/>
  <c r="AG229" i="1" s="1"/>
  <c r="N102" i="1"/>
  <c r="AG102" i="1" a="1"/>
  <c r="AG102" i="1" s="1"/>
  <c r="O102" i="1" a="1"/>
  <c r="O102" i="1" s="1"/>
  <c r="N134" i="1"/>
  <c r="AG134" i="1" a="1"/>
  <c r="AG134" i="1" s="1"/>
  <c r="O134" i="1" a="1"/>
  <c r="O134" i="1" s="1"/>
  <c r="N228" i="1"/>
  <c r="AG228" i="1" a="1"/>
  <c r="AG228" i="1" s="1"/>
  <c r="O228" i="1" a="1"/>
  <c r="O228" i="1" s="1"/>
  <c r="N137" i="1"/>
  <c r="O137" i="1" a="1"/>
  <c r="O137" i="1" s="1"/>
  <c r="AG137" i="1" a="1"/>
  <c r="AG137" i="1" s="1"/>
  <c r="N244" i="1"/>
  <c r="AG244" i="1" a="1"/>
  <c r="AG244" i="1" s="1"/>
  <c r="O244" i="1" a="1"/>
  <c r="O244" i="1" s="1"/>
  <c r="N58" i="1"/>
  <c r="O58" i="1" a="1"/>
  <c r="O58" i="1" s="1"/>
  <c r="AG58" i="1" a="1"/>
  <c r="AG58" i="1" s="1"/>
  <c r="N10" i="1"/>
  <c r="AG10" i="1" a="1"/>
  <c r="AG10" i="1" s="1"/>
  <c r="O10" i="1" a="1"/>
  <c r="O10" i="1" s="1"/>
  <c r="N92" i="1"/>
  <c r="AG92" i="1" a="1"/>
  <c r="AG92" i="1" s="1"/>
  <c r="O92" i="1" a="1"/>
  <c r="O92" i="1" s="1"/>
  <c r="N49" i="1"/>
  <c r="AG49" i="1" a="1"/>
  <c r="AG49" i="1" s="1"/>
  <c r="O49" i="1" a="1"/>
  <c r="O49" i="1" s="1"/>
  <c r="N48" i="1"/>
  <c r="AG48" i="1" a="1"/>
  <c r="AG48" i="1" s="1"/>
  <c r="O48" i="1" a="1"/>
  <c r="O48" i="1" s="1"/>
  <c r="N44" i="1"/>
  <c r="AG44" i="1" a="1"/>
  <c r="AG44" i="1" s="1"/>
  <c r="O44" i="1" a="1"/>
  <c r="O44" i="1" s="1"/>
  <c r="N100" i="1"/>
  <c r="O100" i="1" a="1"/>
  <c r="O100" i="1" s="1"/>
  <c r="AG100" i="1" a="1"/>
  <c r="AG100" i="1" s="1"/>
  <c r="N153" i="1"/>
  <c r="AG153" i="1" a="1"/>
  <c r="AG153" i="1" s="1"/>
  <c r="O153" i="1" a="1"/>
  <c r="O153" i="1" s="1"/>
  <c r="N89" i="1"/>
  <c r="O89" i="1" a="1"/>
  <c r="O89" i="1" s="1"/>
  <c r="AG89" i="1" a="1"/>
  <c r="AG89" i="1" s="1"/>
  <c r="N5" i="1"/>
  <c r="O5" i="1" a="1"/>
  <c r="O5" i="1" s="1"/>
  <c r="AG5" i="1" a="1"/>
  <c r="AG5" i="1" s="1"/>
  <c r="N233" i="1"/>
  <c r="AG233" i="1" a="1"/>
  <c r="AG233" i="1" s="1"/>
  <c r="O233" i="1" a="1"/>
  <c r="O233" i="1" s="1"/>
  <c r="N112" i="1"/>
  <c r="AG112" i="1" a="1"/>
  <c r="AG112" i="1" s="1"/>
  <c r="O112" i="1" a="1"/>
  <c r="O112" i="1" s="1"/>
  <c r="N28" i="1"/>
  <c r="AG28" i="1" a="1"/>
  <c r="AG28" i="1" s="1"/>
  <c r="O28" i="1" a="1"/>
  <c r="O28" i="1" s="1"/>
  <c r="N29" i="1"/>
  <c r="AG29" i="1" a="1"/>
  <c r="AG29" i="1" s="1"/>
  <c r="O29" i="1" a="1"/>
  <c r="O29" i="1" s="1"/>
  <c r="N45" i="1"/>
  <c r="O45" i="1" a="1"/>
  <c r="O45" i="1" s="1"/>
  <c r="AG45" i="1" a="1"/>
  <c r="AG45" i="1" s="1"/>
  <c r="N141" i="1"/>
  <c r="O141" i="1" a="1"/>
  <c r="O141" i="1" s="1"/>
  <c r="AG141" i="1" a="1"/>
  <c r="AG141" i="1" s="1"/>
  <c r="N182" i="1"/>
  <c r="O182" i="1" a="1"/>
  <c r="O182" i="1" s="1"/>
  <c r="AG182" i="1" a="1"/>
  <c r="AG182" i="1" s="1"/>
  <c r="N114" i="1"/>
  <c r="O114" i="1" a="1"/>
  <c r="O114" i="1" s="1"/>
  <c r="AG114" i="1" a="1"/>
  <c r="AG114" i="1" s="1"/>
  <c r="N239" i="1"/>
  <c r="O239" i="1" a="1"/>
  <c r="O239" i="1" s="1"/>
  <c r="AG239" i="1" a="1"/>
  <c r="AG239" i="1" s="1"/>
  <c r="N39" i="1"/>
  <c r="AG39" i="1" a="1"/>
  <c r="AG39" i="1" s="1"/>
  <c r="O39" i="1" a="1"/>
  <c r="O39" i="1" s="1"/>
  <c r="N91" i="1"/>
  <c r="AG91" i="1" a="1"/>
  <c r="AG91" i="1" s="1"/>
  <c r="O91" i="1" a="1"/>
  <c r="O91" i="1" s="1"/>
  <c r="N242" i="1"/>
  <c r="AG242" i="1" a="1"/>
  <c r="AG242" i="1" s="1"/>
  <c r="O242" i="1" a="1"/>
  <c r="O242" i="1" s="1"/>
  <c r="N174" i="1"/>
  <c r="AG174" i="1" a="1"/>
  <c r="AG174" i="1" s="1"/>
  <c r="O174" i="1" a="1"/>
  <c r="O174" i="1" s="1"/>
  <c r="N61" i="1"/>
  <c r="AG61" i="1" a="1"/>
  <c r="AG61" i="1" s="1"/>
  <c r="O61" i="1" a="1"/>
  <c r="O61" i="1" s="1"/>
  <c r="N151" i="1"/>
  <c r="O151" i="1" a="1"/>
  <c r="O151" i="1" s="1"/>
  <c r="AG151" i="1" a="1"/>
  <c r="AG151" i="1" s="1"/>
  <c r="N150" i="1"/>
  <c r="O150" i="1" a="1"/>
  <c r="O150" i="1" s="1"/>
  <c r="AG150" i="1" a="1"/>
  <c r="AG150" i="1" s="1"/>
  <c r="N83" i="1"/>
  <c r="AG83" i="1" a="1"/>
  <c r="AG83" i="1" s="1"/>
  <c r="O83" i="1" a="1"/>
  <c r="O83" i="1" s="1"/>
  <c r="N118" i="1"/>
  <c r="AG118" i="1" a="1"/>
  <c r="AG118" i="1" s="1"/>
  <c r="O118" i="1" a="1"/>
  <c r="O118" i="1" s="1"/>
  <c r="N191" i="1"/>
  <c r="O191" i="1" a="1"/>
  <c r="O191" i="1" s="1"/>
  <c r="AG191" i="1" a="1"/>
  <c r="AG191" i="1" s="1"/>
  <c r="N87" i="1"/>
  <c r="O87" i="1" a="1"/>
  <c r="O87" i="1" s="1"/>
  <c r="AG87" i="1" a="1"/>
  <c r="AG87" i="1" s="1"/>
  <c r="N33" i="1"/>
  <c r="AG33" i="1" a="1"/>
  <c r="AG33" i="1" s="1"/>
  <c r="O33" i="1" a="1"/>
  <c r="O33" i="1" s="1"/>
  <c r="N176" i="1"/>
  <c r="O176" i="1" a="1"/>
  <c r="O176" i="1" s="1"/>
  <c r="AG176" i="1" a="1"/>
  <c r="AG176" i="1" s="1"/>
  <c r="N200" i="1"/>
  <c r="O200" i="1" a="1"/>
  <c r="O200" i="1" s="1"/>
  <c r="AG200" i="1" a="1"/>
  <c r="AG200" i="1" s="1"/>
  <c r="N52" i="1"/>
  <c r="O52" i="1" a="1"/>
  <c r="O52" i="1" s="1"/>
  <c r="AG52" i="1" a="1"/>
  <c r="AG52" i="1" s="1"/>
  <c r="N84" i="1"/>
  <c r="AG84" i="1" a="1"/>
  <c r="AG84" i="1" s="1"/>
  <c r="O84" i="1" a="1"/>
  <c r="O84" i="1" s="1"/>
  <c r="N40" i="1"/>
  <c r="AG40" i="1" a="1"/>
  <c r="AG40" i="1" s="1"/>
  <c r="O40" i="1" a="1"/>
  <c r="O40" i="1" s="1"/>
  <c r="N30" i="1"/>
  <c r="AG30" i="1" a="1"/>
  <c r="AG30" i="1" s="1"/>
  <c r="O30" i="1" a="1"/>
  <c r="O30" i="1" s="1"/>
  <c r="N18" i="1"/>
  <c r="AG18" i="1" a="1"/>
  <c r="AG18" i="1" s="1"/>
  <c r="O18" i="1" a="1"/>
  <c r="O18" i="1" s="1"/>
  <c r="N76" i="1"/>
  <c r="AG76" i="1" a="1"/>
  <c r="AG76" i="1" s="1"/>
  <c r="O76" i="1" a="1"/>
  <c r="O76" i="1" s="1"/>
  <c r="N145" i="1"/>
  <c r="AG145" i="1" a="1"/>
  <c r="AG145" i="1" s="1"/>
  <c r="O145" i="1" a="1"/>
  <c r="O145" i="1" s="1"/>
  <c r="N81" i="1"/>
  <c r="O81" i="1" a="1"/>
  <c r="O81" i="1" s="1"/>
  <c r="AG81" i="1" a="1"/>
  <c r="AG81" i="1" s="1"/>
  <c r="N241" i="1"/>
  <c r="AG241" i="1" a="1"/>
  <c r="AG241" i="1" s="1"/>
  <c r="O241" i="1" a="1"/>
  <c r="O241" i="1" s="1"/>
  <c r="N188" i="1"/>
  <c r="AG188" i="1" a="1"/>
  <c r="AG188" i="1" s="1"/>
  <c r="O188" i="1" a="1"/>
  <c r="O188" i="1" s="1"/>
  <c r="N104" i="1"/>
  <c r="AG104" i="1" a="1"/>
  <c r="AG104" i="1" s="1"/>
  <c r="O104" i="1" a="1"/>
  <c r="O104" i="1" s="1"/>
  <c r="N20" i="1"/>
  <c r="AG20" i="1" a="1"/>
  <c r="AG20" i="1" s="1"/>
  <c r="O20" i="1" a="1"/>
  <c r="O20" i="1" s="1"/>
  <c r="N82" i="1"/>
  <c r="O82" i="1" a="1"/>
  <c r="O82" i="1" s="1"/>
  <c r="AG82" i="1" a="1"/>
  <c r="AG82" i="1" s="1"/>
  <c r="N106" i="1"/>
  <c r="O106" i="1" a="1"/>
  <c r="O106" i="1" s="1"/>
  <c r="AG106" i="1" a="1"/>
  <c r="AG106" i="1" s="1"/>
  <c r="N221" i="1"/>
  <c r="O221" i="1" a="1"/>
  <c r="O221" i="1" s="1"/>
  <c r="AG221" i="1" a="1"/>
  <c r="AG221" i="1" s="1"/>
  <c r="N111" i="1"/>
  <c r="AG111" i="1" a="1"/>
  <c r="AG111" i="1" s="1"/>
  <c r="O111" i="1" a="1"/>
  <c r="O111" i="1" s="1"/>
  <c r="N94" i="1"/>
  <c r="O94" i="1" a="1"/>
  <c r="O94" i="1" s="1"/>
  <c r="AG94" i="1" a="1"/>
  <c r="AG94" i="1" s="1"/>
  <c r="N147" i="1"/>
  <c r="AG147" i="1" a="1"/>
  <c r="AG147" i="1" s="1"/>
  <c r="O147" i="1" a="1"/>
  <c r="O147" i="1" s="1"/>
  <c r="N53" i="1"/>
  <c r="O53" i="1" a="1"/>
  <c r="O53" i="1" s="1"/>
  <c r="AG53" i="1" a="1"/>
  <c r="AG53" i="1" s="1"/>
  <c r="N85" i="1"/>
  <c r="AG85" i="1" a="1"/>
  <c r="AG85" i="1" s="1"/>
  <c r="O85" i="1" a="1"/>
  <c r="O85" i="1" s="1"/>
  <c r="N79" i="1"/>
  <c r="O79" i="1" a="1"/>
  <c r="O79" i="1" s="1"/>
  <c r="AG79" i="1" a="1"/>
  <c r="AG79" i="1" s="1"/>
  <c r="N159" i="1"/>
  <c r="AG159" i="1" a="1"/>
  <c r="AG159" i="1" s="1"/>
  <c r="O159" i="1" a="1"/>
  <c r="O159" i="1" s="1"/>
  <c r="N243" i="1"/>
  <c r="AG243" i="1" a="1"/>
  <c r="AG243" i="1" s="1"/>
  <c r="O243" i="1" a="1"/>
  <c r="O243" i="1" s="1"/>
  <c r="N189" i="1"/>
  <c r="O189" i="1" a="1"/>
  <c r="O189" i="1" s="1"/>
  <c r="AG189" i="1" a="1"/>
  <c r="AG189" i="1" s="1"/>
  <c r="N234" i="1"/>
  <c r="AG234" i="1" a="1"/>
  <c r="AG234" i="1" s="1"/>
  <c r="O234" i="1" a="1"/>
  <c r="O234" i="1" s="1"/>
  <c r="N127" i="1"/>
  <c r="AG127" i="1" a="1"/>
  <c r="AG127" i="1" s="1"/>
  <c r="O127" i="1" a="1"/>
  <c r="O127" i="1" s="1"/>
  <c r="O198" i="1" a="1"/>
  <c r="O198" i="1" s="1"/>
  <c r="AG198" i="1" a="1"/>
  <c r="AG198" i="1" s="1"/>
  <c r="N47" i="1"/>
  <c r="AG47" i="1" a="1"/>
  <c r="AG47" i="1" s="1"/>
  <c r="O47" i="1" a="1"/>
  <c r="O47" i="1" s="1"/>
  <c r="N139" i="1"/>
  <c r="AG139" i="1" a="1"/>
  <c r="AG139" i="1" s="1"/>
  <c r="O139" i="1" a="1"/>
  <c r="O13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<sst xmlns="http://schemas.openxmlformats.org/spreadsheetml/2006/main" count="771" uniqueCount="767">
  <si>
    <t>Menstrual Leak Proof Underwear</t>
  </si>
  <si>
    <t>https://vi.aliexpress.com/item/1005006718663509.html?spm=a2g0o.imagesearchproductlist.main.1.5ee2SFadSFaddM&amp;algo_pvid=427e52b1-4c7f-4242-b8b2-7a8f2c75b55f&amp;algo_exp_id=427e52b1-4c7f-4242-b8b2-7a8f2c75b55f&amp;pdp_ext_f=%7B%22order%22%3A%221551%22%7D&amp;pdp_npi=4%40dis%21USD%213.84%210.99%21%21%2127.75%217.14%21%400b1bf20a17433174811578583ebe4f%2112000038084409069%21sea%21US%212863067858%21ABX&amp;curPageLogUid=QvYTWYa8basW&amp;utparam-url=scene%3Aimage_search%7Cquery_from%3Apc_web_image_search&amp;gatewayAdapt=4itemAdapt</t>
  </si>
  <si>
    <t>https://everdries.com/products/new-comfort-plus-leakproof-underwear-bundles</t>
  </si>
  <si>
    <t>Baby Skincare Bathtub Filter</t>
  </si>
  <si>
    <t>https://vi.aliexpress.com/item/1005007369757196.html?spm=a2g0o.detail.pcDetailTopMoreOtherSeller.1.274afPl8fPl8As&amp;gps-id=pcDetailTopMoreOtherSeller&amp;scm=1007.40196.429561.0&amp;scm_id=1007.40196.429561.0&amp;scm-url=1007.40196.429561.0&amp;pvid=4dc7f162-d6da-4b30-b023-5fa571b97186&amp;_t=gps-id:pcDetailTopMoreOtherSeller,scm-url:1007.40196.429561.0,pvid:4dc7f162-d6da-4b30-b023-5fa571b97186,tpp_buckets:668%232846%238108%231977&amp;pdp_ext_f=%7B%22order%22%3A%2228%22%2C%22eval%22%3A%221%22%2C%22sceneId%22%3A%2230050%22%7D&amp;pdp_npi=4%40dis%21USD%2138.99%2112.83%21%21%21285.61%2193.95%21%40210318ec17442962424298032ea69d%2112000040462725518%21rec%21CA%216232640341%21ABX&amp;utparam-url=scene%3ApcDetailTopMoreOtherSeller%7Cquery_from%3A</t>
  </si>
  <si>
    <t>https://www.kinderfilter.com/products/skincare-bath-filter</t>
  </si>
  <si>
    <t>Medic Compression Socks</t>
  </si>
  <si>
    <t>https://platform.autods.com/marketplace/hand-picked-products/66d3f782804f1ccaf677ead5</t>
  </si>
  <si>
    <t>https://compressionsocksworld.co/products/vero-compression-socks-us-black?fbclid=IwY2xjawJVwVJleHRuA2FlbQIxMQABHeCtytSI1NzZEaG13QcK4_Ru6hsZYF68Rg4lJvAbdnD1QlYwvCce18oKHQ_aem_Rd4fMObhlhfE8RaHhWQN1w</t>
  </si>
  <si>
    <t>Handheld Folding Turbo Fan</t>
  </si>
  <si>
    <t>https://www.aliexpress.us/item/3256806821579633.html?spm=a2g0o.detail.pcDetailTopMoreOtherSeller.3.5701oKkWoKkWkk&amp;gps-id=pcDetailTopMoreOtherSeller&amp;scm=1007.40196.394660.0&amp;scm_id=1007.40196.394660.0&amp;scm-url=1007.40196.394660.0&amp;pvid=cd456c4d-1b83-4852-bf8b-404a5f75dc8b&amp;_t=gps-id%3ApcDetailTopMoreOtherSeller%2Cscm-url%3A1007.40196.394660.0%2Cpvid%3Acd456c4d-1b83-4852-bf8b-404a5f75dc8b%2Ctpp_buckets%3A668%232846%238114%231999&amp;pdp_ext_f=%7B%22order%22%3A%22247%22%2C%22eval%22%3A%221%22%2C%22sceneId%22%3A%2230050%22%7D&amp;pdp_npi=4%40dis%21USD%2130.34%2114.56%21%21%21219.38%21105.30%21%402101c59117431983857697291e0cca%2112000045468203516%21rec%21US%216233907210%21X&amp;utparam-url=scene%3ApcDetailTopMoreOtherSeller%7Cquery_from%3A&amp;gatewayAdapt=4itemAdapt</t>
  </si>
  <si>
    <t>https://www.preciouts.com/products/portable-handheld-turbo-fan-2?fbclid=IwY2xjawJhWtZleHRuA2FlbQIxMQABHikYWkebRZz3YV_24SSP-GOLiG8mItJFyd_ohtpGDRuF_WVG2mFW8E0T3NSx_aem_3E9M2maKY_7-xsfpFrvweA</t>
  </si>
  <si>
    <t>Magnetic Waterproof Bike Bag</t>
  </si>
  <si>
    <t>https://www.aliexpress.us/item/1005008059060849.html?spm=a2g0o.detail.pcDetailTopMoreOtherSeller.10.6842DUNiDUNi7p&amp;gps-id=pcDetailTopMoreOtherSeller&amp;scm=1007.40196.429561.0&amp;scm_id=1007.40196.429561.0&amp;scm-url=1007.40196.429561.0&amp;pvid=77e4b9c8-b9bb-4121-a3d0-ce9560a17505&amp;_t=gps-id:pcDetailTopMoreOtherSeller,scm-url:1007.40196.429561.0,pvid:77e4b9c8-b9bb-4121-a3d0-ce9560a17505,tpp_buckets:668%232846%238111%231996&amp;pdp_ext_f=%7B%22order%22%3A%22165%22%2C%22eval%22%3A%221%22%2C%22sceneId%22%3A%2230050%22%7D&amp;pdp_npi=4%40dis%21USD%2132.31%219.01%21%21%21236.72%2166.01%21%402103277f17442946825067875e71bd%2112000043499843929%21rec%21CA%213025785028%21ABXZ&amp;utparam-url=scene%3ApcDetailTopMoreOtherSeller%7Cquery_from%3A</t>
  </si>
  <si>
    <t>https://www.syl-via.com/products/rhinowalk-magnetic-waterproof-bicycle-tube-bag-quick-release-buckle-rain-essential?st=</t>
  </si>
  <si>
    <t>Mini Retro Nostalgic Camera</t>
  </si>
  <si>
    <t>https://www.aliexpress.us/item/3256806684864268.html?gatewayAdapt=glo2usa4itemAdapt</t>
  </si>
  <si>
    <t>https://www.miniretroflix.com/products/miniretroflix%E2%84%A2-nostalgic-camera-1</t>
  </si>
  <si>
    <t>Portable Golf Swing Mat</t>
  </si>
  <si>
    <t>https://www.aliexpress.us/item/3256807075093002.html?spm=a2g0o.productlist.main.5.63bd2XsF2XsFUD&amp;algo_pvid=30b0f2c7-cc8a-42bc-b588-ea6c5b6b2a2b&amp;algo_exp_id=30b0f2c7-cc8a-42bc-b588-ea6c5b6b2a2b-2&amp;pdp_ext_f=%7B%22order%22%3A%221279%22%2C%22eval%22%3A%221%22%7D&amp;pdp_npi=4%40dis%21USD%2149.36%2116.19%21%21%21361.58%21118.56%21%402103209b17442984141904835e0531%2112000039983650732%21sea%21US%213025785028%21ABX&amp;curPageLogUid=BAu9FxGKHK09&amp;utparam-url=scene%3Asearch%7Cquery_from%3A</t>
  </si>
  <si>
    <t>https://beessensations.com/products/golf-precision-pro-swing-mat?fbclid=IwY2xjawJkwO5leHRuA2FlbQIxMQABHkVUx8pMSTlWJerHAtn_uv-vk3F_N8JMFwpOoBa0GEgiC3rgAO6--h0bqskm_aem_XKGW88mbsT1E4xwkRQbphw</t>
  </si>
  <si>
    <t>3D Advertising Hologram Fan</t>
  </si>
  <si>
    <t>https://www.aliexpress.us/item/3256806881922514.html?spm=a2g0o.productlist.main.9.43f4AZ7GAZ7Gva&amp;algo_pvid=0b1f9637-c467-4daf-ae44-ce77c16f684a&amp;algo_exp_id=0b1f9637-c467-4daf-ae44-ce77c16f684a-4&amp;pdp_ext_f=%7B%22order%22%3A%221003%22%2C%22eval%22%3A%221%22%7D&amp;pdp_npi=4%40dis!USD!114.76!28.73!!!840.71!210.42!%402101ec1f17443027253452075e4c42!12000039299259948!sea!US!3025785028!ABX&amp;curPageLogUid=8UEan0utqm0J&amp;utparam-url=scene%3Asearch%7Cquery_from%3A</t>
  </si>
  <si>
    <t>https://www.officialcypress.com/products/h16-3d-hologram-projector-cypress%E2%84%A2-1</t>
  </si>
  <si>
    <t>Pressure Reliever Seat Cushion</t>
  </si>
  <si>
    <t>https://www.aliexpress.us/item/3256806457772203.html?spm=a2g0o.productlist.main.21.44f26ddfn8RKwa&amp;algo_pvid=5f4f8a01-c9a7-412c-9846-4085b10bebb7&amp;algo_exp_id=5f4f8a01-c9a7-412c-9846-4085b10bebb7-10&amp;pdp_ext_f=%7B%22order%22%3A%22872%22%2C%22eval%22%3A%221%22%7D&amp;pdp_npi=4%40dis%21USD%2137.45%216.32%21%21%21274.34%2146.28%21%402103247917443024960496275ed6ba%2112000037911239224%21sea%21US%210%21ABX&amp;curPageLogUid=aSc3SAtpagso&amp;utparam-url=scene%3Asearch%7Cquery_from%3A</t>
  </si>
  <si>
    <t>https://thecushionlab.com/products/ergonomic-seat-cushion?utm_source=Facebook_Ads&amp;utm_medium=Paid&amp;utm_term=%7B%7Bad.name%7D%7D&amp;utm_content=%7B%7Badset.name%7D%7D&amp;utm_campaign=%7B%7Bcampaign.name%7D%7D&amp;tw_source=%7B%7Bsite_source_name%7D%7D&amp;tw_adid=%7B%7Bad.id%7D%7D</t>
  </si>
  <si>
    <t>Adjustable Tint Sunglasses</t>
  </si>
  <si>
    <t>https://www.aliexpress.us/item/3256808172321011.html?irclickid=0AvS2iQtWxyKWBez610u036GUksyMQWpQTNK0A0&amp;sharedid=&amp;irpid=13350&amp;irgwc=1&amp;isdl=y&amp;aff_short_key=_DBnlUXN&amp;aff_platform=true&amp;aff_fsk=_DBnlUXN&amp;gatewayAdapt=glo2usa</t>
  </si>
  <si>
    <t>https://nexx-eyewear.com/products/nexx%E2%84%A2-heritage-edition-sunglasses?fbclid=IwY2xjawJkwT1leHRuA2FlbQIxMQABHirYtZRk4K-wRiqK_B-h1s-kJXVkrIBXm99bvdUaMvFJfWGbalHKMYqhyoCD_aem_GUtIf-FFHilJPnTPbWZVgg</t>
  </si>
  <si>
    <t>Anti-Ageing Wand</t>
  </si>
  <si>
    <t>https://www.aliexpress.com/item/1005006252929431.html?spm=a2g0o.productlist.main.2.3cd1ecu9ecu9oI&amp;algo_pvid=9afcf094-c74a-4cc5-afc0-eeab18b1a15a&amp;algo_exp_id=9afcf094-c74a-4cc5-afc0-eeab18b1a15a-1&amp;pdp_ext_f=%7B%22order%22%3A%221731%22%2C%22eval%22%3A%221%22%7D&amp;pdp_npi=4%40dis%21GBP%2181.03%2124.14%21%21%21760.86%21226.67%21%40211b807017481560772375895e0ddf%2112000036480183895%21sea%21UK%213982025827%21X&amp;curPageLogUid=CND3ihVZpaKB&amp;utparam-url=scene%3Asearch%7Cquery_from%3A</t>
  </si>
  <si>
    <t>https://gamma.app/external-link?url=[https%3A%2F%2Fpuredailycare.com%2Fproducts%2Fnuderma-high-frequency-wand-tiktok-exclusive]</t>
  </si>
  <si>
    <t>Electronic Pet Ball</t>
  </si>
  <si>
    <t>https://www.aliexpress.com/item/1005007235269191.html?spm=a2g0o.productlist.main.3.2d7a3RA53RA5hu&amp;algo_pvid=77ced872-3c5d-4766-8bd1-4be7be7e79cd&amp;algo_exp_id=77ced872-3c5d-4766-8bd1-4be7be7e79cd-2&amp;pdp_ext_f=%7B%22order%22%3A%2224525%22%2C%22eval%22%3A%221%22%7D&amp;pdp_npi=4%40dis%21GBP%212.45%212.45%21%21%213.20%213.20%21%40211b613917481564084254848e1aa3%2112000041774313489%21sea%21UK%213982025827%21X&amp;curPageLogUid=XlCbXulXQOpK&amp;utparam-url=scene%3Asearch%7Cquery_from%3A</t>
  </si>
  <si>
    <t>https://gamma.app/external-link?url=[https%3A%2F%2Falizure.com%2Fproducts%2Finteractive-dog-ball]</t>
  </si>
  <si>
    <t>Weighted Blanket</t>
  </si>
  <si>
    <t>Weighted Blanket Cotton All-Natural Machine Washable Nontoxic Glass Beads Soothing Comfort Gentle Pressure Sleep Aid Reinforced - AliExpress 15</t>
  </si>
  <si>
    <t>Weighted Blankets UK | Lifetime Guarantee | Sensory Direct</t>
  </si>
  <si>
    <t>Neck &amp; Shoulder Massager</t>
  </si>
  <si>
    <t>https://www.aliexpress.com/item/1005007512788964.html?spm=a2g0o.productlist.main.1.2be1260fWrraCA&amp;aem_p4p_detail=2025052500092611972293953346720007380897&amp;algo_pvid=f24b1f9c-b473-42dc-8143-b685cbc0be5c&amp;algo_exp_id=f24b1f9c-b473-42dc-8143-b685cbc0be5c-0&amp;pdp_ext_f=%7B%22order%22%3A%229084%22%2C%22eval%22%3A%221%22%7D&amp;pdp_npi=4%40dis%21GBP%2177.30%2123.19%21%21%21725.82%21217.74%21%402103985c17481569666897357e4e1a%2112000041087769689%21sea%21UK%213982025827%21X&amp;curPageLogUid=zoLQJpU4oy5R&amp;utparam-url=scene%3Asearch%7Cquery_from%3A&amp;search_p4p_id=2025052500092611972293953346720007380897_1</t>
  </si>
  <si>
    <t>https://gamma.app/external-link?url=[https%3A%2F%2Fhizoo.co%2Fproducts%2Fhizoo-neck-massager]</t>
  </si>
  <si>
    <t>Clean Gamer Chopsticks</t>
  </si>
  <si>
    <t>https://www.aliexpress.com/item/1005005244967692.html?spm=a2g0o.productlist.main.3.822a25e9YDYY5N&amp;algo_pvid=77bc8f56-abc1-4a79-9102-9dce4140092c&amp;algo_exp_id=77bc8f56-abc1-4a79-9102-9dce4140092c-2&amp;pdp_ext_f=%7B%22order%22%3A%222059%22%2C%22eval%22%3A%221%22%7D&amp;pdp_npi=4%40dis%21GBP%210.60%210.60%21%21%215.65%215.65%21%4021038e6617481582578915257e276a%2112000032346312806%21sea%21UK%213982025827%21X&amp;curPageLogUid=HuC575SH1wZq&amp;utparam-url=scene%3Asearch%7Cquery_from%3A</t>
  </si>
  <si>
    <t>SNACTIV LITE Finger Chopsticks for Gamers 4PC Bundle - As Seen on Shar on OnBuy</t>
  </si>
  <si>
    <t>Bumpinâ€™ Love Photo Lamp</t>
  </si>
  <si>
    <t>https://www.aliexpress.com/item/1005006649988537.html?spm=a2g0o.productlist.main.22.63784110NVocot&amp;aem_p4p_detail=202505250034151073264457848960007357508&amp;algo_pvid=756a8d45-073c-44a0-8234-69f8c656a5e5&amp;algo_exp_id=756a8d45-073c-44a0-8234-69f8c656a5e5-21&amp;pdp_ext_f=%7B%22order%22%3A%221262%22%2C%22eval%22%3A%221%22%7D&amp;pdp_npi=4%40dis%21GBP%2118.34%2118.34%21%21%21172.20%21172.20%21%402103956b17481584549775684e5563%2112000042868905517%21sea%21UK%213982025827%21X&amp;curPageLogUid=RhAG7yah2VEH&amp;utparam-url=scene%3Asearch%7Cquery_from%3A&amp;search_p4p_id=202505250034151073264457848960007357508_10</t>
  </si>
  <si>
    <t>https://makephotopuzzle.co.uk/products/wedding-gifts-photo-lamp-shades-custom-picture-light-engraving-custom-3d-print-luna-light-painting-light?sku=18067824290615889776603900</t>
  </si>
  <si>
    <t>Twisty Jar</t>
  </si>
  <si>
    <t>https://www.aliexpress.com/item/1005007523593593.html?spm=a2g0o.productlist.main.19.328dRwYiRwYiNd&amp;algo_pvid=db381d97-02cc-4ebc-b03c-4c207cde0d77&amp;algo_exp_id=db381d97-02cc-4ebc-b03c-4c207cde0d77-18&amp;pdp_ext_f=%7B%22order%22%3A%22144%22%2C%22eval%22%3A%221%22%7D&amp;pdp_npi=4%40dis%21GBP%214.74%212.37%21%21%216.19%213.09%21%40211b612817481588669305685e53e2%2112000044550694377%21sea%21UK%213982025827%21X&amp;curPageLogUid=Lqhktb9bfy5y&amp;utparam-url=scene%3Asearch%7Cquery_from%3A</t>
  </si>
  <si>
    <t>https://twistiejar.com/</t>
  </si>
  <si>
    <t>Health &amp; wellness, fashion, women's clothing, victoria secret</t>
  </si>
  <si>
    <t>New Parents, Skincare, Expecting mother, Babies, Hygiene</t>
  </si>
  <si>
    <t>Health and wellness, Elderly, Medical condition, Fitness, Rehab</t>
  </si>
  <si>
    <t>Outdoor enthusiasts, travelers, office workers, parents, festival goers</t>
  </si>
  <si>
    <t>Biking, Cycling, Road Biking, Mountain Biking, BMX</t>
  </si>
  <si>
    <t>Photography, Travel Enthusiast, Film Camera, Vlogging, Vintage Photography</t>
  </si>
  <si>
    <t>Golf, Fitness, Men, Gifts, Home Owners</t>
  </si>
  <si>
    <t>Gaming, Technology Enthusiasts, Advertising, Gifts, Home Decor</t>
  </si>
  <si>
    <t>Truck Drivers, Nursing, Mobile workers, Office, Grandparents</t>
  </si>
  <si>
    <t xml:space="preserve">Men’s Fashion, Women’s Fashion, Sunglasses, Outdoor Gear, Sportswear </t>
  </si>
  <si>
    <t>Health &amp; Wellness, Beauty, Makeup</t>
  </si>
  <si>
    <t>Dogs, Barkbox, Cats</t>
  </si>
  <si>
    <t>Home &amp; Living, Health &amp; Wellness, Essential Oils</t>
  </si>
  <si>
    <t>Retirement, Athletic, Knees</t>
  </si>
  <si>
    <t>Gamer, Office worker, Graphic Designer</t>
  </si>
  <si>
    <t>Family, Couples, Long Distance workers</t>
  </si>
  <si>
    <t xml:space="preserve">Elderly, Families, Living Alone, Retirement, Arthiritus </t>
  </si>
  <si>
    <t>Smiley Slippers</t>
  </si>
  <si>
    <t>https://www.aliexpress.com/item/1005003490821867.html?spm=a2g0o.productlist.0.0.7f1f4d99iixMCs&amp;algo_pvid=679165c3-d7c4-49cf-ab7d-2923dd778dc4&amp;aem_p4p_detail=2021112909330133322867724780029969512&amp;algo_exp_id=679165c3-d7c4-49cf-ab7d-2923dd778dc4-0&amp;pdp_ext_f=%7B%22sku_id%22%3A%2212000026031672011%22%7D</t>
  </si>
  <si>
    <t>https://smileystate.com/products/smiley-slippers</t>
  </si>
  <si>
    <t>Bottle Opener Gun</t>
  </si>
  <si>
    <t>https://www.aliexpress.com/item/1005003026338305.html?spm=a2g0o.productlist.0.0.23cc43delCG5SY&amp;algo_pvid=30776cf5-73f2-4761-9f2d-de479e57f0e8&amp;algo_exp_id=30776cf5-73f2-4761-9f2d-de479e57f0e8-10&amp;pdp_ext_f=%7B%22sku_id%22%3A%2212000023309448413%22%7D</t>
  </si>
  <si>
    <t>https://auniversalgift.com/product/bottle-cap-gun-launcher-bottle-opener-shoots-over-5m/</t>
  </si>
  <si>
    <t>Selfie Drone</t>
  </si>
  <si>
    <t>https://www.aliexpress.com/item/32920436824.html?spm=a2g0o.detail.1000013.5.78253077djLXIE&amp;gps-id=pcDetailBottomMoreThisSeller&amp;scm=1007.13339.169870.0&amp;scm_id=1007.13339.169870.0&amp;scm-url=1007.13339.169870.0&amp;pvid=892dfe0a-095a-4336-82b7-faf30b9f77cc&amp;_t=gps-id:pcDetailBottomMoreThisSeller,scm-url:1007.13339.169870.0,pvid:892dfe0a-095a-4336-82b7-faf30b9f77cc,tpp_buckets:668%232846%238116%232002&amp;&amp;pdp_ext_f=%7B%22sceneId%22:%223339%22,%22sku_id%22:%2266044226921%22%7D</t>
  </si>
  <si>
    <t>https://www.cyborgshop.lt/syma/syma-z1-dronas.html</t>
  </si>
  <si>
    <t>Safe Key For Hotel</t>
  </si>
  <si>
    <t>https://www.aliexpress.com/item/4000785282969.html?spm=a2g0o.productlist.0.0.1dee5f648ZCmK0&amp;algo_pvid=a6f6a984-01d7-45e9-92d9-7b7693105eeb&amp;aem_p4p_detail=202109250203192893535553429210010833015&amp;algo_exp_id=a6f6a984-01d7-45e9-92d9-7b7693105eeb-4&amp;pdp_ext_f=%7B%22sku_id%22%3A%2210000007818211954%22%7D</t>
  </si>
  <si>
    <t>https://www.ka-99.top/products.aspx?cname=adda+lock&amp;cid=6</t>
  </si>
  <si>
    <t>3D Printing Pen</t>
  </si>
  <si>
    <t>https://www.aliexpress.com/item/4001283738111.html?spm=a2g0o.productlist.0.0.5d1530438Uab8s&amp;algo_pvid=4ef62510-e343-4527-9921-ac152f1bf9df&amp;aem_p4p_detail=20210925020437133172678195900010957089&amp;algo_exp_id=4ef62510-e343-4527-9921-ac152f1bf9df-2&amp;pdp_ext_f=%7B%22sku_id%22%3A%2210000015600844039%22%7D</t>
  </si>
  <si>
    <t>https://dipssy.com/3d-creative-pen-100-meter-abs-20-colors/</t>
  </si>
  <si>
    <t>Projector Keyboard</t>
  </si>
  <si>
    <t>https://www.aliexpress.com/item/1005001592988200.html?spm=a2g0o.detail.1000014.15.5211b9d257USSM&amp;gps-id=pcDetailBottomMoreOtherSeller&amp;scm=1007.33416.213724.0&amp;scm_id=1007.33416.213724.0&amp;scm-url=1007.33416.213724.0&amp;pvid=e6130df6-9531-4dd7-acc0-56d6c2284ccc&amp;_t=gps-id:pcDetailBottomMoreOtherSeller,scm-url:1007.33416.213724.0,pvid:e6130df6-9531-4dd7-acc0-56d6c2284ccc,tpp_buckets:668%232846%238116%232002&amp;&amp;pdp_ext_f=%7B%22sceneId%22:%2223416%22,%22sku_id%22:%2212000016714730130%22%7D&amp;compareFields=formatted_price:US%20$20.33;itemId:1005001592988200;freight_formatted_price:null;source:recommend-sku;is_freeshipping:null;trade_order:10</t>
  </si>
  <si>
    <t>https://www.geekbuying.com/item/Wireless-Laser-Projection-Bluetooth-Virtual-Mini-Keyboard-White-424651.html</t>
  </si>
  <si>
    <t>Smart Selfie</t>
  </si>
  <si>
    <t>https://www.aliexpress.com/item/1005002001897322.html?spm=a2g0o.detail.1000013.9.5211b9d2wyO66H&amp;gps-id=pcDetailBottomMoreThisSeller&amp;scm=1007.13339.169870.0&amp;scm_id=1007.13339.169870.0&amp;scm-url=1007.13339.169870.0&amp;pvid=70dc629a-fd53-4385-b5fd-3a5c945cf973&amp;_t=gps-id:pcDetailBottomMoreThisSeller,scm-url:1007.13339.169870.0,pvid:70dc629a-fd53-4385-b5fd-3a5c945cf973,tpp_buckets:668%232846%238116%232002&amp;&amp;pdp_ext_f=%7B%22sceneId%22:%223339%22,%22sku_id%22:%2212000018373773961%22%7D</t>
  </si>
  <si>
    <t>https://getpivo.com/products/pivo-pod-s-1?variant=32664318541906&amp;currency=USD&amp;utm_medium=product_sync&amp;utm_source=google&amp;utm_content=sag_organic&amp;utm_campaign=sag_organic&amp;wickedsource=google&amp;wickedid=Cj0KCQiAweaNBhDEARIsAJ5hwbeCXwuapOvrkx6IXGau2rYqJjxS2xUEc9p-sTbgdwew4_z9m_8w_aYaAp19EALw_wcB&amp;wv=3&amp;wickedsource=google&amp;wickedid=Cj0KCQiAweaNBhDEARIsAJ5hwbeCXwuapOvrkx6IXGau2rYqJjxS2xUEc9p-sTbgdwew4_z9m_8w_aYaAp19EALw_wcB&amp;wickedid=524169811419&amp;wv=3.1&amp;maas=maas_adg_api_8798368620301_macro_1_47&amp;ref_=aa_maas&amp;aa_campaignid=13270683809&amp;aa_adgroupid=121169424885&amp;aa_creativeid=524169811419|Cj0KCQiAweaNBhDEARIsAJ5hwbeCXwuapOvrkx6IXGau2rYqJjxS2xUEc9p-sTbgdwew4_z9m_8w_aYaAp19EALw_wcB&amp;&amp;gclid=Cj0KCQiAweaNBhDEARIsAJ5hwbeCXwuapOvrkx6IXGau2rYqJjxS2xUEc9p-sTbgdwew4_z9m_8w_aYaAp19EALw_wcB</t>
  </si>
  <si>
    <t>Water Proof Shoe Covers</t>
  </si>
  <si>
    <t>https://www.aliexpress.com/item/1005002617782481.html?spm=a2g0o.tm800039760.9186485000.120.6e60a49fOFppoO&amp;pdp_ext_f=%7B%22ship_from%22:%22CN%22,%22sku_id%22:%2212000021416587279%22%7D&amp;&amp;scm=1007.25281.247653.0&amp;scm_id=1007.25281.247653.0&amp;scm-url=1007.25281.247653.0&amp;pvid=5db18dbf-2ab8-4276-904f-e4195726949a&amp;utparam=%257B%2522process_id%2522%253A%252222%2522%252C%2522x_object_type%2522%253A%2522product%2522%252C%2522pvid%2522%253A%25225db18dbf-2ab8-4276-904f-e4195726949a%2522%252C%2522belongs%2522%253A%255B%257B%2522floor_id%2522%253A%252223183833%2522%252C%2522id%2522%253A%2522874653%2522%252C%2522type%2522%253A%2522dataset%2522%257D%252C%257B%2522id_list%2522%253A%255B%25221000138849%2522%255D%252C%2522type%2522%253A%2522gbrain%2522%257D%255D%252C%2522scm%2522%253A%25221007.25281.247653.0%2522%252C%2522tpp_buckets%2522%253A%252221669%25230%2523186385%25230_21669%25234190%252319165%2523722_15281%25230%2523247653%25233%2522%252C%2522x_object_id%2522%253A%25221005002617782481%2522%257D</t>
  </si>
  <si>
    <t>https://4tagre.shop/products/premium-waterproof-shoe-cover?currency=USD&amp;utm_medium=cpc&amp;utm_source=google&amp;utm_campaign=Google%20Shopping&amp;gclid=Cj0KCQiAweaNBhDEARIsAJ5hwbd9om_ei_l8V9ftFLzm8vqt3pDVMQjUDyQvmqLttbS0CMP-k_jGVesaAuf6EALw_wcB</t>
  </si>
  <si>
    <t>NFT Picture Frame</t>
  </si>
  <si>
    <t>https://www.aliexpress.com/item/1005001792039341.html?spm=a2g0o.detail.1000013.7.2760899at4LMN7&amp;gps-id=pcDetailBottomMoreThisSeller&amp;scm=1007.13339.169870.0&amp;scm_id=1007.13339.169870.0&amp;scm-url=1007.13339.169870.0&amp;pvid=1f3c7070-a96d-4661-af0a-ed8f9d7af6c2&amp;_t=gps-id:pcDetailBottomMoreThisSeller,scm-url:1007.13339.169870.0,pvid:1f3c7070-a96d-4661-af0a-ed8f9d7af6c2,tpp_buckets:668%232846%238116%232002&amp;&amp;pdp_ext_f=%7B%22sku_id%22:%2212000017589723338%22,%22sceneId%22:%223339%22%7D</t>
  </si>
  <si>
    <t>https://tokenframe.com/products/22-sqr-tokenframe-nft-display?variant=40387060203687&amp;currency=USD&amp;utm_medium=product_sync&amp;utm_source=google&amp;utm_content=sag_organic&amp;utm_campaign=sag_organic&amp;utm_campaign=gs-2021-07-02&amp;utm_source=google&amp;utm_medium=smart_campaign&amp;gclid=Cj0KCQiAweaNBhDEARIsAJ5hwbc0tn8HoVFggvhNaES-41PEuEe8ki77we40KDZyzySb2z2DG9g1QxYaAjz7EALw_wcB</t>
  </si>
  <si>
    <t>Fun Party Camera</t>
  </si>
  <si>
    <t>https://www.aliexpress.com/item/1005002073797609.html?spm=a2g0o.detail.0.0.129b60ebf7mtBL&amp;gps-id=pcDetailBottomMoreThisSeller&amp;scm=1007.13339.169870.0&amp;scm_id=1007.13339.169870.0&amp;scm-url=1007.13339.169870.0&amp;pvid=d3991651-3fb4-4534-8b3c-21c14fd3e432&amp;_t=gps-id:pcDetailBottomMoreThisSeller,scm-url:1007.13339.169870.0,pvid:d3991651-3fb4-4534-8b3c-21c14fd3e432,tpp_buckets:668%232846%238116%232002&amp;&amp;pdp_ext_f=%7B%22sku_id%22:%2212000018669389368%22,%22sceneId%22:%223339%22%7D</t>
  </si>
  <si>
    <t>https://www.joom.com/en/products/5eed81c2558f4f0106a65e2f</t>
  </si>
  <si>
    <t>Ankle Weights</t>
  </si>
  <si>
    <t>https://www.aliexpress.com/item/1005002760732449.html?spm=a2g0o.productlist.0.0.2a63551fOYtK6I&amp;ad_pvid=202111110727569803815227452610027271152_2&amp;s=p</t>
  </si>
  <si>
    <t>https://shopbala.com/products/bala-bangles?variant=39375037759623&amp;gclid=CjwKCAiAh_GNBhAHEiwAjOh3ZEOVLE3RnHiniuLlzvWkF-aMzT7hSiH3Gpqfo1eyPm2fWu7y13Mr0hoC8OoQAvD_BwE</t>
  </si>
  <si>
    <t>Crystal Water Bottle</t>
  </si>
  <si>
    <t>https://www.aliexpress.com/item/1005002996403401.html?spm=a2g0o.productlist.0.0.17f23628pji0yw&amp;algo_pvid=5ba88992-549e-4873-9c2f-b6c0466a3178&amp;algo_exp_id=5ba88992-549e-4873-9c2f-b6c0466a3178-9&amp;pdp_ext_f=%7B%22sku_id%22%3A%2212000023128398172%22%7D</t>
  </si>
  <si>
    <t>https://mindfulsouls.com/products/crystal-elixir-water-bottle?currency=USD&amp;variant=12763900215347&amp;utm_medium=cpc&amp;utm_source=google&amp;utm_campaign=Google%20Shopping</t>
  </si>
  <si>
    <t>Doorbell Camera</t>
  </si>
  <si>
    <t>https://www.aliexpress.com/item/1005003030667231.html?spm=a2g0o.productlist.0.0.16a33196xbmD9H&amp;algo_pvid=77cbe8fd-deb3-4ecc-b5c5-e49e2abe61ab&amp;aem_p4p_detail=2021111108221269538209822070058459363&amp;algo_exp_id=77cbe8fd-deb3-4ecc-b5c5-e49e2abe61ab-3&amp;pdp_ext_f=%7B%22sku_id%22%3A%2212000023338001722%22%7D</t>
  </si>
  <si>
    <t>https://www.buildclub.com/product/bc0_427255458</t>
  </si>
  <si>
    <t>Selfie Ring Light</t>
  </si>
  <si>
    <t>https://www.aliexpress.com/item/1005002023969584.html?spm=a2g0o.productlist.0.0.3dbf2abecE3mkt&amp;algo_pvid=fb6e43dc-3d98-4852-895d-49d5f9a90ebc&amp;algo_exp_id=fb6e43dc-3d98-4852-895d-49d5f9a90ebc-19&amp;pdp_ext_f=%7B%22sku_id%22%3A%2212000018448549091%22%7D</t>
  </si>
  <si>
    <t>https://www.mobstub.com/d/Led-Ring-Selfie-Clip-2-Colors</t>
  </si>
  <si>
    <t>Floating Plant</t>
  </si>
  <si>
    <t>https://www.aliexpress.com/item/4000110023491.html?spm=a2g0o.productlist.0.0.44354043wQllRQ&amp;algo_pvid=6b979e2c-6de5-4a9d-b7ad-</t>
  </si>
  <si>
    <t>https://modernperspectivela.com/products/levitating-bonsai-pot?currency=USD&amp;variant=40383989055684&amp;utm_medium=cpc&amp;utm_source=google&amp;utm_campaign=Google%20Shopping&amp;gclid=CjwKCAiAh_GNBhAHEiwAjOh3ZLzePDLXYXXFz-spqh7vljYhOKDHnl_vCnQbg2Ff2Mt7F8REwHAPJBoCXocQAvD_BwE</t>
  </si>
  <si>
    <t>Touchscreen Gloves</t>
  </si>
  <si>
    <t>https://www.aliexpress.com/item/1005001958911382.html?spm=a2g0o.productlist.0.0.35c5671f7Si0B9&amp;algo_pvid=e49e3637-4933-4da4-ae67-e0f4592b30af&amp;aem_p4p_detail=202111111332124245834928140000021499095&amp;algo_exp_id=e49e3637-4933-4da4-ae67-e0f4592b30af-5&amp;pdp_ext_f=%7B%22sku_id%22%3A%2212000018228266182%22%7Dfc80ae75cadd&amp;aem_p4p_detail=202111110931057901980213835730058954647&amp;algo_exp_id=6b979e2c-6de5-4a9d-b7ad-fc80ae75cadd-2&amp;pdp_ext_f=%7B%22sku_id%22%3A%2210000002658216355%22%7D</t>
  </si>
  <si>
    <t>https://www.inspiredhousehold.com/products/unisex-winter-warm-waterproof-touch-screen-gloves?variant=b2d3f998-1193-4f9c-81cd-a40452b0d7a2&amp;utm_source=google-ads&amp;utm_campaign=hoda_shopping_cloth&amp;utm_agid=130300788936&amp;utm_term=&amp;creative=562576484545&amp;device=c&amp;placement=&amp;gclid=CjwKCAiAh_GNBhAHEiwAjOh3ZEOyKv3d7e26YnRyIzWX8BcqOOi78ctl2bGbPu6KGmE9urglAlwmRRoC0D4QAvD_BwE</t>
  </si>
  <si>
    <t>Firewood Drill Bit</t>
  </si>
  <si>
    <t>https://www.aliexpress.com/item/1005003181929519.html?spm=a2g0o.productlist.0.0.382859b8Dg5ejg&amp;algo_pvid=972b1377-675c-40ac-a73a-69325596de5f&amp;aem_p4p_detail=2021111113340011186579597434080060825847&amp;algo_exp_id=972b1377-675c-40ac-a73a-69325596de5f-0&amp;pdp_ext_f=%7B%22sku_id%22%3A%2212000024539332763%22%7D</t>
  </si>
  <si>
    <t>https://teppy.co/product/firewood-drill-bit-set/?attribute_pa_fountainquantity=buy-1&amp;utm_source=Google%20Shopping&amp;utm_campaign=Gooogle%20Sopping%20product%20feed&amp;utm_medium=cpc&amp;utm_term=41845&amp;gclid=CjwKCAiAh_GNBhAHEiwAjOh3ZBRIRraaHOLGSPVICsVRk5LT-FHLn3n9_rRod-hg-0OYeND959GF0BoCb9QQAvD_BwE</t>
  </si>
  <si>
    <t>Toothbrush Holder</t>
  </si>
  <si>
    <t>https://www.aliexpress.com/item/1005001558378525.html?spm=a2g0o.home.15002.2.66842145P0gJMx&amp;gps-id=pcJustForYou&amp;scm=1007.13562.225783.0&amp;scm_id=1007.13562.225783.0&amp;scm-url=1007.13562.225783.0&amp;pvid=f7bab08c-590d-4acb-8910-ed9f26812af6&amp;_t=gps-id:pcJustForYou,scm-url:1007.13562.225783.0,pvid:f7bab08c-590d-4acb-8910-ed9f26812af6,tpp_buckets:668%232846%238116%232002&amp;&amp;pdp_ext_f=%7B%22sku_id%22:%2212000023716208323%22,%22sceneId%22:%223562%22%7D&amp;compareFields=formatted_price:US%20$12.85;itemId:1005001558378525;freight_formatted_price:null;source:recommend-ump;is_freeshipping:null;trade_order:2285</t>
  </si>
  <si>
    <t>https://famousmicrogreens.com/toothbrush-holder-wall-mounted-with-multifunctional-toothbrush-dispenser-hidden-large-capacity-toothbrush-holder-for-bathroom-with-4-toothbrush-holders-1-toothpaste-squeezers-and-2-tooth-cups-gray/</t>
  </si>
  <si>
    <t>Ultrasonic Jewlery Cleaner</t>
  </si>
  <si>
    <t>https://www.aliexpress.com/item/1005003417281463.html?spm=a2g0o.productlist.0.0.35c86203hfrUqV&amp;algo_pvid=1c194601-05a5-4e23-8b71-e6a082cf812a&amp;algo_exp_id=1c194601-05a5-4e23-8b71-e6a082cf812a-8&amp;pdp_ext_f=%7B%22sku_id%22%3A%2212000025714597507%22%7D</t>
  </si>
  <si>
    <t>https://ideal-dealz.com/product/portable-digital-household-ultrasonic-cleaner-for-jewelry-glasses-watches/?attribute_pa_color=su-779-1click-cleaning&amp;variant=313353&amp;utm_medium=cpc&amp;utm_source=google&amp;utm_campaign=Google%20Shopping</t>
  </si>
  <si>
    <t>Giant Bean Bag</t>
  </si>
  <si>
    <t>https://www.aliexpress.com/item/1005003245711464.html?spm=a2g0o.home.15002.100.4cd02145D05xz9&amp;gps-id=pcJustForYou&amp;scm=1007.13562.225783.0&amp;scm_id=1007.13562.225783.0&amp;scm-url=1007.13562.225783.0&amp;pvid=5741b5d8-f123-48be-a3bc-f6d55f55b60e&amp;_t=gps-id:pcJustForYou,scm-url:1007.13562.225783.0,pvid:5741b5d8-f123-48be-a3bc-f6d55f55b60e,tpp_buckets:668%232846%238116%232002&amp;&amp;pdp_ext_f=%7B%22sku_id%22:%2212000024834808364%22,%22sceneId%22:%223562%22%7D&amp;compareFields=formatted_price:US%20$55.85;itemId:1005003245711464;freight_formatted_price:null;source:recommend-sku;is_freeshipping:null;trade_order:37</t>
  </si>
  <si>
    <t>https://storest.co/products/beania-giant-bean-bag?currency=USD&amp;variant=42187664064741&amp;utm_medium=cpc&amp;utm_source=google&amp;utm_campaign=Google%20Shopping&amp;gclid=CjwKCAiAh_GNBhAHEiwAjOh3ZJXUots0u3Oq_MkDs_vlRbIDrzx1czQSDT69OzsriEoB6vyklkexoxoCihkQAvD_BwE</t>
  </si>
  <si>
    <t>Magnetic Wireless Charger</t>
  </si>
  <si>
    <t>https://www.aliexpress.com/item/1005003270381587.html?spm=a2g0o.productlist.0.0.3b546439rhZ3Ok&amp;algo_pvid=3c5c9026-4cb6-4427-8235-c5c8b5af1761&amp;aem_p4p_detail=2021112908433815492475876041150029803655&amp;algo_exp_id=3c5c9026-4cb6-4427-8235-c5c8b5af1761-1&amp;pdp_ext_f=%7B%22sku_id%22%3A%2212000024950608424%22%7D</t>
  </si>
  <si>
    <t>https://traegoods.com/products/magbank?variant=39379367985301&amp;currency=USD&amp;utm_medium=product_sync&amp;utm_source=google&amp;utm_content=sag_organic&amp;utm_campaign=sag_organic&amp;utm_campaign=gs-2020-10-21&amp;utm_source=google&amp;utm_medium=smart_campaign&amp;gclid=CjwKCAiAh_GNBhAHEiwAjOh3ZA7l5H--90seWsWVue0HBPqxS49HAPlIxtk41G1UJR7NaUg-qk-N8BoCh9gQAvD_BwE</t>
  </si>
  <si>
    <t>Portable Solar Panel</t>
  </si>
  <si>
    <t>https://www.aliexpress.com/item/1005003532656378.html?spm=a2g0o.productlist.0.0.25773d80VDJTfg&amp;algo_pvid=b3a9c9bc-3c8e-41c7-b4e5-c0b493225619&amp;aem_p4p_detail=202111290848251411139891761600027671498&amp;algo_exp_id=b3a9c9bc-3c8e-41c7-b4e5-c0b493225619-7&amp;pdp_ext_f=%7B%22sku_id%22%3A%2212000026196320811%22%7D</t>
  </si>
  <si>
    <t>https://www.survivalgearsdepot.com/products/solar-charger-battery-10000mah-portable-solar-power-bank-for-iphone-6-6s-7-ipad-air-samsung-nokia-huawei-xiaomi-sony-blackberry?currency=USD&amp;variant=32547203088430&amp;utm_medium=cpc&amp;utm_source=google&amp;utm_campaign=Google%20Shopping</t>
  </si>
  <si>
    <t>Rope Launcher</t>
  </si>
  <si>
    <t>https://www.aliexpress.com/item/1005003613982779.html?spm=a2g0o.productlist.0.0.203b758eb7P76m&amp;algo_pvid=ab80c525-2561-470b-acbb-353e6e3ab7dc&amp;aem_p4p_detail=20211129085006165724908558660029813494&amp;algo_exp_id=ab80c525-2561-470b-acbb-353e6e3ab7dc-2&amp;pdp_ext_f=%7B%22sku_id%22%3A%2212000026498361569%22%7D</t>
  </si>
  <si>
    <t>https://www.gekaaget.com/products/rope-launcher-toys?currency=USD&amp;variant=41340581544093&amp;utm_medium=cpc&amp;utm_source=google&amp;utm_campaign=Google%20Shopping</t>
  </si>
  <si>
    <t>Mini Car Vacuum</t>
  </si>
  <si>
    <t>https://www.aliexpress.com/item/1005001981731433.html?spm=a2g0o.detail.1000014.5.2d2225631y3GQg&amp;gps-id=pcDetailBottomMoreOtherSeller&amp;scm=1007.13338.177931.0&amp;scm_id=1007.13338.177931.0&amp;scm-url=1007.13338.177931.0&amp;pvid=b6ce6292-ebdc-4638-a1c6-1d82b80a9493&amp;_t=gps-id:pcDetailBottomMoreOtherSeller,scm-url:1007.13338.177931.0,pvid:b6ce6292-ebdc-4638-a1c6-1d82b80a9493,tpp_buckets:668%232846%238116%232002&amp;&amp;pdp_ext_f=%7B%22sceneId%22:%2223416%22,%22sku_id%22:%2212000018303629601%22%7D</t>
  </si>
  <si>
    <t>https://futureforwards.com/products/supercyclone-portable-compact-vacuum?gclid=Cj0KCQiAzfuNBhCGARIsAD1nu-9fHtepRNJI799cID__anWXegNKI2cjyAU57WRxTBFUVUNsC2KSrroaAkUEEALw_wcB</t>
  </si>
  <si>
    <t>Digital Jump Rope</t>
  </si>
  <si>
    <t>https://www.aliexpress.com/item/1005001499783076.html?spm=a2g0o.productlist.0.0.12c76ebcp4j5Uq&amp;algo_pvid=361f2418-3da2-4004-a46e-881887af4071&amp;algo_exp_id=361f2418-3da2-4004-a46e-881887af4071-10&amp;pdp_ext_f=%7B%22sku_id%22%3A%2212000020506020113%22%7D</t>
  </si>
  <si>
    <t>https://xoessentialsllc.com/products/jump-rope-counter-speed-digital-jump-rope-crossfit-adjustable-sound-reminder-skipping-rope-fitness-jump-rope-professional?variant=41384652013725&amp;currency=USD&amp;utm_medium=product_sync&amp;utm_source=google&amp;utm_content=sag_organic&amp;utm_campaign=sag_organic</t>
  </si>
  <si>
    <t>Laser Hands</t>
  </si>
  <si>
    <t>https://www.aliexpress.com/item/4001350131286.html?spm=a2g0o.detail.1000060.1.27b8c86aKXp7z9&amp;gps-id=pcDetailBottomMoreThisSeller&amp;scm=1007.13339.169870.0&amp;scm_id=1007.13339.169870.0&amp;scm-url=1007.13339.169870.0&amp;pvid=fb194a64-f6ff-4aa5-99ed-c5f54cebfd94&amp;_t=gps-id:pcDetailBottomMoreThisSeller,scm-url:1007.13339.169870.0,pvid:fb194a64-f6ff-4aa5-99ed-c5f54cebfd94,tpp_buckets:668%232846%238116%232002&amp;&amp;pdp_ext_f=%7B%22sceneId%22:%223339%22,%22sku_id%22:%2210000015769500023%22</t>
  </si>
  <si>
    <t>https://giftod.com/product/laser-gloves-4648505/?attribute_pa_color=red&amp;attribute_pa_plug=us-plug&amp;attribute_pa_wattage=right-hand&amp;gclid=Cj0KCQiAzfuNBhCGARIsAD1nu-8Ds7GbvGjrxK6HLKIrwgScEmbxHB5RQ6_RNcyAnRlE_dUUNqxilnAaAsV5EALw_wcB</t>
  </si>
  <si>
    <t>Weekly Planner</t>
  </si>
  <si>
    <t>https://www.aliexpress.com/item/1005002996866328.html?spm=a2g0o.productlist.0.0.3a8248f5w1Uexf&amp;algo_pvid=3af1bd31-efae-46d4-a09f-428903873c53&amp;algo_exp_id=3af1bd31-efae-46d4-a09f-428903873c53-3&amp;pdp_ext_f=%7B%22sku_id%22%3A%2212000023130565624%22%7D</t>
  </si>
  <si>
    <t>https://www.potterybarn.com/products/glass-weekly-planner-dry-erase-board-mp/?pkey=coffice-accessories&amp;sku=cm_src=office-accessories||NoFacet-_-NoFacet-_--_-&amp;isx=0.0&amp;clickid=19X3%3AZ1xoxyIW4o3FTzRaQfnUkGwDRRAESPNQ80&amp;irgwc=1&amp;cm_cat=490947&amp;cm_ven=afshoppromo&amp;bnrid=3317500&amp;cm_ite=&amp;cm_pla=ir&amp;irpid=490947</t>
  </si>
  <si>
    <t>Yoga Wheel</t>
  </si>
  <si>
    <t>https://www.aliexpress.com/item/32888015060.html?spm=a2g0o.productlist.0.0.3bf63d78eSjn66&amp;algo_pvid=700130c5-058b-45c1-aeda-2aeae80cf6b3&amp;algo_exp_id=700130c5-058b-45c1-aeda-2aeae80cf6b3-15&amp;pdp_ext_f=%7B%22sku_id%22%3A%2266287452660%22%7D</t>
  </si>
  <si>
    <t>https://yolohayoga.com/products/cork-yoga-wheel-small?variant=40777331998908&amp;currency=USD&amp;utm_medium=product_sync&amp;utm_source=google&amp;utm_content=sag_organic&amp;utm_campaign=sag_organic&amp;utm_campaign=gs-2021-11-19&amp;utm_source=google&amp;utm_medium=smart_campaign&amp;gclid=Cj0KCQiA8ICOBhDmARIsAEGI6o0EczB01g4mNYQI7y1QE0WdR_WHKcQO7TsiA1Vy1szL3F3_6x5Z6OgaAqvTEALw_wcB</t>
  </si>
  <si>
    <t>VR Headset</t>
  </si>
  <si>
    <t>https://www.aliexpress.com/item/32893166746.html?spm=a2g0o.productlist.0.0.7e0f3279re5IRS&amp;algo_pvid=2bff4efd-293d-4aad-9bde-6f97f79925f1&amp;algo_exp_id=2bff4efd-293d-4aad-9bde-6f97f79925f1-0&amp;pdp_ext_f=%7B%22sku_id%22%3A%2267127320720%22%7D</t>
  </si>
  <si>
    <t>https://destek.us/products/110-fov-anti-blue-light-eye-protected-hd-virtual-reality-headset-for-iphone-11-pro-x-xs-xr-max-for-samsung-s20-s10-note-10-9-plus-phones-w-5-5-6-8in-screen?variant=31749592645764&amp;currency=USD&amp;utm_medium=product_sync&amp;utm_source=google&amp;utm_content=sag_organic&amp;utm_campaign=sag_organic</t>
  </si>
  <si>
    <t>Mini Prortable Projector</t>
  </si>
  <si>
    <t>https://www.aliexpress.com/item/4000383053376.html?spm=a2g0o.productlist.0.0.318c540bwf9hPj&amp;algo_pvid=f9eb4f78-99ed-4620-be64-03bbf3f45e7a&amp;algo_exp_id=f9eb4f78-99ed-4620-be64-03bbf3f45e7a-0&amp;pdp_ext_f=%7B%22sku_id%22%3A%2210000001564989151%22%7D</t>
  </si>
  <si>
    <t>https://officialportoprojector.com/products/portoprojector%E2%84%A2-hdmi-portable-mini-movie-projector?variant=37248731087008</t>
  </si>
  <si>
    <t>Anti Gravity Water Clock</t>
  </si>
  <si>
    <t>https://www.aliexpress.com/item/4000955006858.html?spm=a2g0o.productlist.0.0.51582396ZQ6Tpp&amp;algo_pvid=8efaf151-e386-4b4d-921b-e79ade5e3a7b&amp;algo_exp_id=8efaf151-e386-4b4d-921b-e79ade5e3a7b-21&amp;pdp_ext_f=%7B%22sku_id%22%3A%2210000012528270528%22%7D</t>
  </si>
  <si>
    <t>https://kalinzy.com/products/anti-gravity-waterfall-fountain-clock?currency=USD&amp;utm_medium=cpc&amp;utm_source=google&amp;utm_campaign=Google%20Shopping</t>
  </si>
  <si>
    <t>Fitness Watch</t>
  </si>
  <si>
    <t>https://www.aliexpress.com/item/1005002111994848.html?spm=a2g0o.productlist.0.0.753d66ffvrmMPY&amp;algo_pvid=3702abec-72b2-4181-a7e7-b86e1aec206c&amp;aem_p4p_detail=202201021331554999127626456600022812415&amp;algo_exp_id=3702abec-72b2-4181-a7e7-b86e1aec206c-0&amp;pdp_ext_f=%7B%22sku_id%22%3A%2212000018781559623%22%7D&amp;pdp_pi=-1%3B9.09%3B-1%3B-1%40salePrice%3BUSD%3Bsearch-mainSearch</t>
  </si>
  <si>
    <t>https://elitefitnessessentials.com/products/smartband-watch-for-android-ios-phone?currency=USD&amp;variant=7566925561879&amp;utm_medium=cpc&amp;utm_source=google&amp;utm_campaign=Google%20Shopping</t>
  </si>
  <si>
    <t>Smart Light Bulbs</t>
  </si>
  <si>
    <t>https://www.aliexpress.com/item/1005003499827529.html?spm=a2g0o.productlist.0.0.d4166c3e8fpUlD&amp;algo_pvid=9efd372f-9b8d-4a3d-9da8-099d54b591ff&amp;aem_p4p_detail=202201021335281090170449629300025137420&amp;algo_exp_id=9efd372f-9b8d-4a3d-9da8-099d54b591ff-2&amp;pdp_ext_f=%7B%22sku_id%22%3A%2212000026070743113%22%7D&amp;pdp_pi=-1%3B4.99%3B-1%3BUSD+1.04%40salePrice%3BUSD%3Bsearch-mainSearch</t>
  </si>
  <si>
    <t>https://us.govee.com/products/govee-smart-bluetooth-rgbww-led-bulbs?currency=USD&amp;variant=40171967152313&amp;utm_medium=cpc&amp;utm_source=google&amp;utm_campaign=Google%20Shopping</t>
  </si>
  <si>
    <t>Explosion Love Box</t>
  </si>
  <si>
    <t>https://www.aliexpress.com/item/1005003649426059.html?spm=a2g0o.productlist.0.0.25cf7451TN108Y&amp;algo_pvid=6fc24d38-63b8-46d7-bcd8-36e6cdddde67&amp;aem_p4p_detail=2022010409223416439956649550800030739789&amp;algo_exp_id=6fc24d38-63b8-46d7-bcd8-36e6cdddde67-0&amp;pdp_ext_f=%7B%22sku_id%22%3A%2212000026647441027%22%7D&amp;pdp_pi=-1%3B14.0%3B-1%3B-1%40salePrice%3BUSD%3Bsearch-mainSearch</t>
  </si>
  <si>
    <t>https://loversentiment.com/products/lovebox?gclid=CjwKCAiA5t-OBhByEiwAhR-hm8MSBg9Vl9VP6bxSwOBciscac7JPR3SP_spaQR5rmzYG0747lXBADRoCV0gQAvD_BwE</t>
  </si>
  <si>
    <t>Glass Rinser</t>
  </si>
  <si>
    <t>https://www.aliexpress.com/item/1005002821875506.html?spm=a2g0o.productlist.0.0.64d225d4AqfG5D&amp;algo_pvid=3247bcf9-fcc1-4c1b-aacf-d4d759790302&amp;aem_p4p_detail=20220104094106223350168326950032878470&amp;algo_exp_id=3247bcf9-fcc1-4c1b-aacf-d4d759790302-1&amp;pdp_ext_f=%7B%22sku_id%22%3A%2212000022346998083%22%7D&amp;pdp_pi=-1%3B11.2%3B-1%3BUSD+2.02%40salePrice%3BUSD%3Bsearch-mainSearch</t>
  </si>
  <si>
    <t>https://lcpshop.net/product/glass-rinser-stainless-steel/</t>
  </si>
  <si>
    <t>Heated Vest</t>
  </si>
  <si>
    <t>https://www.aliexpress.com/item/1005003446249827.html?spm=a2g0o.productlist.0.0.550529e8jjoK0D&amp;algo_pvid=76a8f582-f61c-45e5-aef0-751cacf028b0&amp;aem_p4p_detail=202201041100573332509211428240036654150&amp;algo_exp_id=76a8f582-f61c-45e5-aef0-751cacf028b0-2&amp;pdp_ext_f=%7B%22sku_id%22%3A%2212000025825261851%22%7D&amp;pdp_pi=-1%3B18.03%3B-1%3BUSD+0.42%40salePrice%3BUSD%3Bsearch-mainSearch</t>
  </si>
  <si>
    <t>https://www.sailwindstore.com/products/rechargeable-heated-vest?sku=18048202137314630912432465&amp;gclid=CjwKCAiA5t-OBhByEiwAhR-hm8Y-7FG3FVdAXQcv4ugfJKtvAoNwHe-BXEIdOiDFLGatIh3zUhAq3xoCyRcQAvD_BwE</t>
  </si>
  <si>
    <t>Spotify Code Picture Frame</t>
  </si>
  <si>
    <t>https://www.aliexpress.com/item/1005001823096083.html?spm=a2g0o.best.moretolove.104.1a612c258lYkmc&amp;gps-id=pcBestMore2Love&amp;scm=1007.17258.247184.0&amp;scm_id=1007.17258.247184.0&amp;scm-url=1007.17258.247184.0&amp;pvid=801e1e8b-7fa3-469d-a3e9-f1bf5fea9ef5&amp;_t=gps-id:pcBestMore2Love,scm-url:1007.17258.247184.0,pvid:801e1e8b-7fa3-469d-a3e9-f1bf5fea9ef5,tpp_buckets:668%232846%238116%232002&amp;&amp;pdp_ext_f=%7B%22sceneId%22:%227258%22,%22sku_id%22:%2212000017746917283%22%7D&amp;compareFields=formatted_price:US%20$7.99;itemId:1005001823096083;freight_formatted_price:null;source:recommend-sku;is_freeshipping:null;trade_order:127</t>
  </si>
  <si>
    <t>https://soufeel.com/products/custom-scannable-spotify-code-music-plaque-custom-spotify-code-keychain-acrylic-music-plaque?gclid=CjwKCAiA5t-OBhByEiwAhR-hmygQkOQrcIEiaoA-O11w_OKVEvbbJ_e-ekClgWX5wz8sH0UwLjoaYRoC-h8QAvD_BwE</t>
  </si>
  <si>
    <t>Old Film Roll Custom Photos</t>
  </si>
  <si>
    <t>https://www.aliexpress.com/item/1005003251417986.html?spm=a2g0o.detail.1000014.30.4a6b18e0JedT7E&amp;gps-id=pcDetailBottomMoreOtherSeller&amp;scm=1007.13338.177756.0&amp;scm_id=1007.13338.177756.0&amp;scm-url=1007.13338.177756.0&amp;pvid=a94931c8-f8a8-4cef-8f7f-b47a87e77aea&amp;_t=gps-id:pcDetailBottomMoreOtherSeller,scm-url:1007.13338.177756.0,pvid:a94931c8-f8a8-4cef-8f7f-b47a87e77aea,tpp_buckets:668%232846%238116%232002&amp;&amp;pdp_ext_f=%7B%22sceneId%22:%2223416%22,%22sku_id%22:%2212000024908647406%22%7D&amp;compareFields=formatted_price:US%20$1.33;itemId:1005003251417986;freight_formatted_price:null;source:recommend-sku;is_freeshipping:null;trade_order:733</t>
  </si>
  <si>
    <t>https://soufeel.com/products/custom-keychain-film-camera-roll-multiphoto-colorful-romantic-gifts-for-christmas-hot-sale?gclid=CjwKCAiA5t-OBhByEiwAhR-hmyChEHoS8gyXtDc7KT3D395sj4zAOGN0A0EITFAZb7rnfzpgAALjpxoC8e0QAvD_BwE</t>
  </si>
  <si>
    <t>Quartz Water Bottle</t>
  </si>
  <si>
    <t>https://www.aliexpress.com/item/1005001265479485.html?spm=a2g0o.productlist.0.0.890f14573RfNBJ&amp;algo_pvid=2924acbe-4feb-42f3-b709-a43d6830f7da&amp;algo_exp_id=2924acbe-4feb-42f3-b709-a43d6830f7da-3&amp;pdp_ext_f=%7B%22sku_id%22%3A%2212000019899605043%22%7D&amp;pdp_pi=-1%3B22.4%3B-1%3B-1%40salePrice%3BUSD%3Bsearch-mainSearch</t>
  </si>
  <si>
    <t>https://www.voltlin.com/products/quartz-crystal-point-water-bottle?currency=USD&amp;utm_medium=cpc&amp;utm_source=google&amp;utm_campaign=Google%20Shopping&amp;gclid=CjwKCAiA5t-OBhByEiwAhR-hm5MtAUBHBEoAvDT_Ul_KJB2aarljIDhT59rxJcedj9KCXfJBn7LEdBoC7SkQAvD_BwE</t>
  </si>
  <si>
    <t>Music Code Key Chain</t>
  </si>
  <si>
    <t>https://www.aliexpress.com/item/1005002976153816.html?spm=a2g0o.best.moretolove.308.6a872c25b45Rp4&amp;gps-id=pcBestMore2Love&amp;scm=1007.17258.247184.0&amp;scm_id=1007.17258.247184.0&amp;scm-url=1007.17258.247184.0&amp;pvid=6920dae0-54b0-42e9-a5b3-5e7b484a7131&amp;_t=gps-id:pcBestMore2Love,scm-url:1007.17258.247184.0,pvid:6920dae0-54b0-42e9-a5b3-5e7b484a7131,tpp_buckets:668%232846%238116%232002&amp;&amp;pdp_ext_f=%7B%22sceneId%22:%227258%22,%22sku_id%22:%2212000023035840809%22%7D&amp;compareFields=formatted_price:US%20$3.14;itemId:1005002976153816;freight_formatted_price:null;source:recommend-sku;is_freeshipping:null;trade_order:44</t>
  </si>
  <si>
    <t>https://soufeel.com/products/gifts-for-valentine-s-day-scannable-spotify-code-keychain-custom-music-song-keychains-black-double-sided?gclid=CjwKCAiA5t-OBhByEiwAhR-hm33XsZjwekdV77Zj8-TyUlzN2C3T_eHsQynDQKh0MH_4t16yGc5ThBoClJkQAvD_BwE</t>
  </si>
  <si>
    <t>Animal Planter</t>
  </si>
  <si>
    <t>https://www.aliexpress.com/item/4000818063674.html?spm=a2g0o.productlist.0.0.6c036571NJ07Jf&amp;algo_pvid=0336b398-659b-42e3-9336-31ee14d2df77&amp;algo_exp_id=0336b398-659b-42e3-9336-31ee14d2df77-11&amp;pdp_ext_f=%7B%22sku_id%22%3A%2210000008622266759%22%7D&amp;pdp_pi=-1%3B16.52%3B-1%3BUSD+2.11%40salePrice%3BUSD%3Bsearch-mainSearch</t>
  </si>
  <si>
    <t>https://www.eastendgifts.com/products/creative-animal-resin-flowerpot-succulents-planter-water-planting-container-rabbit-hedgehog-decorative-pot-desktop-ornament?currency=USD&amp;utm_medium=cpc&amp;utm_source=google&amp;utm_campaign=Google%20Shopping&amp;gclid=CjwKCAiA5t-OBhByEiwAhR-hm3okESjmnMcQ-kanoD5fZSQdTE5TQFliSYgBD7qTixWuEBfSOA7FdhoCbrkQAvD_BwE&amp;variant=41244621177003</t>
  </si>
  <si>
    <t>David Head Planter/Holder</t>
  </si>
  <si>
    <t>https://www.aliexpress.com/item/1005002384706348.html?spm=a2g0o.detail.1000014.1.677d17015C8zr8&amp;gps-id=pcDetailBottomMoreOtherSeller&amp;scm=1007.13338.177756.0&amp;scm_id=1007.13338.177756.0&amp;scm-url=1007.13338.177756.0&amp;pvid=91454555-e800-4b1e-99d3-9b2cc8b44ee5&amp;_t=gps-id:pcDetailBottomMoreOtherSeller,scm-url:1007.13338.177756.0,pvid:91454555-e800-4b1e-99d3-9b2cc8b44ee5,tpp_buckets:668%232846%238116%232002&amp;&amp;pdp_ext_f=%7B%22sceneId%22:%2223416%22,%22sku_id%22:%2212000023332664449%22%7D&amp;compareFields=formatted_price:US%20$2.83;itemId:1005002384706348;freight_formatted_price:null;source:recommend-sku;is_freeshipping:null;trade_order:4376</t>
  </si>
  <si>
    <t>https://sageandsill.com/products/ceramic-david-bust-planter-statue?variant=39922182881477&amp;currency=USD&amp;utm_medium=product_sync&amp;utm_source=google&amp;utm_content=sag_organic&amp;utm_campaign=sag_organic&amp;utm_campaign=gs-2021-07-08&amp;utm_source=google&amp;utm_medium=smart_campaign&amp;gclid=CjwKCAiA5t-OBhByEiwAhR-hm9PGtSwLu2bpFtvphdv6Wu3L5RCBZUJXuhRvMAbKx05SATU-uxhgExoCWu0QAvD_BwE</t>
  </si>
  <si>
    <t>Jewelry Box</t>
  </si>
  <si>
    <t>https://www.aliexpress.com/item/1005001841536954.html?spm=a2g0o.detail.1000014.10.1c1d6a49O7zCF9&amp;gps-id=pcDetailBottomMoreOtherSeller&amp;scm=1007.13338.177756.0&amp;scm_id=1007.13338.177756.0&amp;scm-url=1007.13338.177756.0&amp;pvid=e36074a7-5a72-4571-9c34-b3a30e067430&amp;_t=gps-id:pcDetailBottomMoreOtherSeller,scm-url:1007.13338.177756.0,pvid:e36074a7-5a72-4571-9c34-b3a30e067430,tpp_buckets:668%232846%238116%232002&amp;&amp;pdp_ext_f=%7B%22sceneId%22:%2223416%22,%22sku_id%22:%2212000018141413679%22%7D&amp;compareFields=formatted_price:US%20$8.52;itemId:1005001841536954;freight_formatted_price:null;source:recommend-sku;is_freeshipping:null;trade_order:394</t>
  </si>
  <si>
    <t>https://mejuri.com/shop/products/watch-case-black?currency=USD&amp;source=shoppingads&amp;utm_source=google&amp;utm_medium=cpc&amp;utm_campaign=nonbrand_shopping_us_product_cases&amp;gclid=CjwKCAiA5t-OBhByEiwAhR-hmyIhaSURQLdD9oOmEt8SJhxu0ZhjcxrbBeNUsl0BNTPMUM1N4hmQRxoCDK4QAvD_BwE</t>
  </si>
  <si>
    <t>Hanging Sloth Planter</t>
  </si>
  <si>
    <t>https://www.aliexpress.com/item/1005001470191795.html?spm=a2g0o.productlist.0.0.6c036571NJ07Jf&amp;algo_pvid=9ad6aaa6-f0f6-4e68-8ccb-cb1528949251&amp;algo_exp_id=9ad6aaa6-f0f6-4e68-8ccb-cb1528949251-58&amp;pdp_ext_f=%7B%22sku_id%22%3A%2212000016243137580%22%7D&amp;pdp_pi=-1%3B12.15%3B-1%3BUSD+1.08%40salePrice%3BUSD%3Bsearch-mainSearch</t>
  </si>
  <si>
    <t>https://www.theapollobox.com/product/sku787701/sloth-hanging-planter?gclid=CjwKCAiA5t-OBhByEiwAhR-hmy3UXoYIL8OWBqOv3BoDuy5wDnt6kB_DXVpsGuk-GmktvjBOnDNVDBoCJPAQAvD_BwE</t>
  </si>
  <si>
    <t>Anti Snoring Device</t>
  </si>
  <si>
    <t>https://www.aliexpress.com/item/4001358062560.html?spm=a2g0o.productlist.0.0.72dc3d00jJ0TP6&amp;algo_pvid=d331a916-57de-4364-823e-61595835c05f&amp;algo_exp_id=d331a916-57de-4364-823e-61595835c05f-2&amp;pdp_ext_f=%7B%22sku_id%22%3A%2210000015793681197%22%7D&amp;pdp_pi=-1%3B1.79%3B-1%3BUSD+0.99%40salePrice%3BUSD%3Bsearch-mainSearch</t>
  </si>
  <si>
    <t>https://allseasongadget.com/products/anti-snoring-silicone-nose-clip?currency=USD&amp;utm_medium=cpc&amp;utm_source=google&amp;utm_campaign=Google%20Shopping&amp;gclid=CjwKCAiA5t-OBhByEiwAhR-hm0KjZ1l83Kt8YMjbv87b5Ih1gNv1DGc0L13_jBVvcN5pu3LIn_4GMxoCrNAQAvD_BwE</t>
  </si>
  <si>
    <t>Glow Golf Balls</t>
  </si>
  <si>
    <t>https://www.aliexpress.com/item/1005001779836205.html?spm=a2g0o.productlist.0.0.50463e47YhKuw5&amp;algo_pvid=310b42e8-a56c-4354-8239-dca1dd6eaa15&amp;aem_p4p_detail=202201070737123773238665401710053398081&amp;algo_exp_id=310b42e8-a56c-4354-8239-dca1dd6eaa15-9&amp;pdp_ext_f=%7B%22sku_id%22%3A%2212000017540916749%22%7D&amp;pdp_pi=-1%3B15.75%3B-1%3B-1%40salePrice%3BUSD%3Bsearch-mainSearch</t>
  </si>
  <si>
    <t>https://www.partyglowz.com/products/led-light-up-golf-balls-no-inserts-no-timers-no-charging-6-pcs-per-pack?variant=39499785273519&amp;currency=USD&amp;utm_medium=product_sync&amp;utm_source=google&amp;utm_content=sag_organic&amp;utm_campaign=sag_organic&amp;gclid=CjwKCAiA5t-OBhByEiwAhR-hm8FLnMTD8-g9CAG2tSXADh66x3xaXEF0MZqOtHIrMQ9OMNDoL9j1qBoCn40QAvD_BwE</t>
  </si>
  <si>
    <t>Spine Alignment</t>
  </si>
  <si>
    <t>https://www.aliexpress.com/item/1005002206744530.html?pdp_ext_f=%7B%22sku_id%22:%2212000019282030585%22,%22ship_from%22:%22RU%22%7D&amp;gps-id=pcStoreJustForYou&amp;scm=1007.23125.137358.0&amp;scm_id=1007.23125.137358.0&amp;scm-url=1007.23125.137358.0&amp;pvid=0a7c2b28-f6c4-4c52-a5fb-c85aaea87d76&amp;spm=a2g0o.store_pc_home.smartJustForYou_48419381.1</t>
  </si>
  <si>
    <t>https://talonathletic.com/products/sport-back-stretch-equipment?variant=39815948173496&amp;currency=USD&amp;utm_medium=product_sync&amp;utm_source=google&amp;utm_content=sag_organic&amp;utm_campaign=sag_organic&amp;gclid=CjwKCAiA5t-OBhByEiwAhR-hm0bTWYdbeOzlco5If_AoTHhBjQRJU8NGmo7xKvsbgYWCKXoJ1Vq6TBoC_oAQAvD_BwE</t>
  </si>
  <si>
    <t>Customized 3D Photo Lamp</t>
  </si>
  <si>
    <t>https://www.aliexpress.com/item/4000763978530.html?spm=a2g0o.home.15002.15.3bf62145dLYMDR&amp;gps-id=pcJustForYou&amp;scm=1007.13562.265868.0&amp;scm_id=1007.13562.265868.0&amp;scm-url=1007.13562.265868.0&amp;pvid=fe41e41e-2f76-40be-a3a0-1222fa2a3c0c&amp;_t=gps-id:pcJustForYou,scm-url:1007.13562.265868.0,pvid:fe41e41e-2f76-40be-a3a0-1222fa2a3c0c,tpp_buckets:668%232846%238116%232002&amp;&amp;pdp_ext_f=%7B%22sceneId%22:%223562%22,%22sku_id%22:%2210000007584030346%22%7D&amp;compareFields=formatted_price:US%20$24.50;itemId:4000763978530;freight_formatted_price:null;source:recommend-sku;is_freeshipping:null;trade_order:2374</t>
  </si>
  <si>
    <t>https://www.customman.store/Custom-Photo-3D-Lamp?lg=us&amp;gclid=CjwKCAiA5t-OBhByEiwAhR-hm2vggTSzkPPM0Fn6QqgW483betCDf6pB0d7L_eZS7YJcR2uHuEM5bBoCb4wQAvD_BwE</t>
  </si>
  <si>
    <t>STEM Build A Robot Project</t>
  </si>
  <si>
    <t>https://www.aliexpress.com/item/1005003241485312.html?spm=a2g0o.home.15002.9.650c2145I363QY&amp;gps-id=pcJustForYou&amp;scm=1007.13562.265868.0&amp;scm_id=1007.13562.265868.0&amp;scm-url=1007.13562.265868.0&amp;pvid=f175b35a-5f63-446e-b17e-98e1fb6522dd&amp;_t=gps-id:pcJustForYou,scm-url:1007.13562.265868.0,pvid:f175b35a-5f63-446e-b17e-98e1fb6522dd,tpp_buckets:668%232846%238116%232002&amp;&amp;pdp_ext_f=%7B%22sceneId%22:%223562%22,%22sku_id%22:%2212000026628795190%22%7D&amp;compareFields=formatted_price:US%20$16.35;itemId:1005003241485312;freight_formatted_price:null;source:recommend-sku;is_freeshipping:null;trade_order:247</t>
  </si>
  <si>
    <t>https://hum3d.com/3d-models/boston-dynamics-spot/</t>
  </si>
  <si>
    <t>Flame Simulator Diffuser</t>
  </si>
  <si>
    <t>https://www.aliexpress.com/item/1005003555824201.html?spm=a2g0o.detail.1000014.10.46a598c0TYzFJa&amp;gps-id=pcDetailBottomMoreOtherSeller&amp;scm=1007.33416.213724.0&amp;scm_id=1007.33416.213724.0&amp;scm-url=1007.33416.213724.0&amp;pvid=b5367613-481c-48bc-8fea-f0460e9b93f7&amp;_t=gps-id:pcDetailBottomMoreOtherSeller,scm-url:1007.33416.213724.0,pvid:b5367613-481c-48bc-8fea-f0460e9b93f7,tpp_buckets:668%232846%238116%232002&amp;&amp;pdp_ext_f=%7B%22sceneId%22:%2223416%22,%22sku_id%22:%2212000026269415662%22%7D&amp;compareFields=formatted_price:US%20$43.56;itemId:1005003555824201;freight_formatted_price:null;source:recommend-sku;is_freeshipping:null;trade_order:68</t>
  </si>
  <si>
    <t>https://www.lookyno.com/products/flame-diffuser-humidifier?variant=a20d405d-75c2-40c5-b164-34e73dae41d2&amp;gclid=CjwKCAiA5t-OBhByEiwAhR-hmyrrURazsBKwEKLzTalRFimy6Zw0J4Bl-iV4oucyHA8IkInAUd9u7hoC_MYQAvD_BwE</t>
  </si>
  <si>
    <t>Golf Wrist Trainer</t>
  </si>
  <si>
    <t>https://www.aliexpress.com/item/32932337969.html?spm=a2g0o.productlist.0.0.40406626MYhet3&amp;algo_pvid=88dc0b63-c3da-478e-acbf-f19d2edb7bed&amp;algo_exp_id=88dc0b63-c3da-478e-acbf-f19d2edb7bed-20&amp;pdp_ext_f=%7B%22sku_id%22%3A%2212000017828792850%22%7D&amp;pdp_pi=-1%3B2.62%3B-1%3B-1%40salePrice%3BUSD%3Bsearch-mainSearch</t>
  </si>
  <si>
    <t>Pilates Bar</t>
  </si>
  <si>
    <t>https://www.aliexpress.com/item/4001074047731.html?spm=a2g0o.productlist.0.0.77be2e7fiks7sU&amp;algo_pvid=c47dbd5c-67c3-40b9-bc32-2ad37daffa3d&amp;algo_exp_id=c47dbd5c-67c3-40b9-bc32-2ad37daffa3d-31&amp;pdp_ext_f=%7B%22sku_id%22%3A%2210000014182906541%22%7D&amp;pdp_pi=-1%3B14.58%3B-1%3B581%40salePrice%3BUSD%3Bsearch-mainSearch</t>
  </si>
  <si>
    <t>https://stretchedfusion.com/products/pilates-bar?currency=USD&amp;variant=39415302455362&amp;utm_medium=cpc&amp;utm_source=google&amp;utm_campaign=Google%20Shopping&amp;gclid=Cj0KCQiArt6PBhCoARIsAMF5wahdnrw_pm4v0OQnxeDKIrTvcP5VGx6KMf42xlLSet1G76gdonY53mMaAryvEALw_wcB</t>
  </si>
  <si>
    <t>Color Changing Swimsuit</t>
  </si>
  <si>
    <t>https://www.aliexpress.com/item/1005003236876036.html?spm=a2g0o.productlist.0.0.7bb21fef1uHmyg&amp;algo_pvid=c7956d81-2271-4a3d-b96d-bb76775837e6&amp;aem_p4p_detail=202201300952345533862736423640062618352&amp;algo_exp_id=c7956d81-2271-4a3d-b96d-bb76775837e6-1&amp;pdp_ext_f=%7B%22sku_id%22%3A%2212000024788887080%22%7D&amp;pdp_pi=-1%3B10.99%3B-1%3B84%40salePrice%3BUSD%3Bsearch-mainSearch</t>
  </si>
  <si>
    <t>https://www.kameleonswim.com/products/trunks?variant=36025995755680&amp;currency=USD&amp;utm_medium=product_sync&amp;utm_source=google&amp;utm_content=sag_organic&amp;utm_campaign=sag_organic&amp;gclid=Cj0KCQiArt6PBhCoARIsAMF5wagiFamOU6XiFDzxu3AtghXupPpivAWF-6mEeWMMhQVZiFlyevoQxdoaAvifEALw_wcB</t>
  </si>
  <si>
    <t>Portable Water Filter</t>
  </si>
  <si>
    <t>https://www.aliexpress.com/item/1005002079802803.html?spm=a2g0o.detail.1000014.1.2a6d1206EUysWE&amp;gps-id=pcDetailBottomMoreOtherSeller&amp;scm=1007.13338.177931.0&amp;scm_id=1007.13338.177931.0&amp;scm-url=1007.13338.177931.0&amp;pvid=dc3c69dc-6140-470e-913a-4eebfb0bae26&amp;_t=gps-id:pcDetailBottomMoreOtherSeller,scm-url:1007.13338.177931.0,pvid:dc3c69dc-6140-470e-913a-4eebfb0bae26,tpp_buckets:668%232846%238116%232002&amp;pdp_ext_f=%257B%2522sku_id%2522%253A%252212000018671348738%2522%252C%2522sceneId%2522%253A%252230050%2522%257D&amp;pdp_pi=-1%253B18.74%253B-1%253B-1%2540salePrice%253BUSD%253Brecommend-recommend</t>
  </si>
  <si>
    <r>
      <rPr>
        <u/>
        <sz val="10"/>
        <color rgb="FF1155CC"/>
        <rFont val="Arial"/>
        <family val="2"/>
      </rPr>
      <t xml:space="preserve">
</t>
    </r>
    <r>
      <rPr>
        <u/>
        <sz val="11"/>
        <color rgb="FF1155CC"/>
        <rFont val="Arial"/>
        <family val="2"/>
      </rPr>
      <t>https://4patriots.com/products/patriot-pure-personal-water-filter</t>
    </r>
  </si>
  <si>
    <t>Airpods Clenaing Kit</t>
  </si>
  <si>
    <t>https://www.aliexpress.com/item/1005003401412170.html?spm=a2g0o.productlist.0.0.589f50favepYTh&amp;algo_pvid=43d5d81e-46ba-46ff-93d9-a328efa1f957&amp;aem_p4p_detail=202201301256552167182853405200063609625&amp;algo_exp_id=43d5d81e-46ba-46ff-93d9-a328efa1f957-0&amp;pdp_ext_f=%7B%22sku_id%22%3A%2212000025620089518%22%7D&amp;pdp_pi=-1%3B4.69%3B-1%3B-1%40salePrice%3BUSD%3Bsearch-mainSearch</t>
  </si>
  <si>
    <t>https://8bluetech.com/products/h220125a?currency=USD&amp;variant=42330323321077&amp;gclid=Cj0KCQiAr5iQBhCsARIsAPcwROOYz6B2oJfkvPxOGVySf-2fgJQEX2xZ4bKJNeC2G5YAMBxWxeFzZAsaAhMXEALw_wcB</t>
  </si>
  <si>
    <t>Balance Lamp</t>
  </si>
  <si>
    <t>https://www.aliexpress.com/item/1005002791501243.html?spm=a2g0o.productlist.0.0.8b5dcbf6qWwaQj&amp;algo_pvid=096bdd87-288c-4695-a0fb-a8898a0cdf13&amp;algo_exp_id=096bdd87-288c-4695-a0fb-a8898a0cdf13-9&amp;pdp_ext_f=%7B%22sku_id%22%3A%2212000022206531952%22%7D&amp;pdp_pi=-1%3B20.61%3B-1%3B-1%40salePrice%3BUSD%3Bsearch-mainSearch</t>
  </si>
  <si>
    <t>https://cornerket.com/products/magnetic-balanced-light?currency=USD&amp;variant=40579346301108&amp;utm_medium=cpc&amp;utm_source=google&amp;utm_campaign=Google%20Shopping&amp;https://cornerket.com/collections/home-deco&amp;gclid=Cj0KCQiArt6PBhCoARIsAMF5wahaB5QyOrMuDDTpXvJtUy-zBJogYEdfyX_OKvE5ODPcv0-xmnWeiRkaAigcEALw_wcB</t>
  </si>
  <si>
    <t>Magic Color Fire</t>
  </si>
  <si>
    <t>https://www.aliexpress.com/item/1005003124942096.html?spm=a2g0o.best.moretolove.76.73462c25xVblaq&amp;gps-id=pcBestMore2Love&amp;scm=1007.17258.247184.0&amp;scm_id=1007.17258.247184.0&amp;scm-url=1007.17258.247184.0&amp;pvid=8bc814c4-76a6-4626-b1bf-a5d945750b17&amp;_t=gps-id:pcBestMore2Love,scm-url:1007.17258.247184.0,pvid:8bc814c4-76a6-4626-b1bf-a5d945750b17,tpp_buckets:668%232846%238116%232002&amp;pdp_ext_f=%257B%2522sku_id%2522%253A%252212000024231314055%2522%252C%2522sceneId%2522%253A%25227258%2522%257D&amp;pdp_pi=-1%253B2.47%253B-1%253B-1%2540salePrice%253BUSD%253Brecommend-recommend</t>
  </si>
  <si>
    <t>https://lcpshop.net/product/campfire-color-changing-fire-powder/</t>
  </si>
  <si>
    <t>Emergency Tire Pump</t>
  </si>
  <si>
    <t>https://www.aliexpress.com/item/1005002966567151.html?spm=a2g0o.tm800060431.3023734640.10.192c5615v2bMVj&amp;pdp_ext_f=%7B%22ship_from%22:%22RU%22,%22sku_id%22:%2212000022998191280%22%7D&amp;&amp;scm=1007.25281.252496.0&amp;scm_id=1007.25281.252496.0&amp;scm-url=1007.25281.252496.0&amp;pvid=a29adf75-1c40-4328-925b-51b46aa4ecfe&amp;utparam=%257B%2522process_id%2522%253A%252222%2522%252C%2522x_object_type%2522%253A%2522product%2522%252C%2522pvid%2522%253A%2522a29adf75-1c40-4328-925b-51b46aa4ecfe%2522%252C%2522belongs%2522%253A%255B%257B%2522floor_id%2522%253A%252226216313%2522%252C%2522id%2522%253A%25221152407%2522%252C%2522type%2522%253A%2522dataset%2522%257D%252C%257B%2522id_list%2522%253A%255B%25221000210936%2522%255D%252C%2522type%2522%253A%2522gbrain%2522%257D%255D%252C%2522scm%2522%253A%25221007.25281.252496.0%2522%252C%2522tpp_buckets%2522%253A%252221669%25230%2523186385%252322_21669%25234190%252319165%2523722_15281%25230%2523252496%25238%2522%252C%2522x_object_id%2522%253A%25221005002966567151%2522%257D</t>
  </si>
  <si>
    <t>https://vertexsky.com/products/luxxio-portable-tire-inflator-lcd-electric-air-pump-for-car-motorcycle-bike?currency=USD&amp;variant=34178452357255&amp;utm_medium=cpc&amp;utm_source=google&amp;utm_campaign=Google%20Shopping&amp;gclid=Cj0KCQiAr5iQBhCsARIsAPcwROMUkd9UEkxkm-PLIe_Dnl6peBqpRo_QgOSsFXayyczI0Tx3mPx01rsaAgYwEALw_wcB</t>
  </si>
  <si>
    <t>Glow Tape</t>
  </si>
  <si>
    <t>https://www.aliexpress.com/item/4000126332598.html?spm=a2g0o.productlist.0.0.3d701a63AO51tP&amp;algo_pvid=e246d5ad-1b5b-41d0-a0ae-427a87a6fec2&amp;algo_exp_id=e246d5ad-1b5b-41d0-a0ae-427a87a6fec2-9&amp;pdp_ext_f=%7B%22sku_id%22%3A%2210000000364794249%22%7D&amp;pdp_pi=-1%3B2.39%3B-1%3B-1%40salePrice%3BUSD%3Bsearch-mainSearch</t>
  </si>
  <si>
    <t>https://topvira.com/product/mystical-fire-multicolor-flame-starter/?gclid=Cj0KCQiArt6PBhCoARIsAMF5wajMtdK-OsEaVH7w1OUl757b_q7IGbVntLzbOfftP2pbnnXPBsb_-scaAv2NEALw_wcB</t>
  </si>
  <si>
    <t>Rave Fan</t>
  </si>
  <si>
    <t>https://www.aliexpress.com/item/4000980772327.html?spm=a2g0o.detail.100009.3.7e3a67cc1KPURk&amp;gps-id=pcDetailLeftTopSell&amp;scm=1007.13482.95643.0&amp;scm_id=1007.13482.95643.0&amp;scm-url=1007.13482.95643.0&amp;pvid=05c9a414-a006-4944-8536-6088b595cbab&amp;_t=gps-id:pcDetailLeftTopSell,scm-url:1007.13482.95643.0,pvid:05c9a414-a006-4944-8536-6088b595cbab,tpp_buckets:668%232846%238116%232002&amp;pdp_ext_f=%257B%2522sku_id%2522%253A%252212000020654737556%2522%252C%2522sceneId%2522%253A%25223482%2522%257D&amp;pdp_pi=-1%253B63.75%253B-1%253B-1%2540salePrice%253BUSD%253Brecommend-recommend</t>
  </si>
  <si>
    <t>https://www.kingofsparklers.com/products/led-hand-fan.html?gclid=Cj0KCQiAr5iQBhCsARIsAPcwROO-vXkSZpvSuFHikomFaTBeCxCSw7k_olFjcuIxC0RJeevr2izI95YaAgS3EALw_wcB</t>
  </si>
  <si>
    <t>Flashlight</t>
  </si>
  <si>
    <t>https://www.aliexpress.com/item/1005003346897548.html?spm=a2g0o.detail.1000014.8.1d3b730776Ssh4&amp;gps-id=pcDetailBottomMoreOtherSeller&amp;scm=1007.40050.266918.0&amp;scm_id=1007.40050.266918.0&amp;scm-url=1007.40050.266918.0&amp;pvid=734df9cd-dea9-485f-ac5d-f04e6d0b9de0&amp;_t=gps-id:pcDetailBottomMoreOtherSeller,scm-url:1007.40050.266918.0,pvid:734df9cd-dea9-485f-ac5d-f04e6d0b9de0,tpp_buckets:668%232846%238116%232002&amp;pdp_ext_f=%257B%2522sku_id%2522%253A%252212000025334738644%2522%252C%2522sceneId%2522%253A%252230050%2522%257D&amp;pdp_pi=-1%253B10.48%253B-1%253B-1%2540salePrice%253BUSD%253Brecommend-recommend</t>
  </si>
  <si>
    <t>https://uprara.com/product/the-worlds-most-powerful-led-police-flashlight-with-zoom-3972/</t>
  </si>
  <si>
    <t>Pulse Oximeter</t>
  </si>
  <si>
    <t>https://www.aliexpress.com/item/1005004100786071.html?spm=a2g0o.productlist.0.0.753f4bb1gvvMZv&amp;algo_pvid=51ba1fcf-53ba-4715-89c3-c3e0c8791f3a&amp;algo_exp_id=51ba1fcf-53ba-4715-89c3-c3e0c8791f3a-9&amp;pdp_ext_f=%7B%22sku_id%22%3A%2212000028032047012%22%7D&amp;pdp_pi=-1%3B2.29%3B-1%3B0.69%40salePrice%3BUSD%3Bsearch-mainSearch</t>
  </si>
  <si>
    <t>https://store.qardio.com/products/qardiospo2?gclid=CjwKCAjw9LSSBhBsEiwAKtf0n5teTMBUks1QwWgFgWMCgiJz97FD8puAm-CsbfeM1RvOKhX88O_qbhoC73gQAvD_BwE</t>
  </si>
  <si>
    <t>Fish Tank Cleaner</t>
  </si>
  <si>
    <t>https://www.aliexpress.com/item/1005002894606171.html?spm=a2g0o.detail.1000014.3.36314516hozYyy&amp;gps-id=pcDetailBottomMoreOtherSeller&amp;scm=1007.40050.266918.0&amp;scm_id=1007.40050.266918.0&amp;scm-url=1007.40050.266918.0&amp;pvid=94da221c-35d4-4e5c-80bb-b6763fbc684e&amp;_t=gps-id:pcDetailBottomMoreOtherSeller,scm-url:1007.40050.266918.0,pvid:94da221c-35d4-4e5c-80bb-b6763fbc684e,tpp_buckets:668%232846%238116%232002&amp;pdp_ext_f=%257B%2522sku_id%2522%253A%252212000022660688243%2522%252C%2522sceneId%2522%253A%252230050%2522%257D&amp;pdp_pi=-1%253B7.2%253B-1%253B-1%2540salePrice%253BUSD%253Brecommend-recommend</t>
  </si>
  <si>
    <t>https://uprara.com/product/fish-tank-magnetic-brush-1583/?attribute_pa_size=medium&amp;gclid=CjwKCAjw9LSSBhBsEiwAKtf0n0N7w6q3ZRjhtklGJciK7yD7tbJDhybiL41FIAc3-4w6T11xK8O7QxoClxwQAvD_BwE</t>
  </si>
  <si>
    <t>Ice Cube Facial Tool</t>
  </si>
  <si>
    <t>https://www.aliexpress.com/item/1005002962331866.html?spm=a2g0o.detail.1000014.3.5656b08ce3sxv2&amp;gps-id=pcDetailBottomMoreOtherSeller&amp;scm=1007.40050.266918.0&amp;scm_id=1007.40050.266918.0&amp;scm-url=1007.40050.266918.0&amp;pvid=6af88191-1467-4bb5-acdd-e68955dcf4fb&amp;_t=gps-id:pcDetailBottomMoreOtherSeller,scm-url:1007.40050.266918.0,pvid:6af88191-1467-4bb5-acdd-e68955dcf4fb,tpp_buckets:668%232846%238116%232002&amp;pdp_ext_f=%257B%2522sku_id%2522%253A%252212000022982568983%2522%252C%2522sceneId%2522%253A%252230050%2522%257D&amp;pdp_pi=-1%253B1.15%253B-1%253B-1%2540salePrice%253BUSD%253Brecommend-recommend</t>
  </si>
  <si>
    <t>https://reviveskin.co/products/facial-ice-cube?currency=USD&amp;utm_medium=cpc&amp;utm_source=google&amp;utm_campaign=Google%20Shopping&amp;gclid=CjwKCAjw9LSSBhBsEiwAKtf0n5aw7SYuclXsKw2tcGgBt9wfpxjmlVeJQJFYPCfMu4kzXS8FNjEdUxoCB5QQAvD_BwE</t>
  </si>
  <si>
    <t>Color Changing Mug Customer Photo</t>
  </si>
  <si>
    <t>https://www.aliexpress.com/item/32846303772.html?spm=a2g0o.productlist.0.0.4d1316bd5iNKQz&amp;algo_pvid=455db577-f730-48bd-8ab7-573795a5c897&amp;algo_exp_id=455db577-f730-48bd-8ab7-573795a5c897-0&amp;pdp_ext_f=%7B%22sku_id%22%3A%2212000027299683423%22%7D&amp;pdp_pi=-1%3B11.92%3B-1%3B-1%40salePrice%3BUSD%3Bsearch-mainSearch</t>
  </si>
  <si>
    <t>https://www.lorajewel.com/products/personalised-magic-color-change-mug-heart-custom-photo-cup?variant=91bfe740-0c46-4858-9fea-f9d4c6b7c28a&amp;utm_source=google&amp;utm_medium=cpc&amp;utm_campaign=Custom-Mug&amp;gclid=CjwKCAjw9LSSBhBsEiwAKtf0n5o0Zv1EHPAIwuiiaOfmnsRv_xChZ5P3-xYwkH-h0WRfUsp_fBTMbRoCV1IQAvD_BwE</t>
  </si>
  <si>
    <t>Steam Mama Microwave Cleaner</t>
  </si>
  <si>
    <t>https://www.aliexpress.com/item/1005002777625385.html?spm=a2g0o.productlist.0.0.2a0e3af4ehIDwy&amp;algo_pvid=20ded46f-9b36-4ee3-a3b2-c987da97de96&amp;algo_exp_id=20ded46f-9b36-4ee3-a3b2-c987da97de96-0&amp;pdp_ext_f=%7B%22sku_id%22%3A%2212000022139504860%22%7D&amp;pdp_pi=-1%3B3.58%3B-1%3B-1%40salePrice%3BUSD%3Bsearch-mainSearch</t>
  </si>
  <si>
    <t>https://amzemart.com/products/angry-mama-microwave-oven-steam-cleaner?variant=29373477617763&amp;currency=USD&amp;utm_medium=product_sync&amp;utm_source=google&amp;utm_content=sag_organic&amp;utm_campaign=sag_organic&amp;gclid=CjwKCAjw9LSSBhBsEiwAKtf0n4owBY-sQpd3qxSpmMxT6rbFkix9r-mDtGWZJOCi1sIw2AvMPQTrNhoC99sQAvD_BwE</t>
  </si>
  <si>
    <t>Cupping Device</t>
  </si>
  <si>
    <t>https://www.aliexpress.com/item/1005003599628647.html?spm=a2g0o.productlist.0.0.127fc9abYYCVRU&amp;algo_pvid=03e13776-619e-4101-9f9b-9828e9295c5d&amp;aem_p4p_detail=202202251240253020036683301100013906437&amp;algo_exp_id=03e13776-619e-4101-9f9b-9828e9295c5d-0&amp;pdp_ext_f=%7B%22sku_id%22%3A%2212000026446629589%22%7D&amp;pdp_pi=-1%3B19.36%3B-1%3B-1%40salePrice%3BUSD%3Bsearch-mainSearch</t>
  </si>
  <si>
    <t>https://sourcefitness.net/products/achefly-smart-cupper-massage-device?currency=USD&amp;variant=40617638395957&amp;utm_medium=cpc&amp;utm_source=google&amp;utm_campaign=Google%20Shopping&amp;gclid=CjwKCAjw9LSSBhBsEiwAKtf0n6KZAvktKr7P5U70a3yip7XQRCKb4nHzJmcIUuUEbcwemxjtNNStgxoCiy0QAvD_BwE</t>
  </si>
  <si>
    <t>UV Sanitizing Knife Set</t>
  </si>
  <si>
    <t>https://www.aliexpress.com/item/1005003707995825.html?spm=a2g0o.home.15002.10.323c21450pZhj3&amp;gps-id=pcJustForYou&amp;scm=1007.13562.265868.0&amp;scm_id=1007.13562.265868.0&amp;scm-url=1007.13562.265868.0&amp;pvid=f126b9f2-eec8-429d-95ea-3878a5a439b7&amp;_t=gps-id:pcJustForYou,scm-url:1007.13562.265868.0,pvid:f126b9f2-eec8-429d-95ea-3878a5a439b7,tpp_buckets:668%232846%238116%232002&amp;pdp_ext_f=%257B%2522sku_id%2522%253A%252212000026882020628%2522%252C%2522sceneId%2522%253A%25223562%2522%257D&amp;pdp_pi=-1%253B45.44%253B-1%253B-1%2540salePrice%253BUSD%253Brecommend-recommend</t>
  </si>
  <si>
    <t>https://www.sharperimage.com/view/product/UV+Knife+Sanitizer/208001?Keyword=&amp;adpos=&amp;cm_mmc=CPC-_-Google-_-Smart+Shopping-_-&amp;creative=582560080489&amp;creative=582560080489&amp;device=c&amp;gclid=CjwKCAjw9LSSBhBsEiwAKtf0ny09F_C9cQhvfveq4PtQwiPZdymNK_YZM6Xt7BZh4PQULMZDH0mkDhoCcwEQAvD_BwE&amp;matchtype=&amp;mkwid=%7Cpkw%7C%7Cpcrid%7C582560080489%7Cpmt%7C%7Cpdv%7Cc%7Cslid%7C%7Cproductid%7C208001-01%7Cpgrid%3D130349282101&amp;network=u&amp;p=plist2470005&amp;ptaid=pla-294682000766&amp;utm_campaign=&amp;utm_medium=CPC&amp;utm_source=Google</t>
  </si>
  <si>
    <t>iPhone Screen Projector</t>
  </si>
  <si>
    <t>https://www.aliexpress.com/item/1005003783412326.html?spm=a2g0o.tm800009408.4380081810.71.6c99cbb82Vcd3Z&amp;pdp_ext_f=%7B%22ship_from%22:%22PL%22,%22sku_id%22:%2212000027152762468%22%7D&amp;&amp;scm=1007.25281.269244.0&amp;scm_id=1007.25281.269244.0&amp;scm-url=1007.25281.269244.0&amp;pvid=33174d2c-b3e8-4c9b-9164-321dfcc858ac&amp;utparam=%257B%2522process_id%2522%253A%25224%2522%252C%2522x_object_type%2522%253A%2522product%2522%252C%2522pvid%2522%253A%252233174d2c-b3e8-4c9b-9164-321dfcc858ac%2522%252C%2522belongs%2522%253A%255B%257B%2522floor_id%2522%253A%252225963724%2522%252C%2522id%2522%253A%25221142217%2522%252C%2522type%2522%253A%2522dataset%2522%257D%252C%257B%2522id_list%2522%253A%255B%25221000215340%2522%255D%252C%2522type%2522%253A%2522gbrain%2522%257D%255D%252C%2522pageSize%2522%253A%252220%2522%252C%2522language%2522%253A%2522en%2522%252C%2522scm%2522%253A%25221007.25281.269244.0%2522%252C%2522countryId%2522%253A%2522US%2522%252C%2522scene%2522%253A%2522justForYou%2522%252C%2522tpp_buckets%2522%253A%252221669%25230%2523186385%252334_21669%25234190%252319165%2523722_15281%25230%2523269244%25231%2522%252C%2522x_object_id%2522%253A%25221005003783412326%2522%257D</t>
  </si>
  <si>
    <t>https://dnmtoybox.com/products/12-inch-3d-mobile-phone-screen-magnifying?variant=41822705123488&amp;currency=USD&amp;utm_medium=product_sync&amp;utm_source=google&amp;utm_content=sag_organic&amp;utm_campaign=sag_organic&amp;gclid=CjwKCAjw9LSSBhBsEiwAKtf0n9PWCHsQKNMqSAzSjIIcCBW0gRsCnCd9bYuyiuQEvCUsiglz-mNg-BoCF2kQAvD_BwE</t>
  </si>
  <si>
    <t>Water bottle pump</t>
  </si>
  <si>
    <t>https://www.aliexpress.com/item/1005003822540510.html?spm=a2g0o.home.15002.62.32832145f5nkjy&amp;gps-id=pcJustForYou&amp;scm=1007.13562.265868.0&amp;scm_id=1007.13562.265868.0&amp;scm-url=1007.13562.265868.0&amp;pvid=ad5b9ec2-2992-4180-b7b8-8a09cf95a07b&amp;_t=gps-id:pcJustForYou,scm-url:1007.13562.265868.0,pvid:ad5b9ec2-2992-4180-b7b8-8a09cf95a07b,tpp_buckets:668%232846%238116%232002&amp;pdp_ext_f=%257B%2522sku_id%2522%253A%252212000027274274458%2522%252C%2522sceneId%2522%253A%25223562%2522%257D&amp;pdp_pi=-1%253B4.05%253B-1%253B-1%2540salePrice%253BUSD%253Brecommend-recommend</t>
  </si>
  <si>
    <t>https://meaelin.com/products/kjsdnsdjkf65712?currency=USD&amp;utm_medium=cpc&amp;utm_source=google&amp;utm_campaign=Google%20Shopping&amp;gclid=CjwKCAjw9LSSBhBsEiwAKtf0n0ZYF_nSPIv5DXjnB7nL3qrk1B6i4CbAc_zEr7FDnpUbU07xVR19CxoCkFQQAvD_BwE</t>
  </si>
  <si>
    <t>Vaccuum for mites</t>
  </si>
  <si>
    <t>https://www.aliexpress.com/item/1005002558940621.html?spm=a2g0o.ams_97944.topranking.5.75089nx09nx0LC&amp;pdp_ext_f=%7B%22ship_from%22:%22CN%22,%22sku_id%22:%2212000021139165786%22%7D&amp;scm=1007.26694.140541.0&amp;scm_id=1007.26694.140541.0&amp;scm-url=1007.26694.140541.0&amp;pvid=03652b5c-3295-4e5e-84dc-7e0b761dc70d&amp;fromRankId=14266222&amp;_t=fromRankId:14266222</t>
  </si>
  <si>
    <t>https://germaphobix.com/product/xiaomi-mijia-dust-mite-vacuum-cleaner-remover/?gclid=CjwKCAjw9LSSBhBsEiwAKtf0n3LhNcwtQWU-WyBwUW9aXOnOXC4KT-fUjx1THLJ-AWvybjAYHlzTIxoC7pAQAvD_BwE</t>
  </si>
  <si>
    <t>Electric tape measure</t>
  </si>
  <si>
    <t>https://www.aliexpress.com/item/1005002004076499.html?spm=a2g0o.ams_97944.recommenditems.31.5069kipgkipg0c&amp;pdp_ext_f=%7B%22ship_from%22:%22RU%22,%22sku_id%22:%2212000022881029185%22%7D&amp;scm=1007.26800.271860.0&amp;scm_id=1007.26800.271860.0&amp;scm-url=1007.26800.271860.0&amp;pvid=e1a37fef-c6fe-468e-aba6-69e719b27e0d&amp;fromRankId=4112728&amp;_t=fromRankId:4112728</t>
  </si>
  <si>
    <t>https://hototools.com/products/smart-laser-measure?currency=USD&amp;variant=39591205372110&amp;utm_medium=cpc&amp;utm_source=google&amp;utm_campaign=Google%20Shopping&amp;gclid=CjwKCAjw9LSSBhBsEiwAKtf0nz0uX23f6IFPuvHt4zovC72f4jOSn_IR17W-TZUWCqrh31hAbBjKXRoCQsUQAvD_BwE</t>
  </si>
  <si>
    <t>Mini Juicer Blender</t>
  </si>
  <si>
    <t>https://www.aliexpress.com/item/1005003590440092.html?spm=a2g0o.tm800056823.6972051040.46.d5c8607aKHwv4W&amp;pdp_ext_f=%7B%22ship_from%22:%22RU%22,%22sku_id%22:%2212000027637779257%22%7D&amp;&amp;scm=1007.25281.272687.0&amp;scm_id=1007.25281.272687.0&amp;scm-url=1007.25281.272687.0&amp;pvid=3cb7fb6c-6f07-4488-b7ef-7292497562fb&amp;utparam=%257B%2522process_id%2522%253A%25224%2522%252C%2522x_object_type%2522%253A%2522product%2522%252C%2522pvid%2522%253A%25223cb7fb6c-6f07-4488-b7ef-7292497562fb%2522%252C%2522belongs%2522%253A%255B%257B%2522floor_id%2522%253A%252225323377%2522%252C%2522id%2522%253A%25221103406%2522%252C%2522type%2522%253A%2522dataset%2522%257D%252C%257B%2522id_list%2522%253A%255B%25221000200852%2522%255D%252C%2522type%2522%253A%2522gbrain%2522%257D%255D%252C%2522pageSize%2522%253A%252220%2522%252C%2522language%2522%253A%2522en%2522%252C%2522scm%2522%253A%25221007.25281.272687.0%2522%252C%2522countryId%2522%253A%2522US%2522%252C%2522scene%2522%253A%2522TopSelection-Waterfall%2522%252C%2522tpp_buckets%2522%253A%252221669%25230%2523186385%252356_21669%25234190%252319165%2523722_15281%25230%2523272687%25236%2522%252C%2522x_object_id%2522%253A%25221005003590440092%2522%257D</t>
  </si>
  <si>
    <t>https://tropeaka.com/products/portable-blender-black?currency=USD&amp;variant=39275244191816&amp;utm_medium=cpc&amp;utm_source=google&amp;utm_campaign=Google%20Shopping&amp;utm_source=google&amp;utm_medium=cpc&amp;utm_campaign=&amp;utm_adgroup=&amp;utm_term=&amp;gclid=CjwKCAjw9LSSBhBsEiwAKtf0nyxf2ShAOCXh3eS1aZnEM8DpA-GIsGQPbMAv05SIXdLVLgEc0oe-DhoCBrEQAvD_BwE</t>
  </si>
  <si>
    <t>Heart Glasses</t>
  </si>
  <si>
    <t>https://www.aliexpress.com/item/1005001899626616.html?spm=a2g0o.home.15002.93.e3442145Rzfi4A&amp;gps-id=pcJustForYou&amp;scm=1007.13562.275843.0&amp;scm_id=1007.13562.275843.0&amp;scm-url=1007.13562.275843.0&amp;pvid=fb3128f0-a20d-4964-b77b-f49122214f66&amp;_t=gps-id:pcJustForYou,scm-url:1007.13562.275843.0,pvid:fb3128f0-a20d-4964-b77b-f49122214f66,tpp_buckets:668%232846%238116%232002&amp;pdp_ext_f=%257B%2522sku_id%2522%253A%252212000024304572523%2522%252C%2522sceneId%2522%253A%25223562%2522%257D&amp;pdp_pi=-1%253B3.49%253B-1%253B-1%2540salePrice%253BUSD%253Brecommend-recommend</t>
  </si>
  <si>
    <t>https://www.teeforthesoul.shop/love-heart-shaped-effects-glasses-watch-the-lights?gclid=CjwKCAjw9LSSBhBsEiwAKtf0n33oAovXAoP6sQRKLflKE5EozJoQ2RPAADAeFsyau6_mXmyvg99ZCxoCa60QAvD_BwE</t>
  </si>
  <si>
    <t>Auto Pet Feeder</t>
  </si>
  <si>
    <t>https://www.aliexpress.com/item/1005003792100217.html?spm=a2g0o.detail.1000060.1.652a406ekYRJMp&amp;gps-id=pcDetailBottomMoreThisSeller&amp;scm=1007.13339.274681.0&amp;scm_id=1007.13339.274681.0&amp;scm-url=1007.13339.274681.0&amp;pvid=876aa53f-0356-453e-b5eb-51c1c647218a&amp;_t=gps-id:pcDetailBottomMoreThisSeller,scm-url:1007.13339.274681.0,pvid:876aa53f-0356-453e-b5eb-51c1c647218a,tpp_buckets:668%232846%238116%232002&amp;pdp_ext_f=%257B%2522sku_id%2522%253A%252212000027555839136%2522%252C%2522sceneId%2522%253A%25223339%2522%257D&amp;pdp_pi=-1%253B36.9%253B-1%253B-1%2540salePrice%253BUSD%253Brecommend-recommend</t>
  </si>
  <si>
    <t>https://bykaia.com/products/automatic-dog-feeder-with-voice-recorder-petlibro?variant=41229182599358&amp;currency=USD&amp;utm_medium=product_sync&amp;utm_source=google&amp;utm_content=sag_organic&amp;utm_campaign=sag_organic&amp;gclid=CjwKCAjw9LSSBhBsEiwAKtf0n8pqLY5Ca5ef9H1I1Yi4PY7XqhSILzU-K3sV00QcamApnE2aWMjkqBoC-nkQAvD_BwE</t>
  </si>
  <si>
    <t>Drawing Tablet For Phone/Computer</t>
  </si>
  <si>
    <t>https://www.aliexpress.com/item/4001249520597.html?spm=a2g0o.detail.1000060.1.6246347fI4lYln&amp;gps-id=pcDetailBottomMoreThisSeller&amp;scm=1007.13339.274681.0&amp;scm_id=1007.13339.274681.0&amp;scm-url=1007.13339.274681.0&amp;pvid=59fd460b-c9d5-4e35-a91e-f67506502e03&amp;_t=gps-id:pcDetailBottomMoreThisSeller,scm-url:1007.13339.274681.0,pvid:59fd460b-c9d5-4e35-a91e-f67506502e03,tpp_buckets:668%232846%238116%232002&amp;pdp_ext_f=%257B%2522sku_id%2522%253A%252210000015464704413%2522%252C%2522sceneId%2522%253A%25223339%2522%257D&amp;pdp_pi=-1%253B29.7%253B-1%253B-1%2540salePrice%253BUSD%253Brecommend-recommend</t>
  </si>
  <si>
    <t>https://www.xencelabs.com/us/product/xencelabs-pen-tablet-small?gclid=CjwKCAjw9LSSBhBsEiwAKtf0nz7LMrWSvw3lHLFmA5m6RKrqXkDHAE_m5xdnsFCwJzcW_o3DG0YKkhoC7nkQAvD_BwE</t>
  </si>
  <si>
    <t>Smart Lock</t>
  </si>
  <si>
    <t>https://www.aliexpress.com/item/1005002676337744.html?spm=a2g0o.productlist.0.0.446055fcUG2pgm&amp;algo_pvid=7b59c4ab-6a08-4c68-96e1-18d4f732a47b&amp;algo_exp_id=7b59c4ab-6a08-4c68-96e1-18d4f732a47b-0&amp;pdp_ext_f=%7B%22sku_id%22%3A%2212000021669614360%22%7D&amp;pdp_pi=-1%3B77.0%3B-1%3B-1%40salePrice%3BUSD%3Bsearch-mainSearch</t>
  </si>
  <si>
    <t>https://www.build.com/product/summary/1736722?uid=4108928&amp;jmtest=gg-gbav2_4108928&amp;inv=1&amp;&amp;source=gg-gba-pla_4108928!c15146996778!a128720259265!dc!ng&amp;gclid=CjwKCAjw9LSSBhBsEiwAKtf0n97vOvToeoOZ-JJbrqdjy9lzg94Odfoppt_J05J8kCSbuweOgiW5pxoCUg4QAvD_BwE&amp;gclsrc=aw.ds</t>
  </si>
  <si>
    <t>Mini Dish Washer (College)</t>
  </si>
  <si>
    <t>https://www.aliexpress.com/item/1005002888037101.html?spm=a2g0o.detail.1000060.1.39a725detPqcS7&amp;gps-id=pcDetailBottomMoreThisSeller&amp;scm=1007.13339.274681.0&amp;scm_id=1007.13339.274681.0&amp;scm-url=1007.13339.274681.0&amp;pvid=eae20b5c-ba27-45c5-b66c-1fb496d3226d&amp;_t=gps-id:pcDetailBottomMoreThisSeller,scm-url:1007.13339.274681.0,pvid:eae20b5c-ba27-45c5-b66c-1fb496d3226d,tpp_buckets:668%232846%238116%232002&amp;pdp_ext_f=%257B%2522sku_id%2522%253A%252212000022628373483%2522%252C%2522sceneId%2522%253A%25223339%2522%257D&amp;pdp_pi=-1%253B196.96%253B-1%253B-1%2540salePrice%253BUSD%253Brecommend-recommend</t>
  </si>
  <si>
    <t>https://www.build.com/product/summary/1439999?uid=3389813&amp;jmtest=gg-gbav2_3389813&amp;inv=1&amp;&amp;source=gg-gba-pla_3389813!c1767986306!a69609381100!dc!ng&amp;gclid=CjwKCAjw9LSSBhBsEiwAKtf0n3hDyd3uwaKW045mprPKYu9e8eQ7tEAeyHLaJ11u-HazmXlCmtv5HBoCZGgQAvD_BwE&amp;gclsrc=aw.ds</t>
  </si>
  <si>
    <t>Dog Brush With Soap Dispenser</t>
  </si>
  <si>
    <t>https://www.aliexpress.com/item/1005002488856063.html?spm=a2g0o.tm800071214.8738182980.4.a775c9c4ZPusA6&amp;pdp_ext_f=%7B%22ship_from%22:%22CN%22,%22sku_id%22:%2212000020841013498%22%7D</t>
  </si>
  <si>
    <t>https://pawsfourlove.com/products/pet-dog-shampoo-brush-2-7oz-80ml-cat-massage-comb-grooming-scrubber-brush-for-bathing-short-hair-soft-silicone-rubber-brushes?variant=40098483634363&amp;currency=USD&amp;utm_medium=product_sync&amp;utm_source=google&amp;utm_content=sag_organic&amp;utm_campaign=sag_organic</t>
  </si>
  <si>
    <t>Anti Sand Beach Towel</t>
  </si>
  <si>
    <t>https://www.aliexpress.com/item/1005002772234539.html?spm=a2g0o.productlist.0.0.d1bf1e68KZOmew&amp;algo_pvid=a769770f-f27f-409a-9abd-1597d6c801c4&amp;algo_exp_id=a769770f-f27f-409a-9abd-1597d6c801c4-2&amp;pdp_ext_f=%7B%22sku_id%22%3A%2212000022118407507%22%7D&amp;pdp_pi=-1%3B11.92%3B-1%3B0.93%40salePrice%3BUSD%3Bsearch-mainSearch</t>
  </si>
  <si>
    <t>https://www.tesalate.com/</t>
  </si>
  <si>
    <t>Battery Luggage</t>
  </si>
  <si>
    <t>https://www.aliexpress.com/item/1005002688118106.html?spm=a2g0o.productlist.0.0.7ae16678F4VYC8&amp;algo_pvid=c15bac12-ed68-4d8b-af2a-bbc0d2b7a199&amp;algo_exp_id=c15bac12-ed68-4d8b-af2a-bbc0d2b7a199-7&amp;pdp_ext_f=%7B%22sku_id%22%3A%2212000021722432084%22%7D&amp;pdp_pi=-1%3B112.88%3B-1%3B-1%40salePrice%3BUSD%3Bsearch-mainSearch</t>
  </si>
  <si>
    <t>https://monos.com/products/carry-on?currency=USD&amp;variant=28759934402624&amp;utm_medium=cpc&amp;utm_source=google&amp;utm_campaign=Google%20Shopping&amp;g_network=u&amp;g_productchannel=online&amp;g_adid=414009823159&amp;g_keyword=&amp;g_adtype=&amp;g_keywordid=pla-293946777986&amp;g_ifcreative=&amp;g_campaign=Smart+Shopping+-+US+-+All+Products+%28New+Cust.+Acq.%29&amp;g_adgroupid=92156497416&amp;g_productid=28759934402624&amp;g_merchantid=127978179&amp;g_partition=293946777986&amp;g_campaignid=9097465902&amp;g_acctid=833-519-9611&amp;g_ifproduct=product&amp;gclid=CjwKCAjwgr6TBhAGEiwA3aVuITwPu73KBxGl_GToVrgsfq_-h9KaHw7lRtThJklm2zqIVWyr-fZiexoC4fkQAvD_BwE</t>
  </si>
  <si>
    <t>Car Wash Sprayer</t>
  </si>
  <si>
    <t>https://www.aliexpress.com/item/1005003739835461.html?spm=a2g0o.detail.1000014.12.1e677b27R5h59P&amp;gps-id=pcDetailBottomMoreOtherSeller&amp;scm=1007.40000.267768.0&amp;scm_id=1007.40000.267768.0&amp;scm-url=1007.40000.267768.0&amp;pvid=70fb4c6c-c7c2-4b8a-b482-0cb55a2bb365&amp;_t=gps-id:pcDetailBottomMoreOtherSeller,scm-url:1007.40000.267768.0,pvid:70fb4c6c-c7c2-4b8a-b482-0cb55a2bb365,tpp_buckets:668%232846%238116%23933&amp;pdp_ext_f=%257B%2522sku_id%2522%253A%252212000026998773215%2522%252C%2522sceneId%2522%253A%252230050%2522%257D&amp;pdp_pi=-1%253B36.47%253B-1%253B-1%2540salePrice%253BUSD%253Brecommend-recommend</t>
  </si>
  <si>
    <t>https://sseva.com/products/car-wash-gun?currency=USD&amp;variant=41462950789316&amp;utm_medium=cpc&amp;utm_source=google&amp;utm_campaign=Google%20Shopping&amp;gclid=CjwKCAjwgr6TBhAGEiwA3aVuIY28J8Mhu7368XrBBIPwEu919Dxl0KJCIzIiBHm0ONqgxjkR2foh2RoCqPkQAvD_BwE</t>
  </si>
  <si>
    <t>Vinyl Cabinet Coloring</t>
  </si>
  <si>
    <t>https://www.aliexpress.com/item/1005002586365524.html?spm=a2g0o.productlist.0.0.6b064ba22Ld9PI&amp;algo_pvid=fafbba39-7fd1-4629-9212-c3ad5a5c7696&amp;algo_exp_id=fafbba39-7fd1-4629-9212-c3ad5a5c7696-11&amp;pdp_ext_f=%7B%22sku_id%22%3A%2212000021277146948%22%7D&amp;pdp_pi=-1%3B19.99%3B-1%3B3.93%40salePrice%3BUSD%3Bsearch-mainSearch</t>
  </si>
  <si>
    <t>https://www.wallpops.com/fab12757-acacia-adhesive-film/</t>
  </si>
  <si>
    <t>Wireless Microphones</t>
  </si>
  <si>
    <t>https://www.aliexpress.com/item/1005003583073063.html?spm=a2g0o.productlist.0.0.6e6b2abeyRSHZY&amp;algo_pvid=58f961e0-44cd-4b8a-9653-b8991ef5aee4&amp;aem_p4p_detail=20220424152854414740763500019105637&amp;algo_exp_id=58f961e0-44cd-4b8a-9653-b8991ef5aee4-3&amp;pdp_ext_f=%7B%22sku_id%22%3A%2212000027084701307%22%7D&amp;pdp_pi=-1%3B12.6%3B-1%3B-1%40salePrice%3BUSD%3Bsearch-mainSearch</t>
  </si>
  <si>
    <t>https://goodzify.com/products/wireless-mobile-microphone?variant=41128377909431&amp;currency=USD&amp;utm_medium=product_sync&amp;utm_source=google&amp;utm_content=sag_organic&amp;utm_campaign=sag_organic&amp;gclid=CjwKCAjwgr6TBhAGEiwA3aVuIXdBAq_zI7PGS6C4nxlddU8eoii3UxFCMDQ1SP0w4yfN0sKcKFW9yhoCB18QAvD_BwE</t>
  </si>
  <si>
    <t>Food Sealer (upsell the bags)</t>
  </si>
  <si>
    <t>https://www.aliexpress.com/item/1005001973010129.html?spm=a2g0o.productlist.0.0.688f43de6tzdhd&amp;algo_pvid=7b42aeeb-9677-47b6-bd54-d32c433a15f7&amp;aem_p4p_detail=202204241532047329350612196060003493171&amp;algo_exp_id=7b42aeeb-9677-47b6-bd54-d32c433a15f7-2&amp;pdp_ext_f=%7B%22sku_id%22%3A%2212000018278664975%22%7D&amp;pdp_pi=-1%3B34.96%3B-1%3B-1%40salePrice%3BUSD%3Bsearch-mainSearch</t>
  </si>
  <si>
    <t>https://anovaculinary.com/product/anova-precision-vacuum-sealer-pro/?geoip&amp;country=US&amp;adnet=u&amp;gclid=CjwKCAjwgr6TBhAGEiwA3aVuIX3n_hGSJy6-6Z35BVeBYJXPqH2PMAJ269DOqcM6qQlfhlnqYsiMdBoC9yYQAvD_BwE</t>
  </si>
  <si>
    <t>Iphone lenses (anti glare)</t>
  </si>
  <si>
    <t>https://www.aliexpress.com/item/1005002752034512.html?spm=a2g0o.detail.1000014.4.20a12f75bbSdfL&amp;gps-id=pcDetailBottomMoreOtherSeller&amp;scm=1007.40000.267768.0&amp;scm_id=1007.40000.267768.0&amp;scm-url=1007.40000.267768.0&amp;pvid=9185803b-b709-4df7-a525-6757133b2c7d&amp;_t=gps-id:pcDetailBottomMoreOtherSeller,scm-url:1007.40000.267768.0,pvid:9185803b-b709-4df7-a525-6757133b2c7d,tpp_buckets:668%232846%238116%23933&amp;pdp_ext_f=%257B%2522sku_id%2522%253A%252212000021965030940%2522%252C%2522sceneId%2522%253A%252230050%2522%257D&amp;pdp_pi=-1%253B1.95%253B-1%253B-1%2540salePrice%253BUSD%253Brecommend-recommend</t>
  </si>
  <si>
    <t>https://www.geniusvillain.com/products/wide-macro-lens-mobile?currency=USD&amp;variant=32338114150448&amp;utm_medium=cpc&amp;utm_source=google&amp;utm_campaign=Google%20Shopping</t>
  </si>
  <si>
    <t>Water Ball</t>
  </si>
  <si>
    <t>https://www.aliexpress.com/item/33042634596.html?spm=a2g0o.productlist.0.0.20ec62afkt7CKb&amp;algo_pvid=fb52642c-c017-4a43-a690-4c0a3d948ea4&amp;algo_exp_id=fb52642c-c017-4a43-a690-4c0a3d948ea4-8&amp;pdp_ext_f=%7B%22sku_id%22%3A%2212000022996799829%22%7D&amp;pdp_pi=-1%3B4.43%3B-1%3B-1%40salePrice%3BUSD%3Bsearch-mainSearch</t>
  </si>
  <si>
    <t>https://waboba.com/collections/all-water-bouncing-balls</t>
  </si>
  <si>
    <t>Meat Tenderizer</t>
  </si>
  <si>
    <t>https://www.aliexpress.com/item/32666133503.html?spm=a2g0o.best.moretolove.82.6e542c2505m1I0&amp;gps-id=pcBestMore2Love&amp;scm=1007.40000.267768.0&amp;scm_id=1007.40000.267768.0&amp;scm-url=1007.40000.267768.0&amp;pvid=0a750a62-5335-4109-b276-8c99156ac136&amp;_t=gps-id:pcBestMore2Love,scm-url:1007.40000.267768.0,pvid:0a750a62-5335-4109-b276-8c99156ac136,tpp_buckets:668%232846%238116%23933&amp;pdp_ext_f=%257B%2522sku_id%2522%253A%252212000026683435210%2522%252C%2522sceneId%2522%253A%25227258%2522%257D&amp;pdp_pi=-1%253B12.38%253B-1%253B-1%2540salePrice%253BUSD%253Brecommend-recommend</t>
  </si>
  <si>
    <t>https://lemontools.net/product/48-blades-needle-meat-tenderizer/?gclid=CjwKCAjwgr6TBhAGEiwA3aVuIeB7LBEnWO7wMi47cow6GHVTq6mJYzioHHni8258BUoqyr0bA-R0GxoCm2AQAvD_BwE</t>
  </si>
  <si>
    <t>Electric Orbeez Gun</t>
  </si>
  <si>
    <t>https://www.aliexpress.com/item/1005004156463219.html?spm=a2g0o.best.moretolove.48.5ed42c2554pk8D&amp;gps-id=pcBestMore2Love&amp;scm=1007.40000.267768.0&amp;scm_id=1007.40000.267768.0&amp;scm-url=1007.40000.267768.0&amp;pvid=c9866a05-2dda-4531-8d2c-75c04e0462bc&amp;_t=gps-id:pcBestMore2Love,scm-url:1007.40000.267768.0,pvid:c9866a05-2dda-4531-8d2c-75c04e0462bc,tpp_buckets:668%232846%238116%23933&amp;pdp_ext_f=%257B%2522sku_id%2522%253A%252212000028385644235%2522%252C%2522sceneId%2522%253A%25227258%2522%257D&amp;pdp_pi=-1%253B16.45%253B-1%253B-1%2540salePrice%253BUSD%253Brecommend-recommend</t>
  </si>
  <si>
    <t>https://gelblaster.com/products/gel-blaster-surge</t>
  </si>
  <si>
    <t>Champagne Wine Sprayer</t>
  </si>
  <si>
    <t>https://www.aliexpress.com/item/1005003428896887.html?spm=a2g0o.detail.1000014.8.7f3146d94I9bli&amp;gps-id=pcDetailBottomMoreOtherSeller&amp;scm=1007.40000.267768.0&amp;scm_id=1007.40000.267768.0&amp;scm-url=1007.40000.267768.0&amp;pvid=eaefdc4a-daea-4501-a19a-2458c984267f&amp;_t=gps-id:pcDetailBottomMoreOtherSeller,scm-url:1007.40000.267768.0,pvid:eaefdc4a-daea-4501-a19a-2458c984267f,tpp_buckets:668%232846%238116%23933&amp;pdp_ext_f=%257B%2522sku_id%2522%253A%252212000025742091731%2522%252C%2522sceneId%2522%253A%252230050%2522%257D&amp;pdp_pi=-1%253B4.63%253B-1%253B-1%2540salePrice%253BUSD%253Brecommend-recommend</t>
  </si>
  <si>
    <t>https://bubblyblaster.com/</t>
  </si>
  <si>
    <t>Charge Water Gun</t>
  </si>
  <si>
    <t>https://www.aliexpress.com/item/3256804269802454.html?spm=a2g0o.productlist.0.0.53865185PlvlAd&amp;algo_pvid=5d863a0f-d341-4920-8a36-e1b861f63b70&amp;aem_p4p_detail=202208150940361838509017421440005263115&amp;algo_exp_id=5d863a0f-d341-4920-8a36-e1b861f63b70-0&amp;pdp_ext_f=%7B%22sku_id%22%3A%2212000029236083862%22%7D&amp;pdp_npi=2%40dis%21USD%2131.99%2125.59%21%21%21%21%21%40210318b916605816364855585efd90%2112000029236083862%21sea&amp;curPageLogUid=ag6uEVnmOG1D</t>
  </si>
  <si>
    <t>https://spyra.com/</t>
  </si>
  <si>
    <t>Screen Spray Kit</t>
  </si>
  <si>
    <t>https://www.aliexpress.com/item/1005004251223682.html?spm=a2g0o.productlist.0.0.409d7cbcZh0ffy&amp;algo_pvid=a791a8f8-1ffb-4f38-b935-117ccd1006ef&amp;aem_p4p_detail=202205250814393174583874271600022796626&amp;algo_exp_id=a791a8f8-1ffb-4f38-b935-117ccd1006ef-1&amp;pdp_ext_f=%7B%22sku_id%22%3A%2212000028524810617%22%7D&amp;pdp_npi=2%40dis%21USD%21%214.09%21%21%21%21%21%400bb0623d16534916795533474e93c1%2112000028524810617%21sea</t>
  </si>
  <si>
    <t>https://cleanscreenco.com/products/screen-cleaner</t>
  </si>
  <si>
    <t>NFC Lock</t>
  </si>
  <si>
    <t>https://www.aliexpress.com/item/1005003087785651.html?spm=a2g0o.best.moretolove.148.7e472c25usHyY7&amp;gps-id=pcBestMore2Love&amp;scm=1007.40000.267768.0&amp;scm_id=1007.40000.267768.0&amp;scm-url=1007.40000.267768.0&amp;pvid=fbde5751-a85e-4d73-b0f1-5a8a004951bf&amp;_t=gps-id:pcBestMore2Love,scm-url:1007.40000.267768.0,pvid:fbde5751-a85e-4d73-b0f1-5a8a004951bf,tpp_buckets:668%232846%238116%23933&amp;pdp_ext_f=%7B%22sku_id%22%3A%2212000024005334708%22%2C%22sceneId%22%3A%2230000%22%7D&amp;pdp_npi=2%40dis%21USD%21%219.53%21%21%21%21%21%400bb0620316534917317754131ed223%2112000024005334708%21rec</t>
  </si>
  <si>
    <t>https://www.tvc-mall.com/details/bozzys-p10-nfc-compatible-app-smart-lock-mobile-phone-keyless-card-door-smart-lock-card-door-padlock-for-android-ios-sku659900100a.html?c=USD&amp;utm_source=google&amp;utm_medium=pla</t>
  </si>
  <si>
    <t>Laser Measureing Tool</t>
  </si>
  <si>
    <t>https://www.aliexpress.com/item/3256803859506305.html?spm=a2g0o.productlist.0.0.3d2e5b13mufBDm&amp;algo_pvid=07aa3e79-1607-44e2-a98a-8db59abd3b18&amp;aem_p4p_detail=202208150942071203195929186950077730703&amp;algo_exp_id=07aa3e79-1607-44e2-a98a-8db59abd3b18-29&amp;pdp_ext_f=%7B%22sku_id%22%3A%2212000029779261600%22%7D&amp;pdp_npi=2%40dis%21USD%2150.83%2129.99%21%21%21%21%21%402101e9d016605817270562623e44c5%2112000029779261600%21sea&amp;curPageLogUid=rWi2xrM5C0Qu</t>
  </si>
  <si>
    <t>https://www.houzz.com/products/360-degree-cross-line-laser-with-tripod-20m-prvw-vr~171022521?m_refid=PLA</t>
  </si>
  <si>
    <t>Bike Alarm</t>
  </si>
  <si>
    <t>https://www.aliexpress.com/item/3256801507399720.html?spm=a2g0o.productlist.0.0.973b6fe9APB8vR&amp;algo_pvid=bca78cf6-2abf-4435-a3a4-f77b010a282b&amp;algo_exp_id=bca78cf6-2abf-4435-a3a4-f77b010a282b-11&amp;pdp_ext_f=%7B%22sku_id%22%3A%2212000017170024364%22%7D&amp;pdp_npi=2%40dis%21USD%21%217.99%21%21%21%21%21%400bb0624116535753467078036ed52e%2112000017170024364%21sea</t>
  </si>
  <si>
    <t>https://www.fastguardalarms.com/</t>
  </si>
  <si>
    <t>Cosmetic Organizer</t>
  </si>
  <si>
    <t>https://www.aliexpress.com/item/3256803443609283.html?spm=a2g0o.best.moretolove.22.45022c25tSAp1a&amp;gps-id=pcBestMore2Love&amp;scm=1007.40000.267768.0&amp;scm_id=1007.40000.267768.0&amp;scm-url=1007.40000.267768.0&amp;pvid=300b4752-7ab2-442b-8011-52060d4bf05d&amp;_t=gps-id:pcBestMore2Love,scm-url:1007.40000.267768.0,pvid:300b4752-7ab2-442b-8011-52060d4bf05d,tpp_buckets:668%232846%238116%23933&amp;pdp_ext_f=%7B%22sku_id%22%3A%2212000026574035935%22%2C%22sceneId%22%3A%2230000%22%7D&amp;pdp_npi=2%40dis%21USD%21%214.19%21%21%21%21%21%4021031a5516535754115814184e45bc%2112000026574035935%21rec</t>
  </si>
  <si>
    <t>https://joybos.com/products/joybos%C2%AE-modern-makeup-storage-box-with-drawer?currency=USD&amp;variant=41061326717112&amp;utm_medium=cpc&amp;utm_source=google&amp;utm_campaign=Google%20Shopping&amp;&amp;utm_source=google&amp;utm_medium=cpc&amp;utm_campaign=Pmax-MakeupS-US-WL&amp;utm_content=Pmax_US&amp;gclid=Cj0KCQjw3eeXBhD7ARIsAHjssr_rM7ZEKxBmPj3bDyVJTnGUx4PmPy2hfqawHIQayj0_69itLOZisHYaAncXEALw_wcB</t>
  </si>
  <si>
    <t>Car Blow Up Bed</t>
  </si>
  <si>
    <t>https://www.aliexpress.com/item/3256803793477403.html?spm=a2g0o.detail.1000060.2.1d931f73UgRxl0&amp;gps-id=pcDetailBottomMoreThisSeller&amp;scm=1007.13339.274681.0&amp;scm_id=1007.13339.274681.0&amp;scm-url=1007.13339.274681.0&amp;pvid=8716eb54-bb86-4ae2-b608-63bee0bc784c&amp;_t=gps-id:pcDetailBottomMoreThisSeller,scm-url:1007.13339.274681.0,pvid:8716eb54-bb86-4ae2-b608-63bee0bc784c,tpp_buckets:668%232846%238116%232002&amp;pdp_ext_f=%7B%22sku_id%22%3A%2212000027627422708%22%2C%22sceneId%22%3A%223339%22%7D&amp;pdp_npi=2%40dis%21USD%21%2119.8%21%21%21%21%21%402103222316535755007698521e16d4%2112000027627422708%21rec</t>
  </si>
  <si>
    <t>https://lunolife.com/products/front-cab-air-mattress-promaster-van?variant=40244430078113&amp;utm_source=google&amp;utm_medium=cpc&amp;utm_campaign=16638532683&amp;utm_term=&amp;utm_content=gclid|Cj0KCQjw3eeXBhD7ARIsAHjssr_Itj5ABereIHVT7gxVbof0q84at7T2rdykwwu7l70qPdoIKjyL5hcaAvTBEALw_wcB|campaignid|16638532683|agid|137799939507|adid|589128191889|ntwk|g|targetid|pla-1645975229185l|ocp|9031030|matchtype||dev|c&amp;gclid=Cj0KCQjw3eeXBhD7ARIsAHjssr_Itj5ABereIHVT7gxVbof0q84at7T2rdykwwu7l70qPdoIKjyL5hcaAvTBEALw_wcB&amp;gclid=Cj0KCQjw3eeXBhD7ARIsAHjssr_Itj5ABereIHVT7gxVbof0q84at7T2rdykwwu7l70qPdoIKjyL5hcaAvTBEALw_wcB</t>
  </si>
  <si>
    <t>Golf Range Finder</t>
  </si>
  <si>
    <t>https://www.aliexpress.com/item/3256803847186365.html?spm=a2g0o.productlist.0.0.37d122eaL7XjMo&amp;algo_pvid=aeb69843-bf73-4490-b11e-2bf1ef22b69c&amp;aem_p4p_detail=202205260733109407096468678080002273681&amp;algo_exp_id=aeb69843-bf73-4490-b11e-2bf1ef22b69c-3&amp;pdp_ext_f=%7B%22sku_id%22%3A%2212000027808336803%22%7D&amp;pdp_npi=2%40dis%21USD%21%2137.46%21%21%21%21%21%402101e9d416535755903905164e75a4%2112000027808336803%21sea</t>
  </si>
  <si>
    <t>https://www.blueteesgolf.com/</t>
  </si>
  <si>
    <t>Misting System</t>
  </si>
  <si>
    <t>https://www.aliexpress.com/item/3256802464077777.html?spm=a2g0o.best.moretolove.88.1cbe2c256ZGt6E&amp;gps-id=pcBestMore2Love&amp;scm=1007.40000.267768.0&amp;scm_id=1007.40000.267768.0&amp;scm-url=1007.40000.267768.0&amp;pvid=c513b423-198f-4f23-a472-ce4d48621435&amp;_t=gps-id:pcBestMore2Love,scm-url:1007.40000.267768.0,pvid:c513b423-198f-4f23-a472-ce4d48621435,tpp_buckets:668%232846%238116%23933&amp;pdp_ext_f=%7B%22sku_id%22%3A%2212000021556087326%22%2C%22sceneId%22%3A%2230000%22%7D&amp;pdp_npi=2%40dis%21USD%21%2113.61%21%21%21%21%21%402103255b16535756274095405ecfbb%2112000021556087326%21rec</t>
  </si>
  <si>
    <t>https://nueby.com/product/misting-system?color=white</t>
  </si>
  <si>
    <t>Thawing Plate</t>
  </si>
  <si>
    <t>https://www.aliexpress.com/item/3256802922171608.html?spm=a2g0o.best.moretolove.104.1cbe2c256ZGt6E&amp;gps-id=pcBestMore2Love&amp;scm=1007.40000.267768.0&amp;scm_id=1007.40000.267768.0&amp;scm-url=1007.40000.267768.0&amp;pvid=c513b423-198f-4f23-a472-ce4d48621435&amp;_t=gps-id:pcBestMore2Love,scm-url:1007.40000.267768.0,pvid:c513b423-198f-4f23-a472-ce4d48621435,tpp_buckets:668%232846%238116%23933&amp;pdp_ext_f=%7B%22sku_id%22%3A%2212000024129089925%22%2C%22sceneId%22%3A%2230000%22%7D&amp;pdp_npi=2%40dis%21USD%21%2138.3%21%21%21%21%21%402103255b16535756274095405ecfbb%2112000024129089925%21rec</t>
  </si>
  <si>
    <t>https://lcpshop.net/product/thawing-tray-meat-defrosting-plate/</t>
  </si>
  <si>
    <t>Clothes Steamer</t>
  </si>
  <si>
    <t>https://www.aliexpress.com/item/2255800894094602.html?spm=a2g0o.best.moretolove.176.1cbe2c256ZGt6E&amp;gps-id=pcBestMore2Love&amp;scm=1007.40000.267768.0&amp;scm_id=1007.40000.267768.0&amp;scm-url=1007.40000.267768.0&amp;pvid=df5b2d86-bc2c-46ad-8ba4-fdd197b54e07&amp;_t=gps-id:pcBestMore2Love,scm-url:1007.40000.267768.0,pvid:df5b2d86-bc2c-46ad-8ba4-fdd197b54e07,tpp_buckets:668%232846%238116%23933&amp;pdp_ext_f=%7B%22sku_id%22%3A%2210000014220786444%22%2C%22sceneId%22%3A%2230000%22%7D&amp;pdp_npi=2%40dis%21USD%21%2126.09%21%21%21%21%21%402101e9d216535757955263083e7dc9%2110000014220786444%21rec</t>
  </si>
  <si>
    <t>https://www.etsy.com/listing/1093767985/portable-simple-foldable-travel-handheld?gpla=1&amp;gao=1&amp;</t>
  </si>
  <si>
    <t>Laser Engraver</t>
  </si>
  <si>
    <t>https://www.aliexpress.com/item/3256804165054558.html?spm=a2g0o.detail.1000013.1.4aad1468urLfoj&amp;gps-id=pcDetailBottomMoreThisSeller&amp;scm=1007.13339.274681.0&amp;scm_id=1007.13339.274681.0&amp;scm-url=1007.13339.274681.0&amp;pvid=ad72691d-4e0e-4893-bcd9-047711bd293d&amp;_t=gps-id:pcDetailBottomMoreThisSeller,scm-url:1007.13339.274681.0,pvid:ad72691d-4e0e-4893-bcd9-047711bd293d,tpp_buckets:668%232846%238116%232002&amp;pdp_ext_f=%7B%22sku_id%22%3A%2212000028865027744%22%2C%22sceneId%22%3A%223339%22%7D&amp;pdp_npi=2%40dis%21USD%21%21219.37%21%21%21%21%21%40210312ef16564385515943145eab16%2112000028865027744%21rec</t>
  </si>
  <si>
    <t>https://www.atom-stack.com/products/a5-pro-40w-laser-cutting-machine-atomstack?srsltid=AdGWZVTGZiAyVrlPtcE5Eaj0IxFmbeRqxAJblLx6L_4pkNKzrBQloheFCx4</t>
  </si>
  <si>
    <t>Dog Teeth Cleaner</t>
  </si>
  <si>
    <t>https://www.aliexpress.com/item/3256802894736067.html?spm=a2g0o.home.15002.43.40d321456GyQDj&amp;gps-id=pcJustForYou&amp;scm=1007.13562.275843.0&amp;scm_id=1007.13562.275843.0&amp;scm-url=1007.13562.275843.0&amp;pvid=9be41c4c-f89c-485f-8696-a60ec7ce82fa&amp;_t=gps-id:pcJustForYou,scm-url:1007.13562.275843.0,pvid:9be41c4c-f89c-485f-8696-a60ec7ce82fa,tpp_buckets:668%232846%238116%232002&amp;pdp_ext_f=%7B%22sku_id%22%3A%2212000023961689178%22%2C%22sceneId%22%3A%223562%22%7D&amp;pdp_npi=2%40dis%21USD%21%212.64%21%21%21%21%21%40210312ef16564386848074739eab16%2112000023961689178%21rec</t>
  </si>
  <si>
    <t>https://www.chewy.com/jasper-finger-dog-cat-toothbrush/dp/359486?utm_source=google-product&amp;utm_medium=cpc&amp;utm_campaign=16486812194&amp;utm_content=Jasper&amp;utm_term=&amp;gclid=Cj0KCQjw3eeXBhD7ARIsAHjssr_SK87ydz2PSvPmLynn0p-sgyHUBbJ4rSWI3atjNkbYctltupLaiXgaAgJFEALw_wcB</t>
  </si>
  <si>
    <t>Neck Fan</t>
  </si>
  <si>
    <t>https://www.aliexpress.com/item/3256803481549287.html?spm=a2g0o.tm800084820.7189411320.6.7c0b607aSd7fgM&amp;gatewayAdapt=4itemAdapt</t>
  </si>
  <si>
    <t>https://inspire-gadgets.net/products/portable-neck-fan?currency=USD&amp;utm_medium=cpc&amp;utm_source=google&amp;utm_campaign=Google%20Shopping</t>
  </si>
  <si>
    <t>Outdoor Awning</t>
  </si>
  <si>
    <t>https://www.aliexpress.com/item/3256804205555493.html?spm=a2g0o.productlist.0.0.31434daaEJlhyB&amp;algo_pvid=357e181d-4d30-4f23-8337-7d707c0212cf&amp;aem_p4p_detail=202206281053335382234993270800085909889&amp;algo_exp_id=357e181d-4d30-4f23-8337-7d707c0212cf-29&amp;pdp_ext_f=%7B%22sku_id%22%3A%2212000029016777869%22%7D&amp;pdp_npi=2%40dis%21USD%21%219.52%21%21%21%21%21%40210318cb16564388134813170e605e%2112000029016777869%21sea</t>
  </si>
  <si>
    <t>https://www.generalawnings.com/window-awnings-c-81/panorama-window-awning-p-281</t>
  </si>
  <si>
    <t>Non stick grilling cage</t>
  </si>
  <si>
    <t>https://www.aliexpress.com/item/3256801167879750.html?spm=a2g0o.productlist.0.0.58615f0dkC1ucx&amp;algo_pvid=ec61f250-153e-4382-8330-89fc84ea4ec4&amp;algo_exp_id=ec61f250-153e-4382-8330-89fc84ea4ec4-26&amp;pdp_ext_f=%7B%22sku_id%22%3A%2212000017749906744%22%7D&amp;pdp_npi=2%40dis%21USD%21%214.37%21%21%21%21%21%402101d91e16564389036561217e1629%2112000017749906744%21sea</t>
  </si>
  <si>
    <t>https://www.everythingkitchens.com/cameron-products-nonstick-mesh-grilling-basket-gb01652.html?utm_source=google&amp;utm_medium=cse&amp;utm_term=GB01652&amp;srsltid=AdGWZVQ5jm53VxXOlVhfUy-_sC8LZ1fRkbZNK09-lK0qq7b8CeS1klAyf1A</t>
  </si>
  <si>
    <t>Putting green</t>
  </si>
  <si>
    <t>https://www.aliexpress.com/item/3256803639473756.html?spm=a2g0o.productlist.0.0.298273da6QCUZq&amp;algo_pvid=543108e6-bec3-47e9-8d2d-a74e00d693ce&amp;algo_exp_id=543108e6-bec3-47e9-8d2d-a74e00d693ce-2&amp;pdp_ext_f=%7B%22sku_id%22%3A%2212000027282197450%22%7D&amp;pdp_npi=2%40dis%21USD%21%2188.26%21%21%21%21%21%402101e9cf16564390431251430ed05a%2112000027282197450%21sea</t>
  </si>
  <si>
    <t>https://proputtsystems.com/shop/pg-19pp-1/?matchtype=&amp;network=g&amp;device=c&amp;adposition=&amp;keyword=&amp;campaign=1400458525&amp;adgroup=56745306153&amp;gclid=Cj0KCQjw8O-VBhCpARIsACMvVLO5EUqNAvEsuUJaX2Sc96b5eAoxPg-BgW6HJfqPBJql1iJ1cMK7uioaAp8PEALw_wcB</t>
  </si>
  <si>
    <t>Floating Pool cooler</t>
  </si>
  <si>
    <t>https://www.aliexpress.com/item/3256802370704325.html?spm=a2g0o.home.15002.41.aee52145anl6lG&amp;gps-id=pcJustForYou&amp;scm=1007.13562.275843.0&amp;scm_id=1007.13562.275843.0&amp;scm-url=1007.13562.275843.0&amp;pvid=6349f575-a52d-4224-8217-4f3f2b7554ee&amp;_t=gps-id:pcJustForYou,scm-url:1007.13562.275843.0,pvid:6349f575-a52d-4224-8217-4f3f2b7554ee,tpp_buckets:668%232846%238116%232002&amp;pdp_ext_f=%7B%22sku_id%22%3A%2212000021587936678%22%2C%22sceneId%22%3A%223562%22%7D&amp;pdp_npi=2%40dis%21USD%21%211.85%21%21%21%21%21%40210312ef16564391420462411eab16%2112000021587936678%21rec</t>
  </si>
  <si>
    <t>https://www.leisuretime-southbury.com/product/pool-products/lifestyle/floats-and-games/cooler-raft/</t>
  </si>
  <si>
    <t>Party pool float table</t>
  </si>
  <si>
    <t>https://www.aliexpress.com/item/3256802830481119.html?spm=a2g0o.home.15002.34.aee52145IZyOfs&amp;gps-id=pcJustForYou&amp;scm=1007.13562.275843.0&amp;scm_id=1007.13562.275843.0&amp;scm-url=1007.13562.275843.0&amp;pvid=951c7814-7dfd-4d18-a405-08e33f2e5ac4&amp;_t=gps-id:pcJustForYou,scm-url:1007.13562.275843.0,pvid:951c7814-7dfd-4d18-a405-08e33f2e5ac4,tpp_buckets:668%232846%238116%232002&amp;pdp_ext_f=%7B%22sku_id%22%3A%2212000023246979310%22%2C%22sceneId%22%3A%223562%22%7D&amp;pdp_npi=2%40dis%21USD%21%2150.97%21%21%21%21%21%40210312ef16564392203603792eab16%2112000023246979310%21rec</t>
  </si>
  <si>
    <t>https://lesmartgolf.com/products/pool-party-barge-floating-beer-table-with-cooler?currency=USD&amp;variant=42844326133986&amp;utm_medium=cpc&amp;utm_source=google&amp;utm_campaign=Google%20Shopping</t>
  </si>
  <si>
    <t>Beard Shaping Tool</t>
  </si>
  <si>
    <t>https://www.aliexpress.com/item/3256801704386368.html?spm=a2g0o.home.15002.155.aee52145rK7uN3&amp;gps-id=pcJustForYou&amp;scm=1007.13562.275843.0&amp;scm_id=1007.13562.275843.0&amp;scm-url=1007.13562.275843.0&amp;pvid=2ff7560d-726b-4b31-93f4-3785df83ec78&amp;_t=gps-id:pcJustForYou,scm-url:1007.13562.275843.0,pvid:2ff7560d-726b-4b31-93f4-3785df83ec78,tpp_buckets:668%232846%238116%232002&amp;pdp_ext_f=%7B%22sku_id%22%3A%2212000018027384446%22%2C%22sceneId%22%3A%223562%22%7D&amp;pdp_npi=2%40dis%21USD%21%210.74%21%21%21%21%21%40210312ef16564393573855443eab16%2112000018027384446%21rec</t>
  </si>
  <si>
    <t>https://aberlite.com/products/aberlite-clearshaper-beard-shaping-tool?gclid=Cj0KCQjw3eeXBhD7ARIsAHjssr81PoV8qVgyB8X_1MUYmJLUayCT7XAr4RCg8WcpHbZhtuK-_AinOhYaAr6sEALw_wcB</t>
  </si>
  <si>
    <t>3d light wall clock</t>
  </si>
  <si>
    <t>https://www.aliexpress.com/item/3256803882579239.html?spm=a2g0o.detail.1000014.3.659f7cadRxMESx&amp;gps-id=pcDetailBottomMoreOtherSeller&amp;scm=1007.40000.267768.0&amp;scm_id=1007.40000.267768.0&amp;scm-url=1007.40000.267768.0&amp;pvid=f3372648-35f3-4c59-af21-3f57ddf2ad3c&amp;_t=gps-id:pcDetailBottomMoreOtherSeller,scm-url:1007.40000.267768.0,pvid:f3372648-35f3-4c59-af21-3f57ddf2ad3c,tpp_buckets:668%232846%238116%23933&amp;pdp_ext_f=%7B%22sku_id%22%3A%2212000027933697514%22%2C%22sceneId%22%3A%2230050%22%7D&amp;pdp_npi=2%40dis%21USD%21%215.37%21%21%21%21%21%402103239d16565179633788200e1995%2112000027933697514%21rec</t>
  </si>
  <si>
    <t>https://digitalzakka.com/product/27-37-47-inch-3d-diy-wall-clock-silent-large-quartz-luminous-wall-night-clocks/?attribute_pa_color=47inch&amp;utm_source=Google%20Shopping&amp;utm_campaign=Google&amp;utm_medium=cpc&amp;utm_term=685230&amp;srsltid=AdGWZVSGE9w8z7eeFHYRMHgHNt1D_XdNmkpmiur9UwkKwLKK6bR_enJw9FQ</t>
  </si>
  <si>
    <t>Cactus Humidifier</t>
  </si>
  <si>
    <t>https://www.aliexpress.com/item/3256801220924347.html?spm=a2g0o.best.moretolove.38.23a12c25t5QAwU&amp;gps-id=pcBestMore2Love&amp;scm=1007.40000.267768.0&amp;scm_id=1007.40000.267768.0&amp;scm-url=1007.40000.267768.0&amp;pvid=cc819a11-737b-4356-8c1e-34d7abe224ce&amp;_t=gps-id:pcBestMore2Love,scm-url:1007.40000.267768.0,pvid:cc819a11-737b-4356-8c1e-34d7abe224ce,tpp_buckets:668%232846%238116%23933&amp;pdp_ext_f=%7B%22sku_id%22%3A%2212000015963384386%22%2C%22sceneId%22%3A%2230000%22%7D&amp;pdp_npi=2%40dis%21USD%21%2111.87%21%21%21%21%21%402103255b16587908594047652eb1c4%2112000015963384386%21rec</t>
  </si>
  <si>
    <t>https://sageandsill.com/products/mini-cactus-led-usb-humidifier?variant=39887900344517&amp;currency=USD&amp;utm_medium=product_sync&amp;utm_source=google&amp;utm_content=sag_organic&amp;utm_campaign=sag_organic&amp;gclid=Cj0KCQjw3eeXBhD7ARIsAHjssr8fXHo950VdzvEy_8DU2-n2vjNnjBcJTvrj6Sogx4g4phimLYY5yYQaAhiqEALw_wcB</t>
  </si>
  <si>
    <t>Portable Air Conditioner</t>
  </si>
  <si>
    <t>https://www.aliexpress.com/item/3256804216644597.html?spm=a2g0o.best.moretolove.108.23a12c25t5QAwU&amp;gps-id=pcBestMore2Love&amp;scm=1007.40000.267768.0&amp;scm_id=1007.40000.267768.0&amp;scm-url=1007.40000.267768.0&amp;pvid=434ca07c-5cde-40f2-a189-a918639e7f10&amp;_t=gps-id:pcBestMore2Love,scm-url:1007.40000.267768.0,pvid:434ca07c-5cde-40f2-a189-a918639e7f10,tpp_buckets:668%232846%238116%23933&amp;pdp_ext_f=%7B%22sku_id%22%3A%2212000029052082964%22%2C%22sceneId%22%3A%2230000%22%7D&amp;pdp_npi=2%40dis%21USD%21%2122.65%21%21%21%21%21%402101e9d116587910679466390e8ede%2112000029052082964%21rec</t>
  </si>
  <si>
    <t>https://evapolar.com/evachill/?country=US&amp;gclid=Cj0KCQjw3eeXBhD7ARIsAHjssr_amtnrORQ-4aLBZ4x3dE1ryt9gWStehgWuQgZD_VP_2Z8DmjraqnIaAsuFEALw_wcB</t>
  </si>
  <si>
    <t>Timed Lock Box</t>
  </si>
  <si>
    <t>https://www.aliexpress.com/item/3256802046446868.html?spm=a2g0o.productlist.0.0.16b2e607CP8Qbp&amp;algo_pvid=b43f93f3-83ea-4ec4-a3f2-400cd92423aa&amp;algo_exp_id=b43f93f3-83ea-4ec4-a3f2-400cd92423aa-17&amp;pdp_ext_f=%7B%22sku_id%22%3A%2212000019447816371%22%7D&amp;pdp_npi=2%40dis%21USD%21%2133.63%21%21%21%21%21%402103255b16587913093457369eb1b1%2112000019447816371%21sea</t>
  </si>
  <si>
    <t>https://www.fruugo.us/electronic-time-lock-box-timer-lock-container-multi-function-time-lock/p-94718481-198723896?language=en&amp;ac=google&amp;utm_source=organic_shopping&amp;utm_medium=organic</t>
  </si>
  <si>
    <t>Smart Speaker Sunglasses</t>
  </si>
  <si>
    <t>https://www.aliexpress.com/item/2255800290679106.html?spm=a2g0o.detail.1000014.1.4fca656e7RHm4s&amp;gps-id=pcDetailBottomMoreOtherSeller&amp;scm=1007.40000.267768.0&amp;scm_id=1007.40000.267768.0&amp;scm-url=1007.40000.267768.0&amp;pvid=e96758fc-03e1-4e83-bad8-1ed5f8f7c651&amp;_t=gps-id:pcDetailBottomMoreOtherSeller,scm-url:1007.40000.267768.0,pvid:e96758fc-03e1-4e83-bad8-1ed5f8f7c651,tpp_buckets:668%232846%238116%23933&amp;pdp_ext_f=%7B%22sku_id%22%3A%2212000024102426744%22%2C%22sceneId%22%3A%2230050%22%7D&amp;pdp_npi=2%40dis%21USD%21%2124.32%21%21%21%21%21%402103222616587914330782028ebb6b%2112000024102426744%21rec</t>
  </si>
  <si>
    <t>https://thevortech.com/products/sunglasses-with-speakers-a3-smart-music-outdoor-2-in-1-sunglasses-headphones-sports?variant=39883324981336&amp;currency=USD&amp;utm_medium=product_sync&amp;utm_source=google&amp;utm_content=sag_organic&amp;utm_campaign=sag_organic&amp;srsltid=AdGWZVTIRCgT4btMTvzrasUuGCaOZ2V56yXH9-guLaxjpTye-7yz2GAnw3U</t>
  </si>
  <si>
    <t>Portable Ice Maker</t>
  </si>
  <si>
    <t>https://www.aliexpress.com/item/3256804257519749.html?spm=a2g0o.detail.1000014.24.6da59046ROQUEV&amp;gps-id=pcDetailBottomMoreOtherSeller&amp;scm=1007.40000.267768.0&amp;scm_id=1007.40000.267768.0&amp;scm-url=1007.40000.267768.0&amp;pvid=e281627f-b597-4802-9ce6-4425e8f86837&amp;_t=gps-id:pcDetailBottomMoreOtherSeller,scm-url:1007.40000.267768.0,pvid:e281627f-b597-4802-9ce6-4425e8f86837,tpp_buckets:668%232846%238116%23933&amp;pdp_ext_f=%7B%22sku_id%22%3A%2212000029198920215%22%2C%22sceneId%22%3A%2230050%22%7D&amp;pdp_npi=2%40dis%21USD%2199.0%2159.4%21%21%21%21%21%402103222416605824824588862e5e1c%2112000029198920215%21rec</t>
  </si>
  <si>
    <t>https://www.cescory.com/ge-profile-opal01gepkt-opal-countertop-nugget-ice-maker-stainless-steel-wrap-with-gray-accents-led-lighting</t>
  </si>
  <si>
    <t>Coffee Bean Roaster</t>
  </si>
  <si>
    <t>https://www.aliexpress.com/item/3256802393883734.html?spm=a2g0o.detail.1000013.2.6df45addaIqeSN&amp;gps-id=pcDetailBottomMoreThisSeller&amp;scm=1007.13339.274681.0&amp;scm_id=1007.13339.274681.0&amp;scm-url=1007.13339.274681.0&amp;pvid=d78c74a2-7c35-4ef3-bbc1-c8d4fc392054&amp;_t=gps-id:pcDetailBottomMoreThisSeller,scm-url:1007.13339.274681.0,pvid:d78c74a2-7c35-4ef3-bbc1-c8d4fc392054,tpp_buckets:668%232846%238116%232002&amp;pdp_ext_f=%7B%22sku_id%22%3A%2212000021245075450%22%2C%22sceneId%22%3A%223339%22%7D&amp;pdp_npi=2%40dis%21USD%21%2141.99%21%21%21%21%21%402103222616587916228516050ebb6b%2112000021245075450%21rec</t>
  </si>
  <si>
    <t>https://moderndepot.co/product/home-coffee-bean-roaster-machine/?utm_source=Google%20Shopping&amp;utm_campaign=ModernDepot&amp;utm_medium=Free%20Click&amp;utm_term=34573&amp;srsltid=AdGWZVS3sz3s9yUT5d4UUbgHKAzQgAbs-2MGYAj0QksOtuszCOdT_aDo1L4</t>
  </si>
  <si>
    <t>Cat Litter Box Cleaner</t>
  </si>
  <si>
    <t>https://www.aliexpress.com/item/3256802943576453.html?spm=a2g0o.detail.1000014.16.941e4feanyyMW2&amp;gps-id=pcDetailBottomMoreOtherSeller&amp;scm=1007.40000.267768.0&amp;scm_id=1007.40000.267768.0&amp;scm-url=1007.40000.267768.0&amp;pvid=7d6ebb78-b56f-4a53-b131-7f5928cc31d1&amp;_t=gps-id:pcDetailBottomMoreOtherSeller,scm-url:1007.40000.267768.0,pvid:7d6ebb78-b56f-4a53-b131-7f5928cc31d1,tpp_buckets:668%232846%238116%23933&amp;pdp_ext_f=%7B%22sku_id%22%3A%2212000024256014631%22%2C%22sceneId%22%3A%2230050%22%7D&amp;pdp_npi=2%40dis%21USD%21%2110.13%21%21%21%21%21%402103222616587916976727446ebb6b%2112000024256014631%21rec</t>
  </si>
  <si>
    <t>https://catspros.com/cat-cleaning-pet-litter-scooper-sifter-scoop-system-kitten-with-waste-bags/</t>
  </si>
  <si>
    <t>Inflatable Seat</t>
  </si>
  <si>
    <t>https://www.aliexpress.com/item/2255801041946882.html?spm=a2g0o.best.moretolove.208.79ae2c25j8GyIu&amp;gps-id=pcBestMore2Love&amp;scm=1007.40000.267768.0&amp;scm_id=1007.40000.267768.0&amp;scm-url=1007.40000.267768.0&amp;pvid=fa74ec69-7b18-4556-ab73-b42b8c50599c&amp;_t=gps-id:pcBestMore2Love,scm-url:1007.40000.267768.0,pvid:fa74ec69-7b18-4556-ab73-b42b8c50599c,tpp_buckets:668%232846%238116%23933&amp;pdp_ext_f=%7B%22sku_id%22%3A%2212000025006315081%22%2C%22sceneId%22%3A%2230000%22%7D&amp;pdp_npi=2%40dis%21USD%21%2113.78%21%21%21%21%21%402101d8f416587917938547008ed0fe%2112000025006315081%21rec</t>
  </si>
  <si>
    <t>https://sportrhino.com/products/chillbo-shwaggins-inflatable-couch-a-cool-inflatable-lounger-upgrade-your-camping-accessories-easy-setup-inflatable-chair-is-perfect-for-beach-gear-camping-fun-and-festival-accessories?variant_id=445977</t>
  </si>
  <si>
    <t>Beer Foamer</t>
  </si>
  <si>
    <t>https://www.aliexpress.com/item/3256804162023057.html?spm=a2g0o.best.moretolove.248.26382c25Druvlj&amp;gps-id=pcBestMore2Love&amp;scm=1007.40000.267768.0&amp;scm_id=1007.40000.267768.0&amp;scm-url=1007.40000.267768.0&amp;pvid=3e471783-df4e-4f5f-9bd6-99b52d18b198&amp;_t=gps-id:pcBestMore2Love,scm-url:1007.40000.267768.0,pvid:3e471783-df4e-4f5f-9bd6-99b52d18b198,tpp_buckets:668%232846%238116%23933&amp;pdp_ext_f=%7B%22sku_id%22%3A%2212000028852260640%22%2C%22sceneId%22%3A%2230000%22%7D&amp;pdp_npi=2%40dis%21USD%21%2114.29%21%21%21%21%21%402101d8f416587918868738861ed102%2112000028852260640%21rec</t>
  </si>
  <si>
    <t>https://shop.mohd.it/en-us/beer-foamer.html?gclid=Cj0KCQjw3eeXBhD7ARIsAHjssr_kgE1N3w7tCBo1DwpzPKkOk1igFC8KEg6bFwH-4OTZAYVZiYqVKlEaAkj4EALw_wcB</t>
  </si>
  <si>
    <t>Mini KBBQ</t>
  </si>
  <si>
    <t>https://www.aliexpress.com/item/3256802097541684.html?spm=a2g0o.best.moretolove.458.73d82c25fUtEgg&amp;gps-id=pcBestMore2Love&amp;scm=1007.40000.267768.0&amp;scm_id=1007.40000.267768.0&amp;scm-url=1007.40000.267768.0&amp;pvid=631c0722-55d3-4195-b4b1-2c5be53e8cf5&amp;_t=gps-id:pcBestMore2Love,scm-url:1007.40000.267768.0,pvid:631c0722-55d3-4195-b4b1-2c5be53e8cf5,tpp_buckets:668%232846%238116%23933&amp;pdp_ext_f=%7B%22sku_id%22%3A%2212000019908976918%22%2C%22sceneId%22%3A%2230000%22%7D&amp;pdp_npi=2%40dis%21USD%21%218.93%21%21%21%21%21%402101e9d416587920676147222e96c7%2112000019908976918%21rec</t>
  </si>
  <si>
    <t>https://timelessrun.com/products/mini-korean-bbq-grill?variant=40471696605218&amp;currency=USD&amp;utm_medium=product_sync&amp;utm_source=google&amp;utm_content=sag_organic&amp;utm_campaign=sag_organic</t>
  </si>
  <si>
    <t>College Dorm Food Kit</t>
  </si>
  <si>
    <t>https://www.aliexpress.com/item/3256801784770059.html?spm=a2g0o.detail.1000014.29.7d81279aNxiRSc&amp;gps-id=pcDetailBottomMoreOtherSeller&amp;scm=1007.40000.267768.0&amp;scm_id=1007.40000.267768.0&amp;scm-url=1007.40000.267768.0&amp;pvid=571d6efc-b012-43b8-a1f2-3d9257afae2d&amp;_t=gps-id:pcDetailBottomMoreOtherSeller,scm-url:1007.40000.267768.0,pvid:571d6efc-b012-43b8-a1f2-3d9257afae2d,tpp_buckets:668%232846%238116%23933&amp;pdp_ext_f=%7B%22sku_id%22%3A%2212000018271633409%22%2C%22sceneId%22%3A%2230050%22%7D&amp;pdp_npi=2%40dis%21USD%2133.16%2128.85%21%21%21%21%21%402103222416605826405672576e5e1c%2112000018271633409%21rec</t>
  </si>
  <si>
    <t>https://www.wards.com/p/3-in-1-breakfast-station-696967.html?source=google&amp;code=organicshopping&amp;medium=organic&amp;link=696967&amp;cm_mmc=google-_-organicshopping-_-surfacesongoogle-_-696967&amp;cm_mmca1=AGQ</t>
  </si>
  <si>
    <t>Fridge Organizer</t>
  </si>
  <si>
    <t>https://www.aliexpress.com/item/3256803807159907.html?spm=a2g0o.best.moretolove.514.318b2c25bFSqsS&amp;gps-id=pcBestMore2Love&amp;scm=1007.40000.267768.0&amp;scm_id=1007.40000.267768.0&amp;scm-url=1007.40000.267768.0&amp;pvid=86c1f4d4-c4af-4246-b393-a16e71943e8e&amp;_t=gps-id:pcBestMore2Love,scm-url:1007.40000.267768.0,pvid:86c1f4d4-c4af-4246-b393-a16e71943e8e,tpp_buckets:668%232846%238116%23933&amp;pdp_ext_f=%7B%22sku_id%22%3A%2212000028414173915%22%2C%22sceneId%22%3A%2230000%22%7D&amp;pdp_npi=2%40dis%21USD%21%216.83%21%21%21%21%21%402101e9d116587922827741176e8ed7%2112000028414173915%21rec</t>
  </si>
  <si>
    <t>https://alexnld.com/product/fridge-food-organizer-adjustable-storage-rack-organizer-storage-drawer-container-refrigerator-box-rack-fridge-storage-shelf/?srsltid=AdGWZVTq9SNVfHv8mAyr2nKJEBjkq1zOqW27GxYgozWQSR5RKEEyxwXKrNE</t>
  </si>
  <si>
    <t>Harry Potter Fire Wand</t>
  </si>
  <si>
    <t>https://www.aliexpress.us/item/3256804906129732.html?spm=a2g0o.productlist.main.25.15183b2eF90aAK&amp;algo_pvid=c5968d6a-6434-496a-b785-fe00318fb0c1&amp;algo_exp_id=c5968d6a-6434-496a-b785-fe00318fb0c1-12&amp;pdp_ext_f=%7B%22sku_id%22%3A%2212000031627921773%22%7D&amp;pdp_npi=2%40dis%21USD%2182.05%2140.2%21%21%21%21%21%40212240a316745797515928017d0665%2112000031627921773%21sea&amp;curPageLogUid=9uWXw2uZJFWs</t>
  </si>
  <si>
    <t>https://incendiomagicwand.com/?gclid=CjwKCAiAoL6eBhA3EiwAXDom5vMSy5Gu_VWAXnj4vuhbkP6QFweqfLnL5I5V7lVNfHZ-dnXSgdtcmhoC55cQAvD_BwE</t>
  </si>
  <si>
    <t>Halloween Claws</t>
  </si>
  <si>
    <t>https://www.aliexpress.us/item/3256804528160587.html?spm=a2g0o.productlist.main.13.4ace6884VdGPf4&amp;algo_pvid=df26b119-b00b-42ca-adaa-1614636756ba&amp;algo_exp_id=df26b119-b00b-42ca-adaa-1614636756ba-6&amp;pdp_ext_f=%7B%22sku_id%22%3A%2212000030206673842%22%7D&amp;pdp_npi=2%40dis%21USD%217.98%213.99%21%21%21%21%21%40212279a216745798524437013d0686%2112000030206673842%21sea&amp;curPageLogUid=Vfh1fZcm7dhr</t>
  </si>
  <si>
    <t>https://orbisify.com/product/halloween-articulated-finger-extensions-claws-cosplay-flexible-joints-skeleton-hands/?gclid=CjwKCAiAoL6eBhA3EiwAXDom5kdQ4s008DhWEKL9gyvLYN3J-xf6QYdG8qQy4JE-06ZkYPpx9maCIRoCp2gQAvD_BwE</t>
  </si>
  <si>
    <t>Tongue Cleaner</t>
  </si>
  <si>
    <t>https://www.aliexpress.us/item/2255800899905756.html?spm=a2g0o.productlist.main.1.669270f7tWk3Sx&amp;algo_pvid=ace1ae78-cff7-4cb6-b622-5122cf80cf0a&amp;aem_p4p_detail=202301240905271086298320105940024147311&amp;algo_exp_id=ace1ae78-cff7-4cb6-b622-5122cf80cf0a-0&amp;pdp_ext_f=%7B%22sku_id%22%3A%2210000015329569225%22%7D&amp;pdp_npi=2%40dis%21USD%213.47%211.32%21%21%21%21%21%40211bf55216745799270256653d06c8%2110000015329569225%21sea&amp;curPageLogUid=aPyNE52DTyuH&amp;ad_pvid=202301240905271086298320105940024147311_1&amp;ad_pvid=202301240905271086298320105940024147311_1</t>
  </si>
  <si>
    <t>https://equi.life/products/ayurvedic-tongue-scraper?currency=USD&amp;variant=12964703862837&amp;utm_medium=cpc&amp;utm_source=google&amp;utm_campaign=smart_shopping_us&amp;gclid=CjwKCAiAoL6eBhA3EiwAXDom5k0FFhSHUWbQnfwtMwEB0JdKYfKsKtJgJ6FMvj2s4dSDI_B1C3f24BoCu3wQAvD_BwE</t>
  </si>
  <si>
    <t>Sink Purifier</t>
  </si>
  <si>
    <t>https://www.aliexpress.com/item/3256803649005494.html?spm=a2g0o.detail.1000014.22.512b50fbP17HQq&amp;gps-id=pcDetailBottomMoreOtherSeller&amp;scm=1007.40050.281175.0&amp;scm_id=1007.40050.281175.0&amp;scm-url=1007.40050.281175.0&amp;pvid=5c0ba537-3c9c-4c58-9fc4-9a78247b2525&amp;_t=gps-id:pcDetailBottomMoreOtherSeller,scm-url:1007.40050.281175.0,pvid:5c0ba537-3c9c-4c58-9fc4-9a78247b2525,tpp_buckets:668%232846%238116%232002&amp;pdp_ext_f=%7B%22sku_id%22%3A%2212000027309660333%22%2C%22sceneId%22%3A%2230050%22%7D&amp;pdp_npi=2%40dis%21USD%213.75%212.29%21%21%21%21%21%402101c84d16613664743641513e733b%2112000027309660333%21rec</t>
  </si>
  <si>
    <t>https://www.bedbathandbeyond.com/store/product/eeekit-3-piece-universal-faucet-mount-water-filters/300473880?categoryId=14565&amp;color=Multicolor&amp;skuId=200827957&amp;isRedirect=true</t>
  </si>
  <si>
    <t>Mini Cards (Mini collection store)</t>
  </si>
  <si>
    <t>https://www.aliexpress.com/item/3256802425958719.html?spm=a2g0o.home.15002.163.75752145L6pn2n&amp;gps-id=pcJustForYou&amp;scm=1007.13562.295723.0&amp;scm_id=1007.13562.295723.0&amp;scm-url=1007.13562.295723.0&amp;pvid=f3ab19f5-16a6-442a-ab7c-16bf892b93f8&amp;_t=gps-id:pcJustForYou,scm-url:1007.13562.295723.0,pvid:f3ab19f5-16a6-442a-ab7c-16bf892b93f8,tpp_buckets:668%232846%238116%232002&amp;pdp_ext_f=%7B%22sku_id%22%3A%2212000021391219948%22%2C%22sceneId%22%3A%223562%22%7D&amp;pdp_npi=2%40dis%21USD%213.34%210.97%21%21%21%21%21%402101c84d16613666722647175e733b%2112000021391219948%21rec&amp;curPageLogUid=WKUexWxTAYqg</t>
  </si>
  <si>
    <t>https://www.areaware.com/products/minim-playing-cards?variant=1299566088&amp;currency=USD&amp;utm_medium=product_sync&amp;utm_source=google&amp;utm_content=sag_organic&amp;utm_campaign=sag_organic&amp;gclid=CjwKCAiAoL6eBhA3EiwAXDom5o26mN549gy-hA_G7l_kl4znt1aWX1AKXXgPFhvfUwpuvOnfYjmaFhoCgC8QAvD_BwE</t>
  </si>
  <si>
    <t>Foldable Keyboard</t>
  </si>
  <si>
    <t>https://www.aliexpress.com/item/3256803800244848.html?spm=a2g0o.productlist.0.0.48644cbfjxjhrl&amp;algo_pvid=b737e1ff-58dc-405f-b78f-b5ab3e7deab1&amp;algo_exp_id=b737e1ff-58dc-405f-b78f-b5ab3e7deab1-0&amp;pdp_ext_f=%7B%22sku_id%22%3A%2212000027649104484%22%7D&amp;pdp_npi=2%40dis%21USD%2127.98%2113.99%21%21%21%21%21%402101d68d16613667641846805e5b29%2112000027649104484%21sea&amp;curPageLogUid=ogtOR1BZN0UR</t>
  </si>
  <si>
    <t>https://www.protoarc.com/products/xk01-tri-fold-bluetooth-keyboard?currency=USD&amp;variant=39695343845465&amp;utm_medium=cpc&amp;utm_source=google&amp;utm_campaign=Google%20Shopping&amp;gclid=CjwKCAiAoL6eBhA3EiwAXDom5oOTDDERj57UoO09HT5ntdxNaZA0EdstvIRO_JNRBUt5kNcba4qMBhoCQo8QAvD_BwE</t>
  </si>
  <si>
    <t>Blind Cleaner</t>
  </si>
  <si>
    <t>https://www.aliexpress.com/item/2251832776347538.html?spm=a2g0o.home.15002.32.524b2145yLawfB&amp;gps-id=pcJustForYou&amp;scm=1007.13562.295723.0&amp;scm_id=1007.13562.295723.0&amp;scm-url=1007.13562.295723.0&amp;pvid=0d213d46-ee24-4afa-ac60-aee0823e5071&amp;_t=gps-id:pcJustForYou,scm-url:1007.13562.295723.0,pvid:0d213d46-ee24-4afa-ac60-aee0823e5071,tpp_buckets:668%232846%238116%232002&amp;pdp_ext_f=%7B%22sku_id%22%3A%2210000010204474722%22%2C%22sceneId%22%3A%223562%22%7D&amp;pdp_npi=2%40dis%21USD%213.66%212.49%21%21%21%21%21%402101c84d16613668024142556e733b%2110000010204474722%21rec&amp;curPageLogUid=hAGsdVBYwP29</t>
  </si>
  <si>
    <t>https://lcpshop.net/product/blind-duster-3-blade-cleaning-tool/?gclid=CjwKCAiAoL6eBhA3EiwAXDom5k9028iNDNXrubuam8tLLzVrphgiIksmg4jqFJBHVQrvda4Kjfm2RBoC4NUQAvD_BwE</t>
  </si>
  <si>
    <t>Pan Cleaner</t>
  </si>
  <si>
    <t>https://www.aliexpress.com/item/2255799892501175.html?spm=a2g0o.home.15002.28.1811214539BkoI&amp;gps-id=pcJustForYou&amp;scm=1007.13562.295723.0&amp;scm_id=1007.13562.295723.0&amp;scm-url=1007.13562.295723.0&amp;pvid=3cdcb8b4-6a73-48c8-9144-f163d1ad95ff&amp;_t=gps-id:pcJustForYou,scm-url:1007.13562.295723.0,pvid:3cdcb8b4-6a73-48c8-9144-f163d1ad95ff,tpp_buckets:668%232846%238116%232002&amp;pdp_ext_f=%7B%22sku_id%22%3A%2210000000206276877%22%2C%22sceneId%22%3A%223562%22%7D&amp;pdp_npi=2%40dis%21USD%214.74%212.32%21%21%21%21%21%402101c84d16613668285553258e733b%2110000000206276877%21rec&amp;curPageLogUid=ZXrA9PqrrFEq</t>
  </si>
  <si>
    <t>https://www.truegether.com/listing.html?id=USER.507ab8da-3854-4cba-9d80-99011b9b1093</t>
  </si>
  <si>
    <t>Bread Pillow (Weird Store)</t>
  </si>
  <si>
    <t>https://www.aliexpress.com/item/3256802101917890.html?spm=a2g0o.home.15002.113.490e2145FDn05Q&amp;gps-id=pcJustForYou&amp;scm=1007.13562.295723.0&amp;scm_id=1007.13562.295723.0&amp;scm-url=1007.13562.295723.0&amp;pvid=b1ca1297-699c-4aa4-a7a9-b34933749f8a&amp;_t=gps-id:pcJustForYou,scm-url:1007.13562.295723.0,pvid:b1ca1297-699c-4aa4-a7a9-b34933749f8a,tpp_buckets:668%232846%238116%232002&amp;pdp_ext_f=%7B%22sku_id%22%3A%2212000019924470770%22%2C%22sceneId%22%3A%223562%22%7D&amp;pdp_npi=2%40dis%21USD%215.11%214.34%21%21%21%21%21%402101c84d16613669129935535e733b%2112000019924470770%21rec&amp;curPageLogUid=TyRJl0vfIMqb</t>
  </si>
  <si>
    <t>https://www.tipsyelves.com/products/bread-pillow?utm_source=google_shopping&amp;utm_medium=cpc&amp;utm_campaign=google_pla&amp;utm_source=google&amp;utm_medium=paid&amp;utm_campaign=17599193005&amp;utm_content=&amp;utm_term=&amp;gadid=&amp;gclid=CjwKCAiAoL6eBhA3EiwAXDom5rs3cLiqEi7g6zIRDrmaRF3CNIDrexRqT1bOOWeVF0znZjq_LNQm1RoC5zUQAvD_BwE</t>
  </si>
  <si>
    <t>Venom Speaker</t>
  </si>
  <si>
    <t>https://www.aliexpress.com/item/3256804327362233.html?spm=a2g0o.home.15002.245.22c12145n6Kj7e&amp;gps-id=pcJustForYou&amp;scm=1007.13562.295723.0&amp;scm_id=1007.13562.295723.0&amp;scm-url=1007.13562.295723.0&amp;pvid=057972cc-3107-40c9-9243-1deee0f937eb&amp;_t=gps-id:pcJustForYou,scm-url:1007.13562.295723.0,pvid:057972cc-3107-40c9-9243-1deee0f937eb,tpp_buckets:668%232846%238116%232002&amp;pdp_ext_f=%7B%22sku_id%22%3A%2212000029430934234%22%2C%22sceneId%22%3A%223562%22%7D&amp;pdp_npi=2%40dis%21USD%21532.98%21266.49%21%21%21%21%21%402101c84d16613670641611604e733b%2112000029430934234%21rec&amp;curPageLogUid=TZP9KI3YLhyt</t>
  </si>
  <si>
    <t>https://www.theapollobox.com/product/sku2340102/magnetic-fluid-bluetooth-speaker--white--gray--3-colors-available?gclid=CjwKCAiAoL6eBhA3EiwAXDom5jygn5WlCeVpDaTdSBiRPswuxUw1mtwDPFEXMTaP2c0KXb4smdRJNxoCHWwQAvD_BwE</t>
  </si>
  <si>
    <t>Foot Mops</t>
  </si>
  <si>
    <t>https://www.aliexpress.com/item/2255801041249283.html?spm=a2g0o.home.15002.50.650c2145DPRbVg&amp;gps-id=pcJustForYou&amp;scm=1007.13562.295723.0&amp;scm_id=1007.13562.295723.0&amp;scm-url=1007.13562.295723.0&amp;pvid=de2bddf2-73d2-4fd6-8cf7-67e53a765c1d&amp;_t=gps-id:pcJustForYou,scm-url:1007.13562.295723.0,pvid:de2bddf2-73d2-4fd6-8cf7-67e53a765c1d,tpp_buckets:668%232846%238116%232002&amp;pdp_ext_f=%7B%22sku_id%22%3A%2210000015426617625%22%2C%22sceneId%22%3A%223562%22%7D&amp;pdp_npi=2%40dis%21USD%211.99%211.23%21%21%21%21%21%402101d1b616640344637241471e861b%2110000015426617625%21rec&amp;curPageLogUid=H6TxRwEvCJ5h</t>
  </si>
  <si>
    <t>https://www.qvc.com/qvc.product.V38432.html?colorId=I28&amp;sizeId=000&amp;ref=GBA&amp;cm_mmc=GOOGLESHOPPINGFEED-_-GShopping|Generic|home+improvement+vacuums+cleaning-_-Home+Improvement-_-dc_136105316596_pla-1650592533488__V38432-I28-000&amp;cm_mmca1=c&amp;cm_mmca2=136105316596&amp;cm_mmca3=pla-1650592533488&amp;cm_mmca4=V38432-I28-000&amp;cm_mmca5=pla&amp;cm_mmca6=17083987142&amp;cm_mmca7=Acquisition&amp;cm_mmca8=Acq&amp;cm_mmca9=CjwKCAiAoL6eBhA3EiwAXDom5g_AcbTZH49eqFaN2ighw-mFZ_8U5_ikn9cs3lgs_5WTsye5hdD-XRoCC7gQAvD_BwE&amp;cm_mmca12=Generic&amp;cm_mmca13=Home+Improvement&amp;cm_mmca14=534-976-1714&amp;gclid=CjwKCAiAoL6eBhA3EiwAXDom5g_AcbTZH49eqFaN2ighw-mFZ_8U5_ikn9cs3lgs_5WTsye5hdD-XRoCC7gQAvD_BwE</t>
  </si>
  <si>
    <t>Rechargable Hand Warmer</t>
  </si>
  <si>
    <t>https://www.aliexpress.com/item/3256803505884619.html?spm=a2g0o.productlist.0.0.7936379edbT8r5&amp;algo_pvid=487498cd-83f1-461d-82df-6a48754f47d9&amp;algo_exp_id=487498cd-83f1-461d-82df-6a48754f47d9-31&amp;pdp_ext_f=%7B%22sku_id%22%3A%2212000026822130665%22%7D&amp;pdp_npi=2%40dis%21USD%2113.7%216.85%21%21%21%21%21%402103255a16640347331701060e65c2%2112000026822130665%21sea&amp;curPageLogUid=o6dFZ1yKWDeN</t>
  </si>
  <si>
    <t>https://wandasupply.com/products/rechargeable-hand-warmers-with-powerbank?variant=29285395300386&amp;currency=USD&amp;utm_medium=product_sync&amp;utm_source=google&amp;utm_content=sag_organic&amp;utm_campaign=sag_organic&amp;gclid=CjwKCAiAoL6eBhA3EiwAXDom5tvLFh_gHhU47BGP71f-V5mDntWN_6JuYTQYvAz7pccW_kQFr7etEBoCwTgQAvD_BwE</t>
  </si>
  <si>
    <t>Pickleball paddle</t>
  </si>
  <si>
    <t>https://www.aliexpress.com/wholesale?catId=0&amp;initiative_id=SB_20220924075406&amp;SearchText=pickleball+paddle&amp;spm=a2g0o.productlist.1000002.0</t>
  </si>
  <si>
    <t>https://www.recesspickleball.com/products/vista?variant=42060750586099&amp;currency=USD&amp;utm_medium=product_sync&amp;utm_source=google&amp;utm_content=sag_organic&amp;utm_campaign=sag_organic&amp;tw_source=google&amp;tw_adid=588752997792&amp;tw_campaign=16627812878&amp;gclid=CjwKCAiAoL6eBhA3EiwAXDom5gNK8xjwIB9_NwcWLLzZUl3NuWEADFdUv3ix5XyDTuyZ1iBkgMm2UxoC7GoQAvD_BwE</t>
  </si>
  <si>
    <t>https://www.aliexpress.us/item/3256803334990728.html?spm=a2g0o.productlist.main.29.79107662IFAZrC&amp;algo_pvid=4ffdef6d-ffd2-4d88-b24a-895a13771574&amp;algo_exp_id=4ffdef6d-ffd2-4d88-b24a-895a13771574-14&amp;pdp_ext_f=%7B%22sku_id%22%3A%2212000026156291834%22%7D&amp;pdp_npi=2%40dis%21USD%2149.26%2128.57%21%21%21%21%21%4021227f0f16745812646998224d068a%2112000026156291834%21sea&amp;curPageLogUid=DSpYkomK7Fjt</t>
  </si>
  <si>
    <t>https://luxome.com/products/weighted-blanket-cover?variant=13370891796549&amp;currency=USD&amp;utm_medium=product_sync&amp;utm_source=google&amp;utm_content=sag_organic&amp;utm_campaign=sag_organic&amp;g_acctid=217-406-7690&amp;g_merchantid=127862447&amp;g_adtype=pla&amp;g_partition=1832805054712&amp;g_adid=575716414033&amp;g_network=g&amp;g_keywordid=pla-1832805054712&amp;g_campaignid=15927991183&amp;g_adgroupid=132740752935&amp;g_productchannel=online&amp;g_keyword=&amp;g_campaign=WB%3A+Shopping&amp;g_productid=shopify_US_1482350919749_13370891796549&amp;g_ifcreative=&amp;g_ifproduct=product&amp;gclid=CjwKCAiAoL6eBhA3EiwAXDom5tf33qJIjH4kbsrTLFi19l5kJ5kyrs_cy-trfwC_IrWI3gMXzXGLzBoC9MYQAvD_BwE</t>
  </si>
  <si>
    <t>Glow Screen Protector</t>
  </si>
  <si>
    <t>https://www.aliexpress.com/item/3256804183920160.html?spm=a2g0o.home.15002.34.3d6f2145liK1dV&amp;gps-id=pcJustForYou&amp;scm=1007.13562.295723.0&amp;scm_id=1007.13562.295723.0&amp;scm-url=1007.13562.295723.0&amp;pvid=c237dd62-d478-4f92-b327-a7418607cae2&amp;_t=gps-id:pcJustForYou,scm-url:1007.13562.295723.0,pvid:c237dd62-d478-4f92-b327-a7418607cae2,tpp_buckets:668%232846%238116%232002&amp;pdp_ext_f=%7B%22sku_id%22%3A%2212000028938327717%22%2C%22sceneId%22%3A%223562%22%7D&amp;pdp_npi=2%40dis%21USD%213.9%213.16%21%21%21%21%21%402101d1b616640351083696789e861b%2112000028938327717%21rec&amp;curPageLogUid=l0UcHPJEwqaJ</t>
  </si>
  <si>
    <t>https://www.designnest.com/Project/2692/Glow-in-the-Dark-Screen-Protector</t>
  </si>
  <si>
    <t>Automatic Cat Toy</t>
  </si>
  <si>
    <t>https://www.aliexpress.com/item/3256804154470282.html?spm=a2g0o.home.15002.159.6fec2145oOT4SL&amp;gps-id=pcJustForYou&amp;scm=1007.13562.295723.0&amp;scm_id=1007.13562.295723.0&amp;scm-url=1007.13562.295723.0&amp;pvid=7e13a663-860b-4dff-bf64-082a716355a0&amp;_t=gps-id:pcJustForYou,scm-url:1007.13562.295723.0,pvid:7e13a663-860b-4dff-bf64-082a716355a0,tpp_buckets:668%232846%238116%232002&amp;pdp_ext_f=%7B%22sku_id%22%3A%2212000030330609673%22%2C%22sceneId%22%3A%223562%22%7D&amp;pdp_npi=2%40dis%21USD%217.29%215.03%21%21%21%21%21%402101d1b616640353219593863e861b%2112000030330609673%21rec&amp;curPageLogUid=H6FYpWZC77sQ</t>
  </si>
  <si>
    <t>https://www.cheerble.com/products/cheerble-ball?variant=38135226237124&amp;gclid=CjwKCAiAoL6eBhA3EiwAXDom5tiMh3W5Cz-c06O25i-YivrynLqPSOpGqKmxSWDfll9zmHxjdK97VhoCFdUQAvD_BwE</t>
  </si>
  <si>
    <t>Milk Frother</t>
  </si>
  <si>
    <t>https://www.aliexpress.com/item/3256804371658796.html?spm=a2g0o.productlist.0.0.29ec6951FBr02v&amp;algo_pvid=e7371ffe-ad78-4f2b-8398-0ceea49e64c0&amp;algo_exp_id=e7371ffe-ad78-4f2b-8398-0ceea49e64c0-1&amp;pdp_ext_f=%7B%22sku_id%22%3A%2212000029605950836%22%7D&amp;pdp_npi=2%40dis%21USD%2119.9%212.98%21%21%21%21%21%40210318be16640354432467205e0c85%2112000029605950836%21sea&amp;curPageLogUid=TcAeQOekVUSg</t>
  </si>
  <si>
    <t>https://mudwtr.com/products/mud-whip?utm_source=google&amp;utm_medium=pmax&amp;utm_campaign=us_rise-boost_performance-max&amp;gclid=CjwKCAiAoL6eBhA3EiwAXDom5m1i0T3D89JR7IxsboRm5LR7XtIYHHcaNe4xLTvYz5xy9Ln0EZ4_mxoC1oQQAvD_BwE</t>
  </si>
  <si>
    <t>Candle Making Kit</t>
  </si>
  <si>
    <t>https://www.aliexpress.com/item/3256803794740605.html?spm=a2g0o.productlist.0.0.1e526f68xrzQdp&amp;algo_pvid=6e52898e-89c2-4c22-b36c-c7bbacc8c050&amp;algo_exp_id=6e52898e-89c2-4c22-b36c-c7bbacc8c050-6&amp;pdp_ext_f=%7B%22sku_id%22%3A%2212000029565743584%22%7D&amp;pdp_npi=2%40dis%21USD%2113.27%218.23%21%21%21%21%21%402103399116640356676551168e828c%2112000029565743584%21sea&amp;curPageLogUid=1ZZ9MkayAnIt</t>
  </si>
  <si>
    <t>https://www.candlescience.com/kits/soy-candle-making-kit/?gclid=CjwKCAiAoL6eBhA3EiwAXDom5tLC1DRyet_ziVTcFWLRL4yW47xn0F-AOmmm3UwDZTh6suMjwTj6WRoCmrsQAvD_BwE</t>
  </si>
  <si>
    <t>Slow Down Bowl</t>
  </si>
  <si>
    <t>https://www.aliexpress.com/item/3256803275947995.html?spm=a2g0o.productlist.0.0.12631db13Jud85&amp;algo_pvid=2bc61e50-2e6c-4288-a733-56c38e0f88b0&amp;algo_exp_id=2bc61e50-2e6c-4288-a733-56c38e0f88b0-1&amp;pdp_ext_f=%7B%22sku_id%22%3A%2212000025898341965%22%7D&amp;pdp_npi=2%40dis%21USD%216.42%214.62%21%21%21%21%21%402101e9d216640360754897231e3ea1%2112000025898341965%21sea&amp;curPageLogUid=OInQFMjYztq1</t>
  </si>
  <si>
    <t>https://shopyomp.com/products/yomp-funfeeder?currency=USD&amp;variant=43119941288158&amp;utm_medium=cpc&amp;utm_source=google&amp;utm_campaign=Google%20Shopping&amp;gclid=CjwKCAiAoL6eBhA3EiwAXDom5gnSnzec3rMbnsbcQaawfciK_j93lGLZEnxyw7ksIUSWCGn2pEQZOhoCIbUQAvD_BwE</t>
  </si>
  <si>
    <t>Mini Projector (Christmas movie set up bundle)</t>
  </si>
  <si>
    <t>https://www.aliexpress.com/item/3256803472663717.html?spm=a2g0o.code_smart.0.0.57b619a9Vj58T0&amp;pdp_ext_f=%7B%22ship_from%22%3A%22CN%22%2C%22sku_id%22%3A%2212000026756574483%22%7D&amp;scm=1007.40000.289625.0&amp;scm_id=1007.40000.289625.0&amp;scm-url=1007.40000.289625.0&amp;pvid=ec43cfe7-46ae-451b-a52d-33fde310bffc&amp;utparam=%257B%2522process_id%2522%253A%252222119%2522%252C%2522x_object_type%2522%253A%2522product%2522%252C%2522pvid%2522%253A%2522ec43cfe7-46ae-451b-a52d-33fde310bffc%2522%252C%2522belongs%2522%253A%255B%257B%2522id%2522%253A%25221398476%2522%252C%2522type%2522%253A%2522dataset%2522%257D%255D%252C%2522pageSize%2522%253A%252220%2522%252C%2522language%2522%253A%2522en%2522%252C%2522scm%2522%253A%25221007.40000.289625.0%2522%252C%2522countryId%2522%253A%2522US%2522%252C%2522scene%2522%253A%2522TopSelection-Waterfall%2522%252C%2522tpp_buckets%2522%253A%252221669%25230%2523265320%252356_21669%25234190%252319165%2523722_30000%25230%2523289625%25230_30000%25238938%2523432774%2523660%2522%252C%2522x_object_id%2522%253A%25223256803472663717%2522%257D&amp;pdp_npi=2%40dis%21USD%21US+%24370.00%21US+%2449.99%21%21%21%21%21%402101d1b616640363104841347e861b%2112000026756574483%21gdf&amp;afTraceInfo=1005003658978469__unknown__outSideTrafficCode__cLzdxHV__1664036310560&amp;browser_id=a49665573b214d86a12cb38a5ebbe3e2&amp;aff_trace_key=f37677ffbce342bbab371c54ddce2194-1664036280452-05007-_DeM5JVp&amp;aff_platform=msite&amp;m_page_id=cqrif19naw8cauqd183704affa21b21952f61f4f0e&amp;gclid=</t>
  </si>
  <si>
    <t>https://us.seenebula.com/products/d4111?currency=USD&amp;utm_source=google&amp;utm_medium=pmax&amp;utm_content=nebula_pmax_ost&amp;utm_campaign=us_nebula_projector_conversion_pmax_ost&amp;utm_term=17590281030__&amp;gclid=CjwKCAiAoL6eBhA3EiwAXDom5omUZg63keeWekKwmS_tC1uFD8kLAApjDTvtFUPJ0NbnZcXL2Rg5jhoC0EwQAvD_BwE</t>
  </si>
  <si>
    <t>Golf Ball Marker</t>
  </si>
  <si>
    <t>https://www.aliexpress.us/item/3256804558010080.html?spm=a2g0o.home.15002.65.64ea21451PrP9X&amp;gps-id=pcJustForYou&amp;scm=1007.13562.295723.0&amp;scm_id=1007.13562.295723.0&amp;scm-url=1007.13562.295723.0&amp;pvid=e859d295-1b03-4bdf-becc-c5f78a8c82b9&amp;_t=gps-id:pcJustForYou,scm-url:1007.13562.295723.0,pvid:e859d295-1b03-4bdf-becc-c5f78a8c82b9,tpp_buckets:668%232846%238116%232002&amp;pdp_ext_f=%7B%22sku_id%22%3A%2212000030315547712%22%2C%22sceneId%22%3A%223562%22%7D&amp;pdp_npi=2%40dis%21USD%215.96%212.98%21%21%21%21%21%402101d1b016660269316803872e1a15%2112000030315547712%21rec&amp;curPageLogUid=JYDVCjeAlmUe</t>
  </si>
  <si>
    <t>https://www.stampyourballs.com/store/c1/Featured_Products.html</t>
  </si>
  <si>
    <t>Valcano Humidifier</t>
  </si>
  <si>
    <t>https://www.aliexpress.us/item/3256804455258067.html?spm=a2g0o.productlist.0.0.73351c3ftfTybR&amp;algo_pvid=601ce600-bc4b-429d-b5a2-64503732ffce&amp;algo_exp_id=601ce600-bc4b-429d-b5a2-64503732ffce-4&amp;pdp_ext_f=%7B%22sku_id%22%3A%2212000029983080808%22%7D&amp;pdp_npi=2%40dis%21USD%2145.68%2122.84%21%21%21%21%21%402103250d16660276948311222e6416%2112000029983080808%21sea&amp;curPageLogUid=ghrV0d9NPe99</t>
  </si>
  <si>
    <t>https://pibut.com/products/volcano-aromatherapy-humidifier-with-2-mist-modes-and-timer?currency=USD&amp;variant=42121389572282&amp;utm_medium=cpc&amp;utm_source=google&amp;utm_campaign=Google%20Shopping&amp;gclid=CjwKCAiAoL6eBhA3EiwAXDom5vXpEQ6E08XSrD4yHh00WrAN-2ByEjN5bXiZ-Uw_WmWmY0zqLEy_ZhoCTScQAvD_BwE</t>
  </si>
  <si>
    <t>Fire Blower</t>
  </si>
  <si>
    <t>https://www.aliexpress.us/item/3256803591355264.html?spm=a2g0o.home.15002.71.64ea2145yZTO6y&amp;gps-id=pcJustForYou&amp;scm=1007.13562.295723.0&amp;scm_id=1007.13562.295723.0&amp;scm-url=1007.13562.295723.0&amp;pvid=3ab68427-93f6-4344-a699-fc496129b49b&amp;_t=gps-id:pcJustForYou,scm-url:1007.13562.295723.0,pvid:3ab68427-93f6-4344-a699-fc496129b49b,tpp_buckets:668%232846%238116%232002&amp;pdp_ext_f=%7B%22sku_id%22%3A%2212000027132320649%22%2C%22sceneId%22%3A%223562%22%7D&amp;pdp_npi=2%40dis%21USD%219.1%214.73%21%21%21%21%21%402101d1b016660278509672589e1a15%2112000027132320649%21rec&amp;curPageLogUid=CegDuHqH7lBf</t>
  </si>
  <si>
    <t>https://www.brilliantpromos.com/ap/Manual-Mini-Air-Blower-Portablel-Hand-Crank-Bellows-553510291?gclid=CjwKCAiAoL6eBhA3EiwAXDom5qZH66T12Pzy5TA9WJkTB1fLTE0mxq8GJgSaVefQ8Pnj7YS3khCZfBoC55EQAvD_BwE</t>
  </si>
  <si>
    <t>Shower Foot Scrubber</t>
  </si>
  <si>
    <t>https://www.aliexpress.us/item/3256802076018925.html?spm=a2g0o.home.15002.110.64ea2145MsDS20&amp;gps-id=pcJustForYou&amp;scm=1007.13562.295723.0&amp;scm_id=1007.13562.295723.0&amp;scm-url=1007.13562.295723.0&amp;pvid=4d1b608e-a05f-47aa-ba38-5ac766fedd9d&amp;_t=gps-id:pcJustForYou,scm-url:1007.13562.295723.0,pvid:4d1b608e-a05f-47aa-ba38-5ac766fedd9d,tpp_buckets:668%232846%238116%232002&amp;pdp_ext_f=%7B%22sku_id%22%3A%2212000019800312765%22%2C%22sceneId%22%3A%223562%22%7D&amp;pdp_npi=2%40dis%21USD%2113.81%218.28%21%21%21%21%21%402101d1b016660279103304209e1a15%2112000019800312765%21rec&amp;curPageLogUid=6Ub2FqjyUdXF</t>
  </si>
  <si>
    <t>https://teppy.co/product/shower-foot-scrubber-massager-cleaner/?attribute_pa_1111-package=buy-1&amp;gclid=CjwKCAiAoL6eBhA3EiwAXDom5v_2uy65hp0No-Mjh5LZVV_Ph4g400anBtDPoTymHQjpKbzmhxk3mRoCCY4QAvD_BwE</t>
  </si>
  <si>
    <t>Shot pouring device</t>
  </si>
  <si>
    <t>https://www.aliexpress.us/item/3256803912522573.html?spm=a2g0o.home.15002.154.4cda2145oanNUN&amp;gps-id=pcJustForYou&amp;scm=1007.13562.295723.0&amp;scm_id=1007.13562.295723.0&amp;scm-url=1007.13562.295723.0&amp;pvid=ce1da3a0-2b81-40f9-89f8-6c9c0c789a79&amp;_t=gps-id:pcJustForYou,scm-url:1007.13562.295723.0,pvid:ce1da3a0-2b81-40f9-89f8-6c9c0c789a79,tpp_buckets:668%232846%238116%232002&amp;pdp_ext_f=%7B%22sku_id%22%3A%2212000028027006145%22%2C%22sceneId%22%3A%223562%22%7D&amp;pdp_npi=2%40dis%21USD%217.96%213.82%21%21%21%21%21%402101d1b016660282108453703e1a15%2112000028027006145%21rec&amp;curPageLogUid=YnDsEVFCzclu</t>
  </si>
  <si>
    <t>https://joyjolt.com/products/joyjolt-shot-dispenser-with-6-glass-shot-glasses?variant=42236754591965&amp;currency=USD&amp;gclid=CjwKCAiAoL6eBhA3EiwAXDom5uGb2InjlyURHX6QkeIph3RHLgVaka4_7zTJFfENN6iakPsYB2TAGxoC0tgQAvD_BwE</t>
  </si>
  <si>
    <t>Car Seat Fan</t>
  </si>
  <si>
    <t>https://www.aliexpress.us/item/3256804076182851.html?spm=a2g0o.home.15002.264.48be2145yFSuBF&amp;gps-id=pcJustForYou&amp;scm=1007.13562.295723.0&amp;scm_id=1007.13562.295723.0&amp;scm-url=1007.13562.295723.0&amp;pvid=15bbcb45-76d9-4bc3-b7a6-a88e50b724ac&amp;_t=gps-id:pcJustForYou,scm-url:1007.13562.295723.0,pvid:15bbcb45-76d9-4bc3-b7a6-a88e50b724ac,tpp_buckets:668%232846%238116%232002&amp;pdp_ext_f=%7B%22sku_id%22%3A%2212000029164618725%22%2C%22sceneId%22%3A%223562%22%7D&amp;pdp_npi=2%40dis%21USD%219.74%216.33%21%21%21%21%21%402101d1b016660283276536440e1a15%2112000029164618725%21rec&amp;curPageLogUid=emJ6eez5C1Mw</t>
  </si>
  <si>
    <t>https://giftod.com/product/universal-silent-air-cooling-car-seat-headrest-fan-4929410/?attribute_pa_color=white&amp;gclid=CjwKCAiAoL6eBhA3EiwAXDom5mmaRcbMKKpxVQgoFuUIJxijk0ASqz8FvfL6TPLf9eWlyrHKEHydKxoCpLAQAvD_BwE</t>
  </si>
  <si>
    <t>Alarm Glock</t>
  </si>
  <si>
    <t>https://www.aliexpress.us/item/3256803534518669.html?spm=a2g0o.productlist.main.3.788a37f03B8UcF&amp;algo_pvid=16925470-b00e-41c5-8f40-3142d86d18b3&amp;algo_exp_id=16925470-b00e-41c5-8f40-3142d86d18b3-1&amp;pdp_ext_f=%7B%22sku_id%22%3A%2212000026930384392%22%7D&amp;pdp_npi=2%40dis%21USD%2117.92%2116.13%21%21%21%21%21%402102172f16745831619186269d0674%2112000026930384392%21sea&amp;curPageLogUid=2xqyx460MKLs</t>
  </si>
  <si>
    <t>https://geekyget.com/products/target-clock/</t>
  </si>
  <si>
    <t>Electric Lint Remover</t>
  </si>
  <si>
    <t>https://www.aliexpress.us/item/3256804350624030.html?spm=a2g0o.home.15002.88.7cf02145a1z7d7&amp;gps-id=pcJustForYou&amp;scm=1007.13562.295723.0&amp;scm_id=1007.13562.295723.0&amp;scm-url=1007.13562.295723.0&amp;pvid=c9d2b754-83df-4990-b707-ea3faca4feeb&amp;_t=gps-id:pcJustForYou,scm-url:1007.13562.295723.0,pvid:c9d2b754-83df-4990-b707-ea3faca4feeb,tpp_buckets:668%232846%238116%232002&amp;pdp_ext_f=%7B%22sku_id%22%3A%2212000031146895160%22%2C%22sceneId%22%3A%223562%22%7D&amp;pdp_npi=2%40dis%21USD%2126.12%2113.32%21%21%21%21%21%4021032fa316686134579701884ebe8e%2112000031146895160%21rec&amp;curPageLogUid=FATvQvR2ncVO</t>
  </si>
  <si>
    <t>https://kexi.com/products/m1-lint-remover?gclid=CjwKCAiAoL6eBhA3EiwAXDom5pU6pnZiJTji0n59TViArpIPXWg7fepTA1NkMv2cz8ZI4j2jgXjZ4RoCojoQAvD_BwE</t>
  </si>
  <si>
    <t>Car Endoscope</t>
  </si>
  <si>
    <t>https://www.aliexpress.us/item/3256803872177914.html?spm=a2g0o.home.15002.53.7cf02145OtBMtj&amp;gps-id=pcJustForYou&amp;scm=1007.13562.295723.0&amp;scm_id=1007.13562.295723.0&amp;scm-url=1007.13562.295723.0&amp;pvid=c85e9b3a-b6b2-4cfa-a6c0-878befedb878&amp;_t=gps-id:pcJustForYou,scm-url:1007.13562.295723.0,pvid:c85e9b3a-b6b2-4cfa-a6c0-878befedb878,tpp_buckets:668%232846%238116%232002&amp;pdp_ext_f=%7B%22sku_id%22%3A%2212000030652295632%22%2C%22sceneId%22%3A%223562%22%7D&amp;pdp_npi=2%40dis%21USD%2110.6%215.3%21%21%21%21%21%4021032fa316686135019062426ebe8e%2112000030652295632%21rec&amp;curPageLogUid=L80sj1xc39Xd</t>
  </si>
  <si>
    <t>https://kingbolentool.com/products/launch-vsp-600-endoscope-inspection-camera?currency=USD&amp;variant=40943297986723&amp;utm_medium=cpc&amp;utm_source=google&amp;utm_campaign=Google%20Shopping&amp;gclid=CjwKCAiAoL6eBhA3EiwAXDom5lgNXxmvMuxqwrsEuZidtlNKB6-8-WzQNEbNFY83eeY_CdsZS-ocEBoCCvsQAvD_BwE</t>
  </si>
  <si>
    <t>Task Planner</t>
  </si>
  <si>
    <t>https://www.aliexpress.us/item/3256804338064630.html?spm=a2g0o.detail.1000014.7.1a8366c9YePwVp&amp;gps-id=pcDetailBottomMoreOtherSeller&amp;scm=1007.40050.281175.0&amp;scm_id=1007.40050.281175.0&amp;scm-url=1007.40050.281175.0&amp;pvid=70b32c1f-e7ff-4c81-b343-b3e3b8fa28a8&amp;_t=gps-id:pcDetailBottomMoreOtherSeller,scm-url:1007.40050.281175.0,pvid:70b32c1f-e7ff-4c81-b343-b3e3b8fa28a8,tpp_buckets:668%232846%238116%232002&amp;pdp_ext_f=%7B%22sku_id%22%3A%2212000029471342731%22%2C%22sceneId%22%3A%2230050%22%7D&amp;pdp_npi=2%40dis%21USD%211.96%211.45%21%21%21%21%21%402103222016686148544851583e4195%2112000029471342731%21rec</t>
  </si>
  <si>
    <t>https://www.amazon.com/Customized-checklist-board-plastic-planner/dp/B09FDV754D/ref=asc_df_B09FDV754D/?tag=hyprod-20&amp;linkCode=df0&amp;hvadid=563754743174&amp;hvpos=&amp;hvnetw=g&amp;hvrand=3009834514123977960&amp;hvpone=&amp;hvptwo=&amp;hvqmt=&amp;hvdev=c&amp;hvdvcmdl=&amp;hvlocint=&amp;hvlocphy=9061142&amp;hvtargid=pla-1565817958461&amp;psc=1</t>
  </si>
  <si>
    <t>Back Cracker</t>
  </si>
  <si>
    <t>https://www.aliexpress.us/item/3256804386910245.html?spm=a2g0o.productlist.0.0.1300401aO8cFd7&amp;algo_pvid=c89112a3-22fc-4dce-8713-a15ee14dba52&amp;algo_exp_id=c89112a3-22fc-4dce-8713-a15ee14dba52-2&amp;pdp_ext_f=%7B%22sku_id%22%3A%2212000029676478255%22%7D&amp;pdp_npi=2%40dis%21USD%2125.31%2113.92%21%21%21%21%21%40210318d116686199138075131eacba%2112000029676478255%21sea&amp;curPageLogUid=SNsvvBv16iVB</t>
  </si>
  <si>
    <t>https://boosterss.com/products/yoga-sticks-stretching-tool?variant=40742901907515&amp;currency=USD&amp;utm_medium=product_sync&amp;utm_source=google&amp;utm_content=sag_organic&amp;utm_campaign=sag_organic&amp;gclid=CjwKCAiAoL6eBhA3EiwAXDom5o154vbSprHjotm52oT6kiAZTiZl8SO_ce2_cQIhZmbYMIsaBpmWrhoCBRAQAvD_BwE</t>
  </si>
  <si>
    <t>Gel Nail Remover</t>
  </si>
  <si>
    <t>https://www.aliexpress.us/item/2255800854983631.html?spm=a2g0o.productlist.0.0.2d865791utOPEJ&amp;algo_pvid=209fca78-fadf-4ba6-8ecc-632ad2a2a6eb&amp;algo_exp_id=209fca78-fadf-4ba6-8ecc-632ad2a2a6eb-0&amp;pdp_ext_f=%7B%22sku_id%22%3A%2212000023303003776%22%7D&amp;pdp_npi=2%40dis%21USD%2139.98%2119.99%21%21%21%21%21%40210318d116686201369673885eacbd%2112000023303003776%21sea&amp;curPageLogUid=ksmaUDs1PRm9</t>
  </si>
  <si>
    <t>https://www.tumblingdices.com/products/gel-nail-polish-remover-machine?currency=USD&amp;variant=39995401732232&amp;utm_medium=cpc&amp;utm_source=google&amp;utm_campaign=Google%20Shopping&amp;gclid=CjwKCAiAoL6eBhA3EiwAXDom5iHL_PK3QIMoqCAIQG9kT_1wLKFUxpUZCDqY2dlejGg3_rmZCLo9wRoCpgkQAvD_BwE</t>
  </si>
  <si>
    <t>Helmet Windshield Wiper</t>
  </si>
  <si>
    <t>https://www.aliexpress.us/item/3256803831401994.html?spm=a2g0o.productlist.0.0.c86a32e71mIHiD&amp;algo_pvid=93f36e15-ee0c-4fb6-888b-fc1b488fabbe&amp;algo_exp_id=93f36e15-ee0c-4fb6-888b-fc1b488fabbe-2&amp;pdp_ext_f=%7B%22sku_id%22%3A%2212000030134319261%22%7D&amp;pdp_npi=2%40dis%21USD%2128.98%2114.49%21%21%21%21%21%40210318b816686210753654771ea8e8%2112000030134319261%21sea&amp;curPageLogUid=Toot5aJJtB3X</t>
  </si>
  <si>
    <t>https://wipey.com/</t>
  </si>
  <si>
    <t>Golf Net Trainer</t>
  </si>
  <si>
    <t>https://www.aliexpress.us/item/3256802214972945.html?spm=a2g0o.productlist.0.0.3663265epY5aRx&amp;algo_pvid=28b277c2-74ab-4d8f-9e1b-53f6c1fe4a4e&amp;algo_exp_id=28b277c2-74ab-4d8f-9e1b-53f6c1fe4a4e-8&amp;pdp_ext_f=%7B%22sku_id%22%3A%2212000020531041451%22%7D&amp;pdp_npi=2%40dis%21USD%2123.05%2113.37%21%21%21%21%21%402101e9d516686213381075672eb350%2112000020531041451%21sea&amp;curPageLogUid=66IWTTiqSed4</t>
  </si>
  <si>
    <t>https://www.puetzgolf.com/j-m-golf-collapsable-chipping-net?gclid=CjwKCAiAoL6eBhA3EiwAXDom5vHK6MjmcEzM9OZrkCY1OvIdWcgPXwTLuU1XDeCiNUVmWmKECT3PYBoCgt0QAvD_BwE</t>
  </si>
  <si>
    <t>Shoe Spray</t>
  </si>
  <si>
    <t>https://www.aliexpress.us/item/3256804365860402.html?spm=a2g0o.productlist.0.0.2bde5217qBMhVr&amp;algo_pvid=91255eb7-ddf4-4375-b946-f4555bb562a6&amp;algo_exp_id=91255eb7-ddf4-4375-b946-f4555bb562a6-2&amp;pdp_ext_f=%7B%22sku_id%22%3A%2212000029581799928%22%7D&amp;pdp_npi=2%40dis%21USD%216.63%213.98%21%21%21%21%21%402101e9d116686214477188106eb38b%2112000029581799928%21sea&amp;curPageLogUid=vibuQcjOeeoQ</t>
  </si>
  <si>
    <t>https://www.sheepskin.com/products/water-stain-guard-protector-1?currency=USD&amp;variant=35608831492251&amp;utm_medium=cpc&amp;utm_source=google&amp;utm_campaign=Google%20Shopping&amp;gclid=CjwKCAiAoL6eBhA3EiwAXDom5sHXdZY8z4U-u1o-X58G5KgLRQB7zqEAACAMMj5TJvsYkCqJHqwdwBoCVZcQAvD_BwE</t>
  </si>
  <si>
    <t>Plastic Car Repiar Oil</t>
  </si>
  <si>
    <t>https://www.aliexpress.us/item/3256801485270053.html?spm=a2g0o.productlist.0.0.742b2ad2t16Hi4&amp;algo_pvid=874bab2b-bfcd-444e-88d8-cdbb231f85fc&amp;algo_exp_id=874bab2b-bfcd-444e-88d8-cdbb231f85fc-16&amp;pdp_ext_f=%7B%22sku_id%22%3A%2212000017063332546%22%7D&amp;pdp_npi=2%40dis%21USD%217.8%215.85%21%21%21%21%21%402103255a16686222875522604eb1d0%2112000017063332546%21sea&amp;curPageLogUid=xbbW1SLC8J5i</t>
  </si>
  <si>
    <t>https://dura-coating.com/products/dura-coatx-permanent-engine-bay-faded-plastic-trim-restorer?currency=USD&amp;variant=15293490888749&amp;utm_medium=cpc&amp;utm_source=google&amp;utm_campaign=Google%20Shopping&amp;gclid=CjwKCAiAoL6eBhA3EiwAXDom5p8nZ0-HcB7lmQ3G_A2XDZDxN-mzcAlplJOiXNj2WiimOvO2UF5o-xoCe_sQAvD_BwE</t>
  </si>
  <si>
    <t>Electric Kitchen Timer for new yerars resolutions</t>
  </si>
  <si>
    <t>https://www.aliexpress.us/item/3256804499639992.html?spm=a2g0o.productlist.0.0.25df22270PEO5q&amp;algo_pvid=bf033aa7-f1f8-46f7-80fa-b2ec44892d62&amp;algo_exp_id=bf033aa7-f1f8-46f7-80fa-b2ec44892d62-1&amp;pdp_ext_f=%7B%22sku_id%22%3A%2212000030095894176%22%7D&amp;pdp_npi=2%40dis%21USD%213.62%212.9%21%21%21%21%21%40210318cb16705251995848000e8f90%2112000030095894176%21sea&amp;curPageLogUid=kUOqRGKy7Ogp</t>
  </si>
  <si>
    <t>https://lemontools.net/product/magnetic-digital-timer/?attribute_pa_color=stand-and-magnetic&amp;gclid=CjwKCAiAoL6eBhA3EiwAXDom5mY4mCP6AU6KgmkeNhcjVkKWTxFhW3kFYSoH--iy1sBw7Q444H37-xoCVucQAvD_BwE</t>
  </si>
  <si>
    <t>Ice cream maker (use healthy ingredients)</t>
  </si>
  <si>
    <t>https://www.aliexpress.us/item/3256802266403052.html?spm=a2g0o.best.moretolove.122.30072c25VI0z4s&amp;gps-id=pcBestMore2Love&amp;scm=1007.40000.317776.0&amp;scm_id=1007.40000.317776.0&amp;scm-url=1007.40000.317776.0&amp;pvid=8b3af4e3-6601-4b9a-9fe0-77c5a5452bec&amp;_t=gps-id%3ApcBestMore2Love%2Cscm-url%3A1007.40000.317776.0%2Cpvid%3A8b3af4e3-6601-4b9a-9fe0-77c5a5452bec%2Ctpp_buckets%3A668%232846%238116%23933&amp;pdp_ext_f=%7B%22sku_id%22%3A%2212000020707721477%22%2C%22sceneId%22%3A%2230000%22%7D&amp;pdp_npi=2%40dis%21USD%2123.8%2118.8%21%21%21%21%21%402101d68d16705260994572846e717b%2112000020707721477%21rec&amp;gatewayAdapt=glo2usa&amp;_randl_shipto=US</t>
  </si>
  <si>
    <t>https://www.sharperimage.com/view/product/Cuisinart%C2%AE+Soft+Serve+Ice+Cream+Maker/204753?p=plist2470005&amp;sku=204753-01</t>
  </si>
  <si>
    <t>Inbetwen Leg pillow</t>
  </si>
  <si>
    <t>https://www.aliexpress.us/item/3256802894527179.html?spm=a2g0o.productlist.main.1.41bd5268imrVjc&amp;algo_pvid=fffcc2b0-7d7c-46b1-ad93-d028ce8b5db1&amp;algo_exp_id=fffcc2b0-7d7c-46b1-ad93-d028ce8b5db1-0&amp;pdp_ext_f=%7B%22sku_id%22%3A%2212000023959580383%22%7D&amp;pdp_npi=2%40dis%21USD%2118.38%219.37%21%21%21%21%21%40211bd7d616745837266512453d06d9%2112000023959580383%21sea&amp;curPageLogUid=RdbJV1wNS4uq</t>
  </si>
  <si>
    <t>https://cellsius-shop.com/products/le-coussin-orthopedique</t>
  </si>
  <si>
    <t>Red Light Jawline</t>
  </si>
  <si>
    <t>https://www.aliexpress.us/item/2255801045395382.html?spm=a2g0o.productlist.main.63.1b7327c3wBk3Vb&amp;algo_pvid=c04cb3bc-ed11-40d6-b537-08ac388cb59e&amp;algo_exp_id=c04cb3bc-ed11-40d6-b537-08ac388cb59e-31&amp;pdp_ext_f=%7B%22sku_id%22%3A%2212000025466954010%22%7D&amp;pdp_npi=2%40dis%21USD%2119.56%2111.54%21%21%21%21%21%40211bf3f116745837928263934d06c7%2112000025466954010%21sea&amp;curPageLogUid=VSwKIBOILaCH</t>
  </si>
  <si>
    <t>https://commodery.com/products/microglow-set?h_ad_id=1744811547277345&amp;ttc_id=1744811522159649&amp;ttclid=E.C.P.Cr4BqHtQeK8aOD3jJ1Jw00oF8hG-m3lr2ax_KAcBQjEo5u-8KbmTlGzJ5NuPJ8f5RrHlvNktloGnXT4HA5D2_FsjUcH8J4k_G8v69VDMIslhEpJQle0OdbAr8QHPnviWxTAxv6GD5Y1mH-bQORz9Od7Q2rzVzyWQFNjDRim9hYL8SybMB8VSlWqgGnFPJMv8NKMvu6ePxTz30_gqhhOj9tHg2qNABRmVmRs78-JHRDSiPRY46VGPWvVIagdDMk2j9BIEdjIuMBog92GGeVji0CRAnoTZG-yWmZ4-2Kta3gBEzrDIsPjaVDo</t>
  </si>
  <si>
    <t>Smart photo frame (but build for your scehdule for the day)</t>
  </si>
  <si>
    <t>https://www.aliexpress.us/item/3256803593604853.html?spm=a2g0o.productlist.0.0.68507518MuLw3m&amp;algo_pvid=5d648017-66f5-4419-a614-2be8c932f9cf&amp;algo_exp_id=5d648017-66f5-4419-a614-2be8c932f9cf-4&amp;pdp_ext_f=%7B%22sku_id%22%3A%2212000027142459046%22%7D&amp;pdp_npi=2%40dis%21USD%2192.92%2151.11%21%21%21%21%21%40210318b816705266957964537ebb35%2112000027142459046%21sea&amp;curPageLogUid=Hy1fFbygakRR</t>
  </si>
  <si>
    <t>https://www.mysimplysmarthome.com/shop/photoshare-frame/?attribute_pa_color=grey&amp;attribute_pa_frame-size=size-8&amp;utm_source=Google%20Shopping&amp;utm_campaign=Product%20Feed&amp;utm_medium=cpc&amp;utm_term=270504&amp;gclid=CjwKCAiAoL6eBhA3EiwAXDom5rCGkwSQfuQ_62sDSg7xHLR2fyl_N8Y78J03ReT1IqAo4hmyLjfz4RoChTIQAvD_BwE</t>
  </si>
  <si>
    <t>Smart Watch</t>
  </si>
  <si>
    <t>https://www.aliexpress.us/item/3256804421271363.html?spm=a2g0o.productlist.0.0.4aa65e54ibN0uA&amp;algo_pvid=df55be4a-fd30-48a8-8216-72c8fe819cab&amp;algo_exp_id=df55be4a-fd30-48a8-8216-72c8fe819cab-11&amp;pdp_ext_f=%7B%22sku_id%22%3A%2212000029810797286%22%7D&amp;pdp_npi=2%40dis%21USD%21219.9%2119.79%21%21%21%21%21%402101d64d16705268991668222e6122%2112000029810797286%21sea&amp;curPageLogUid=FEN8RpGACdQt</t>
  </si>
  <si>
    <t>https://fitaos.com/products/fitaos-watch-vke400?variant=43452106539249&amp;currency=USD&amp;utm_medium=product_sync&amp;utm_source=google&amp;utm_content=sag_organic&amp;utm_campaign=sag_organic&amp;gclid=CjwKCAiAoL6eBhA3EiwAXDom5nd3tGNMcdSZYwEhKwY-OnZF7inLxSGaWzSrCfI13_sHA8asXRk5MxoCSNkQAvD_BwE</t>
  </si>
  <si>
    <t>Biek Lock</t>
  </si>
  <si>
    <t>https://app.minea.com/posts/104488162372647?tab=ad_analysis</t>
  </si>
  <si>
    <t>https://luxebiking.com/products/hamburg-lock</t>
  </si>
  <si>
    <t>Tesla Coil Bluetooth visualizer</t>
  </si>
  <si>
    <t>https://www.aliexpress.us/item/3256803877900932.html?spm=a2g0o.productlist.main.1.1b5a33a0mmIk1v&amp;algo_pvid=cf766c14-5ebf-4dd1-bfee-2e33028e6661&amp;algo_exp_id=cf766c14-5ebf-4dd1-bfee-2e33028e6661-0&amp;pdp_ext_f=%7B%22sku_id%22%3A%2212000027917261776%22%7D&amp;pdp_npi=2%40dis%21USD%2142.76%2129.08%21%21%21%21%21%40212279b716745839692954268d06b7%2112000027917261776%21sea&amp;curPageLogUid=k1uSOrfFx95m</t>
  </si>
  <si>
    <t>https://musicteslacoil.com/products/music-tesla-coil-bluetooth-speaker?variant=44311441572129&amp;currency=USD&amp;utm_source=google&amp;utm_medium=organic&amp;utm_campaign=MGS%20-%20Shopping%20APP&amp;utm_content=Music%20Tesla%20Coil%20-%20Bluetooth%20Speaker&amp;cmp_id=19573164914&amp;adg_id=&amp;kwd=&amp;device=c&amp;gclid=CjwKCAiAoL6eBhA3EiwAXDom5nIfNlDzmItkfUthUsdMyq_6bXdDynX4PnG7-0ZJf5TbHu0_p9TVPRoCAdIQAvD_BwE</t>
  </si>
  <si>
    <t>Car Safety Tool</t>
  </si>
  <si>
    <t>https://www.aliexpress.us/item/3256802096397381.html?spm=a2g0o.productlist.0.0.5e246433c4jyjI&amp;algo_pvid=39e9128b-1117-4885-84cd-4f3b077c28eb&amp;algo_exp_id=39e9128b-1117-4885-84cd-4f3b077c28eb-44&amp;pdp_ext_f=%7B%22sku_id%22%3A%2212000019903465976%22%7D&amp;pdp_npi=2%40dis%21USD%213.1%212.17%21%21%21%21%21%402103255a16710420688193201e84ae%2112000019903465976%21sea&amp;curPageLogUid=KqwNyPqj4LcY</t>
  </si>
  <si>
    <t>https://val-u-care.com/product/standing-mobility-aid-for-car/?gclid=CjwKCAiAoL6eBhA3EiwAXDom5tZ8mFyCQtY9epwkWyL5-VKs8s8_5xjMu1-CiCV_GTt3DsBSoYemtBoCnt8QAvD_BwE</t>
  </si>
  <si>
    <t>Finger Lights</t>
  </si>
  <si>
    <t>https://www.aliexpress.us/item/2255800945991237.html?spm=a2g0o.productlist.0.0.16081700FnlyI0&amp;algo_pvid=1bf419d5-fe68-4223-8f3c-f440db71b764&amp;algo_exp_id=1bf419d5-fe68-4223-8f3c-f440db71b764-0&amp;pdp_ext_f=%7B%22sku_id%22%3A%2212000026571246803%22%7D&amp;pdp_npi=2%40dis%21USD%213.7%212.22%21%21%21%21%21%4021031a5516710424935834953e7a0d%2112000026571246803%21sea&amp;curPageLogUid=QDsZZaMHajL9</t>
  </si>
  <si>
    <t>https://pibut.com/products/waterproof-led-flashlight-gloves?currency=USD&amp;variant=42029470089402&amp;utm_medium=cpc&amp;utm_source=google&amp;utm_campaign=Google%20Shopping&amp;gclid=CjwKCAiAoL6eBhA3EiwAXDom5pZOlkV9WjXmzTXRgDYab4KntSJR9k7mzglfhODNiH5hLJH8VrgnuhoChx8QAvD_BwE</t>
  </si>
  <si>
    <t>At Home Physical Therapy Knee</t>
  </si>
  <si>
    <t>https://www.aliexpress.us/item/3256803615480229.html?spm=a2g0o.best.moretolove.14.bd432c25OacPEf&amp;gps-id=pcBestMore2Love&amp;scm=1007.40000.326746.0&amp;scm_id=1007.40000.326746.0&amp;scm-url=1007.40000.326746.0&amp;pvid=314b0396-3475-4cc2-8479-6c56553c27b8&amp;_t=gps-id%3ApcBestMore2Love%2Cscm-url%3A1007.40000.326746.0%2Cpvid%3A314b0396-3475-4cc2-8479-6c56553c27b8%2Ctpp_buckets%3A668%232846%238116%23933&amp;pdp_ext_f=%7B%22sku_id%22%3A%2212000027215492144%22%2C%22sceneId%22%3A%2230000%22%7D&amp;pdp_npi=3%40dis%21USD%2199.99%2167.99%21%21%21%21%21%402103223416765407406134454e8ee0%2112000027215492144%21rec%21US%21950911333&amp;gatewayAdapt=glo2usa&amp;_randl_shipto=US</t>
  </si>
  <si>
    <t>https://kineon.io/products/knee-red-light-therapy-device</t>
  </si>
  <si>
    <t>Breathalyzer</t>
  </si>
  <si>
    <t>https://www.aliexpress.us/item/3256804443697354.html?spm=a2g0o.productlist.main.37.448b25e9rQZjCk&amp;algo_pvid=49629494-2bb4-4713-930b-64eb04350f43&amp;algo_exp_id=49629494-2bb4-4713-930b-64eb04350f43-18&amp;pdp_ext_f=%7B%22sku_id%22%3A%2212000030660951864%22%7D&amp;pdp_npi=3%40dis%21USD%2110.64%217.45%21%21%21%21%21%40211bf3f716765409331213748d0704%2112000030660951864%21sea%21US%21950911333&amp;curPageLogUid=Gbs6Yrs1DCnV</t>
  </si>
  <si>
    <t>https://www.google.com/url?url=http://www.breathalyzer.net/products/bactrack-go-keychain-breathalyzer%3Fsrsltid%3DAd5pg_GHsAzhGOjgurZ5lz34BHI4pBX3YQYq6oVJeMU3bSHT894Tp-az_3U&amp;rct=j&amp;q=&amp;esrc=s&amp;sa=U&amp;ved=0ahUKEwi86dGEurr9AhUcDEQIHT-vDckQguUECMIM&amp;usg=AOvVaw2C3YtqyAdHvmjR1riS4f8D</t>
  </si>
  <si>
    <t>Gym Water Bottle With Phone Magnet</t>
  </si>
  <si>
    <t>https://www.alibaba.com/product-detail/2-7L-Magnetic-Phone-Holder-Easty_62268153887.html</t>
  </si>
  <si>
    <t>https://getringo.com/</t>
  </si>
  <si>
    <t>Air Sucking Ash Tray</t>
  </si>
  <si>
    <t>https://www.aliexpress.us/item/3256804822595068.html?spm=a2g0o.best.moretolove.48.75212c25ozFJj1&amp;gps-id=pcBestMore2Love&amp;scm=1007.40000.326746.0&amp;scm_id=1007.40000.326746.0&amp;scm-url=1007.40000.326746.0&amp;pvid=0b1a515f-b259-47b0-842f-8ff935636324&amp;_t=gps-id%3ApcBestMore2Love%2Cscm-url%3A1007.40000.326746.0%2Cpvid%3A0b1a515f-b259-47b0-842f-8ff935636324%2Ctpp_buckets%3A668%232846%238116%23933&amp;pdp_ext_f=%7B%22sku_id%22%3A%2212000031329073438%22%2C%22sceneId%22%3A%2230000%22%7D&amp;pdp_npi=3%40dis%21USD%214.98%212.84%21%21%21%21%21%4021038edc16765542920167860efd5e%2112000031329073438%21rec%21US%21950911333&amp;gatewayAdapt=glo2usa&amp;_randl_shipto=US</t>
  </si>
  <si>
    <t>https://www.wayfair.com/DALELEE--Ashtray-Air-Purifier-Smokeless-Portable-Cigarette-Smoke-Grabber-DALELEE065-L446-K~DLEL1198.html?refid=FR49-DLEL1198</t>
  </si>
  <si>
    <t>Oil Splatter Protection</t>
  </si>
  <si>
    <t>https://www.aliexpress.us/item/3256804098050656.html?spm=a2g0o.best.moretolove.508.bd432c25rDaySa&amp;gps-id=pcBestMore2Love&amp;scm=1007.40000.326746.0&amp;scm_id=1007.40000.326746.0&amp;scm-url=1007.40000.326746.0&amp;pvid=48c2d373-32d3-4d90-87b1-ab93c4d2eb81&amp;_t=gps-id%3ApcBestMore2Love%2Cscm-url%3A1007.40000.326746.0%2Cpvid%3A48c2d373-32d3-4d90-87b1-ab93c4d2eb81%2Ctpp_buckets%3A668%232846%238116%23933&amp;pdp_ext_f=%7B%22sku_id%22%3A%2212000028625571791%22%2C%22sceneId%22%3A%2230000%22%7D&amp;pdp_npi=3%40dis%21USD%2140.41%2119.8%21%21%21%21%21%40210318c916766236843028421e70ff%2112000028625571791%21rec%21US%21950911333&amp;gatewayAdapt=glo2usa&amp;_randl_shipto=US</t>
  </si>
  <si>
    <t>https://www.etsy.com/listing/902248851/nonstick-bacon-grease-cooking-splatter?gpla=1&amp;gao=1&amp;</t>
  </si>
  <si>
    <t>Drain Unclogger</t>
  </si>
  <si>
    <t>https://www.aliexpress.us/item/3256803979284295.html?spm=a2g0o.best.moretolove.564.bd432c25rDaySa&amp;gps-id=pcBestMore2Love&amp;scm=1007.40000.326746.0&amp;scm_id=1007.40000.326746.0&amp;scm-url=1007.40000.326746.0&amp;pvid=5d86d3dc-8300-42ba-a15b-e83d655c715f&amp;_t=gps-id%3ApcBestMore2Love%2Cscm-url%3A1007.40000.326746.0%2Cpvid%3A5d86d3dc-8300-42ba-a15b-e83d655c715f%2Ctpp_buckets%3A668%232846%238116%23933&amp;pdp_ext_f=%7B%22sku_id%22%3A%2212000028248687919%22%2C%22sceneId%22%3A%2230000%22%7D&amp;pdp_npi=3%40dis%21USD%2132.66%2122.86%21%21%21%21%21%40210323f716766237575374962e7221%2112000028248687919%21rec%21US%21950911333&amp;gatewayAdapt=glo2usa&amp;_randl_shipto=US</t>
  </si>
  <si>
    <t>https://getphonery.com/products/electric-toilet-plunger?currency=USD&amp;variant=43315229393154&amp;utm_medium=cpc&amp;utm_source=google&amp;utm_campaign=Google%20Shopping&amp;srsltid=Ad5pg_HDfDeQRaWtlvev9UtzvFxaTWDem3TJHh953AwLG_PAyrLHP6wxZiU</t>
  </si>
  <si>
    <t>Fish Scaler</t>
  </si>
  <si>
    <t>https://www.aliexpress.us/item/3256804642396302.html?spm=a2g0o.best.moretolove.734.bd432c25rDaySa&amp;gps-id=pcBestMore2Love&amp;scm=1007.40000.326746.0&amp;scm_id=1007.40000.326746.0&amp;scm-url=1007.40000.326746.0&amp;pvid=a46cf1d0-44f9-49c2-9e1c-feff1aa492ea&amp;_t=gps-id%3ApcBestMore2Love%2Cscm-url%3A1007.40000.326746.0%2Cpvid%3Aa46cf1d0-44f9-49c2-9e1c-feff1aa492ea%2Ctpp_buckets%3A668%232846%238116%23933&amp;pdp_ext_f=%7B%22sku_id%22%3A%2212000030640336706%22%2C%22sceneId%22%3A%2230000%22%7D&amp;pdp_npi=3%40dis%21USD%213.16%211.99%21%21%21%21%21%402103228816766238600464931e7906%2112000030640336706%21rec%21US%21950911333&amp;gatewayAdapt=glo2usa&amp;_randl_shipto=US</t>
  </si>
  <si>
    <t>https://usamerica.shop/product/electric-fish-scaler-electric-fish-scale-cleaner/?utm_source=Google+Shopping&amp;utm_medium=cpc&amp;utm_campaign=CTX+Shopping+Google+Feed+Only+parent&amp;srsltid=Ad5pg_G4WXzBCfAuaMrS49HvJj0t-j36pQa09aL2gsp_3GIcYxnBvHcKhDs</t>
  </si>
  <si>
    <t>Car Parking Laser</t>
  </si>
  <si>
    <t>https://www.aliexpress.us/item/3256804110598742.html?spm=a2g0o.best.moretolove.94.d24c2c25LcyV1n&amp;gps-id=pcBestMore2Love&amp;scm=1007.40000.326746.0&amp;scm_id=1007.40000.326746.0&amp;scm-url=1007.40000.326746.0&amp;pvid=eb566e06-9167-439e-b312-4ef8ecec5fc5&amp;_t=gps-id%3ApcBestMore2Love%2Cscm-url%3A1007.40000.326746.0%2Cpvid%3Aeb566e06-9167-439e-b312-4ef8ecec5fc5%2Ctpp_buckets%3A668%232846%238116%23933&amp;pdp_ext_f=%7B%22sku_id%22%3A%2212000028669668928%22%2C%22sceneId%22%3A%2230000%22%7D&amp;pdp_npi=3%40dis%21USD%2111.3%216.78%21%21%21%21%21%402101d8f416766239170913698e666d%2112000028669668928%21rec%21US%21950911333&amp;gatewayAdapt=glo2usa&amp;_randl_shipto=US</t>
  </si>
  <si>
    <t>https://invis-a-beam.com/</t>
  </si>
  <si>
    <t>Heads Up Display</t>
  </si>
  <si>
    <t>https://www.aliexpress.us/item/3256802553999710.html?spm=a2g0o.productlist.main.3.5a21434dkg5jwy&amp;algo_pvid=c503230a-020e-49aa-8129-b8af5ecb6e3d&amp;aem_p4p_detail=2023021700540012985893097903200000113248&amp;algo_exp_id=c503230a-020e-49aa-8129-b8af5ecb6e3d-1&amp;pdp_ext_f=%7B%22sku_id%22%3A%2212000031221984011%22%7D&amp;pdp_npi=3%40dis%21USD%2189.99%2140.5%21%21%21%21%21%40211bec8616766240405984243d074d%2112000031221984011%21sea%21US%21950911333&amp;curPageLogUid=UFsIIoNmE9ZF&amp;ad_pvid=2023021700540012985893097903200000113248_2&amp;ad_pvid=2023021700540012985893097903200000113248_2</t>
  </si>
  <si>
    <t>https://www.truegether.com/listing.html?id=USER.9d9a6f23-f3df-449b-814d-561186f7c80d</t>
  </si>
  <si>
    <t>Wifi Repeater</t>
  </si>
  <si>
    <t>https://www.aliexpress.us/item/3256801375592201.html?spm=a2g0o.best.moretolove.532.d24c2c25LcyV1n&amp;gps-id=pcBestMore2Love&amp;scm=1007.40000.326746.0&amp;scm_id=1007.40000.326746.0&amp;scm-url=1007.40000.326746.0&amp;pvid=267234db-df63-4385-850c-28000f3cb425&amp;_t=gps-id%3ApcBestMore2Love%2Cscm-url%3A1007.40000.326746.0%2Cpvid%3A267234db-df63-4385-850c-28000f3cb425%2Ctpp_buckets%3A668%232846%238116%23933&amp;pdp_ext_f=%7B%22sku_id%22%3A%2212000030300940768%22%2C%22sceneId%22%3A%2230000%22%7D&amp;pdp_npi=3%40dis%21USD%2120.26%2115.4%21%21%21%21%21%402101f49716766241530394042e72b8%2112000030300940768%21rec%21US%21950911333&amp;gatewayAdapt=glo2usa&amp;_randl_shipto=US</t>
  </si>
  <si>
    <t>https://www.staples.com/tp-link-re450-dual-band-2-4-5ghz-wireless-and-ethernet-extender/product_24468672</t>
  </si>
  <si>
    <t>Unbreakable Tights</t>
  </si>
  <si>
    <t>https://www.aliexpress.us/item/3256804134782236.html?spm=a2g0o.productlist.main.31.459e78f4il8xb2&amp;algo_pvid=61c53357-eda8-4d7e-a2e3-3855c50284f1&amp;algo_exp_id=61c53357-eda8-4d7e-a2e3-3855c50284f1-15&amp;pdp_npi=3%40dis%21USD%213.64%212.18%21%21%21%21%21%402102186a16826680482836243d077f%2112000028746451736%21sea%21US%21950911333&amp;curPageLogUid=yZdfo0Hrsds8</t>
  </si>
  <si>
    <t>https://app.minea.com/tiktok/7090185754294504709</t>
  </si>
  <si>
    <t>Double Sided Pan</t>
  </si>
  <si>
    <t>https://www.aliexpress.us/item/3256804832605197.html?spm=a2g0o.productlist.main.7.50ee315dRVgjAH&amp;algo_pvid=095b218b-2a1e-4f37-9616-1e216aa7d408&amp;algo_exp_id=095b218b-2a1e-4f37-9616-1e216aa7d408-3&amp;pdp_npi=3%40dis%21USD%2127.33%2115.58%21%21%21%21%21%40212240a316826680955501978d0787%2112000031358901102%21sea%21US%21950911333&amp;curPageLogUid=M013STPNdD5S</t>
  </si>
  <si>
    <t>https://app.minea.com/pinterest/703406035571740854</t>
  </si>
  <si>
    <t>Smart phone follow tripod</t>
  </si>
  <si>
    <t>https://www.aliexpress.us/item/3256804402359434.html?spm=a2g0o.productlist.main.1.24a620c1KAad2V&amp;algo_pvid=6ab742fc-d8e6-458e-9cfb-8aebdf727427&amp;algo_exp_id=6ab742fc-d8e6-458e-9cfb-8aebdf727427-0&amp;pdp_npi=3%40dis%21USD%2174.75%2129.9%21%21%21%21%21%40211bc71916826681321915759d07d6%2112000029739015388%21sea%21US%21950911333&amp;curPageLogUid=r1gNZ4TgdT7h</t>
  </si>
  <si>
    <t>https://app.minea.com/posts/159085300102294</t>
  </si>
  <si>
    <t>Heart Sunglasses</t>
  </si>
  <si>
    <t>https://www.aliexpress.us/item/3256803471714453.html?spm=a2g0o.productlist.main.1.15df57d1hYP2kV&amp;algo_pvid=2dd0f7e1-2281-46ea-9429-5c1295df7555&amp;algo_exp_id=2dd0f7e1-2281-46ea-9429-5c1295df7555-0&amp;pdp_npi=3%40dis%21USD%213.15%212.17%21%21%21%21%21%402102196716826681658305625d077d%2112000029844982120%21sea%21US%21950911333&amp;curPageLogUid=8Gt48FvAq14Z</t>
  </si>
  <si>
    <t>https://app.minea.com/tiktok/7206812417769229610</t>
  </si>
  <si>
    <t>Construction Tool (Measure)</t>
  </si>
  <si>
    <t>https://www.aliexpress.us/item/3256805245614445.html?af=4303244_1&amp;cv=40640296&amp;cn=46rttf418gqldf1l2h6wk6w36uqdhm5u&amp;dp=v5_46rttf418gqldf1l2h6wk6w36uqdhm5u&amp;af=4303244_1&amp;cv=40640296&amp;cn=46rttf418gqldf1l2h6wk6w36uqdhm5u&amp;dp=v5_46rttf418gqldf1l2h6wk6w36uqdhm5u&amp;utm_source=epn&amp;utm_medium=cpa&amp;utm_campaign=4303244_1&amp;utm_content=40640296&amp;product_id=1005005431929197&amp;afref=&amp;aff_fcid=7b3f9bd290934a28a0b394579937e027-1682668226022-07279-_9G57Xi&amp;aff_fsk=_9G57Xi&amp;aff_platform=portals-hotproduct&amp;sk=_9G57Xi&amp;aff_trace_key=7b3f9bd290934a28a0b394579937e027-1682668226022-07279-_9G57Xi&amp;terminal_id=a49665573b214d86a12cb38a5ebbe3e2&amp;afSmartRedirect=y&amp;gatewayAdapt=glo2usa4itemAdapt&amp;_randl_shipto=US</t>
  </si>
  <si>
    <t>https://app.minea.com/pinterest/689754499187130901</t>
  </si>
  <si>
    <t>Zen Rain Sleep System</t>
  </si>
  <si>
    <t>https://www.aliexpress.us/item/3256804903285657.html?af=4303244_1&amp;cv=40640296&amp;cn=46rttf5kqs7vkj0twbnrcag8vfgyvaae&amp;dp=v5_46rttf5kqs7vkj0twbnrcag8vfgyvaae&amp;af=4303244_1&amp;cv=40640296&amp;cn=46rttf5kqs7vkj0twbnrcag8vfgyvaae&amp;dp=v5_46rttf5kqs7vkj0twbnrcag8vfgyvaae&amp;utm_source=epn&amp;utm_medium=cpa&amp;utm_campaign=4303244_1&amp;utm_content=40640296&amp;product_id=1005005089600409&amp;afref=&amp;aff_fcid=38a400e6c4a245228ed1d46633efc78e-1682668281294-05218-_9G57Xi&amp;aff_fsk=_9G57Xi&amp;aff_platform=portals-hotproduct&amp;sk=_9G57Xi&amp;aff_trace_key=38a400e6c4a245228ed1d46633efc78e-1682668281294-05218-_9G57Xi&amp;terminal_id=a49665573b214d86a12cb38a5ebbe3e2&amp;afSmartRedirect=y&amp;gatewayAdapt=glo2usa4itemAdapt&amp;_randl_shipto=US</t>
  </si>
  <si>
    <t>https://app.minea.com/pinterest/831688256204879771</t>
  </si>
  <si>
    <t>Wood Edging Tool</t>
  </si>
  <si>
    <t>https://www.aliexpress.us/item/3256802297546623.html?af=4303244_1&amp;cv=40640296&amp;cn=46rttf7grt4qswb5c1qdo7rdjhpgk6x4&amp;dp=v5_46rttf7grt4qswb5c1qdo7rdjhpgk6x4&amp;utm_source=epn&amp;utm_medium=cpa&amp;utm_campaign=4303244_1&amp;utm_content=40640296&amp;product_id=1005002483861375&amp;afref=&amp;aff_fcid=b8a392721b8642d89a25615533c90495-1682668348661-04250-_vBAdkY&amp;tt=API&amp;aff_fsk=_vBAdkY&amp;aff_platform=api-new-link-generate&amp;sk=_vBAdkY&amp;aff_trace_key=b8a392721b8642d89a25615533c90495-1682668348661-04250-_vBAdkY&amp;terminal_id=a49665573b214d86a12cb38a5ebbe3e2&amp;afSmartRedirect=y&amp;gatewayAdapt=glo2usa4itemAdapt&amp;_randl_shipto=US</t>
  </si>
  <si>
    <t>https://app.minea.com/pinterest/1095430309339099487</t>
  </si>
  <si>
    <t>Cat Scratcher/Groomer</t>
  </si>
  <si>
    <t>Pet Cat Itching Grooming Supplies | Scratching Device Brush | Scratching Arch Cat - Cats - Aliexpress</t>
  </si>
  <si>
    <t>https://www.wayfair.com/v/captcha/show?goto=https%3A%2F%2Fwww.wayfair.com%2FTucker-Murphy-Pet%25E2%2584%25A2--Cleaveland-15-Cat-Tree-XGH2619-L1116-K%7EWFG1508.html%3Frefid%3DGX528838117668-WFG1508%26device%3Dc%26ptid%3D336217707827%26network%3Dg%26targetid%3Dpla-336217707827%26channel%3DGooglePLA%26ireid%3D41931581%26fdid%3D1817%26gclid%3DCj0KCQjw3a2iBhCFARIsAD4jQB2mUl1IQvkuMvwEo2mYe5w4uRp6LBeDeUKYRQ2DddY-OVBBGvTAMO0aArPwEALw_wcB&amp;px=1&amp;captcha_status=0&amp;refid=GX528838117668-WFG1508&amp;device=c&amp;ptid=336217707827&amp;network=g&amp;targetid=pla-336217707827&amp;channel=GooglePLA&amp;ireid=41931581&amp;fdid=1817&amp;gclid=Cj0KCQjw3a2iBhCFARIsAD4jQB2mUl1IQvkuMvwEo2mYe5w4uRp6LBeDeUKYRQ2DddY-OVBBGvTAMO0aArPwEALw_wcB</t>
  </si>
  <si>
    <t>Auto Wine Dispenser</t>
  </si>
  <si>
    <t>https://www.aliexpress.us/item/3256805015181333.html?af=4303244_1&amp;cv=40640296&amp;cn=46rttfae9zlc19pk8d1pjerxsbks5zb5&amp;dp=v5_46rttfae9zlc19pk8d1pjerxsbks5zb5&amp;af=4303244_1&amp;cv=40640296&amp;cn=46rttfae9zlc19pk8d1pjerxsbks5zb5&amp;dp=v5_46rttfae9zlc19pk8d1pjerxsbks5zb5&amp;utm_source=epn&amp;utm_medium=cpa&amp;utm_campaign=4303244_1&amp;utm_content=40640296&amp;product_id=1005005201496085&amp;afref=&amp;aff_fcid=fe26f72f522a4d718090ce3981bf9310-1682668455106-08891-_9G57Xi&amp;aff_fsk=_9G57Xi&amp;aff_platform=portals-hotproduct&amp;sk=_9G57Xi&amp;aff_trace_key=fe26f72f522a4d718090ce3981bf9310-1682668455106-08891-_9G57Xi&amp;terminal_id=a49665573b214d86a12cb38a5ebbe3e2&amp;afSmartRedirect=y&amp;gatewayAdapt=glo2usa4itemAdapt&amp;_randl_shipto=US</t>
  </si>
  <si>
    <t>https://app.minea.com/pinterest/1017180265811419764</t>
  </si>
  <si>
    <t>Smart Button</t>
  </si>
  <si>
    <t>https://www.aliexpress.us/item/3256802948267340.html?spm=a2g0o.productlist.main.9.19bc5abavCCOAx&amp;algo_pvid=1d1f408a-3b4b-45e4-a91e-8f081f247e6e&amp;aem_p4p_detail=2023042800544619105756493871530007808737&amp;algo_exp_id=1d1f408a-3b4b-45e4-a91e-8f081f247e6e-4&amp;pdp_npi=3%40dis%21USD%219.98%215.49%21%21%21%21%21%40211bc2a016826684869434808d0744%2112000033039811941%21sea%21US%21950911333&amp;curPageLogUid=SnUIuthfUb0v&amp;ad_pvid=2023042800544619105756493871530007808737_5&amp;ad_pvid=2023042800544619105756493871530007808737_5</t>
  </si>
  <si>
    <t>https://app.minea.com/posts/113314678353796</t>
  </si>
  <si>
    <t>Sand Night Light Lamp</t>
  </si>
  <si>
    <t>https://www.aliexpress.us/item/3256804189366972.html?af=4303244_1&amp;cv=40640296&amp;cn=46rttfcumg3n8bdxh432o6gbbpp04j4t&amp;dp=v5_46rttfcumg3n8bdxh432o6gbbpp04j4t&amp;utm_source=epn&amp;utm_medium=cpa&amp;utm_campaign=4303244_1&amp;utm_content=40640296&amp;product_id=1005004375681724&amp;afref=&amp;aff_fcid=d5b0789595964270aef53ea84ac31429-1682668542769-06434-_ExLdOYT&amp;tt=API&amp;aff_fsk=_ExLdOYT&amp;aff_platform=api-new-link-generate&amp;sk=_ExLdOYT&amp;aff_trace_key=d5b0789595964270aef53ea84ac31429-1682668542769-06434-_ExLdOYT&amp;terminal_id=a49665573b214d86a12cb38a5ebbe3e2&amp;afSmartRedirect=y&amp;gatewayAdapt=glo2usa4itemAdapt&amp;_randl_shipto=US</t>
  </si>
  <si>
    <t>https://app.minea.com/products/II8SzYYBAFShFDkHWohJ?tab=product_analysis</t>
  </si>
  <si>
    <t>Back Shaver</t>
  </si>
  <si>
    <t>https://www.aliexpress.us/item/3256801512462517.html?spm=a2g0o.productlist.main.5.3b7833e3xPApge&amp;algo_pvid=09cd7002-d745-4f76-931d-b0fe3094a480&amp;algo_exp_id=09cd7002-d745-4f76-931d-b0fe3094a480-2&amp;pdp_npi=3%40dis%21USD%213.84%212.61%21%21%21%21%21%40211bf3f816850393842767706d07dd%2112000017200824510%21sea%21US%21950911333&amp;curPageLogUid=TTiy0OpL7A6v</t>
  </si>
  <si>
    <t>https://app.minea.com/posts/1191290741206820</t>
  </si>
  <si>
    <t>Air Cooler</t>
  </si>
  <si>
    <t>https://www.aliexpress.us/item/2255800807876178.html?spm=a2g0o.productlist.main.37.527e7155WxR0YL&amp;algo_pvid=7600820f-28be-4fc8-ac47-d1a398a6f1b5&amp;algo_exp_id=7600820f-28be-4fc8-ac47-d1a398a6f1b5-18&amp;pdp_npi=3%40dis%21USD%2177.69%2122.53%21%21%21%21%21%402102169316850394292261987d075a%2112000031538479030%21sea%21US%21950911333&amp;curPageLogUid=DVW8bFSaOnAD</t>
  </si>
  <si>
    <t>https://app.minea.com/posts/123063300758156</t>
  </si>
  <si>
    <t>Engraver</t>
  </si>
  <si>
    <t>https://www.aliexpress.us/item/3256805031754133.html?spm=a2g0o.productlist.main.5.29c13cbf9pfxR7&amp;algo_pvid=b0f31d78-aaea-4bd8-953e-0e262720621c&amp;algo_exp_id=b0f31d78-aaea-4bd8-953e-0e262720621c-2&amp;pdp_npi=3%40dis%21USD%2129.2%2113.14%21%21%21%21%21%40212272e216850396517982119d07cb%2112000032229526397%21sea%21US%21950911333&amp;curPageLogUid=LQCLrL8aaL3G</t>
  </si>
  <si>
    <t>https://app.minea.com/pinterest/1075304848508993411</t>
  </si>
  <si>
    <t>Mincer</t>
  </si>
  <si>
    <t>https://www.aliexpress.us/item/3256804525801124.html?af=4303244_1&amp;cv=40640296&amp;cn=46rv890425904ta580m4vbue9ohyjiyp&amp;dp=v5_46rv890425904ta580m4vbue9ohyjiyp&amp;af=4303244_1&amp;cv=40640296&amp;cn=46rv890425904ta580m4vbue9ohyjiyp&amp;dp=v5_46rv890425904ta580m4vbue9ohyjiyp&amp;utm_source=epn&amp;utm_medium=cpa&amp;utm_campaign=4303244_1&amp;utm_content=40640296&amp;product_id=1005004712115876&amp;afref=&amp;aff_fcid=7f76eccefc954abd8c2b1649b306cba0-1685039764419-02218-_9G57Xi&amp;aff_fsk=_9G57Xi&amp;aff_platform=portals-hotproduct&amp;sk=_9G57Xi&amp;aff_trace_key=7f76eccefc954abd8c2b1649b306cba0-1685039764419-02218-_9G57Xi&amp;terminal_id=a49665573b214d86a12cb38a5ebbe3e2&amp;afSmartRedirect=y&amp;gatewayAdapt=glo2usa4itemAdapt</t>
  </si>
  <si>
    <t>https://app.minea.com/pinterest/802977808581939916</t>
  </si>
  <si>
    <t>Dog Lego</t>
  </si>
  <si>
    <t>https://www.aliexpress.us/item/3256803593721442.html?spm=a2g0o.productlist.main.25.58836e96IzqukR&amp;algo_pvid=c95494ea-1ca6-40cc-9313-dd860af17c7c&amp;algo_exp_id=c95494ea-1ca6-40cc-9313-dd860af17c7c-12&amp;pdp_npi=3%40dis%21USD%2118.1%2111.95%21%21%21%21%21%40211be3d216850397920573313d07bd%2112000027142067734%21sea%21US%21950911333&amp;curPageLogUid=RHumKhVhfV4x</t>
  </si>
  <si>
    <t>https://app.minea.com/posts/367263288097334</t>
  </si>
  <si>
    <t>Solar Powered Water Spout</t>
  </si>
  <si>
    <t>https://www.aliexpress.us/item/2255800928905222.html?spm=a2g0o.productlist.main.5.5cd2774fk9INVi&amp;algo_pvid=357ec817-dc7d-4480-bfb8-90d1ee7f6757&amp;aem_p4p_detail=2023052511372519163772887689430002298725&amp;algo_exp_id=357ec817-dc7d-4480-bfb8-90d1ee7f6757-2&amp;pdp_npi=3%40dis%21USD%2115.2%2110.79%21%21%21%21%21%40211bda9b16850398459684891d0829%2112000020580951122%21sea%21US%21950911333&amp;curPageLogUid=EuyEAXiF8BSM&amp;p4p_pvid=2023052511372519163772887689430002298725_3</t>
  </si>
  <si>
    <t>https://app.minea.com/posts/954095678740519</t>
  </si>
  <si>
    <t>Portable Camera</t>
  </si>
  <si>
    <t>https://www.aliexpress.us/item/3256804829924844.html?af=4303244_1&amp;cv=40640296&amp;cn=42rv896o4xnt75lssf16waqhquvmhpzy&amp;dp=v5_42rv896o4xnt75lssf16waqhquvmhpzy&amp;af=4303244_1&amp;cv=40640296&amp;cn=42rv896o4xnt75lssf16waqhquvmhpzy&amp;dp=v5_42rv896o4xnt75lssf16waqhquvmhpzy&amp;utm_source=epn&amp;utm_medium=cpa&amp;utm_campaign=4303244_1&amp;utm_content=40640296&amp;product_id=1005005016239596&amp;afref=&amp;aff_fcid=f471c3332f754c72baac3eb88a7b975a-1685040001561-01214-_9G57Xi&amp;aff_fsk=_9G57Xi&amp;aff_platform=portals-hotproduct&amp;sk=_9G57Xi&amp;aff_trace_key=f471c3332f754c72baac3eb88a7b975a-1685040001561-01214-_9G57Xi&amp;terminal_id=a49665573b214d86a12cb38a5ebbe3e2&amp;afSmartRedirect=y&amp;gatewayAdapt=glo2usa4itemAdapt</t>
  </si>
  <si>
    <t>https://app.minea.com/posts/147686434493420</t>
  </si>
  <si>
    <t>Ice Maker</t>
  </si>
  <si>
    <t>https://www.aliexpress.us/item/3256805302363102.html?spm=a2g0o.productlist.main.45.2217599cIGyCVk&amp;algo_pvid=47f47050-fefb-4aad-a1bf-457a66580593&amp;algo_exp_id=47f47050-fefb-4aad-a1bf-457a66580593-23&amp;pdp_npi=3%40dis%21USD%2164.33%2164.33%21%21%21%21%21%4021227e5116850402970334312d07c6%2112000033281040826%21sea%21US%21950911333&amp;curPageLogUid=w56M2lTlDitx</t>
  </si>
  <si>
    <t>https://app.minea.com/pinterest/1002191723316774851</t>
  </si>
  <si>
    <t>Hair Scrubber</t>
  </si>
  <si>
    <t>https://www.aliexpress.us/item/3256805073686629.html?spm=a2g0o.productlist.main.1.1dd01befWNhrGh&amp;algo_pvid=3da91fa0-a94a-4ca9-9a2b-8e952b24ddab&amp;aem_p4p_detail=202305251145254465148272038720002337779&amp;algo_exp_id=3da91fa0-a94a-4ca9-9a2b-8e952b24ddab-0&amp;pdp_npi=3%40dis%21USD%212.19%211.31%21%21%21%21%21%40211be72e16850403253704965d079b%2112000032402090586%21sea%21US%21950911333&amp;curPageLogUid=w9bpWtYQrpXy&amp;p4p_pvid=202305251145254465148272038720002337779_1</t>
  </si>
  <si>
    <t>https://app.minea.com/posts/114885534901009</t>
  </si>
  <si>
    <t>https://www.aliexpress.us/item/2251832563400030.html?spm=a2g0o.detail.1000014.6.1e06748eDSWhD8&amp;gps-id=pcDetailBottomMoreOtherSeller&amp;scm=1007.40000.333918.0&amp;scm_id=1007.40000.333918.0&amp;scm-url=1007.40000.333918.0&amp;pvid=8f71498b-ce6a-4377-93d7-9acdb2c9610f&amp;_t=gps-id:pcDetailBottomMoreOtherSeller,scm-url:1007.40000.333918.0,pvid:8f71498b-ce6a-4377-93d7-9acdb2c9610f,tpp_buckets:668%232846%238116%23933&amp;pdp_npi=3%40dis%21USD%2128.82%2124.21%21%21%21%21%21%402103249616850405838935117e5305%2112000030628330772%21rec%21US%21950911333</t>
  </si>
  <si>
    <t>https://app.minea.com/posts/102786142258912</t>
  </si>
  <si>
    <t>Automatic Step Lights</t>
  </si>
  <si>
    <t>https://www.aliexpress.us/item/3256801617703844.html?spm=a2g0o.productlist.main.5.36ed5071q4RnOX&amp;algo_pvid=1834fbd4-6799-45c1-beb1-f91045b89e2a&amp;algo_exp_id=1834fbd4-6799-45c1-beb1-f91045b89e2a-2&amp;pdp_npi=3%40dis%21USD%219.66%215.31%21%21%219.66%21%21%402103225116908279572222871ee09b%2112000022640470036%21sea%21US%21950911333&amp;curPageLogUid=s6AWx67bAO0I</t>
  </si>
  <si>
    <t>https://app.minea.com/pinterest/909445718478498687</t>
  </si>
  <si>
    <t>Food And Drink Smoker</t>
  </si>
  <si>
    <t>https://www.aliexpress.us/item/3256805708056598.html?spm=a2g0o.productlist.main.25.7e4a2f61fPusNZ&amp;algo_pvid=bb344d64-276d-45e3-a103-264ff5a8b7e2&amp;algo_exp_id=bb344d64-276d-45e3-a103-264ff5a8b7e2-12&amp;pdp_npi=3%40dis%21USD%2127.53%2120.92%21%21%2127.53%21%21%402103225216908279989566666ea18d%2112000034744470264%21sea%21US%21950911333&amp;curPageLogUid=GO7kbuxYzgdP</t>
  </si>
  <si>
    <t>https://app.minea.com/posts/185364087285361</t>
  </si>
  <si>
    <t>Silhouette Vases</t>
  </si>
  <si>
    <t>https://www.aliexpress.us/item/2251832721839059.html?spm=a2g0o.productlist.main.7.4ad1dedbtRy2GO&amp;algo_pvid=5affbeff-341d-433a-964e-a3c59d25a179&amp;algo_exp_id=5affbeff-341d-433a-964e-a3c59d25a179-3&amp;pdp_npi=3%40dis%21USD%215.27%214.74%21%21%215.27%21%21%402103225116908280399883497ee08b%2165970664061%21sea%21US%21950911333&amp;curPageLogUid=Tt1SUqNtiXji</t>
  </si>
  <si>
    <t>https://app.minea.com/pinterest/828943875179336231</t>
  </si>
  <si>
    <t>Airpod Max Covers</t>
  </si>
  <si>
    <t>https://www.aliexpress.us/item/3256805396768593.html?spm=a2g0o.productlist.main.3.21885fe19gA4cv&amp;algo_pvid=791b6379-514a-400d-8fd7-7ad3dce952f6&amp;algo_exp_id=791b6379-514a-400d-8fd7-7ad3dce952f6-1&amp;pdp_npi=3%40dis%21USD%215.94%214.28%21%21%21%21%21%40211beca116872075483274631d07ea%2112000033640637063%21sea%21US%21950911333&amp;curPageLogUid=PB1Gqlsui6iI</t>
  </si>
  <si>
    <t>https://app.minea.com/posts/2156370168013492</t>
  </si>
  <si>
    <t>Heated Camping Shower</t>
  </si>
  <si>
    <t>https://www.aliexpress.us/item/3256804774674955.html?spm=a2g0o.detail.1000014.17.772e312c7NhRj2&amp;gps-id=pcDetailBottomMoreOtherSeller&amp;scm=1007.40050.281175.0&amp;scm_id=1007.40050.281175.0&amp;scm-url=1007.40050.281175.0&amp;pvid=95dfb254-0854-4f80-9c12-b9272027b791&amp;_t=gps-id:pcDetailBottomMoreOtherSeller,scm-url:1007.40050.281175.0,pvid:95dfb254-0854-4f80-9c12-b9272027b791,tpp_buckets:668%232846%238116%232002&amp;pdp_npi=3%40dis%21USD%2172.86%2151.0%21%21%21%21%21%402101c71a16872078612143453e3cac%2112000031164146993%21rec%21US%21950911333</t>
  </si>
  <si>
    <t>https://app.minea.com/tiktok/7126908133221354798</t>
  </si>
  <si>
    <t>Auto Water Gun</t>
  </si>
  <si>
    <t>https://www.aliexpress.us/item/3256805458088510.html?spm=a2g0o.productlist.main.17.3f9f71a7MY14c9&amp;algo_pvid=63825cd3-3814-4f8c-b512-9ecdb233efde&amp;algo_exp_id=63825cd3-3814-4f8c-b512-9ecdb233efde-8&amp;pdp_npi=3%40dis%21USD%2150.59%2122.77%21%21%21%21%21%40211be59e16872083243617018d0858%2112000033862448321%21sea%21US%21950911333&amp;curPageLogUid=BdzPm1uoqQbU</t>
  </si>
  <si>
    <t>https://app.minea.com/tiktok/7241460116027936002</t>
  </si>
  <si>
    <t>Shotgun tool</t>
  </si>
  <si>
    <t>https://www.aliexpress.us/item/3256804530132611.html?spm=a2g0o.home.15002.29.5d422145e1Sx9N&amp;gps-id=pcJustForYou&amp;scm=1007.13562.333647.0&amp;scm_id=1007.13562.333647.0&amp;scm-url=1007.13562.333647.0&amp;pvid=e1d7453b-8d2d-4915-a860-427b0cee8452&amp;_t=gps-id:pcJustForYou,scm-url:1007.13562.333647.0,pvid:e1d7453b-8d2d-4915-a860-427b0cee8452,tpp_buckets:668%232846%238116%232002&amp;pdp_npi=3%40dis%21USD%2111.16%218.48%21%21%21%21%21%402101ec1a16872083499935443ec02a%2112000030212909116%21rec%21US%21950911333&amp;curPageLogUid=whP4n2NCOCkI</t>
  </si>
  <si>
    <t>https://app.minea.com/tiktok/7241766966925511937</t>
  </si>
  <si>
    <t>Outdoor mister</t>
  </si>
  <si>
    <t>https://www.aliexpress.us/item/3256804413719171.html?spm=a2g0o.productlist.main.3.70482745DeZaUG&amp;algo_pvid=b74109f8-a8cd-4825-9d82-bd70fd658ef5&amp;algo_exp_id=b74109f8-a8cd-4825-9d82-bd70fd658ef5-1&amp;pdp_npi=3%40dis%21USD%2120.75%2110.37%21%21%21%21%21%402102111816872092215456800d07ee%2112000029782866831%21sea%21US%21950911333&amp;curPageLogUid=EiHOcpMnb6LS</t>
  </si>
  <si>
    <t>https://mistingsystem.co/products/outdoor-misting-system?variant=34472846885022&amp;gclid=CjwKCAjwt52mBhB5EiwA05YKo4RzqLHk1tO-jBqdmKA6SX80X3ycjtD5SlQ_W5Nq-hxZb-Jw-pKo7hoC30gQAvD_BwE</t>
  </si>
  <si>
    <t>UV water bottle</t>
  </si>
  <si>
    <t>https://www.aliexpress.us/item/3256804906103437.html?spm=a2g0o.productlist.main.5.84f76d63eECyAQ&amp;algo_pvid=e54d2bb6-ac14-4964-9f2d-92d4cffc13d4&amp;algo_exp_id=e54d2bb6-ac14-4964-9f2d-92d4cffc13d4-2&amp;pdp_npi=3%40dis%21USD%2135.18%2135.18%21%21%21%21%21%40211be72e16872093508424673d079b%2112000031627677873%21sea%21US%21950911333&amp;curPageLogUid=hsvV6SXxo04B</t>
  </si>
  <si>
    <t>https://app.minea.com/tiktok/7187491239611157803</t>
  </si>
  <si>
    <t>Food Scissors</t>
  </si>
  <si>
    <t>https://www.aliexpress.us/item/3256803447211564.html?spm=a2g0o.home.15002.343.1f002145Ma0rpk&amp;gps-id=pcJustForYou&amp;scm=1007.13562.333647.0&amp;scm_id=1007.13562.333647.0&amp;scm-url=1007.13562.333647.0&amp;pvid=26f1401b-c00f-4ad5-801d-e6f3d6cb45f1&amp;_t=gps-id:pcJustForYou,scm-url:1007.13562.333647.0,pvid:26f1401b-c00f-4ad5-801d-e6f3d6cb45f1,tpp_buckets:668%232846%238116%232002&amp;pdp_npi=3%40dis%21USD%214.85%213.2%21%21%21%21%21%402103010f16903130283864840ed46f%2112000026581816304%21rec%21US%21950911333&amp;curPageLogUid=z9KNjRDjXFAF</t>
  </si>
  <si>
    <t>https://app.minea.com/pinterest/963277807777504584</t>
  </si>
  <si>
    <t>Portable Tire Inflator</t>
  </si>
  <si>
    <t>https://www.aliexpress.us/item/3256805024279105.html?spm=a2g0o.productlist.main.1.64133c63haMYPp&amp;algo_pvid=c44ca424-c0f0-48b1-aee0-71e129708c06&amp;algo_exp_id=c44ca424-c0f0-48b1-aee0-71e129708c06-0&amp;pdp_npi=3%40dis%21USD%2156.08%2119.63%21%21%2156.08%21%21%40211bf2da16903159477721026d0790%2112000032188231628%21sea%21US%21950911333&amp;curPageLogUid=pHvaCuGvWKcW</t>
  </si>
  <si>
    <t>https://app.minea.com/posts/142952105338425</t>
  </si>
  <si>
    <t>UV toothbrush cleaner</t>
  </si>
  <si>
    <t>https://www.aliexpress.us/item/3256805313015985.html?spm=a2g0o.productlist.main.3.399f2d21iFVhV7&amp;algo_pvid=acd5a928-61b4-44a1-af84-33093b28254c&amp;algo_exp_id=acd5a928-61b4-44a1-af84-33093b28254c-1&amp;pdp_npi=3%40dis%21USD%2121.08%2110.54%21%21%21150.13%21%21%40211bd4cd16903123420935049d078f%2112000033322614066%21sea%21US%21950911333&amp;curPageLogUid=exw7aKsGbEiY</t>
  </si>
  <si>
    <t>https://app.minea.com/tiktok/7202323858332929281</t>
  </si>
  <si>
    <t>Magic Fire Logs</t>
  </si>
  <si>
    <t>https://www.bonanza.com/listings/Mystical-Fire-Extreme-Color-Changing-Flames-For-Wood-Burning-Fire-24-Packets/1370286652?goog_pla=1</t>
  </si>
  <si>
    <t>Ice Bath</t>
  </si>
  <si>
    <t>https://www.aliexpress.us/item/3256805401730001.html?spm=a2g0o.productlist.main.35.12be3a503KdjIp&amp;algo_pvid=6dd792db-56da-4f02-b337-afae2ff9e46f&amp;algo_exp_id=6dd792db-56da-4f02-b337-afae2ff9e46f-17&amp;pdp_npi=3%40dis%21USD%21341.86%21153.84%21%21%212434.93%21%21%40211bd7bf16903139681486844d0782%2112000033660168558%21sea%21US%21950911333&amp;curPageLogUid=yoqIQMf9NCGg</t>
  </si>
  <si>
    <t>https://app.minea.com/tiktok/7253767572858916122</t>
  </si>
  <si>
    <t>Flat Golf Ball Training</t>
  </si>
  <si>
    <t>https://www.aliexpress.us/item/2255801038555721.html?spm=a2g0o.productlist.main.87.37955c2bRMwQnQ&amp;algo_pvid=7a2f1ef0-db3f-42e4-9a62-1fa95f8ff45a&amp;algo_exp_id=7a2f1ef0-db3f-42e4-9a62-1fa95f8ff45a-43&amp;pdp_npi=3%40dis%21USD%211.20%211.19%21%21%211.20%21%21%40211bec8616903142756566302d0757%2110000015365950812%21sea%21US%21950911333&amp;curPageLogUid=P9Y0uIh9Wmr9</t>
  </si>
  <si>
    <t>https://thegolfgear.us/products/flatball-putting-practice-the-golf-gear?variant=44571917877563&amp;currency=USD&amp;utm_medium=product_sync&amp;utm_source=google&amp;utm_content=sag_organic&amp;utm_campaign=sag_organic&amp;srsltid=ASuE1wQAqj8Iyg45eK7WXdPBgNzP1Fv-Ua_n4za4NMQqxNnyjN0c4PUm2Zc</t>
  </si>
  <si>
    <t>Automatic Bagging Trashcan</t>
  </si>
  <si>
    <t>https://www.aliexpress.us/item/3256803302362015.html?spm=a2g0o.productlist.main.93.5c3027d5mbIA5d&amp;algo_pvid=a05a4ca9-8f60-4c96-80d6-07f042b9c31e&amp;algo_exp_id=a05a4ca9-8f60-4c96-80d6-07f042b9c31e-46&amp;pdp_npi=3%40dis%21USD%2138.43%2126.9%21%21%2138.43%21%21%402102160416903146826387049d0782%2112000026021434123%21sea%21US%21950911333&amp;curPageLogUid=IOx931rPVF1H</t>
  </si>
  <si>
    <t>https://joybos.com/products/joybos%C2%AE-4-gallon-narrow-automatic-bagging-touchless-garbage-can?currency=USD&amp;variant=45040073769240&amp;utm_source=Google01&amp;utm_medium=Google-Shopping&amp;utm_campaign=Google-Shopping-US&amp;&amp;utm_source=Google01&amp;utm_medium=Pmax&amp;utm_campaign=Pmax-TrashCans-US-0410&amp;utm_content=Pmax-TrashCans-US&amp;gclid=CjwKCAjwt52mBhB5EiwA05YKo10Ak_8-QPKY-mlbrIsGzuTeJXVsFGx6NPyCaeb_9nKZ0oex5qySZBoCFbkQAvD_BwE</t>
  </si>
  <si>
    <t>Mini USB Crank Charger</t>
  </si>
  <si>
    <t>https://www.aliexpress.us/item/3256805403282259.html?spm=a2g0o.home.15002.3.721f2145udp3iJ&amp;gps-id=pcJustForYou&amp;scm=1007.13562.333647.0&amp;scm_id=1007.13562.333647.0&amp;scm-url=1007.13562.333647.0&amp;pvid=c1a6862c-7292-4044-9116-43a5790bd631&amp;_t=gps-id:pcJustForYou,scm-url:1007.13562.333647.0,pvid:c1a6862c-7292-4044-9116-43a5790bd631,tpp_buckets:668%232846%238116%232002&amp;pdp_npi=3%40dis%21USD%211.23%210.85%21%21%21%21%21%402101c72a16903150500066618e129c%2112000033664139128%21rec%21US%21950911333&amp;curPageLogUid=IHqodZ8WonWM</t>
  </si>
  <si>
    <t>https://app.minea.com/tiktok/7253689865672379650</t>
  </si>
  <si>
    <t>https://www.aliexpress.us/item/3256803800244848.html?spm=a2g0o.productlist.main.1.39dd228cRzPkqd&amp;algo_pvid=726ea495-70b5-418f-a5d7-51ee2b2bf695&amp;algo_exp_id=726ea495-70b5-418f-a5d7-51ee2b2bf695-0&amp;pdp_npi=3%40dis%21USD%2127.98%2113.43%21%21%2127.98%21%21%40212243c316903155720853369d0bfb%2112000027649104484%21sea%21US%21950911333&amp;curPageLogUid=4znD6oDqhOQ2</t>
  </si>
  <si>
    <t>https://app.minea.com/tiktok/7110781413187702043</t>
  </si>
  <si>
    <t>Mini electric drill</t>
  </si>
  <si>
    <t>https://www.aliexpress.us/item/3256805031754133.html?spm=a2g0o.productlist.main.1.50333125HjNld3&amp;algo_pvid=378baf4b-325f-4396-89fc-d1dc120e643d&amp;algo_exp_id=378baf4b-325f-4396-89fc-d1dc120e643d-0&amp;pdp_npi=3%40dis%21USD%2128.95%2113.31%21%21%21206.19%21%21%402102169316903157195423929d0774%2112000032229526396%21sea%21US%21950911333&amp;curPageLogUid=GaywvM01Cknk</t>
  </si>
  <si>
    <t>https://app.minea.com/posts/10159844529062867</t>
  </si>
  <si>
    <t>Cat litter collector</t>
  </si>
  <si>
    <t>https://www.aliexpress.us/item/3256805239625826.html?spm=a2g0o.productlist.main.7.45931a29IOiOMP&amp;algo_pvid=4eb4acad-4163-41a8-9806-6a0ee125807e&amp;aem_p4p_detail=202308231015491617583888354120004647450&amp;algo_exp_id=4eb4acad-4163-41a8-9806-6a0ee125807e-3&amp;pdp_npi=4%40dis%21USD%214.41%212.87%21%21%2132.01%21%21%402103231116928109490902721e62ab%2112000033019287353%21sea%21US%21950911333%21&amp;curPageLogUid=QPimdYWscHDc&amp;search_p4p_id=202308231015491617583888354120004647450_4</t>
  </si>
  <si>
    <t>https://app.minea.com/posts/581405967384062</t>
  </si>
  <si>
    <t>Sleeping Pad</t>
  </si>
  <si>
    <t>https://www.aliexpress.com/w/wholesale-jeep-sleeping-pad.html?catId=0&amp;initiative_id=SB_20230823091614&amp;SearchText=jeep+sleeping+pad&amp;spm=a2g0o.detail.1000002.0</t>
  </si>
  <si>
    <t>https://app.minea.com/posts/238712965152065</t>
  </si>
  <si>
    <t>Crochet Ring</t>
  </si>
  <si>
    <t>https://www.aliexpress.us/item/3256805547388310.html?spm=a2g0o.productlist.main.1.3f5e73a2D9K5LN&amp;algo_pvid=942383f2-ac9f-4831-b654-7ff9e1d2280c&amp;algo_exp_id=942383f2-ac9f-4831-b654-7ff9e1d2280c-0&amp;pdp_npi=4%40dis%21USD%212.47%211.46%21%21%212.47%21%21%40210318cb16926565262538638e358d%2112000034154132900%21sea%21US%21950911333%21&amp;curPageLogUid=5Rs6oCewNDSD</t>
  </si>
  <si>
    <t>https://app.minea.com/tiktok/7202505191365676289</t>
  </si>
  <si>
    <t>Mini Printer</t>
  </si>
  <si>
    <t>https://www.aliexpress.us/item/3256805031013690.html?spm=a2g0o.productlist.main.1.6f452dcbn7uaQm&amp;algo_pvid=0101b79b-a5f3-42ad-bb26-3e49283ff0e2&amp;algo_exp_id=0101b79b-a5f3-42ad-bb26-3e49283ff0e2-0&amp;pdp_npi=4%40dis%21USD%2131.37%2113.49%21%21%21228.49%21%21%402103223016926565622196778e2423%2112000032224888907%21sea%21US%21950911333%21&amp;curPageLogUid=P7CHPueJzh3P</t>
  </si>
  <si>
    <t>https://app.minea.com/shops/slayessential.com</t>
  </si>
  <si>
    <t>Hard Boiled Egg Timer</t>
  </si>
  <si>
    <t>https://www.aliexpress.us/item/3256803928203205.html?spm=a2g0o.productlist.main.3.267b6033MlXXNe&amp;algo_pvid=bacdf317-051a-4a97-865c-7765b4f00b19&amp;algo_exp_id=bacdf317-051a-4a97-865c-7765b4f00b19-1&amp;pdp_npi=4%40dis%21USD%215.33%214.0%21%21%215.33%21%21%402103223416926566014538396e0f5d%2112000028079728909%21sea%21US%21950911333%21&amp;curPageLogUid=6DdJmnbwzLgO</t>
  </si>
  <si>
    <t>https://app.minea.com/pinterest/123919427241434443</t>
  </si>
  <si>
    <t>UV sanitizing gun</t>
  </si>
  <si>
    <t>https://www.aliexpress.us/item/3256805580484465.html?spm=a2g0o.productlist.main.1.15342961ioCwNr&amp;algo_pvid=47326224-3bdb-4861-9798-324cce6780ef&amp;algo_exp_id=47326224-3bdb-4861-9798-324cce6780ef-0&amp;pdp_npi=4%40dis%21USD%2123.36%2110.51%21%21%2123.36%21%21%402101e9d516926566820877253e4dc6%2112000034277474336%21sea%21US%21950911333%21&amp;curPageLogUid=wqu58yOISoTo</t>
  </si>
  <si>
    <t>https://www.tiktok.com/@cleaningwithfun/video/7177552426398944517?q=uv%20sanitizing%20gun&amp;t=1692810913197</t>
  </si>
  <si>
    <t>Anti Choking Device</t>
  </si>
  <si>
    <t>https://www.aliexpress.us/item/3256805732805230.html?spm=a2g0o.productlist.main.3.4b141668JrQG7g&amp;algo_pvid=44f6d560-ca45-4258-a786-0dc19954c947&amp;aem_p4p_detail=202308211526012885375182360600015825174&amp;algo_exp_id=44f6d560-ca45-4258-a786-0dc19954c947-1&amp;pdp_npi=4%40dis%21USD%2116.58%218.29%21%21%21120.78%21%21%40210323f716926567618197724e30ea%2112000034852651835%21sea%21US%21950911333%21&amp;curPageLogUid=fxSuGuOZCCes&amp;search_p4p_id=202308211526012885375182360600015825174_2</t>
  </si>
  <si>
    <t>https://app.minea.com/tiktok/7262492427959717122</t>
  </si>
  <si>
    <t>Triangle Mop</t>
  </si>
  <si>
    <t>https://www.aliexpress.us/item/3256804563806938.html?spm=a2g0o.productlist.main.1.1e061ecc3f1woW&amp;algo_pvid=885b381c-f567-43de-a6e5-5d3a12978137&amp;aem_p4p_detail=2023082115274414190311115989040015689930&amp;algo_exp_id=885b381c-f567-43de-a6e5-5d3a12978137-0&amp;pdp_npi=4%40dis%21USD%2114.77%216.94%21%21%2114.77%21%21%40210318bb16926568648827356e1991%2112000030334239937%21sea%21US%21950911333%21&amp;curPageLogUid=LEwmkI9HBdBP&amp;search_p4p_id=2023082115274414190311115989040015689930_1</t>
  </si>
  <si>
    <t>https://app.minea.com/pinterest/1145110642729897765</t>
  </si>
  <si>
    <t>Super Absorbent Mat</t>
  </si>
  <si>
    <t>https://www.aliexpress.us/item/3256804758596661.html?af=4303244_1&amp;cv=40640296&amp;cn=45rzrjcdjy9ntqwu8skzjmbl2w7zumxj&amp;dp=v5_45rzrjcdjy9ntqwu8skzjmbl2w7zumxj&amp;utm_source=epn&amp;utm_medium=cpa&amp;utm_campaign=4303244_1&amp;utm_content=40640296&amp;product_id=1005004944911413&amp;afref=&amp;aff_fcid=f5535427fdb94652869ea1b0dacc5c47-1692658094200-08808-_EQ2Floj&amp;tt=API&amp;aff_fsk=_EQ2Floj&amp;aff_platform=api-new-link-generate&amp;sk=_EQ2Floj&amp;aff_trace_key=f5535427fdb94652869ea1b0dacc5c47-1692658094200-08808-_EQ2Floj&amp;terminal_id=a49665573b214d86a12cb38a5ebbe3e2&amp;afSmartRedirect=y&amp;gatewayAdapt=glo2usa4itemAdapt</t>
  </si>
  <si>
    <t>https://app.minea.com/posts/524752856498606</t>
  </si>
  <si>
    <t>12 Gauge Trip Alarm</t>
  </si>
  <si>
    <t>https://www.aliexpress.us/item/3256805372482005.html?spm=a2g0o.productlist.main.1.57195274MTjmqg&amp;algo_pvid=25f40bfe-b02c-4288-accd-427452e4b6a5&amp;aem_p4p_detail=2023082115501411112346833658560015465355&amp;algo_exp_id=25f40bfe-b02c-4288-accd-427452e4b6a5-0&amp;pdp_npi=4%40dis%21USD%2130.20%2113.59%21%21%2130.20%21%21%402101e9d216926582147622457e39d9%2112000033538965337%21sea%21US%21950911333%21&amp;curPageLogUid=dWDoH44Bc9dp&amp;search_p4p_id=2023082115501411112346833658560015465355_1</t>
  </si>
  <si>
    <t>https://app.minea.com/tiktok/7132912133901159681</t>
  </si>
  <si>
    <t>Product</t>
  </si>
  <si>
    <t>Aliexpress Link</t>
  </si>
  <si>
    <t>Website Link</t>
  </si>
  <si>
    <t>Product Cost</t>
  </si>
  <si>
    <t>Selling Price</t>
  </si>
  <si>
    <t>Profit</t>
  </si>
  <si>
    <t>Niche</t>
  </si>
  <si>
    <t>Skill Level</t>
  </si>
  <si>
    <t>Trend Score</t>
  </si>
  <si>
    <t>Competition Score</t>
  </si>
  <si>
    <t>Final Score</t>
  </si>
  <si>
    <t>Profit Score</t>
  </si>
  <si>
    <t>Min Profit</t>
  </si>
  <si>
    <t>Max Profit</t>
  </si>
  <si>
    <t>Thunderbird 2 (Ad strategy)</t>
  </si>
  <si>
    <t>Thunderbird 3 (Score Calculation)</t>
  </si>
  <si>
    <t>Thunderbird 1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</si>
</sst>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00"/>
    <numFmt numFmtId="166" formatCode="0.0"/>
    <numFmt numFmtId="167" formatCode="&quot;£&quot;#,##0.0"/>
  </numFmts>
  <fonts count="19" x14ac:knownFonts="1">
    <font>
      <sz val="12"/>
      <color theme="1"/>
      <name val="Calibri"/>
      <family val="2"/>
      <scheme val="minor"/>
    </font>
    <font>
      <u/>
      <sz val="12"/>
      <color theme="10"/>
      <name val="Calibri"/>
      <family val="2"/>
      <scheme val="minor"/>
    </font>
    <font>
      <sz val="11"/>
      <color rgb="FF000000"/>
      <name val="Times New Roman"/>
      <family val="1"/>
    </font>
    <font>
      <u/>
      <sz val="11"/>
      <color theme="10"/>
      <name val="Calibri"/>
      <family val="2"/>
      <scheme val="minor"/>
    </font>
    <font>
      <sz val="11"/>
      <color rgb="FF000000"/>
      <name val="Calibri"/>
      <family val="2"/>
      <scheme val="minor"/>
    </font>
    <font>
      <sz val="9"/>
      <color rgb="FF000000"/>
      <name val="Arial"/>
      <family val="2"/>
    </font>
    <font>
      <sz val="9"/>
      <color rgb="FF454545"/>
      <name val="Arial"/>
      <family val="2"/>
    </font>
    <font>
      <sz val="11"/>
      <color theme="1"/>
      <name val="Calibri"/>
      <family val="2"/>
    </font>
    <font>
      <u/>
      <sz val="11"/>
      <color rgb="FF0000FF"/>
      <name val="Calibri"/>
      <family val="2"/>
    </font>
    <font>
      <sz val="10"/>
      <color theme="1"/>
      <name val="Arial"/>
      <family val="2"/>
    </font>
    <font>
      <b/>
      <u/>
      <sz val="11"/>
      <color rgb="FF0563C1"/>
      <name val="Calibri"/>
      <family val="2"/>
    </font>
    <font>
      <u/>
      <sz val="10"/>
      <color rgb="FF1155CC"/>
      <name val="Arial"/>
      <family val="2"/>
    </font>
    <font>
      <b/>
      <u/>
      <sz val="11"/>
      <color rgb="FF1155CC"/>
      <name val="Calibri"/>
      <family val="2"/>
    </font>
    <font>
      <u/>
      <sz val="11"/>
      <color rgb="FF0563C1"/>
      <name val="Calibri"/>
      <family val="2"/>
    </font>
    <font>
      <u/>
      <sz val="11"/>
      <color rgb="FF1155CC"/>
      <name val="Arial"/>
      <family val="2"/>
    </font>
    <font>
      <sz val="11"/>
      <color theme="1"/>
      <name val="Arial"/>
      <family val="2"/>
    </font>
    <font>
      <sz val="11"/>
      <color rgb="FF000000"/>
      <name val="Calibri"/>
      <family val="2"/>
    </font>
    <font>
      <u/>
      <sz val="11"/>
      <color rgb="FF000000"/>
      <name val="Calibri"/>
      <family val="2"/>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0" xfId="0" applyFont="1"/>
    <xf numFmtId="0" fontId="3" fillId="0" borderId="0" xfId="1" applyFont="1"/>
    <xf numFmtId="164" fontId="0" fillId="0" borderId="0" xfId="0" applyNumberFormat="1"/>
    <xf numFmtId="0" fontId="4" fillId="0" borderId="0" xfId="0" applyFont="1"/>
    <xf numFmtId="0" fontId="5" fillId="0" borderId="0" xfId="0" applyFont="1"/>
    <xf numFmtId="0" fontId="6" fillId="0" borderId="0" xfId="0" applyFont="1"/>
    <xf numFmtId="0" fontId="0" fillId="0" borderId="0" xfId="0" applyAlignment="1">
      <alignment horizontal="center" vertical="center"/>
    </xf>
    <xf numFmtId="0" fontId="7" fillId="2" borderId="0" xfId="0" applyFont="1" applyFill="1"/>
    <xf numFmtId="0" fontId="8" fillId="0" borderId="0" xfId="0" applyFont="1"/>
    <xf numFmtId="164" fontId="7" fillId="0" borderId="0" xfId="0" applyNumberFormat="1" applyFont="1" applyAlignment="1">
      <alignment horizontal="right"/>
    </xf>
    <xf numFmtId="0" fontId="9" fillId="2" borderId="0" xfId="0" applyFont="1" applyFill="1"/>
    <xf numFmtId="0" fontId="10" fillId="0" borderId="0" xfId="0" applyFont="1"/>
    <xf numFmtId="0" fontId="11" fillId="0" borderId="0" xfId="0" applyFont="1"/>
    <xf numFmtId="0" fontId="12" fillId="0" borderId="0" xfId="0" applyFont="1"/>
    <xf numFmtId="165" fontId="11" fillId="0" borderId="0" xfId="0" applyNumberFormat="1" applyFont="1"/>
    <xf numFmtId="0" fontId="9" fillId="0" borderId="0" xfId="0" applyFont="1"/>
    <xf numFmtId="0" fontId="7" fillId="0" borderId="0" xfId="0" applyFont="1"/>
    <xf numFmtId="0" fontId="13" fillId="0" borderId="0" xfId="0" applyFont="1"/>
    <xf numFmtId="0" fontId="14" fillId="0" borderId="0" xfId="0" applyFont="1"/>
    <xf numFmtId="0" fontId="16" fillId="0" borderId="0" xfId="0" applyFont="1"/>
    <xf numFmtId="0" fontId="17" fillId="0" borderId="0" xfId="0" applyFont="1"/>
    <xf numFmtId="166" fontId="0" fillId="0" borderId="0" xfId="0" applyNumberFormat="1"/>
    <xf numFmtId="167" fontId="0" fillId="0" borderId="0" xfId="0" applyNumberFormat="1"/>
    <xf numFmtId="167" fontId="7" fillId="0" borderId="0" xfId="0" applyNumberFormat="1" applyFont="1" applyAlignment="1">
      <alignment horizontal="right"/>
    </xf>
    <xf numFmtId="167" fontId="9" fillId="0" borderId="0" xfId="0" applyNumberFormat="1" applyFont="1" applyAlignment="1">
      <alignment horizontal="right"/>
    </xf>
    <xf numFmtId="167" fontId="15" fillId="0" borderId="0" xfId="0" applyNumberFormat="1" applyFont="1" applyAlignment="1">
      <alignment horizontal="right"/>
    </xf>
    <xf numFmtId="167" fontId="18" fillId="0" borderId="0" xfId="0" applyNumberFormat="1" applyFont="1"/>
    <xf numFmtId="0" fontId="13" fillId="0" borderId="0" xfId="0" applyFont="1"/>
    <xf numFmtId="0" fontId="0" fillId="0" borderId="0" xfId="0"/>
  </cellXfs>
  <cellStyles count="2">
    <cellStyle name="Hyperlink" xfId="1" builtinId="8"/>
    <cellStyle name="Normal" xfId="0" builtinId="0"/>
  </cellStyles>
  <dxfs count="4">
    <dxf>
      <font>
        <color rgb="FF9C0006"/>
      </font>
      <fill>
        <patternFill>
          <bgColor rgb="FFFFC7CE"/>
        </patternFill>
      </fill>
    </dxf>
    <dxf>
      <fill>
        <patternFill>
          <bgColor rgb="FFFFC000"/>
        </patternFill>
      </fill>
    </dxf>
    <dxf>
      <fill>
        <patternFill>
          <bgColor rgb="FF92D050"/>
        </patternFill>
      </fill>
    </dxf>
    <dxf>
      <fill>
        <patternFill>
          <bgColor rgb="FFFF0000"/>
        </patternFill>
      </fill>
    </dxf>
  </dxfs>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13" Type="http://schemas.openxmlformats.org/officeDocument/2006/relationships/customXml" Target="../customXml/item3.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openxmlformats.org/officeDocument/2006/relationships/customXml" Target="../customXml/item1.xml"/><Relationship Id="rId5" Type="http://schemas.openxmlformats.org/officeDocument/2006/relationships/sheetMetadata" Target="metadata.xml"/><Relationship Id="rId10" Type="http://schemas.openxmlformats.org/officeDocument/2006/relationships/calcChain" Target="calcChain.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14</v>
  </rv>
</rvData>
</file>

<file path=xl/richData/rdrichvaluestructure.xml><?xml version="1.0" encoding="utf-8"?>
<rvStructures xmlns="http://schemas.microsoft.com/office/spreadsheetml/2017/richdata" count="1">
  <s t="_error">
    <k n="error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9e5554b-daba-4038-875a-b3ff3763bac8}">
  <we:reference id="WA200003696" version="1.3.0.0" store="en-US" storeType="OMEX"/>
  <we:alternateReferences/>
  <we:properties>
    <we:property name="Microsoft.Office.CampaignId" value="&quot;none&quot;"/>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17" Type="http://schemas.openxmlformats.org/officeDocument/2006/relationships/hyperlink" Target="https://lcpshop.net/product/campfire-color-changing-fire-powder/" TargetMode="External"/><Relationship Id="rId299" Type="http://schemas.openxmlformats.org/officeDocument/2006/relationships/hyperlink" Target="https://www.aliexpress.us/item/3256803534518669.html?spm=a2g0o.productlist.main.3.788a37f03B8UcF&amp;algo_pvid=16925470-b00e-41c5-8f40-3142d86d18b3&amp;algo_exp_id=16925470-b00e-41c5-8f40-3142d86d18b3-1&amp;pdp_ext_f=%7B%22sku_id%22%3A%2212000026930384392%22%7D&amp;pdp_npi=2%40dis%21USD%2117.92%2116.13%21%21%21%21%21%402102172f16745831619186269d0674%2112000026930384392%21sea&amp;curPageLogUid=2xqyx460MKLs" TargetMode="External"/><Relationship Id="rId21" Type="http://schemas.openxmlformats.org/officeDocument/2006/relationships/hyperlink" Target="https://www.aliexpress.com/item/1005001792039341.html?spm=a2g0o.detail.1000013.7.2760899at4LMN7&amp;gps-id=pcDetailBottomMoreThisSeller&amp;scm=1007.13339.169870.0&amp;scm_id=1007.13339.169870.0&amp;scm-url=1007.13339.169870.0&amp;pvid=1f3c7070-a96d-4661-af0a-ed8f9d7af6c2&amp;_t=gps-id:pcDetailBottomMoreThisSeller,scm-url:1007.13339.169870.0,pvid:1f3c7070-a96d-4661-af0a-ed8f9d7af6c2,tpp_buckets:668%232846%238116%232002&amp;&amp;pdp_ext_f=%7B%22sku_id%22:%2212000017589723338%22,%22sceneId%22:%223339%22%7D" TargetMode="External"/><Relationship Id="rId63" Type="http://schemas.openxmlformats.org/officeDocument/2006/relationships/hyperlink" Target="https://www.aliexpress.com/item/4000383053376.html?spm=a2g0o.productlist.0.0.318c540bwf9hPj&amp;algo_pvid=f9eb4f78-99ed-4620-be64-03bbf3f45e7a&amp;algo_exp_id=f9eb4f78-99ed-4620-be64-03bbf3f45e7a-0&amp;pdp_ext_f=%7B%22sku_id%22%3A%2210000001564989151%22%7D" TargetMode="External"/><Relationship Id="rId159" Type="http://schemas.openxmlformats.org/officeDocument/2006/relationships/hyperlink" Target="https://pawsfourlove.com/products/pet-dog-shampoo-brush-2-7oz-80ml-cat-massage-comb-grooming-scrubber-brush-for-bathing-short-hair-soft-silicone-rubber-brushes?variant=40098483634363&amp;currency=USD&amp;utm_medium=product_sync&amp;utm_source=google&amp;utm_content=sag_organic&amp;utm_campaign=sag_organic" TargetMode="External"/><Relationship Id="rId324" Type="http://schemas.openxmlformats.org/officeDocument/2006/relationships/hyperlink" Target="https://cellsius-shop.com/products/le-coussin-orthopedique" TargetMode="External"/><Relationship Id="rId366" Type="http://schemas.openxmlformats.org/officeDocument/2006/relationships/hyperlink" Target="https://app.minea.com/tiktok/7206812417769229610" TargetMode="External"/><Relationship Id="rId170" Type="http://schemas.openxmlformats.org/officeDocument/2006/relationships/hyperlink" Target="https://www.aliexpress.com/item/1005001973010129.html?spm=a2g0o.productlist.0.0.688f43de6tzdhd&amp;algo_pvid=7b42aeeb-9677-47b6-bd54-d32c433a15f7&amp;aem_p4p_detail=202204241532047329350612196060003493171&amp;algo_exp_id=7b42aeeb-9677-47b6-bd54-d32c433a15f7-2&amp;pdp_ext_f=%7B%22sku_id%22%3A%2212000018278664975%22%7D&amp;pdp_pi=-1%3B34.96%3B-1%3B-1%40salePrice%3BUSD%3Bsearch-mainSearch" TargetMode="External"/><Relationship Id="rId226" Type="http://schemas.openxmlformats.org/officeDocument/2006/relationships/hyperlink" Target="https://www.aliexpress.com/item/3256804216644597.html?spm=a2g0o.best.moretolove.108.23a12c25t5QAwU&amp;gps-id=pcBestMore2Love&amp;scm=1007.40000.267768.0&amp;scm_id=1007.40000.267768.0&amp;scm-url=1007.40000.267768.0&amp;pvid=434ca07c-5cde-40f2-a189-a918639e7f10&amp;_t=gps-id:pcBestMore2Love,scm-url:1007.40000.267768.0,pvid:434ca07c-5cde-40f2-a189-a918639e7f10,tpp_buckets:668%232846%238116%23933&amp;pdp_ext_f=%7B%22sku_id%22%3A%2212000029052082964%22%2C%22sceneId%22%3A%2230000%22%7D&amp;pdp_npi=2%40dis%21USD%21%2122.65%21%21%21%21%21%402101e9d116587910679466390e8ede%2112000029052082964%21rec" TargetMode="External"/><Relationship Id="rId433" Type="http://schemas.openxmlformats.org/officeDocument/2006/relationships/hyperlink" Target="https://www.aliexpress.us/item/3256805403282259.html?spm=a2g0o.home.15002.3.721f2145udp3iJ&amp;gps-id=pcJustForYou&amp;scm=1007.13562.333647.0&amp;scm_id=1007.13562.333647.0&amp;scm-url=1007.13562.333647.0&amp;pvid=c1a6862c-7292-4044-9116-43a5790bd631&amp;_t=gps-id:pcJustForYou,scm-url:1007.13562.333647.0,pvid:c1a6862c-7292-4044-9116-43a5790bd631,tpp_buckets:668%232846%238116%232002&amp;pdp_npi=3%40dis%21USD%211.23%210.85%21%21%21%21%21%402101c72a16903150500066618e129c%2112000033664139128%21rec%21US%21950911333&amp;curPageLogUid=IHqodZ8WonWM" TargetMode="External"/><Relationship Id="rId268" Type="http://schemas.openxmlformats.org/officeDocument/2006/relationships/hyperlink" Target="https://www.aliexpress.com/item/2255801041249283.html?spm=a2g0o.home.15002.50.650c2145DPRbVg&amp;gps-id=pcJustForYou&amp;scm=1007.13562.295723.0&amp;scm_id=1007.13562.295723.0&amp;scm-url=1007.13562.295723.0&amp;pvid=de2bddf2-73d2-4fd6-8cf7-67e53a765c1d&amp;_t=gps-id:pcJustForYou,scm-url:1007.13562.295723.0,pvid:de2bddf2-73d2-4fd6-8cf7-67e53a765c1d,tpp_buckets:668%232846%238116%232002&amp;pdp_ext_f=%7B%22sku_id%22%3A%2210000015426617625%22%2C%22sceneId%22%3A%223562%22%7D&amp;pdp_npi=2%40dis%21USD%211.99%211.23%21%21%21%21%21%402101d1b616640344637241471e861b%2110000015426617625%21rec&amp;curPageLogUid=H6TxRwEvCJ5h" TargetMode="External"/><Relationship Id="rId32" Type="http://schemas.openxmlformats.org/officeDocument/2006/relationships/hyperlink" Target="https://www.mobstub.com/d/Led-Ring-Selfie-Clip-2-Colors" TargetMode="External"/><Relationship Id="rId74" Type="http://schemas.openxmlformats.org/officeDocument/2006/relationships/hyperlink" Target="https://lcpshop.net/product/glass-rinser-stainless-steel/" TargetMode="External"/><Relationship Id="rId128" Type="http://schemas.openxmlformats.org/officeDocument/2006/relationships/hyperlink" Target="https://www.aliexpress.com/item/1005002894606171.html?spm=a2g0o.detail.1000014.3.36314516hozYyy&amp;gps-id=pcDetailBottomMoreOtherSeller&amp;scm=1007.40050.266918.0&amp;scm_id=1007.40050.266918.0&amp;scm-url=1007.40050.266918.0&amp;pvid=94da221c-35d4-4e5c-80bb-b6763fbc684e&amp;_t=gps-id:pcDetailBottomMoreOtherSeller,scm-url:1007.40050.266918.0,pvid:94da221c-35d4-4e5c-80bb-b6763fbc684e,tpp_buckets:668%232846%238116%232002&amp;pdp_ext_f=%257B%2522sku_id%2522%253A%252212000022660688243%2522%252C%2522sceneId%2522%253A%252230050%2522%257D&amp;pdp_pi=-1%253B7.2%253B-1%253B-1%2540salePrice%253BUSD%253Brecommend-recommend" TargetMode="External"/><Relationship Id="rId335" Type="http://schemas.openxmlformats.org/officeDocument/2006/relationships/hyperlink" Target="https://www.aliexpress.us/item/3256802096397381.html?spm=a2g0o.productlist.0.0.5e246433c4jyjI&amp;algo_pvid=39e9128b-1117-4885-84cd-4f3b077c28eb&amp;algo_exp_id=39e9128b-1117-4885-84cd-4f3b077c28eb-44&amp;pdp_ext_f=%7B%22sku_id%22%3A%2212000019903465976%22%7D&amp;pdp_npi=2%40dis%21USD%213.1%212.17%21%21%21%21%21%402103255a16710420688193201e84ae%2112000019903465976%21sea&amp;curPageLogUid=KqwNyPqj4LcY" TargetMode="External"/><Relationship Id="rId377" Type="http://schemas.openxmlformats.org/officeDocument/2006/relationships/hyperlink" Target="https://www.aliexpress.us/item/3256802948267340.html?spm=a2g0o.productlist.main.9.19bc5abavCCOAx&amp;algo_pvid=1d1f408a-3b4b-45e4-a91e-8f081f247e6e&amp;aem_p4p_detail=2023042800544619105756493871530007808737&amp;algo_exp_id=1d1f408a-3b4b-45e4-a91e-8f081f247e6e-4&amp;pdp_npi=3%40dis%21USD%219.98%215.49%21%21%21%21%21%40211bc2a016826684869434808d0744%2112000033039811941%21sea%21US%21950911333&amp;curPageLogUid=SnUIuthfUb0v&amp;ad_pvid=2023042800544619105756493871530007808737_5&amp;ad_pvid=2023042800544619105756493871530007808737_5" TargetMode="External"/><Relationship Id="rId5" Type="http://schemas.openxmlformats.org/officeDocument/2006/relationships/hyperlink" Target="https://www.aliexpress.com/item/1005003490821867.html?spm=a2g0o.productlist.0.0.7f1f4d99iixMCs&amp;algo_pvid=679165c3-d7c4-49cf-ab7d-2923dd778dc4&amp;aem_p4p_detail=2021112909330133322867724780029969512&amp;algo_exp_id=679165c3-d7c4-49cf-ab7d-2923dd778dc4-0&amp;pdp_ext_f=%7B%22sku_id%22%3A%2212000026031672011%22%7D" TargetMode="External"/><Relationship Id="rId181" Type="http://schemas.openxmlformats.org/officeDocument/2006/relationships/hyperlink" Target="https://bubblyblaster.com/" TargetMode="External"/><Relationship Id="rId237" Type="http://schemas.openxmlformats.org/officeDocument/2006/relationships/hyperlink" Target="https://catspros.com/cat-cleaning-pet-litter-scooper-sifter-scoop-system-kitten-with-waste-bags/" TargetMode="External"/><Relationship Id="rId402" Type="http://schemas.openxmlformats.org/officeDocument/2006/relationships/hyperlink" Target="https://app.minea.com/pinterest/909445718478498687" TargetMode="External"/><Relationship Id="rId279" Type="http://schemas.openxmlformats.org/officeDocument/2006/relationships/hyperlink" Target="https://www.cheerble.com/products/cheerble-ball?variant=38135226237124&amp;gclid=CjwKCAiAoL6eBhA3EiwAXDom5tiMh3W5Cz-c06O25i-YivrynLqPSOpGqKmxSWDfll9zmHxjdK97VhoCFdUQAvD_BwE" TargetMode="External"/><Relationship Id="rId444" Type="http://schemas.openxmlformats.org/officeDocument/2006/relationships/hyperlink" Target="https://app.minea.com/tiktok/7202505191365676289" TargetMode="External"/><Relationship Id="rId43" Type="http://schemas.openxmlformats.org/officeDocument/2006/relationships/hyperlink" Target="https://www.aliexpress.com/item/1005003245711464.html?spm=a2g0o.home.15002.100.4cd02145D05xz9&amp;gps-id=pcJustForYou&amp;scm=1007.13562.225783.0&amp;scm_id=1007.13562.225783.0&amp;scm-url=1007.13562.225783.0&amp;pvid=5741b5d8-f123-48be-a3bc-f6d55f55b60e&amp;_t=gps-id:pcJustForYou,scm-url:1007.13562.225783.0,pvid:5741b5d8-f123-48be-a3bc-f6d55f55b60e,tpp_buckets:668%232846%238116%232002&amp;&amp;pdp_ext_f=%7B%22sku_id%22:%2212000024834808364%22,%22sceneId%22:%223562%22%7D&amp;compareFields=formatted_price:US%20$55.85;itemId:1005003245711464;freight_formatted_price:null;source:recommend-sku;is_freeshipping:null;trade_order:37" TargetMode="External"/><Relationship Id="rId139" Type="http://schemas.openxmlformats.org/officeDocument/2006/relationships/hyperlink" Target="https://www.sharperimage.com/view/product/UV+Knife+Sanitizer/208001?Keyword=&amp;adpos=&amp;cm_mmc=CPC-_-Google-_-Smart+Shopping-_-&amp;creative=582560080489&amp;creative=582560080489&amp;device=c&amp;gclid=CjwKCAjw9LSSBhBsEiwAKtf0ny09F_C9cQhvfveq4PtQwiPZdymNK_YZM6Xt7BZh4PQULMZDH0mkDhoCcwEQAvD_BwE&amp;matchtype=&amp;mkwid=%7Cpkw%7C%7Cpcrid%7C582560080489%7Cpmt%7C%7Cpdv%7Cc%7Cslid%7C%7Cproductid%7C208001-01%7Cpgrid%3D130349282101&amp;network=u&amp;p=plist2470005&amp;ptaid=pla-294682000766&amp;utm_campaign=&amp;utm_medium=CPC&amp;utm_source=Google" TargetMode="External"/><Relationship Id="rId290" Type="http://schemas.openxmlformats.org/officeDocument/2006/relationships/hyperlink" Target="https://pibut.com/products/volcano-aromatherapy-humidifier-with-2-mist-modes-and-timer?currency=USD&amp;variant=42121389572282&amp;utm_medium=cpc&amp;utm_source=google&amp;utm_campaign=Google%20Shopping&amp;gclid=CjwKCAiAoL6eBhA3EiwAXDom5vXpEQ6E08XSrD4yHh00WrAN-2ByEjN5bXiZ-Uw_WmWmY0zqLEy_ZhoCTScQAvD_BwE" TargetMode="External"/><Relationship Id="rId304" Type="http://schemas.openxmlformats.org/officeDocument/2006/relationships/hyperlink" Target="https://kingbolentool.com/products/launch-vsp-600-endoscope-inspection-camera?currency=USD&amp;variant=40943297986723&amp;utm_medium=cpc&amp;utm_source=google&amp;utm_campaign=Google%20Shopping&amp;gclid=CjwKCAiAoL6eBhA3EiwAXDom5lgNXxmvMuxqwrsEuZidtlNKB6-8-WzQNEbNFY83eeY_CdsZS-ocEBoCCvsQAvD_BwE" TargetMode="External"/><Relationship Id="rId346" Type="http://schemas.openxmlformats.org/officeDocument/2006/relationships/hyperlink" Target="https://www.wayfair.com/DALELEE--Ashtray-Air-Purifier-Smokeless-Portable-Cigarette-Smoke-Grabber-DALELEE065-L446-K~DLEL1198.html?refid=FR49-DLEL1198" TargetMode="External"/><Relationship Id="rId388" Type="http://schemas.openxmlformats.org/officeDocument/2006/relationships/hyperlink" Target="https://app.minea.com/pinterest/802977808581939916" TargetMode="External"/><Relationship Id="rId85" Type="http://schemas.openxmlformats.org/officeDocument/2006/relationships/hyperlink" Target="https://www.aliexpress.com/item/4000818063674.html?spm=a2g0o.productlist.0.0.6c036571NJ07Jf&amp;algo_pvid=0336b398-659b-42e3-9336-31ee14d2df77&amp;algo_exp_id=0336b398-659b-42e3-9336-31ee14d2df77-11&amp;pdp_ext_f=%7B%22sku_id%22%3A%2210000008622266759%22%7D&amp;pdp_pi=-1%3B16.52%3B-1%3BUSD+2.11%40salePrice%3BUSD%3Bsearch-mainSearch" TargetMode="External"/><Relationship Id="rId150" Type="http://schemas.openxmlformats.org/officeDocument/2006/relationships/hyperlink" Target="https://www.aliexpress.com/item/1005003792100217.html?spm=a2g0o.detail.1000060.1.652a406ekYRJMp&amp;gps-id=pcDetailBottomMoreThisSeller&amp;scm=1007.13339.274681.0&amp;scm_id=1007.13339.274681.0&amp;scm-url=1007.13339.274681.0&amp;pvid=876aa53f-0356-453e-b5eb-51c1c647218a&amp;_t=gps-id:pcDetailBottomMoreThisSeller,scm-url:1007.13339.274681.0,pvid:876aa53f-0356-453e-b5eb-51c1c647218a,tpp_buckets:668%232846%238116%232002&amp;pdp_ext_f=%257B%2522sku_id%2522%253A%252212000027555839136%2522%252C%2522sceneId%2522%253A%25223339%2522%257D&amp;pdp_pi=-1%253B36.9%253B-1%253B-1%2540salePrice%253BUSD%253Brecommend-recommend" TargetMode="External"/><Relationship Id="rId192" Type="http://schemas.openxmlformats.org/officeDocument/2006/relationships/hyperlink" Target="https://www.aliexpress.com/item/3256803443609283.html?spm=a2g0o.best.moretolove.22.45022c25tSAp1a&amp;gps-id=pcBestMore2Love&amp;scm=1007.40000.267768.0&amp;scm_id=1007.40000.267768.0&amp;scm-url=1007.40000.267768.0&amp;pvid=300b4752-7ab2-442b-8011-52060d4bf05d&amp;_t=gps-id:pcBestMore2Love,scm-url:1007.40000.267768.0,pvid:300b4752-7ab2-442b-8011-52060d4bf05d,tpp_buckets:668%232846%238116%23933&amp;pdp_ext_f=%7B%22sku_id%22%3A%2212000026574035935%22%2C%22sceneId%22%3A%2230000%22%7D&amp;pdp_npi=2%40dis%21USD%21%214.19%21%21%21%21%21%4021031a5516535754115814184e45bc%2112000026574035935%21rec" TargetMode="External"/><Relationship Id="rId206" Type="http://schemas.openxmlformats.org/officeDocument/2006/relationships/hyperlink" Target="https://www.aliexpress.com/item/3256802894736067.html?spm=a2g0o.home.15002.43.40d321456GyQDj&amp;gps-id=pcJustForYou&amp;scm=1007.13562.275843.0&amp;scm_id=1007.13562.275843.0&amp;scm-url=1007.13562.275843.0&amp;pvid=9be41c4c-f89c-485f-8696-a60ec7ce82fa&amp;_t=gps-id:pcJustForYou,scm-url:1007.13562.275843.0,pvid:9be41c4c-f89c-485f-8696-a60ec7ce82fa,tpp_buckets:668%232846%238116%232002&amp;pdp_ext_f=%7B%22sku_id%22%3A%2212000023961689178%22%2C%22sceneId%22%3A%223562%22%7D&amp;pdp_npi=2%40dis%21USD%21%212.64%21%21%21%21%21%40210312ef16564386848074739eab16%2112000023961689178%21rec" TargetMode="External"/><Relationship Id="rId413" Type="http://schemas.openxmlformats.org/officeDocument/2006/relationships/hyperlink" Target="https://www.aliexpress.us/item/3256804530132611.html?spm=a2g0o.home.15002.29.5d422145e1Sx9N&amp;gps-id=pcJustForYou&amp;scm=1007.13562.333647.0&amp;scm_id=1007.13562.333647.0&amp;scm-url=1007.13562.333647.0&amp;pvid=e1d7453b-8d2d-4915-a860-427b0cee8452&amp;_t=gps-id:pcJustForYou,scm-url:1007.13562.333647.0,pvid:e1d7453b-8d2d-4915-a860-427b0cee8452,tpp_buckets:668%232846%238116%232002&amp;pdp_npi=3%40dis%21USD%2111.16%218.48%21%21%21%21%21%402101ec1a16872083499935443ec02a%2112000030212909116%21rec%21US%21950911333&amp;curPageLogUid=whP4n2NCOCkI" TargetMode="External"/><Relationship Id="rId248" Type="http://schemas.openxmlformats.org/officeDocument/2006/relationships/hyperlink" Target="https://www.aliexpress.us/item/3256804906129732.html?spm=a2g0o.productlist.main.25.15183b2eF90aAK&amp;algo_pvid=c5968d6a-6434-496a-b785-fe00318fb0c1&amp;algo_exp_id=c5968d6a-6434-496a-b785-fe00318fb0c1-12&amp;pdp_ext_f=%7B%22sku_id%22%3A%2212000031627921773%22%7D&amp;pdp_npi=2%40dis%21USD%2182.05%2140.2%21%21%21%21%21%40212240a316745797515928017d0665%2112000031627921773%21sea&amp;curPageLogUid=9uWXw2uZJFWs" TargetMode="External"/><Relationship Id="rId455" Type="http://schemas.openxmlformats.org/officeDocument/2006/relationships/hyperlink" Target="https://www.aliexpress.us/item/3256804758596661.html?af=4303244_1&amp;cv=40640296&amp;cn=45rzrjcdjy9ntqwu8skzjmbl2w7zumxj&amp;dp=v5_45rzrjcdjy9ntqwu8skzjmbl2w7zumxj&amp;utm_source=epn&amp;utm_medium=cpa&amp;utm_campaign=4303244_1&amp;utm_content=40640296&amp;product_id=1005004944911413&amp;afref=&amp;aff_fcid=f5535427fdb94652869ea1b0dacc5c47-1692658094200-08808-_EQ2Floj&amp;tt=API&amp;aff_fsk=_EQ2Floj&amp;aff_platform=api-new-link-generate&amp;sk=_EQ2Floj&amp;aff_trace_key=f5535427fdb94652869ea1b0dacc5c47-1692658094200-08808-_EQ2Floj&amp;terminal_id=a49665573b214d86a12cb38a5ebbe3e2&amp;afSmartRedirect=y&amp;gatewayAdapt=glo2usa4itemAdapt" TargetMode="External"/><Relationship Id="rId12" Type="http://schemas.openxmlformats.org/officeDocument/2006/relationships/hyperlink" Target="https://www.ka-99.top/products.aspx?cname=adda+lock&amp;cid=6" TargetMode="External"/><Relationship Id="rId108" Type="http://schemas.openxmlformats.org/officeDocument/2006/relationships/hyperlink" Target="https://www.aliexpress.com/item/1005003236876036.html?spm=a2g0o.productlist.0.0.7bb21fef1uHmyg&amp;algo_pvid=c7956d81-2271-4a3d-b96d-bb76775837e6&amp;aem_p4p_detail=202201300952345533862736423640062618352&amp;algo_exp_id=c7956d81-2271-4a3d-b96d-bb76775837e6-1&amp;pdp_ext_f=%7B%22sku_id%22%3A%2212000024788887080%22%7D&amp;pdp_pi=-1%3B10.99%3B-1%3B84%40salePrice%3BUSD%3Bsearch-mainSearch" TargetMode="External"/><Relationship Id="rId315" Type="http://schemas.openxmlformats.org/officeDocument/2006/relationships/hyperlink" Target="https://www.aliexpress.us/item/3256804365860402.html?spm=a2g0o.productlist.0.0.2bde5217qBMhVr&amp;algo_pvid=91255eb7-ddf4-4375-b946-f4555bb562a6&amp;algo_exp_id=91255eb7-ddf4-4375-b946-f4555bb562a6-2&amp;pdp_ext_f=%7B%22sku_id%22%3A%2212000029581799928%22%7D&amp;pdp_npi=2%40dis%21USD%216.63%213.98%21%21%21%21%21%402101e9d116686214477188106eb38b%2112000029581799928%21sea&amp;curPageLogUid=vibuQcjOeeoQ" TargetMode="External"/><Relationship Id="rId357" Type="http://schemas.openxmlformats.org/officeDocument/2006/relationships/hyperlink" Target="https://www.aliexpress.us/item/3256801375592201.html?spm=a2g0o.best.moretolove.532.d24c2c25LcyV1n&amp;gps-id=pcBestMore2Love&amp;scm=1007.40000.326746.0&amp;scm_id=1007.40000.326746.0&amp;scm-url=1007.40000.326746.0&amp;pvid=267234db-df63-4385-850c-28000f3cb425&amp;_t=gps-id%3ApcBestMore2Love%2Cscm-url%3A1007.40000.326746.0%2Cpvid%3A267234db-df63-4385-850c-28000f3cb425%2Ctpp_buckets%3A668%232846%238116%23933&amp;pdp_ext_f=%7B%22sku_id%22%3A%2212000030300940768%22%2C%22sceneId%22%3A%2230000%22%7D&amp;pdp_npi=3%40dis%21USD%2120.26%2115.4%21%21%21%21%21%402101f49716766241530394042e72b8%2112000030300940768%21rec%21US%21950911333&amp;gatewayAdapt=glo2usa&amp;_randl_shipto=US" TargetMode="External"/><Relationship Id="rId54" Type="http://schemas.openxmlformats.org/officeDocument/2006/relationships/hyperlink" Target="https://xoessentialsllc.com/products/jump-rope-counter-speed-digital-jump-rope-crossfit-adjustable-sound-reminder-skipping-rope-fitness-jump-rope-professional?variant=41384652013725&amp;currency=USD&amp;utm_medium=product_sync&amp;utm_source=google&amp;utm_content=sag_organic&amp;utm_campaign=sag_organic" TargetMode="External"/><Relationship Id="rId96" Type="http://schemas.openxmlformats.org/officeDocument/2006/relationships/hyperlink" Target="https://www.partyglowz.com/products/led-light-up-golf-balls-no-inserts-no-timers-no-charging-6-pcs-per-pack?variant=39499785273519&amp;currency=USD&amp;utm_medium=product_sync&amp;utm_source=google&amp;utm_content=sag_organic&amp;utm_campaign=sag_organic&amp;gclid=CjwKCAiA5t-OBhByEiwAhR-hm8FLnMTD8-g9CAG2tSXADh66x3xaXEF0MZqOtHIrMQ9OMNDoL9j1qBoCn40QAvD_BwE" TargetMode="External"/><Relationship Id="rId161" Type="http://schemas.openxmlformats.org/officeDocument/2006/relationships/hyperlink" Target="https://www.tesalate.com/" TargetMode="External"/><Relationship Id="rId217" Type="http://schemas.openxmlformats.org/officeDocument/2006/relationships/hyperlink" Target="https://www.leisuretime-southbury.com/product/pool-products/lifestyle/floats-and-games/cooler-raft/" TargetMode="External"/><Relationship Id="rId399" Type="http://schemas.openxmlformats.org/officeDocument/2006/relationships/hyperlink" Target="https://www.aliexpress.us/item/2251832563400030.html?spm=a2g0o.detail.1000014.6.1e06748eDSWhD8&amp;gps-id=pcDetailBottomMoreOtherSeller&amp;scm=1007.40000.333918.0&amp;scm_id=1007.40000.333918.0&amp;scm-url=1007.40000.333918.0&amp;pvid=8f71498b-ce6a-4377-93d7-9acdb2c9610f&amp;_t=gps-id:pcDetailBottomMoreOtherSeller,scm-url:1007.40000.333918.0,pvid:8f71498b-ce6a-4377-93d7-9acdb2c9610f,tpp_buckets:668%232846%238116%23933&amp;pdp_npi=3%40dis%21USD%2128.82%2124.21%21%21%21%21%21%402103249616850405838935117e5305%2112000030628330772%21rec%21US%21950911333" TargetMode="External"/><Relationship Id="rId259" Type="http://schemas.openxmlformats.org/officeDocument/2006/relationships/hyperlink" Target="https://www.protoarc.com/products/xk01-tri-fold-bluetooth-keyboard?currency=USD&amp;variant=39695343845465&amp;utm_medium=cpc&amp;utm_source=google&amp;utm_campaign=Google%20Shopping&amp;gclid=CjwKCAiAoL6eBhA3EiwAXDom5oOTDDERj57UoO09HT5ntdxNaZA0EdstvIRO_JNRBUt5kNcba4qMBhoCQo8QAvD_BwE" TargetMode="External"/><Relationship Id="rId424" Type="http://schemas.openxmlformats.org/officeDocument/2006/relationships/hyperlink" Target="https://app.minea.com/tiktok/7202323858332929281" TargetMode="External"/><Relationship Id="rId23" Type="http://schemas.openxmlformats.org/officeDocument/2006/relationships/hyperlink" Target="https://www.aliexpress.com/item/1005002073797609.html?spm=a2g0o.detail.0.0.129b60ebf7mtBL&amp;gps-id=pcDetailBottomMoreThisSeller&amp;scm=1007.13339.169870.0&amp;scm_id=1007.13339.169870.0&amp;scm-url=1007.13339.169870.0&amp;pvid=d3991651-3fb4-4534-8b3c-21c14fd3e432&amp;_t=gps-id:pcDetailBottomMoreThisSeller,scm-url:1007.13339.169870.0,pvid:d3991651-3fb4-4534-8b3c-21c14fd3e432,tpp_buckets:668%232846%238116%232002&amp;&amp;pdp_ext_f=%7B%22sku_id%22:%2212000018669389368%22,%22sceneId%22:%223339%22%7D" TargetMode="External"/><Relationship Id="rId119" Type="http://schemas.openxmlformats.org/officeDocument/2006/relationships/hyperlink" Target="https://vertexsky.com/products/luxxio-portable-tire-inflator-lcd-electric-air-pump-for-car-motorcycle-bike?currency=USD&amp;variant=34178452357255&amp;utm_medium=cpc&amp;utm_source=google&amp;utm_campaign=Google%20Shopping&amp;gclid=Cj0KCQiAr5iQBhCsARIsAPcwROMUkd9UEkxkm-PLIe_Dnl6peBqpRo_QgOSsFXayyczI0Tx3mPx01rsaAgYwEALw_wcB" TargetMode="External"/><Relationship Id="rId270" Type="http://schemas.openxmlformats.org/officeDocument/2006/relationships/hyperlink" Target="https://www.aliexpress.com/item/3256803505884619.html?spm=a2g0o.productlist.0.0.7936379edbT8r5&amp;algo_pvid=487498cd-83f1-461d-82df-6a48754f47d9&amp;algo_exp_id=487498cd-83f1-461d-82df-6a48754f47d9-31&amp;pdp_ext_f=%7B%22sku_id%22%3A%2212000026822130665%22%7D&amp;pdp_npi=2%40dis%21USD%2113.7%216.85%21%21%21%21%21%402103255a16640347331701060e65c2%2112000026822130665%21sea&amp;curPageLogUid=o6dFZ1yKWDeN" TargetMode="External"/><Relationship Id="rId326" Type="http://schemas.openxmlformats.org/officeDocument/2006/relationships/hyperlink" Target="https://commodery.com/products/microglow-set?h_ad_id=1744811547277345&amp;ttc_id=1744811522159649&amp;ttclid=E.C.P.Cr4BqHtQeK8aOD3jJ1Jw00oF8hG-m3lr2ax_KAcBQjEo5u-8KbmTlGzJ5NuPJ8f5RrHlvNktloGnXT4HA5D2_FsjUcH8J4k_G8v69VDMIslhEpJQle0OdbAr8QHPnviWxTAxv6GD5Y1mH-bQORz9Od7Q2rzVzyWQFNjDRim9hYL8SybMB8VSlWqgGnFPJMv8NKMvu6ePxTz30_gqhhOj9tHg2qNABRmVmRs78-JHRDSiPRY46VGPWvVIagdDMk2j9BIEdjIuMBog92GGeVji0CRAnoTZG-yWmZ4-2Kta3gBEzrDIsPjaVDo" TargetMode="External"/><Relationship Id="rId65" Type="http://schemas.openxmlformats.org/officeDocument/2006/relationships/hyperlink" Target="https://www.aliexpress.com/item/4000955006858.html?spm=a2g0o.productlist.0.0.51582396ZQ6Tpp&amp;algo_pvid=8efaf151-e386-4b4d-921b-e79ade5e3a7b&amp;algo_exp_id=8efaf151-e386-4b4d-921b-e79ade5e3a7b-21&amp;pdp_ext_f=%7B%22sku_id%22%3A%2210000012528270528%22%7D" TargetMode="External"/><Relationship Id="rId130" Type="http://schemas.openxmlformats.org/officeDocument/2006/relationships/hyperlink" Target="https://www.aliexpress.com/item/1005002962331866.html?spm=a2g0o.detail.1000014.3.5656b08ce3sxv2&amp;gps-id=pcDetailBottomMoreOtherSeller&amp;scm=1007.40050.266918.0&amp;scm_id=1007.40050.266918.0&amp;scm-url=1007.40050.266918.0&amp;pvid=6af88191-1467-4bb5-acdd-e68955dcf4fb&amp;_t=gps-id:pcDetailBottomMoreOtherSeller,scm-url:1007.40050.266918.0,pvid:6af88191-1467-4bb5-acdd-e68955dcf4fb,tpp_buckets:668%232846%238116%232002&amp;pdp_ext_f=%257B%2522sku_id%2522%253A%252212000022982568983%2522%252C%2522sceneId%2522%253A%252230050%2522%257D&amp;pdp_pi=-1%253B1.15%253B-1%253B-1%2540salePrice%253BUSD%253Brecommend-recommend" TargetMode="External"/><Relationship Id="rId368" Type="http://schemas.openxmlformats.org/officeDocument/2006/relationships/hyperlink" Target="https://app.minea.com/pinterest/689754499187130901" TargetMode="External"/><Relationship Id="rId172" Type="http://schemas.openxmlformats.org/officeDocument/2006/relationships/hyperlink" Target="https://www.aliexpress.com/item/1005002752034512.html?spm=a2g0o.detail.1000014.4.20a12f75bbSdfL&amp;gps-id=pcDetailBottomMoreOtherSeller&amp;scm=1007.40000.267768.0&amp;scm_id=1007.40000.267768.0&amp;scm-url=1007.40000.267768.0&amp;pvid=9185803b-b709-4df7-a525-6757133b2c7d&amp;_t=gps-id:pcDetailBottomMoreOtherSeller,scm-url:1007.40000.267768.0,pvid:9185803b-b709-4df7-a525-6757133b2c7d,tpp_buckets:668%232846%238116%23933&amp;pdp_ext_f=%257B%2522sku_id%2522%253A%252212000021965030940%2522%252C%2522sceneId%2522%253A%252230050%2522%257D&amp;pdp_pi=-1%253B1.95%253B-1%253B-1%2540salePrice%253BUSD%253Brecommend-recommend" TargetMode="External"/><Relationship Id="rId228" Type="http://schemas.openxmlformats.org/officeDocument/2006/relationships/hyperlink" Target="https://www.aliexpress.com/item/3256802046446868.html?spm=a2g0o.productlist.0.0.16b2e607CP8Qbp&amp;algo_pvid=b43f93f3-83ea-4ec4-a3f2-400cd92423aa&amp;algo_exp_id=b43f93f3-83ea-4ec4-a3f2-400cd92423aa-17&amp;pdp_ext_f=%7B%22sku_id%22%3A%2212000019447816371%22%7D&amp;pdp_npi=2%40dis%21USD%21%2133.63%21%21%21%21%21%402103255b16587913093457369eb1b1%2112000019447816371%21sea" TargetMode="External"/><Relationship Id="rId435" Type="http://schemas.openxmlformats.org/officeDocument/2006/relationships/hyperlink" Target="https://www.aliexpress.us/item/3256803800244848.html?spm=a2g0o.productlist.main.1.39dd228cRzPkqd&amp;algo_pvid=726ea495-70b5-418f-a5d7-51ee2b2bf695&amp;algo_exp_id=726ea495-70b5-418f-a5d7-51ee2b2bf695-0&amp;pdp_npi=3%40dis%21USD%2127.98%2113.43%21%21%2127.98%21%21%40212243c316903155720853369d0bfb%2112000027649104484%21sea%21US%21950911333&amp;curPageLogUid=4znD6oDqhOQ2" TargetMode="External"/><Relationship Id="rId281" Type="http://schemas.openxmlformats.org/officeDocument/2006/relationships/hyperlink" Target="https://mudwtr.com/products/mud-whip?utm_source=google&amp;utm_medium=pmax&amp;utm_campaign=us_rise-boost_performance-max&amp;gclid=CjwKCAiAoL6eBhA3EiwAXDom5m1i0T3D89JR7IxsboRm5LR7XtIYHHcaNe4xLTvYz5xy9Ln0EZ4_mxoC1oQQAvD_BwE" TargetMode="External"/><Relationship Id="rId337" Type="http://schemas.openxmlformats.org/officeDocument/2006/relationships/hyperlink" Target="https://www.aliexpress.us/item/2255800945991237.html?spm=a2g0o.productlist.0.0.16081700FnlyI0&amp;algo_pvid=1bf419d5-fe68-4223-8f3c-f440db71b764&amp;algo_exp_id=1bf419d5-fe68-4223-8f3c-f440db71b764-0&amp;pdp_ext_f=%7B%22sku_id%22%3A%2212000026571246803%22%7D&amp;pdp_npi=2%40dis%21USD%213.7%212.22%21%21%21%21%21%4021031a5516710424935834953e7a0d%2112000026571246803%21sea&amp;curPageLogUid=QDsZZaMHajL9" TargetMode="External"/><Relationship Id="rId34" Type="http://schemas.openxmlformats.org/officeDocument/2006/relationships/hyperlink" Target="https://modernperspectivela.com/products/levitating-bonsai-pot?currency=USD&amp;variant=40383989055684&amp;utm_medium=cpc&amp;utm_source=google&amp;utm_campaign=Google%20Shopping&amp;gclid=CjwKCAiAh_GNBhAHEiwAjOh3ZLzePDLXYXXFz-spqh7vljYhOKDHnl_vCnQbg2Ff2Mt7F8REwHAPJBoCXocQAvD_BwE" TargetMode="External"/><Relationship Id="rId76" Type="http://schemas.openxmlformats.org/officeDocument/2006/relationships/hyperlink" Target="https://www.sailwindstore.com/products/rechargeable-heated-vest?sku=18048202137314630912432465&amp;gclid=CjwKCAiA5t-OBhByEiwAhR-hm8Y-7FG3FVdAXQcv4ugfJKtvAoNwHe-BXEIdOiDFLGatIh3zUhAq3xoCyRcQAvD_BwE" TargetMode="External"/><Relationship Id="rId141" Type="http://schemas.openxmlformats.org/officeDocument/2006/relationships/hyperlink" Target="https://www.aliexpress.com/item/1005003822540510.html?spm=a2g0o.home.15002.62.32832145f5nkjy&amp;gps-id=pcJustForYou&amp;scm=1007.13562.265868.0&amp;scm_id=1007.13562.265868.0&amp;scm-url=1007.13562.265868.0&amp;pvid=ad5b9ec2-2992-4180-b7b8-8a09cf95a07b&amp;_t=gps-id:pcJustForYou,scm-url:1007.13562.265868.0,pvid:ad5b9ec2-2992-4180-b7b8-8a09cf95a07b,tpp_buckets:668%232846%238116%232002&amp;pdp_ext_f=%257B%2522sku_id%2522%253A%252212000027274274458%2522%252C%2522sceneId%2522%253A%25223562%2522%257D&amp;pdp_pi=-1%253B4.05%253B-1%253B-1%2540salePrice%253BUSD%253Brecommend-recommend" TargetMode="External"/><Relationship Id="rId379" Type="http://schemas.openxmlformats.org/officeDocument/2006/relationships/hyperlink" Target="https://www.aliexpress.us/item/3256804189366972.html?af=4303244_1&amp;cv=40640296&amp;cn=46rttfcumg3n8bdxh432o6gbbpp04j4t&amp;dp=v5_46rttfcumg3n8bdxh432o6gbbpp04j4t&amp;utm_source=epn&amp;utm_medium=cpa&amp;utm_campaign=4303244_1&amp;utm_content=40640296&amp;product_id=1005004375681724&amp;afref=&amp;aff_fcid=d5b0789595964270aef53ea84ac31429-1682668542769-06434-_ExLdOYT&amp;tt=API&amp;aff_fsk=_ExLdOYT&amp;aff_platform=api-new-link-generate&amp;sk=_ExLdOYT&amp;aff_trace_key=d5b0789595964270aef53ea84ac31429-1682668542769-06434-_ExLdOYT&amp;terminal_id=a49665573b214d86a12cb38a5ebbe3e2&amp;afSmartRedirect=y&amp;gatewayAdapt=glo2usa4itemAdapt&amp;_randl_shipto=US" TargetMode="External"/><Relationship Id="rId7" Type="http://schemas.openxmlformats.org/officeDocument/2006/relationships/hyperlink" Target="https://www.aliexpress.com/item/1005003026338305.html?spm=a2g0o.productlist.0.0.23cc43delCG5SY&amp;algo_pvid=30776cf5-73f2-4761-9f2d-de479e57f0e8&amp;algo_exp_id=30776cf5-73f2-4761-9f2d-de479e57f0e8-10&amp;pdp_ext_f=%7B%22sku_id%22%3A%2212000023309448413%22%7D" TargetMode="External"/><Relationship Id="rId183" Type="http://schemas.openxmlformats.org/officeDocument/2006/relationships/hyperlink" Target="https://spyra.com/" TargetMode="External"/><Relationship Id="rId239" Type="http://schemas.openxmlformats.org/officeDocument/2006/relationships/hyperlink" Target="https://sportrhino.com/products/chillbo-shwaggins-inflatable-couch-a-cool-inflatable-lounger-upgrade-your-camping-accessories-easy-setup-inflatable-chair-is-perfect-for-beach-gear-camping-fun-and-festival-accessories?variant_id=445977" TargetMode="External"/><Relationship Id="rId390" Type="http://schemas.openxmlformats.org/officeDocument/2006/relationships/hyperlink" Target="https://app.minea.com/posts/367263288097334" TargetMode="External"/><Relationship Id="rId404" Type="http://schemas.openxmlformats.org/officeDocument/2006/relationships/hyperlink" Target="https://app.minea.com/posts/185364087285361" TargetMode="External"/><Relationship Id="rId446" Type="http://schemas.openxmlformats.org/officeDocument/2006/relationships/hyperlink" Target="https://app.minea.com/shops/slayessential.com" TargetMode="External"/><Relationship Id="rId250" Type="http://schemas.openxmlformats.org/officeDocument/2006/relationships/hyperlink" Target="https://www.aliexpress.us/item/3256804528160587.html?spm=a2g0o.productlist.main.13.4ace6884VdGPf4&amp;algo_pvid=df26b119-b00b-42ca-adaa-1614636756ba&amp;algo_exp_id=df26b119-b00b-42ca-adaa-1614636756ba-6&amp;pdp_ext_f=%7B%22sku_id%22%3A%2212000030206673842%22%7D&amp;pdp_npi=2%40dis%21USD%217.98%213.99%21%21%21%21%21%40212279a216745798524437013d0686%2112000030206673842%21sea&amp;curPageLogUid=Vfh1fZcm7dhr" TargetMode="External"/><Relationship Id="rId292" Type="http://schemas.openxmlformats.org/officeDocument/2006/relationships/hyperlink" Target="https://www.brilliantpromos.com/ap/Manual-Mini-Air-Blower-Portablel-Hand-Crank-Bellows-553510291?gclid=CjwKCAiAoL6eBhA3EiwAXDom5qZH66T12Pzy5TA9WJkTB1fLTE0mxq8GJgSaVefQ8Pnj7YS3khCZfBoC55EQAvD_BwE" TargetMode="External"/><Relationship Id="rId306" Type="http://schemas.openxmlformats.org/officeDocument/2006/relationships/hyperlink" Target="https://www.amazon.com/Customized-checklist-board-plastic-planner/dp/B09FDV754D/ref=asc_df_B09FDV754D/?tag=hyprod-20&amp;linkCode=df0&amp;hvadid=563754743174&amp;hvpos=&amp;hvnetw=g&amp;hvrand=3009834514123977960&amp;hvpone=&amp;hvptwo=&amp;hvqmt=&amp;hvdev=c&amp;hvdvcmdl=&amp;hvlocint=&amp;hvlocphy=9061142&amp;hvtargid=pla-1565817958461&amp;psc=1" TargetMode="External"/><Relationship Id="rId45" Type="http://schemas.openxmlformats.org/officeDocument/2006/relationships/hyperlink" Target="https://www.aliexpress.com/item/1005003270381587.html?spm=a2g0o.productlist.0.0.3b546439rhZ3Ok&amp;algo_pvid=3c5c9026-4cb6-4427-8235-c5c8b5af1761&amp;aem_p4p_detail=2021112908433815492475876041150029803655&amp;algo_exp_id=3c5c9026-4cb6-4427-8235-c5c8b5af1761-1&amp;pdp_ext_f=%7B%22sku_id%22%3A%2212000024950608424%22%7D" TargetMode="External"/><Relationship Id="rId87" Type="http://schemas.openxmlformats.org/officeDocument/2006/relationships/hyperlink" Target="https://www.aliexpress.com/item/1005002384706348.html?spm=a2g0o.detail.1000014.1.677d17015C8zr8&amp;gps-id=pcDetailBottomMoreOtherSeller&amp;scm=1007.13338.177756.0&amp;scm_id=1007.13338.177756.0&amp;scm-url=1007.13338.177756.0&amp;pvid=91454555-e800-4b1e-99d3-9b2cc8b44ee5&amp;_t=gps-id:pcDetailBottomMoreOtherSeller,scm-url:1007.13338.177756.0,pvid:91454555-e800-4b1e-99d3-9b2cc8b44ee5,tpp_buckets:668%232846%238116%232002&amp;&amp;pdp_ext_f=%7B%22sceneId%22:%2223416%22,%22sku_id%22:%2212000023332664449%22%7D&amp;compareFields=formatted_price:US%20$2.83;itemId:1005002384706348;freight_formatted_price:null;source:recommend-sku;is_freeshipping:null;trade_order:4376" TargetMode="External"/><Relationship Id="rId110" Type="http://schemas.openxmlformats.org/officeDocument/2006/relationships/hyperlink" Target="https://www.aliexpress.com/item/1005002079802803.html?spm=a2g0o.detail.1000014.1.2a6d1206EUysWE&amp;gps-id=pcDetailBottomMoreOtherSeller&amp;scm=1007.13338.177931.0&amp;scm_id=1007.13338.177931.0&amp;scm-url=1007.13338.177931.0&amp;pvid=dc3c69dc-6140-470e-913a-4eebfb0bae26&amp;_t=gps-id:pcDetailBottomMoreOtherSeller,scm-url:1007.13338.177931.0,pvid:dc3c69dc-6140-470e-913a-4eebfb0bae26,tpp_buckets:668%232846%238116%232002&amp;pdp_ext_f=%257B%2522sku_id%2522%253A%252212000018671348738%2522%252C%2522sceneId%2522%253A%252230050%2522%257D&amp;pdp_pi=-1%253B18.74%253B-1%253B-1%2540salePrice%253BUSD%253Brecommend-recommend" TargetMode="External"/><Relationship Id="rId348" Type="http://schemas.openxmlformats.org/officeDocument/2006/relationships/hyperlink" Target="https://www.etsy.com/listing/902248851/nonstick-bacon-grease-cooking-splatter?gpla=1&amp;gao=1&amp;" TargetMode="External"/><Relationship Id="rId152" Type="http://schemas.openxmlformats.org/officeDocument/2006/relationships/hyperlink" Target="https://www.aliexpress.com/item/4001249520597.html?spm=a2g0o.detail.1000060.1.6246347fI4lYln&amp;gps-id=pcDetailBottomMoreThisSeller&amp;scm=1007.13339.274681.0&amp;scm_id=1007.13339.274681.0&amp;scm-url=1007.13339.274681.0&amp;pvid=59fd460b-c9d5-4e35-a91e-f67506502e03&amp;_t=gps-id:pcDetailBottomMoreThisSeller,scm-url:1007.13339.274681.0,pvid:59fd460b-c9d5-4e35-a91e-f67506502e03,tpp_buckets:668%232846%238116%232002&amp;pdp_ext_f=%257B%2522sku_id%2522%253A%252210000015464704413%2522%252C%2522sceneId%2522%253A%25223339%2522%257D&amp;pdp_pi=-1%253B29.7%253B-1%253B-1%2540salePrice%253BUSD%253Brecommend-recommend" TargetMode="External"/><Relationship Id="rId194" Type="http://schemas.openxmlformats.org/officeDocument/2006/relationships/hyperlink" Target="https://www.aliexpress.com/item/3256803793477403.html?spm=a2g0o.detail.1000060.2.1d931f73UgRxl0&amp;gps-id=pcDetailBottomMoreThisSeller&amp;scm=1007.13339.274681.0&amp;scm_id=1007.13339.274681.0&amp;scm-url=1007.13339.274681.0&amp;pvid=8716eb54-bb86-4ae2-b608-63bee0bc784c&amp;_t=gps-id:pcDetailBottomMoreThisSeller,scm-url:1007.13339.274681.0,pvid:8716eb54-bb86-4ae2-b608-63bee0bc784c,tpp_buckets:668%232846%238116%232002&amp;pdp_ext_f=%7B%22sku_id%22%3A%2212000027627422708%22%2C%22sceneId%22%3A%223339%22%7D&amp;pdp_npi=2%40dis%21USD%21%2119.8%21%21%21%21%21%402103222316535755007698521e16d4%2112000027627422708%21rec" TargetMode="External"/><Relationship Id="rId208" Type="http://schemas.openxmlformats.org/officeDocument/2006/relationships/hyperlink" Target="https://www.aliexpress.com/item/3256803481549287.html?spm=a2g0o.tm800084820.7189411320.6.7c0b607aSd7fgM&amp;gatewayAdapt=4itemAdapt" TargetMode="External"/><Relationship Id="rId415" Type="http://schemas.openxmlformats.org/officeDocument/2006/relationships/hyperlink" Target="https://www.aliexpress.us/item/3256804413719171.html?spm=a2g0o.productlist.main.3.70482745DeZaUG&amp;algo_pvid=b74109f8-a8cd-4825-9d82-bd70fd658ef5&amp;algo_exp_id=b74109f8-a8cd-4825-9d82-bd70fd658ef5-1&amp;pdp_npi=3%40dis%21USD%2120.75%2110.37%21%21%21%21%21%402102111816872092215456800d07ee%2112000029782866831%21sea%21US%21950911333&amp;curPageLogUid=EiHOcpMnb6LS" TargetMode="External"/><Relationship Id="rId457" Type="http://schemas.openxmlformats.org/officeDocument/2006/relationships/hyperlink" Target="https://www.aliexpress.us/item/3256805372482005.html?spm=a2g0o.productlist.main.1.57195274MTjmqg&amp;algo_pvid=25f40bfe-b02c-4288-accd-427452e4b6a5&amp;aem_p4p_detail=2023082115501411112346833658560015465355&amp;algo_exp_id=25f40bfe-b02c-4288-accd-427452e4b6a5-0&amp;pdp_npi=4%40dis%21USD%2130.20%2113.59%21%21%2130.20%21%21%402101e9d216926582147622457e39d9%2112000033538965337%21sea%21US%21950911333%21&amp;curPageLogUid=dWDoH44Bc9dp&amp;search_p4p_id=2023082115501411112346833658560015465355_1" TargetMode="External"/><Relationship Id="rId261" Type="http://schemas.openxmlformats.org/officeDocument/2006/relationships/hyperlink" Target="https://lcpshop.net/product/blind-duster-3-blade-cleaning-tool/?gclid=CjwKCAiAoL6eBhA3EiwAXDom5k9028iNDNXrubuam8tLLzVrphgiIksmg4jqFJBHVQrvda4Kjfm2RBoC4NUQAvD_BwE" TargetMode="External"/><Relationship Id="rId14" Type="http://schemas.openxmlformats.org/officeDocument/2006/relationships/hyperlink" Target="https://dipssy.com/3d-creative-pen-100-meter-abs-20-colors/" TargetMode="External"/><Relationship Id="rId56" Type="http://schemas.openxmlformats.org/officeDocument/2006/relationships/hyperlink" Target="https://giftod.com/product/laser-gloves-4648505/?attribute_pa_color=red&amp;attribute_pa_plug=us-plug&amp;attribute_pa_wattage=right-hand&amp;gclid=Cj0KCQiAzfuNBhCGARIsAD1nu-8Ds7GbvGjrxK6HLKIrwgScEmbxHB5RQ6_RNcyAnRlE_dUUNqxilnAaAsV5EALw_wcB" TargetMode="External"/><Relationship Id="rId317" Type="http://schemas.openxmlformats.org/officeDocument/2006/relationships/hyperlink" Target="https://www.aliexpress.us/item/3256801485270053.html?spm=a2g0o.productlist.0.0.742b2ad2t16Hi4&amp;algo_pvid=874bab2b-bfcd-444e-88d8-cdbb231f85fc&amp;algo_exp_id=874bab2b-bfcd-444e-88d8-cdbb231f85fc-16&amp;pdp_ext_f=%7B%22sku_id%22%3A%2212000017063332546%22%7D&amp;pdp_npi=2%40dis%21USD%217.8%215.85%21%21%21%21%21%402103255a16686222875522604eb1d0%2112000017063332546%21sea&amp;curPageLogUid=xbbW1SLC8J5i" TargetMode="External"/><Relationship Id="rId359" Type="http://schemas.openxmlformats.org/officeDocument/2006/relationships/hyperlink" Target="https://www.aliexpress.us/item/3256804134782236.html?spm=a2g0o.productlist.main.31.459e78f4il8xb2&amp;algo_pvid=61c53357-eda8-4d7e-a2e3-3855c50284f1&amp;algo_exp_id=61c53357-eda8-4d7e-a2e3-3855c50284f1-15&amp;pdp_npi=3%40dis%21USD%213.64%212.18%21%21%21%21%21%402102186a16826680482836243d077f%2112000028746451736%21sea%21US%21950911333&amp;curPageLogUid=yZdfo0Hrsds8" TargetMode="External"/><Relationship Id="rId98" Type="http://schemas.openxmlformats.org/officeDocument/2006/relationships/hyperlink" Target="https://talonathletic.com/products/sport-back-stretch-equipment?variant=39815948173496&amp;currency=USD&amp;utm_medium=product_sync&amp;utm_source=google&amp;utm_content=sag_organic&amp;utm_campaign=sag_organic&amp;gclid=CjwKCAiA5t-OBhByEiwAhR-hm0bTWYdbeOzlco5If_AoTHhBjQRJU8NGmo7xKvsbgYWCKXoJ1Vq6TBoC_oAQAvD_BwE" TargetMode="External"/><Relationship Id="rId121" Type="http://schemas.openxmlformats.org/officeDocument/2006/relationships/hyperlink" Target="https://topvira.com/product/mystical-fire-multicolor-flame-starter/?gclid=Cj0KCQiArt6PBhCoARIsAMF5wajMtdK-OsEaVH7w1OUl757b_q7IGbVntLzbOfftP2pbnnXPBsb_-scaAv2NEALw_wcB" TargetMode="External"/><Relationship Id="rId163" Type="http://schemas.openxmlformats.org/officeDocument/2006/relationships/hyperlink" Target="https://monos.com/products/carry-on?currency=USD&amp;variant=28759934402624&amp;utm_medium=cpc&amp;utm_source=google&amp;utm_campaign=Google%20Shopping&amp;g_network=u&amp;g_productchannel=online&amp;g_adid=414009823159&amp;g_keyword=&amp;g_adtype=&amp;g_keywordid=pla-293946777986&amp;g_ifcreative=&amp;g_campaign=Smart+Shopping+-+US+-+All+Products+%28New+Cust.+Acq.%29&amp;g_adgroupid=92156497416&amp;g_productid=28759934402624&amp;g_merchantid=127978179&amp;g_partition=293946777986&amp;g_campaignid=9097465902&amp;g_acctid=833-519-9611&amp;g_ifproduct=product&amp;gclid=CjwKCAjwgr6TBhAGEiwA3aVuITwPu73KBxGl_GToVrgsfq_-h9KaHw7lRtThJklm2zqIVWyr-fZiexoC4fkQAvD_BwE" TargetMode="External"/><Relationship Id="rId219" Type="http://schemas.openxmlformats.org/officeDocument/2006/relationships/hyperlink" Target="https://lesmartgolf.com/products/pool-party-barge-floating-beer-table-with-cooler?currency=USD&amp;variant=42844326133986&amp;utm_medium=cpc&amp;utm_source=google&amp;utm_campaign=Google%20Shopping" TargetMode="External"/><Relationship Id="rId370" Type="http://schemas.openxmlformats.org/officeDocument/2006/relationships/hyperlink" Target="https://app.minea.com/pinterest/831688256204879771" TargetMode="External"/><Relationship Id="rId426" Type="http://schemas.openxmlformats.org/officeDocument/2006/relationships/hyperlink" Target="https://www.bonanza.com/listings/Mystical-Fire-Extreme-Color-Changing-Flames-For-Wood-Burning-Fire-24-Packets/1370286652?goog_pla=1" TargetMode="External"/><Relationship Id="rId230" Type="http://schemas.openxmlformats.org/officeDocument/2006/relationships/hyperlink" Target="https://www.aliexpress.com/item/2255800290679106.html?spm=a2g0o.detail.1000014.1.4fca656e7RHm4s&amp;gps-id=pcDetailBottomMoreOtherSeller&amp;scm=1007.40000.267768.0&amp;scm_id=1007.40000.267768.0&amp;scm-url=1007.40000.267768.0&amp;pvid=e96758fc-03e1-4e83-bad8-1ed5f8f7c651&amp;_t=gps-id:pcDetailBottomMoreOtherSeller,scm-url:1007.40000.267768.0,pvid:e96758fc-03e1-4e83-bad8-1ed5f8f7c651,tpp_buckets:668%232846%238116%23933&amp;pdp_ext_f=%7B%22sku_id%22%3A%2212000024102426744%22%2C%22sceneId%22%3A%2230050%22%7D&amp;pdp_npi=2%40dis%21USD%21%2124.32%21%21%21%21%21%402103222616587914330782028ebb6b%2112000024102426744%21rec" TargetMode="External"/><Relationship Id="rId25" Type="http://schemas.openxmlformats.org/officeDocument/2006/relationships/hyperlink" Target="https://www.aliexpress.com/item/1005002760732449.html?spm=a2g0o.productlist.0.0.2a63551fOYtK6I&amp;ad_pvid=202111110727569803815227452610027271152_2&amp;s=p" TargetMode="External"/><Relationship Id="rId67" Type="http://schemas.openxmlformats.org/officeDocument/2006/relationships/hyperlink" Target="https://www.aliexpress.com/item/1005002111994848.html?spm=a2g0o.productlist.0.0.753d66ffvrmMPY&amp;algo_pvid=3702abec-72b2-4181-a7e7-b86e1aec206c&amp;aem_p4p_detail=202201021331554999127626456600022812415&amp;algo_exp_id=3702abec-72b2-4181-a7e7-b86e1aec206c-0&amp;pdp_ext_f=%7B%22sku_id%22%3A%2212000018781559623%22%7D&amp;pdp_pi=-1%3B9.09%3B-1%3B-1%40salePrice%3BUSD%3Bsearch-mainSearch" TargetMode="External"/><Relationship Id="rId272" Type="http://schemas.openxmlformats.org/officeDocument/2006/relationships/hyperlink" Target="https://www.aliexpress.com/wholesale?catId=0&amp;initiative_id=SB_20220924075406&amp;SearchText=pickleball+paddle&amp;spm=a2g0o.productlist.1000002.0" TargetMode="External"/><Relationship Id="rId328" Type="http://schemas.openxmlformats.org/officeDocument/2006/relationships/hyperlink" Target="https://www.mysimplysmarthome.com/shop/photoshare-frame/?attribute_pa_color=grey&amp;attribute_pa_frame-size=size-8&amp;utm_source=Google%20Shopping&amp;utm_campaign=Product%20Feed&amp;utm_medium=cpc&amp;utm_term=270504&amp;gclid=CjwKCAiAoL6eBhA3EiwAXDom5rCGkwSQfuQ_62sDSg7xHLR2fyl_N8Y78J03ReT1IqAo4hmyLjfz4RoChTIQAvD_BwE" TargetMode="External"/><Relationship Id="rId132" Type="http://schemas.openxmlformats.org/officeDocument/2006/relationships/hyperlink" Target="https://www.aliexpress.com/item/32846303772.html?spm=a2g0o.productlist.0.0.4d1316bd5iNKQz&amp;algo_pvid=455db577-f730-48bd-8ab7-573795a5c897&amp;algo_exp_id=455db577-f730-48bd-8ab7-573795a5c897-0&amp;pdp_ext_f=%7B%22sku_id%22%3A%2212000027299683423%22%7D&amp;pdp_pi=-1%3B11.92%3B-1%3B-1%40salePrice%3BUSD%3Bsearch-mainSearch" TargetMode="External"/><Relationship Id="rId174" Type="http://schemas.openxmlformats.org/officeDocument/2006/relationships/hyperlink" Target="https://www.aliexpress.com/item/33042634596.html?spm=a2g0o.productlist.0.0.20ec62afkt7CKb&amp;algo_pvid=fb52642c-c017-4a43-a690-4c0a3d948ea4&amp;algo_exp_id=fb52642c-c017-4a43-a690-4c0a3d948ea4-8&amp;pdp_ext_f=%7B%22sku_id%22%3A%2212000022996799829%22%7D&amp;pdp_pi=-1%3B4.43%3B-1%3B-1%40salePrice%3BUSD%3Bsearch-mainSearch" TargetMode="External"/><Relationship Id="rId381" Type="http://schemas.openxmlformats.org/officeDocument/2006/relationships/hyperlink" Target="https://www.aliexpress.us/item/3256801512462517.html?spm=a2g0o.productlist.main.5.3b7833e3xPApge&amp;algo_pvid=09cd7002-d745-4f76-931d-b0fe3094a480&amp;algo_exp_id=09cd7002-d745-4f76-931d-b0fe3094a480-2&amp;pdp_npi=3%40dis%21USD%213.84%212.61%21%21%21%21%21%40211bf3f816850393842767706d07dd%2112000017200824510%21sea%21US%21950911333&amp;curPageLogUid=TTiy0OpL7A6v" TargetMode="External"/><Relationship Id="rId241" Type="http://schemas.openxmlformats.org/officeDocument/2006/relationships/hyperlink" Target="https://shop.mohd.it/en-us/beer-foamer.html?gclid=Cj0KCQjw3eeXBhD7ARIsAHjssr_kgE1N3w7tCBo1DwpzPKkOk1igFC8KEg6bFwH-4OTZAYVZiYqVKlEaAkj4EALw_wcB" TargetMode="External"/><Relationship Id="rId437" Type="http://schemas.openxmlformats.org/officeDocument/2006/relationships/hyperlink" Target="https://www.aliexpress.us/item/3256805031754133.html?spm=a2g0o.productlist.main.1.50333125HjNld3&amp;algo_pvid=378baf4b-325f-4396-89fc-d1dc120e643d&amp;algo_exp_id=378baf4b-325f-4396-89fc-d1dc120e643d-0&amp;pdp_npi=3%40dis%21USD%2128.95%2113.31%21%21%21206.19%21%21%402102169316903157195423929d0774%2112000032229526396%21sea%21US%21950911333&amp;curPageLogUid=GaywvM01Cknk" TargetMode="External"/><Relationship Id="rId36" Type="http://schemas.openxmlformats.org/officeDocument/2006/relationships/hyperlink" Target="https://www.inspiredhousehold.com/products/unisex-winter-warm-waterproof-touch-screen-gloves?variant=b2d3f998-1193-4f9c-81cd-a40452b0d7a2&amp;utm_source=google-ads&amp;utm_campaign=hoda_shopping_cloth&amp;utm_agid=130300788936&amp;utm_term=&amp;creative=562576484545&amp;device=c&amp;placement=&amp;gclid=CjwKCAiAh_GNBhAHEiwAjOh3ZEOyKv3d7e26YnRyIzWX8BcqOOi78ctl2bGbPu6KGmE9urglAlwmRRoC0D4QAvD_BwE" TargetMode="External"/><Relationship Id="rId283" Type="http://schemas.openxmlformats.org/officeDocument/2006/relationships/hyperlink" Target="https://www.candlescience.com/kits/soy-candle-making-kit/?gclid=CjwKCAiAoL6eBhA3EiwAXDom5tLC1DRyet_ziVTcFWLRL4yW47xn0F-AOmmm3UwDZTh6suMjwTj6WRoCmrsQAvD_BwE" TargetMode="External"/><Relationship Id="rId339" Type="http://schemas.openxmlformats.org/officeDocument/2006/relationships/hyperlink" Target="https://www.aliexpress.us/item/3256803615480229.html?spm=a2g0o.best.moretolove.14.bd432c25OacPEf&amp;gps-id=pcBestMore2Love&amp;scm=1007.40000.326746.0&amp;scm_id=1007.40000.326746.0&amp;scm-url=1007.40000.326746.0&amp;pvid=314b0396-3475-4cc2-8479-6c56553c27b8&amp;_t=gps-id%3ApcBestMore2Love%2Cscm-url%3A1007.40000.326746.0%2Cpvid%3A314b0396-3475-4cc2-8479-6c56553c27b8%2Ctpp_buckets%3A668%232846%238116%23933&amp;pdp_ext_f=%7B%22sku_id%22%3A%2212000027215492144%22%2C%22sceneId%22%3A%2230000%22%7D&amp;pdp_npi=3%40dis%21USD%2199.99%2167.99%21%21%21%21%21%402103223416765407406134454e8ee0%2112000027215492144%21rec%21US%21950911333&amp;gatewayAdapt=glo2usa&amp;_randl_shipto=US" TargetMode="External"/><Relationship Id="rId78" Type="http://schemas.openxmlformats.org/officeDocument/2006/relationships/hyperlink" Target="https://soufeel.com/products/custom-scannable-spotify-code-music-plaque-custom-spotify-code-keychain-acrylic-music-plaque?gclid=CjwKCAiA5t-OBhByEiwAhR-hmygQkOQrcIEiaoA-O11w_OKVEvbbJ_e-ekClgWX5wz8sH0UwLjoaYRoC-h8QAvD_BwE" TargetMode="External"/><Relationship Id="rId101" Type="http://schemas.openxmlformats.org/officeDocument/2006/relationships/hyperlink" Target="https://www.aliexpress.com/item/1005003241485312.html?spm=a2g0o.home.15002.9.650c2145I363QY&amp;gps-id=pcJustForYou&amp;scm=1007.13562.265868.0&amp;scm_id=1007.13562.265868.0&amp;scm-url=1007.13562.265868.0&amp;pvid=f175b35a-5f63-446e-b17e-98e1fb6522dd&amp;_t=gps-id:pcJustForYou,scm-url:1007.13562.265868.0,pvid:f175b35a-5f63-446e-b17e-98e1fb6522dd,tpp_buckets:668%232846%238116%232002&amp;&amp;pdp_ext_f=%7B%22sceneId%22:%223562%22,%22sku_id%22:%2212000026628795190%22%7D&amp;compareFields=formatted_price:US%20$16.35;itemId:1005003241485312;freight_formatted_price:null;source:recommend-sku;is_freeshipping:null;trade_order:247" TargetMode="External"/><Relationship Id="rId143" Type="http://schemas.openxmlformats.org/officeDocument/2006/relationships/hyperlink" Target="https://www.aliexpress.com/item/1005002558940621.html?spm=a2g0o.ams_97944.topranking.5.75089nx09nx0LC&amp;pdp_ext_f=%7B%22ship_from%22:%22CN%22,%22sku_id%22:%2212000021139165786%22%7D&amp;scm=1007.26694.140541.0&amp;scm_id=1007.26694.140541.0&amp;scm-url=1007.26694.140541.0&amp;pvid=03652b5c-3295-4e5e-84dc-7e0b761dc70d&amp;fromRankId=14266222&amp;_t=fromRankId:14266222" TargetMode="External"/><Relationship Id="rId185" Type="http://schemas.openxmlformats.org/officeDocument/2006/relationships/hyperlink" Target="https://cleanscreenco.com/products/screen-cleaner" TargetMode="External"/><Relationship Id="rId350" Type="http://schemas.openxmlformats.org/officeDocument/2006/relationships/hyperlink" Target="https://getphonery.com/products/electric-toilet-plunger?currency=USD&amp;variant=43315229393154&amp;utm_medium=cpc&amp;utm_source=google&amp;utm_campaign=Google%20Shopping&amp;srsltid=Ad5pg_HDfDeQRaWtlvev9UtzvFxaTWDem3TJHh953AwLG_PAyrLHP6wxZiU" TargetMode="External"/><Relationship Id="rId406" Type="http://schemas.openxmlformats.org/officeDocument/2006/relationships/hyperlink" Target="https://app.minea.com/pinterest/828943875179336231" TargetMode="External"/><Relationship Id="rId9" Type="http://schemas.openxmlformats.org/officeDocument/2006/relationships/hyperlink" Target="https://www.aliexpress.com/item/32920436824.html?spm=a2g0o.detail.1000013.5.78253077djLXIE&amp;gps-id=pcDetailBottomMoreThisSeller&amp;scm=1007.13339.169870.0&amp;scm_id=1007.13339.169870.0&amp;scm-url=1007.13339.169870.0&amp;pvid=892dfe0a-095a-4336-82b7-faf30b9f77cc&amp;_t=gps-id:pcDetailBottomMoreThisSeller,scm-url:1007.13339.169870.0,pvid:892dfe0a-095a-4336-82b7-faf30b9f77cc,tpp_buckets:668%232846%238116%232002&amp;&amp;pdp_ext_f=%7B%22sceneId%22:%223339%22,%22sku_id%22:%2266044226921%22%7D" TargetMode="External"/><Relationship Id="rId210" Type="http://schemas.openxmlformats.org/officeDocument/2006/relationships/hyperlink" Target="https://www.aliexpress.com/item/3256804205555493.html?spm=a2g0o.productlist.0.0.31434daaEJlhyB&amp;algo_pvid=357e181d-4d30-4f23-8337-7d707c0212cf&amp;aem_p4p_detail=202206281053335382234993270800085909889&amp;algo_exp_id=357e181d-4d30-4f23-8337-7d707c0212cf-29&amp;pdp_ext_f=%7B%22sku_id%22%3A%2212000029016777869%22%7D&amp;pdp_npi=2%40dis%21USD%21%219.52%21%21%21%21%21%40210318cb16564388134813170e605e%2112000029016777869%21sea" TargetMode="External"/><Relationship Id="rId392" Type="http://schemas.openxmlformats.org/officeDocument/2006/relationships/hyperlink" Target="https://app.minea.com/posts/954095678740519" TargetMode="External"/><Relationship Id="rId448" Type="http://schemas.openxmlformats.org/officeDocument/2006/relationships/hyperlink" Target="https://app.minea.com/pinterest/123919427241434443" TargetMode="External"/><Relationship Id="rId252" Type="http://schemas.openxmlformats.org/officeDocument/2006/relationships/hyperlink" Target="https://www.aliexpress.us/item/2255800899905756.html?spm=a2g0o.productlist.main.1.669270f7tWk3Sx&amp;algo_pvid=ace1ae78-cff7-4cb6-b622-5122cf80cf0a&amp;aem_p4p_detail=202301240905271086298320105940024147311&amp;algo_exp_id=ace1ae78-cff7-4cb6-b622-5122cf80cf0a-0&amp;pdp_ext_f=%7B%22sku_id%22%3A%2210000015329569225%22%7D&amp;pdp_npi=2%40dis%21USD%213.47%211.32%21%21%21%21%21%40211bf55216745799270256653d06c8%2110000015329569225%21sea&amp;curPageLogUid=aPyNE52DTyuH&amp;ad_pvid=202301240905271086298320105940024147311_1&amp;ad_pvid=202301240905271086298320105940024147311_1" TargetMode="External"/><Relationship Id="rId294" Type="http://schemas.openxmlformats.org/officeDocument/2006/relationships/hyperlink" Target="https://teppy.co/product/shower-foot-scrubber-massager-cleaner/?attribute_pa_1111-package=buy-1&amp;gclid=CjwKCAiAoL6eBhA3EiwAXDom5v_2uy65hp0No-Mjh5LZVV_Ph4g400anBtDPoTymHQjpKbzmhxk3mRoCCY4QAvD_BwE" TargetMode="External"/><Relationship Id="rId308" Type="http://schemas.openxmlformats.org/officeDocument/2006/relationships/hyperlink" Target="https://boosterss.com/products/yoga-sticks-stretching-tool?variant=40742901907515&amp;currency=USD&amp;utm_medium=product_sync&amp;utm_source=google&amp;utm_content=sag_organic&amp;utm_campaign=sag_organic&amp;gclid=CjwKCAiAoL6eBhA3EiwAXDom5o154vbSprHjotm52oT6kiAZTiZl8SO_ce2_cQIhZmbYMIsaBpmWrhoCBRAQAvD_BwE" TargetMode="External"/><Relationship Id="rId47" Type="http://schemas.openxmlformats.org/officeDocument/2006/relationships/hyperlink" Target="https://www.aliexpress.com/item/1005003532656378.html?spm=a2g0o.productlist.0.0.25773d80VDJTfg&amp;algo_pvid=b3a9c9bc-3c8e-41c7-b4e5-c0b493225619&amp;aem_p4p_detail=202111290848251411139891761600027671498&amp;algo_exp_id=b3a9c9bc-3c8e-41c7-b4e5-c0b493225619-7&amp;pdp_ext_f=%7B%22sku_id%22%3A%2212000026196320811%22%7D" TargetMode="External"/><Relationship Id="rId89" Type="http://schemas.openxmlformats.org/officeDocument/2006/relationships/hyperlink" Target="https://www.aliexpress.com/item/1005001841536954.html?spm=a2g0o.detail.1000014.10.1c1d6a49O7zCF9&amp;gps-id=pcDetailBottomMoreOtherSeller&amp;scm=1007.13338.177756.0&amp;scm_id=1007.13338.177756.0&amp;scm-url=1007.13338.177756.0&amp;pvid=e36074a7-5a72-4571-9c34-b3a30e067430&amp;_t=gps-id:pcDetailBottomMoreOtherSeller,scm-url:1007.13338.177756.0,pvid:e36074a7-5a72-4571-9c34-b3a30e067430,tpp_buckets:668%232846%238116%232002&amp;&amp;pdp_ext_f=%7B%22sceneId%22:%2223416%22,%22sku_id%22:%2212000018141413679%22%7D&amp;compareFields=formatted_price:US%20$8.52;itemId:1005001841536954;freight_formatted_price:null;source:recommend-sku;is_freeshipping:null;trade_order:394" TargetMode="External"/><Relationship Id="rId112" Type="http://schemas.openxmlformats.org/officeDocument/2006/relationships/hyperlink" Target="https://www.aliexpress.com/item/1005003401412170.html?spm=a2g0o.productlist.0.0.589f50favepYTh&amp;algo_pvid=43d5d81e-46ba-46ff-93d9-a328efa1f957&amp;aem_p4p_detail=202201301256552167182853405200063609625&amp;algo_exp_id=43d5d81e-46ba-46ff-93d9-a328efa1f957-0&amp;pdp_ext_f=%7B%22sku_id%22%3A%2212000025620089518%22%7D&amp;pdp_pi=-1%3B4.69%3B-1%3B-1%40salePrice%3BUSD%3Bsearch-mainSearch" TargetMode="External"/><Relationship Id="rId154" Type="http://schemas.openxmlformats.org/officeDocument/2006/relationships/hyperlink" Target="https://www.aliexpress.com/item/1005002676337744.html?spm=a2g0o.productlist.0.0.446055fcUG2pgm&amp;algo_pvid=7b59c4ab-6a08-4c68-96e1-18d4f732a47b&amp;algo_exp_id=7b59c4ab-6a08-4c68-96e1-18d4f732a47b-0&amp;pdp_ext_f=%7B%22sku_id%22%3A%2212000021669614360%22%7D&amp;pdp_pi=-1%3B77.0%3B-1%3B-1%40salePrice%3BUSD%3Bsearch-mainSearch" TargetMode="External"/><Relationship Id="rId361" Type="http://schemas.openxmlformats.org/officeDocument/2006/relationships/hyperlink" Target="https://www.aliexpress.us/item/3256804832605197.html?spm=a2g0o.productlist.main.7.50ee315dRVgjAH&amp;algo_pvid=095b218b-2a1e-4f37-9616-1e216aa7d408&amp;algo_exp_id=095b218b-2a1e-4f37-9616-1e216aa7d408-3&amp;pdp_npi=3%40dis%21USD%2127.33%2115.58%21%21%21%21%21%40212240a316826680955501978d0787%2112000031358901102%21sea%21US%21950911333&amp;curPageLogUid=M013STPNdD5S" TargetMode="External"/><Relationship Id="rId196" Type="http://schemas.openxmlformats.org/officeDocument/2006/relationships/hyperlink" Target="https://www.aliexpress.com/item/3256803847186365.html?spm=a2g0o.productlist.0.0.37d122eaL7XjMo&amp;algo_pvid=aeb69843-bf73-4490-b11e-2bf1ef22b69c&amp;aem_p4p_detail=202205260733109407096468678080002273681&amp;algo_exp_id=aeb69843-bf73-4490-b11e-2bf1ef22b69c-3&amp;pdp_ext_f=%7B%22sku_id%22%3A%2212000027808336803%22%7D&amp;pdp_npi=2%40dis%21USD%21%2137.46%21%21%21%21%21%402101e9d416535755903905164e75a4%2112000027808336803%21sea" TargetMode="External"/><Relationship Id="rId417" Type="http://schemas.openxmlformats.org/officeDocument/2006/relationships/hyperlink" Target="https://www.aliexpress.us/item/3256804906103437.html?spm=a2g0o.productlist.main.5.84f76d63eECyAQ&amp;algo_pvid=e54d2bb6-ac14-4964-9f2d-92d4cffc13d4&amp;algo_exp_id=e54d2bb6-ac14-4964-9f2d-92d4cffc13d4-2&amp;pdp_npi=3%40dis%21USD%2135.18%2135.18%21%21%21%21%21%40211be72e16872093508424673d079b%2112000031627677873%21sea%21US%21950911333&amp;curPageLogUid=hsvV6SXxo04B" TargetMode="External"/><Relationship Id="rId459" Type="http://schemas.openxmlformats.org/officeDocument/2006/relationships/printerSettings" Target="../printerSettings/printerSettings1.bin"/><Relationship Id="rId16" Type="http://schemas.openxmlformats.org/officeDocument/2006/relationships/hyperlink" Target="https://www.geekbuying.com/item/Wireless-Laser-Projection-Bluetooth-Virtual-Mini-Keyboard-White-424651.html" TargetMode="External"/><Relationship Id="rId221" Type="http://schemas.openxmlformats.org/officeDocument/2006/relationships/hyperlink" Target="https://aberlite.com/products/aberlite-clearshaper-beard-shaping-tool?gclid=Cj0KCQjw3eeXBhD7ARIsAHjssr81PoV8qVgyB8X_1MUYmJLUayCT7XAr4RCg8WcpHbZhtuK-_AinOhYaAr6sEALw_wcB" TargetMode="External"/><Relationship Id="rId263" Type="http://schemas.openxmlformats.org/officeDocument/2006/relationships/hyperlink" Target="https://www.truegether.com/listing.html?id=USER.507ab8da-3854-4cba-9d80-99011b9b1093" TargetMode="External"/><Relationship Id="rId319" Type="http://schemas.openxmlformats.org/officeDocument/2006/relationships/hyperlink" Target="https://www.aliexpress.us/item/3256804499639992.html?spm=a2g0o.productlist.0.0.25df22270PEO5q&amp;algo_pvid=bf033aa7-f1f8-46f7-80fa-b2ec44892d62&amp;algo_exp_id=bf033aa7-f1f8-46f7-80fa-b2ec44892d62-1&amp;pdp_ext_f=%7B%22sku_id%22%3A%2212000030095894176%22%7D&amp;pdp_npi=2%40dis%21USD%213.62%212.9%21%21%21%21%21%40210318cb16705251995848000e8f90%2112000030095894176%21sea&amp;curPageLogUid=kUOqRGKy7Ogp" TargetMode="External"/><Relationship Id="rId58" Type="http://schemas.openxmlformats.org/officeDocument/2006/relationships/hyperlink" Target="https://www.potterybarn.com/products/glass-weekly-planner-dry-erase-board-mp/?pkey=coffice-accessories&amp;sku=cm_src=office-accessories%7C%7CNoFacet-_-NoFacet-_--_-&amp;isx=0.0&amp;clickid=19X3%3AZ1xoxyIW4o3FTzRaQfnUkGwDRRAESPNQ80&amp;irgwc=1&amp;cm_cat=490947&amp;cm_ven=afshoppromo&amp;bnrid=3317500&amp;cm_ite=&amp;cm_pla=ir&amp;irpid=490947" TargetMode="External"/><Relationship Id="rId123" Type="http://schemas.openxmlformats.org/officeDocument/2006/relationships/hyperlink" Target="https://www.kingofsparklers.com/products/led-hand-fan.html?gclid=Cj0KCQiAr5iQBhCsARIsAPcwROO-vXkSZpvSuFHikomFaTBeCxCSw7k_olFjcuIxC0RJeevr2izI95YaAgS3EALw_wcB" TargetMode="External"/><Relationship Id="rId330" Type="http://schemas.openxmlformats.org/officeDocument/2006/relationships/hyperlink" Target="https://fitaos.com/products/fitaos-watch-vke400?variant=43452106539249&amp;currency=USD&amp;utm_medium=product_sync&amp;utm_source=google&amp;utm_content=sag_organic&amp;utm_campaign=sag_organic&amp;gclid=CjwKCAiAoL6eBhA3EiwAXDom5nd3tGNMcdSZYwEhKwY-OnZF7inLxSGaWzSrCfI13_sHA8asXRk5MxoCSNkQAvD_BwE" TargetMode="External"/><Relationship Id="rId165" Type="http://schemas.openxmlformats.org/officeDocument/2006/relationships/hyperlink" Target="https://sseva.com/products/car-wash-gun?currency=USD&amp;variant=41462950789316&amp;utm_medium=cpc&amp;utm_source=google&amp;utm_campaign=Google%20Shopping&amp;gclid=CjwKCAjwgr6TBhAGEiwA3aVuIY28J8Mhu7368XrBBIPwEu919Dxl0KJCIzIiBHm0ONqgxjkR2foh2RoCqPkQAvD_BwE" TargetMode="External"/><Relationship Id="rId372" Type="http://schemas.openxmlformats.org/officeDocument/2006/relationships/hyperlink" Target="https://app.minea.com/pinterest/1095430309339099487" TargetMode="External"/><Relationship Id="rId428" Type="http://schemas.openxmlformats.org/officeDocument/2006/relationships/hyperlink" Target="https://app.minea.com/tiktok/7253767572858916122" TargetMode="External"/><Relationship Id="rId232" Type="http://schemas.openxmlformats.org/officeDocument/2006/relationships/hyperlink" Target="https://www.aliexpress.com/item/3256804257519749.html?spm=a2g0o.detail.1000014.24.6da59046ROQUEV&amp;gps-id=pcDetailBottomMoreOtherSeller&amp;scm=1007.40000.267768.0&amp;scm_id=1007.40000.267768.0&amp;scm-url=1007.40000.267768.0&amp;pvid=e281627f-b597-4802-9ce6-4425e8f86837&amp;_t=gps-id:pcDetailBottomMoreOtherSeller,scm-url:1007.40000.267768.0,pvid:e281627f-b597-4802-9ce6-4425e8f86837,tpp_buckets:668%232846%238116%23933&amp;pdp_ext_f=%7B%22sku_id%22%3A%2212000029198920215%22%2C%22sceneId%22%3A%2230050%22%7D&amp;pdp_npi=2%40dis%21USD%2199.0%2159.4%21%21%21%21%21%402103222416605824824588862e5e1c%2112000029198920215%21rec" TargetMode="External"/><Relationship Id="rId274" Type="http://schemas.openxmlformats.org/officeDocument/2006/relationships/hyperlink" Target="https://www.aliexpress.us/item/3256803334990728.html?spm=a2g0o.productlist.main.29.79107662IFAZrC&amp;algo_pvid=4ffdef6d-ffd2-4d88-b24a-895a13771574&amp;algo_exp_id=4ffdef6d-ffd2-4d88-b24a-895a13771574-14&amp;pdp_ext_f=%7B%22sku_id%22%3A%2212000026156291834%22%7D&amp;pdp_npi=2%40dis%21USD%2149.26%2128.57%21%21%21%21%21%4021227f0f16745812646998224d068a%2112000026156291834%21sea&amp;curPageLogUid=DSpYkomK7Fjt" TargetMode="External"/><Relationship Id="rId27" Type="http://schemas.openxmlformats.org/officeDocument/2006/relationships/hyperlink" Target="https://www.aliexpress.com/item/1005002996403401.html?spm=a2g0o.productlist.0.0.17f23628pji0yw&amp;algo_pvid=5ba88992-549e-4873-9c2f-b6c0466a3178&amp;algo_exp_id=5ba88992-549e-4873-9c2f-b6c0466a3178-9&amp;pdp_ext_f=%7B%22sku_id%22%3A%2212000023128398172%22%7D" TargetMode="External"/><Relationship Id="rId69" Type="http://schemas.openxmlformats.org/officeDocument/2006/relationships/hyperlink" Target="https://www.aliexpress.com/item/1005003499827529.html?spm=a2g0o.productlist.0.0.d4166c3e8fpUlD&amp;algo_pvid=9efd372f-9b8d-4a3d-9da8-099d54b591ff&amp;aem_p4p_detail=202201021335281090170449629300025137420&amp;algo_exp_id=9efd372f-9b8d-4a3d-9da8-099d54b591ff-2&amp;pdp_ext_f=%7B%22sku_id%22%3A%2212000026070743113%22%7D&amp;pdp_pi=-1%3B4.99%3B-1%3BUSD+1.04%40salePrice%3BUSD%3Bsearch-mainSearch" TargetMode="External"/><Relationship Id="rId134" Type="http://schemas.openxmlformats.org/officeDocument/2006/relationships/hyperlink" Target="https://www.aliexpress.com/item/1005002777625385.html?spm=a2g0o.productlist.0.0.2a0e3af4ehIDwy&amp;algo_pvid=20ded46f-9b36-4ee3-a3b2-c987da97de96&amp;algo_exp_id=20ded46f-9b36-4ee3-a3b2-c987da97de96-0&amp;pdp_ext_f=%7B%22sku_id%22%3A%2212000022139504860%22%7D&amp;pdp_pi=-1%3B3.58%3B-1%3B-1%40salePrice%3BUSD%3Bsearch-mainSearch" TargetMode="External"/><Relationship Id="rId80" Type="http://schemas.openxmlformats.org/officeDocument/2006/relationships/hyperlink" Target="https://soufeel.com/products/custom-keychain-film-camera-roll-multiphoto-colorful-romantic-gifts-for-christmas-hot-sale?gclid=CjwKCAiA5t-OBhByEiwAhR-hmyChEHoS8gyXtDc7KT3D395sj4zAOGN0A0EITFAZb7rnfzpgAALjpxoC8e0QAvD_BwE" TargetMode="External"/><Relationship Id="rId176" Type="http://schemas.openxmlformats.org/officeDocument/2006/relationships/hyperlink" Target="https://www.aliexpress.com/item/32666133503.html?spm=a2g0o.best.moretolove.82.6e542c2505m1I0&amp;gps-id=pcBestMore2Love&amp;scm=1007.40000.267768.0&amp;scm_id=1007.40000.267768.0&amp;scm-url=1007.40000.267768.0&amp;pvid=0a750a62-5335-4109-b276-8c99156ac136&amp;_t=gps-id:pcBestMore2Love,scm-url:1007.40000.267768.0,pvid:0a750a62-5335-4109-b276-8c99156ac136,tpp_buckets:668%232846%238116%23933&amp;pdp_ext_f=%257B%2522sku_id%2522%253A%252212000026683435210%2522%252C%2522sceneId%2522%253A%25227258%2522%257D&amp;pdp_pi=-1%253B12.38%253B-1%253B-1%2540salePrice%253BUSD%253Brecommend-recommend" TargetMode="External"/><Relationship Id="rId341" Type="http://schemas.openxmlformats.org/officeDocument/2006/relationships/hyperlink" Target="https://www.aliexpress.us/item/3256804443697354.html?spm=a2g0o.productlist.main.37.448b25e9rQZjCk&amp;algo_pvid=49629494-2bb4-4713-930b-64eb04350f43&amp;algo_exp_id=49629494-2bb4-4713-930b-64eb04350f43-18&amp;pdp_ext_f=%7B%22sku_id%22%3A%2212000030660951864%22%7D&amp;pdp_npi=3%40dis%21USD%2110.64%217.45%21%21%21%21%21%40211bf3f716765409331213748d0704%2112000030660951864%21sea%21US%21950911333&amp;curPageLogUid=Gbs6Yrs1DCnV" TargetMode="External"/><Relationship Id="rId383" Type="http://schemas.openxmlformats.org/officeDocument/2006/relationships/hyperlink" Target="https://www.aliexpress.us/item/2255800807876178.html?spm=a2g0o.productlist.main.37.527e7155WxR0YL&amp;algo_pvid=7600820f-28be-4fc8-ac47-d1a398a6f1b5&amp;algo_exp_id=7600820f-28be-4fc8-ac47-d1a398a6f1b5-18&amp;pdp_npi=3%40dis%21USD%2177.69%2122.53%21%21%21%21%21%402102169316850394292261987d075a%2112000031538479030%21sea%21US%21950911333&amp;curPageLogUid=DVW8bFSaOnAD" TargetMode="External"/><Relationship Id="rId439" Type="http://schemas.openxmlformats.org/officeDocument/2006/relationships/hyperlink" Target="https://www.aliexpress.us/item/3256805239625826.html?spm=a2g0o.productlist.main.7.45931a29IOiOMP&amp;algo_pvid=4eb4acad-4163-41a8-9806-6a0ee125807e&amp;aem_p4p_detail=202308231015491617583888354120004647450&amp;algo_exp_id=4eb4acad-4163-41a8-9806-6a0ee125807e-3&amp;pdp_npi=4%40dis%21USD%214.41%212.87%21%21%2132.01%21%21%402103231116928109490902721e62ab%2112000033019287353%21sea%21US%21950911333%21&amp;curPageLogUid=QPimdYWscHDc&amp;search_p4p_id=202308231015491617583888354120004647450_4" TargetMode="External"/><Relationship Id="rId201" Type="http://schemas.openxmlformats.org/officeDocument/2006/relationships/hyperlink" Target="https://lcpshop.net/product/thawing-tray-meat-defrosting-plate/" TargetMode="External"/><Relationship Id="rId243" Type="http://schemas.openxmlformats.org/officeDocument/2006/relationships/hyperlink" Target="https://timelessrun.com/products/mini-korean-bbq-grill?variant=40471696605218&amp;currency=USD&amp;utm_medium=product_sync&amp;utm_source=google&amp;utm_content=sag_organic&amp;utm_campaign=sag_organic" TargetMode="External"/><Relationship Id="rId285" Type="http://schemas.openxmlformats.org/officeDocument/2006/relationships/hyperlink" Target="https://shopyomp.com/products/yomp-funfeeder?currency=USD&amp;variant=43119941288158&amp;utm_medium=cpc&amp;utm_source=google&amp;utm_campaign=Google%20Shopping&amp;gclid=CjwKCAiAoL6eBhA3EiwAXDom5gnSnzec3rMbnsbcQaawfciK_j93lGLZEnxyw7ksIUSWCGn2pEQZOhoCIbUQAvD_BwE" TargetMode="External"/><Relationship Id="rId450" Type="http://schemas.openxmlformats.org/officeDocument/2006/relationships/hyperlink" Target="https://www.tiktok.com/@cleaningwithfun/video/7177552426398944517?q=uv%20sanitizing%20gun&amp;t=1692810913197" TargetMode="External"/><Relationship Id="rId38" Type="http://schemas.openxmlformats.org/officeDocument/2006/relationships/hyperlink" Target="https://teppy.co/product/firewood-drill-bit-set/?attribute_pa_fountainquantity=buy-1&amp;utm_source=Google%20Shopping&amp;utm_campaign=Gooogle%20Sopping%20product%20feed&amp;utm_medium=cpc&amp;utm_term=41845&amp;gclid=CjwKCAiAh_GNBhAHEiwAjOh3ZBRIRraaHOLGSPVICsVRk5LT-FHLn3n9_rRod-hg-0OYeND959GF0BoCb9QQAvD_BwE" TargetMode="External"/><Relationship Id="rId103" Type="http://schemas.openxmlformats.org/officeDocument/2006/relationships/hyperlink" Target="https://www.aliexpress.com/item/1005003555824201.html?spm=a2g0o.detail.1000014.10.46a598c0TYzFJa&amp;gps-id=pcDetailBottomMoreOtherSeller&amp;scm=1007.33416.213724.0&amp;scm_id=1007.33416.213724.0&amp;scm-url=1007.33416.213724.0&amp;pvid=b5367613-481c-48bc-8fea-f0460e9b93f7&amp;_t=gps-id:pcDetailBottomMoreOtherSeller,scm-url:1007.33416.213724.0,pvid:b5367613-481c-48bc-8fea-f0460e9b93f7,tpp_buckets:668%232846%238116%232002&amp;&amp;pdp_ext_f=%7B%22sceneId%22:%2223416%22,%22sku_id%22:%2212000026269415662%22%7D&amp;compareFields=formatted_price:US%20$43.56;itemId:1005003555824201;freight_formatted_price:null;source:recommend-sku;is_freeshipping:null;trade_order:68" TargetMode="External"/><Relationship Id="rId310" Type="http://schemas.openxmlformats.org/officeDocument/2006/relationships/hyperlink" Target="https://www.tumblingdices.com/products/gel-nail-polish-remover-machine?currency=USD&amp;variant=39995401732232&amp;utm_medium=cpc&amp;utm_source=google&amp;utm_campaign=Google%20Shopping&amp;gclid=CjwKCAiAoL6eBhA3EiwAXDom5iHL_PK3QIMoqCAIQG9kT_1wLKFUxpUZCDqY2dlejGg3_rmZCLo9wRoCpgkQAvD_BwE" TargetMode="External"/><Relationship Id="rId91" Type="http://schemas.openxmlformats.org/officeDocument/2006/relationships/hyperlink" Target="https://www.aliexpress.com/item/1005001470191795.html?spm=a2g0o.productlist.0.0.6c036571NJ07Jf&amp;algo_pvid=9ad6aaa6-f0f6-4e68-8ccb-cb1528949251&amp;algo_exp_id=9ad6aaa6-f0f6-4e68-8ccb-cb1528949251-58&amp;pdp_ext_f=%7B%22sku_id%22%3A%2212000016243137580%22%7D&amp;pdp_pi=-1%3B12.15%3B-1%3BUSD+1.08%40salePrice%3BUSD%3Bsearch-mainSearch" TargetMode="External"/><Relationship Id="rId145" Type="http://schemas.openxmlformats.org/officeDocument/2006/relationships/hyperlink" Target="https://www.aliexpress.com/item/1005002004076499.html?spm=a2g0o.ams_97944.recommenditems.31.5069kipgkipg0c&amp;pdp_ext_f=%7B%22ship_from%22:%22RU%22,%22sku_id%22:%2212000022881029185%22%7D&amp;scm=1007.26800.271860.0&amp;scm_id=1007.26800.271860.0&amp;scm-url=1007.26800.271860.0&amp;pvid=e1a37fef-c6fe-468e-aba6-69e719b27e0d&amp;fromRankId=4112728&amp;_t=fromRankId:4112728" TargetMode="External"/><Relationship Id="rId187" Type="http://schemas.openxmlformats.org/officeDocument/2006/relationships/hyperlink" Target="https://www.tvc-mall.com/details/bozzys-p10-nfc-compatible-app-smart-lock-mobile-phone-keyless-card-door-smart-lock-card-door-padlock-for-android-ios-sku659900100a.html?c=USD&amp;utm_source=google&amp;utm_medium=pla" TargetMode="External"/><Relationship Id="rId352" Type="http://schemas.openxmlformats.org/officeDocument/2006/relationships/hyperlink" Target="https://usamerica.shop/product/electric-fish-scaler-electric-fish-scale-cleaner/?utm_source=Google+Shopping&amp;utm_medium=cpc&amp;utm_campaign=CTX+Shopping+Google+Feed+Only+parent&amp;srsltid=Ad5pg_G4WXzBCfAuaMrS49HvJj0t-j36pQa09aL2gsp_3GIcYxnBvHcKhDs" TargetMode="External"/><Relationship Id="rId394" Type="http://schemas.openxmlformats.org/officeDocument/2006/relationships/hyperlink" Target="https://app.minea.com/posts/147686434493420" TargetMode="External"/><Relationship Id="rId408" Type="http://schemas.openxmlformats.org/officeDocument/2006/relationships/hyperlink" Target="https://app.minea.com/posts/2156370168013492" TargetMode="External"/><Relationship Id="rId212" Type="http://schemas.openxmlformats.org/officeDocument/2006/relationships/hyperlink" Target="https://www.aliexpress.com/item/3256801167879750.html?spm=a2g0o.productlist.0.0.58615f0dkC1ucx&amp;algo_pvid=ec61f250-153e-4382-8330-89fc84ea4ec4&amp;algo_exp_id=ec61f250-153e-4382-8330-89fc84ea4ec4-26&amp;pdp_ext_f=%7B%22sku_id%22%3A%2212000017749906744%22%7D&amp;pdp_npi=2%40dis%21USD%21%214.37%21%21%21%21%21%402101d91e16564389036561217e1629%2112000017749906744%21sea" TargetMode="External"/><Relationship Id="rId254" Type="http://schemas.openxmlformats.org/officeDocument/2006/relationships/hyperlink" Target="https://www.aliexpress.com/item/3256803649005494.html?spm=a2g0o.detail.1000014.22.512b50fbP17HQq&amp;gps-id=pcDetailBottomMoreOtherSeller&amp;scm=1007.40050.281175.0&amp;scm_id=1007.40050.281175.0&amp;scm-url=1007.40050.281175.0&amp;pvid=5c0ba537-3c9c-4c58-9fc4-9a78247b2525&amp;_t=gps-id:pcDetailBottomMoreOtherSeller,scm-url:1007.40050.281175.0,pvid:5c0ba537-3c9c-4c58-9fc4-9a78247b2525,tpp_buckets:668%232846%238116%232002&amp;pdp_ext_f=%7B%22sku_id%22%3A%2212000027309660333%22%2C%22sceneId%22%3A%2230050%22%7D&amp;pdp_npi=2%40dis%21USD%213.75%212.29%21%21%21%21%21%402101c84d16613664743641513e733b%2112000027309660333%21rec" TargetMode="External"/><Relationship Id="rId49" Type="http://schemas.openxmlformats.org/officeDocument/2006/relationships/hyperlink" Target="https://www.aliexpress.com/item/1005003613982779.html?spm=a2g0o.productlist.0.0.203b758eb7P76m&amp;algo_pvid=ab80c525-2561-470b-acbb-353e6e3ab7dc&amp;aem_p4p_detail=20211129085006165724908558660029813494&amp;algo_exp_id=ab80c525-2561-470b-acbb-353e6e3ab7dc-2&amp;pdp_ext_f=%7B%22sku_id%22%3A%2212000026498361569%22%7D" TargetMode="External"/><Relationship Id="rId114" Type="http://schemas.openxmlformats.org/officeDocument/2006/relationships/hyperlink" Target="https://www.aliexpress.com/item/1005002791501243.html?spm=a2g0o.productlist.0.0.8b5dcbf6qWwaQj&amp;algo_pvid=096bdd87-288c-4695-a0fb-a8898a0cdf13&amp;algo_exp_id=096bdd87-288c-4695-a0fb-a8898a0cdf13-9&amp;pdp_ext_f=%7B%22sku_id%22%3A%2212000022206531952%22%7D&amp;pdp_pi=-1%3B20.61%3B-1%3B-1%40salePrice%3BUSD%3Bsearch-mainSearch" TargetMode="External"/><Relationship Id="rId296" Type="http://schemas.openxmlformats.org/officeDocument/2006/relationships/hyperlink" Target="https://joyjolt.com/products/joyjolt-shot-dispenser-with-6-glass-shot-glasses?variant=42236754591965&amp;currency=USD&amp;gclid=CjwKCAiAoL6eBhA3EiwAXDom5uGb2InjlyURHX6QkeIph3RHLgVaka4_7zTJFfENN6iakPsYB2TAGxoC0tgQAvD_BwE" TargetMode="External"/><Relationship Id="rId60" Type="http://schemas.openxmlformats.org/officeDocument/2006/relationships/hyperlink" Target="https://yolohayoga.com/products/cork-yoga-wheel-small?variant=40777331998908&amp;currency=USD&amp;utm_medium=product_sync&amp;utm_source=google&amp;utm_content=sag_organic&amp;utm_campaign=sag_organic&amp;utm_campaign=gs-2021-11-19&amp;utm_source=google&amp;utm_medium=smart_campaign&amp;gclid=Cj0KCQiA8ICOBhDmARIsAEGI6o0EczB01g4mNYQI7y1QE0WdR_WHKcQO7TsiA1Vy1szL3F3_6x5Z6OgaAqvTEALw_wcB" TargetMode="External"/><Relationship Id="rId156" Type="http://schemas.openxmlformats.org/officeDocument/2006/relationships/hyperlink" Target="https://www.aliexpress.com/item/1005002888037101.html?spm=a2g0o.detail.1000060.1.39a725detPqcS7&amp;gps-id=pcDetailBottomMoreThisSeller&amp;scm=1007.13339.274681.0&amp;scm_id=1007.13339.274681.0&amp;scm-url=1007.13339.274681.0&amp;pvid=eae20b5c-ba27-45c5-b66c-1fb496d3226d&amp;_t=gps-id:pcDetailBottomMoreThisSeller,scm-url:1007.13339.274681.0,pvid:eae20b5c-ba27-45c5-b66c-1fb496d3226d,tpp_buckets:668%232846%238116%232002&amp;pdp_ext_f=%257B%2522sku_id%2522%253A%252212000022628373483%2522%252C%2522sceneId%2522%253A%25223339%2522%257D&amp;pdp_pi=-1%253B196.96%253B-1%253B-1%2540salePrice%253BUSD%253Brecommend-recommend" TargetMode="External"/><Relationship Id="rId198" Type="http://schemas.openxmlformats.org/officeDocument/2006/relationships/hyperlink" Target="https://www.aliexpress.com/item/3256802464077777.html?spm=a2g0o.best.moretolove.88.1cbe2c256ZGt6E&amp;gps-id=pcBestMore2Love&amp;scm=1007.40000.267768.0&amp;scm_id=1007.40000.267768.0&amp;scm-url=1007.40000.267768.0&amp;pvid=c513b423-198f-4f23-a472-ce4d48621435&amp;_t=gps-id:pcBestMore2Love,scm-url:1007.40000.267768.0,pvid:c513b423-198f-4f23-a472-ce4d48621435,tpp_buckets:668%232846%238116%23933&amp;pdp_ext_f=%7B%22sku_id%22%3A%2212000021556087326%22%2C%22sceneId%22%3A%2230000%22%7D&amp;pdp_npi=2%40dis%21USD%21%2113.61%21%21%21%21%21%402103255b16535756274095405ecfbb%2112000021556087326%21rec" TargetMode="External"/><Relationship Id="rId321" Type="http://schemas.openxmlformats.org/officeDocument/2006/relationships/hyperlink" Target="https://www.aliexpress.us/item/3256802266403052.html?spm=a2g0o.best.moretolove.122.30072c25VI0z4s&amp;gps-id=pcBestMore2Love&amp;scm=1007.40000.317776.0&amp;scm_id=1007.40000.317776.0&amp;scm-url=1007.40000.317776.0&amp;pvid=8b3af4e3-6601-4b9a-9fe0-77c5a5452bec&amp;_t=gps-id%3ApcBestMore2Love%2Cscm-url%3A1007.40000.317776.0%2Cpvid%3A8b3af4e3-6601-4b9a-9fe0-77c5a5452bec%2Ctpp_buckets%3A668%232846%238116%23933&amp;pdp_ext_f=%7B%22sku_id%22%3A%2212000020707721477%22%2C%22sceneId%22%3A%2230000%22%7D&amp;pdp_npi=2%40dis%21USD%2123.8%2118.8%21%21%21%21%21%402101d68d16705260994572846e717b%2112000020707721477%21rec&amp;gatewayAdapt=glo2usa&amp;_randl_shipto=US" TargetMode="External"/><Relationship Id="rId363" Type="http://schemas.openxmlformats.org/officeDocument/2006/relationships/hyperlink" Target="https://www.aliexpress.us/item/3256804402359434.html?spm=a2g0o.productlist.main.1.24a620c1KAad2V&amp;algo_pvid=6ab742fc-d8e6-458e-9cfb-8aebdf727427&amp;algo_exp_id=6ab742fc-d8e6-458e-9cfb-8aebdf727427-0&amp;pdp_npi=3%40dis%21USD%2174.75%2129.9%21%21%21%21%21%40211bc71916826681321915759d07d6%2112000029739015388%21sea%21US%21950911333&amp;curPageLogUid=r1gNZ4TgdT7h" TargetMode="External"/><Relationship Id="rId419" Type="http://schemas.openxmlformats.org/officeDocument/2006/relationships/hyperlink" Target="https://www.aliexpress.us/item/3256803447211564.html?spm=a2g0o.home.15002.343.1f002145Ma0rpk&amp;gps-id=pcJustForYou&amp;scm=1007.13562.333647.0&amp;scm_id=1007.13562.333647.0&amp;scm-url=1007.13562.333647.0&amp;pvid=26f1401b-c00f-4ad5-801d-e6f3d6cb45f1&amp;_t=gps-id:pcJustForYou,scm-url:1007.13562.333647.0,pvid:26f1401b-c00f-4ad5-801d-e6f3d6cb45f1,tpp_buckets:668%232846%238116%232002&amp;pdp_npi=3%40dis%21USD%214.85%213.2%21%21%21%21%21%402103010f16903130283864840ed46f%2112000026581816304%21rec%21US%21950911333&amp;curPageLogUid=z9KNjRDjXFAF" TargetMode="External"/><Relationship Id="rId223" Type="http://schemas.openxmlformats.org/officeDocument/2006/relationships/hyperlink" Target="https://digitalzakka.com/product/27-37-47-inch-3d-diy-wall-clock-silent-large-quartz-luminous-wall-night-clocks/?attribute_pa_color=47inch&amp;utm_source=Google%20Shopping&amp;utm_campaign=Google&amp;utm_medium=cpc&amp;utm_term=685230&amp;srsltid=AdGWZVSGE9w8z7eeFHYRMHgHNt1D_XdNmkpmiur9UwkKwLKK6bR_enJw9FQ" TargetMode="External"/><Relationship Id="rId430" Type="http://schemas.openxmlformats.org/officeDocument/2006/relationships/hyperlink" Target="https://thegolfgear.us/products/flatball-putting-practice-the-golf-gear?variant=44571917877563&amp;currency=USD&amp;utm_medium=product_sync&amp;utm_source=google&amp;utm_content=sag_organic&amp;utm_campaign=sag_organic&amp;srsltid=ASuE1wQAqj8Iyg45eK7WXdPBgNzP1Fv-Ua_n4za4NMQqxNnyjN0c4PUm2Zc" TargetMode="External"/><Relationship Id="rId18" Type="http://schemas.openxmlformats.org/officeDocument/2006/relationships/hyperlink" Target="https://getpivo.com/products/pivo-pod-s-1?variant=32664318541906&amp;currency=USD&amp;utm_medium=product_sync&amp;utm_source=google&amp;utm_content=sag_organic&amp;utm_campaign=sag_organic&amp;wickedsource=google&amp;wickedid=Cj0KCQiAweaNBhDEARIsAJ5hwbeCXwuapOvrkx6IXGau2rYqJjxS2xUEc9p-sTbgdwew4_z9m_8w_aYaAp19EALw_wcB&amp;wv=3&amp;wickedsource=google&amp;wickedid=Cj0KCQiAweaNBhDEARIsAJ5hwbeCXwuapOvrkx6IXGau2rYqJjxS2xUEc9p-sTbgdwew4_z9m_8w_aYaAp19EALw_wcB&amp;wickedid=524169811419&amp;wv=3.1&amp;maas=maas_adg_api_8798368620301_macro_1_47&amp;ref_=aa_maas&amp;aa_campaignid=13270683809&amp;aa_adgroupid=121169424885&amp;aa_creativeid=524169811419%7CCj0KCQiAweaNBhDEARIsAJ5hwbeCXwuapOvrkx6IXGau2rYqJjxS2xUEc9p-sTbgdwew4_z9m_8w_aYaAp19EALw_wcB&amp;&amp;gclid=Cj0KCQiAweaNBhDEARIsAJ5hwbeCXwuapOvrkx6IXGau2rYqJjxS2xUEc9p-sTbgdwew4_z9m_8w_aYaAp19EALw_wcB" TargetMode="External"/><Relationship Id="rId265" Type="http://schemas.openxmlformats.org/officeDocument/2006/relationships/hyperlink" Target="https://www.tipsyelves.com/products/bread-pillow?utm_source=google_shopping&amp;utm_medium=cpc&amp;utm_campaign=google_pla&amp;utm_source=google&amp;utm_medium=paid&amp;utm_campaign=17599193005&amp;utm_content=&amp;utm_term=&amp;gadid=&amp;gclid=CjwKCAiAoL6eBhA3EiwAXDom5rs3cLiqEi7g6zIRDrmaRF3CNIDrexRqT1bOOWeVF0znZjq_LNQm1RoC5zUQAvD_BwE" TargetMode="External"/><Relationship Id="rId125" Type="http://schemas.openxmlformats.org/officeDocument/2006/relationships/hyperlink" Target="https://uprara.com/product/the-worlds-most-powerful-led-police-flashlight-with-zoom-3972/" TargetMode="External"/><Relationship Id="rId167" Type="http://schemas.openxmlformats.org/officeDocument/2006/relationships/hyperlink" Target="https://www.wallpops.com/fab12757-acacia-adhesive-film/" TargetMode="External"/><Relationship Id="rId332" Type="http://schemas.openxmlformats.org/officeDocument/2006/relationships/hyperlink" Target="https://luxebiking.com/products/hamburg-lock" TargetMode="External"/><Relationship Id="rId374" Type="http://schemas.openxmlformats.org/officeDocument/2006/relationships/hyperlink" Target="https://www.wayfair.com/v/captcha/show?goto=https%3A%2F%2Fwww.wayfair.com%2FTucker-Murphy-Pet%25E2%2584%25A2--Cleaveland-15-Cat-Tree-XGH2619-L1116-K%7EWFG1508.html%3Frefid%3DGX528838117668-WFG1508%26device%3Dc%26ptid%3D336217707827%26network%3Dg%26targetid%3Dpla-336217707827%26channel%3DGooglePLA%26ireid%3D41931581%26fdid%3D1817%26gclid%3DCj0KCQjw3a2iBhCFARIsAD4jQB2mUl1IQvkuMvwEo2mYe5w4uRp6LBeDeUKYRQ2DddY-OVBBGvTAMO0aArPwEALw_wcB&amp;px=1&amp;captcha_status=0&amp;refid=GX528838117668-WFG1508&amp;device=c&amp;ptid=336217707827&amp;network=g&amp;targetid=pla-336217707827&amp;channel=GooglePLA&amp;ireid=41931581&amp;fdid=1817&amp;gclid=Cj0KCQjw3a2iBhCFARIsAD4jQB2mUl1IQvkuMvwEo2mYe5w4uRp6LBeDeUKYRQ2DddY-OVBBGvTAMO0aArPwEALw_wcB" TargetMode="External"/><Relationship Id="rId71" Type="http://schemas.openxmlformats.org/officeDocument/2006/relationships/hyperlink" Target="https://www.aliexpress.com/item/1005003649426059.html?spm=a2g0o.productlist.0.0.25cf7451TN108Y&amp;algo_pvid=6fc24d38-63b8-46d7-bcd8-36e6cdddde67&amp;aem_p4p_detail=2022010409223416439956649550800030739789&amp;algo_exp_id=6fc24d38-63b8-46d7-bcd8-36e6cdddde67-0&amp;pdp_ext_f=%7B%22sku_id%22%3A%2212000026647441027%22%7D&amp;pdp_pi=-1%3B14.0%3B-1%3B-1%40salePrice%3BUSD%3Bsearch-mainSearch" TargetMode="External"/><Relationship Id="rId234" Type="http://schemas.openxmlformats.org/officeDocument/2006/relationships/hyperlink" Target="https://www.aliexpress.com/item/3256802393883734.html?spm=a2g0o.detail.1000013.2.6df45addaIqeSN&amp;gps-id=pcDetailBottomMoreThisSeller&amp;scm=1007.13339.274681.0&amp;scm_id=1007.13339.274681.0&amp;scm-url=1007.13339.274681.0&amp;pvid=d78c74a2-7c35-4ef3-bbc1-c8d4fc392054&amp;_t=gps-id:pcDetailBottomMoreThisSeller,scm-url:1007.13339.274681.0,pvid:d78c74a2-7c35-4ef3-bbc1-c8d4fc392054,tpp_buckets:668%232846%238116%232002&amp;pdp_ext_f=%7B%22sku_id%22%3A%2212000021245075450%22%2C%22sceneId%22%3A%223339%22%7D&amp;pdp_npi=2%40dis%21USD%21%2141.99%21%21%21%21%21%402103222616587916228516050ebb6b%2112000021245075450%21rec" TargetMode="External"/><Relationship Id="rId2" Type="http://schemas.openxmlformats.org/officeDocument/2006/relationships/hyperlink" Target="https://www.aliexpress.us/item/3256808365960859.html" TargetMode="External"/><Relationship Id="rId29" Type="http://schemas.openxmlformats.org/officeDocument/2006/relationships/hyperlink" Target="https://www.aliexpress.com/item/1005003030667231.html?spm=a2g0o.productlist.0.0.16a33196xbmD9H&amp;algo_pvid=77cbe8fd-deb3-4ecc-b5c5-e49e2abe61ab&amp;aem_p4p_detail=2021111108221269538209822070058459363&amp;algo_exp_id=77cbe8fd-deb3-4ecc-b5c5-e49e2abe61ab-3&amp;pdp_ext_f=%7B%22sku_id%22%3A%2212000023338001722%22%7D" TargetMode="External"/><Relationship Id="rId255" Type="http://schemas.openxmlformats.org/officeDocument/2006/relationships/hyperlink" Target="https://www.bedbathandbeyond.com/store/product/eeekit-3-piece-universal-faucet-mount-water-filters/300473880?categoryId=14565&amp;color=Multicolor&amp;skuId=200827957&amp;isRedirect=true" TargetMode="External"/><Relationship Id="rId276" Type="http://schemas.openxmlformats.org/officeDocument/2006/relationships/hyperlink" Target="https://www.aliexpress.com/item/3256804183920160.html?spm=a2g0o.home.15002.34.3d6f2145liK1dV&amp;gps-id=pcJustForYou&amp;scm=1007.13562.295723.0&amp;scm_id=1007.13562.295723.0&amp;scm-url=1007.13562.295723.0&amp;pvid=c237dd62-d478-4f92-b327-a7418607cae2&amp;_t=gps-id:pcJustForYou,scm-url:1007.13562.295723.0,pvid:c237dd62-d478-4f92-b327-a7418607cae2,tpp_buckets:668%232846%238116%232002&amp;pdp_ext_f=%7B%22sku_id%22%3A%2212000028938327717%22%2C%22sceneId%22%3A%223562%22%7D&amp;pdp_npi=2%40dis%21USD%213.9%213.16%21%21%21%21%21%402101d1b616640351083696789e861b%2112000028938327717%21rec&amp;curPageLogUid=l0UcHPJEwqaJ" TargetMode="External"/><Relationship Id="rId297" Type="http://schemas.openxmlformats.org/officeDocument/2006/relationships/hyperlink" Target="https://www.aliexpress.us/item/3256804076182851.html?spm=a2g0o.home.15002.264.48be2145yFSuBF&amp;gps-id=pcJustForYou&amp;scm=1007.13562.295723.0&amp;scm_id=1007.13562.295723.0&amp;scm-url=1007.13562.295723.0&amp;pvid=15bbcb45-76d9-4bc3-b7a6-a88e50b724ac&amp;_t=gps-id:pcJustForYou,scm-url:1007.13562.295723.0,pvid:15bbcb45-76d9-4bc3-b7a6-a88e50b724ac,tpp_buckets:668%232846%238116%232002&amp;pdp_ext_f=%7B%22sku_id%22%3A%2212000029164618725%22%2C%22sceneId%22%3A%223562%22%7D&amp;pdp_npi=2%40dis%21USD%219.74%216.33%21%21%21%21%21%402101d1b016660283276536440e1a15%2112000029164618725%21rec&amp;curPageLogUid=emJ6eez5C1Mw" TargetMode="External"/><Relationship Id="rId441" Type="http://schemas.openxmlformats.org/officeDocument/2006/relationships/hyperlink" Target="https://www.aliexpress.com/w/wholesale-jeep-sleeping-pad.html?catId=0&amp;initiative_id=SB_20230823091614&amp;SearchText=jeep+sleeping+pad&amp;spm=a2g0o.detail.1000002.0" TargetMode="External"/><Relationship Id="rId40" Type="http://schemas.openxmlformats.org/officeDocument/2006/relationships/hyperlink" Target="https://famousmicrogreens.com/toothbrush-holder-wall-mounted-with-multifunctional-toothbrush-dispenser-hidden-large-capacity-toothbrush-holder-for-bathroom-with-4-toothbrush-holders-1-toothpaste-squeezers-and-2-tooth-cups-gray/" TargetMode="External"/><Relationship Id="rId115" Type="http://schemas.openxmlformats.org/officeDocument/2006/relationships/hyperlink" Target="https://cornerket.com/products/magnetic-balanced-light?currency=USD&amp;variant=40579346301108&amp;utm_medium=cpc&amp;utm_source=google&amp;utm_campaign=Google%20Shopping&amp;https://cornerket.com/collections/home-deco&amp;gclid=Cj0KCQiArt6PBhCoARIsAMF5wahaB5QyOrMuDDTpXvJtUy-zBJogYEdfyX_OKvE5ODPcv0-xmnWeiRkaAigcEALw_wcB" TargetMode="External"/><Relationship Id="rId136" Type="http://schemas.openxmlformats.org/officeDocument/2006/relationships/hyperlink" Target="https://www.aliexpress.com/item/1005003599628647.html?spm=a2g0o.productlist.0.0.127fc9abYYCVRU&amp;algo_pvid=03e13776-619e-4101-9f9b-9828e9295c5d&amp;aem_p4p_detail=202202251240253020036683301100013906437&amp;algo_exp_id=03e13776-619e-4101-9f9b-9828e9295c5d-0&amp;pdp_ext_f=%7B%22sku_id%22%3A%2212000026446629589%22%7D&amp;pdp_pi=-1%3B19.36%3B-1%3B-1%40salePrice%3BUSD%3Bsearch-mainSearch" TargetMode="External"/><Relationship Id="rId157" Type="http://schemas.openxmlformats.org/officeDocument/2006/relationships/hyperlink" Target="https://www.build.com/product/summary/1439999?uid=3389813&amp;jmtest=gg-gbav2_3389813&amp;inv=1&amp;&amp;source=gg-gba-pla_3389813!c1767986306!a69609381100!dc!ng&amp;gclid=CjwKCAjw9LSSBhBsEiwAKtf0n3hDyd3uwaKW045mprPKYu9e8eQ7tEAeyHLaJ11u-HazmXlCmtv5HBoCZGgQAvD_BwE&amp;gclsrc=aw.ds" TargetMode="External"/><Relationship Id="rId178" Type="http://schemas.openxmlformats.org/officeDocument/2006/relationships/hyperlink" Target="https://www.aliexpress.com/item/1005004156463219.html?spm=a2g0o.best.moretolove.48.5ed42c2554pk8D&amp;gps-id=pcBestMore2Love&amp;scm=1007.40000.267768.0&amp;scm_id=1007.40000.267768.0&amp;scm-url=1007.40000.267768.0&amp;pvid=c9866a05-2dda-4531-8d2c-75c04e0462bc&amp;_t=gps-id:pcBestMore2Love,scm-url:1007.40000.267768.0,pvid:c9866a05-2dda-4531-8d2c-75c04e0462bc,tpp_buckets:668%232846%238116%23933&amp;pdp_ext_f=%257B%2522sku_id%2522%253A%252212000028385644235%2522%252C%2522sceneId%2522%253A%25227258%2522%257D&amp;pdp_pi=-1%253B16.45%253B-1%253B-1%2540salePrice%253BUSD%253Brecommend-recommend" TargetMode="External"/><Relationship Id="rId301" Type="http://schemas.openxmlformats.org/officeDocument/2006/relationships/hyperlink" Target="https://www.aliexpress.us/item/3256804350624030.html?spm=a2g0o.home.15002.88.7cf02145a1z7d7&amp;gps-id=pcJustForYou&amp;scm=1007.13562.295723.0&amp;scm_id=1007.13562.295723.0&amp;scm-url=1007.13562.295723.0&amp;pvid=c9d2b754-83df-4990-b707-ea3faca4feeb&amp;_t=gps-id:pcJustForYou,scm-url:1007.13562.295723.0,pvid:c9d2b754-83df-4990-b707-ea3faca4feeb,tpp_buckets:668%232846%238116%232002&amp;pdp_ext_f=%7B%22sku_id%22%3A%2212000031146895160%22%2C%22sceneId%22%3A%223562%22%7D&amp;pdp_npi=2%40dis%21USD%2126.12%2113.32%21%21%21%21%21%4021032fa316686134579701884ebe8e%2112000031146895160%21rec&amp;curPageLogUid=FATvQvR2ncVO" TargetMode="External"/><Relationship Id="rId322" Type="http://schemas.openxmlformats.org/officeDocument/2006/relationships/hyperlink" Target="https://www.sharperimage.com/view/product/Cuisinart%C2%AE+Soft+Serve+Ice+Cream+Maker/204753?p=plist2470005&amp;sku=204753-01" TargetMode="External"/><Relationship Id="rId343" Type="http://schemas.openxmlformats.org/officeDocument/2006/relationships/hyperlink" Target="https://www.alibaba.com/product-detail/2-7L-Magnetic-Phone-Holder-Easty_62268153887.html" TargetMode="External"/><Relationship Id="rId364" Type="http://schemas.openxmlformats.org/officeDocument/2006/relationships/hyperlink" Target="https://app.minea.com/posts/159085300102294" TargetMode="External"/><Relationship Id="rId61" Type="http://schemas.openxmlformats.org/officeDocument/2006/relationships/hyperlink" Target="https://www.aliexpress.com/item/32893166746.html?spm=a2g0o.productlist.0.0.7e0f3279re5IRS&amp;algo_pvid=2bff4efd-293d-4aad-9bde-6f97f79925f1&amp;algo_exp_id=2bff4efd-293d-4aad-9bde-6f97f79925f1-0&amp;pdp_ext_f=%7B%22sku_id%22%3A%2267127320720%22%7D" TargetMode="External"/><Relationship Id="rId82" Type="http://schemas.openxmlformats.org/officeDocument/2006/relationships/hyperlink" Target="https://www.voltlin.com/products/quartz-crystal-point-water-bottle?currency=USD&amp;utm_medium=cpc&amp;utm_source=google&amp;utm_campaign=Google%20Shopping&amp;gclid=CjwKCAiA5t-OBhByEiwAhR-hm5MtAUBHBEoAvDT_Ul_KJB2aarljIDhT59rxJcedj9KCXfJBn7LEdBoC7SkQAvD_BwE" TargetMode="External"/><Relationship Id="rId199" Type="http://schemas.openxmlformats.org/officeDocument/2006/relationships/hyperlink" Target="https://nueby.com/product/misting-system?color=white" TargetMode="External"/><Relationship Id="rId203" Type="http://schemas.openxmlformats.org/officeDocument/2006/relationships/hyperlink" Target="https://www.etsy.com/listing/1093767985/portable-simple-foldable-travel-handheld?gpla=1&amp;gao=1&amp;" TargetMode="External"/><Relationship Id="rId385" Type="http://schemas.openxmlformats.org/officeDocument/2006/relationships/hyperlink" Target="https://www.aliexpress.us/item/3256805031754133.html?spm=a2g0o.productlist.main.5.29c13cbf9pfxR7&amp;algo_pvid=b0f31d78-aaea-4bd8-953e-0e262720621c&amp;algo_exp_id=b0f31d78-aaea-4bd8-953e-0e262720621c-2&amp;pdp_npi=3%40dis%21USD%2129.2%2113.14%21%21%21%21%21%40212272e216850396517982119d07cb%2112000032229526397%21sea%21US%21950911333&amp;curPageLogUid=LQCLrL8aaL3G" TargetMode="External"/><Relationship Id="rId19" Type="http://schemas.openxmlformats.org/officeDocument/2006/relationships/hyperlink" Target="https://www.aliexpress.com/item/1005002617782481.html?spm=a2g0o.tm800039760.9186485000.120.6e60a49fOFppoO&amp;pdp_ext_f=%7B%22ship_from%22:%22CN%22,%22sku_id%22:%2212000021416587279%22%7D&amp;&amp;scm=1007.25281.247653.0&amp;scm_id=1007.25281.247653.0&amp;scm-url=1007.25281.247653.0&amp;pvid=5db18dbf-2ab8-4276-904f-e4195726949a&amp;utparam=%257B%2522process_id%2522%253A%252222%2522%252C%2522x_object_type%2522%253A%2522product%2522%252C%2522pvid%2522%253A%25225db18dbf-2ab8-4276-904f-e4195726949a%2522%252C%2522belongs%2522%253A%255B%257B%2522floor_id%2522%253A%252223183833%2522%252C%2522id%2522%253A%2522874653%2522%252C%2522type%2522%253A%2522dataset%2522%257D%252C%257B%2522id_list%2522%253A%255B%25221000138849%2522%255D%252C%2522type%2522%253A%2522gbrain%2522%257D%255D%252C%2522scm%2522%253A%25221007.25281.247653.0%2522%252C%2522tpp_buckets%2522%253A%252221669%25230%2523186385%25230_21669%25234190%252319165%2523722_15281%25230%2523247653%25233%2522%252C%2522x_object_id%2522%253A%25221005002617782481%2522%257D" TargetMode="External"/><Relationship Id="rId224" Type="http://schemas.openxmlformats.org/officeDocument/2006/relationships/hyperlink" Target="https://www.aliexpress.com/item/3256801220924347.html?spm=a2g0o.best.moretolove.38.23a12c25t5QAwU&amp;gps-id=pcBestMore2Love&amp;scm=1007.40000.267768.0&amp;scm_id=1007.40000.267768.0&amp;scm-url=1007.40000.267768.0&amp;pvid=cc819a11-737b-4356-8c1e-34d7abe224ce&amp;_t=gps-id:pcBestMore2Love,scm-url:1007.40000.267768.0,pvid:cc819a11-737b-4356-8c1e-34d7abe224ce,tpp_buckets:668%232846%238116%23933&amp;pdp_ext_f=%7B%22sku_id%22%3A%2212000015963384386%22%2C%22sceneId%22%3A%2230000%22%7D&amp;pdp_npi=2%40dis%21USD%21%2111.87%21%21%21%21%21%402103255b16587908594047652eb1c4%2112000015963384386%21rec" TargetMode="External"/><Relationship Id="rId245" Type="http://schemas.openxmlformats.org/officeDocument/2006/relationships/hyperlink" Target="https://www.wards.com/p/3-in-1-breakfast-station-696967.html?source=google&amp;code=organicshopping&amp;medium=organic&amp;link=696967&amp;cm_mmc=google-_-organicshopping-_-surfacesongoogle-_-696967&amp;cm_mmca1=AGQ" TargetMode="External"/><Relationship Id="rId266" Type="http://schemas.openxmlformats.org/officeDocument/2006/relationships/hyperlink" Target="https://www.aliexpress.com/item/3256804327362233.html?spm=a2g0o.home.15002.245.22c12145n6Kj7e&amp;gps-id=pcJustForYou&amp;scm=1007.13562.295723.0&amp;scm_id=1007.13562.295723.0&amp;scm-url=1007.13562.295723.0&amp;pvid=057972cc-3107-40c9-9243-1deee0f937eb&amp;_t=gps-id:pcJustForYou,scm-url:1007.13562.295723.0,pvid:057972cc-3107-40c9-9243-1deee0f937eb,tpp_buckets:668%232846%238116%232002&amp;pdp_ext_f=%7B%22sku_id%22%3A%2212000029430934234%22%2C%22sceneId%22%3A%223562%22%7D&amp;pdp_npi=2%40dis%21USD%21532.98%21266.49%21%21%21%21%21%402101c84d16613670641611604e733b%2112000029430934234%21rec&amp;curPageLogUid=TZP9KI3YLhyt" TargetMode="External"/><Relationship Id="rId287" Type="http://schemas.openxmlformats.org/officeDocument/2006/relationships/hyperlink" Target="https://www.aliexpress.us/item/3256804558010080.html?spm=a2g0o.home.15002.65.64ea21451PrP9X&amp;gps-id=pcJustForYou&amp;scm=1007.13562.295723.0&amp;scm_id=1007.13562.295723.0&amp;scm-url=1007.13562.295723.0&amp;pvid=e859d295-1b03-4bdf-becc-c5f78a8c82b9&amp;_t=gps-id:pcJustForYou,scm-url:1007.13562.295723.0,pvid:e859d295-1b03-4bdf-becc-c5f78a8c82b9,tpp_buckets:668%232846%238116%232002&amp;pdp_ext_f=%7B%22sku_id%22%3A%2212000030315547712%22%2C%22sceneId%22%3A%223562%22%7D&amp;pdp_npi=2%40dis%21USD%215.96%212.98%21%21%21%21%21%402101d1b016660269316803872e1a15%2112000030315547712%21rec&amp;curPageLogUid=JYDVCjeAlmUe" TargetMode="External"/><Relationship Id="rId410" Type="http://schemas.openxmlformats.org/officeDocument/2006/relationships/hyperlink" Target="https://app.minea.com/tiktok/7126908133221354798" TargetMode="External"/><Relationship Id="rId431" Type="http://schemas.openxmlformats.org/officeDocument/2006/relationships/hyperlink" Target="https://www.aliexpress.us/item/3256803302362015.html?spm=a2g0o.productlist.main.93.5c3027d5mbIA5d&amp;algo_pvid=a05a4ca9-8f60-4c96-80d6-07f042b9c31e&amp;algo_exp_id=a05a4ca9-8f60-4c96-80d6-07f042b9c31e-46&amp;pdp_npi=3%40dis%21USD%2138.43%2126.9%21%21%2138.43%21%21%402102160416903146826387049d0782%2112000026021434123%21sea%21US%21950911333&amp;curPageLogUid=IOx931rPVF1H" TargetMode="External"/><Relationship Id="rId452" Type="http://schemas.openxmlformats.org/officeDocument/2006/relationships/hyperlink" Target="https://app.minea.com/tiktok/7262492427959717122" TargetMode="External"/><Relationship Id="rId30" Type="http://schemas.openxmlformats.org/officeDocument/2006/relationships/hyperlink" Target="https://www.buildclub.com/product/bc0_427255458" TargetMode="External"/><Relationship Id="rId105" Type="http://schemas.openxmlformats.org/officeDocument/2006/relationships/hyperlink" Target="https://www.aliexpress.com/item/32932337969.html?spm=a2g0o.productlist.0.0.40406626MYhet3&amp;algo_pvid=88dc0b63-c3da-478e-acbf-f19d2edb7bed&amp;algo_exp_id=88dc0b63-c3da-478e-acbf-f19d2edb7bed-20&amp;pdp_ext_f=%7B%22sku_id%22%3A%2212000017828792850%22%7D&amp;pdp_pi=-1%3B2.62%3B-1%3B-1%40salePrice%3BUSD%3Bsearch-mainSearch" TargetMode="External"/><Relationship Id="rId126" Type="http://schemas.openxmlformats.org/officeDocument/2006/relationships/hyperlink" Target="https://www.aliexpress.com/item/1005004100786071.html?spm=a2g0o.productlist.0.0.753f4bb1gvvMZv&amp;algo_pvid=51ba1fcf-53ba-4715-89c3-c3e0c8791f3a&amp;algo_exp_id=51ba1fcf-53ba-4715-89c3-c3e0c8791f3a-9&amp;pdp_ext_f=%7B%22sku_id%22%3A%2212000028032047012%22%7D&amp;pdp_pi=-1%3B2.29%3B-1%3B0.69%40salePrice%3BUSD%3Bsearch-mainSearch" TargetMode="External"/><Relationship Id="rId147" Type="http://schemas.openxmlformats.org/officeDocument/2006/relationships/hyperlink" Target="https://tropeaka.com/products/portable-blender-black?currency=USD&amp;variant=39275244191816&amp;utm_medium=cpc&amp;utm_source=google&amp;utm_campaign=Google%20Shopping&amp;utm_source=google&amp;utm_medium=cpc&amp;utm_campaign=&amp;utm_adgroup=&amp;utm_term=&amp;gclid=CjwKCAjw9LSSBhBsEiwAKtf0nyxf2ShAOCXh3eS1aZnEM8DpA-GIsGQPbMAv05SIXdLVLgEc0oe-DhoCBrEQAvD_BwE" TargetMode="External"/><Relationship Id="rId168" Type="http://schemas.openxmlformats.org/officeDocument/2006/relationships/hyperlink" Target="https://www.aliexpress.com/item/1005003583073063.html?spm=a2g0o.productlist.0.0.6e6b2abeyRSHZY&amp;algo_pvid=58f961e0-44cd-4b8a-9653-b8991ef5aee4&amp;aem_p4p_detail=20220424152854414740763500019105637&amp;algo_exp_id=58f961e0-44cd-4b8a-9653-b8991ef5aee4-3&amp;pdp_ext_f=%7B%22sku_id%22%3A%2212000027084701307%22%7D&amp;pdp_pi=-1%3B12.6%3B-1%3B-1%40salePrice%3BUSD%3Bsearch-mainSearch" TargetMode="External"/><Relationship Id="rId312" Type="http://schemas.openxmlformats.org/officeDocument/2006/relationships/hyperlink" Target="https://wipey.com/" TargetMode="External"/><Relationship Id="rId333" Type="http://schemas.openxmlformats.org/officeDocument/2006/relationships/hyperlink" Target="https://www.aliexpress.us/item/3256803877900932.html?spm=a2g0o.productlist.main.1.1b5a33a0mmIk1v&amp;algo_pvid=cf766c14-5ebf-4dd1-bfee-2e33028e6661&amp;algo_exp_id=cf766c14-5ebf-4dd1-bfee-2e33028e6661-0&amp;pdp_ext_f=%7B%22sku_id%22%3A%2212000027917261776%22%7D&amp;pdp_npi=2%40dis%21USD%2142.76%2129.08%21%21%21%21%21%40212279b716745839692954268d06b7%2112000027917261776%21sea&amp;curPageLogUid=k1uSOrfFx95m" TargetMode="External"/><Relationship Id="rId354" Type="http://schemas.openxmlformats.org/officeDocument/2006/relationships/hyperlink" Target="https://invis-a-beam.com/" TargetMode="External"/><Relationship Id="rId51" Type="http://schemas.openxmlformats.org/officeDocument/2006/relationships/hyperlink" Target="https://www.aliexpress.com/item/1005001981731433.html?spm=a2g0o.detail.1000014.5.2d2225631y3GQg&amp;gps-id=pcDetailBottomMoreOtherSeller&amp;scm=1007.13338.177931.0&amp;scm_id=1007.13338.177931.0&amp;scm-url=1007.13338.177931.0&amp;pvid=b6ce6292-ebdc-4638-a1c6-1d82b80a9493&amp;_t=gps-id:pcDetailBottomMoreOtherSeller,scm-url:1007.13338.177931.0,pvid:b6ce6292-ebdc-4638-a1c6-1d82b80a9493,tpp_buckets:668%232846%238116%232002&amp;&amp;pdp_ext_f=%7B%22sceneId%22:%2223416%22,%22sku_id%22:%2212000018303629601%22%7D" TargetMode="External"/><Relationship Id="rId72" Type="http://schemas.openxmlformats.org/officeDocument/2006/relationships/hyperlink" Target="https://loversentiment.com/products/lovebox?gclid=CjwKCAiA5t-OBhByEiwAhR-hm8MSBg9Vl9VP6bxSwOBciscac7JPR3SP_spaQR5rmzYG0747lXBADRoCV0gQAvD_BwE" TargetMode="External"/><Relationship Id="rId93" Type="http://schemas.openxmlformats.org/officeDocument/2006/relationships/hyperlink" Target="https://www.aliexpress.com/item/4001358062560.html?spm=a2g0o.productlist.0.0.72dc3d00jJ0TP6&amp;algo_pvid=d331a916-57de-4364-823e-61595835c05f&amp;algo_exp_id=d331a916-57de-4364-823e-61595835c05f-2&amp;pdp_ext_f=%7B%22sku_id%22%3A%2210000015793681197%22%7D&amp;pdp_pi=-1%3B1.79%3B-1%3BUSD+0.99%40salePrice%3BUSD%3Bsearch-mainSearch" TargetMode="External"/><Relationship Id="rId189" Type="http://schemas.openxmlformats.org/officeDocument/2006/relationships/hyperlink" Target="https://www.houzz.com/products/360-degree-cross-line-laser-with-tripod-20m-prvw-vr~171022521?m_refid=PLA" TargetMode="External"/><Relationship Id="rId375" Type="http://schemas.openxmlformats.org/officeDocument/2006/relationships/hyperlink" Target="https://www.aliexpress.us/item/3256805015181333.html?af=4303244_1&amp;cv=40640296&amp;cn=46rttfae9zlc19pk8d1pjerxsbks5zb5&amp;dp=v5_46rttfae9zlc19pk8d1pjerxsbks5zb5&amp;af=4303244_1&amp;cv=40640296&amp;cn=46rttfae9zlc19pk8d1pjerxsbks5zb5&amp;dp=v5_46rttfae9zlc19pk8d1pjerxsbks5zb5&amp;utm_source=epn&amp;utm_medium=cpa&amp;utm_campaign=4303244_1&amp;utm_content=40640296&amp;product_id=1005005201496085&amp;afref=&amp;aff_fcid=fe26f72f522a4d718090ce3981bf9310-1682668455106-08891-_9G57Xi&amp;aff_fsk=_9G57Xi&amp;aff_platform=portals-hotproduct&amp;sk=_9G57Xi&amp;aff_trace_key=fe26f72f522a4d718090ce3981bf9310-1682668455106-08891-_9G57Xi&amp;terminal_id=a49665573b214d86a12cb38a5ebbe3e2&amp;afSmartRedirect=y&amp;gatewayAdapt=glo2usa4itemAdapt&amp;_randl_shipto=US" TargetMode="External"/><Relationship Id="rId396" Type="http://schemas.openxmlformats.org/officeDocument/2006/relationships/hyperlink" Target="https://app.minea.com/pinterest/1002191723316774851" TargetMode="External"/><Relationship Id="rId3" Type="http://schemas.openxmlformats.org/officeDocument/2006/relationships/hyperlink" Target="https://www.onbuy.com/gb/p/snactiv-lite-finger-chopsticks-for-gamers-4pc-bundle-as-seen-on-shar~p113665500/" TargetMode="External"/><Relationship Id="rId214" Type="http://schemas.openxmlformats.org/officeDocument/2006/relationships/hyperlink" Target="https://www.aliexpress.com/item/3256803639473756.html?spm=a2g0o.productlist.0.0.298273da6QCUZq&amp;algo_pvid=543108e6-bec3-47e9-8d2d-a74e00d693ce&amp;algo_exp_id=543108e6-bec3-47e9-8d2d-a74e00d693ce-2&amp;pdp_ext_f=%7B%22sku_id%22%3A%2212000027282197450%22%7D&amp;pdp_npi=2%40dis%21USD%21%2188.26%21%21%21%21%21%402101e9cf16564390431251430ed05a%2112000027282197450%21sea" TargetMode="External"/><Relationship Id="rId235" Type="http://schemas.openxmlformats.org/officeDocument/2006/relationships/hyperlink" Target="https://moderndepot.co/product/home-coffee-bean-roaster-machine/?utm_source=Google%20Shopping&amp;utm_campaign=ModernDepot&amp;utm_medium=Free%20Click&amp;utm_term=34573&amp;srsltid=AdGWZVS3sz3s9yUT5d4UUbgHKAzQgAbs-2MGYAj0QksOtuszCOdT_aDo1L4" TargetMode="External"/><Relationship Id="rId256" Type="http://schemas.openxmlformats.org/officeDocument/2006/relationships/hyperlink" Target="https://www.aliexpress.com/item/3256802425958719.html?spm=a2g0o.home.15002.163.75752145L6pn2n&amp;gps-id=pcJustForYou&amp;scm=1007.13562.295723.0&amp;scm_id=1007.13562.295723.0&amp;scm-url=1007.13562.295723.0&amp;pvid=f3ab19f5-16a6-442a-ab7c-16bf892b93f8&amp;_t=gps-id:pcJustForYou,scm-url:1007.13562.295723.0,pvid:f3ab19f5-16a6-442a-ab7c-16bf892b93f8,tpp_buckets:668%232846%238116%232002&amp;pdp_ext_f=%7B%22sku_id%22%3A%2212000021391219948%22%2C%22sceneId%22%3A%223562%22%7D&amp;pdp_npi=2%40dis%21USD%213.34%210.97%21%21%21%21%21%402101c84d16613666722647175e733b%2112000021391219948%21rec&amp;curPageLogUid=WKUexWxTAYqg" TargetMode="External"/><Relationship Id="rId277" Type="http://schemas.openxmlformats.org/officeDocument/2006/relationships/hyperlink" Target="https://www.designnest.com/Project/2692/Glow-in-the-Dark-Screen-Protector" TargetMode="External"/><Relationship Id="rId298" Type="http://schemas.openxmlformats.org/officeDocument/2006/relationships/hyperlink" Target="https://giftod.com/product/universal-silent-air-cooling-car-seat-headrest-fan-4929410/?attribute_pa_color=white&amp;gclid=CjwKCAiAoL6eBhA3EiwAXDom5mmaRcbMKKpxVQgoFuUIJxijk0ASqz8FvfL6TPLf9eWlyrHKEHydKxoCpLAQAvD_BwE" TargetMode="External"/><Relationship Id="rId400" Type="http://schemas.openxmlformats.org/officeDocument/2006/relationships/hyperlink" Target="https://app.minea.com/posts/102786142258912" TargetMode="External"/><Relationship Id="rId421" Type="http://schemas.openxmlformats.org/officeDocument/2006/relationships/hyperlink" Target="https://www.aliexpress.us/item/3256805024279105.html?spm=a2g0o.productlist.main.1.64133c63haMYPp&amp;algo_pvid=c44ca424-c0f0-48b1-aee0-71e129708c06&amp;algo_exp_id=c44ca424-c0f0-48b1-aee0-71e129708c06-0&amp;pdp_npi=3%40dis%21USD%2156.08%2119.63%21%21%2156.08%21%21%40211bf2da16903159477721026d0790%2112000032188231628%21sea%21US%21950911333&amp;curPageLogUid=pHvaCuGvWKcW" TargetMode="External"/><Relationship Id="rId442" Type="http://schemas.openxmlformats.org/officeDocument/2006/relationships/hyperlink" Target="https://app.minea.com/posts/238712965152065" TargetMode="External"/><Relationship Id="rId116" Type="http://schemas.openxmlformats.org/officeDocument/2006/relationships/hyperlink" Target="https://www.aliexpress.com/item/1005003124942096.html?spm=a2g0o.best.moretolove.76.73462c25xVblaq&amp;gps-id=pcBestMore2Love&amp;scm=1007.17258.247184.0&amp;scm_id=1007.17258.247184.0&amp;scm-url=1007.17258.247184.0&amp;pvid=8bc814c4-76a6-4626-b1bf-a5d945750b17&amp;_t=gps-id:pcBestMore2Love,scm-url:1007.17258.247184.0,pvid:8bc814c4-76a6-4626-b1bf-a5d945750b17,tpp_buckets:668%232846%238116%232002&amp;pdp_ext_f=%257B%2522sku_id%2522%253A%252212000024231314055%2522%252C%2522sceneId%2522%253A%25227258%2522%257D&amp;pdp_pi=-1%253B2.47%253B-1%253B-1%2540salePrice%253BUSD%253Brecommend-recommend" TargetMode="External"/><Relationship Id="rId137" Type="http://schemas.openxmlformats.org/officeDocument/2006/relationships/hyperlink" Target="https://sourcefitness.net/products/achefly-smart-cupper-massage-device?currency=USD&amp;variant=40617638395957&amp;utm_medium=cpc&amp;utm_source=google&amp;utm_campaign=Google%20Shopping&amp;gclid=CjwKCAjw9LSSBhBsEiwAKtf0n6KZAvktKr7P5U70a3yip7XQRCKb4nHzJmcIUuUEbcwemxjtNNStgxoCiy0QAvD_BwE" TargetMode="External"/><Relationship Id="rId158" Type="http://schemas.openxmlformats.org/officeDocument/2006/relationships/hyperlink" Target="https://www.aliexpress.com/item/1005002488856063.html?spm=a2g0o.tm800071214.8738182980.4.a775c9c4ZPusA6&amp;pdp_ext_f=%7B%22ship_from%22:%22CN%22,%22sku_id%22:%2212000020841013498%22%7D" TargetMode="External"/><Relationship Id="rId302" Type="http://schemas.openxmlformats.org/officeDocument/2006/relationships/hyperlink" Target="https://kexi.com/products/m1-lint-remover?gclid=CjwKCAiAoL6eBhA3EiwAXDom5pU6pnZiJTji0n59TViArpIPXWg7fepTA1NkMv2cz8ZI4j2jgXjZ4RoCojoQAvD_BwE" TargetMode="External"/><Relationship Id="rId323" Type="http://schemas.openxmlformats.org/officeDocument/2006/relationships/hyperlink" Target="https://www.aliexpress.us/item/3256802894527179.html?spm=a2g0o.productlist.main.1.41bd5268imrVjc&amp;algo_pvid=fffcc2b0-7d7c-46b1-ad93-d028ce8b5db1&amp;algo_exp_id=fffcc2b0-7d7c-46b1-ad93-d028ce8b5db1-0&amp;pdp_ext_f=%7B%22sku_id%22%3A%2212000023959580383%22%7D&amp;pdp_npi=2%40dis%21USD%2118.38%219.37%21%21%21%21%21%40211bd7d616745837266512453d06d9%2112000023959580383%21sea&amp;curPageLogUid=RdbJV1wNS4uq" TargetMode="External"/><Relationship Id="rId344" Type="http://schemas.openxmlformats.org/officeDocument/2006/relationships/hyperlink" Target="https://getringo.com/" TargetMode="External"/><Relationship Id="rId20" Type="http://schemas.openxmlformats.org/officeDocument/2006/relationships/hyperlink" Target="https://4tagre.shop/products/premium-waterproof-shoe-cover?currency=USD&amp;utm_medium=cpc&amp;utm_source=google&amp;utm_campaign=Google%20Shopping&amp;gclid=Cj0KCQiAweaNBhDEARIsAJ5hwbd9om_ei_l8V9ftFLzm8vqt3pDVMQjUDyQvmqLttbS0CMP-k_jGVesaAuf6EALw_wcB" TargetMode="External"/><Relationship Id="rId41" Type="http://schemas.openxmlformats.org/officeDocument/2006/relationships/hyperlink" Target="https://www.aliexpress.com/item/1005003417281463.html?spm=a2g0o.productlist.0.0.35c86203hfrUqV&amp;algo_pvid=1c194601-05a5-4e23-8b71-e6a082cf812a&amp;algo_exp_id=1c194601-05a5-4e23-8b71-e6a082cf812a-8&amp;pdp_ext_f=%7B%22sku_id%22%3A%2212000025714597507%22%7D" TargetMode="External"/><Relationship Id="rId62" Type="http://schemas.openxmlformats.org/officeDocument/2006/relationships/hyperlink" Target="https://destek.us/products/110-fov-anti-blue-light-eye-protected-hd-virtual-reality-headset-for-iphone-11-pro-x-xs-xr-max-for-samsung-s20-s10-note-10-9-plus-phones-w-5-5-6-8in-screen?variant=31749592645764&amp;currency=USD&amp;utm_medium=product_sync&amp;utm_source=google&amp;utm_content=sag_organic&amp;utm_campaign=sag_organic" TargetMode="External"/><Relationship Id="rId83" Type="http://schemas.openxmlformats.org/officeDocument/2006/relationships/hyperlink" Target="https://www.aliexpress.com/item/1005002976153816.html?spm=a2g0o.best.moretolove.308.6a872c25b45Rp4&amp;gps-id=pcBestMore2Love&amp;scm=1007.17258.247184.0&amp;scm_id=1007.17258.247184.0&amp;scm-url=1007.17258.247184.0&amp;pvid=6920dae0-54b0-42e9-a5b3-5e7b484a7131&amp;_t=gps-id:pcBestMore2Love,scm-url:1007.17258.247184.0,pvid:6920dae0-54b0-42e9-a5b3-5e7b484a7131,tpp_buckets:668%232846%238116%232002&amp;&amp;pdp_ext_f=%7B%22sceneId%22:%227258%22,%22sku_id%22:%2212000023035840809%22%7D&amp;compareFields=formatted_price:US%20$3.14;itemId:1005002976153816;freight_formatted_price:null;source:recommend-sku;is_freeshipping:null;trade_order:44" TargetMode="External"/><Relationship Id="rId179" Type="http://schemas.openxmlformats.org/officeDocument/2006/relationships/hyperlink" Target="https://gelblaster.com/products/gel-blaster-surge" TargetMode="External"/><Relationship Id="rId365" Type="http://schemas.openxmlformats.org/officeDocument/2006/relationships/hyperlink" Target="https://www.aliexpress.us/item/3256803471714453.html?spm=a2g0o.productlist.main.1.15df57d1hYP2kV&amp;algo_pvid=2dd0f7e1-2281-46ea-9429-5c1295df7555&amp;algo_exp_id=2dd0f7e1-2281-46ea-9429-5c1295df7555-0&amp;pdp_npi=3%40dis%21USD%213.15%212.17%21%21%21%21%21%402102196716826681658305625d077d%2112000029844982120%21sea%21US%21950911333&amp;curPageLogUid=8Gt48FvAq14Z" TargetMode="External"/><Relationship Id="rId386" Type="http://schemas.openxmlformats.org/officeDocument/2006/relationships/hyperlink" Target="https://app.minea.com/pinterest/1075304848508993411" TargetMode="External"/><Relationship Id="rId190" Type="http://schemas.openxmlformats.org/officeDocument/2006/relationships/hyperlink" Target="https://www.aliexpress.com/item/3256801507399720.html?spm=a2g0o.productlist.0.0.973b6fe9APB8vR&amp;algo_pvid=bca78cf6-2abf-4435-a3a4-f77b010a282b&amp;algo_exp_id=bca78cf6-2abf-4435-a3a4-f77b010a282b-11&amp;pdp_ext_f=%7B%22sku_id%22%3A%2212000017170024364%22%7D&amp;pdp_npi=2%40dis%21USD%21%217.99%21%21%21%21%21%400bb0624116535753467078036ed52e%2112000017170024364%21sea" TargetMode="External"/><Relationship Id="rId204" Type="http://schemas.openxmlformats.org/officeDocument/2006/relationships/hyperlink" Target="https://www.aliexpress.com/item/3256804165054558.html?spm=a2g0o.detail.1000013.1.4aad1468urLfoj&amp;gps-id=pcDetailBottomMoreThisSeller&amp;scm=1007.13339.274681.0&amp;scm_id=1007.13339.274681.0&amp;scm-url=1007.13339.274681.0&amp;pvid=ad72691d-4e0e-4893-bcd9-047711bd293d&amp;_t=gps-id:pcDetailBottomMoreThisSeller,scm-url:1007.13339.274681.0,pvid:ad72691d-4e0e-4893-bcd9-047711bd293d,tpp_buckets:668%232846%238116%232002&amp;pdp_ext_f=%7B%22sku_id%22%3A%2212000028865027744%22%2C%22sceneId%22%3A%223339%22%7D&amp;pdp_npi=2%40dis%21USD%21%21219.37%21%21%21%21%21%40210312ef16564385515943145eab16%2112000028865027744%21rec" TargetMode="External"/><Relationship Id="rId225" Type="http://schemas.openxmlformats.org/officeDocument/2006/relationships/hyperlink" Target="https://sageandsill.com/products/mini-cactus-led-usb-humidifier?variant=39887900344517&amp;currency=USD&amp;utm_medium=product_sync&amp;utm_source=google&amp;utm_content=sag_organic&amp;utm_campaign=sag_organic&amp;gclid=Cj0KCQjw3eeXBhD7ARIsAHjssr8fXHo950VdzvEy_8DU2-n2vjNnjBcJTvrj6Sogx4g4phimLYY5yYQaAhiqEALw_wcB" TargetMode="External"/><Relationship Id="rId246" Type="http://schemas.openxmlformats.org/officeDocument/2006/relationships/hyperlink" Target="https://www.aliexpress.com/item/3256803807159907.html?spm=a2g0o.best.moretolove.514.318b2c25bFSqsS&amp;gps-id=pcBestMore2Love&amp;scm=1007.40000.267768.0&amp;scm_id=1007.40000.267768.0&amp;scm-url=1007.40000.267768.0&amp;pvid=86c1f4d4-c4af-4246-b393-a16e71943e8e&amp;_t=gps-id:pcBestMore2Love,scm-url:1007.40000.267768.0,pvid:86c1f4d4-c4af-4246-b393-a16e71943e8e,tpp_buckets:668%232846%238116%23933&amp;pdp_ext_f=%7B%22sku_id%22%3A%2212000028414173915%22%2C%22sceneId%22%3A%2230000%22%7D&amp;pdp_npi=2%40dis%21USD%21%216.83%21%21%21%21%21%402101e9d116587922827741176e8ed7%2112000028414173915%21rec" TargetMode="External"/><Relationship Id="rId267" Type="http://schemas.openxmlformats.org/officeDocument/2006/relationships/hyperlink" Target="https://www.theapollobox.com/product/sku2340102/magnetic-fluid-bluetooth-speaker--white--gray--3-colors-available?gclid=CjwKCAiAoL6eBhA3EiwAXDom5jygn5WlCeVpDaTdSBiRPswuxUw1mtwDPFEXMTaP2c0KXb4smdRJNxoCHWwQAvD_BwE" TargetMode="External"/><Relationship Id="rId288" Type="http://schemas.openxmlformats.org/officeDocument/2006/relationships/hyperlink" Target="https://www.stampyourballs.com/store/c1/Featured_Products.html" TargetMode="External"/><Relationship Id="rId411" Type="http://schemas.openxmlformats.org/officeDocument/2006/relationships/hyperlink" Target="https://www.aliexpress.us/item/3256805458088510.html?spm=a2g0o.productlist.main.17.3f9f71a7MY14c9&amp;algo_pvid=63825cd3-3814-4f8c-b512-9ecdb233efde&amp;algo_exp_id=63825cd3-3814-4f8c-b512-9ecdb233efde-8&amp;pdp_npi=3%40dis%21USD%2150.59%2122.77%21%21%21%21%21%40211be59e16872083243617018d0858%2112000033862448321%21sea%21US%21950911333&amp;curPageLogUid=BdzPm1uoqQbU" TargetMode="External"/><Relationship Id="rId432" Type="http://schemas.openxmlformats.org/officeDocument/2006/relationships/hyperlink" Target="https://joybos.com/products/joybos%C2%AE-4-gallon-narrow-automatic-bagging-touchless-garbage-can?currency=USD&amp;variant=45040073769240&amp;utm_source=Google01&amp;utm_medium=Google-Shopping&amp;utm_campaign=Google-Shopping-US&amp;&amp;utm_source=Google01&amp;utm_medium=Pmax&amp;utm_campaign=Pmax-TrashCans-US-0410&amp;utm_content=Pmax-TrashCans-US&amp;gclid=CjwKCAjwt52mBhB5EiwA05YKo10Ak_8-QPKY-mlbrIsGzuTeJXVsFGx6NPyCaeb_9nKZ0oex5qySZBoCFbkQAvD_BwE" TargetMode="External"/><Relationship Id="rId453" Type="http://schemas.openxmlformats.org/officeDocument/2006/relationships/hyperlink" Target="https://www.aliexpress.us/item/3256804563806938.html?spm=a2g0o.productlist.main.1.1e061ecc3f1woW&amp;algo_pvid=885b381c-f567-43de-a6e5-5d3a12978137&amp;aem_p4p_detail=2023082115274414190311115989040015689930&amp;algo_exp_id=885b381c-f567-43de-a6e5-5d3a12978137-0&amp;pdp_npi=4%40dis%21USD%2114.77%216.94%21%21%2114.77%21%21%40210318bb16926568648827356e1991%2112000030334239937%21sea%21US%21950911333%21&amp;curPageLogUid=LEwmkI9HBdBP&amp;search_p4p_id=2023082115274414190311115989040015689930_1" TargetMode="External"/><Relationship Id="rId106" Type="http://schemas.openxmlformats.org/officeDocument/2006/relationships/hyperlink" Target="https://www.aliexpress.com/item/4001074047731.html?spm=a2g0o.productlist.0.0.77be2e7fiks7sU&amp;algo_pvid=c47dbd5c-67c3-40b9-bc32-2ad37daffa3d&amp;algo_exp_id=c47dbd5c-67c3-40b9-bc32-2ad37daffa3d-31&amp;pdp_ext_f=%7B%22sku_id%22%3A%2210000014182906541%22%7D&amp;pdp_pi=-1%3B14.58%3B-1%3B581%40salePrice%3BUSD%3Bsearch-mainSearch" TargetMode="External"/><Relationship Id="rId127" Type="http://schemas.openxmlformats.org/officeDocument/2006/relationships/hyperlink" Target="https://store.qardio.com/products/qardiospo2?gclid=CjwKCAjw9LSSBhBsEiwAKtf0n5teTMBUks1QwWgFgWMCgiJz97FD8puAm-CsbfeM1RvOKhX88O_qbhoC73gQAvD_BwE" TargetMode="External"/><Relationship Id="rId313" Type="http://schemas.openxmlformats.org/officeDocument/2006/relationships/hyperlink" Target="https://www.aliexpress.us/item/3256802214972945.html?spm=a2g0o.productlist.0.0.3663265epY5aRx&amp;algo_pvid=28b277c2-74ab-4d8f-9e1b-53f6c1fe4a4e&amp;algo_exp_id=28b277c2-74ab-4d8f-9e1b-53f6c1fe4a4e-8&amp;pdp_ext_f=%7B%22sku_id%22%3A%2212000020531041451%22%7D&amp;pdp_npi=2%40dis%21USD%2123.05%2113.37%21%21%21%21%21%402101e9d516686213381075672eb350%2112000020531041451%21sea&amp;curPageLogUid=66IWTTiqSed4" TargetMode="External"/><Relationship Id="rId10" Type="http://schemas.openxmlformats.org/officeDocument/2006/relationships/hyperlink" Target="https://www.cyborgshop.lt/syma/syma-z1-dronas.html" TargetMode="External"/><Relationship Id="rId31" Type="http://schemas.openxmlformats.org/officeDocument/2006/relationships/hyperlink" Target="https://www.aliexpress.com/item/1005002023969584.html?spm=a2g0o.productlist.0.0.3dbf2abecE3mkt&amp;algo_pvid=fb6e43dc-3d98-4852-895d-49d5f9a90ebc&amp;algo_exp_id=fb6e43dc-3d98-4852-895d-49d5f9a90ebc-19&amp;pdp_ext_f=%7B%22sku_id%22%3A%2212000018448549091%22%7D" TargetMode="External"/><Relationship Id="rId52" Type="http://schemas.openxmlformats.org/officeDocument/2006/relationships/hyperlink" Target="https://futureforwards.com/products/supercyclone-portable-compact-vacuum?gclid=Cj0KCQiAzfuNBhCGARIsAD1nu-9fHtepRNJI799cID__anWXegNKI2cjyAU57WRxTBFUVUNsC2KSrroaAkUEEALw_wcB" TargetMode="External"/><Relationship Id="rId73" Type="http://schemas.openxmlformats.org/officeDocument/2006/relationships/hyperlink" Target="https://www.aliexpress.com/item/1005002821875506.html?spm=a2g0o.productlist.0.0.64d225d4AqfG5D&amp;algo_pvid=3247bcf9-fcc1-4c1b-aacf-d4d759790302&amp;aem_p4p_detail=20220104094106223350168326950032878470&amp;algo_exp_id=3247bcf9-fcc1-4c1b-aacf-d4d759790302-1&amp;pdp_ext_f=%7B%22sku_id%22%3A%2212000022346998083%22%7D&amp;pdp_pi=-1%3B11.2%3B-1%3BUSD+2.02%40salePrice%3BUSD%3Bsearch-mainSearch" TargetMode="External"/><Relationship Id="rId94" Type="http://schemas.openxmlformats.org/officeDocument/2006/relationships/hyperlink" Target="https://allseasongadget.com/products/anti-snoring-silicone-nose-clip?currency=USD&amp;utm_medium=cpc&amp;utm_source=google&amp;utm_campaign=Google%20Shopping&amp;gclid=CjwKCAiA5t-OBhByEiwAhR-hm0KjZ1l83Kt8YMjbv87b5Ih1gNv1DGc0L13_jBVvcN5pu3LIn_4GMxoCrNAQAvD_BwE" TargetMode="External"/><Relationship Id="rId148" Type="http://schemas.openxmlformats.org/officeDocument/2006/relationships/hyperlink" Target="https://www.aliexpress.com/item/1005001899626616.html?spm=a2g0o.home.15002.93.e3442145Rzfi4A&amp;gps-id=pcJustForYou&amp;scm=1007.13562.275843.0&amp;scm_id=1007.13562.275843.0&amp;scm-url=1007.13562.275843.0&amp;pvid=fb3128f0-a20d-4964-b77b-f49122214f66&amp;_t=gps-id:pcJustForYou,scm-url:1007.13562.275843.0,pvid:fb3128f0-a20d-4964-b77b-f49122214f66,tpp_buckets:668%232846%238116%232002&amp;pdp_ext_f=%257B%2522sku_id%2522%253A%252212000024304572523%2522%252C%2522sceneId%2522%253A%25223562%2522%257D&amp;pdp_pi=-1%253B3.49%253B-1%253B-1%2540salePrice%253BUSD%253Brecommend-recommend" TargetMode="External"/><Relationship Id="rId169" Type="http://schemas.openxmlformats.org/officeDocument/2006/relationships/hyperlink" Target="https://goodzify.com/products/wireless-mobile-microphone?variant=41128377909431&amp;currency=USD&amp;utm_medium=product_sync&amp;utm_source=google&amp;utm_content=sag_organic&amp;utm_campaign=sag_organic&amp;gclid=CjwKCAjwgr6TBhAGEiwA3aVuIXdBAq_zI7PGS6C4nxlddU8eoii3UxFCMDQ1SP0w4yfN0sKcKFW9yhoCB18QAvD_BwE" TargetMode="External"/><Relationship Id="rId334" Type="http://schemas.openxmlformats.org/officeDocument/2006/relationships/hyperlink" Target="https://musicteslacoil.com/products/music-tesla-coil-bluetooth-speaker?variant=44311441572129&amp;currency=USD&amp;utm_source=google&amp;utm_medium=organic&amp;utm_campaign=MGS%20-%20Shopping%20APP&amp;utm_content=Music%20Tesla%20Coil%20-%20Bluetooth%20Speaker&amp;cmp_id=19573164914&amp;adg_id=&amp;kwd=&amp;device=c&amp;gclid=CjwKCAiAoL6eBhA3EiwAXDom5nIfNlDzmItkfUthUsdMyq_6bXdDynX4PnG7-0ZJf5TbHu0_p9TVPRoCAdIQAvD_BwE" TargetMode="External"/><Relationship Id="rId355" Type="http://schemas.openxmlformats.org/officeDocument/2006/relationships/hyperlink" Target="https://www.aliexpress.us/item/3256802553999710.html?spm=a2g0o.productlist.main.3.5a21434dkg5jwy&amp;algo_pvid=c503230a-020e-49aa-8129-b8af5ecb6e3d&amp;aem_p4p_detail=2023021700540012985893097903200000113248&amp;algo_exp_id=c503230a-020e-49aa-8129-b8af5ecb6e3d-1&amp;pdp_ext_f=%7B%22sku_id%22%3A%2212000031221984011%22%7D&amp;pdp_npi=3%40dis%21USD%2189.99%2140.5%21%21%21%21%21%40211bec8616766240405984243d074d%2112000031221984011%21sea%21US%21950911333&amp;curPageLogUid=UFsIIoNmE9ZF&amp;ad_pvid=2023021700540012985893097903200000113248_2&amp;ad_pvid=2023021700540012985893097903200000113248_2" TargetMode="External"/><Relationship Id="rId376" Type="http://schemas.openxmlformats.org/officeDocument/2006/relationships/hyperlink" Target="https://app.minea.com/pinterest/1017180265811419764" TargetMode="External"/><Relationship Id="rId397" Type="http://schemas.openxmlformats.org/officeDocument/2006/relationships/hyperlink" Target="https://www.aliexpress.us/item/3256805073686629.html?spm=a2g0o.productlist.main.1.1dd01befWNhrGh&amp;algo_pvid=3da91fa0-a94a-4ca9-9a2b-8e952b24ddab&amp;aem_p4p_detail=202305251145254465148272038720002337779&amp;algo_exp_id=3da91fa0-a94a-4ca9-9a2b-8e952b24ddab-0&amp;pdp_npi=3%40dis%21USD%212.19%211.31%21%21%21%21%21%40211be72e16850403253704965d079b%2112000032402090586%21sea%21US%21950911333&amp;curPageLogUid=w9bpWtYQrpXy&amp;p4p_pvid=202305251145254465148272038720002337779_1" TargetMode="External"/><Relationship Id="rId4" Type="http://schemas.openxmlformats.org/officeDocument/2006/relationships/hyperlink" Target="https://everdries.com/products/new-comfort-plus-leakproof-underwear-bundles" TargetMode="External"/><Relationship Id="rId180" Type="http://schemas.openxmlformats.org/officeDocument/2006/relationships/hyperlink" Target="https://www.aliexpress.com/item/1005003428896887.html?spm=a2g0o.detail.1000014.8.7f3146d94I9bli&amp;gps-id=pcDetailBottomMoreOtherSeller&amp;scm=1007.40000.267768.0&amp;scm_id=1007.40000.267768.0&amp;scm-url=1007.40000.267768.0&amp;pvid=eaefdc4a-daea-4501-a19a-2458c984267f&amp;_t=gps-id:pcDetailBottomMoreOtherSeller,scm-url:1007.40000.267768.0,pvid:eaefdc4a-daea-4501-a19a-2458c984267f,tpp_buckets:668%232846%238116%23933&amp;pdp_ext_f=%257B%2522sku_id%2522%253A%252212000025742091731%2522%252C%2522sceneId%2522%253A%252230050%2522%257D&amp;pdp_pi=-1%253B4.63%253B-1%253B-1%2540salePrice%253BUSD%253Brecommend-recommend" TargetMode="External"/><Relationship Id="rId215" Type="http://schemas.openxmlformats.org/officeDocument/2006/relationships/hyperlink" Target="https://proputtsystems.com/shop/pg-19pp-1/?matchtype=&amp;network=g&amp;device=c&amp;adposition=&amp;keyword=&amp;campaign=1400458525&amp;adgroup=56745306153&amp;gclid=Cj0KCQjw8O-VBhCpARIsACMvVLO5EUqNAvEsuUJaX2Sc96b5eAoxPg-BgW6HJfqPBJql1iJ1cMK7uioaAp8PEALw_wcB" TargetMode="External"/><Relationship Id="rId236" Type="http://schemas.openxmlformats.org/officeDocument/2006/relationships/hyperlink" Target="https://www.aliexpress.com/item/3256802943576453.html?spm=a2g0o.detail.1000014.16.941e4feanyyMW2&amp;gps-id=pcDetailBottomMoreOtherSeller&amp;scm=1007.40000.267768.0&amp;scm_id=1007.40000.267768.0&amp;scm-url=1007.40000.267768.0&amp;pvid=7d6ebb78-b56f-4a53-b131-7f5928cc31d1&amp;_t=gps-id:pcDetailBottomMoreOtherSeller,scm-url:1007.40000.267768.0,pvid:7d6ebb78-b56f-4a53-b131-7f5928cc31d1,tpp_buckets:668%232846%238116%23933&amp;pdp_ext_f=%7B%22sku_id%22%3A%2212000024256014631%22%2C%22sceneId%22%3A%2230050%22%7D&amp;pdp_npi=2%40dis%21USD%21%2110.13%21%21%21%21%21%402103222616587916976727446ebb6b%2112000024256014631%21rec" TargetMode="External"/><Relationship Id="rId257" Type="http://schemas.openxmlformats.org/officeDocument/2006/relationships/hyperlink" Target="https://www.areaware.com/products/minim-playing-cards?variant=1299566088&amp;currency=USD&amp;utm_medium=product_sync&amp;utm_source=google&amp;utm_content=sag_organic&amp;utm_campaign=sag_organic&amp;gclid=CjwKCAiAoL6eBhA3EiwAXDom5o26mN549gy-hA_G7l_kl4znt1aWX1AKXXgPFhvfUwpuvOnfYjmaFhoCgC8QAvD_BwE" TargetMode="External"/><Relationship Id="rId278" Type="http://schemas.openxmlformats.org/officeDocument/2006/relationships/hyperlink" Target="https://www.aliexpress.com/item/3256804154470282.html?spm=a2g0o.home.15002.159.6fec2145oOT4SL&amp;gps-id=pcJustForYou&amp;scm=1007.13562.295723.0&amp;scm_id=1007.13562.295723.0&amp;scm-url=1007.13562.295723.0&amp;pvid=7e13a663-860b-4dff-bf64-082a716355a0&amp;_t=gps-id:pcJustForYou,scm-url:1007.13562.295723.0,pvid:7e13a663-860b-4dff-bf64-082a716355a0,tpp_buckets:668%232846%238116%232002&amp;pdp_ext_f=%7B%22sku_id%22%3A%2212000030330609673%22%2C%22sceneId%22%3A%223562%22%7D&amp;pdp_npi=2%40dis%21USD%217.29%215.03%21%21%21%21%21%402101d1b616640353219593863e861b%2112000030330609673%21rec&amp;curPageLogUid=H6FYpWZC77sQ" TargetMode="External"/><Relationship Id="rId401" Type="http://schemas.openxmlformats.org/officeDocument/2006/relationships/hyperlink" Target="https://www.aliexpress.us/item/3256801617703844.html?spm=a2g0o.productlist.main.5.36ed5071q4RnOX&amp;algo_pvid=1834fbd4-6799-45c1-beb1-f91045b89e2a&amp;algo_exp_id=1834fbd4-6799-45c1-beb1-f91045b89e2a-2&amp;pdp_npi=3%40dis%21USD%219.66%215.31%21%21%219.66%21%21%402103225116908279572222871ee09b%2112000022640470036%21sea%21US%21950911333&amp;curPageLogUid=s6AWx67bAO0I" TargetMode="External"/><Relationship Id="rId422" Type="http://schemas.openxmlformats.org/officeDocument/2006/relationships/hyperlink" Target="https://app.minea.com/posts/142952105338425" TargetMode="External"/><Relationship Id="rId443" Type="http://schemas.openxmlformats.org/officeDocument/2006/relationships/hyperlink" Target="https://www.aliexpress.us/item/3256805547388310.html?spm=a2g0o.productlist.main.1.3f5e73a2D9K5LN&amp;algo_pvid=942383f2-ac9f-4831-b654-7ff9e1d2280c&amp;algo_exp_id=942383f2-ac9f-4831-b654-7ff9e1d2280c-0&amp;pdp_npi=4%40dis%21USD%212.47%211.46%21%21%212.47%21%21%40210318cb16926565262538638e358d%2112000034154132900%21sea%21US%21950911333%21&amp;curPageLogUid=5Rs6oCewNDSD" TargetMode="External"/><Relationship Id="rId303" Type="http://schemas.openxmlformats.org/officeDocument/2006/relationships/hyperlink" Target="https://www.aliexpress.us/item/3256803872177914.html?spm=a2g0o.home.15002.53.7cf02145OtBMtj&amp;gps-id=pcJustForYou&amp;scm=1007.13562.295723.0&amp;scm_id=1007.13562.295723.0&amp;scm-url=1007.13562.295723.0&amp;pvid=c85e9b3a-b6b2-4cfa-a6c0-878befedb878&amp;_t=gps-id:pcJustForYou,scm-url:1007.13562.295723.0,pvid:c85e9b3a-b6b2-4cfa-a6c0-878befedb878,tpp_buckets:668%232846%238116%232002&amp;pdp_ext_f=%7B%22sku_id%22%3A%2212000030652295632%22%2C%22sceneId%22%3A%223562%22%7D&amp;pdp_npi=2%40dis%21USD%2110.6%215.3%21%21%21%21%21%4021032fa316686135019062426ebe8e%2112000030652295632%21rec&amp;curPageLogUid=L80sj1xc39Xd" TargetMode="External"/><Relationship Id="rId42" Type="http://schemas.openxmlformats.org/officeDocument/2006/relationships/hyperlink" Target="https://ideal-dealz.com/product/portable-digital-household-ultrasonic-cleaner-for-jewelry-glasses-watches/?attribute_pa_color=su-779-1click-cleaning&amp;variant=313353&amp;utm_medium=cpc&amp;utm_source=google&amp;utm_campaign=Google%20Shopping" TargetMode="External"/><Relationship Id="rId84" Type="http://schemas.openxmlformats.org/officeDocument/2006/relationships/hyperlink" Target="https://soufeel.com/products/gifts-for-valentine-s-day-scannable-spotify-code-keychain-custom-music-song-keychains-black-double-sided?gclid=CjwKCAiA5t-OBhByEiwAhR-hm33XsZjwekdV77Zj8-TyUlzN2C3T_eHsQynDQKh0MH_4t16yGc5ThBoClJkQAvD_BwE" TargetMode="External"/><Relationship Id="rId138" Type="http://schemas.openxmlformats.org/officeDocument/2006/relationships/hyperlink" Target="https://www.aliexpress.com/item/1005003707995825.html?spm=a2g0o.home.15002.10.323c21450pZhj3&amp;gps-id=pcJustForYou&amp;scm=1007.13562.265868.0&amp;scm_id=1007.13562.265868.0&amp;scm-url=1007.13562.265868.0&amp;pvid=f126b9f2-eec8-429d-95ea-3878a5a439b7&amp;_t=gps-id:pcJustForYou,scm-url:1007.13562.265868.0,pvid:f126b9f2-eec8-429d-95ea-3878a5a439b7,tpp_buckets:668%232846%238116%232002&amp;pdp_ext_f=%257B%2522sku_id%2522%253A%252212000026882020628%2522%252C%2522sceneId%2522%253A%25223562%2522%257D&amp;pdp_pi=-1%253B45.44%253B-1%253B-1%2540salePrice%253BUSD%253Brecommend-recommend" TargetMode="External"/><Relationship Id="rId345" Type="http://schemas.openxmlformats.org/officeDocument/2006/relationships/hyperlink" Target="https://www.aliexpress.us/item/3256804822595068.html?spm=a2g0o.best.moretolove.48.75212c25ozFJj1&amp;gps-id=pcBestMore2Love&amp;scm=1007.40000.326746.0&amp;scm_id=1007.40000.326746.0&amp;scm-url=1007.40000.326746.0&amp;pvid=0b1a515f-b259-47b0-842f-8ff935636324&amp;_t=gps-id%3ApcBestMore2Love%2Cscm-url%3A1007.40000.326746.0%2Cpvid%3A0b1a515f-b259-47b0-842f-8ff935636324%2Ctpp_buckets%3A668%232846%238116%23933&amp;pdp_ext_f=%7B%22sku_id%22%3A%2212000031329073438%22%2C%22sceneId%22%3A%2230000%22%7D&amp;pdp_npi=3%40dis%21USD%214.98%212.84%21%21%21%21%21%4021038edc16765542920167860efd5e%2112000031329073438%21rec%21US%21950911333&amp;gatewayAdapt=glo2usa&amp;_randl_shipto=US" TargetMode="External"/><Relationship Id="rId387" Type="http://schemas.openxmlformats.org/officeDocument/2006/relationships/hyperlink" Target="https://www.aliexpress.us/item/3256804525801124.html?af=4303244_1&amp;cv=40640296&amp;cn=46rv890425904ta580m4vbue9ohyjiyp&amp;dp=v5_46rv890425904ta580m4vbue9ohyjiyp&amp;af=4303244_1&amp;cv=40640296&amp;cn=46rv890425904ta580m4vbue9ohyjiyp&amp;dp=v5_46rv890425904ta580m4vbue9ohyjiyp&amp;utm_source=epn&amp;utm_medium=cpa&amp;utm_campaign=4303244_1&amp;utm_content=40640296&amp;product_id=1005004712115876&amp;afref=&amp;aff_fcid=7f76eccefc954abd8c2b1649b306cba0-1685039764419-02218-_9G57Xi&amp;aff_fsk=_9G57Xi&amp;aff_platform=portals-hotproduct&amp;sk=_9G57Xi&amp;aff_trace_key=7f76eccefc954abd8c2b1649b306cba0-1685039764419-02218-_9G57Xi&amp;terminal_id=a49665573b214d86a12cb38a5ebbe3e2&amp;afSmartRedirect=y&amp;gatewayAdapt=glo2usa4itemAdapt" TargetMode="External"/><Relationship Id="rId191" Type="http://schemas.openxmlformats.org/officeDocument/2006/relationships/hyperlink" Target="https://www.fastguardalarms.com/" TargetMode="External"/><Relationship Id="rId205" Type="http://schemas.openxmlformats.org/officeDocument/2006/relationships/hyperlink" Target="https://www.atom-stack.com/products/a5-pro-40w-laser-cutting-machine-atomstack?srsltid=AdGWZVTGZiAyVrlPtcE5Eaj0IxFmbeRqxAJblLx6L_4pkNKzrBQloheFCx4" TargetMode="External"/><Relationship Id="rId247" Type="http://schemas.openxmlformats.org/officeDocument/2006/relationships/hyperlink" Target="https://alexnld.com/product/fridge-food-organizer-adjustable-storage-rack-organizer-storage-drawer-container-refrigerator-box-rack-fridge-storage-shelf/?srsltid=AdGWZVTq9SNVfHv8mAyr2nKJEBjkq1zOqW27GxYgozWQSR5RKEEyxwXKrNE" TargetMode="External"/><Relationship Id="rId412" Type="http://schemas.openxmlformats.org/officeDocument/2006/relationships/hyperlink" Target="https://app.minea.com/tiktok/7241460116027936002" TargetMode="External"/><Relationship Id="rId107" Type="http://schemas.openxmlformats.org/officeDocument/2006/relationships/hyperlink" Target="https://stretchedfusion.com/products/pilates-bar?currency=USD&amp;variant=39415302455362&amp;utm_medium=cpc&amp;utm_source=google&amp;utm_campaign=Google%20Shopping&amp;gclid=Cj0KCQiArt6PBhCoARIsAMF5wahdnrw_pm4v0OQnxeDKIrTvcP5VGx6KMf42xlLSet1G76gdonY53mMaAryvEALw_wcB" TargetMode="External"/><Relationship Id="rId289" Type="http://schemas.openxmlformats.org/officeDocument/2006/relationships/hyperlink" Target="https://www.aliexpress.us/item/3256804455258067.html?spm=a2g0o.productlist.0.0.73351c3ftfTybR&amp;algo_pvid=601ce600-bc4b-429d-b5a2-64503732ffce&amp;algo_exp_id=601ce600-bc4b-429d-b5a2-64503732ffce-4&amp;pdp_ext_f=%7B%22sku_id%22%3A%2212000029983080808%22%7D&amp;pdp_npi=2%40dis%21USD%2145.68%2122.84%21%21%21%21%21%402103250d16660276948311222e6416%2112000029983080808%21sea&amp;curPageLogUid=ghrV0d9NPe99" TargetMode="External"/><Relationship Id="rId454" Type="http://schemas.openxmlformats.org/officeDocument/2006/relationships/hyperlink" Target="https://app.minea.com/pinterest/1145110642729897765" TargetMode="External"/><Relationship Id="rId11" Type="http://schemas.openxmlformats.org/officeDocument/2006/relationships/hyperlink" Target="https://www.aliexpress.com/item/4000785282969.html?spm=a2g0o.productlist.0.0.1dee5f648ZCmK0&amp;algo_pvid=a6f6a984-01d7-45e9-92d9-7b7693105eeb&amp;aem_p4p_detail=202109250203192893535553429210010833015&amp;algo_exp_id=a6f6a984-01d7-45e9-92d9-7b7693105eeb-4&amp;pdp_ext_f=%7B%22sku_id%22%3A%2210000007818211954%22%7D" TargetMode="External"/><Relationship Id="rId53" Type="http://schemas.openxmlformats.org/officeDocument/2006/relationships/hyperlink" Target="https://www.aliexpress.com/item/1005001499783076.html?spm=a2g0o.productlist.0.0.12c76ebcp4j5Uq&amp;algo_pvid=361f2418-3da2-4004-a46e-881887af4071&amp;algo_exp_id=361f2418-3da2-4004-a46e-881887af4071-10&amp;pdp_ext_f=%7B%22sku_id%22%3A%2212000020506020113%22%7D" TargetMode="External"/><Relationship Id="rId149" Type="http://schemas.openxmlformats.org/officeDocument/2006/relationships/hyperlink" Target="https://www.teeforthesoul.shop/love-heart-shaped-effects-glasses-watch-the-lights?gclid=CjwKCAjw9LSSBhBsEiwAKtf0n33oAovXAoP6sQRKLflKE5EozJoQ2RPAADAeFsyau6_mXmyvg99ZCxoCa60QAvD_BwE" TargetMode="External"/><Relationship Id="rId314" Type="http://schemas.openxmlformats.org/officeDocument/2006/relationships/hyperlink" Target="https://www.puetzgolf.com/j-m-golf-collapsable-chipping-net?gclid=CjwKCAiAoL6eBhA3EiwAXDom5vHK6MjmcEzM9OZrkCY1OvIdWcgPXwTLuU1XDeCiNUVmWmKECT3PYBoCgt0QAvD_BwE" TargetMode="External"/><Relationship Id="rId356" Type="http://schemas.openxmlformats.org/officeDocument/2006/relationships/hyperlink" Target="https://www.truegether.com/listing.html?id=USER.9d9a6f23-f3df-449b-814d-561186f7c80d" TargetMode="External"/><Relationship Id="rId398" Type="http://schemas.openxmlformats.org/officeDocument/2006/relationships/hyperlink" Target="https://app.minea.com/posts/114885534901009" TargetMode="External"/><Relationship Id="rId95" Type="http://schemas.openxmlformats.org/officeDocument/2006/relationships/hyperlink" Target="https://www.aliexpress.com/item/1005001779836205.html?spm=a2g0o.productlist.0.0.50463e47YhKuw5&amp;algo_pvid=310b42e8-a56c-4354-8239-dca1dd6eaa15&amp;aem_p4p_detail=202201070737123773238665401710053398081&amp;algo_exp_id=310b42e8-a56c-4354-8239-dca1dd6eaa15-9&amp;pdp_ext_f=%7B%22sku_id%22%3A%2212000017540916749%22%7D&amp;pdp_pi=-1%3B15.75%3B-1%3B-1%40salePrice%3BUSD%3Bsearch-mainSearch" TargetMode="External"/><Relationship Id="rId160" Type="http://schemas.openxmlformats.org/officeDocument/2006/relationships/hyperlink" Target="https://www.aliexpress.com/item/1005002772234539.html?spm=a2g0o.productlist.0.0.d1bf1e68KZOmew&amp;algo_pvid=a769770f-f27f-409a-9abd-1597d6c801c4&amp;algo_exp_id=a769770f-f27f-409a-9abd-1597d6c801c4-2&amp;pdp_ext_f=%7B%22sku_id%22%3A%2212000022118407507%22%7D&amp;pdp_pi=-1%3B11.92%3B-1%3B0.93%40salePrice%3BUSD%3Bsearch-mainSearch" TargetMode="External"/><Relationship Id="rId216" Type="http://schemas.openxmlformats.org/officeDocument/2006/relationships/hyperlink" Target="https://www.aliexpress.com/item/3256802370704325.html?spm=a2g0o.home.15002.41.aee52145anl6lG&amp;gps-id=pcJustForYou&amp;scm=1007.13562.275843.0&amp;scm_id=1007.13562.275843.0&amp;scm-url=1007.13562.275843.0&amp;pvid=6349f575-a52d-4224-8217-4f3f2b7554ee&amp;_t=gps-id:pcJustForYou,scm-url:1007.13562.275843.0,pvid:6349f575-a52d-4224-8217-4f3f2b7554ee,tpp_buckets:668%232846%238116%232002&amp;pdp_ext_f=%7B%22sku_id%22%3A%2212000021587936678%22%2C%22sceneId%22%3A%223562%22%7D&amp;pdp_npi=2%40dis%21USD%21%211.85%21%21%21%21%21%40210312ef16564391420462411eab16%2112000021587936678%21rec" TargetMode="External"/><Relationship Id="rId423" Type="http://schemas.openxmlformats.org/officeDocument/2006/relationships/hyperlink" Target="https://www.aliexpress.us/item/3256805313015985.html?spm=a2g0o.productlist.main.3.399f2d21iFVhV7&amp;algo_pvid=acd5a928-61b4-44a1-af84-33093b28254c&amp;algo_exp_id=acd5a928-61b4-44a1-af84-33093b28254c-1&amp;pdp_npi=3%40dis%21USD%2121.08%2110.54%21%21%21150.13%21%21%40211bd4cd16903123420935049d078f%2112000033322614066%21sea%21US%21950911333&amp;curPageLogUid=exw7aKsGbEiY" TargetMode="External"/><Relationship Id="rId258" Type="http://schemas.openxmlformats.org/officeDocument/2006/relationships/hyperlink" Target="https://www.aliexpress.com/item/3256803800244848.html?spm=a2g0o.productlist.0.0.48644cbfjxjhrl&amp;algo_pvid=b737e1ff-58dc-405f-b78f-b5ab3e7deab1&amp;algo_exp_id=b737e1ff-58dc-405f-b78f-b5ab3e7deab1-0&amp;pdp_ext_f=%7B%22sku_id%22%3A%2212000027649104484%22%7D&amp;pdp_npi=2%40dis%21USD%2127.98%2113.99%21%21%21%21%21%402101d68d16613667641846805e5b29%2112000027649104484%21sea&amp;curPageLogUid=ogtOR1BZN0UR" TargetMode="External"/><Relationship Id="rId22" Type="http://schemas.openxmlformats.org/officeDocument/2006/relationships/hyperlink" Target="https://tokenframe.com/products/22-sqr-tokenframe-nft-display?variant=40387060203687&amp;currency=USD&amp;utm_medium=product_sync&amp;utm_source=google&amp;utm_content=sag_organic&amp;utm_campaign=sag_organic&amp;utm_campaign=gs-2021-07-02&amp;utm_source=google&amp;utm_medium=smart_campaign&amp;gclid=Cj0KCQiAweaNBhDEARIsAJ5hwbc0tn8HoVFggvhNaES-41PEuEe8ki77we40KDZyzySb2z2DG9g1QxYaAjz7EALw_wcB" TargetMode="External"/><Relationship Id="rId64" Type="http://schemas.openxmlformats.org/officeDocument/2006/relationships/hyperlink" Target="https://officialportoprojector.com/products/portoprojector%E2%84%A2-hdmi-portable-mini-movie-projector?variant=37248731087008" TargetMode="External"/><Relationship Id="rId118" Type="http://schemas.openxmlformats.org/officeDocument/2006/relationships/hyperlink" Target="https://www.aliexpress.com/item/1005002966567151.html?spm=a2g0o.tm800060431.3023734640.10.192c5615v2bMVj&amp;pdp_ext_f=%7B%22ship_from%22:%22RU%22,%22sku_id%22:%2212000022998191280%22%7D&amp;&amp;scm=1007.25281.252496.0&amp;scm_id=1007.25281.252496.0&amp;scm-url=1007.25281.252496.0&amp;pvid=a29adf75-1c40-4328-925b-51b46aa4ecfe&amp;utparam=%257B%2522process_id%2522%253A%252222%2522%252C%2522x_object_type%2522%253A%2522product%2522%252C%2522pvid%2522%253A%2522a29adf75-1c40-4328-925b-51b46aa4ecfe%2522%252C%2522belongs%2522%253A%255B%257B%2522floor_id%2522%253A%252226216313%2522%252C%2522id%2522%253A%25221152407%2522%252C%2522type%2522%253A%2522dataset%2522%257D%252C%257B%2522id_list%2522%253A%255B%25221000210936%2522%255D%252C%2522type%2522%253A%2522gbrain%2522%257D%255D%252C%2522scm%2522%253A%25221007.25281.252496.0%2522%252C%2522tpp_buckets%2522%253A%252221669%25230%2523186385%252322_21669%25234190%252319165%2523722_15281%25230%2523252496%25238%2522%252C%2522x_object_id%2522%253A%25221005002966567151%2522%257D" TargetMode="External"/><Relationship Id="rId325" Type="http://schemas.openxmlformats.org/officeDocument/2006/relationships/hyperlink" Target="https://www.aliexpress.us/item/2255801045395382.html?spm=a2g0o.productlist.main.63.1b7327c3wBk3Vb&amp;algo_pvid=c04cb3bc-ed11-40d6-b537-08ac388cb59e&amp;algo_exp_id=c04cb3bc-ed11-40d6-b537-08ac388cb59e-31&amp;pdp_ext_f=%7B%22sku_id%22%3A%2212000025466954010%22%7D&amp;pdp_npi=2%40dis%21USD%2119.56%2111.54%21%21%21%21%21%40211bf3f116745837928263934d06c7%2112000025466954010%21sea&amp;curPageLogUid=VSwKIBOILaCH" TargetMode="External"/><Relationship Id="rId367" Type="http://schemas.openxmlformats.org/officeDocument/2006/relationships/hyperlink" Target="https://www.aliexpress.us/item/3256805245614445.html?af=4303244_1&amp;cv=40640296&amp;cn=46rttf418gqldf1l2h6wk6w36uqdhm5u&amp;dp=v5_46rttf418gqldf1l2h6wk6w36uqdhm5u&amp;af=4303244_1&amp;cv=40640296&amp;cn=46rttf418gqldf1l2h6wk6w36uqdhm5u&amp;dp=v5_46rttf418gqldf1l2h6wk6w36uqdhm5u&amp;utm_source=epn&amp;utm_medium=cpa&amp;utm_campaign=4303244_1&amp;utm_content=40640296&amp;product_id=1005005431929197&amp;afref=&amp;aff_fcid=7b3f9bd290934a28a0b394579937e027-1682668226022-07279-_9G57Xi&amp;aff_fsk=_9G57Xi&amp;aff_platform=portals-hotproduct&amp;sk=_9G57Xi&amp;aff_trace_key=7b3f9bd290934a28a0b394579937e027-1682668226022-07279-_9G57Xi&amp;terminal_id=a49665573b214d86a12cb38a5ebbe3e2&amp;afSmartRedirect=y&amp;gatewayAdapt=glo2usa4itemAdapt&amp;_randl_shipto=US" TargetMode="External"/><Relationship Id="rId171" Type="http://schemas.openxmlformats.org/officeDocument/2006/relationships/hyperlink" Target="https://anovaculinary.com/product/anova-precision-vacuum-sealer-pro/?geoip&amp;country=US&amp;adnet=u&amp;gclid=CjwKCAjwgr6TBhAGEiwA3aVuIX3n_hGSJy6-6Z35BVeBYJXPqH2PMAJ269DOqcM6qQlfhlnqYsiMdBoC9yYQAvD_BwE" TargetMode="External"/><Relationship Id="rId227" Type="http://schemas.openxmlformats.org/officeDocument/2006/relationships/hyperlink" Target="https://evapolar.com/evachill/?country=US&amp;gclid=Cj0KCQjw3eeXBhD7ARIsAHjssr_amtnrORQ-4aLBZ4x3dE1ryt9gWStehgWuQgZD_VP_2Z8DmjraqnIaAsuFEALw_wcB" TargetMode="External"/><Relationship Id="rId269" Type="http://schemas.openxmlformats.org/officeDocument/2006/relationships/hyperlink" Target="https://www.qvc.com/qvc.product.V38432.html?colorId=I28&amp;sizeId=000&amp;ref=GBA&amp;cm_mmc=GOOGLESHOPPINGFEED-_-GShopping%7CGeneric%7Chome+improvement+vacuums+cleaning-_-Home+Improvement-_-dc_136105316596_pla-1650592533488__V38432-I28-000&amp;cm_mmca1=c&amp;cm_mmca2=136105316596&amp;cm_mmca3=pla-1650592533488&amp;cm_mmca4=V38432-I28-000&amp;cm_mmca5=pla&amp;cm_mmca6=17083987142&amp;cm_mmca7=Acquisition&amp;cm_mmca8=Acq&amp;cm_mmca9=CjwKCAiAoL6eBhA3EiwAXDom5g_AcbTZH49eqFaN2ighw-mFZ_8U5_ikn9cs3lgs_5WTsye5hdD-XRoCC7gQAvD_BwE&amp;cm_mmca12=Generic&amp;cm_mmca13=Home+Improvement&amp;cm_mmca14=534-976-1714&amp;gclid=CjwKCAiAoL6eBhA3EiwAXDom5g_AcbTZH49eqFaN2ighw-mFZ_8U5_ikn9cs3lgs_5WTsye5hdD-XRoCC7gQAvD_BwE" TargetMode="External"/><Relationship Id="rId434" Type="http://schemas.openxmlformats.org/officeDocument/2006/relationships/hyperlink" Target="https://app.minea.com/tiktok/7253689865672379650" TargetMode="External"/><Relationship Id="rId33" Type="http://schemas.openxmlformats.org/officeDocument/2006/relationships/hyperlink" Target="https://www.aliexpress.com/item/4000110023491.html?spm=a2g0o.productlist.0.0.44354043wQllRQ&amp;algo_pvid=6b979e2c-6de5-4a9d-b7ad-" TargetMode="External"/><Relationship Id="rId129" Type="http://schemas.openxmlformats.org/officeDocument/2006/relationships/hyperlink" Target="https://uprara.com/product/fish-tank-magnetic-brush-1583/?attribute_pa_size=medium&amp;gclid=CjwKCAjw9LSSBhBsEiwAKtf0n0N7w6q3ZRjhtklGJciK7yD7tbJDhybiL41FIAc3-4w6T11xK8O7QxoClxwQAvD_BwE" TargetMode="External"/><Relationship Id="rId280" Type="http://schemas.openxmlformats.org/officeDocument/2006/relationships/hyperlink" Target="https://www.aliexpress.com/item/3256804371658796.html?spm=a2g0o.productlist.0.0.29ec6951FBr02v&amp;algo_pvid=e7371ffe-ad78-4f2b-8398-0ceea49e64c0&amp;algo_exp_id=e7371ffe-ad78-4f2b-8398-0ceea49e64c0-1&amp;pdp_ext_f=%7B%22sku_id%22%3A%2212000029605950836%22%7D&amp;pdp_npi=2%40dis%21USD%2119.9%212.98%21%21%21%21%21%40210318be16640354432467205e0c85%2112000029605950836%21sea&amp;curPageLogUid=TcAeQOekVUSg" TargetMode="External"/><Relationship Id="rId336" Type="http://schemas.openxmlformats.org/officeDocument/2006/relationships/hyperlink" Target="https://val-u-care.com/product/standing-mobility-aid-for-car/?gclid=CjwKCAiAoL6eBhA3EiwAXDom5tZ8mFyCQtY9epwkWyL5-VKs8s8_5xjMu1-CiCV_GTt3DsBSoYemtBoCnt8QAvD_BwE" TargetMode="External"/><Relationship Id="rId75" Type="http://schemas.openxmlformats.org/officeDocument/2006/relationships/hyperlink" Target="https://www.aliexpress.com/item/1005003446249827.html?spm=a2g0o.productlist.0.0.550529e8jjoK0D&amp;algo_pvid=76a8f582-f61c-45e5-aef0-751cacf028b0&amp;aem_p4p_detail=202201041100573332509211428240036654150&amp;algo_exp_id=76a8f582-f61c-45e5-aef0-751cacf028b0-2&amp;pdp_ext_f=%7B%22sku_id%22%3A%2212000025825261851%22%7D&amp;pdp_pi=-1%3B18.03%3B-1%3BUSD+0.42%40salePrice%3BUSD%3Bsearch-mainSearch" TargetMode="External"/><Relationship Id="rId140" Type="http://schemas.openxmlformats.org/officeDocument/2006/relationships/hyperlink" Target="https://dnmtoybox.com/products/12-inch-3d-mobile-phone-screen-magnifying?variant=41822705123488&amp;currency=USD&amp;utm_medium=product_sync&amp;utm_source=google&amp;utm_content=sag_organic&amp;utm_campaign=sag_organic&amp;gclid=CjwKCAjw9LSSBhBsEiwAKtf0n9PWCHsQKNMqSAzSjIIcCBW0gRsCnCd9bYuyiuQEvCUsiglz-mNg-BoCF2kQAvD_BwE" TargetMode="External"/><Relationship Id="rId182" Type="http://schemas.openxmlformats.org/officeDocument/2006/relationships/hyperlink" Target="https://www.aliexpress.com/item/3256804269802454.html?spm=a2g0o.productlist.0.0.53865185PlvlAd&amp;algo_pvid=5d863a0f-d341-4920-8a36-e1b861f63b70&amp;aem_p4p_detail=202208150940361838509017421440005263115&amp;algo_exp_id=5d863a0f-d341-4920-8a36-e1b861f63b70-0&amp;pdp_ext_f=%7B%22sku_id%22%3A%2212000029236083862%22%7D&amp;pdp_npi=2%40dis%21USD%2131.99%2125.59%21%21%21%21%21%40210318b916605816364855585efd90%2112000029236083862%21sea&amp;curPageLogUid=ag6uEVnmOG1D" TargetMode="External"/><Relationship Id="rId378" Type="http://schemas.openxmlformats.org/officeDocument/2006/relationships/hyperlink" Target="https://app.minea.com/posts/113314678353796" TargetMode="External"/><Relationship Id="rId403" Type="http://schemas.openxmlformats.org/officeDocument/2006/relationships/hyperlink" Target="https://www.aliexpress.us/item/3256805708056598.html?spm=a2g0o.productlist.main.25.7e4a2f61fPusNZ&amp;algo_pvid=bb344d64-276d-45e3-a103-264ff5a8b7e2&amp;algo_exp_id=bb344d64-276d-45e3-a103-264ff5a8b7e2-12&amp;pdp_npi=3%40dis%21USD%2127.53%2120.92%21%21%2127.53%21%21%402103225216908279989566666ea18d%2112000034744470264%21sea%21US%21950911333&amp;curPageLogUid=GO7kbuxYzgdP" TargetMode="External"/><Relationship Id="rId6" Type="http://schemas.openxmlformats.org/officeDocument/2006/relationships/hyperlink" Target="https://smileystate.com/products/smiley-slippers" TargetMode="External"/><Relationship Id="rId238" Type="http://schemas.openxmlformats.org/officeDocument/2006/relationships/hyperlink" Target="https://www.aliexpress.com/item/2255801041946882.html?spm=a2g0o.best.moretolove.208.79ae2c25j8GyIu&amp;gps-id=pcBestMore2Love&amp;scm=1007.40000.267768.0&amp;scm_id=1007.40000.267768.0&amp;scm-url=1007.40000.267768.0&amp;pvid=fa74ec69-7b18-4556-ab73-b42b8c50599c&amp;_t=gps-id:pcBestMore2Love,scm-url:1007.40000.267768.0,pvid:fa74ec69-7b18-4556-ab73-b42b8c50599c,tpp_buckets:668%232846%238116%23933&amp;pdp_ext_f=%7B%22sku_id%22%3A%2212000025006315081%22%2C%22sceneId%22%3A%2230000%22%7D&amp;pdp_npi=2%40dis%21USD%21%2113.78%21%21%21%21%21%402101d8f416587917938547008ed0fe%2112000025006315081%21rec" TargetMode="External"/><Relationship Id="rId445" Type="http://schemas.openxmlformats.org/officeDocument/2006/relationships/hyperlink" Target="https://www.aliexpress.us/item/3256805031013690.html?spm=a2g0o.productlist.main.1.6f452dcbn7uaQm&amp;algo_pvid=0101b79b-a5f3-42ad-bb26-3e49283ff0e2&amp;algo_exp_id=0101b79b-a5f3-42ad-bb26-3e49283ff0e2-0&amp;pdp_npi=4%40dis%21USD%2131.37%2113.49%21%21%21228.49%21%21%402103223016926565622196778e2423%2112000032224888907%21sea%21US%21950911333%21&amp;curPageLogUid=P7CHPueJzh3P" TargetMode="External"/><Relationship Id="rId291" Type="http://schemas.openxmlformats.org/officeDocument/2006/relationships/hyperlink" Target="https://www.aliexpress.us/item/3256803591355264.html?spm=a2g0o.home.15002.71.64ea2145yZTO6y&amp;gps-id=pcJustForYou&amp;scm=1007.13562.295723.0&amp;scm_id=1007.13562.295723.0&amp;scm-url=1007.13562.295723.0&amp;pvid=3ab68427-93f6-4344-a699-fc496129b49b&amp;_t=gps-id:pcJustForYou,scm-url:1007.13562.295723.0,pvid:3ab68427-93f6-4344-a699-fc496129b49b,tpp_buckets:668%232846%238116%232002&amp;pdp_ext_f=%7B%22sku_id%22%3A%2212000027132320649%22%2C%22sceneId%22%3A%223562%22%7D&amp;pdp_npi=2%40dis%21USD%219.1%214.73%21%21%21%21%21%402101d1b016660278509672589e1a15%2112000027132320649%21rec&amp;curPageLogUid=CegDuHqH7lBf" TargetMode="External"/><Relationship Id="rId305" Type="http://schemas.openxmlformats.org/officeDocument/2006/relationships/hyperlink" Target="https://www.aliexpress.us/item/3256804338064630.html?spm=a2g0o.detail.1000014.7.1a8366c9YePwVp&amp;gps-id=pcDetailBottomMoreOtherSeller&amp;scm=1007.40050.281175.0&amp;scm_id=1007.40050.281175.0&amp;scm-url=1007.40050.281175.0&amp;pvid=70b32c1f-e7ff-4c81-b343-b3e3b8fa28a8&amp;_t=gps-id:pcDetailBottomMoreOtherSeller,scm-url:1007.40050.281175.0,pvid:70b32c1f-e7ff-4c81-b343-b3e3b8fa28a8,tpp_buckets:668%232846%238116%232002&amp;pdp_ext_f=%7B%22sku_id%22%3A%2212000029471342731%22%2C%22sceneId%22%3A%2230050%22%7D&amp;pdp_npi=2%40dis%21USD%211.96%211.45%21%21%21%21%21%402103222016686148544851583e4195%2112000029471342731%21rec" TargetMode="External"/><Relationship Id="rId347" Type="http://schemas.openxmlformats.org/officeDocument/2006/relationships/hyperlink" Target="https://www.aliexpress.us/item/3256804098050656.html?spm=a2g0o.best.moretolove.508.bd432c25rDaySa&amp;gps-id=pcBestMore2Love&amp;scm=1007.40000.326746.0&amp;scm_id=1007.40000.326746.0&amp;scm-url=1007.40000.326746.0&amp;pvid=48c2d373-32d3-4d90-87b1-ab93c4d2eb81&amp;_t=gps-id%3ApcBestMore2Love%2Cscm-url%3A1007.40000.326746.0%2Cpvid%3A48c2d373-32d3-4d90-87b1-ab93c4d2eb81%2Ctpp_buckets%3A668%232846%238116%23933&amp;pdp_ext_f=%7B%22sku_id%22%3A%2212000028625571791%22%2C%22sceneId%22%3A%2230000%22%7D&amp;pdp_npi=3%40dis%21USD%2140.41%2119.8%21%21%21%21%21%40210318c916766236843028421e70ff%2112000028625571791%21rec%21US%21950911333&amp;gatewayAdapt=glo2usa&amp;_randl_shipto=US" TargetMode="External"/><Relationship Id="rId44" Type="http://schemas.openxmlformats.org/officeDocument/2006/relationships/hyperlink" Target="https://storest.co/products/beania-giant-bean-bag?currency=USD&amp;variant=42187664064741&amp;utm_medium=cpc&amp;utm_source=google&amp;utm_campaign=Google%20Shopping&amp;gclid=CjwKCAiAh_GNBhAHEiwAjOh3ZJXUots0u3Oq_MkDs_vlRbIDrzx1czQSDT69OzsriEoB6vyklkexoxoCihkQAvD_BwE" TargetMode="External"/><Relationship Id="rId86" Type="http://schemas.openxmlformats.org/officeDocument/2006/relationships/hyperlink" Target="https://www.eastendgifts.com/products/creative-animal-resin-flowerpot-succulents-planter-water-planting-container-rabbit-hedgehog-decorative-pot-desktop-ornament?currency=USD&amp;utm_medium=cpc&amp;utm_source=google&amp;utm_campaign=Google%20Shopping&amp;gclid=CjwKCAiA5t-OBhByEiwAhR-hm3okESjmnMcQ-kanoD5fZSQdTE5TQFliSYgBD7qTixWuEBfSOA7FdhoCbrkQAvD_BwE&amp;variant=41244621177003" TargetMode="External"/><Relationship Id="rId151" Type="http://schemas.openxmlformats.org/officeDocument/2006/relationships/hyperlink" Target="https://bykaia.com/products/automatic-dog-feeder-with-voice-recorder-petlibro?variant=41229182599358&amp;currency=USD&amp;utm_medium=product_sync&amp;utm_source=google&amp;utm_content=sag_organic&amp;utm_campaign=sag_organic&amp;gclid=CjwKCAjw9LSSBhBsEiwAKtf0n8pqLY5Ca5ef9H1I1Yi4PY7XqhSILzU-K3sV00QcamApnE2aWMjkqBoC-nkQAvD_BwE" TargetMode="External"/><Relationship Id="rId389" Type="http://schemas.openxmlformats.org/officeDocument/2006/relationships/hyperlink" Target="https://www.aliexpress.us/item/3256803593721442.html?spm=a2g0o.productlist.main.25.58836e96IzqukR&amp;algo_pvid=c95494ea-1ca6-40cc-9313-dd860af17c7c&amp;algo_exp_id=c95494ea-1ca6-40cc-9313-dd860af17c7c-12&amp;pdp_npi=3%40dis%21USD%2118.1%2111.95%21%21%21%21%21%40211be3d216850397920573313d07bd%2112000027142067734%21sea%21US%21950911333&amp;curPageLogUid=RHumKhVhfV4x" TargetMode="External"/><Relationship Id="rId193" Type="http://schemas.openxmlformats.org/officeDocument/2006/relationships/hyperlink" Target="https://joybos.com/products/joybos%C2%AE-modern-makeup-storage-box-with-drawer?currency=USD&amp;variant=41061326717112&amp;utm_medium=cpc&amp;utm_source=google&amp;utm_campaign=Google%20Shopping&amp;&amp;utm_source=google&amp;utm_medium=cpc&amp;utm_campaign=Pmax-MakeupS-US-WL&amp;utm_content=Pmax_US&amp;gclid=Cj0KCQjw3eeXBhD7ARIsAHjssr_rM7ZEKxBmPj3bDyVJTnGUx4PmPy2hfqawHIQayj0_69itLOZisHYaAncXEALw_wcB" TargetMode="External"/><Relationship Id="rId207" Type="http://schemas.openxmlformats.org/officeDocument/2006/relationships/hyperlink" Target="https://www.chewy.com/jasper-finger-dog-cat-toothbrush/dp/359486?utm_source=google-product&amp;utm_medium=cpc&amp;utm_campaign=16486812194&amp;utm_content=Jasper&amp;utm_term=&amp;gclid=Cj0KCQjw3eeXBhD7ARIsAHjssr_SK87ydz2PSvPmLynn0p-sgyHUBbJ4rSWI3atjNkbYctltupLaiXgaAgJFEALw_wcB" TargetMode="External"/><Relationship Id="rId249" Type="http://schemas.openxmlformats.org/officeDocument/2006/relationships/hyperlink" Target="https://incendiomagicwand.com/?gclid=CjwKCAiAoL6eBhA3EiwAXDom5vMSy5Gu_VWAXnj4vuhbkP6QFweqfLnL5I5V7lVNfHZ-dnXSgdtcmhoC55cQAvD_BwE" TargetMode="External"/><Relationship Id="rId414" Type="http://schemas.openxmlformats.org/officeDocument/2006/relationships/hyperlink" Target="https://app.minea.com/tiktok/7241766966925511937" TargetMode="External"/><Relationship Id="rId456" Type="http://schemas.openxmlformats.org/officeDocument/2006/relationships/hyperlink" Target="https://app.minea.com/posts/524752856498606" TargetMode="External"/><Relationship Id="rId13" Type="http://schemas.openxmlformats.org/officeDocument/2006/relationships/hyperlink" Target="https://www.aliexpress.com/item/4001283738111.html?spm=a2g0o.productlist.0.0.5d1530438Uab8s&amp;algo_pvid=4ef62510-e343-4527-9921-ac152f1bf9df&amp;aem_p4p_detail=20210925020437133172678195900010957089&amp;algo_exp_id=4ef62510-e343-4527-9921-ac152f1bf9df-2&amp;pdp_ext_f=%7B%22sku_id%22%3A%2210000015600844039%22%7D" TargetMode="External"/><Relationship Id="rId109" Type="http://schemas.openxmlformats.org/officeDocument/2006/relationships/hyperlink" Target="https://www.kameleonswim.com/products/trunks?variant=36025995755680&amp;currency=USD&amp;utm_medium=product_sync&amp;utm_source=google&amp;utm_content=sag_organic&amp;utm_campaign=sag_organic&amp;gclid=Cj0KCQiArt6PBhCoARIsAMF5wagiFamOU6XiFDzxu3AtghXupPpivAWF-6mEeWMMhQVZiFlyevoQxdoaAvifEALw_wcB" TargetMode="External"/><Relationship Id="rId260" Type="http://schemas.openxmlformats.org/officeDocument/2006/relationships/hyperlink" Target="https://www.aliexpress.com/item/2251832776347538.html?spm=a2g0o.home.15002.32.524b2145yLawfB&amp;gps-id=pcJustForYou&amp;scm=1007.13562.295723.0&amp;scm_id=1007.13562.295723.0&amp;scm-url=1007.13562.295723.0&amp;pvid=0d213d46-ee24-4afa-ac60-aee0823e5071&amp;_t=gps-id:pcJustForYou,scm-url:1007.13562.295723.0,pvid:0d213d46-ee24-4afa-ac60-aee0823e5071,tpp_buckets:668%232846%238116%232002&amp;pdp_ext_f=%7B%22sku_id%22%3A%2210000010204474722%22%2C%22sceneId%22%3A%223562%22%7D&amp;pdp_npi=2%40dis%21USD%213.66%212.49%21%21%21%21%21%402101c84d16613668024142556e733b%2110000010204474722%21rec&amp;curPageLogUid=hAGsdVBYwP29" TargetMode="External"/><Relationship Id="rId316" Type="http://schemas.openxmlformats.org/officeDocument/2006/relationships/hyperlink" Target="https://www.sheepskin.com/products/water-stain-guard-protector-1?currency=USD&amp;variant=35608831492251&amp;utm_medium=cpc&amp;utm_source=google&amp;utm_campaign=Google%20Shopping&amp;gclid=CjwKCAiAoL6eBhA3EiwAXDom5sHXdZY8z4U-u1o-X58G5KgLRQB7zqEAACAMMj5TJvsYkCqJHqwdwBoCVZcQAvD_BwE" TargetMode="External"/><Relationship Id="rId55" Type="http://schemas.openxmlformats.org/officeDocument/2006/relationships/hyperlink" Target="https://www.aliexpress.com/item/4001350131286.html?spm=a2g0o.detail.1000060.1.27b8c86aKXp7z9&amp;gps-id=pcDetailBottomMoreThisSeller&amp;scm=1007.13339.169870.0&amp;scm_id=1007.13339.169870.0&amp;scm-url=1007.13339.169870.0&amp;pvid=fb194a64-f6ff-4aa5-99ed-c5f54cebfd94&amp;_t=gps-id:pcDetailBottomMoreThisSeller,scm-url:1007.13339.169870.0,pvid:fb194a64-f6ff-4aa5-99ed-c5f54cebfd94,tpp_buckets:668%232846%238116%232002&amp;&amp;pdp_ext_f=%7B%22sceneId%22:%223339%22,%22sku_id%22:%2210000015769500023%22" TargetMode="External"/><Relationship Id="rId97" Type="http://schemas.openxmlformats.org/officeDocument/2006/relationships/hyperlink" Target="https://www.aliexpress.com/item/1005002206744530.html?pdp_ext_f=%7B%22sku_id%22:%2212000019282030585%22,%22ship_from%22:%22RU%22%7D&amp;gps-id=pcStoreJustForYou&amp;scm=1007.23125.137358.0&amp;scm_id=1007.23125.137358.0&amp;scm-url=1007.23125.137358.0&amp;pvid=0a7c2b28-f6c4-4c52-a5fb-c85aaea87d76&amp;spm=a2g0o.store_pc_home.smartJustForYou_48419381.1" TargetMode="External"/><Relationship Id="rId120" Type="http://schemas.openxmlformats.org/officeDocument/2006/relationships/hyperlink" Target="https://www.aliexpress.com/item/4000126332598.html?spm=a2g0o.productlist.0.0.3d701a63AO51tP&amp;algo_pvid=e246d5ad-1b5b-41d0-a0ae-427a87a6fec2&amp;algo_exp_id=e246d5ad-1b5b-41d0-a0ae-427a87a6fec2-9&amp;pdp_ext_f=%7B%22sku_id%22%3A%2210000000364794249%22%7D&amp;pdp_pi=-1%3B2.39%3B-1%3B-1%40salePrice%3BUSD%3Bsearch-mainSearch" TargetMode="External"/><Relationship Id="rId358" Type="http://schemas.openxmlformats.org/officeDocument/2006/relationships/hyperlink" Target="https://www.staples.com/tp-link-re450-dual-band-2-4-5ghz-wireless-and-ethernet-extender/product_24468672" TargetMode="External"/><Relationship Id="rId162" Type="http://schemas.openxmlformats.org/officeDocument/2006/relationships/hyperlink" Target="https://www.aliexpress.com/item/1005002688118106.html?spm=a2g0o.productlist.0.0.7ae16678F4VYC8&amp;algo_pvid=c15bac12-ed68-4d8b-af2a-bbc0d2b7a199&amp;algo_exp_id=c15bac12-ed68-4d8b-af2a-bbc0d2b7a199-7&amp;pdp_ext_f=%7B%22sku_id%22%3A%2212000021722432084%22%7D&amp;pdp_pi=-1%3B112.88%3B-1%3B-1%40salePrice%3BUSD%3Bsearch-mainSearch" TargetMode="External"/><Relationship Id="rId218" Type="http://schemas.openxmlformats.org/officeDocument/2006/relationships/hyperlink" Target="https://www.aliexpress.com/item/3256802830481119.html?spm=a2g0o.home.15002.34.aee52145IZyOfs&amp;gps-id=pcJustForYou&amp;scm=1007.13562.275843.0&amp;scm_id=1007.13562.275843.0&amp;scm-url=1007.13562.275843.0&amp;pvid=951c7814-7dfd-4d18-a405-08e33f2e5ac4&amp;_t=gps-id:pcJustForYou,scm-url:1007.13562.275843.0,pvid:951c7814-7dfd-4d18-a405-08e33f2e5ac4,tpp_buckets:668%232846%238116%232002&amp;pdp_ext_f=%7B%22sku_id%22%3A%2212000023246979310%22%2C%22sceneId%22%3A%223562%22%7D&amp;pdp_npi=2%40dis%21USD%21%2150.97%21%21%21%21%21%40210312ef16564392203603792eab16%2112000023246979310%21rec" TargetMode="External"/><Relationship Id="rId425" Type="http://schemas.openxmlformats.org/officeDocument/2006/relationships/hyperlink" Target="https://www.aliexpress.com/item/1005003124942096.html?spm=a2g0o.best.moretolove.76.73462c25xVblaq&amp;gps-id=pcBestMore2Love&amp;scm=1007.17258.247184.0&amp;scm_id=1007.17258.247184.0&amp;scm-url=1007.17258.247184.0&amp;pvid=8bc814c4-76a6-4626-b1bf-a5d945750b17&amp;_t=gps-id:pcBestMore2Love,scm-url:1007.17258.247184.0,pvid:8bc814c4-76a6-4626-b1bf-a5d945750b17,tpp_buckets:668%232846%238116%232002&amp;pdp_ext_f=%257B%2522sku_id%2522%253A%252212000024231314055%2522%252C%2522sceneId%2522%253A%25227258%2522%257D&amp;pdp_pi=-1%253B2.47%253B-1%253B-1%2540salePrice%253BUSD%253Brecommend-recommend" TargetMode="External"/><Relationship Id="rId271" Type="http://schemas.openxmlformats.org/officeDocument/2006/relationships/hyperlink" Target="https://wandasupply.com/products/rechargeable-hand-warmers-with-powerbank?variant=29285395300386&amp;currency=USD&amp;utm_medium=product_sync&amp;utm_source=google&amp;utm_content=sag_organic&amp;utm_campaign=sag_organic&amp;gclid=CjwKCAiAoL6eBhA3EiwAXDom5tvLFh_gHhU47BGP71f-V5mDntWN_6JuYTQYvAz7pccW_kQFr7etEBoCwTgQAvD_BwE" TargetMode="External"/><Relationship Id="rId24" Type="http://schemas.openxmlformats.org/officeDocument/2006/relationships/hyperlink" Target="https://www.joom.com/en/products/5eed81c2558f4f0106a65e2f" TargetMode="External"/><Relationship Id="rId66" Type="http://schemas.openxmlformats.org/officeDocument/2006/relationships/hyperlink" Target="https://kalinzy.com/products/anti-gravity-waterfall-fountain-clock?currency=USD&amp;utm_medium=cpc&amp;utm_source=google&amp;utm_campaign=Google%20Shopping" TargetMode="External"/><Relationship Id="rId131" Type="http://schemas.openxmlformats.org/officeDocument/2006/relationships/hyperlink" Target="https://reviveskin.co/products/facial-ice-cube?currency=USD&amp;utm_medium=cpc&amp;utm_source=google&amp;utm_campaign=Google%20Shopping&amp;gclid=CjwKCAjw9LSSBhBsEiwAKtf0n5aw7SYuclXsKw2tcGgBt9wfpxjmlVeJQJFYPCfMu4kzXS8FNjEdUxoCB5QQAvD_BwE" TargetMode="External"/><Relationship Id="rId327" Type="http://schemas.openxmlformats.org/officeDocument/2006/relationships/hyperlink" Target="https://www.aliexpress.us/item/3256803593604853.html?spm=a2g0o.productlist.0.0.68507518MuLw3m&amp;algo_pvid=5d648017-66f5-4419-a614-2be8c932f9cf&amp;algo_exp_id=5d648017-66f5-4419-a614-2be8c932f9cf-4&amp;pdp_ext_f=%7B%22sku_id%22%3A%2212000027142459046%22%7D&amp;pdp_npi=2%40dis%21USD%2192.92%2151.11%21%21%21%21%21%40210318b816705266957964537ebb35%2112000027142459046%21sea&amp;curPageLogUid=Hy1fFbygakRR" TargetMode="External"/><Relationship Id="rId369" Type="http://schemas.openxmlformats.org/officeDocument/2006/relationships/hyperlink" Target="https://www.aliexpress.us/item/3256804903285657.html?af=4303244_1&amp;cv=40640296&amp;cn=46rttf5kqs7vkj0twbnrcag8vfgyvaae&amp;dp=v5_46rttf5kqs7vkj0twbnrcag8vfgyvaae&amp;af=4303244_1&amp;cv=40640296&amp;cn=46rttf5kqs7vkj0twbnrcag8vfgyvaae&amp;dp=v5_46rttf5kqs7vkj0twbnrcag8vfgyvaae&amp;utm_source=epn&amp;utm_medium=cpa&amp;utm_campaign=4303244_1&amp;utm_content=40640296&amp;product_id=1005005089600409&amp;afref=&amp;aff_fcid=38a400e6c4a245228ed1d46633efc78e-1682668281294-05218-_9G57Xi&amp;aff_fsk=_9G57Xi&amp;aff_platform=portals-hotproduct&amp;sk=_9G57Xi&amp;aff_trace_key=38a400e6c4a245228ed1d46633efc78e-1682668281294-05218-_9G57Xi&amp;terminal_id=a49665573b214d86a12cb38a5ebbe3e2&amp;afSmartRedirect=y&amp;gatewayAdapt=glo2usa4itemAdapt&amp;_randl_shipto=US" TargetMode="External"/><Relationship Id="rId173" Type="http://schemas.openxmlformats.org/officeDocument/2006/relationships/hyperlink" Target="https://www.geniusvillain.com/products/wide-macro-lens-mobile?currency=USD&amp;variant=32338114150448&amp;utm_medium=cpc&amp;utm_source=google&amp;utm_campaign=Google%20Shopping" TargetMode="External"/><Relationship Id="rId229" Type="http://schemas.openxmlformats.org/officeDocument/2006/relationships/hyperlink" Target="https://www.fruugo.us/electronic-time-lock-box-timer-lock-container-multi-function-time-lock/p-94718481-198723896?language=en&amp;ac=google&amp;utm_source=organic_shopping&amp;utm_medium=organic" TargetMode="External"/><Relationship Id="rId380" Type="http://schemas.openxmlformats.org/officeDocument/2006/relationships/hyperlink" Target="https://app.minea.com/products/II8SzYYBAFShFDkHWohJ?tab=product_analysis" TargetMode="External"/><Relationship Id="rId436" Type="http://schemas.openxmlformats.org/officeDocument/2006/relationships/hyperlink" Target="https://app.minea.com/tiktok/7110781413187702043" TargetMode="External"/><Relationship Id="rId240" Type="http://schemas.openxmlformats.org/officeDocument/2006/relationships/hyperlink" Target="https://www.aliexpress.com/item/3256804162023057.html?spm=a2g0o.best.moretolove.248.26382c25Druvlj&amp;gps-id=pcBestMore2Love&amp;scm=1007.40000.267768.0&amp;scm_id=1007.40000.267768.0&amp;scm-url=1007.40000.267768.0&amp;pvid=3e471783-df4e-4f5f-9bd6-99b52d18b198&amp;_t=gps-id:pcBestMore2Love,scm-url:1007.40000.267768.0,pvid:3e471783-df4e-4f5f-9bd6-99b52d18b198,tpp_buckets:668%232846%238116%23933&amp;pdp_ext_f=%7B%22sku_id%22%3A%2212000028852260640%22%2C%22sceneId%22%3A%2230000%22%7D&amp;pdp_npi=2%40dis%21USD%21%2114.29%21%21%21%21%21%402101d8f416587918868738861ed102%2112000028852260640%21rec" TargetMode="External"/><Relationship Id="rId35" Type="http://schemas.openxmlformats.org/officeDocument/2006/relationships/hyperlink" Target="https://www.aliexpress.com/item/1005001958911382.html?spm=a2g0o.productlist.0.0.35c5671f7Si0B9&amp;algo_pvid=e49e3637-4933-4da4-ae67-e0f4592b30af&amp;aem_p4p_detail=202111111332124245834928140000021499095&amp;algo_exp_id=e49e3637-4933-4da4-ae67-e0f4592b30af-5&amp;pdp_ext_f=%7B%22sku_id%22%3A%2212000018228266182%22%7Dfc80ae75cadd&amp;aem_p4p_detail=202111110931057901980213835730058954647&amp;algo_exp_id=6b979e2c-6de5-4a9d-b7ad-fc80ae75cadd-2&amp;pdp_ext_f=%7B%22sku_id%22%3A%2210000002658216355%22%7D" TargetMode="External"/><Relationship Id="rId77" Type="http://schemas.openxmlformats.org/officeDocument/2006/relationships/hyperlink" Target="https://www.aliexpress.com/item/1005001823096083.html?spm=a2g0o.best.moretolove.104.1a612c258lYkmc&amp;gps-id=pcBestMore2Love&amp;scm=1007.17258.247184.0&amp;scm_id=1007.17258.247184.0&amp;scm-url=1007.17258.247184.0&amp;pvid=801e1e8b-7fa3-469d-a3e9-f1bf5fea9ef5&amp;_t=gps-id:pcBestMore2Love,scm-url:1007.17258.247184.0,pvid:801e1e8b-7fa3-469d-a3e9-f1bf5fea9ef5,tpp_buckets:668%232846%238116%232002&amp;&amp;pdp_ext_f=%7B%22sceneId%22:%227258%22,%22sku_id%22:%2212000017746917283%22%7D&amp;compareFields=formatted_price:US%20$7.99;itemId:1005001823096083;freight_formatted_price:null;source:recommend-sku;is_freeshipping:null;trade_order:127" TargetMode="External"/><Relationship Id="rId100" Type="http://schemas.openxmlformats.org/officeDocument/2006/relationships/hyperlink" Target="https://www.customman.store/Custom-Photo-3D-Lamp?lg=us&amp;gclid=CjwKCAiA5t-OBhByEiwAhR-hm2vggTSzkPPM0Fn6QqgW483betCDf6pB0d7L_eZS7YJcR2uHuEM5bBoCb4wQAvD_BwE" TargetMode="External"/><Relationship Id="rId282" Type="http://schemas.openxmlformats.org/officeDocument/2006/relationships/hyperlink" Target="https://www.aliexpress.com/item/3256803794740605.html?spm=a2g0o.productlist.0.0.1e526f68xrzQdp&amp;algo_pvid=6e52898e-89c2-4c22-b36c-c7bbacc8c050&amp;algo_exp_id=6e52898e-89c2-4c22-b36c-c7bbacc8c050-6&amp;pdp_ext_f=%7B%22sku_id%22%3A%2212000029565743584%22%7D&amp;pdp_npi=2%40dis%21USD%2113.27%218.23%21%21%21%21%21%402103399116640356676551168e828c%2112000029565743584%21sea&amp;curPageLogUid=1ZZ9MkayAnIt" TargetMode="External"/><Relationship Id="rId338" Type="http://schemas.openxmlformats.org/officeDocument/2006/relationships/hyperlink" Target="https://pibut.com/products/waterproof-led-flashlight-gloves?currency=USD&amp;variant=42029470089402&amp;utm_medium=cpc&amp;utm_source=google&amp;utm_campaign=Google%20Shopping&amp;gclid=CjwKCAiAoL6eBhA3EiwAXDom5pZOlkV9WjXmzTXRgDYab4KntSJR9k7mzglfhODNiH5hLJH8VrgnuhoChx8QAvD_BwE" TargetMode="External"/><Relationship Id="rId8" Type="http://schemas.openxmlformats.org/officeDocument/2006/relationships/hyperlink" Target="https://auniversalgift.com/product/bottle-cap-gun-launcher-bottle-opener-shoots-over-5m/" TargetMode="External"/><Relationship Id="rId142" Type="http://schemas.openxmlformats.org/officeDocument/2006/relationships/hyperlink" Target="https://meaelin.com/products/kjsdnsdjkf65712?currency=USD&amp;utm_medium=cpc&amp;utm_source=google&amp;utm_campaign=Google%20Shopping&amp;gclid=CjwKCAjw9LSSBhBsEiwAKtf0n0ZYF_nSPIv5DXjnB7nL3qrk1B6i4CbAc_zEr7FDnpUbU07xVR19CxoCkFQQAvD_BwE" TargetMode="External"/><Relationship Id="rId184" Type="http://schemas.openxmlformats.org/officeDocument/2006/relationships/hyperlink" Target="https://www.aliexpress.com/item/1005004251223682.html?spm=a2g0o.productlist.0.0.409d7cbcZh0ffy&amp;algo_pvid=a791a8f8-1ffb-4f38-b935-117ccd1006ef&amp;aem_p4p_detail=202205250814393174583874271600022796626&amp;algo_exp_id=a791a8f8-1ffb-4f38-b935-117ccd1006ef-1&amp;pdp_ext_f=%7B%22sku_id%22%3A%2212000028524810617%22%7D&amp;pdp_npi=2%40dis%21USD%21%214.09%21%21%21%21%21%400bb0623d16534916795533474e93c1%2112000028524810617%21sea" TargetMode="External"/><Relationship Id="rId391" Type="http://schemas.openxmlformats.org/officeDocument/2006/relationships/hyperlink" Target="https://www.aliexpress.us/item/2255800928905222.html?spm=a2g0o.productlist.main.5.5cd2774fk9INVi&amp;algo_pvid=357ec817-dc7d-4480-bfb8-90d1ee7f6757&amp;aem_p4p_detail=2023052511372519163772887689430002298725&amp;algo_exp_id=357ec817-dc7d-4480-bfb8-90d1ee7f6757-2&amp;pdp_npi=3%40dis%21USD%2115.2%2110.79%21%21%21%21%21%40211bda9b16850398459684891d0829%2112000020580951122%21sea%21US%21950911333&amp;curPageLogUid=EuyEAXiF8BSM&amp;p4p_pvid=2023052511372519163772887689430002298725_3" TargetMode="External"/><Relationship Id="rId405" Type="http://schemas.openxmlformats.org/officeDocument/2006/relationships/hyperlink" Target="https://www.aliexpress.us/item/2251832721839059.html?spm=a2g0o.productlist.main.7.4ad1dedbtRy2GO&amp;algo_pvid=5affbeff-341d-433a-964e-a3c59d25a179&amp;algo_exp_id=5affbeff-341d-433a-964e-a3c59d25a179-3&amp;pdp_npi=3%40dis%21USD%215.27%214.74%21%21%215.27%21%21%402103225116908280399883497ee08b%2165970664061%21sea%21US%21950911333&amp;curPageLogUid=Tt1SUqNtiXji" TargetMode="External"/><Relationship Id="rId447" Type="http://schemas.openxmlformats.org/officeDocument/2006/relationships/hyperlink" Target="https://www.aliexpress.us/item/3256803928203205.html?spm=a2g0o.productlist.main.3.267b6033MlXXNe&amp;algo_pvid=bacdf317-051a-4a97-865c-7765b4f00b19&amp;algo_exp_id=bacdf317-051a-4a97-865c-7765b4f00b19-1&amp;pdp_npi=4%40dis%21USD%215.33%214.0%21%21%215.33%21%21%402103223416926566014538396e0f5d%2112000028079728909%21sea%21US%21950911333%21&amp;curPageLogUid=6DdJmnbwzLgO" TargetMode="External"/><Relationship Id="rId251" Type="http://schemas.openxmlformats.org/officeDocument/2006/relationships/hyperlink" Target="https://orbisify.com/product/halloween-articulated-finger-extensions-claws-cosplay-flexible-joints-skeleton-hands/?gclid=CjwKCAiAoL6eBhA3EiwAXDom5kdQ4s008DhWEKL9gyvLYN3J-xf6QYdG8qQy4JE-06ZkYPpx9maCIRoCp2gQAvD_BwE" TargetMode="External"/><Relationship Id="rId46" Type="http://schemas.openxmlformats.org/officeDocument/2006/relationships/hyperlink" Target="https://traegoods.com/products/magbank?variant=39379367985301&amp;currency=USD&amp;utm_medium=product_sync&amp;utm_source=google&amp;utm_content=sag_organic&amp;utm_campaign=sag_organic&amp;utm_campaign=gs-2020-10-21&amp;utm_source=google&amp;utm_medium=smart_campaign&amp;gclid=CjwKCAiAh_GNBhAHEiwAjOh3ZA7l5H--90seWsWVue0HBPqxS49HAPlIxtk41G1UJR7NaUg-qk-N8BoCh9gQAvD_BwE" TargetMode="External"/><Relationship Id="rId293" Type="http://schemas.openxmlformats.org/officeDocument/2006/relationships/hyperlink" Target="https://www.aliexpress.us/item/3256802076018925.html?spm=a2g0o.home.15002.110.64ea2145MsDS20&amp;gps-id=pcJustForYou&amp;scm=1007.13562.295723.0&amp;scm_id=1007.13562.295723.0&amp;scm-url=1007.13562.295723.0&amp;pvid=4d1b608e-a05f-47aa-ba38-5ac766fedd9d&amp;_t=gps-id:pcJustForYou,scm-url:1007.13562.295723.0,pvid:4d1b608e-a05f-47aa-ba38-5ac766fedd9d,tpp_buckets:668%232846%238116%232002&amp;pdp_ext_f=%7B%22sku_id%22%3A%2212000019800312765%22%2C%22sceneId%22%3A%223562%22%7D&amp;pdp_npi=2%40dis%21USD%2113.81%218.28%21%21%21%21%21%402101d1b016660279103304209e1a15%2112000019800312765%21rec&amp;curPageLogUid=6Ub2FqjyUdXF" TargetMode="External"/><Relationship Id="rId307" Type="http://schemas.openxmlformats.org/officeDocument/2006/relationships/hyperlink" Target="https://www.aliexpress.us/item/3256804386910245.html?spm=a2g0o.productlist.0.0.1300401aO8cFd7&amp;algo_pvid=c89112a3-22fc-4dce-8713-a15ee14dba52&amp;algo_exp_id=c89112a3-22fc-4dce-8713-a15ee14dba52-2&amp;pdp_ext_f=%7B%22sku_id%22%3A%2212000029676478255%22%7D&amp;pdp_npi=2%40dis%21USD%2125.31%2113.92%21%21%21%21%21%40210318d116686199138075131eacba%2112000029676478255%21sea&amp;curPageLogUid=SNsvvBv16iVB" TargetMode="External"/><Relationship Id="rId349" Type="http://schemas.openxmlformats.org/officeDocument/2006/relationships/hyperlink" Target="https://www.aliexpress.us/item/3256803979284295.html?spm=a2g0o.best.moretolove.564.bd432c25rDaySa&amp;gps-id=pcBestMore2Love&amp;scm=1007.40000.326746.0&amp;scm_id=1007.40000.326746.0&amp;scm-url=1007.40000.326746.0&amp;pvid=5d86d3dc-8300-42ba-a15b-e83d655c715f&amp;_t=gps-id%3ApcBestMore2Love%2Cscm-url%3A1007.40000.326746.0%2Cpvid%3A5d86d3dc-8300-42ba-a15b-e83d655c715f%2Ctpp_buckets%3A668%232846%238116%23933&amp;pdp_ext_f=%7B%22sku_id%22%3A%2212000028248687919%22%2C%22sceneId%22%3A%2230000%22%7D&amp;pdp_npi=3%40dis%21USD%2132.66%2122.86%21%21%21%21%21%40210323f716766237575374962e7221%2112000028248687919%21rec%21US%21950911333&amp;gatewayAdapt=glo2usa&amp;_randl_shipto=US" TargetMode="External"/><Relationship Id="rId88" Type="http://schemas.openxmlformats.org/officeDocument/2006/relationships/hyperlink" Target="https://sageandsill.com/products/ceramic-david-bust-planter-statue?variant=39922182881477&amp;currency=USD&amp;utm_medium=product_sync&amp;utm_source=google&amp;utm_content=sag_organic&amp;utm_campaign=sag_organic&amp;utm_campaign=gs-2021-07-08&amp;utm_source=google&amp;utm_medium=smart_campaign&amp;gclid=CjwKCAiA5t-OBhByEiwAhR-hm9PGtSwLu2bpFtvphdv6Wu3L5RCBZUJXuhRvMAbKx05SATU-uxhgExoCWu0QAvD_BwE" TargetMode="External"/><Relationship Id="rId111" Type="http://schemas.openxmlformats.org/officeDocument/2006/relationships/hyperlink" Target="https://4patriots.com/products/patriot-pure-personal-water-filter" TargetMode="External"/><Relationship Id="rId153" Type="http://schemas.openxmlformats.org/officeDocument/2006/relationships/hyperlink" Target="https://www.xencelabs.com/us/product/xencelabs-pen-tablet-small?gclid=CjwKCAjw9LSSBhBsEiwAKtf0nz7LMrWSvw3lHLFmA5m6RKrqXkDHAE_m5xdnsFCwJzcW_o3DG0YKkhoC7nkQAvD_BwE" TargetMode="External"/><Relationship Id="rId195" Type="http://schemas.openxmlformats.org/officeDocument/2006/relationships/hyperlink" Target="https://lunolife.com/products/front-cab-air-mattress-promaster-van?variant=40244430078113&amp;utm_source=google&amp;utm_medium=cpc&amp;utm_campaign=16638532683&amp;utm_term=&amp;utm_content=gclid%7CCj0KCQjw3eeXBhD7ARIsAHjssr_Itj5ABereIHVT7gxVbof0q84at7T2rdykwwu7l70qPdoIKjyL5hcaAvTBEALw_wcB%7Ccampaignid%7C16638532683%7Cagid%7C137799939507%7Cadid%7C589128191889%7Cntwk%7Cg%7Ctargetid%7Cpla-1645975229185l%7Cocp%7C9031030%7Cmatchtype%7C%7Cdev%7Cc&amp;gclid=Cj0KCQjw3eeXBhD7ARIsAHjssr_Itj5ABereIHVT7gxVbof0q84at7T2rdykwwu7l70qPdoIKjyL5hcaAvTBEALw_wcB&amp;gclid=Cj0KCQjw3eeXBhD7ARIsAHjssr_Itj5ABereIHVT7gxVbof0q84at7T2rdykwwu7l70qPdoIKjyL5hcaAvTBEALw_wcB" TargetMode="External"/><Relationship Id="rId209" Type="http://schemas.openxmlformats.org/officeDocument/2006/relationships/hyperlink" Target="https://inspire-gadgets.net/products/portable-neck-fan?currency=USD&amp;utm_medium=cpc&amp;utm_source=google&amp;utm_campaign=Google%20Shopping" TargetMode="External"/><Relationship Id="rId360" Type="http://schemas.openxmlformats.org/officeDocument/2006/relationships/hyperlink" Target="https://app.minea.com/tiktok/7090185754294504709" TargetMode="External"/><Relationship Id="rId416" Type="http://schemas.openxmlformats.org/officeDocument/2006/relationships/hyperlink" Target="https://mistingsystem.co/products/outdoor-misting-system?variant=34472846885022&amp;gclid=CjwKCAjwt52mBhB5EiwA05YKo4RzqLHk1tO-jBqdmKA6SX80X3ycjtD5SlQ_W5Nq-hxZb-Jw-pKo7hoC30gQAvD_BwE" TargetMode="External"/><Relationship Id="rId220" Type="http://schemas.openxmlformats.org/officeDocument/2006/relationships/hyperlink" Target="https://www.aliexpress.com/item/3256801704386368.html?spm=a2g0o.home.15002.155.aee52145rK7uN3&amp;gps-id=pcJustForYou&amp;scm=1007.13562.275843.0&amp;scm_id=1007.13562.275843.0&amp;scm-url=1007.13562.275843.0&amp;pvid=2ff7560d-726b-4b31-93f4-3785df83ec78&amp;_t=gps-id:pcJustForYou,scm-url:1007.13562.275843.0,pvid:2ff7560d-726b-4b31-93f4-3785df83ec78,tpp_buckets:668%232846%238116%232002&amp;pdp_ext_f=%7B%22sku_id%22%3A%2212000018027384446%22%2C%22sceneId%22%3A%223562%22%7D&amp;pdp_npi=2%40dis%21USD%21%210.74%21%21%21%21%21%40210312ef16564393573855443eab16%2112000018027384446%21rec" TargetMode="External"/><Relationship Id="rId458" Type="http://schemas.openxmlformats.org/officeDocument/2006/relationships/hyperlink" Target="https://app.minea.com/tiktok/7132912133901159681" TargetMode="External"/><Relationship Id="rId15" Type="http://schemas.openxmlformats.org/officeDocument/2006/relationships/hyperlink" Target="https://www.aliexpress.com/item/1005001592988200.html?spm=a2g0o.detail.1000014.15.5211b9d257USSM&amp;gps-id=pcDetailBottomMoreOtherSeller&amp;scm=1007.33416.213724.0&amp;scm_id=1007.33416.213724.0&amp;scm-url=1007.33416.213724.0&amp;pvid=e6130df6-9531-4dd7-acc0-56d6c2284ccc&amp;_t=gps-id:pcDetailBottomMoreOtherSeller,scm-url:1007.33416.213724.0,pvid:e6130df6-9531-4dd7-acc0-56d6c2284ccc,tpp_buckets:668%232846%238116%232002&amp;&amp;pdp_ext_f=%7B%22sceneId%22:%2223416%22,%22sku_id%22:%2212000016714730130%22%7D&amp;compareFields=formatted_price:US%20$20.33;itemId:1005001592988200;freight_formatted_price:null;source:recommend-sku;is_freeshipping:null;trade_order:10" TargetMode="External"/><Relationship Id="rId57" Type="http://schemas.openxmlformats.org/officeDocument/2006/relationships/hyperlink" Target="https://www.aliexpress.com/item/1005002996866328.html?spm=a2g0o.productlist.0.0.3a8248f5w1Uexf&amp;algo_pvid=3af1bd31-efae-46d4-a09f-428903873c53&amp;algo_exp_id=3af1bd31-efae-46d4-a09f-428903873c53-3&amp;pdp_ext_f=%7B%22sku_id%22%3A%2212000023130565624%22%7D" TargetMode="External"/><Relationship Id="rId262" Type="http://schemas.openxmlformats.org/officeDocument/2006/relationships/hyperlink" Target="https://www.aliexpress.com/item/2255799892501175.html?spm=a2g0o.home.15002.28.1811214539BkoI&amp;gps-id=pcJustForYou&amp;scm=1007.13562.295723.0&amp;scm_id=1007.13562.295723.0&amp;scm-url=1007.13562.295723.0&amp;pvid=3cdcb8b4-6a73-48c8-9144-f163d1ad95ff&amp;_t=gps-id:pcJustForYou,scm-url:1007.13562.295723.0,pvid:3cdcb8b4-6a73-48c8-9144-f163d1ad95ff,tpp_buckets:668%232846%238116%232002&amp;pdp_ext_f=%7B%22sku_id%22%3A%2210000000206276877%22%2C%22sceneId%22%3A%223562%22%7D&amp;pdp_npi=2%40dis%21USD%214.74%212.32%21%21%21%21%21%402101c84d16613668285553258e733b%2110000000206276877%21rec&amp;curPageLogUid=ZXrA9PqrrFEq" TargetMode="External"/><Relationship Id="rId318" Type="http://schemas.openxmlformats.org/officeDocument/2006/relationships/hyperlink" Target="https://dura-coating.com/products/dura-coatx-permanent-engine-bay-faded-plastic-trim-restorer?currency=USD&amp;variant=15293490888749&amp;utm_medium=cpc&amp;utm_source=google&amp;utm_campaign=Google%20Shopping&amp;gclid=CjwKCAiAoL6eBhA3EiwAXDom5p8nZ0-HcB7lmQ3G_A2XDZDxN-mzcAlplJOiXNj2WiimOvO2UF5o-xoCe_sQAvD_BwE" TargetMode="External"/><Relationship Id="rId99" Type="http://schemas.openxmlformats.org/officeDocument/2006/relationships/hyperlink" Target="https://www.aliexpress.com/item/4000763978530.html?spm=a2g0o.home.15002.15.3bf62145dLYMDR&amp;gps-id=pcJustForYou&amp;scm=1007.13562.265868.0&amp;scm_id=1007.13562.265868.0&amp;scm-url=1007.13562.265868.0&amp;pvid=fe41e41e-2f76-40be-a3a0-1222fa2a3c0c&amp;_t=gps-id:pcJustForYou,scm-url:1007.13562.265868.0,pvid:fe41e41e-2f76-40be-a3a0-1222fa2a3c0c,tpp_buckets:668%232846%238116%232002&amp;&amp;pdp_ext_f=%7B%22sceneId%22:%223562%22,%22sku_id%22:%2210000007584030346%22%7D&amp;compareFields=formatted_price:US%20$24.50;itemId:4000763978530;freight_formatted_price:null;source:recommend-sku;is_freeshipping:null;trade_order:2374" TargetMode="External"/><Relationship Id="rId122" Type="http://schemas.openxmlformats.org/officeDocument/2006/relationships/hyperlink" Target="https://www.aliexpress.com/item/4000980772327.html?spm=a2g0o.detail.100009.3.7e3a67cc1KPURk&amp;gps-id=pcDetailLeftTopSell&amp;scm=1007.13482.95643.0&amp;scm_id=1007.13482.95643.0&amp;scm-url=1007.13482.95643.0&amp;pvid=05c9a414-a006-4944-8536-6088b595cbab&amp;_t=gps-id:pcDetailLeftTopSell,scm-url:1007.13482.95643.0,pvid:05c9a414-a006-4944-8536-6088b595cbab,tpp_buckets:668%232846%238116%232002&amp;pdp_ext_f=%257B%2522sku_id%2522%253A%252212000020654737556%2522%252C%2522sceneId%2522%253A%25223482%2522%257D&amp;pdp_pi=-1%253B63.75%253B-1%253B-1%2540salePrice%253BUSD%253Brecommend-recommend" TargetMode="External"/><Relationship Id="rId164" Type="http://schemas.openxmlformats.org/officeDocument/2006/relationships/hyperlink" Target="https://www.aliexpress.com/item/1005003739835461.html?spm=a2g0o.detail.1000014.12.1e677b27R5h59P&amp;gps-id=pcDetailBottomMoreOtherSeller&amp;scm=1007.40000.267768.0&amp;scm_id=1007.40000.267768.0&amp;scm-url=1007.40000.267768.0&amp;pvid=70fb4c6c-c7c2-4b8a-b482-0cb55a2bb365&amp;_t=gps-id:pcDetailBottomMoreOtherSeller,scm-url:1007.40000.267768.0,pvid:70fb4c6c-c7c2-4b8a-b482-0cb55a2bb365,tpp_buckets:668%232846%238116%23933&amp;pdp_ext_f=%257B%2522sku_id%2522%253A%252212000026998773215%2522%252C%2522sceneId%2522%253A%252230050%2522%257D&amp;pdp_pi=-1%253B36.47%253B-1%253B-1%2540salePrice%253BUSD%253Brecommend-recommend" TargetMode="External"/><Relationship Id="rId371" Type="http://schemas.openxmlformats.org/officeDocument/2006/relationships/hyperlink" Target="https://www.aliexpress.us/item/3256802297546623.html?af=4303244_1&amp;cv=40640296&amp;cn=46rttf7grt4qswb5c1qdo7rdjhpgk6x4&amp;dp=v5_46rttf7grt4qswb5c1qdo7rdjhpgk6x4&amp;utm_source=epn&amp;utm_medium=cpa&amp;utm_campaign=4303244_1&amp;utm_content=40640296&amp;product_id=1005002483861375&amp;afref=&amp;aff_fcid=b8a392721b8642d89a25615533c90495-1682668348661-04250-_vBAdkY&amp;tt=API&amp;aff_fsk=_vBAdkY&amp;aff_platform=api-new-link-generate&amp;sk=_vBAdkY&amp;aff_trace_key=b8a392721b8642d89a25615533c90495-1682668348661-04250-_vBAdkY&amp;terminal_id=a49665573b214d86a12cb38a5ebbe3e2&amp;afSmartRedirect=y&amp;gatewayAdapt=glo2usa4itemAdapt&amp;_randl_shipto=US" TargetMode="External"/><Relationship Id="rId427" Type="http://schemas.openxmlformats.org/officeDocument/2006/relationships/hyperlink" Target="https://www.aliexpress.us/item/3256805401730001.html?spm=a2g0o.productlist.main.35.12be3a503KdjIp&amp;algo_pvid=6dd792db-56da-4f02-b337-afae2ff9e46f&amp;algo_exp_id=6dd792db-56da-4f02-b337-afae2ff9e46f-17&amp;pdp_npi=3%40dis%21USD%21341.86%21153.84%21%21%212434.93%21%21%40211bd7bf16903139681486844d0782%2112000033660168558%21sea%21US%21950911333&amp;curPageLogUid=yoqIQMf9NCGg" TargetMode="External"/><Relationship Id="rId26" Type="http://schemas.openxmlformats.org/officeDocument/2006/relationships/hyperlink" Target="https://shopbala.com/products/bala-bangles?variant=39375037759623&amp;gclid=CjwKCAiAh_GNBhAHEiwAjOh3ZEOVLE3RnHiniuLlzvWkF-aMzT7hSiH3Gpqfo1eyPm2fWu7y13Mr0hoC8OoQAvD_BwE" TargetMode="External"/><Relationship Id="rId231" Type="http://schemas.openxmlformats.org/officeDocument/2006/relationships/hyperlink" Target="https://thevortech.com/products/sunglasses-with-speakers-a3-smart-music-outdoor-2-in-1-sunglasses-headphones-sports?variant=39883324981336&amp;currency=USD&amp;utm_medium=product_sync&amp;utm_source=google&amp;utm_content=sag_organic&amp;utm_campaign=sag_organic&amp;srsltid=AdGWZVTIRCgT4btMTvzrasUuGCaOZ2V56yXH9-guLaxjpTye-7yz2GAnw3U" TargetMode="External"/><Relationship Id="rId273" Type="http://schemas.openxmlformats.org/officeDocument/2006/relationships/hyperlink" Target="https://www.recesspickleball.com/products/vista?variant=42060750586099&amp;currency=USD&amp;utm_medium=product_sync&amp;utm_source=google&amp;utm_content=sag_organic&amp;utm_campaign=sag_organic&amp;tw_source=google&amp;tw_adid=588752997792&amp;tw_campaign=16627812878&amp;gclid=CjwKCAiAoL6eBhA3EiwAXDom5gNK8xjwIB9_NwcWLLzZUl3NuWEADFdUv3ix5XyDTuyZ1iBkgMm2UxoC7GoQAvD_BwE" TargetMode="External"/><Relationship Id="rId329" Type="http://schemas.openxmlformats.org/officeDocument/2006/relationships/hyperlink" Target="https://www.aliexpress.us/item/3256804421271363.html?spm=a2g0o.productlist.0.0.4aa65e54ibN0uA&amp;algo_pvid=df55be4a-fd30-48a8-8216-72c8fe819cab&amp;algo_exp_id=df55be4a-fd30-48a8-8216-72c8fe819cab-11&amp;pdp_ext_f=%7B%22sku_id%22%3A%2212000029810797286%22%7D&amp;pdp_npi=2%40dis%21USD%21219.9%2119.79%21%21%21%21%21%402101d64d16705268991668222e6122%2112000029810797286%21sea&amp;curPageLogUid=FEN8RpGACdQt" TargetMode="External"/><Relationship Id="rId68" Type="http://schemas.openxmlformats.org/officeDocument/2006/relationships/hyperlink" Target="https://elitefitnessessentials.com/products/smartband-watch-for-android-ios-phone?currency=USD&amp;variant=7566925561879&amp;utm_medium=cpc&amp;utm_source=google&amp;utm_campaign=Google%20Shopping" TargetMode="External"/><Relationship Id="rId133" Type="http://schemas.openxmlformats.org/officeDocument/2006/relationships/hyperlink" Target="https://www.lorajewel.com/products/personalised-magic-color-change-mug-heart-custom-photo-cup?variant=91bfe740-0c46-4858-9fea-f9d4c6b7c28a&amp;utm_source=google&amp;utm_medium=cpc&amp;utm_campaign=Custom-Mug&amp;gclid=CjwKCAjw9LSSBhBsEiwAKtf0n5o0Zv1EHPAIwuiiaOfmnsRv_xChZ5P3-xYwkH-h0WRfUsp_fBTMbRoCV1IQAvD_BwE" TargetMode="External"/><Relationship Id="rId175" Type="http://schemas.openxmlformats.org/officeDocument/2006/relationships/hyperlink" Target="https://waboba.com/collections/all-water-bouncing-balls" TargetMode="External"/><Relationship Id="rId340" Type="http://schemas.openxmlformats.org/officeDocument/2006/relationships/hyperlink" Target="https://kineon.io/products/knee-red-light-therapy-device" TargetMode="External"/><Relationship Id="rId200" Type="http://schemas.openxmlformats.org/officeDocument/2006/relationships/hyperlink" Target="https://www.aliexpress.com/item/3256802922171608.html?spm=a2g0o.best.moretolove.104.1cbe2c256ZGt6E&amp;gps-id=pcBestMore2Love&amp;scm=1007.40000.267768.0&amp;scm_id=1007.40000.267768.0&amp;scm-url=1007.40000.267768.0&amp;pvid=c513b423-198f-4f23-a472-ce4d48621435&amp;_t=gps-id:pcBestMore2Love,scm-url:1007.40000.267768.0,pvid:c513b423-198f-4f23-a472-ce4d48621435,tpp_buckets:668%232846%238116%23933&amp;pdp_ext_f=%7B%22sku_id%22%3A%2212000024129089925%22%2C%22sceneId%22%3A%2230000%22%7D&amp;pdp_npi=2%40dis%21USD%21%2138.3%21%21%21%21%21%402103255b16535756274095405ecfbb%2112000024129089925%21rec" TargetMode="External"/><Relationship Id="rId382" Type="http://schemas.openxmlformats.org/officeDocument/2006/relationships/hyperlink" Target="https://app.minea.com/posts/1191290741206820" TargetMode="External"/><Relationship Id="rId438" Type="http://schemas.openxmlformats.org/officeDocument/2006/relationships/hyperlink" Target="https://app.minea.com/posts/10159844529062867" TargetMode="External"/><Relationship Id="rId242" Type="http://schemas.openxmlformats.org/officeDocument/2006/relationships/hyperlink" Target="https://www.aliexpress.com/item/3256802097541684.html?spm=a2g0o.best.moretolove.458.73d82c25fUtEgg&amp;gps-id=pcBestMore2Love&amp;scm=1007.40000.267768.0&amp;scm_id=1007.40000.267768.0&amp;scm-url=1007.40000.267768.0&amp;pvid=631c0722-55d3-4195-b4b1-2c5be53e8cf5&amp;_t=gps-id:pcBestMore2Love,scm-url:1007.40000.267768.0,pvid:631c0722-55d3-4195-b4b1-2c5be53e8cf5,tpp_buckets:668%232846%238116%23933&amp;pdp_ext_f=%7B%22sku_id%22%3A%2212000019908976918%22%2C%22sceneId%22%3A%2230000%22%7D&amp;pdp_npi=2%40dis%21USD%21%218.93%21%21%21%21%21%402101e9d416587920676147222e96c7%2112000019908976918%21rec" TargetMode="External"/><Relationship Id="rId284" Type="http://schemas.openxmlformats.org/officeDocument/2006/relationships/hyperlink" Target="https://www.aliexpress.com/item/3256803275947995.html?spm=a2g0o.productlist.0.0.12631db13Jud85&amp;algo_pvid=2bc61e50-2e6c-4288-a733-56c38e0f88b0&amp;algo_exp_id=2bc61e50-2e6c-4288-a733-56c38e0f88b0-1&amp;pdp_ext_f=%7B%22sku_id%22%3A%2212000025898341965%22%7D&amp;pdp_npi=2%40dis%21USD%216.42%214.62%21%21%21%21%21%402101e9d216640360754897231e3ea1%2112000025898341965%21sea&amp;curPageLogUid=OInQFMjYztq1" TargetMode="External"/><Relationship Id="rId37" Type="http://schemas.openxmlformats.org/officeDocument/2006/relationships/hyperlink" Target="https://www.aliexpress.com/item/1005003181929519.html?spm=a2g0o.productlist.0.0.382859b8Dg5ejg&amp;algo_pvid=972b1377-675c-40ac-a73a-69325596de5f&amp;aem_p4p_detail=2021111113340011186579597434080060825847&amp;algo_exp_id=972b1377-675c-40ac-a73a-69325596de5f-0&amp;pdp_ext_f=%7B%22sku_id%22%3A%2212000024539332763%22%7D" TargetMode="External"/><Relationship Id="rId79" Type="http://schemas.openxmlformats.org/officeDocument/2006/relationships/hyperlink" Target="https://www.aliexpress.com/item/1005003251417986.html?spm=a2g0o.detail.1000014.30.4a6b18e0JedT7E&amp;gps-id=pcDetailBottomMoreOtherSeller&amp;scm=1007.13338.177756.0&amp;scm_id=1007.13338.177756.0&amp;scm-url=1007.13338.177756.0&amp;pvid=a94931c8-f8a8-4cef-8f7f-b47a87e77aea&amp;_t=gps-id:pcDetailBottomMoreOtherSeller,scm-url:1007.13338.177756.0,pvid:a94931c8-f8a8-4cef-8f7f-b47a87e77aea,tpp_buckets:668%232846%238116%232002&amp;&amp;pdp_ext_f=%7B%22sceneId%22:%2223416%22,%22sku_id%22:%2212000024908647406%22%7D&amp;compareFields=formatted_price:US%20$1.33;itemId:1005003251417986;freight_formatted_price:null;source:recommend-sku;is_freeshipping:null;trade_order:733" TargetMode="External"/><Relationship Id="rId102" Type="http://schemas.openxmlformats.org/officeDocument/2006/relationships/hyperlink" Target="https://hum3d.com/3d-models/boston-dynamics-spot/" TargetMode="External"/><Relationship Id="rId144" Type="http://schemas.openxmlformats.org/officeDocument/2006/relationships/hyperlink" Target="https://germaphobix.com/product/xiaomi-mijia-dust-mite-vacuum-cleaner-remover/?gclid=CjwKCAjw9LSSBhBsEiwAKtf0n3LhNcwtQWU-WyBwUW9aXOnOXC4KT-fUjx1THLJ-AWvybjAYHlzTIxoC7pAQAvD_BwE" TargetMode="External"/><Relationship Id="rId90" Type="http://schemas.openxmlformats.org/officeDocument/2006/relationships/hyperlink" Target="https://mejuri.com/shop/products/watch-case-black?currency=USD&amp;source=shoppingads&amp;utm_source=google&amp;utm_medium=cpc&amp;utm_campaign=nonbrand_shopping_us_product_cases&amp;gclid=CjwKCAiA5t-OBhByEiwAhR-hmyIhaSURQLdD9oOmEt8SJhxu0ZhjcxrbBeNUsl0BNTPMUM1N4hmQRxoCDK4QAvD_BwE" TargetMode="External"/><Relationship Id="rId186" Type="http://schemas.openxmlformats.org/officeDocument/2006/relationships/hyperlink" Target="https://www.aliexpress.com/item/1005003087785651.html?spm=a2g0o.best.moretolove.148.7e472c25usHyY7&amp;gps-id=pcBestMore2Love&amp;scm=1007.40000.267768.0&amp;scm_id=1007.40000.267768.0&amp;scm-url=1007.40000.267768.0&amp;pvid=fbde5751-a85e-4d73-b0f1-5a8a004951bf&amp;_t=gps-id:pcBestMore2Love,scm-url:1007.40000.267768.0,pvid:fbde5751-a85e-4d73-b0f1-5a8a004951bf,tpp_buckets:668%232846%238116%23933&amp;pdp_ext_f=%7B%22sku_id%22%3A%2212000024005334708%22%2C%22sceneId%22%3A%2230000%22%7D&amp;pdp_npi=2%40dis%21USD%21%219.53%21%21%21%21%21%400bb0620316534917317754131ed223%2112000024005334708%21rec" TargetMode="External"/><Relationship Id="rId351" Type="http://schemas.openxmlformats.org/officeDocument/2006/relationships/hyperlink" Target="https://www.aliexpress.us/item/3256804642396302.html?spm=a2g0o.best.moretolove.734.bd432c25rDaySa&amp;gps-id=pcBestMore2Love&amp;scm=1007.40000.326746.0&amp;scm_id=1007.40000.326746.0&amp;scm-url=1007.40000.326746.0&amp;pvid=a46cf1d0-44f9-49c2-9e1c-feff1aa492ea&amp;_t=gps-id%3ApcBestMore2Love%2Cscm-url%3A1007.40000.326746.0%2Cpvid%3Aa46cf1d0-44f9-49c2-9e1c-feff1aa492ea%2Ctpp_buckets%3A668%232846%238116%23933&amp;pdp_ext_f=%7B%22sku_id%22%3A%2212000030640336706%22%2C%22sceneId%22%3A%2230000%22%7D&amp;pdp_npi=3%40dis%21USD%213.16%211.99%21%21%21%21%21%402103228816766238600464931e7906%2112000030640336706%21rec%21US%21950911333&amp;gatewayAdapt=glo2usa&amp;_randl_shipto=US" TargetMode="External"/><Relationship Id="rId393" Type="http://schemas.openxmlformats.org/officeDocument/2006/relationships/hyperlink" Target="https://www.aliexpress.us/item/3256804829924844.html?af=4303244_1&amp;cv=40640296&amp;cn=42rv896o4xnt75lssf16waqhquvmhpzy&amp;dp=v5_42rv896o4xnt75lssf16waqhquvmhpzy&amp;af=4303244_1&amp;cv=40640296&amp;cn=42rv896o4xnt75lssf16waqhquvmhpzy&amp;dp=v5_42rv896o4xnt75lssf16waqhquvmhpzy&amp;utm_source=epn&amp;utm_medium=cpa&amp;utm_campaign=4303244_1&amp;utm_content=40640296&amp;product_id=1005005016239596&amp;afref=&amp;aff_fcid=f471c3332f754c72baac3eb88a7b975a-1685040001561-01214-_9G57Xi&amp;aff_fsk=_9G57Xi&amp;aff_platform=portals-hotproduct&amp;sk=_9G57Xi&amp;aff_trace_key=f471c3332f754c72baac3eb88a7b975a-1685040001561-01214-_9G57Xi&amp;terminal_id=a49665573b214d86a12cb38a5ebbe3e2&amp;afSmartRedirect=y&amp;gatewayAdapt=glo2usa4itemAdapt" TargetMode="External"/><Relationship Id="rId407" Type="http://schemas.openxmlformats.org/officeDocument/2006/relationships/hyperlink" Target="https://www.aliexpress.us/item/3256805396768593.html?spm=a2g0o.productlist.main.3.21885fe19gA4cv&amp;algo_pvid=791b6379-514a-400d-8fd7-7ad3dce952f6&amp;algo_exp_id=791b6379-514a-400d-8fd7-7ad3dce952f6-1&amp;pdp_npi=3%40dis%21USD%215.94%214.28%21%21%21%21%21%40211beca116872075483274631d07ea%2112000033640637063%21sea%21US%21950911333&amp;curPageLogUid=PB1Gqlsui6iI" TargetMode="External"/><Relationship Id="rId449" Type="http://schemas.openxmlformats.org/officeDocument/2006/relationships/hyperlink" Target="https://www.aliexpress.us/item/3256805580484465.html?spm=a2g0o.productlist.main.1.15342961ioCwNr&amp;algo_pvid=47326224-3bdb-4861-9798-324cce6780ef&amp;algo_exp_id=47326224-3bdb-4861-9798-324cce6780ef-0&amp;pdp_npi=4%40dis%21USD%2123.36%2110.51%21%21%2123.36%21%21%402101e9d516926566820877253e4dc6%2112000034277474336%21sea%21US%21950911333%21&amp;curPageLogUid=wqu58yOISoTo" TargetMode="External"/><Relationship Id="rId211" Type="http://schemas.openxmlformats.org/officeDocument/2006/relationships/hyperlink" Target="https://www.generalawnings.com/window-awnings-c-81/panorama-window-awning-p-281" TargetMode="External"/><Relationship Id="rId253" Type="http://schemas.openxmlformats.org/officeDocument/2006/relationships/hyperlink" Target="https://equi.life/products/ayurvedic-tongue-scraper?currency=USD&amp;variant=12964703862837&amp;utm_medium=cpc&amp;utm_source=google&amp;utm_campaign=smart_shopping_us&amp;gclid=CjwKCAiAoL6eBhA3EiwAXDom5k0FFhSHUWbQnfwtMwEB0JdKYfKsKtJgJ6FMvj2s4dSDI_B1C3f24BoCu3wQAvD_BwE" TargetMode="External"/><Relationship Id="rId295" Type="http://schemas.openxmlformats.org/officeDocument/2006/relationships/hyperlink" Target="https://www.aliexpress.us/item/3256803912522573.html?spm=a2g0o.home.15002.154.4cda2145oanNUN&amp;gps-id=pcJustForYou&amp;scm=1007.13562.295723.0&amp;scm_id=1007.13562.295723.0&amp;scm-url=1007.13562.295723.0&amp;pvid=ce1da3a0-2b81-40f9-89f8-6c9c0c789a79&amp;_t=gps-id:pcJustForYou,scm-url:1007.13562.295723.0,pvid:ce1da3a0-2b81-40f9-89f8-6c9c0c789a79,tpp_buckets:668%232846%238116%232002&amp;pdp_ext_f=%7B%22sku_id%22%3A%2212000028027006145%22%2C%22sceneId%22%3A%223562%22%7D&amp;pdp_npi=2%40dis%21USD%217.96%213.82%21%21%21%21%21%402101d1b016660282108453703e1a15%2112000028027006145%21rec&amp;curPageLogUid=YnDsEVFCzclu" TargetMode="External"/><Relationship Id="rId309" Type="http://schemas.openxmlformats.org/officeDocument/2006/relationships/hyperlink" Target="https://www.aliexpress.us/item/2255800854983631.html?spm=a2g0o.productlist.0.0.2d865791utOPEJ&amp;algo_pvid=209fca78-fadf-4ba6-8ecc-632ad2a2a6eb&amp;algo_exp_id=209fca78-fadf-4ba6-8ecc-632ad2a2a6eb-0&amp;pdp_ext_f=%7B%22sku_id%22%3A%2212000023303003776%22%7D&amp;pdp_npi=2%40dis%21USD%2139.98%2119.99%21%21%21%21%21%40210318d116686201369673885eacbd%2112000023303003776%21sea&amp;curPageLogUid=ksmaUDs1PRm9" TargetMode="External"/><Relationship Id="rId48" Type="http://schemas.openxmlformats.org/officeDocument/2006/relationships/hyperlink" Target="https://www.survivalgearsdepot.com/products/solar-charger-battery-10000mah-portable-solar-power-bank-for-iphone-6-6s-7-ipad-air-samsung-nokia-huawei-xiaomi-sony-blackberry?currency=USD&amp;variant=32547203088430&amp;utm_medium=cpc&amp;utm_source=google&amp;utm_campaign=Google%20Shopping" TargetMode="External"/><Relationship Id="rId113" Type="http://schemas.openxmlformats.org/officeDocument/2006/relationships/hyperlink" Target="https://8bluetech.com/products/h220125a?currency=USD&amp;variant=42330323321077&amp;gclid=Cj0KCQiAr5iQBhCsARIsAPcwROOYz6B2oJfkvPxOGVySf-2fgJQEX2xZ4bKJNeC2G5YAMBxWxeFzZAsaAhMXEALw_wcB" TargetMode="External"/><Relationship Id="rId320" Type="http://schemas.openxmlformats.org/officeDocument/2006/relationships/hyperlink" Target="https://lemontools.net/product/magnetic-digital-timer/?attribute_pa_color=stand-and-magnetic&amp;gclid=CjwKCAiAoL6eBhA3EiwAXDom5mY4mCP6AU6KgmkeNhcjVkKWTxFhW3kFYSoH--iy1sBw7Q444H37-xoCVucQAvD_BwE" TargetMode="External"/><Relationship Id="rId155" Type="http://schemas.openxmlformats.org/officeDocument/2006/relationships/hyperlink" Target="https://www.build.com/product/summary/1736722?uid=4108928&amp;jmtest=gg-gbav2_4108928&amp;inv=1&amp;&amp;source=gg-gba-pla_4108928!c15146996778!a128720259265!dc!ng&amp;gclid=CjwKCAjw9LSSBhBsEiwAKtf0n97vOvToeoOZ-JJbrqdjy9lzg94Odfoppt_J05J8kCSbuweOgiW5pxoCUg4QAvD_BwE&amp;gclsrc=aw.ds" TargetMode="External"/><Relationship Id="rId197" Type="http://schemas.openxmlformats.org/officeDocument/2006/relationships/hyperlink" Target="https://www.blueteesgolf.com/" TargetMode="External"/><Relationship Id="rId362" Type="http://schemas.openxmlformats.org/officeDocument/2006/relationships/hyperlink" Target="https://app.minea.com/pinterest/703406035571740854" TargetMode="External"/><Relationship Id="rId418" Type="http://schemas.openxmlformats.org/officeDocument/2006/relationships/hyperlink" Target="https://app.minea.com/tiktok/7187491239611157803" TargetMode="External"/><Relationship Id="rId222" Type="http://schemas.openxmlformats.org/officeDocument/2006/relationships/hyperlink" Target="https://www.aliexpress.com/item/3256803882579239.html?spm=a2g0o.detail.1000014.3.659f7cadRxMESx&amp;gps-id=pcDetailBottomMoreOtherSeller&amp;scm=1007.40000.267768.0&amp;scm_id=1007.40000.267768.0&amp;scm-url=1007.40000.267768.0&amp;pvid=f3372648-35f3-4c59-af21-3f57ddf2ad3c&amp;_t=gps-id:pcDetailBottomMoreOtherSeller,scm-url:1007.40000.267768.0,pvid:f3372648-35f3-4c59-af21-3f57ddf2ad3c,tpp_buckets:668%232846%238116%23933&amp;pdp_ext_f=%7B%22sku_id%22%3A%2212000027933697514%22%2C%22sceneId%22%3A%2230050%22%7D&amp;pdp_npi=2%40dis%21USD%21%215.37%21%21%21%21%21%402103239d16565179633788200e1995%2112000027933697514%21rec" TargetMode="External"/><Relationship Id="rId264" Type="http://schemas.openxmlformats.org/officeDocument/2006/relationships/hyperlink" Target="https://www.aliexpress.com/item/3256802101917890.html?spm=a2g0o.home.15002.113.490e2145FDn05Q&amp;gps-id=pcJustForYou&amp;scm=1007.13562.295723.0&amp;scm_id=1007.13562.295723.0&amp;scm-url=1007.13562.295723.0&amp;pvid=b1ca1297-699c-4aa4-a7a9-b34933749f8a&amp;_t=gps-id:pcJustForYou,scm-url:1007.13562.295723.0,pvid:b1ca1297-699c-4aa4-a7a9-b34933749f8a,tpp_buckets:668%232846%238116%232002&amp;pdp_ext_f=%7B%22sku_id%22%3A%2212000019924470770%22%2C%22sceneId%22%3A%223562%22%7D&amp;pdp_npi=2%40dis%21USD%215.11%214.34%21%21%21%21%21%402101c84d16613669129935535e733b%2112000019924470770%21rec&amp;curPageLogUid=TyRJl0vfIMqb" TargetMode="External"/><Relationship Id="rId17" Type="http://schemas.openxmlformats.org/officeDocument/2006/relationships/hyperlink" Target="https://www.aliexpress.com/item/1005002001897322.html?spm=a2g0o.detail.1000013.9.5211b9d2wyO66H&amp;gps-id=pcDetailBottomMoreThisSeller&amp;scm=1007.13339.169870.0&amp;scm_id=1007.13339.169870.0&amp;scm-url=1007.13339.169870.0&amp;pvid=70dc629a-fd53-4385-b5fd-3a5c945cf973&amp;_t=gps-id:pcDetailBottomMoreThisSeller,scm-url:1007.13339.169870.0,pvid:70dc629a-fd53-4385-b5fd-3a5c945cf973,tpp_buckets:668%232846%238116%232002&amp;&amp;pdp_ext_f=%7B%22sceneId%22:%223339%22,%22sku_id%22:%2212000018373773961%22%7D" TargetMode="External"/><Relationship Id="rId59" Type="http://schemas.openxmlformats.org/officeDocument/2006/relationships/hyperlink" Target="https://www.aliexpress.com/item/32888015060.html?spm=a2g0o.productlist.0.0.3bf63d78eSjn66&amp;algo_pvid=700130c5-058b-45c1-aeda-2aeae80cf6b3&amp;algo_exp_id=700130c5-058b-45c1-aeda-2aeae80cf6b3-15&amp;pdp_ext_f=%7B%22sku_id%22%3A%2266287452660%22%7D" TargetMode="External"/><Relationship Id="rId124" Type="http://schemas.openxmlformats.org/officeDocument/2006/relationships/hyperlink" Target="https://www.aliexpress.com/item/1005003346897548.html?spm=a2g0o.detail.1000014.8.1d3b730776Ssh4&amp;gps-id=pcDetailBottomMoreOtherSeller&amp;scm=1007.40050.266918.0&amp;scm_id=1007.40050.266918.0&amp;scm-url=1007.40050.266918.0&amp;pvid=734df9cd-dea9-485f-ac5d-f04e6d0b9de0&amp;_t=gps-id:pcDetailBottomMoreOtherSeller,scm-url:1007.40050.266918.0,pvid:734df9cd-dea9-485f-ac5d-f04e6d0b9de0,tpp_buckets:668%232846%238116%232002&amp;pdp_ext_f=%257B%2522sku_id%2522%253A%252212000025334738644%2522%252C%2522sceneId%2522%253A%252230050%2522%257D&amp;pdp_pi=-1%253B10.48%253B-1%253B-1%2540salePrice%253BUSD%253Brecommend-recommend" TargetMode="External"/><Relationship Id="rId70" Type="http://schemas.openxmlformats.org/officeDocument/2006/relationships/hyperlink" Target="https://us.govee.com/products/govee-smart-bluetooth-rgbww-led-bulbs?currency=USD&amp;variant=40171967152313&amp;utm_medium=cpc&amp;utm_source=google&amp;utm_campaign=Google%20Shopping" TargetMode="External"/><Relationship Id="rId166" Type="http://schemas.openxmlformats.org/officeDocument/2006/relationships/hyperlink" Target="https://www.aliexpress.com/item/1005002586365524.html?spm=a2g0o.productlist.0.0.6b064ba22Ld9PI&amp;algo_pvid=fafbba39-7fd1-4629-9212-c3ad5a5c7696&amp;algo_exp_id=fafbba39-7fd1-4629-9212-c3ad5a5c7696-11&amp;pdp_ext_f=%7B%22sku_id%22%3A%2212000021277146948%22%7D&amp;pdp_pi=-1%3B19.99%3B-1%3B3.93%40salePrice%3BUSD%3Bsearch-mainSearch" TargetMode="External"/><Relationship Id="rId331" Type="http://schemas.openxmlformats.org/officeDocument/2006/relationships/hyperlink" Target="https://app.minea.com/posts/104488162372647?tab=ad_analysis" TargetMode="External"/><Relationship Id="rId373" Type="http://schemas.openxmlformats.org/officeDocument/2006/relationships/hyperlink" Target="https://www.aliexpress.us/item/2255801172226889.html?spm=a2g0o.best.moretolove.1456.bd432c25mdUZzb&amp;gps-id=pcBestMore2Love&amp;scm=1007.40000.326746.0&amp;scm_id=1007.40000.326746.0&amp;scm-url=1007.40000.326746.0&amp;pvid=f9f130cd-ac9c-410f-ad05-ab58d3ef220f&amp;_t=gps-id%3ApcBestMore2Love%2Cscm-url%3A1007.40000.326746.0%2Cpvid%3Af9f130cd-ac9c-410f-ad05-ab58d3ef220f%2Ctpp_buckets%3A668%232846%238113%23637&amp;pdp_ext_f=%7B%22sku_id%22%3A%2212000026296004078%22%2C%22sceneId%22%3A%2230000%22%7D&amp;pdp_npi=3%40dis%21USD%213.98%213.26%21%21%21%21%21%402103223016790488482988564e7a79%2112000026296004078%21rec%21US%21950911333&amp;gatewayAdapt=glo2usa&amp;_randl_shipto=US" TargetMode="External"/><Relationship Id="rId429" Type="http://schemas.openxmlformats.org/officeDocument/2006/relationships/hyperlink" Target="https://www.aliexpress.us/item/2255801038555721.html?spm=a2g0o.productlist.main.87.37955c2bRMwQnQ&amp;algo_pvid=7a2f1ef0-db3f-42e4-9a62-1fa95f8ff45a&amp;algo_exp_id=7a2f1ef0-db3f-42e4-9a62-1fa95f8ff45a-43&amp;pdp_npi=3%40dis%21USD%211.20%211.19%21%21%211.20%21%21%40211bec8616903142756566302d0757%2110000015365950812%21sea%21US%21950911333&amp;curPageLogUid=P9Y0uIh9Wmr9" TargetMode="External"/><Relationship Id="rId1" Type="http://schemas.openxmlformats.org/officeDocument/2006/relationships/hyperlink" Target="https://www.sensorydirect.com/products/weighted-blankets" TargetMode="External"/><Relationship Id="rId233" Type="http://schemas.openxmlformats.org/officeDocument/2006/relationships/hyperlink" Target="https://www.cescory.com/ge-profile-opal01gepkt-opal-countertop-nugget-ice-maker-stainless-steel-wrap-with-gray-accents-led-lighting" TargetMode="External"/><Relationship Id="rId440" Type="http://schemas.openxmlformats.org/officeDocument/2006/relationships/hyperlink" Target="https://app.minea.com/posts/581405967384062" TargetMode="External"/><Relationship Id="rId28" Type="http://schemas.openxmlformats.org/officeDocument/2006/relationships/hyperlink" Target="https://mindfulsouls.com/products/crystal-elixir-water-bottle?currency=USD&amp;variant=12763900215347&amp;utm_medium=cpc&amp;utm_source=google&amp;utm_campaign=Google%20Shopping" TargetMode="External"/><Relationship Id="rId275" Type="http://schemas.openxmlformats.org/officeDocument/2006/relationships/hyperlink" Target="https://luxome.com/products/weighted-blanket-cover?variant=13370891796549&amp;currency=USD&amp;utm_medium=product_sync&amp;utm_source=google&amp;utm_content=sag_organic&amp;utm_campaign=sag_organic&amp;g_acctid=217-406-7690&amp;g_merchantid=127862447&amp;g_adtype=pla&amp;g_partition=1832805054712&amp;g_adid=575716414033&amp;g_network=g&amp;g_keywordid=pla-1832805054712&amp;g_campaignid=15927991183&amp;g_adgroupid=132740752935&amp;g_productchannel=online&amp;g_keyword=&amp;g_campaign=WB%3A+Shopping&amp;g_productid=shopify_US_1482350919749_13370891796549&amp;g_ifcreative=&amp;g_ifproduct=product&amp;gclid=CjwKCAiAoL6eBhA3EiwAXDom5tf33qJIjH4kbsrTLFi19l5kJ5kyrs_cy-trfwC_IrWI3gMXzXGLzBoC9MYQAvD_BwE" TargetMode="External"/><Relationship Id="rId300" Type="http://schemas.openxmlformats.org/officeDocument/2006/relationships/hyperlink" Target="https://geekyget.com/products/target-clock/" TargetMode="External"/><Relationship Id="rId81" Type="http://schemas.openxmlformats.org/officeDocument/2006/relationships/hyperlink" Target="https://www.aliexpress.com/item/1005001265479485.html?spm=a2g0o.productlist.0.0.890f14573RfNBJ&amp;algo_pvid=2924acbe-4feb-42f3-b709-a43d6830f7da&amp;algo_exp_id=2924acbe-4feb-42f3-b709-a43d6830f7da-3&amp;pdp_ext_f=%7B%22sku_id%22%3A%2212000019899605043%22%7D&amp;pdp_pi=-1%3B22.4%3B-1%3B-1%40salePrice%3BUSD%3Bsearch-mainSearch" TargetMode="External"/><Relationship Id="rId135" Type="http://schemas.openxmlformats.org/officeDocument/2006/relationships/hyperlink" Target="https://amzemart.com/products/angry-mama-microwave-oven-steam-cleaner?variant=29373477617763&amp;currency=USD&amp;utm_medium=product_sync&amp;utm_source=google&amp;utm_content=sag_organic&amp;utm_campaign=sag_organic&amp;gclid=CjwKCAjw9LSSBhBsEiwAKtf0n4owBY-sQpd3qxSpmMxT6rbFkix9r-mDtGWZJOCi1sIw2AvMPQTrNhoC99sQAvD_BwE" TargetMode="External"/><Relationship Id="rId177" Type="http://schemas.openxmlformats.org/officeDocument/2006/relationships/hyperlink" Target="https://lemontools.net/product/48-blades-needle-meat-tenderizer/?gclid=CjwKCAjwgr6TBhAGEiwA3aVuIeB7LBEnWO7wMi47cow6GHVTq6mJYzioHHni8258BUoqyr0bA-R0GxoCm2AQAvD_BwE" TargetMode="External"/><Relationship Id="rId342" Type="http://schemas.openxmlformats.org/officeDocument/2006/relationships/hyperlink" Target="https://www.google.com/url?url=http://www.breathalyzer.net/products/bactrack-go-keychain-breathalyzer%3Fsrsltid%3DAd5pg_GHsAzhGOjgurZ5lz34BHI4pBX3YQYq6oVJeMU3bSHT894Tp-az_3U&amp;rct=j&amp;q=&amp;esrc=s&amp;sa=U&amp;ved=0ahUKEwi86dGEurr9AhUcDEQIHT-vDckQguUECMIM&amp;usg=AOvVaw2C3YtqyAdHvmjR1riS4f8D" TargetMode="External"/><Relationship Id="rId384" Type="http://schemas.openxmlformats.org/officeDocument/2006/relationships/hyperlink" Target="https://app.minea.com/posts/123063300758156" TargetMode="External"/><Relationship Id="rId202" Type="http://schemas.openxmlformats.org/officeDocument/2006/relationships/hyperlink" Target="https://www.aliexpress.com/item/2255800894094602.html?spm=a2g0o.best.moretolove.176.1cbe2c256ZGt6E&amp;gps-id=pcBestMore2Love&amp;scm=1007.40000.267768.0&amp;scm_id=1007.40000.267768.0&amp;scm-url=1007.40000.267768.0&amp;pvid=df5b2d86-bc2c-46ad-8ba4-fdd197b54e07&amp;_t=gps-id:pcBestMore2Love,scm-url:1007.40000.267768.0,pvid:df5b2d86-bc2c-46ad-8ba4-fdd197b54e07,tpp_buckets:668%232846%238116%23933&amp;pdp_ext_f=%7B%22sku_id%22%3A%2210000014220786444%22%2C%22sceneId%22%3A%2230000%22%7D&amp;pdp_npi=2%40dis%21USD%21%2126.09%21%21%21%21%21%402101e9d216535757955263083e7dc9%2110000014220786444%21rec" TargetMode="External"/><Relationship Id="rId244" Type="http://schemas.openxmlformats.org/officeDocument/2006/relationships/hyperlink" Target="https://www.aliexpress.com/item/3256801784770059.html?spm=a2g0o.detail.1000014.29.7d81279aNxiRSc&amp;gps-id=pcDetailBottomMoreOtherSeller&amp;scm=1007.40000.267768.0&amp;scm_id=1007.40000.267768.0&amp;scm-url=1007.40000.267768.0&amp;pvid=571d6efc-b012-43b8-a1f2-3d9257afae2d&amp;_t=gps-id:pcDetailBottomMoreOtherSeller,scm-url:1007.40000.267768.0,pvid:571d6efc-b012-43b8-a1f2-3d9257afae2d,tpp_buckets:668%232846%238116%23933&amp;pdp_ext_f=%7B%22sku_id%22%3A%2212000018271633409%22%2C%22sceneId%22%3A%2230050%22%7D&amp;pdp_npi=2%40dis%21USD%2133.16%2128.85%21%21%21%21%21%402103222416605826405672576e5e1c%2112000018271633409%21rec" TargetMode="External"/><Relationship Id="rId39" Type="http://schemas.openxmlformats.org/officeDocument/2006/relationships/hyperlink" Target="https://www.aliexpress.com/item/1005001558378525.html?spm=a2g0o.home.15002.2.66842145P0gJMx&amp;gps-id=pcJustForYou&amp;scm=1007.13562.225783.0&amp;scm_id=1007.13562.225783.0&amp;scm-url=1007.13562.225783.0&amp;pvid=f7bab08c-590d-4acb-8910-ed9f26812af6&amp;_t=gps-id:pcJustForYou,scm-url:1007.13562.225783.0,pvid:f7bab08c-590d-4acb-8910-ed9f26812af6,tpp_buckets:668%232846%238116%232002&amp;&amp;pdp_ext_f=%7B%22sku_id%22:%2212000023716208323%22,%22sceneId%22:%223562%22%7D&amp;compareFields=formatted_price:US%20$12.85;itemId:1005001558378525;freight_formatted_price:null;source:recommend-ump;is_freeshipping:null;trade_order:2285" TargetMode="External"/><Relationship Id="rId286" Type="http://schemas.openxmlformats.org/officeDocument/2006/relationships/hyperlink" Target="https://us.seenebula.com/products/d4111?currency=USD&amp;utm_source=google&amp;utm_medium=pmax&amp;utm_content=nebula_pmax_ost&amp;utm_campaign=us_nebula_projector_conversion_pmax_ost&amp;utm_term=17590281030__&amp;gclid=CjwKCAiAoL6eBhA3EiwAXDom5omUZg63keeWekKwmS_tC1uFD8kLAApjDTvtFUPJ0NbnZcXL2Rg5jhoC0EwQAvD_BwE" TargetMode="External"/><Relationship Id="rId451" Type="http://schemas.openxmlformats.org/officeDocument/2006/relationships/hyperlink" Target="https://www.aliexpress.us/item/3256805732805230.html?spm=a2g0o.productlist.main.3.4b141668JrQG7g&amp;algo_pvid=44f6d560-ca45-4258-a786-0dc19954c947&amp;aem_p4p_detail=202308211526012885375182360600015825174&amp;algo_exp_id=44f6d560-ca45-4258-a786-0dc19954c947-1&amp;pdp_npi=4%40dis%21USD%2116.58%218.29%21%21%21120.78%21%21%40210323f716926567618197724e30ea%2112000034852651835%21sea%21US%21950911333%21&amp;curPageLogUid=fxSuGuOZCCes&amp;search_p4p_id=202308211526012885375182360600015825174_2" TargetMode="External"/><Relationship Id="rId50" Type="http://schemas.openxmlformats.org/officeDocument/2006/relationships/hyperlink" Target="https://www.gekaaget.com/products/rope-launcher-toys?currency=USD&amp;variant=41340581544093&amp;utm_medium=cpc&amp;utm_source=google&amp;utm_campaign=Google%20Shopping" TargetMode="External"/><Relationship Id="rId104" Type="http://schemas.openxmlformats.org/officeDocument/2006/relationships/hyperlink" Target="https://www.lookyno.com/products/flame-diffuser-humidifier?variant=a20d405d-75c2-40c5-b164-34e73dae41d2&amp;gclid=CjwKCAiA5t-OBhByEiwAhR-hmyrrURazsBKwEKLzTalRFimy6Zw0J4Bl-iV4oucyHA8IkInAUd9u7hoC_MYQAvD_BwE" TargetMode="External"/><Relationship Id="rId146" Type="http://schemas.openxmlformats.org/officeDocument/2006/relationships/hyperlink" Target="https://hototools.com/products/smart-laser-measure?currency=USD&amp;variant=39591205372110&amp;utm_medium=cpc&amp;utm_source=google&amp;utm_campaign=Google%20Shopping&amp;gclid=CjwKCAjw9LSSBhBsEiwAKtf0nz0uX23f6IFPuvHt4zovC72f4jOSn_IR17W-TZUWCqrh31hAbBjKXRoCQsUQAvD_BwE" TargetMode="External"/><Relationship Id="rId188" Type="http://schemas.openxmlformats.org/officeDocument/2006/relationships/hyperlink" Target="https://www.aliexpress.com/item/3256803859506305.html?spm=a2g0o.productlist.0.0.3d2e5b13mufBDm&amp;algo_pvid=07aa3e79-1607-44e2-a98a-8db59abd3b18&amp;aem_p4p_detail=202208150942071203195929186950077730703&amp;algo_exp_id=07aa3e79-1607-44e2-a98a-8db59abd3b18-29&amp;pdp_ext_f=%7B%22sku_id%22%3A%2212000029779261600%22%7D&amp;pdp_npi=2%40dis%21USD%2150.83%2129.99%21%21%21%21%21%402101e9d016605817270562623e44c5%2112000029779261600%21sea&amp;curPageLogUid=rWi2xrM5C0Qu" TargetMode="External"/><Relationship Id="rId311" Type="http://schemas.openxmlformats.org/officeDocument/2006/relationships/hyperlink" Target="https://www.aliexpress.us/item/3256803831401994.html?spm=a2g0o.productlist.0.0.c86a32e71mIHiD&amp;algo_pvid=93f36e15-ee0c-4fb6-888b-fc1b488fabbe&amp;algo_exp_id=93f36e15-ee0c-4fb6-888b-fc1b488fabbe-2&amp;pdp_ext_f=%7B%22sku_id%22%3A%2212000030134319261%22%7D&amp;pdp_npi=2%40dis%21USD%2128.98%2114.49%21%21%21%21%21%40210318b816686210753654771ea8e8%2112000030134319261%21sea&amp;curPageLogUid=Toot5aJJtB3X" TargetMode="External"/><Relationship Id="rId353" Type="http://schemas.openxmlformats.org/officeDocument/2006/relationships/hyperlink" Target="https://www.aliexpress.us/item/3256804110598742.html?spm=a2g0o.best.moretolove.94.d24c2c25LcyV1n&amp;gps-id=pcBestMore2Love&amp;scm=1007.40000.326746.0&amp;scm_id=1007.40000.326746.0&amp;scm-url=1007.40000.326746.0&amp;pvid=eb566e06-9167-439e-b312-4ef8ecec5fc5&amp;_t=gps-id%3ApcBestMore2Love%2Cscm-url%3A1007.40000.326746.0%2Cpvid%3Aeb566e06-9167-439e-b312-4ef8ecec5fc5%2Ctpp_buckets%3A668%232846%238116%23933&amp;pdp_ext_f=%7B%22sku_id%22%3A%2212000028669668928%22%2C%22sceneId%22%3A%2230000%22%7D&amp;pdp_npi=3%40dis%21USD%2111.3%216.78%21%21%21%21%21%402101d8f416766239170913698e666d%2112000028669668928%21rec%21US%21950911333&amp;gatewayAdapt=glo2usa&amp;_randl_shipto=US" TargetMode="External"/><Relationship Id="rId395" Type="http://schemas.openxmlformats.org/officeDocument/2006/relationships/hyperlink" Target="https://www.aliexpress.us/item/3256805302363102.html?spm=a2g0o.productlist.main.45.2217599cIGyCVk&amp;algo_pvid=47f47050-fefb-4aad-a1bf-457a66580593&amp;algo_exp_id=47f47050-fefb-4aad-a1bf-457a66580593-23&amp;pdp_npi=3%40dis%21USD%2164.33%2164.33%21%21%21%21%21%4021227e5116850402970334312d07c6%2112000033281040826%21sea%21US%21950911333&amp;curPageLogUid=w56M2lTlDitx" TargetMode="External"/><Relationship Id="rId409" Type="http://schemas.openxmlformats.org/officeDocument/2006/relationships/hyperlink" Target="https://www.aliexpress.us/item/3256804774674955.html?spm=a2g0o.detail.1000014.17.772e312c7NhRj2&amp;gps-id=pcDetailBottomMoreOtherSeller&amp;scm=1007.40050.281175.0&amp;scm_id=1007.40050.281175.0&amp;scm-url=1007.40050.281175.0&amp;pvid=95dfb254-0854-4f80-9c12-b9272027b791&amp;_t=gps-id:pcDetailBottomMoreOtherSeller,scm-url:1007.40050.281175.0,pvid:95dfb254-0854-4f80-9c12-b9272027b791,tpp_buckets:668%232846%238116%232002&amp;pdp_npi=3%40dis%21USD%2172.86%2151.0%21%21%21%21%21%402101c71a16872078612143453e3cac%2112000031164146993%21rec%21US%21950911333" TargetMode="External"/><Relationship Id="rId92" Type="http://schemas.openxmlformats.org/officeDocument/2006/relationships/hyperlink" Target="https://www.theapollobox.com/product/sku787701/sloth-hanging-planter?gclid=CjwKCAiA5t-OBhByEiwAhR-hmy3UXoYIL8OWBqOv3BoDuy5wDnt6kB_DXVpsGuk-GmktvjBOnDNVDBoCJPAQAvD_BwE" TargetMode="External"/><Relationship Id="rId213" Type="http://schemas.openxmlformats.org/officeDocument/2006/relationships/hyperlink" Target="https://www.everythingkitchens.com/cameron-products-nonstick-mesh-grilling-basket-gb01652.html?utm_source=google&amp;utm_medium=cse&amp;utm_term=GB01652&amp;srsltid=AdGWZVQ5jm53VxXOlVhfUy-_sC8LZ1fRkbZNK09-lK0qq7b8CeS1klAyf1A" TargetMode="External"/><Relationship Id="rId420" Type="http://schemas.openxmlformats.org/officeDocument/2006/relationships/hyperlink" Target="https://app.minea.com/pinterest/96327780777750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9E452-172E-C743-8C29-3B7C4C394195}">
  <dimension ref="A1:AG247"/>
  <sheetViews>
    <sheetView tabSelected="1" topLeftCell="H1" zoomScale="68" zoomScaleNormal="86" workbookViewId="0">
      <selection activeCell="AG1" sqref="AG1"/>
    </sheetView>
  </sheetViews>
  <sheetFormatPr defaultColWidth="10.6640625" defaultRowHeight="15.5" x14ac:dyDescent="0.35"/>
  <cols>
    <col min="1" max="1" width="46.9140625" bestFit="1" customWidth="1"/>
    <col min="2" max="2" width="14.4140625" customWidth="1"/>
    <col min="3" max="3" width="12.75" customWidth="1"/>
    <col min="4" max="4" width="12.58203125" customWidth="1"/>
    <col min="9" max="9" width="53.1640625" bestFit="1" customWidth="1"/>
    <col min="11" max="11" width="10.5" bestFit="1" customWidth="1"/>
    <col min="12" max="12" width="10.1640625" bestFit="1" customWidth="1"/>
    <col min="13" max="13" width="16.08203125" bestFit="1" customWidth="1"/>
    <col min="14" max="14" width="9.6640625" bestFit="1" customWidth="1"/>
    <col min="15" max="15" width="36.5" customWidth="1"/>
    <col min="16" max="16" width="9.33203125" customWidth="1"/>
    <col min="17" max="27" width="10.6640625" hidden="1" customWidth="1"/>
    <col min="28" max="28" width="1.58203125" hidden="1" customWidth="1"/>
    <col min="29" max="32" width="10.6640625" hidden="1" customWidth="1"/>
  </cols>
  <sheetData>
    <row r="1" spans="1:33" x14ac:dyDescent="0.35">
      <c r="A1" t="s">
        <v>750</v>
      </c>
      <c r="B1" t="s">
        <v>751</v>
      </c>
      <c r="C1" t="s">
        <v>752</v>
      </c>
      <c r="D1" t="s">
        <v>753</v>
      </c>
      <c r="E1" t="s">
        <v>754</v>
      </c>
      <c r="F1" t="s">
        <v>755</v>
      </c>
      <c r="G1" t="s">
        <v>762</v>
      </c>
      <c r="H1" t="s">
        <v>763</v>
      </c>
      <c r="I1" t="s">
        <v>756</v>
      </c>
      <c r="J1" t="s">
        <v>757</v>
      </c>
      <c r="K1" t="s">
        <v>758</v>
      </c>
      <c r="L1" t="s">
        <v>761</v>
      </c>
      <c r="M1" t="s">
        <v>759</v>
      </c>
      <c r="N1" t="s">
        <v>760</v>
      </c>
      <c r="O1" t="s">
        <v>766</v>
      </c>
      <c r="P1" t="s">
        <v>764</v>
      </c>
      <c r="AG1" t="s">
        <v>765</v>
      </c>
    </row>
    <row r="2" spans="1:33" x14ac:dyDescent="0.35">
      <c r="A2" t="s">
        <v>0</v>
      </c>
      <c r="B2" s="1" t="s">
        <v>1</v>
      </c>
      <c r="C2" s="2" t="s">
        <v>2</v>
      </c>
      <c r="D2" s="23">
        <v>0.99</v>
      </c>
      <c r="E2" s="23">
        <v>59.99</v>
      </c>
      <c r="F2" s="23">
        <v>55.04</v>
      </c>
      <c r="G2" s="3">
        <f>MIN(F2:F247)</f>
        <v>5.1300000000000008</v>
      </c>
      <c r="H2" s="3">
        <f>MAX(F2:F247)</f>
        <v>203.86</v>
      </c>
      <c r="I2" s="5" t="s">
        <v>51</v>
      </c>
      <c r="J2" t="str" cm="1">
        <f t="array" ref="J2">_xldudf_LABS_GENERATIVEAI("Assign a selling skill level (Beginner, Intermediate, or Advanced) to this product based on how hard it would be to market and sell. Consider ad complexity, niche saturation, price point, and customer trust needed. Product: " &amp; A2 &amp; ". Niche: " &amp; I2 &amp; ". Selling Price: £" &amp; E2 &amp; ". Respond with only the level.", 0)</f>
        <v>Intermediate</v>
      </c>
      <c r="K2" s="22" cm="1">
        <f t="array" ref="K2" xml:space="preserve"> ( (F2 / MAX(F:F)) * 100 * 0.3 ) + ( IF(J2=1,100,IF(J2=2,50,0)) * 0.25 ) + ( _xlfn.SWITCH(I2, "Beauty",100, "Pets",90, "Tech",80, "Home",70, "Fitness",60, 50) * 0.2 ) + ( IF(E2&lt;30,100,IF(E2&lt;50,60,20)) * 0.15 ) + ( IF(AND(B2&lt;&gt;"",C2&lt;&gt;""),100,IF(OR(B2&lt;&gt;"",C2&lt;&gt;""),50,0)) * 0.1 )</f>
        <v>31.099676248405764</v>
      </c>
      <c r="L2" s="22">
        <f>((F2-$G$2) / ($H$2-G2))*40</f>
        <v>10.045790771398377</v>
      </c>
      <c r="M2" s="22" t="e">
        <f ca="1" xml:space="preserve"> (K2 - MIN($K$2:$K$247)) / (MAX($K$2:$K$235) - MIN($K$2:$K$235)) * 100</f>
        <v>#NAME?</v>
      </c>
      <c r="N2" s="22" t="e">
        <f ca="1">K2+L2+M2</f>
        <v>#NAME?</v>
      </c>
      <c r="O2" t="e" cm="1">
        <f t="array" aca="1" ref="O2" ca="1">_xldudf_LABS_GENERATIVEAI("Evaluate this product: " &amp; A2 &amp; ". Profit: £" &amp; F2 &amp; ", Trend: " &amp; K2 &amp; "/30, Comp: " &amp; M2 &amp; "/30, Skill: " &amp; J2 &amp; ", Niche: " &amp; I2 &amp; ". Return 3 short bullet points: 1) Opportunity summary, 2) Why it's high/low scoring, 3) Marketing angle.", 0)</f>
        <v>#NAME?</v>
      </c>
      <c r="P2" t="e" cm="1">
        <f t="array" aca="1" ref="P2" ca="1">_xldudf_LABS_GENERATIVEAI("You're Thunderbird 2, the ad strategy agent. Based on this product: " &amp; A2 &amp; ", in the " &amp; I2 &amp; " niche with a profit of £" &amp; F2 &amp; " and skill level " &amp; J2 &amp; ", suggest: 1) a winning ad angle, 2) a one-line hook, 3) target audience.", 0)</f>
        <v>#NAME?</v>
      </c>
      <c r="AG2" t="e" cm="1">
        <f t="array" aca="1" ref="AG2" ca="1">_xldudf_LABS_GENERATIVEAI("You’re Thunderbird 3. Analyze this product: " &amp; A2 &amp; ". Trend score: " &amp; K2 &amp; "/30, Competition: " &amp; M2 &amp; "/30, Profit: £" &amp; F2 &amp; ". Give 1 line for each: Why trend score is high/low, Why competition score is high/low, Why profit score is high/low.", 0)</f>
        <v>#NAME?</v>
      </c>
    </row>
    <row r="3" spans="1:33" x14ac:dyDescent="0.35">
      <c r="A3" t="s">
        <v>3</v>
      </c>
      <c r="B3" s="1" t="s">
        <v>4</v>
      </c>
      <c r="C3" s="1" t="s">
        <v>5</v>
      </c>
      <c r="D3" s="23">
        <v>8.18</v>
      </c>
      <c r="E3" s="23">
        <v>64.989999999999995</v>
      </c>
      <c r="F3" s="23">
        <v>56.81</v>
      </c>
      <c r="G3" s="3"/>
      <c r="H3" s="3"/>
      <c r="I3" s="6" t="s">
        <v>52</v>
      </c>
      <c r="J3" t="e" cm="1">
        <f t="array" aca="1" ref="J3" ca="1">_xldudf_LABS_GENERATIVEAI("Assign a selling skill level (Beginner, Intermediate, or Advanced) to this product based on how hard it would be to market and sell. Consider ad complexity, niche saturation, price point, and customer trust needed. Product: " &amp; A3 &amp; ". Niche: " &amp; I3 &amp; ". Selling Price: £" &amp; E3 &amp; ". Respond with only the level.", 0)</f>
        <v>#NAME?</v>
      </c>
      <c r="K3" s="22" t="e" cm="1">
        <f t="array" aca="1" ref="K3" ca="1" xml:space="preserve"> ( (F3 / MAX(F:F)) * 100 * 0.3 ) + ( IF(J3=1,100,IF(J3=2,50,0)) * 0.25 ) + ( _xlfn.SWITCH(I3, "Beauty",100, "Pets",90, "Tech",80, "Home",70, "Fitness",60, 50) * 0.2 ) + ( IF(E3&lt;30,100,IF(E3&lt;50,60,20)) * 0.15 ) + ( IF(AND(B3&lt;&gt;"",C3&lt;&gt;""),100,IF(OR(B3&lt;&gt;"",C3&lt;&gt;""),50,0)) * 0.1 )</f>
        <v>#NAME?</v>
      </c>
      <c r="L3" s="22">
        <f t="shared" ref="L3:L66" si="0">((F3-$G$2) / ($H$2-G3))*40</f>
        <v>10.140292357500245</v>
      </c>
      <c r="M3" s="22" t="e">
        <f t="shared" ref="M3:M66" ca="1" si="1" xml:space="preserve"> (K3 - MIN($K$2:$K$247)) / (MAX($K$2:$K$235) - MIN($K$2:$K$235)) * 100</f>
        <v>#NAME?</v>
      </c>
      <c r="N3" s="22" t="e">
        <f t="shared" ref="N3:N66" ca="1" si="2">K3+L3+M3</f>
        <v>#NAME?</v>
      </c>
      <c r="O3" t="e" cm="1">
        <f t="array" aca="1" ref="O3" ca="1">_xldudf_LABS_GENERATIVEAI("Evaluate this product: " &amp; A3 &amp; ". Profit: £" &amp; F3 &amp; ", Trend: " &amp; K3 &amp; "/30, Comp: " &amp; M3 &amp; "/30, Skill: " &amp; J3 &amp; ", Niche: " &amp; I3 &amp; ". Return 3 short bullet points: 1) Opportunity summary, 2) Why it's high/low scoring, 3) Marketing angle.", 0)</f>
        <v>#NAME?</v>
      </c>
      <c r="P3" t="e" cm="1">
        <f t="array" aca="1" ref="P3" ca="1">_xldudf_LABS_GENERATIVEAI("You're Thunderbird 2, the ad strategy agent. Based on this product: " &amp; A3 &amp; ", in the " &amp; I3 &amp; " niche with a profit of £" &amp; F3 &amp; " and skill level " &amp; J3 &amp; ", suggest: 1) a winning ad angle, 2) a one-line hook, 3) target audience.", 0)</f>
        <v>#NAME?</v>
      </c>
      <c r="AG3" t="e" cm="1">
        <f t="array" aca="1" ref="AG3" ca="1">_xldudf_LABS_GENERATIVEAI("You’re Thunderbird 3. Analyze this product: " &amp; A3 &amp; ". Trend score: " &amp; K3 &amp; "/30, Competition: " &amp; M3 &amp; "/30, Profit: £" &amp; F3 &amp; ". Give 1 line for each: Why trend score is high/low, Why competition score is high/low, Why profit score is high/low.", 0)</f>
        <v>#NAME?</v>
      </c>
    </row>
    <row r="4" spans="1:33" x14ac:dyDescent="0.35">
      <c r="A4" t="s">
        <v>6</v>
      </c>
      <c r="B4" s="1" t="s">
        <v>7</v>
      </c>
      <c r="C4" s="1" t="s">
        <v>8</v>
      </c>
      <c r="D4" s="23">
        <f>6.84+1.99</f>
        <v>8.83</v>
      </c>
      <c r="E4" s="23">
        <v>45</v>
      </c>
      <c r="F4" s="23">
        <v>36.17</v>
      </c>
      <c r="G4" s="3"/>
      <c r="H4" s="3"/>
      <c r="I4" s="6" t="s">
        <v>53</v>
      </c>
      <c r="J4" t="str" cm="1">
        <f t="array" ref="J4">_xldudf_LABS_GENERATIVEAI("Assign a selling skill level (Beginner, Intermediate, or Advanced) to this product based on how hard it would be to market and sell. Consider ad complexity, niche saturation, price point, and customer trust needed. Product: " &amp; A4 &amp; ". Niche: " &amp; I4 &amp; ". Selling Price: £" &amp; E4 &amp; ". Respond with only the level.", 0)</f>
        <v>Intermediate</v>
      </c>
      <c r="K4" s="22" cm="1">
        <f t="array" ref="K4" xml:space="preserve"> ( (F4 / MAX(F:F)) * 100 * 0.3 ) + ( IF(J4=1,100,IF(J4=2,50,0)) * 0.25 ) + ( _xlfn.SWITCH(I4, "Beauty",100, "Pets",90, "Tech",80, "Home",70, "Fitness",60, 50) * 0.2 ) + ( IF(E4&lt;30,100,IF(E4&lt;50,60,20)) * 0.15 ) + ( IF(AND(B4&lt;&gt;"",C4&lt;&gt;""),100,IF(OR(B4&lt;&gt;"",C4&lt;&gt;""),50,0)) * 0.1 )</f>
        <v>34.322770528794273</v>
      </c>
      <c r="L4" s="22">
        <f t="shared" si="0"/>
        <v>6.0904542332973595</v>
      </c>
      <c r="M4" s="22" t="e">
        <f t="shared" ca="1" si="1"/>
        <v>#NAME?</v>
      </c>
      <c r="N4" s="22" t="e">
        <f t="shared" ca="1" si="2"/>
        <v>#NAME?</v>
      </c>
      <c r="O4" t="e" cm="1">
        <f t="array" aca="1" ref="O4" ca="1">_xldudf_LABS_GENERATIVEAI("Evaluate this product: " &amp; A4 &amp; ". Profit: £" &amp; F4 &amp; ", Trend: " &amp; K4 &amp; "/30, Comp: " &amp; M4 &amp; "/30, Skill: " &amp; J4 &amp; ", Niche: " &amp; I4 &amp; ". Return 3 short bullet points: 1) Opportunity summary, 2) Why it's high/low scoring, 3) Marketing angle.", 0)</f>
        <v>#NAME?</v>
      </c>
      <c r="P4" t="e" cm="1">
        <f t="array" aca="1" ref="P4" ca="1">_xldudf_LABS_GENERATIVEAI("You're Thunderbird 2, the ad strategy agent. Based on this product: " &amp; A4 &amp; ", in the " &amp; I4 &amp; " niche with a profit of £" &amp; F4 &amp; " and skill level " &amp; J4 &amp; ", suggest: 1) a winning ad angle, 2) a one-line hook, 3) target audience.", 0)</f>
        <v>#NAME?</v>
      </c>
      <c r="AG4" t="e" cm="1">
        <f t="array" aca="1" ref="AG4" ca="1">_xldudf_LABS_GENERATIVEAI("You’re Thunderbird 3. Analyze this product: " &amp; A4 &amp; ". Trend score: " &amp; K4 &amp; "/30, Competition: " &amp; M4 &amp; "/30, Profit: £" &amp; F4 &amp; ". Give 1 line for each: Why trend score is high/low, Why competition score is high/low, Why profit score is high/low.", 0)</f>
        <v>#NAME?</v>
      </c>
    </row>
    <row r="5" spans="1:33" x14ac:dyDescent="0.35">
      <c r="A5" t="s">
        <v>9</v>
      </c>
      <c r="B5" s="1" t="s">
        <v>10</v>
      </c>
      <c r="C5" s="1" t="s">
        <v>11</v>
      </c>
      <c r="D5" s="23">
        <v>8.1</v>
      </c>
      <c r="E5" s="23">
        <v>38.979999999999997</v>
      </c>
      <c r="F5" s="23">
        <v>30.88</v>
      </c>
      <c r="G5" s="3"/>
      <c r="H5" s="3"/>
      <c r="I5" s="6" t="s">
        <v>54</v>
      </c>
      <c r="J5" t="e" cm="1">
        <f t="array" aca="1" ref="J5" ca="1">_xldudf_LABS_GENERATIVEAI("Assign a selling skill level (Beginner, Intermediate, or Advanced) to this product based on how hard it would be to market and sell. Consider ad complexity, niche saturation, price point, and customer trust needed. Product: " &amp; A5 &amp; ". Niche: " &amp; I5 &amp; ". Selling Price: £" &amp; E5 &amp; ". Respond with only the level.", 0)</f>
        <v>#NAME?</v>
      </c>
      <c r="K5" s="22" t="e" cm="1">
        <f t="array" aca="1" ref="K5" ca="1" xml:space="preserve"> ( (F5 / MAX(F:F)) * 100 * 0.3 ) + ( IF(J5=1,100,IF(J5=2,50,0)) * 0.25 ) + ( _xlfn.SWITCH(I5, "Beauty",100, "Pets",90, "Tech",80, "Home",70, "Fitness",60, 50) * 0.2 ) + ( IF(E5&lt;30,100,IF(E5&lt;50,60,20)) * 0.15 ) + ( IF(AND(B5&lt;&gt;"",C5&lt;&gt;""),100,IF(OR(B5&lt;&gt;"",C5&lt;&gt;""),50,0)) * 0.1 )</f>
        <v>#NAME?</v>
      </c>
      <c r="L5" s="22">
        <f t="shared" si="0"/>
        <v>5.0524870008829579</v>
      </c>
      <c r="M5" s="22" t="e">
        <f t="shared" ca="1" si="1"/>
        <v>#NAME?</v>
      </c>
      <c r="N5" s="22" t="e">
        <f t="shared" ca="1" si="2"/>
        <v>#NAME?</v>
      </c>
      <c r="O5" t="e" cm="1">
        <f t="array" aca="1" ref="O5" ca="1">_xldudf_LABS_GENERATIVEAI("Evaluate this product: " &amp; A5 &amp; ". Profit: £" &amp; F5 &amp; ", Trend: " &amp; K5 &amp; "/30, Comp: " &amp; M5 &amp; "/30, Skill: " &amp; J5 &amp; ", Niche: " &amp; I5 &amp; ". Return 3 short bullet points: 1) Opportunity summary, 2) Why it's high/low scoring, 3) Marketing angle.", 0)</f>
        <v>#NAME?</v>
      </c>
      <c r="P5" t="e" cm="1">
        <f t="array" aca="1" ref="P5" ca="1">_xldudf_LABS_GENERATIVEAI("You're Thunderbird 2, the ad strategy agent. Based on this product: " &amp; A5 &amp; ", in the " &amp; I5 &amp; " niche with a profit of £" &amp; F5 &amp; " and skill level " &amp; J5 &amp; ", suggest: 1) a winning ad angle, 2) a one-line hook, 3) target audience.", 0)</f>
        <v>#NAME?</v>
      </c>
      <c r="AG5" t="e" cm="1">
        <f t="array" aca="1" ref="AG5" ca="1">_xldudf_LABS_GENERATIVEAI("You’re Thunderbird 3. Analyze this product: " &amp; A5 &amp; ". Trend score: " &amp; K5 &amp; "/30, Competition: " &amp; M5 &amp; "/30, Profit: £" &amp; F5 &amp; ". Give 1 line for each: Why trend score is high/low, Why competition score is high/low, Why profit score is high/low.", 0)</f>
        <v>#NAME?</v>
      </c>
    </row>
    <row r="6" spans="1:33" x14ac:dyDescent="0.35">
      <c r="A6" t="s">
        <v>12</v>
      </c>
      <c r="B6" s="1" t="s">
        <v>13</v>
      </c>
      <c r="C6" s="1" t="s">
        <v>14</v>
      </c>
      <c r="D6" s="23">
        <v>6.29</v>
      </c>
      <c r="E6" s="23">
        <v>44.99</v>
      </c>
      <c r="F6" s="23">
        <v>38.700000000000003</v>
      </c>
      <c r="G6" s="3"/>
      <c r="H6" s="3"/>
      <c r="I6" s="6" t="s">
        <v>55</v>
      </c>
      <c r="J6" t="e" cm="1">
        <f t="array" aca="1" ref="J6" ca="1">_xldudf_LABS_GENERATIVEAI("Assign a selling skill level (Beginner, Intermediate, or Advanced) to this product based on how hard it would be to market and sell. Consider ad complexity, niche saturation, price point, and customer trust needed. Product: " &amp; A6 &amp; ". Niche: " &amp; I6 &amp; ". Selling Price: £" &amp; E6 &amp; ". Respond with only the level.", 0)</f>
        <v>#NAME?</v>
      </c>
      <c r="K6" s="22" t="e" cm="1">
        <f t="array" aca="1" ref="K6" ca="1" xml:space="preserve"> ( (F6 / MAX(F:F)) * 100 * 0.3 ) + ( IF(J6=1,100,IF(J6=2,50,0)) * 0.25 ) + ( _xlfn.SWITCH(I6, "Beauty",100, "Pets",90, "Tech",80, "Home",70, "Fitness",60, 50) * 0.2 ) + ( IF(E6&lt;30,100,IF(E6&lt;50,60,20)) * 0.15 ) + ( IF(AND(B6&lt;&gt;"",C6&lt;&gt;""),100,IF(OR(B6&lt;&gt;"",C6&lt;&gt;""),50,0)) * 0.1 )</f>
        <v>#NAME?</v>
      </c>
      <c r="L6" s="22">
        <f t="shared" si="0"/>
        <v>6.5868733444520746</v>
      </c>
      <c r="M6" s="22" t="e">
        <f t="shared" ca="1" si="1"/>
        <v>#NAME?</v>
      </c>
      <c r="N6" s="22" t="e">
        <f t="shared" ca="1" si="2"/>
        <v>#NAME?</v>
      </c>
      <c r="O6" t="e" cm="1">
        <f t="array" aca="1" ref="O6" ca="1">_xldudf_LABS_GENERATIVEAI("Evaluate this product: " &amp; A6 &amp; ". Profit: £" &amp; F6 &amp; ", Trend: " &amp; K6 &amp; "/30, Comp: " &amp; M6 &amp; "/30, Skill: " &amp; J6 &amp; ", Niche: " &amp; I6 &amp; ". Return 3 short bullet points: 1) Opportunity summary, 2) Why it's high/low scoring, 3) Marketing angle.", 0)</f>
        <v>#NAME?</v>
      </c>
      <c r="P6" t="e" cm="1">
        <f t="array" aca="1" ref="P6" ca="1">_xldudf_LABS_GENERATIVEAI("You're Thunderbird 2, the ad strategy agent. Based on this product: " &amp; A6 &amp; ", in the " &amp; I6 &amp; " niche with a profit of £" &amp; F6 &amp; " and skill level " &amp; J6 &amp; ", suggest: 1) a winning ad angle, 2) a one-line hook, 3) target audience.", 0)</f>
        <v>#NAME?</v>
      </c>
      <c r="AG6" t="e" cm="1">
        <f t="array" aca="1" ref="AG6" ca="1">_xldudf_LABS_GENERATIVEAI("You’re Thunderbird 3. Analyze this product: " &amp; A6 &amp; ". Trend score: " &amp; K6 &amp; "/30, Competition: " &amp; M6 &amp; "/30, Profit: £" &amp; F6 &amp; ". Give 1 line for each: Why trend score is high/low, Why competition score is high/low, Why profit score is high/low.", 0)</f>
        <v>#NAME?</v>
      </c>
    </row>
    <row r="7" spans="1:33" x14ac:dyDescent="0.35">
      <c r="A7" t="s">
        <v>15</v>
      </c>
      <c r="B7" s="1" t="s">
        <v>16</v>
      </c>
      <c r="C7" s="1" t="s">
        <v>17</v>
      </c>
      <c r="D7" s="23">
        <f>0.99+4.39</f>
        <v>5.38</v>
      </c>
      <c r="E7" s="23">
        <v>48.94</v>
      </c>
      <c r="F7" s="23">
        <v>43.56</v>
      </c>
      <c r="G7" s="3"/>
      <c r="H7" s="3"/>
      <c r="I7" s="6" t="s">
        <v>56</v>
      </c>
      <c r="J7" t="e" cm="1">
        <f t="array" aca="1" ref="J7" ca="1">_xldudf_LABS_GENERATIVEAI("Assign a selling skill level (Beginner, Intermediate, or Advanced) to this product based on how hard it would be to market and sell. Consider ad complexity, niche saturation, price point, and customer trust needed. Product: " &amp; A7 &amp; ". Niche: " &amp; I7 &amp; ". Selling Price: £" &amp; E7 &amp; ". Respond with only the level.", 0)</f>
        <v>#NAME?</v>
      </c>
      <c r="K7" s="22" t="e" cm="1">
        <f t="array" aca="1" ref="K7" ca="1" xml:space="preserve"> ( (F7 / MAX(F:F)) * 100 * 0.3 ) + ( IF(J7=1,100,IF(J7=2,50,0)) * 0.25 ) + ( _xlfn.SWITCH(I7, "Beauty",100, "Pets",90, "Tech",80, "Home",70, "Fitness",60, 50) * 0.2 ) + ( IF(E7&lt;30,100,IF(E7&lt;50,60,20)) * 0.15 ) + ( IF(AND(B7&lt;&gt;"",C7&lt;&gt;""),100,IF(OR(B7&lt;&gt;"",C7&lt;&gt;""),50,0)) * 0.1 )</f>
        <v>#NAME?</v>
      </c>
      <c r="L7" s="22">
        <f t="shared" si="0"/>
        <v>7.5404689492789165</v>
      </c>
      <c r="M7" s="22" t="e">
        <f t="shared" ca="1" si="1"/>
        <v>#NAME?</v>
      </c>
      <c r="N7" s="22" t="e">
        <f t="shared" ca="1" si="2"/>
        <v>#NAME?</v>
      </c>
      <c r="O7" t="e" cm="1">
        <f t="array" aca="1" ref="O7" ca="1">_xldudf_LABS_GENERATIVEAI("Evaluate this product: " &amp; A7 &amp; ". Profit: £" &amp; F7 &amp; ", Trend: " &amp; K7 &amp; "/30, Comp: " &amp; M7 &amp; "/30, Skill: " &amp; J7 &amp; ", Niche: " &amp; I7 &amp; ". Return 3 short bullet points: 1) Opportunity summary, 2) Why it's high/low scoring, 3) Marketing angle.", 0)</f>
        <v>#NAME?</v>
      </c>
      <c r="P7" t="e" cm="1">
        <f t="array" aca="1" ref="P7" ca="1">_xldudf_LABS_GENERATIVEAI("You're Thunderbird 2, the ad strategy agent. Based on this product: " &amp; A7 &amp; ", in the " &amp; I7 &amp; " niche with a profit of £" &amp; F7 &amp; " and skill level " &amp; J7 &amp; ", suggest: 1) a winning ad angle, 2) a one-line hook, 3) target audience.", 0)</f>
        <v>#NAME?</v>
      </c>
      <c r="AG7" t="e" cm="1">
        <f t="array" aca="1" ref="AG7" ca="1">_xldudf_LABS_GENERATIVEAI("You’re Thunderbird 3. Analyze this product: " &amp; A7 &amp; ". Trend score: " &amp; K7 &amp; "/30, Competition: " &amp; M7 &amp; "/30, Profit: £" &amp; F7 &amp; ". Give 1 line for each: Why trend score is high/low, Why competition score is high/low, Why profit score is high/low.", 0)</f>
        <v>#NAME?</v>
      </c>
    </row>
    <row r="8" spans="1:33" x14ac:dyDescent="0.35">
      <c r="A8" t="s">
        <v>18</v>
      </c>
      <c r="B8" s="1" t="s">
        <v>19</v>
      </c>
      <c r="C8" s="1" t="s">
        <v>20</v>
      </c>
      <c r="D8" s="23">
        <v>17.690000000000001</v>
      </c>
      <c r="E8" s="23">
        <v>59.95</v>
      </c>
      <c r="F8" s="23">
        <v>42.26</v>
      </c>
      <c r="G8" s="3"/>
      <c r="H8" s="3"/>
      <c r="I8" s="6" t="s">
        <v>57</v>
      </c>
      <c r="J8" t="e" cm="1">
        <f t="array" aca="1" ref="J8" ca="1">_xldudf_LABS_GENERATIVEAI("Assign a selling skill level (Beginner, Intermediate, or Advanced) to this product based on how hard it would be to market and sell. Consider ad complexity, niche saturation, price point, and customer trust needed. Product: " &amp; A8 &amp; ". Niche: " &amp; I8 &amp; ". Selling Price: £" &amp; E8 &amp; ". Respond with only the level.", 0)</f>
        <v>#NAME?</v>
      </c>
      <c r="K8" s="22" t="e" cm="1">
        <f t="array" aca="1" ref="K8" ca="1" xml:space="preserve"> ( (F8 / MAX(F:F)) * 100 * 0.3 ) + ( IF(J8=1,100,IF(J8=2,50,0)) * 0.25 ) + ( _xlfn.SWITCH(I8, "Beauty",100, "Pets",90, "Tech",80, "Home",70, "Fitness",60, 50) * 0.2 ) + ( IF(E8&lt;30,100,IF(E8&lt;50,60,20)) * 0.15 ) + ( IF(AND(B8&lt;&gt;"",C8&lt;&gt;""),100,IF(OR(B8&lt;&gt;"",C8&lt;&gt;""),50,0)) * 0.1 )</f>
        <v>#NAME?</v>
      </c>
      <c r="L8" s="22">
        <f t="shared" si="0"/>
        <v>7.2853919356421057</v>
      </c>
      <c r="M8" s="22" t="e">
        <f t="shared" ca="1" si="1"/>
        <v>#NAME?</v>
      </c>
      <c r="N8" s="22" t="e">
        <f t="shared" ca="1" si="2"/>
        <v>#NAME?</v>
      </c>
      <c r="O8" t="e" cm="1">
        <f t="array" aca="1" ref="O8" ca="1">_xldudf_LABS_GENERATIVEAI("Evaluate this product: " &amp; A8 &amp; ". Profit: £" &amp; F8 &amp; ", Trend: " &amp; K8 &amp; "/30, Comp: " &amp; M8 &amp; "/30, Skill: " &amp; J8 &amp; ", Niche: " &amp; I8 &amp; ". Return 3 short bullet points: 1) Opportunity summary, 2) Why it's high/low scoring, 3) Marketing angle.", 0)</f>
        <v>#NAME?</v>
      </c>
      <c r="P8" t="e" cm="1">
        <f t="array" aca="1" ref="P8" ca="1">_xldudf_LABS_GENERATIVEAI("You're Thunderbird 2, the ad strategy agent. Based on this product: " &amp; A8 &amp; ", in the " &amp; I8 &amp; " niche with a profit of £" &amp; F8 &amp; " and skill level " &amp; J8 &amp; ", suggest: 1) a winning ad angle, 2) a one-line hook, 3) target audience.", 0)</f>
        <v>#NAME?</v>
      </c>
      <c r="AG8" t="e" cm="1">
        <f t="array" aca="1" ref="AG8" ca="1">_xldudf_LABS_GENERATIVEAI("You’re Thunderbird 3. Analyze this product: " &amp; A8 &amp; ". Trend score: " &amp; K8 &amp; "/30, Competition: " &amp; M8 &amp; "/30, Profit: £" &amp; F8 &amp; ". Give 1 line for each: Why trend score is high/low, Why competition score is high/low, Why profit score is high/low.", 0)</f>
        <v>#NAME?</v>
      </c>
    </row>
    <row r="9" spans="1:33" x14ac:dyDescent="0.35">
      <c r="A9" t="s">
        <v>21</v>
      </c>
      <c r="B9" s="1" t="s">
        <v>22</v>
      </c>
      <c r="C9" s="1" t="s">
        <v>23</v>
      </c>
      <c r="D9" s="23">
        <v>28.65</v>
      </c>
      <c r="E9" s="23">
        <v>99.89</v>
      </c>
      <c r="F9" s="23">
        <v>71.33</v>
      </c>
      <c r="G9" s="3"/>
      <c r="H9" s="3"/>
      <c r="I9" s="6" t="s">
        <v>58</v>
      </c>
      <c r="J9" t="e" cm="1">
        <f t="array" aca="1" ref="J9" ca="1">_xldudf_LABS_GENERATIVEAI("Assign a selling skill level (Beginner, Intermediate, or Advanced) to this product based on how hard it would be to market and sell. Consider ad complexity, niche saturation, price point, and customer trust needed. Product: " &amp; A9 &amp; ". Niche: " &amp; I9 &amp; ". Selling Price: £" &amp; E9 &amp; ". Respond with only the level.", 0)</f>
        <v>#NAME?</v>
      </c>
      <c r="K9" s="22" t="e" cm="1">
        <f t="array" aca="1" ref="K9" ca="1" xml:space="preserve"> ( (F9 / MAX(F:F)) * 100 * 0.3 ) + ( IF(J9=1,100,IF(J9=2,50,0)) * 0.25 ) + ( _xlfn.SWITCH(I9, "Beauty",100, "Pets",90, "Tech",80, "Home",70, "Fitness",60, 50) * 0.2 ) + ( IF(E9&lt;30,100,IF(E9&lt;50,60,20)) * 0.15 ) + ( IF(AND(B9&lt;&gt;"",C9&lt;&gt;""),100,IF(OR(B9&lt;&gt;"",C9&lt;&gt;""),50,0)) * 0.1 )</f>
        <v>#NAME?</v>
      </c>
      <c r="L9" s="22">
        <f t="shared" si="0"/>
        <v>12.989306386735995</v>
      </c>
      <c r="M9" s="22" t="e">
        <f t="shared" ca="1" si="1"/>
        <v>#NAME?</v>
      </c>
      <c r="N9" s="22" t="e">
        <f t="shared" ca="1" si="2"/>
        <v>#NAME?</v>
      </c>
      <c r="O9" t="e" cm="1">
        <f t="array" aca="1" ref="O9" ca="1">_xldudf_LABS_GENERATIVEAI("Evaluate this product: " &amp; A9 &amp; ". Profit: £" &amp; F9 &amp; ", Trend: " &amp; K9 &amp; "/30, Comp: " &amp; M9 &amp; "/30, Skill: " &amp; J9 &amp; ", Niche: " &amp; I9 &amp; ". Return 3 short bullet points: 1) Opportunity summary, 2) Why it's high/low scoring, 3) Marketing angle.", 0)</f>
        <v>#NAME?</v>
      </c>
      <c r="P9" t="e" cm="1">
        <f t="array" aca="1" ref="P9" ca="1">_xldudf_LABS_GENERATIVEAI("You're Thunderbird 2, the ad strategy agent. Based on this product: " &amp; A9 &amp; ", in the " &amp; I9 &amp; " niche with a profit of £" &amp; F9 &amp; " and skill level " &amp; J9 &amp; ", suggest: 1) a winning ad angle, 2) a one-line hook, 3) target audience.", 0)</f>
        <v>#NAME?</v>
      </c>
      <c r="AG9" t="e" cm="1">
        <f t="array" aca="1" ref="AG9" ca="1">_xldudf_LABS_GENERATIVEAI("You’re Thunderbird 3. Analyze this product: " &amp; A9 &amp; ". Trend score: " &amp; K9 &amp; "/30, Competition: " &amp; M9 &amp; "/30, Profit: £" &amp; F9 &amp; ". Give 1 line for each: Why trend score is high/low, Why competition score is high/low, Why profit score is high/low.", 0)</f>
        <v>#NAME?</v>
      </c>
    </row>
    <row r="10" spans="1:33" x14ac:dyDescent="0.35">
      <c r="A10" t="s">
        <v>24</v>
      </c>
      <c r="B10" s="1" t="s">
        <v>25</v>
      </c>
      <c r="C10" s="1" t="s">
        <v>26</v>
      </c>
      <c r="D10" s="23">
        <v>6.32</v>
      </c>
      <c r="E10" s="23">
        <v>72</v>
      </c>
      <c r="F10" s="23">
        <v>65.680000000000007</v>
      </c>
      <c r="G10" s="3"/>
      <c r="H10" s="3"/>
      <c r="I10" s="5" t="s">
        <v>59</v>
      </c>
      <c r="J10" t="e" cm="1">
        <f t="array" aca="1" ref="J10" ca="1">_xldudf_LABS_GENERATIVEAI("Assign a selling skill level (Beginner, Intermediate, or Advanced) to this product based on how hard it would be to market and sell. Consider ad complexity, niche saturation, price point, and customer trust needed. Product: " &amp; A10 &amp; ". Niche: " &amp; I10 &amp; ". Selling Price: £" &amp; E10 &amp; ". Respond with only the level.", 0)</f>
        <v>#NAME?</v>
      </c>
      <c r="K10" s="22" t="e" cm="1">
        <f t="array" aca="1" ref="K10" ca="1" xml:space="preserve"> ( (F10 / MAX(F:F)) * 100 * 0.3 ) + ( IF(J10=1,100,IF(J10=2,50,0)) * 0.25 ) + ( _xlfn.SWITCH(I10, "Beauty",100, "Pets",90, "Tech",80, "Home",70, "Fitness",60, 50) * 0.2 ) + ( IF(E10&lt;30,100,IF(E10&lt;50,60,20)) * 0.15 ) + ( IF(AND(B10&lt;&gt;"",C10&lt;&gt;""),100,IF(OR(B10&lt;&gt;"",C10&lt;&gt;""),50,0)) * 0.1 )</f>
        <v>#NAME?</v>
      </c>
      <c r="L10" s="22">
        <f t="shared" si="0"/>
        <v>11.880702442852938</v>
      </c>
      <c r="M10" s="22" t="e">
        <f t="shared" ca="1" si="1"/>
        <v>#NAME?</v>
      </c>
      <c r="N10" s="22" t="e">
        <f t="shared" ca="1" si="2"/>
        <v>#NAME?</v>
      </c>
      <c r="O10" t="e" cm="1">
        <f t="array" aca="1" ref="O10" ca="1">_xldudf_LABS_GENERATIVEAI("Evaluate this product: " &amp; A10 &amp; ". Profit: £" &amp; F10 &amp; ", Trend: " &amp; K10 &amp; "/30, Comp: " &amp; M10 &amp; "/30, Skill: " &amp; J10 &amp; ", Niche: " &amp; I10 &amp; ". Return 3 short bullet points: 1) Opportunity summary, 2) Why it's high/low scoring, 3) Marketing angle.", 0)</f>
        <v>#NAME?</v>
      </c>
      <c r="P10" t="e" cm="1">
        <f t="array" aca="1" ref="P10" ca="1">_xldudf_LABS_GENERATIVEAI("You're Thunderbird 2, the ad strategy agent. Based on this product: " &amp; A10 &amp; ", in the " &amp; I10 &amp; " niche with a profit of £" &amp; F10 &amp; " and skill level " &amp; J10 &amp; ", suggest: 1) a winning ad angle, 2) a one-line hook, 3) target audience.", 0)</f>
        <v>#NAME?</v>
      </c>
      <c r="AG10" t="e" cm="1">
        <f t="array" aca="1" ref="AG10" ca="1">_xldudf_LABS_GENERATIVEAI("You’re Thunderbird 3. Analyze this product: " &amp; A10 &amp; ". Trend score: " &amp; K10 &amp; "/30, Competition: " &amp; M10 &amp; "/30, Profit: £" &amp; F10 &amp; ". Give 1 line for each: Why trend score is high/low, Why competition score is high/low, Why profit score is high/low.", 0)</f>
        <v>#NAME?</v>
      </c>
    </row>
    <row r="11" spans="1:33" x14ac:dyDescent="0.35">
      <c r="A11" t="s">
        <v>27</v>
      </c>
      <c r="B11" s="1" t="s">
        <v>28</v>
      </c>
      <c r="C11" s="1" t="s">
        <v>29</v>
      </c>
      <c r="D11" s="23">
        <f>17.84+3.29</f>
        <v>21.13</v>
      </c>
      <c r="E11" s="23">
        <v>79.989999999999995</v>
      </c>
      <c r="F11" s="23">
        <v>58.86</v>
      </c>
      <c r="G11" s="3"/>
      <c r="H11" s="3"/>
      <c r="I11" s="5" t="s">
        <v>60</v>
      </c>
      <c r="J11" t="e" cm="1">
        <f t="array" aca="1" ref="J11" ca="1">_xldudf_LABS_GENERATIVEAI("Assign a selling skill level (Beginner, Intermediate, or Advanced) to this product based on how hard it would be to market and sell. Consider ad complexity, niche saturation, price point, and customer trust needed. Product: " &amp; A11 &amp; ". Niche: " &amp; I11 &amp; ". Selling Price: £" &amp; E11 &amp; ". Respond with only the level.", 0)</f>
        <v>#NAME?</v>
      </c>
      <c r="K11" s="22" t="e" cm="1">
        <f t="array" aca="1" ref="K11" ca="1" xml:space="preserve"> ( (F11 / MAX(F:F)) * 100 * 0.3 ) + ( IF(J11=1,100,IF(J11=2,50,0)) * 0.25 ) + ( _xlfn.SWITCH(I11, "Beauty",100, "Pets",90, "Tech",80, "Home",70, "Fitness",60, 50) * 0.2 ) + ( IF(E11&lt;30,100,IF(E11&lt;50,60,20)) * 0.15 ) + ( IF(AND(B11&lt;&gt;"",C11&lt;&gt;""),100,IF(OR(B11&lt;&gt;"",C11&lt;&gt;""),50,0)) * 0.1 )</f>
        <v>#NAME?</v>
      </c>
      <c r="L11" s="22">
        <f t="shared" si="0"/>
        <v>10.542529186696752</v>
      </c>
      <c r="M11" s="22" t="e">
        <f t="shared" ca="1" si="1"/>
        <v>#NAME?</v>
      </c>
      <c r="N11" s="22" t="e">
        <f t="shared" ca="1" si="2"/>
        <v>#NAME?</v>
      </c>
      <c r="O11" t="e" cm="1">
        <f t="array" aca="1" ref="O11" ca="1">_xldudf_LABS_GENERATIVEAI("Evaluate this product: " &amp; A11 &amp; ". Profit: £" &amp; F11 &amp; ", Trend: " &amp; K11 &amp; "/30, Comp: " &amp; M11 &amp; "/30, Skill: " &amp; J11 &amp; ", Niche: " &amp; I11 &amp; ". Return 3 short bullet points: 1) Opportunity summary, 2) Why it's high/low scoring, 3) Marketing angle.", 0)</f>
        <v>#NAME?</v>
      </c>
      <c r="P11" t="e" cm="1">
        <f t="array" aca="1" ref="P11" ca="1">_xldudf_LABS_GENERATIVEAI("You're Thunderbird 2, the ad strategy agent. Based on this product: " &amp; A11 &amp; ", in the " &amp; I11 &amp; " niche with a profit of £" &amp; F11 &amp; " and skill level " &amp; J11 &amp; ", suggest: 1) a winning ad angle, 2) a one-line hook, 3) target audience.", 0)</f>
        <v>#NAME?</v>
      </c>
      <c r="AG11" t="e" cm="1">
        <f t="array" aca="1" ref="AG11" ca="1">_xldudf_LABS_GENERATIVEAI("You’re Thunderbird 3. Analyze this product: " &amp; A11 &amp; ". Trend score: " &amp; K11 &amp; "/30, Competition: " &amp; M11 &amp; "/30, Profit: £" &amp; F11 &amp; ". Give 1 line for each: Why trend score is high/low, Why competition score is high/low, Why profit score is high/low.", 0)</f>
        <v>#NAME?</v>
      </c>
    </row>
    <row r="12" spans="1:33" x14ac:dyDescent="0.35">
      <c r="A12" t="s">
        <v>30</v>
      </c>
      <c r="B12" s="4" t="s">
        <v>31</v>
      </c>
      <c r="C12" s="4" t="s">
        <v>32</v>
      </c>
      <c r="D12" s="23">
        <v>11.25</v>
      </c>
      <c r="E12" s="23">
        <v>89.99</v>
      </c>
      <c r="F12" s="23">
        <v>78.739999999999995</v>
      </c>
      <c r="G12" s="3"/>
      <c r="H12" s="3"/>
      <c r="I12" s="7" t="s">
        <v>61</v>
      </c>
      <c r="J12" t="str" cm="1">
        <f t="array" ref="J12">_xldudf_LABS_GENERATIVEAI("Assign a selling skill level (Beginner, Intermediate, or Advanced) to this product based on how hard it would be to market and sell. Consider ad complexity, niche saturation, price point, and customer trust needed. Product: " &amp; A12 &amp; ". Niche: " &amp; I12 &amp; ". Selling Price: £" &amp; E12 &amp; ". Respond with only the level.", 0)</f>
        <v>Intermediate</v>
      </c>
      <c r="K12" s="22" cm="1">
        <f t="array" ref="K12" xml:space="preserve"> ( (F12 / MAX(F:F)) * 100 * 0.3 ) + ( IF(J12=1,100,IF(J12=2,50,0)) * 0.25 ) + ( _xlfn.SWITCH(I12, "Beauty",100, "Pets",90, "Tech",80, "Home",70, "Fitness",60, 50) * 0.2 ) + ( IF(E12&lt;30,100,IF(E12&lt;50,60,20)) * 0.15 ) + ( IF(AND(B12&lt;&gt;"",C12&lt;&gt;""),100,IF(OR(B12&lt;&gt;"",C12&lt;&gt;""),50,0)) * 0.1 )</f>
        <v>34.587363877170603</v>
      </c>
      <c r="L12" s="22">
        <f t="shared" si="0"/>
        <v>14.44324536446581</v>
      </c>
      <c r="M12" s="22" t="e">
        <f t="shared" ca="1" si="1"/>
        <v>#NAME?</v>
      </c>
      <c r="N12" s="22" t="e">
        <f t="shared" ca="1" si="2"/>
        <v>#NAME?</v>
      </c>
      <c r="O12" t="e" cm="1">
        <f t="array" aca="1" ref="O12" ca="1">_xldudf_LABS_GENERATIVEAI("Evaluate this product: " &amp; A12 &amp; ". Profit: £" &amp; F12 &amp; ", Trend: " &amp; K12 &amp; "/30, Comp: " &amp; M12 &amp; "/30, Skill: " &amp; J12 &amp; ", Niche: " &amp; I12 &amp; ". Return 3 short bullet points: 1) Opportunity summary, 2) Why it's high/low scoring, 3) Marketing angle.", 0)</f>
        <v>#NAME?</v>
      </c>
      <c r="P12" t="e" cm="1">
        <f t="array" aca="1" ref="P12" ca="1">_xldudf_LABS_GENERATIVEAI("You're Thunderbird 2, the ad strategy agent. Based on this product: " &amp; A12 &amp; ", in the " &amp; I12 &amp; " niche with a profit of £" &amp; F12 &amp; " and skill level " &amp; J12 &amp; ", suggest: 1) a winning ad angle, 2) a one-line hook, 3) target audience.", 0)</f>
        <v>#NAME?</v>
      </c>
      <c r="AG12" t="e" cm="1">
        <f t="array" aca="1" ref="AG12" ca="1">_xldudf_LABS_GENERATIVEAI("You’re Thunderbird 3. Analyze this product: " &amp; A12 &amp; ". Trend score: " &amp; K12 &amp; "/30, Competition: " &amp; M12 &amp; "/30, Profit: £" &amp; F12 &amp; ". Give 1 line for each: Why trend score is high/low, Why competition score is high/low, Why profit score is high/low.", 0)</f>
        <v>#NAME?</v>
      </c>
    </row>
    <row r="13" spans="1:33" x14ac:dyDescent="0.35">
      <c r="A13" t="s">
        <v>33</v>
      </c>
      <c r="B13" s="4" t="s">
        <v>34</v>
      </c>
      <c r="C13" s="4" t="s">
        <v>35</v>
      </c>
      <c r="D13" s="23">
        <v>4.3899999999999997</v>
      </c>
      <c r="E13" s="23">
        <v>34.99</v>
      </c>
      <c r="F13" s="23">
        <v>30.6</v>
      </c>
      <c r="G13" s="3"/>
      <c r="H13" s="3"/>
      <c r="I13" s="7" t="s">
        <v>62</v>
      </c>
      <c r="J13" t="e" cm="1">
        <f t="array" aca="1" ref="J13" ca="1">_xldudf_LABS_GENERATIVEAI("Assign a selling skill level (Beginner, Intermediate, or Advanced) to this product based on how hard it would be to market and sell. Consider ad complexity, niche saturation, price point, and customer trust needed. Product: " &amp; A13 &amp; ". Niche: " &amp; I13 &amp; ". Selling Price: £" &amp; E13 &amp; ". Respond with only the level.", 0)</f>
        <v>#NAME?</v>
      </c>
      <c r="K13" s="22" t="e" cm="1">
        <f t="array" aca="1" ref="K13" ca="1" xml:space="preserve"> ( (F13 / MAX(F:F)) * 100 * 0.3 ) + ( IF(J13=1,100,IF(J13=2,50,0)) * 0.25 ) + ( _xlfn.SWITCH(I13, "Beauty",100, "Pets",90, "Tech",80, "Home",70, "Fitness",60, 50) * 0.2 ) + ( IF(E13&lt;30,100,IF(E13&lt;50,60,20)) * 0.15 ) + ( IF(AND(B13&lt;&gt;"",C13&lt;&gt;""),100,IF(OR(B13&lt;&gt;"",C13&lt;&gt;""),50,0)) * 0.1 )</f>
        <v>#NAME?</v>
      </c>
      <c r="L13" s="22">
        <f t="shared" si="0"/>
        <v>4.9975473364073384</v>
      </c>
      <c r="M13" s="22" t="e">
        <f t="shared" ca="1" si="1"/>
        <v>#NAME?</v>
      </c>
      <c r="N13" s="22" t="e">
        <f t="shared" ca="1" si="2"/>
        <v>#NAME?</v>
      </c>
      <c r="O13" t="e" cm="1">
        <f t="array" aca="1" ref="O13" ca="1">_xldudf_LABS_GENERATIVEAI("Evaluate this product: " &amp; A13 &amp; ". Profit: £" &amp; F13 &amp; ", Trend: " &amp; K13 &amp; "/30, Comp: " &amp; M13 &amp; "/30, Skill: " &amp; J13 &amp; ", Niche: " &amp; I13 &amp; ". Return 3 short bullet points: 1) Opportunity summary, 2) Why it's high/low scoring, 3) Marketing angle.", 0)</f>
        <v>#NAME?</v>
      </c>
      <c r="P13" t="e" cm="1">
        <f t="array" aca="1" ref="P13" ca="1">_xldudf_LABS_GENERATIVEAI("You're Thunderbird 2, the ad strategy agent. Based on this product: " &amp; A13 &amp; ", in the " &amp; I13 &amp; " niche with a profit of £" &amp; F13 &amp; " and skill level " &amp; J13 &amp; ", suggest: 1) a winning ad angle, 2) a one-line hook, 3) target audience.", 0)</f>
        <v>#NAME?</v>
      </c>
      <c r="AG13" t="e" cm="1">
        <f t="array" aca="1" ref="AG13" ca="1">_xldudf_LABS_GENERATIVEAI("You’re Thunderbird 3. Analyze this product: " &amp; A13 &amp; ". Trend score: " &amp; K13 &amp; "/30, Competition: " &amp; M13 &amp; "/30, Profit: £" &amp; F13 &amp; ". Give 1 line for each: Why trend score is high/low, Why competition score is high/low, Why profit score is high/low.", 0)</f>
        <v>#NAME?</v>
      </c>
    </row>
    <row r="14" spans="1:33" x14ac:dyDescent="0.35">
      <c r="A14" t="s">
        <v>36</v>
      </c>
      <c r="B14" s="2" t="s">
        <v>37</v>
      </c>
      <c r="C14" s="2" t="s">
        <v>38</v>
      </c>
      <c r="D14" s="23">
        <v>34.130000000000003</v>
      </c>
      <c r="E14" s="23">
        <v>159.99</v>
      </c>
      <c r="F14" s="23">
        <v>125.86</v>
      </c>
      <c r="G14" s="3"/>
      <c r="H14" s="3"/>
      <c r="I14" s="7" t="s">
        <v>63</v>
      </c>
      <c r="J14" t="e" cm="1">
        <f t="array" aca="1" ref="J14" ca="1">_xldudf_LABS_GENERATIVEAI("Assign a selling skill level (Beginner, Intermediate, or Advanced) to this product based on how hard it would be to market and sell. Consider ad complexity, niche saturation, price point, and customer trust needed. Product: " &amp; A14 &amp; ". Niche: " &amp; I14 &amp; ". Selling Price: £" &amp; E14 &amp; ". Respond with only the level.", 0)</f>
        <v>#NAME?</v>
      </c>
      <c r="K14" s="22" t="e" cm="1">
        <f t="array" aca="1" ref="K14" ca="1" xml:space="preserve"> ( (F14 / MAX(F:F)) * 100 * 0.3 ) + ( IF(J14=1,100,IF(J14=2,50,0)) * 0.25 ) + ( _xlfn.SWITCH(I14, "Beauty",100, "Pets",90, "Tech",80, "Home",70, "Fitness",60, 50) * 0.2 ) + ( IF(E14&lt;30,100,IF(E14&lt;50,60,20)) * 0.15 ) + ( IF(AND(B14&lt;&gt;"",C14&lt;&gt;""),100,IF(OR(B14&lt;&gt;"",C14&lt;&gt;""),50,0)) * 0.1 )</f>
        <v>#NAME?</v>
      </c>
      <c r="L14" s="22">
        <f t="shared" si="0"/>
        <v>23.688806043363094</v>
      </c>
      <c r="M14" s="22" t="e">
        <f t="shared" ca="1" si="1"/>
        <v>#NAME?</v>
      </c>
      <c r="N14" s="22" t="e">
        <f t="shared" ca="1" si="2"/>
        <v>#NAME?</v>
      </c>
      <c r="O14" t="e" cm="1">
        <f t="array" aca="1" ref="O14" ca="1">_xldudf_LABS_GENERATIVEAI("Evaluate this product: " &amp; A14 &amp; ". Profit: £" &amp; F14 &amp; ", Trend: " &amp; K14 &amp; "/30, Comp: " &amp; M14 &amp; "/30, Skill: " &amp; J14 &amp; ", Niche: " &amp; I14 &amp; ". Return 3 short bullet points: 1) Opportunity summary, 2) Why it's high/low scoring, 3) Marketing angle.", 0)</f>
        <v>#NAME?</v>
      </c>
      <c r="P14" t="e" cm="1">
        <f t="array" aca="1" ref="P14" ca="1">_xldudf_LABS_GENERATIVEAI("You're Thunderbird 2, the ad strategy agent. Based on this product: " &amp; A14 &amp; ", in the " &amp; I14 &amp; " niche with a profit of £" &amp; F14 &amp; " and skill level " &amp; J14 &amp; ", suggest: 1) a winning ad angle, 2) a one-line hook, 3) target audience.", 0)</f>
        <v>#NAME?</v>
      </c>
      <c r="AG14" t="e" cm="1">
        <f t="array" aca="1" ref="AG14" ca="1">_xldudf_LABS_GENERATIVEAI("You’re Thunderbird 3. Analyze this product: " &amp; A14 &amp; ". Trend score: " &amp; K14 &amp; "/30, Competition: " &amp; M14 &amp; "/30, Profit: £" &amp; F14 &amp; ". Give 1 line for each: Why trend score is high/low, Why competition score is high/low, Why profit score is high/low.", 0)</f>
        <v>#NAME?</v>
      </c>
    </row>
    <row r="15" spans="1:33" x14ac:dyDescent="0.35">
      <c r="A15" t="s">
        <v>39</v>
      </c>
      <c r="B15" s="4" t="s">
        <v>40</v>
      </c>
      <c r="C15" s="4" t="s">
        <v>41</v>
      </c>
      <c r="D15" s="23">
        <v>13.82</v>
      </c>
      <c r="E15" s="23">
        <v>149.99</v>
      </c>
      <c r="F15" s="23">
        <v>136.16999999999999</v>
      </c>
      <c r="G15" s="3"/>
      <c r="H15" s="3"/>
      <c r="I15" s="7" t="s">
        <v>64</v>
      </c>
      <c r="J15" t="e" cm="1">
        <f t="array" aca="1" ref="J15" ca="1">_xldudf_LABS_GENERATIVEAI("Assign a selling skill level (Beginner, Intermediate, or Advanced) to this product based on how hard it would be to market and sell. Consider ad complexity, niche saturation, price point, and customer trust needed. Product: " &amp; A15 &amp; ". Niche: " &amp; I15 &amp; ". Selling Price: £" &amp; E15 &amp; ". Respond with only the level.", 0)</f>
        <v>#NAME?</v>
      </c>
      <c r="K15" s="22" t="e" cm="1">
        <f t="array" aca="1" ref="K15" ca="1" xml:space="preserve"> ( (F15 / MAX(F:F)) * 100 * 0.3 ) + ( IF(J15=1,100,IF(J15=2,50,0)) * 0.25 ) + ( _xlfn.SWITCH(I15, "Beauty",100, "Pets",90, "Tech",80, "Home",70, "Fitness",60, 50) * 0.2 ) + ( IF(E15&lt;30,100,IF(E15&lt;50,60,20)) * 0.15 ) + ( IF(AND(B15&lt;&gt;"",C15&lt;&gt;""),100,IF(OR(B15&lt;&gt;"",C15&lt;&gt;""),50,0)) * 0.1 )</f>
        <v>#NAME?</v>
      </c>
      <c r="L15" s="22">
        <f t="shared" si="0"/>
        <v>25.7117629745904</v>
      </c>
      <c r="M15" s="22" t="e">
        <f t="shared" ca="1" si="1"/>
        <v>#NAME?</v>
      </c>
      <c r="N15" s="22" t="e">
        <f t="shared" ca="1" si="2"/>
        <v>#NAME?</v>
      </c>
      <c r="O15" t="e" cm="1">
        <f t="array" aca="1" ref="O15" ca="1">_xldudf_LABS_GENERATIVEAI("Evaluate this product: " &amp; A15 &amp; ". Profit: £" &amp; F15 &amp; ", Trend: " &amp; K15 &amp; "/30, Comp: " &amp; M15 &amp; "/30, Skill: " &amp; J15 &amp; ", Niche: " &amp; I15 &amp; ". Return 3 short bullet points: 1) Opportunity summary, 2) Why it's high/low scoring, 3) Marketing angle.", 0)</f>
        <v>#NAME?</v>
      </c>
      <c r="P15" t="e" cm="1">
        <f t="array" aca="1" ref="P15" ca="1">_xldudf_LABS_GENERATIVEAI("You're Thunderbird 2, the ad strategy agent. Based on this product: " &amp; A15 &amp; ", in the " &amp; I15 &amp; " niche with a profit of £" &amp; F15 &amp; " and skill level " &amp; J15 &amp; ", suggest: 1) a winning ad angle, 2) a one-line hook, 3) target audience.", 0)</f>
        <v>#NAME?</v>
      </c>
      <c r="AG15" t="e" cm="1">
        <f t="array" aca="1" ref="AG15" ca="1">_xldudf_LABS_GENERATIVEAI("You’re Thunderbird 3. Analyze this product: " &amp; A15 &amp; ". Trend score: " &amp; K15 &amp; "/30, Competition: " &amp; M15 &amp; "/30, Profit: £" &amp; F15 &amp; ". Give 1 line for each: Why trend score is high/low, Why competition score is high/low, Why profit score is high/low.", 0)</f>
        <v>#NAME?</v>
      </c>
    </row>
    <row r="16" spans="1:33" x14ac:dyDescent="0.35">
      <c r="A16" t="s">
        <v>42</v>
      </c>
      <c r="B16" s="4" t="s">
        <v>43</v>
      </c>
      <c r="C16" s="2" t="s">
        <v>44</v>
      </c>
      <c r="D16" s="23">
        <v>0.6</v>
      </c>
      <c r="E16" s="23">
        <v>27.68</v>
      </c>
      <c r="F16" s="23">
        <f t="shared" ref="F16:F47" si="3">E16-D16</f>
        <v>27.08</v>
      </c>
      <c r="G16" s="3"/>
      <c r="H16" s="3"/>
      <c r="I16" s="7" t="s">
        <v>65</v>
      </c>
      <c r="J16" t="e" cm="1">
        <f t="array" aca="1" ref="J16" ca="1">_xldudf_LABS_GENERATIVEAI("Assign a selling skill level (Beginner, Intermediate, or Advanced) to this product based on how hard it would be to market and sell. Consider ad complexity, niche saturation, price point, and customer trust needed. Product: " &amp; A16 &amp; ". Niche: " &amp; I16 &amp; ". Selling Price: £" &amp; E16 &amp; ". Respond with only the level.", 0)</f>
        <v>#NAME?</v>
      </c>
      <c r="K16" s="22" t="e" cm="1">
        <f t="array" aca="1" ref="K16" ca="1" xml:space="preserve"> ( (F16 / MAX(F:F)) * 100 * 0.3 ) + ( IF(J16=1,100,IF(J16=2,50,0)) * 0.25 ) + ( _xlfn.SWITCH(I16, "Beauty",100, "Pets",90, "Tech",80, "Home",70, "Fitness",60, 50) * 0.2 ) + ( IF(E16&lt;30,100,IF(E16&lt;50,60,20)) * 0.15 ) + ( IF(AND(B16&lt;&gt;"",C16&lt;&gt;""),100,IF(OR(B16&lt;&gt;"",C16&lt;&gt;""),50,0)) * 0.1 )</f>
        <v>#NAME?</v>
      </c>
      <c r="L16" s="22">
        <f t="shared" si="0"/>
        <v>4.3068772687138219</v>
      </c>
      <c r="M16" s="22" t="e">
        <f t="shared" ca="1" si="1"/>
        <v>#NAME?</v>
      </c>
      <c r="N16" s="22" t="e">
        <f t="shared" ca="1" si="2"/>
        <v>#NAME?</v>
      </c>
      <c r="O16" t="e" cm="1">
        <f t="array" aca="1" ref="O16" ca="1">_xldudf_LABS_GENERATIVEAI("Evaluate this product: " &amp; A16 &amp; ". Profit: £" &amp; F16 &amp; ", Trend: " &amp; K16 &amp; "/30, Comp: " &amp; M16 &amp; "/30, Skill: " &amp; J16 &amp; ", Niche: " &amp; I16 &amp; ". Return 3 short bullet points: 1) Opportunity summary, 2) Why it's high/low scoring, 3) Marketing angle.", 0)</f>
        <v>#NAME?</v>
      </c>
      <c r="P16" t="e" cm="1">
        <f t="array" aca="1" ref="P16" ca="1">_xldudf_LABS_GENERATIVEAI("You're Thunderbird 2, the ad strategy agent. Based on this product: " &amp; A16 &amp; ", in the " &amp; I16 &amp; " niche with a profit of £" &amp; F16 &amp; " and skill level " &amp; J16 &amp; ", suggest: 1) a winning ad angle, 2) a one-line hook, 3) target audience.", 0)</f>
        <v>#NAME?</v>
      </c>
      <c r="AG16" t="e" cm="1">
        <f t="array" aca="1" ref="AG16" ca="1">_xldudf_LABS_GENERATIVEAI("You’re Thunderbird 3. Analyze this product: " &amp; A16 &amp; ". Trend score: " &amp; K16 &amp; "/30, Competition: " &amp; M16 &amp; "/30, Profit: £" &amp; F16 &amp; ". Give 1 line for each: Why trend score is high/low, Why competition score is high/low, Why profit score is high/low.", 0)</f>
        <v>#NAME?</v>
      </c>
    </row>
    <row r="17" spans="1:33" x14ac:dyDescent="0.35">
      <c r="A17" t="s">
        <v>45</v>
      </c>
      <c r="B17" s="4" t="s">
        <v>46</v>
      </c>
      <c r="C17" s="4" t="s">
        <v>47</v>
      </c>
      <c r="D17" s="23">
        <v>10.62</v>
      </c>
      <c r="E17" s="23">
        <f>10.62*2.5</f>
        <v>26.549999999999997</v>
      </c>
      <c r="F17" s="23">
        <f t="shared" si="3"/>
        <v>15.929999999999998</v>
      </c>
      <c r="G17" s="3"/>
      <c r="H17" s="3"/>
      <c r="I17" s="7" t="s">
        <v>66</v>
      </c>
      <c r="J17" t="e" cm="1">
        <f t="array" aca="1" ref="J17" ca="1">_xldudf_LABS_GENERATIVEAI("Assign a selling skill level (Beginner, Intermediate, or Advanced) to this product based on how hard it would be to market and sell. Consider ad complexity, niche saturation, price point, and customer trust needed. Product: " &amp; A17 &amp; ". Niche: " &amp; I17 &amp; ". Selling Price: £" &amp; E17 &amp; ". Respond with only the level.", 0)</f>
        <v>#NAME?</v>
      </c>
      <c r="K17" s="22" t="e" cm="1">
        <f t="array" aca="1" ref="K17" ca="1" xml:space="preserve"> ( (F17 / MAX(F:F)) * 100 * 0.3 ) + ( IF(J17=1,100,IF(J17=2,50,0)) * 0.25 ) + ( _xlfn.SWITCH(I17, "Beauty",100, "Pets",90, "Tech",80, "Home",70, "Fitness",60, 50) * 0.2 ) + ( IF(E17&lt;30,100,IF(E17&lt;50,60,20)) * 0.15 ) + ( IF(AND(B17&lt;&gt;"",C17&lt;&gt;""),100,IF(OR(B17&lt;&gt;"",C17&lt;&gt;""),50,0)) * 0.1 )</f>
        <v>#NAME?</v>
      </c>
      <c r="L17" s="22">
        <f t="shared" si="0"/>
        <v>2.119101344059648</v>
      </c>
      <c r="M17" s="22" t="e">
        <f t="shared" ca="1" si="1"/>
        <v>#NAME?</v>
      </c>
      <c r="N17" s="22" t="e">
        <f t="shared" ca="1" si="2"/>
        <v>#NAME?</v>
      </c>
      <c r="O17" t="e" cm="1">
        <f t="array" aca="1" ref="O17" ca="1">_xldudf_LABS_GENERATIVEAI("Evaluate this product: " &amp; A17 &amp; ". Profit: £" &amp; F17 &amp; ", Trend: " &amp; K17 &amp; "/30, Comp: " &amp; M17 &amp; "/30, Skill: " &amp; J17 &amp; ", Niche: " &amp; I17 &amp; ". Return 3 short bullet points: 1) Opportunity summary, 2) Why it's high/low scoring, 3) Marketing angle.", 0)</f>
        <v>#NAME?</v>
      </c>
      <c r="P17" t="e" cm="1">
        <f t="array" aca="1" ref="P17" ca="1">_xldudf_LABS_GENERATIVEAI("You're Thunderbird 2, the ad strategy agent. Based on this product: " &amp; A17 &amp; ", in the " &amp; I17 &amp; " niche with a profit of £" &amp; F17 &amp; " and skill level " &amp; J17 &amp; ", suggest: 1) a winning ad angle, 2) a one-line hook, 3) target audience.", 0)</f>
        <v>#NAME?</v>
      </c>
      <c r="AG17" t="e" cm="1">
        <f t="array" aca="1" ref="AG17" ca="1">_xldudf_LABS_GENERATIVEAI("You’re Thunderbird 3. Analyze this product: " &amp; A17 &amp; ". Trend score: " &amp; K17 &amp; "/30, Competition: " &amp; M17 &amp; "/30, Profit: £" &amp; F17 &amp; ". Give 1 line for each: Why trend score is high/low, Why competition score is high/low, Why profit score is high/low.", 0)</f>
        <v>#NAME?</v>
      </c>
    </row>
    <row r="18" spans="1:33" x14ac:dyDescent="0.35">
      <c r="A18" t="s">
        <v>48</v>
      </c>
      <c r="B18" s="4" t="s">
        <v>49</v>
      </c>
      <c r="C18" s="4" t="s">
        <v>50</v>
      </c>
      <c r="D18" s="23">
        <v>2.37</v>
      </c>
      <c r="E18" s="23">
        <v>19</v>
      </c>
      <c r="F18" s="23">
        <f t="shared" si="3"/>
        <v>16.63</v>
      </c>
      <c r="G18" s="3"/>
      <c r="H18" s="3"/>
      <c r="I18" s="7" t="s">
        <v>67</v>
      </c>
      <c r="J18" t="e" cm="1">
        <f t="array" aca="1" ref="J18" ca="1">_xldudf_LABS_GENERATIVEAI("Assign a selling skill level (Beginner, Intermediate, or Advanced) to this product based on how hard it would be to market and sell. Consider ad complexity, niche saturation, price point, and customer trust needed. Product: " &amp; A18 &amp; ". Niche: " &amp; I18 &amp; ". Selling Price: £" &amp; E18 &amp; ". Respond with only the level.", 0)</f>
        <v>#NAME?</v>
      </c>
      <c r="K18" s="22" t="e" cm="1">
        <f t="array" aca="1" ref="K18" ca="1" xml:space="preserve"> ( (F18 / MAX(F:F)) * 100 * 0.3 ) + ( IF(J18=1,100,IF(J18=2,50,0)) * 0.25 ) + ( _xlfn.SWITCH(I18, "Beauty",100, "Pets",90, "Tech",80, "Home",70, "Fitness",60, 50) * 0.2 ) + ( IF(E18&lt;30,100,IF(E18&lt;50,60,20)) * 0.15 ) + ( IF(AND(B18&lt;&gt;"",C18&lt;&gt;""),100,IF(OR(B18&lt;&gt;"",C18&lt;&gt;""),50,0)) * 0.1 )</f>
        <v>#NAME?</v>
      </c>
      <c r="L18" s="22">
        <f t="shared" si="0"/>
        <v>2.2564505052486998</v>
      </c>
      <c r="M18" s="22" t="e">
        <f t="shared" ca="1" si="1"/>
        <v>#NAME?</v>
      </c>
      <c r="N18" s="22" t="e">
        <f t="shared" ca="1" si="2"/>
        <v>#NAME?</v>
      </c>
      <c r="O18" t="e" cm="1">
        <f t="array" aca="1" ref="O18" ca="1">_xldudf_LABS_GENERATIVEAI("Evaluate this product: " &amp; A18 &amp; ". Profit: £" &amp; F18 &amp; ", Trend: " &amp; K18 &amp; "/30, Comp: " &amp; M18 &amp; "/30, Skill: " &amp; J18 &amp; ", Niche: " &amp; I18 &amp; ". Return 3 short bullet points: 1) Opportunity summary, 2) Why it's high/low scoring, 3) Marketing angle.", 0)</f>
        <v>#NAME?</v>
      </c>
      <c r="P18" t="e" cm="1">
        <f t="array" aca="1" ref="P18" ca="1">_xldudf_LABS_GENERATIVEAI("You're Thunderbird 2, the ad strategy agent. Based on this product: " &amp; A18 &amp; ", in the " &amp; I18 &amp; " niche with a profit of £" &amp; F18 &amp; " and skill level " &amp; J18 &amp; ", suggest: 1) a winning ad angle, 2) a one-line hook, 3) target audience.", 0)</f>
        <v>#NAME?</v>
      </c>
      <c r="AG18" t="e" cm="1">
        <f t="array" aca="1" ref="AG18" ca="1">_xldudf_LABS_GENERATIVEAI("You’re Thunderbird 3. Analyze this product: " &amp; A18 &amp; ". Trend score: " &amp; K18 &amp; "/30, Competition: " &amp; M18 &amp; "/30, Profit: £" &amp; F18 &amp; ". Give 1 line for each: Why trend score is high/low, Why competition score is high/low, Why profit score is high/low.", 0)</f>
        <v>#NAME?</v>
      </c>
    </row>
    <row r="19" spans="1:33" x14ac:dyDescent="0.35">
      <c r="A19" s="8" t="s">
        <v>68</v>
      </c>
      <c r="B19" s="9" t="s">
        <v>69</v>
      </c>
      <c r="C19" s="9" t="s">
        <v>70</v>
      </c>
      <c r="D19" s="24">
        <v>8.36</v>
      </c>
      <c r="E19" s="24">
        <v>29.99</v>
      </c>
      <c r="F19" s="24">
        <f t="shared" si="3"/>
        <v>21.63</v>
      </c>
      <c r="G19" s="10"/>
      <c r="H19" s="10"/>
      <c r="I19" t="e" cm="1">
        <f t="array" aca="1" ref="I19" ca="1">_xldudf_LABS_GENERATIVEAI("Assign a niche category to this product based on what it is and who it's for. Use simple categories like 'Beauty', 'Pets', 'Home', 'Fitness', 'Tech', 'Fashion', 'Health', 'Kitchen', 'Baby', or 'Other'. Product: " &amp; A19 &amp; ". Description: " &amp; A19 &amp; ". Return only the category.", 0)</f>
        <v>#NAME?</v>
      </c>
      <c r="J19" t="e" cm="1">
        <f t="array" aca="1" ref="J19" ca="1">_xldudf_LABS_GENERATIVEAI("Assign a selling skill level (Beginner, Intermediate, or Advanced) to this product based on how hard it would be to market and sell. Consider ad complexity, niche saturation, price point, and customer trust needed. Product: " &amp; A19 &amp; ". Niche: " &amp; I19 &amp; ". Selling Price: £" &amp; E19 &amp; ". Respond with only the level.", 0)</f>
        <v>#NAME?</v>
      </c>
      <c r="K19" s="22" t="e" cm="1">
        <f t="array" aca="1" ref="K19" ca="1" xml:space="preserve"> ( (F19 / MAX(F:F)) * 100 * 0.3 ) + ( IF(J19=1,100,IF(J19=2,50,0)) * 0.25 ) + ( _xlfn.SWITCH(I19, "Beauty",100, "Pets",90, "Tech",80, "Home",70, "Fitness",60, 50) * 0.2 ) + ( IF(E19&lt;30,100,IF(E19&lt;50,60,20)) * 0.15 ) + ( IF(AND(B19&lt;&gt;"",C19&lt;&gt;""),100,IF(OR(B19&lt;&gt;"",C19&lt;&gt;""),50,0)) * 0.1 )</f>
        <v>#NAME?</v>
      </c>
      <c r="L19" s="22">
        <f t="shared" si="0"/>
        <v>3.2375159423133519</v>
      </c>
      <c r="M19" s="22" t="e">
        <f t="shared" ca="1" si="1"/>
        <v>#NAME?</v>
      </c>
      <c r="N19" s="22" t="e">
        <f t="shared" ca="1" si="2"/>
        <v>#NAME?</v>
      </c>
      <c r="O19" t="e" cm="1">
        <f t="array" aca="1" ref="O19" ca="1">_xldudf_LABS_GENERATIVEAI("Evaluate this product: " &amp; A19 &amp; ". Profit: £" &amp; F19 &amp; ", Trend: " &amp; K19 &amp; "/30, Comp: " &amp; M19 &amp; "/30, Skill: " &amp; J19 &amp; ", Niche: " &amp; I19 &amp; ". Return 3 short bullet points: 1) Opportunity summary, 2) Why it's high/low scoring, 3) Marketing angle.", 0)</f>
        <v>#NAME?</v>
      </c>
      <c r="P19" t="e" cm="1">
        <f t="array" aca="1" ref="P19" ca="1">_xldudf_LABS_GENERATIVEAI("You're Thunderbird 2, the ad strategy agent. Based on this product: " &amp; A19 &amp; ", in the " &amp; I19 &amp; " niche with a profit of £" &amp; F19 &amp; " and skill level " &amp; J19 &amp; ", suggest: 1) a winning ad angle, 2) a one-line hook, 3) target audience.", 0)</f>
        <v>#NAME?</v>
      </c>
      <c r="AG19" t="e" cm="1">
        <f t="array" aca="1" ref="AG19" ca="1">_xldudf_LABS_GENERATIVEAI("You’re Thunderbird 3. Analyze this product: " &amp; A19 &amp; ". Trend score: " &amp; K19 &amp; "/30, Competition: " &amp; M19 &amp; "/30, Profit: £" &amp; F19 &amp; ". Give 1 line for each: Why trend score is high/low, Why competition score is high/low, Why profit score is high/low.", 0)</f>
        <v>#NAME?</v>
      </c>
    </row>
    <row r="20" spans="1:33" x14ac:dyDescent="0.35">
      <c r="A20" s="8" t="s">
        <v>71</v>
      </c>
      <c r="B20" s="9" t="s">
        <v>72</v>
      </c>
      <c r="C20" s="9" t="s">
        <v>73</v>
      </c>
      <c r="D20" s="24">
        <v>2.83</v>
      </c>
      <c r="E20" s="24">
        <v>19.989999999999998</v>
      </c>
      <c r="F20" s="24">
        <f t="shared" si="3"/>
        <v>17.159999999999997</v>
      </c>
      <c r="G20" s="10"/>
      <c r="H20" s="10"/>
      <c r="I20" t="e" cm="1">
        <f t="array" aca="1" ref="I20" ca="1">_xldudf_LABS_GENERATIVEAI("Assign a niche category to this product based on what it is and who it's for. Use simple categories like 'Beauty', 'Pets', 'Home', 'Fitness', 'Tech', 'Fashion', 'Health', 'Kitchen', 'Baby', or 'Other'. Product: " &amp; A20 &amp; ". Description: " &amp; A20 &amp; ". Return only the category.", 0)</f>
        <v>#NAME?</v>
      </c>
      <c r="J20" t="e" cm="1">
        <f t="array" aca="1" ref="J20" ca="1">_xldudf_LABS_GENERATIVEAI("Assign a selling skill level (Beginner, Intermediate, or Advanced) to this product based on how hard it would be to market and sell. Consider ad complexity, niche saturation, price point, and customer trust needed. Product: " &amp; A20 &amp; ". Niche: " &amp; I20 &amp; ". Selling Price: £" &amp; E20 &amp; ". Respond with only the level.", 0)</f>
        <v>#NAME?</v>
      </c>
      <c r="K20" s="22" t="e" cm="1">
        <f t="array" aca="1" ref="K20" ca="1" xml:space="preserve"> ( (F20 / MAX(F:F)) * 100 * 0.3 ) + ( IF(J20=1,100,IF(J20=2,50,0)) * 0.25 ) + ( _xlfn.SWITCH(I20, "Beauty",100, "Pets",90, "Tech",80, "Home",70, "Fitness",60, 50) * 0.2 ) + ( IF(E20&lt;30,100,IF(E20&lt;50,60,20)) * 0.15 ) + ( IF(AND(B20&lt;&gt;"",C20&lt;&gt;""),100,IF(OR(B20&lt;&gt;"",C20&lt;&gt;""),50,0)) * 0.1 )</f>
        <v>#NAME?</v>
      </c>
      <c r="L20" s="22">
        <f t="shared" si="0"/>
        <v>2.3604434415775524</v>
      </c>
      <c r="M20" s="22" t="e">
        <f t="shared" ca="1" si="1"/>
        <v>#NAME?</v>
      </c>
      <c r="N20" s="22" t="e">
        <f t="shared" ca="1" si="2"/>
        <v>#NAME?</v>
      </c>
      <c r="O20" t="e" cm="1">
        <f t="array" aca="1" ref="O20" ca="1">_xldudf_LABS_GENERATIVEAI("Evaluate this product: " &amp; A20 &amp; ". Profit: £" &amp; F20 &amp; ", Trend: " &amp; K20 &amp; "/30, Comp: " &amp; M20 &amp; "/30, Skill: " &amp; J20 &amp; ", Niche: " &amp; I20 &amp; ". Return 3 short bullet points: 1) Opportunity summary, 2) Why it's high/low scoring, 3) Marketing angle.", 0)</f>
        <v>#NAME?</v>
      </c>
      <c r="P20" t="e" cm="1">
        <f t="array" aca="1" ref="P20" ca="1">_xldudf_LABS_GENERATIVEAI("You're Thunderbird 2, the ad strategy agent. Based on this product: " &amp; A20 &amp; ", in the " &amp; I20 &amp; " niche with a profit of £" &amp; F20 &amp; " and skill level " &amp; J20 &amp; ", suggest: 1) a winning ad angle, 2) a one-line hook, 3) target audience.", 0)</f>
        <v>#NAME?</v>
      </c>
      <c r="AG20" t="e" cm="1">
        <f t="array" aca="1" ref="AG20" ca="1">_xldudf_LABS_GENERATIVEAI("You’re Thunderbird 3. Analyze this product: " &amp; A20 &amp; ". Trend score: " &amp; K20 &amp; "/30, Competition: " &amp; M20 &amp; "/30, Profit: £" &amp; F20 &amp; ". Give 1 line for each: Why trend score is high/low, Why competition score is high/low, Why profit score is high/low.", 0)</f>
        <v>#NAME?</v>
      </c>
    </row>
    <row r="21" spans="1:33" x14ac:dyDescent="0.35">
      <c r="A21" s="8" t="s">
        <v>74</v>
      </c>
      <c r="B21" s="9" t="s">
        <v>75</v>
      </c>
      <c r="C21" s="9" t="s">
        <v>76</v>
      </c>
      <c r="D21" s="24">
        <v>87.21</v>
      </c>
      <c r="E21" s="24">
        <v>149.99</v>
      </c>
      <c r="F21" s="24">
        <f t="shared" si="3"/>
        <v>62.780000000000015</v>
      </c>
      <c r="G21" s="10"/>
      <c r="H21" s="10"/>
      <c r="I21" t="str" cm="1">
        <f t="array" ref="I21">_xldudf_LABS_GENERATIVEAI("Assign a niche category to this product based on what it is and who it's for. Use simple categories like 'Beauty', 'Pets', 'Home', 'Fitness', 'Tech', 'Fashion', 'Health', 'Kitchen', 'Baby', or 'Other'. Product: " &amp; A21 &amp; ". Description: " &amp; A21 &amp; ". Return only the category.", 0)</f>
        <v>Tech</v>
      </c>
      <c r="J21" t="e" cm="1">
        <f t="array" aca="1" ref="J21" ca="1">_xldudf_LABS_GENERATIVEAI("Assign a selling skill level (Beginner, Intermediate, or Advanced) to this product based on how hard it would be to market and sell. Consider ad complexity, niche saturation, price point, and customer trust needed. Product: " &amp; A21 &amp; ". Niche: " &amp; I21 &amp; ". Selling Price: £" &amp; E21 &amp; ". Respond with only the level.", 0)</f>
        <v>#NAME?</v>
      </c>
      <c r="K21" s="22" t="e" cm="1">
        <f t="array" aca="1" ref="K21" ca="1" xml:space="preserve"> ( (F21 / MAX(F:F)) * 100 * 0.3 ) + ( IF(J21=1,100,IF(J21=2,50,0)) * 0.25 ) + ( _xlfn.SWITCH(I21, "Beauty",100, "Pets",90, "Tech",80, "Home",70, "Fitness",60, 50) * 0.2 ) + ( IF(E21&lt;30,100,IF(E21&lt;50,60,20)) * 0.15 ) + ( IF(AND(B21&lt;&gt;"",C21&lt;&gt;""),100,IF(OR(B21&lt;&gt;"",C21&lt;&gt;""),50,0)) * 0.1 )</f>
        <v>#NAME?</v>
      </c>
      <c r="L21" s="22">
        <f t="shared" si="0"/>
        <v>11.311684489355443</v>
      </c>
      <c r="M21" s="22" t="e">
        <f t="shared" ca="1" si="1"/>
        <v>#NAME?</v>
      </c>
      <c r="N21" s="22" t="e">
        <f t="shared" ca="1" si="2"/>
        <v>#NAME?</v>
      </c>
      <c r="O21" t="e" cm="1">
        <f t="array" aca="1" ref="O21" ca="1">_xldudf_LABS_GENERATIVEAI("Evaluate this product: " &amp; A21 &amp; ". Profit: £" &amp; F21 &amp; ", Trend: " &amp; K21 &amp; "/30, Comp: " &amp; M21 &amp; "/30, Skill: " &amp; J21 &amp; ", Niche: " &amp; I21 &amp; ". Return 3 short bullet points: 1) Opportunity summary, 2) Why it's high/low scoring, 3) Marketing angle.", 0)</f>
        <v>#NAME?</v>
      </c>
      <c r="P21" t="e" cm="1">
        <f t="array" aca="1" ref="P21" ca="1">_xldudf_LABS_GENERATIVEAI("You're Thunderbird 2, the ad strategy agent. Based on this product: " &amp; A21 &amp; ", in the " &amp; I21 &amp; " niche with a profit of £" &amp; F21 &amp; " and skill level " &amp; J21 &amp; ", suggest: 1) a winning ad angle, 2) a one-line hook, 3) target audience.", 0)</f>
        <v>#NAME?</v>
      </c>
      <c r="AG21" t="e" cm="1">
        <f t="array" aca="1" ref="AG21" ca="1">_xldudf_LABS_GENERATIVEAI("You’re Thunderbird 3. Analyze this product: " &amp; A21 &amp; ". Trend score: " &amp; K21 &amp; "/30, Competition: " &amp; M21 &amp; "/30, Profit: £" &amp; F21 &amp; ". Give 1 line for each: Why trend score is high/low, Why competition score is high/low, Why profit score is high/low.", 0)</f>
        <v>#NAME?</v>
      </c>
    </row>
    <row r="22" spans="1:33" x14ac:dyDescent="0.35">
      <c r="A22" s="8" t="s">
        <v>77</v>
      </c>
      <c r="B22" s="9" t="s">
        <v>78</v>
      </c>
      <c r="C22" s="9" t="s">
        <v>79</v>
      </c>
      <c r="D22" s="24">
        <v>6.31</v>
      </c>
      <c r="E22" s="24">
        <v>19.989999999999998</v>
      </c>
      <c r="F22" s="24">
        <f t="shared" si="3"/>
        <v>13.68</v>
      </c>
      <c r="G22" s="10"/>
      <c r="H22" s="10"/>
      <c r="I22" t="str" cm="1">
        <f t="array" ref="I22">_xldudf_LABS_GENERATIVEAI("Assign a niche category to this product based on what it is and who it's for. Use simple categories like 'Beauty', 'Pets', 'Home', 'Fitness', 'Tech', 'Fashion', 'Health', 'Kitchen', 'Baby', or 'Other'. Product: " &amp; A22 &amp; ". Description: " &amp; A22 &amp; ". Return only the category.", 0)</f>
        <v>Other</v>
      </c>
      <c r="J22" t="e" cm="1">
        <f t="array" aca="1" ref="J22" ca="1">_xldudf_LABS_GENERATIVEAI("Assign a selling skill level (Beginner, Intermediate, or Advanced) to this product based on how hard it would be to market and sell. Consider ad complexity, niche saturation, price point, and customer trust needed. Product: " &amp; A22 &amp; ". Niche: " &amp; I22 &amp; ". Selling Price: £" &amp; E22 &amp; ". Respond with only the level.", 0)</f>
        <v>#NAME?</v>
      </c>
      <c r="K22" s="22" t="e" cm="1">
        <f t="array" aca="1" ref="K22" ca="1" xml:space="preserve"> ( (F22 / MAX(F:F)) * 100 * 0.3 ) + ( IF(J22=1,100,IF(J22=2,50,0)) * 0.25 ) + ( _xlfn.SWITCH(I22, "Beauty",100, "Pets",90, "Tech",80, "Home",70, "Fitness",60, 50) * 0.2 ) + ( IF(E22&lt;30,100,IF(E22&lt;50,60,20)) * 0.15 ) + ( IF(AND(B22&lt;&gt;"",C22&lt;&gt;""),100,IF(OR(B22&lt;&gt;"",C22&lt;&gt;""),50,0)) * 0.1 )</f>
        <v>#NAME?</v>
      </c>
      <c r="L22" s="22">
        <f t="shared" si="0"/>
        <v>1.6776218973805548</v>
      </c>
      <c r="M22" s="22" t="e">
        <f t="shared" ca="1" si="1"/>
        <v>#NAME?</v>
      </c>
      <c r="N22" s="22" t="e">
        <f t="shared" ca="1" si="2"/>
        <v>#NAME?</v>
      </c>
      <c r="O22" t="e" cm="1">
        <f t="array" aca="1" ref="O22" ca="1">_xldudf_LABS_GENERATIVEAI("Evaluate this product: " &amp; A22 &amp; ". Profit: £" &amp; F22 &amp; ", Trend: " &amp; K22 &amp; "/30, Comp: " &amp; M22 &amp; "/30, Skill: " &amp; J22 &amp; ", Niche: " &amp; I22 &amp; ". Return 3 short bullet points: 1) Opportunity summary, 2) Why it's high/low scoring, 3) Marketing angle.", 0)</f>
        <v>#NAME?</v>
      </c>
      <c r="P22" t="e" cm="1">
        <f t="array" aca="1" ref="P22" ca="1">_xldudf_LABS_GENERATIVEAI("You're Thunderbird 2, the ad strategy agent. Based on this product: " &amp; A22 &amp; ", in the " &amp; I22 &amp; " niche with a profit of £" &amp; F22 &amp; " and skill level " &amp; J22 &amp; ", suggest: 1) a winning ad angle, 2) a one-line hook, 3) target audience.", 0)</f>
        <v>#NAME?</v>
      </c>
      <c r="AG22" t="e" cm="1">
        <f t="array" aca="1" ref="AG22" ca="1">_xldudf_LABS_GENERATIVEAI("You’re Thunderbird 3. Analyze this product: " &amp; A22 &amp; ". Trend score: " &amp; K22 &amp; "/30, Competition: " &amp; M22 &amp; "/30, Profit: £" &amp; F22 &amp; ". Give 1 line for each: Why trend score is high/low, Why competition score is high/low, Why profit score is high/low.", 0)</f>
        <v>#NAME?</v>
      </c>
    </row>
    <row r="23" spans="1:33" x14ac:dyDescent="0.35">
      <c r="A23" s="8" t="s">
        <v>80</v>
      </c>
      <c r="B23" s="9" t="s">
        <v>81</v>
      </c>
      <c r="C23" s="9" t="s">
        <v>82</v>
      </c>
      <c r="D23" s="24">
        <v>5.16</v>
      </c>
      <c r="E23" s="24">
        <v>39.99</v>
      </c>
      <c r="F23" s="24">
        <f t="shared" si="3"/>
        <v>34.83</v>
      </c>
      <c r="G23" s="10"/>
      <c r="H23" s="10"/>
      <c r="I23" t="str" cm="1">
        <f t="array" ref="I23">_xldudf_LABS_GENERATIVEAI("Assign a niche category to this product based on what it is and who it's for. Use simple categories like 'Beauty', 'Pets', 'Home', 'Fitness', 'Tech', 'Fashion', 'Health', 'Kitchen', 'Baby', or 'Other'. Product: " &amp; A23 &amp; ". Description: " &amp; A23 &amp; ". Return only the category.", 0)</f>
        <v>Tech</v>
      </c>
      <c r="J23" t="e" cm="1">
        <f t="array" aca="1" ref="J23" ca="1">_xldudf_LABS_GENERATIVEAI("Assign a selling skill level (Beginner, Intermediate, or Advanced) to this product based on how hard it would be to market and sell. Consider ad complexity, niche saturation, price point, and customer trust needed. Product: " &amp; A23 &amp; ". Niche: " &amp; I23 &amp; ". Selling Price: £" &amp; E23 &amp; ". Respond with only the level.", 0)</f>
        <v>#NAME?</v>
      </c>
      <c r="K23" s="22" t="e" cm="1">
        <f t="array" aca="1" ref="K23" ca="1" xml:space="preserve"> ( (F23 / MAX(F:F)) * 100 * 0.3 ) + ( IF(J23=1,100,IF(J23=2,50,0)) * 0.25 ) + ( _xlfn.SWITCH(I23, "Beauty",100, "Pets",90, "Tech",80, "Home",70, "Fitness",60, 50) * 0.2 ) + ( IF(E23&lt;30,100,IF(E23&lt;50,60,20)) * 0.15 ) + ( IF(AND(B23&lt;&gt;"",C23&lt;&gt;""),100,IF(OR(B23&lt;&gt;"",C23&lt;&gt;""),50,0)) * 0.1 )</f>
        <v>#NAME?</v>
      </c>
      <c r="L23" s="22">
        <f t="shared" si="0"/>
        <v>5.8275286961640322</v>
      </c>
      <c r="M23" s="22" t="e">
        <f t="shared" ca="1" si="1"/>
        <v>#NAME?</v>
      </c>
      <c r="N23" s="22" t="e">
        <f t="shared" ca="1" si="2"/>
        <v>#NAME?</v>
      </c>
      <c r="O23" t="e" cm="1">
        <f t="array" aca="1" ref="O23" ca="1">_xldudf_LABS_GENERATIVEAI("Evaluate this product: " &amp; A23 &amp; ". Profit: £" &amp; F23 &amp; ", Trend: " &amp; K23 &amp; "/30, Comp: " &amp; M23 &amp; "/30, Skill: " &amp; J23 &amp; ", Niche: " &amp; I23 &amp; ". Return 3 short bullet points: 1) Opportunity summary, 2) Why it's high/low scoring, 3) Marketing angle.", 0)</f>
        <v>#NAME?</v>
      </c>
      <c r="P23" t="e" cm="1">
        <f t="array" aca="1" ref="P23" ca="1">_xldudf_LABS_GENERATIVEAI("You're Thunderbird 2, the ad strategy agent. Based on this product: " &amp; A23 &amp; ", in the " &amp; I23 &amp; " niche with a profit of £" &amp; F23 &amp; " and skill level " &amp; J23 &amp; ", suggest: 1) a winning ad angle, 2) a one-line hook, 3) target audience.", 0)</f>
        <v>#NAME?</v>
      </c>
      <c r="AG23" t="e" cm="1">
        <f t="array" aca="1" ref="AG23" ca="1">_xldudf_LABS_GENERATIVEAI("You’re Thunderbird 3. Analyze this product: " &amp; A23 &amp; ". Trend score: " &amp; K23 &amp; "/30, Competition: " &amp; M23 &amp; "/30, Profit: £" &amp; F23 &amp; ". Give 1 line for each: Why trend score is high/low, Why competition score is high/low, Why profit score is high/low.", 0)</f>
        <v>#NAME?</v>
      </c>
    </row>
    <row r="24" spans="1:33" x14ac:dyDescent="0.35">
      <c r="A24" s="8" t="s">
        <v>83</v>
      </c>
      <c r="B24" s="9" t="s">
        <v>84</v>
      </c>
      <c r="C24" s="9" t="s">
        <v>85</v>
      </c>
      <c r="D24" s="24">
        <v>20.329999999999998</v>
      </c>
      <c r="E24" s="24">
        <v>49.99</v>
      </c>
      <c r="F24" s="24">
        <f t="shared" si="3"/>
        <v>29.660000000000004</v>
      </c>
      <c r="G24" s="10"/>
      <c r="H24" s="10"/>
      <c r="I24" t="str" cm="1">
        <f t="array" ref="I24">_xldudf_LABS_GENERATIVEAI("Assign a niche category to this product based on what it is and who it's for. Use simple categories like 'Beauty', 'Pets', 'Home', 'Fitness', 'Tech', 'Fashion', 'Health', 'Kitchen', 'Baby', or 'Other'. Product: " &amp; A24 &amp; ". Description: " &amp; A24 &amp; ". Return only the category.", 0)</f>
        <v>Tech</v>
      </c>
      <c r="J24" t="e" cm="1">
        <f t="array" aca="1" ref="J24" ca="1">_xldudf_LABS_GENERATIVEAI("Assign a selling skill level (Beginner, Intermediate, or Advanced) to this product based on how hard it would be to market and sell. Consider ad complexity, niche saturation, price point, and customer trust needed. Product: " &amp; A24 &amp; ". Niche: " &amp; I24 &amp; ". Selling Price: £" &amp; E24 &amp; ". Respond with only the level.", 0)</f>
        <v>#NAME?</v>
      </c>
      <c r="K24" s="22" t="e" cm="1">
        <f t="array" aca="1" ref="K24" ca="1" xml:space="preserve"> ( (F24 / MAX(F:F)) * 100 * 0.3 ) + ( IF(J24=1,100,IF(J24=2,50,0)) * 0.25 ) + ( _xlfn.SWITCH(I24, "Beauty",100, "Pets",90, "Tech",80, "Home",70, "Fitness",60, 50) * 0.2 ) + ( IF(E24&lt;30,100,IF(E24&lt;50,60,20)) * 0.15 ) + ( IF(AND(B24&lt;&gt;"",C24&lt;&gt;""),100,IF(OR(B24&lt;&gt;"",C24&lt;&gt;""),50,0)) * 0.1 )</f>
        <v>#NAME?</v>
      </c>
      <c r="L24" s="22">
        <f t="shared" si="0"/>
        <v>4.8131070342391835</v>
      </c>
      <c r="M24" s="22" t="e">
        <f t="shared" ca="1" si="1"/>
        <v>#NAME?</v>
      </c>
      <c r="N24" s="22" t="e">
        <f t="shared" ca="1" si="2"/>
        <v>#NAME?</v>
      </c>
      <c r="O24" t="e" cm="1">
        <f t="array" aca="1" ref="O24" ca="1">_xldudf_LABS_GENERATIVEAI("Evaluate this product: " &amp; A24 &amp; ". Profit: £" &amp; F24 &amp; ", Trend: " &amp; K24 &amp; "/30, Comp: " &amp; M24 &amp; "/30, Skill: " &amp; J24 &amp; ", Niche: " &amp; I24 &amp; ". Return 3 short bullet points: 1) Opportunity summary, 2) Why it's high/low scoring, 3) Marketing angle.", 0)</f>
        <v>#NAME?</v>
      </c>
      <c r="P24" t="e" cm="1">
        <f t="array" aca="1" ref="P24" ca="1">_xldudf_LABS_GENERATIVEAI("You're Thunderbird 2, the ad strategy agent. Based on this product: " &amp; A24 &amp; ", in the " &amp; I24 &amp; " niche with a profit of £" &amp; F24 &amp; " and skill level " &amp; J24 &amp; ", suggest: 1) a winning ad angle, 2) a one-line hook, 3) target audience.", 0)</f>
        <v>#NAME?</v>
      </c>
      <c r="AG24" t="e" cm="1">
        <f t="array" aca="1" ref="AG24" ca="1">_xldudf_LABS_GENERATIVEAI("You’re Thunderbird 3. Analyze this product: " &amp; A24 &amp; ". Trend score: " &amp; K24 &amp; "/30, Competition: " &amp; M24 &amp; "/30, Profit: £" &amp; F24 &amp; ". Give 1 line for each: Why trend score is high/low, Why competition score is high/low, Why profit score is high/low.", 0)</f>
        <v>#NAME?</v>
      </c>
    </row>
    <row r="25" spans="1:33" x14ac:dyDescent="0.35">
      <c r="A25" s="8" t="s">
        <v>86</v>
      </c>
      <c r="B25" s="9" t="s">
        <v>87</v>
      </c>
      <c r="C25" s="9" t="s">
        <v>88</v>
      </c>
      <c r="D25" s="24">
        <v>27.63</v>
      </c>
      <c r="E25" s="24">
        <v>49.99</v>
      </c>
      <c r="F25" s="24">
        <f t="shared" si="3"/>
        <v>22.360000000000003</v>
      </c>
      <c r="G25" s="10"/>
      <c r="H25" s="10"/>
      <c r="I25" t="str" cm="1">
        <f t="array" ref="I25">_xldudf_LABS_GENERATIVEAI("Assign a niche category to this product based on what it is and who it's for. Use simple categories like 'Beauty', 'Pets', 'Home', 'Fitness', 'Tech', 'Fashion', 'Health', 'Kitchen', 'Baby', or 'Other'. Product: " &amp; A25 &amp; ". Description: " &amp; A25 &amp; ". Return only the category.", 0)</f>
        <v>Tech</v>
      </c>
      <c r="J25" t="e" cm="1">
        <f t="array" aca="1" ref="J25" ca="1">_xldudf_LABS_GENERATIVEAI("Assign a selling skill level (Beginner, Intermediate, or Advanced) to this product based on how hard it would be to market and sell. Consider ad complexity, niche saturation, price point, and customer trust needed. Product: " &amp; A25 &amp; ". Niche: " &amp; I25 &amp; ". Selling Price: £" &amp; E25 &amp; ". Respond with only the level.", 0)</f>
        <v>#NAME?</v>
      </c>
      <c r="K25" s="22" t="e" cm="1">
        <f t="array" aca="1" ref="K25" ca="1" xml:space="preserve"> ( (F25 / MAX(F:F)) * 100 * 0.3 ) + ( IF(J25=1,100,IF(J25=2,50,0)) * 0.25 ) + ( _xlfn.SWITCH(I25, "Beauty",100, "Pets",90, "Tech",80, "Home",70, "Fitness",60, 50) * 0.2 ) + ( IF(E25&lt;30,100,IF(E25&lt;50,60,20)) * 0.15 ) + ( IF(AND(B25&lt;&gt;"",C25&lt;&gt;""),100,IF(OR(B25&lt;&gt;"",C25&lt;&gt;""),50,0)) * 0.1 )</f>
        <v>#NAME?</v>
      </c>
      <c r="L25" s="22">
        <f t="shared" si="0"/>
        <v>3.380751496124792</v>
      </c>
      <c r="M25" s="22" t="e">
        <f t="shared" ca="1" si="1"/>
        <v>#NAME?</v>
      </c>
      <c r="N25" s="22" t="e">
        <f t="shared" ca="1" si="2"/>
        <v>#NAME?</v>
      </c>
      <c r="O25" t="e" cm="1">
        <f t="array" aca="1" ref="O25" ca="1">_xldudf_LABS_GENERATIVEAI("Evaluate this product: " &amp; A25 &amp; ". Profit: £" &amp; F25 &amp; ", Trend: " &amp; K25 &amp; "/30, Comp: " &amp; M25 &amp; "/30, Skill: " &amp; J25 &amp; ", Niche: " &amp; I25 &amp; ". Return 3 short bullet points: 1) Opportunity summary, 2) Why it's high/low scoring, 3) Marketing angle.", 0)</f>
        <v>#NAME?</v>
      </c>
      <c r="P25" t="e" cm="1">
        <f t="array" aca="1" ref="P25" ca="1">_xldudf_LABS_GENERATIVEAI("You're Thunderbird 2, the ad strategy agent. Based on this product: " &amp; A25 &amp; ", in the " &amp; I25 &amp; " niche with a profit of £" &amp; F25 &amp; " and skill level " &amp; J25 &amp; ", suggest: 1) a winning ad angle, 2) a one-line hook, 3) target audience.", 0)</f>
        <v>#NAME?</v>
      </c>
      <c r="AG25" t="e" cm="1">
        <f t="array" aca="1" ref="AG25" ca="1">_xldudf_LABS_GENERATIVEAI("You’re Thunderbird 3. Analyze this product: " &amp; A25 &amp; ". Trend score: " &amp; K25 &amp; "/30, Competition: " &amp; M25 &amp; "/30, Profit: £" &amp; F25 &amp; ". Give 1 line for each: Why trend score is high/low, Why competition score is high/low, Why profit score is high/low.", 0)</f>
        <v>#NAME?</v>
      </c>
    </row>
    <row r="26" spans="1:33" x14ac:dyDescent="0.35">
      <c r="A26" s="8" t="s">
        <v>89</v>
      </c>
      <c r="B26" s="9" t="s">
        <v>90</v>
      </c>
      <c r="C26" s="9" t="s">
        <v>91</v>
      </c>
      <c r="D26" s="24">
        <v>4.95</v>
      </c>
      <c r="E26" s="24">
        <v>19.989999999999998</v>
      </c>
      <c r="F26" s="24">
        <f t="shared" si="3"/>
        <v>15.04</v>
      </c>
      <c r="G26" s="10"/>
      <c r="H26" s="10"/>
      <c r="I26" t="str" cm="1">
        <f t="array" ref="I26">_xldudf_LABS_GENERATIVEAI("Assign a niche category to this product based on what it is and who it's for. Use simple categories like 'Beauty', 'Pets', 'Home', 'Fitness', 'Tech', 'Fashion', 'Health', 'Kitchen', 'Baby', or 'Other'. Product: " &amp; A26 &amp; ". Description: " &amp; A26 &amp; ". Return only the category.", 0)</f>
        <v>Other</v>
      </c>
      <c r="J26" t="e" cm="1">
        <f t="array" aca="1" ref="J26" ca="1">_xldudf_LABS_GENERATIVEAI("Assign a selling skill level (Beginner, Intermediate, or Advanced) to this product based on how hard it would be to market and sell. Consider ad complexity, niche saturation, price point, and customer trust needed. Product: " &amp; A26 &amp; ". Niche: " &amp; I26 &amp; ". Selling Price: £" &amp; E26 &amp; ". Respond with only the level.", 0)</f>
        <v>#NAME?</v>
      </c>
      <c r="K26" s="22" t="e" cm="1">
        <f t="array" aca="1" ref="K26" ca="1" xml:space="preserve"> ( (F26 / MAX(F:F)) * 100 * 0.3 ) + ( IF(J26=1,100,IF(J26=2,50,0)) * 0.25 ) + ( _xlfn.SWITCH(I26, "Beauty",100, "Pets",90, "Tech",80, "Home",70, "Fitness",60, 50) * 0.2 ) + ( IF(E26&lt;30,100,IF(E26&lt;50,60,20)) * 0.15 ) + ( IF(AND(B26&lt;&gt;"",C26&lt;&gt;""),100,IF(OR(B26&lt;&gt;"",C26&lt;&gt;""),50,0)) * 0.1 )</f>
        <v>#NAME?</v>
      </c>
      <c r="L26" s="22">
        <f t="shared" si="0"/>
        <v>1.9444716962621402</v>
      </c>
      <c r="M26" s="22" t="e">
        <f t="shared" ca="1" si="1"/>
        <v>#NAME?</v>
      </c>
      <c r="N26" s="22" t="e">
        <f t="shared" ca="1" si="2"/>
        <v>#NAME?</v>
      </c>
      <c r="O26" t="e" cm="1">
        <f t="array" aca="1" ref="O26" ca="1">_xldudf_LABS_GENERATIVEAI("Evaluate this product: " &amp; A26 &amp; ". Profit: £" &amp; F26 &amp; ", Trend: " &amp; K26 &amp; "/30, Comp: " &amp; M26 &amp; "/30, Skill: " &amp; J26 &amp; ", Niche: " &amp; I26 &amp; ". Return 3 short bullet points: 1) Opportunity summary, 2) Why it's high/low scoring, 3) Marketing angle.", 0)</f>
        <v>#NAME?</v>
      </c>
      <c r="P26" t="e" cm="1">
        <f t="array" aca="1" ref="P26" ca="1">_xldudf_LABS_GENERATIVEAI("You're Thunderbird 2, the ad strategy agent. Based on this product: " &amp; A26 &amp; ", in the " &amp; I26 &amp; " niche with a profit of £" &amp; F26 &amp; " and skill level " &amp; J26 &amp; ", suggest: 1) a winning ad angle, 2) a one-line hook, 3) target audience.", 0)</f>
        <v>#NAME?</v>
      </c>
      <c r="AG26" t="e" cm="1">
        <f t="array" aca="1" ref="AG26" ca="1">_xldudf_LABS_GENERATIVEAI("You’re Thunderbird 3. Analyze this product: " &amp; A26 &amp; ". Trend score: " &amp; K26 &amp; "/30, Competition: " &amp; M26 &amp; "/30, Profit: £" &amp; F26 &amp; ". Give 1 line for each: Why trend score is high/low, Why competition score is high/low, Why profit score is high/low.", 0)</f>
        <v>#NAME?</v>
      </c>
    </row>
    <row r="27" spans="1:33" x14ac:dyDescent="0.35">
      <c r="A27" s="8" t="s">
        <v>92</v>
      </c>
      <c r="B27" s="9" t="s">
        <v>93</v>
      </c>
      <c r="C27" s="9" t="s">
        <v>94</v>
      </c>
      <c r="D27" s="24">
        <v>138</v>
      </c>
      <c r="E27" s="24">
        <v>249.99</v>
      </c>
      <c r="F27" s="24">
        <f t="shared" si="3"/>
        <v>111.99000000000001</v>
      </c>
      <c r="G27" s="10"/>
      <c r="H27" s="10"/>
      <c r="I27" t="str" cm="1">
        <f t="array" ref="I27">_xldudf_LABS_GENERATIVEAI("Assign a niche category to this product based on what it is and who it's for. Use simple categories like 'Beauty', 'Pets', 'Home', 'Fitness', 'Tech', 'Fashion', 'Health', 'Kitchen', 'Baby', or 'Other'. Product: " &amp; A27 &amp; ". Description: " &amp; A27 &amp; ". Return only the category.", 0)</f>
        <v>Tech</v>
      </c>
      <c r="J27" t="e" cm="1">
        <f t="array" aca="1" ref="J27" ca="1">_xldudf_LABS_GENERATIVEAI("Assign a selling skill level (Beginner, Intermediate, or Advanced) to this product based on how hard it would be to market and sell. Consider ad complexity, niche saturation, price point, and customer trust needed. Product: " &amp; A27 &amp; ". Niche: " &amp; I27 &amp; ". Selling Price: £" &amp; E27 &amp; ". Respond with only the level.", 0)</f>
        <v>#NAME?</v>
      </c>
      <c r="K27" s="22" t="e" cm="1">
        <f t="array" aca="1" ref="K27" ca="1" xml:space="preserve"> ( (F27 / MAX(F:F)) * 100 * 0.3 ) + ( IF(J27=1,100,IF(J27=2,50,0)) * 0.25 ) + ( _xlfn.SWITCH(I27, "Beauty",100, "Pets",90, "Tech",80, "Home",70, "Fitness",60, 50) * 0.2 ) + ( IF(E27&lt;30,100,IF(E27&lt;50,60,20)) * 0.15 ) + ( IF(AND(B27&lt;&gt;"",C27&lt;&gt;""),100,IF(OR(B27&lt;&gt;"",C27&lt;&gt;""),50,0)) * 0.1 )</f>
        <v>#NAME?</v>
      </c>
      <c r="L27" s="22">
        <f t="shared" si="0"/>
        <v>20.967330520945747</v>
      </c>
      <c r="M27" s="22" t="e">
        <f t="shared" ca="1" si="1"/>
        <v>#NAME?</v>
      </c>
      <c r="N27" s="22" t="e">
        <f t="shared" ca="1" si="2"/>
        <v>#NAME?</v>
      </c>
      <c r="O27" t="e" cm="1">
        <f t="array" aca="1" ref="O27" ca="1">_xldudf_LABS_GENERATIVEAI("Evaluate this product: " &amp; A27 &amp; ". Profit: £" &amp; F27 &amp; ", Trend: " &amp; K27 &amp; "/30, Comp: " &amp; M27 &amp; "/30, Skill: " &amp; J27 &amp; ", Niche: " &amp; I27 &amp; ". Return 3 short bullet points: 1) Opportunity summary, 2) Why it's high/low scoring, 3) Marketing angle.", 0)</f>
        <v>#NAME?</v>
      </c>
      <c r="P27" t="e" cm="1">
        <f t="array" aca="1" ref="P27" ca="1">_xldudf_LABS_GENERATIVEAI("You're Thunderbird 2, the ad strategy agent. Based on this product: " &amp; A27 &amp; ", in the " &amp; I27 &amp; " niche with a profit of £" &amp; F27 &amp; " and skill level " &amp; J27 &amp; ", suggest: 1) a winning ad angle, 2) a one-line hook, 3) target audience.", 0)</f>
        <v>#NAME?</v>
      </c>
      <c r="AG27" t="e" cm="1">
        <f t="array" aca="1" ref="AG27" ca="1">_xldudf_LABS_GENERATIVEAI("You’re Thunderbird 3. Analyze this product: " &amp; A27 &amp; ". Trend score: " &amp; K27 &amp; "/30, Competition: " &amp; M27 &amp; "/30, Profit: £" &amp; F27 &amp; ". Give 1 line for each: Why trend score is high/low, Why competition score is high/low, Why profit score is high/low.", 0)</f>
        <v>#NAME?</v>
      </c>
    </row>
    <row r="28" spans="1:33" x14ac:dyDescent="0.35">
      <c r="A28" s="8" t="s">
        <v>95</v>
      </c>
      <c r="B28" s="9" t="s">
        <v>96</v>
      </c>
      <c r="C28" s="9" t="s">
        <v>97</v>
      </c>
      <c r="D28" s="24">
        <v>14.71</v>
      </c>
      <c r="E28" s="24">
        <v>39.99</v>
      </c>
      <c r="F28" s="24">
        <f t="shared" si="3"/>
        <v>25.28</v>
      </c>
      <c r="G28" s="10"/>
      <c r="H28" s="10"/>
      <c r="I28" t="str" cm="1">
        <f t="array" ref="I28">_xldudf_LABS_GENERATIVEAI("Assign a niche category to this product based on what it is and who it's for. Use simple categories like 'Beauty', 'Pets', 'Home', 'Fitness', 'Tech', 'Fashion', 'Health', 'Kitchen', 'Baby', or 'Other'. Product: " &amp; A28 &amp; ". Description: " &amp; A28 &amp; ". Return only the category.", 0)</f>
        <v>Other</v>
      </c>
      <c r="J28" t="e" cm="1">
        <f t="array" aca="1" ref="J28" ca="1">_xldudf_LABS_GENERATIVEAI("Assign a selling skill level (Beginner, Intermediate, or Advanced) to this product based on how hard it would be to market and sell. Consider ad complexity, niche saturation, price point, and customer trust needed. Product: " &amp; A28 &amp; ". Niche: " &amp; I28 &amp; ". Selling Price: £" &amp; E28 &amp; ". Respond with only the level.", 0)</f>
        <v>#NAME?</v>
      </c>
      <c r="K28" s="22" t="e" cm="1">
        <f t="array" aca="1" ref="K28" ca="1" xml:space="preserve"> ( (F28 / MAX(F:F)) * 100 * 0.3 ) + ( IF(J28=1,100,IF(J28=2,50,0)) * 0.25 ) + ( _xlfn.SWITCH(I28, "Beauty",100, "Pets",90, "Tech",80, "Home",70, "Fitness",60, 50) * 0.2 ) + ( IF(E28&lt;30,100,IF(E28&lt;50,60,20)) * 0.15 ) + ( IF(AND(B28&lt;&gt;"",C28&lt;&gt;""),100,IF(OR(B28&lt;&gt;"",C28&lt;&gt;""),50,0)) * 0.1 )</f>
        <v>#NAME?</v>
      </c>
      <c r="L28" s="22">
        <f t="shared" si="0"/>
        <v>3.9536937113705477</v>
      </c>
      <c r="M28" s="22" t="e">
        <f t="shared" ca="1" si="1"/>
        <v>#NAME?</v>
      </c>
      <c r="N28" s="22" t="e">
        <f t="shared" ca="1" si="2"/>
        <v>#NAME?</v>
      </c>
      <c r="O28" t="e" cm="1">
        <f t="array" aca="1" ref="O28" ca="1">_xldudf_LABS_GENERATIVEAI("Evaluate this product: " &amp; A28 &amp; ". Profit: £" &amp; F28 &amp; ", Trend: " &amp; K28 &amp; "/30, Comp: " &amp; M28 &amp; "/30, Skill: " &amp; J28 &amp; ", Niche: " &amp; I28 &amp; ". Return 3 short bullet points: 1) Opportunity summary, 2) Why it's high/low scoring, 3) Marketing angle.", 0)</f>
        <v>#NAME?</v>
      </c>
      <c r="P28" t="e" cm="1">
        <f t="array" aca="1" ref="P28" ca="1">_xldudf_LABS_GENERATIVEAI("You're Thunderbird 2, the ad strategy agent. Based on this product: " &amp; A28 &amp; ", in the " &amp; I28 &amp; " niche with a profit of £" &amp; F28 &amp; " and skill level " &amp; J28 &amp; ", suggest: 1) a winning ad angle, 2) a one-line hook, 3) target audience.", 0)</f>
        <v>#NAME?</v>
      </c>
      <c r="AG28" t="e" cm="1">
        <f t="array" aca="1" ref="AG28" ca="1">_xldudf_LABS_GENERATIVEAI("You’re Thunderbird 3. Analyze this product: " &amp; A28 &amp; ". Trend score: " &amp; K28 &amp; "/30, Competition: " &amp; M28 &amp; "/30, Profit: £" &amp; F28 &amp; ". Give 1 line for each: Why trend score is high/low, Why competition score is high/low, Why profit score is high/low.", 0)</f>
        <v>#NAME?</v>
      </c>
    </row>
    <row r="29" spans="1:33" x14ac:dyDescent="0.35">
      <c r="A29" s="11" t="s">
        <v>98</v>
      </c>
      <c r="B29" s="12" t="s">
        <v>99</v>
      </c>
      <c r="C29" s="13" t="s">
        <v>100</v>
      </c>
      <c r="D29" s="25">
        <v>34.049999999999997</v>
      </c>
      <c r="E29" s="25">
        <v>69.989999999999995</v>
      </c>
      <c r="F29" s="24">
        <f t="shared" si="3"/>
        <v>35.94</v>
      </c>
      <c r="G29" s="10"/>
      <c r="H29" s="10"/>
      <c r="I29" t="str" cm="1">
        <f t="array" ref="I29">_xldudf_LABS_GENERATIVEAI("Assign a niche category to this product based on what it is and who it's for. Use simple categories like 'Beauty', 'Pets', 'Home', 'Fitness', 'Tech', 'Fashion', 'Health', 'Kitchen', 'Baby', or 'Other'. Product: " &amp; A29 &amp; ". Description: " &amp; A29 &amp; ". Return only the category.", 0)</f>
        <v>Fitness</v>
      </c>
      <c r="J29" t="e" cm="1">
        <f t="array" aca="1" ref="J29" ca="1">_xldudf_LABS_GENERATIVEAI("Assign a selling skill level (Beginner, Intermediate, or Advanced) to this product based on how hard it would be to market and sell. Consider ad complexity, niche saturation, price point, and customer trust needed. Product: " &amp; A29 &amp; ". Niche: " &amp; I29 &amp; ". Selling Price: £" &amp; E29 &amp; ". Respond with only the level.", 0)</f>
        <v>#NAME?</v>
      </c>
      <c r="K29" s="22" t="e" cm="1">
        <f t="array" aca="1" ref="K29" ca="1" xml:space="preserve"> ( (F29 / MAX(F:F)) * 100 * 0.3 ) + ( IF(J29=1,100,IF(J29=2,50,0)) * 0.25 ) + ( _xlfn.SWITCH(I29, "Beauty",100, "Pets",90, "Tech",80, "Home",70, "Fitness",60, 50) * 0.2 ) + ( IF(E29&lt;30,100,IF(E29&lt;50,60,20)) * 0.15 ) + ( IF(AND(B29&lt;&gt;"",C29&lt;&gt;""),100,IF(OR(B29&lt;&gt;"",C29&lt;&gt;""),50,0)) * 0.1 )</f>
        <v>#NAME?</v>
      </c>
      <c r="L29" s="22">
        <f t="shared" si="0"/>
        <v>6.0453252231923855</v>
      </c>
      <c r="M29" s="22" t="e">
        <f t="shared" ca="1" si="1"/>
        <v>#NAME?</v>
      </c>
      <c r="N29" s="22" t="e">
        <f t="shared" ca="1" si="2"/>
        <v>#NAME?</v>
      </c>
      <c r="O29" t="e" cm="1">
        <f t="array" aca="1" ref="O29" ca="1">_xldudf_LABS_GENERATIVEAI("Evaluate this product: " &amp; A29 &amp; ". Profit: £" &amp; F29 &amp; ", Trend: " &amp; K29 &amp; "/30, Comp: " &amp; M29 &amp; "/30, Skill: " &amp; J29 &amp; ", Niche: " &amp; I29 &amp; ". Return 3 short bullet points: 1) Opportunity summary, 2) Why it's high/low scoring, 3) Marketing angle.", 0)</f>
        <v>#NAME?</v>
      </c>
      <c r="P29" t="e" cm="1">
        <f t="array" aca="1" ref="P29" ca="1">_xldudf_LABS_GENERATIVEAI("You're Thunderbird 2, the ad strategy agent. Based on this product: " &amp; A29 &amp; ", in the " &amp; I29 &amp; " niche with a profit of £" &amp; F29 &amp; " and skill level " &amp; J29 &amp; ", suggest: 1) a winning ad angle, 2) a one-line hook, 3) target audience.", 0)</f>
        <v>#NAME?</v>
      </c>
      <c r="AG29" t="e" cm="1">
        <f t="array" aca="1" ref="AG29" ca="1">_xldudf_LABS_GENERATIVEAI("You’re Thunderbird 3. Analyze this product: " &amp; A29 &amp; ". Trend score: " &amp; K29 &amp; "/30, Competition: " &amp; M29 &amp; "/30, Profit: £" &amp; F29 &amp; ". Give 1 line for each: Why trend score is high/low, Why competition score is high/low, Why profit score is high/low.", 0)</f>
        <v>#NAME?</v>
      </c>
    </row>
    <row r="30" spans="1:33" x14ac:dyDescent="0.35">
      <c r="A30" s="11" t="s">
        <v>101</v>
      </c>
      <c r="B30" s="12" t="s">
        <v>102</v>
      </c>
      <c r="C30" s="13" t="s">
        <v>103</v>
      </c>
      <c r="D30" s="25">
        <v>21.01</v>
      </c>
      <c r="E30" s="25">
        <v>45.99</v>
      </c>
      <c r="F30" s="24">
        <f t="shared" si="3"/>
        <v>24.98</v>
      </c>
      <c r="G30" s="10"/>
      <c r="H30" s="10"/>
      <c r="I30" t="str" cm="1">
        <f t="array" ref="I30">_xldudf_LABS_GENERATIVEAI("Assign a niche category to this product based on what it is and who it's for. Use simple categories like 'Beauty', 'Pets', 'Home', 'Fitness', 'Tech', 'Fashion', 'Health', 'Kitchen', 'Baby', or 'Other'. Product: " &amp; A30 &amp; ". Description: " &amp; A30 &amp; ". Return only the category.", 0)</f>
        <v>Health</v>
      </c>
      <c r="J30" t="e" cm="1">
        <f t="array" aca="1" ref="J30" ca="1">_xldudf_LABS_GENERATIVEAI("Assign a selling skill level (Beginner, Intermediate, or Advanced) to this product based on how hard it would be to market and sell. Consider ad complexity, niche saturation, price point, and customer trust needed. Product: " &amp; A30 &amp; ". Niche: " &amp; I30 &amp; ". Selling Price: £" &amp; E30 &amp; ". Respond with only the level.", 0)</f>
        <v>#NAME?</v>
      </c>
      <c r="K30" s="22" t="e" cm="1">
        <f t="array" aca="1" ref="K30" ca="1" xml:space="preserve"> ( (F30 / MAX(F:F)) * 100 * 0.3 ) + ( IF(J30=1,100,IF(J30=2,50,0)) * 0.25 ) + ( _xlfn.SWITCH(I30, "Beauty",100, "Pets",90, "Tech",80, "Home",70, "Fitness",60, 50) * 0.2 ) + ( IF(E30&lt;30,100,IF(E30&lt;50,60,20)) * 0.15 ) + ( IF(AND(B30&lt;&gt;"",C30&lt;&gt;""),100,IF(OR(B30&lt;&gt;"",C30&lt;&gt;""),50,0)) * 0.1 )</f>
        <v>#NAME?</v>
      </c>
      <c r="L30" s="22">
        <f t="shared" si="0"/>
        <v>3.8948297851466696</v>
      </c>
      <c r="M30" s="22" t="e">
        <f t="shared" ca="1" si="1"/>
        <v>#NAME?</v>
      </c>
      <c r="N30" s="22" t="e">
        <f t="shared" ca="1" si="2"/>
        <v>#NAME?</v>
      </c>
      <c r="O30" t="e" cm="1">
        <f t="array" aca="1" ref="O30" ca="1">_xldudf_LABS_GENERATIVEAI("Evaluate this product: " &amp; A30 &amp; ". Profit: £" &amp; F30 &amp; ", Trend: " &amp; K30 &amp; "/30, Comp: " &amp; M30 &amp; "/30, Skill: " &amp; J30 &amp; ", Niche: " &amp; I30 &amp; ". Return 3 short bullet points: 1) Opportunity summary, 2) Why it's high/low scoring, 3) Marketing angle.", 0)</f>
        <v>#NAME?</v>
      </c>
      <c r="P30" t="e" cm="1">
        <f t="array" aca="1" ref="P30" ca="1">_xldudf_LABS_GENERATIVEAI("You're Thunderbird 2, the ad strategy agent. Based on this product: " &amp; A30 &amp; ", in the " &amp; I30 &amp; " niche with a profit of £" &amp; F30 &amp; " and skill level " &amp; J30 &amp; ", suggest: 1) a winning ad angle, 2) a one-line hook, 3) target audience.", 0)</f>
        <v>#NAME?</v>
      </c>
      <c r="AG30" t="e" cm="1">
        <f t="array" aca="1" ref="AG30" ca="1">_xldudf_LABS_GENERATIVEAI("You’re Thunderbird 3. Analyze this product: " &amp; A30 &amp; ". Trend score: " &amp; K30 &amp; "/30, Competition: " &amp; M30 &amp; "/30, Profit: £" &amp; F30 &amp; ". Give 1 line for each: Why trend score is high/low, Why competition score is high/low, Why profit score is high/low.", 0)</f>
        <v>#NAME?</v>
      </c>
    </row>
    <row r="31" spans="1:33" x14ac:dyDescent="0.35">
      <c r="A31" s="11" t="s">
        <v>104</v>
      </c>
      <c r="B31" s="12" t="s">
        <v>105</v>
      </c>
      <c r="C31" s="13" t="s">
        <v>106</v>
      </c>
      <c r="D31" s="25">
        <v>23.69</v>
      </c>
      <c r="E31" s="25">
        <v>59.99</v>
      </c>
      <c r="F31" s="24">
        <f t="shared" si="3"/>
        <v>36.299999999999997</v>
      </c>
      <c r="G31" s="10"/>
      <c r="H31" s="10"/>
      <c r="I31" t="str" cm="1">
        <f t="array" ref="I31">_xldudf_LABS_GENERATIVEAI("Assign a niche category to this product based on what it is and who it's for. Use simple categories like 'Beauty', 'Pets', 'Home', 'Fitness', 'Tech', 'Fashion', 'Health', 'Kitchen', 'Baby', or 'Other'. Product: " &amp; A31 &amp; ". Description: " &amp; A31 &amp; ". Return only the category.", 0)</f>
        <v>Tech</v>
      </c>
      <c r="J31" t="e" cm="1">
        <f t="array" aca="1" ref="J31" ca="1">_xldudf_LABS_GENERATIVEAI("Assign a selling skill level (Beginner, Intermediate, or Advanced) to this product based on how hard it would be to market and sell. Consider ad complexity, niche saturation, price point, and customer trust needed. Product: " &amp; A31 &amp; ". Niche: " &amp; I31 &amp; ". Selling Price: £" &amp; E31 &amp; ". Respond with only the level.", 0)</f>
        <v>#NAME?</v>
      </c>
      <c r="K31" s="22" t="e" cm="1">
        <f t="array" aca="1" ref="K31" ca="1" xml:space="preserve"> ( (F31 / MAX(F:F)) * 100 * 0.3 ) + ( IF(J31=1,100,IF(J31=2,50,0)) * 0.25 ) + ( _xlfn.SWITCH(I31, "Beauty",100, "Pets",90, "Tech",80, "Home",70, "Fitness",60, 50) * 0.2 ) + ( IF(E31&lt;30,100,IF(E31&lt;50,60,20)) * 0.15 ) + ( IF(AND(B31&lt;&gt;"",C31&lt;&gt;""),100,IF(OR(B31&lt;&gt;"",C31&lt;&gt;""),50,0)) * 0.1 )</f>
        <v>#NAME?</v>
      </c>
      <c r="L31" s="22">
        <f t="shared" si="0"/>
        <v>6.1159619346610405</v>
      </c>
      <c r="M31" s="22" t="e">
        <f t="shared" ca="1" si="1"/>
        <v>#NAME?</v>
      </c>
      <c r="N31" s="22" t="e">
        <f t="shared" ca="1" si="2"/>
        <v>#NAME?</v>
      </c>
      <c r="O31" t="e" cm="1">
        <f t="array" aca="1" ref="O31" ca="1">_xldudf_LABS_GENERATIVEAI("Evaluate this product: " &amp; A31 &amp; ". Profit: £" &amp; F31 &amp; ", Trend: " &amp; K31 &amp; "/30, Comp: " &amp; M31 &amp; "/30, Skill: " &amp; J31 &amp; ", Niche: " &amp; I31 &amp; ". Return 3 short bullet points: 1) Opportunity summary, 2) Why it's high/low scoring, 3) Marketing angle.", 0)</f>
        <v>#NAME?</v>
      </c>
      <c r="P31" t="e" cm="1">
        <f t="array" aca="1" ref="P31" ca="1">_xldudf_LABS_GENERATIVEAI("You're Thunderbird 2, the ad strategy agent. Based on this product: " &amp; A31 &amp; ", in the " &amp; I31 &amp; " niche with a profit of £" &amp; F31 &amp; " and skill level " &amp; J31 &amp; ", suggest: 1) a winning ad angle, 2) a one-line hook, 3) target audience.", 0)</f>
        <v>#NAME?</v>
      </c>
      <c r="AG31" t="e" cm="1">
        <f t="array" aca="1" ref="AG31" ca="1">_xldudf_LABS_GENERATIVEAI("You’re Thunderbird 3. Analyze this product: " &amp; A31 &amp; ". Trend score: " &amp; K31 &amp; "/30, Competition: " &amp; M31 &amp; "/30, Profit: £" &amp; F31 &amp; ". Give 1 line for each: Why trend score is high/low, Why competition score is high/low, Why profit score is high/low.", 0)</f>
        <v>#NAME?</v>
      </c>
    </row>
    <row r="32" spans="1:33" x14ac:dyDescent="0.35">
      <c r="A32" s="11" t="s">
        <v>107</v>
      </c>
      <c r="B32" s="12" t="s">
        <v>108</v>
      </c>
      <c r="C32" s="13" t="s">
        <v>109</v>
      </c>
      <c r="D32" s="25">
        <v>3.09</v>
      </c>
      <c r="E32" s="25">
        <v>12.99</v>
      </c>
      <c r="F32" s="24">
        <f t="shared" si="3"/>
        <v>9.9</v>
      </c>
      <c r="G32" s="10"/>
      <c r="H32" s="10"/>
      <c r="I32" t="str" cm="1">
        <f t="array" ref="I32">_xldudf_LABS_GENERATIVEAI("Assign a niche category to this product based on what it is and who it's for. Use simple categories like 'Beauty', 'Pets', 'Home', 'Fitness', 'Tech', 'Fashion', 'Health', 'Kitchen', 'Baby', or 'Other'. Product: " &amp; A32 &amp; ". Description: " &amp; A32 &amp; ". Return only the category.", 0)</f>
        <v>Beauty</v>
      </c>
      <c r="J32" t="e" cm="1">
        <f t="array" aca="1" ref="J32" ca="1">_xldudf_LABS_GENERATIVEAI("Assign a selling skill level (Beginner, Intermediate, or Advanced) to this product based on how hard it would be to market and sell. Consider ad complexity, niche saturation, price point, and customer trust needed. Product: " &amp; A32 &amp; ". Niche: " &amp; I32 &amp; ". Selling Price: £" &amp; E32 &amp; ". Respond with only the level.", 0)</f>
        <v>#NAME?</v>
      </c>
      <c r="K32" s="22" t="e" cm="1">
        <f t="array" aca="1" ref="K32" ca="1" xml:space="preserve"> ( (F32 / MAX(F:F)) * 100 * 0.3 ) + ( IF(J32=1,100,IF(J32=2,50,0)) * 0.25 ) + ( _xlfn.SWITCH(I32, "Beauty",100, "Pets",90, "Tech",80, "Home",70, "Fitness",60, 50) * 0.2 ) + ( IF(E32&lt;30,100,IF(E32&lt;50,60,20)) * 0.15 ) + ( IF(AND(B32&lt;&gt;"",C32&lt;&gt;""),100,IF(OR(B32&lt;&gt;"",C32&lt;&gt;""),50,0)) * 0.1 )</f>
        <v>#NAME?</v>
      </c>
      <c r="L32" s="22">
        <f t="shared" si="0"/>
        <v>0.93593642695967805</v>
      </c>
      <c r="M32" s="22" t="e">
        <f t="shared" ca="1" si="1"/>
        <v>#NAME?</v>
      </c>
      <c r="N32" s="22" t="e">
        <f t="shared" ca="1" si="2"/>
        <v>#NAME?</v>
      </c>
      <c r="O32" t="e" cm="1">
        <f t="array" aca="1" ref="O32" ca="1">_xldudf_LABS_GENERATIVEAI("Evaluate this product: " &amp; A32 &amp; ". Profit: £" &amp; F32 &amp; ", Trend: " &amp; K32 &amp; "/30, Comp: " &amp; M32 &amp; "/30, Skill: " &amp; J32 &amp; ", Niche: " &amp; I32 &amp; ". Return 3 short bullet points: 1) Opportunity summary, 2) Why it's high/low scoring, 3) Marketing angle.", 0)</f>
        <v>#NAME?</v>
      </c>
      <c r="P32" t="e" cm="1">
        <f t="array" aca="1" ref="P32" ca="1">_xldudf_LABS_GENERATIVEAI("You're Thunderbird 2, the ad strategy agent. Based on this product: " &amp; A32 &amp; ", in the " &amp; I32 &amp; " niche with a profit of £" &amp; F32 &amp; " and skill level " &amp; J32 &amp; ", suggest: 1) a winning ad angle, 2) a one-line hook, 3) target audience.", 0)</f>
        <v>#NAME?</v>
      </c>
      <c r="AG32" t="e" cm="1">
        <f t="array" aca="1" ref="AG32" ca="1">_xldudf_LABS_GENERATIVEAI("You’re Thunderbird 3. Analyze this product: " &amp; A32 &amp; ". Trend score: " &amp; K32 &amp; "/30, Competition: " &amp; M32 &amp; "/30, Profit: £" &amp; F32 &amp; ". Give 1 line for each: Why trend score is high/low, Why competition score is high/low, Why profit score is high/low.", 0)</f>
        <v>#NAME?</v>
      </c>
    </row>
    <row r="33" spans="1:33" x14ac:dyDescent="0.35">
      <c r="A33" s="11" t="s">
        <v>110</v>
      </c>
      <c r="B33" s="12" t="s">
        <v>111</v>
      </c>
      <c r="C33" s="13" t="s">
        <v>112</v>
      </c>
      <c r="D33" s="25">
        <v>66.5</v>
      </c>
      <c r="E33" s="25">
        <v>149.99</v>
      </c>
      <c r="F33" s="24">
        <f t="shared" si="3"/>
        <v>83.490000000000009</v>
      </c>
      <c r="G33" s="10"/>
      <c r="H33" s="10"/>
      <c r="I33" t="str" cm="1">
        <f t="array" ref="I33">_xldudf_LABS_GENERATIVEAI("Assign a niche category to this product based on what it is and who it's for. Use simple categories like 'Beauty', 'Pets', 'Home', 'Fitness', 'Tech', 'Fashion', 'Health', 'Kitchen', 'Baby', or 'Other'. Product: " &amp; A33 &amp; ". Description: " &amp; A33 &amp; ". Return only the category.", 0)</f>
        <v>Home</v>
      </c>
      <c r="J33" t="e" cm="1">
        <f t="array" aca="1" ref="J33" ca="1">_xldudf_LABS_GENERATIVEAI("Assign a selling skill level (Beginner, Intermediate, or Advanced) to this product based on how hard it would be to market and sell. Consider ad complexity, niche saturation, price point, and customer trust needed. Product: " &amp; A33 &amp; ". Niche: " &amp; I33 &amp; ". Selling Price: £" &amp; E33 &amp; ". Respond with only the level.", 0)</f>
        <v>#NAME?</v>
      </c>
      <c r="K33" s="22" t="e" cm="1">
        <f t="array" aca="1" ref="K33" ca="1" xml:space="preserve"> ( (F33 / MAX(F:F)) * 100 * 0.3 ) + ( IF(J33=1,100,IF(J33=2,50,0)) * 0.25 ) + ( _xlfn.SWITCH(I33, "Beauty",100, "Pets",90, "Tech",80, "Home",70, "Fitness",60, 50) * 0.2 ) + ( IF(E33&lt;30,100,IF(E33&lt;50,60,20)) * 0.15 ) + ( IF(AND(B33&lt;&gt;"",C33&lt;&gt;""),100,IF(OR(B33&lt;&gt;"",C33&lt;&gt;""),50,0)) * 0.1 )</f>
        <v>#NAME?</v>
      </c>
      <c r="L33" s="22">
        <f t="shared" si="0"/>
        <v>15.375257529677231</v>
      </c>
      <c r="M33" s="22" t="e">
        <f t="shared" ca="1" si="1"/>
        <v>#NAME?</v>
      </c>
      <c r="N33" s="22" t="e">
        <f t="shared" ca="1" si="2"/>
        <v>#NAME?</v>
      </c>
      <c r="O33" t="e" cm="1">
        <f t="array" aca="1" ref="O33" ca="1">_xldudf_LABS_GENERATIVEAI("Evaluate this product: " &amp; A33 &amp; ". Profit: £" &amp; F33 &amp; ", Trend: " &amp; K33 &amp; "/30, Comp: " &amp; M33 &amp; "/30, Skill: " &amp; J33 &amp; ", Niche: " &amp; I33 &amp; ". Return 3 short bullet points: 1) Opportunity summary, 2) Why it's high/low scoring, 3) Marketing angle.", 0)</f>
        <v>#NAME?</v>
      </c>
      <c r="P33" t="e" cm="1">
        <f t="array" aca="1" ref="P33" ca="1">_xldudf_LABS_GENERATIVEAI("You're Thunderbird 2, the ad strategy agent. Based on this product: " &amp; A33 &amp; ", in the " &amp; I33 &amp; " niche with a profit of £" &amp; F33 &amp; " and skill level " &amp; J33 &amp; ", suggest: 1) a winning ad angle, 2) a one-line hook, 3) target audience.", 0)</f>
        <v>#NAME?</v>
      </c>
      <c r="AG33" t="e" cm="1">
        <f t="array" aca="1" ref="AG33" ca="1">_xldudf_LABS_GENERATIVEAI("You’re Thunderbird 3. Analyze this product: " &amp; A33 &amp; ". Trend score: " &amp; K33 &amp; "/30, Competition: " &amp; M33 &amp; "/30, Profit: £" &amp; F33 &amp; ". Give 1 line for each: Why trend score is high/low, Why competition score is high/low, Why profit score is high/low.", 0)</f>
        <v>#NAME?</v>
      </c>
    </row>
    <row r="34" spans="1:33" x14ac:dyDescent="0.35">
      <c r="A34" s="11" t="s">
        <v>113</v>
      </c>
      <c r="B34" s="12" t="s">
        <v>114</v>
      </c>
      <c r="C34" s="13" t="s">
        <v>115</v>
      </c>
      <c r="D34" s="25">
        <v>2.65</v>
      </c>
      <c r="E34" s="25">
        <v>15.99</v>
      </c>
      <c r="F34" s="24">
        <f t="shared" si="3"/>
        <v>13.34</v>
      </c>
      <c r="G34" s="10"/>
      <c r="H34" s="10"/>
      <c r="I34" t="e" cm="1">
        <f t="array" aca="1" ref="I34" ca="1">_xldudf_LABS_GENERATIVEAI("Assign a niche category to this product based on what it is and who it's for. Use simple categories like 'Beauty', 'Pets', 'Home', 'Fitness', 'Tech', 'Fashion', 'Health', 'Kitchen', 'Baby', or 'Other'. Product: " &amp; A34 &amp; ". Description: " &amp; A34 &amp; ". Return only the category.", 0)</f>
        <v>#NAME?</v>
      </c>
      <c r="J34" t="e" cm="1">
        <f t="array" aca="1" ref="J34" ca="1">_xldudf_LABS_GENERATIVEAI("Assign a selling skill level (Beginner, Intermediate, or Advanced) to this product based on how hard it would be to market and sell. Consider ad complexity, niche saturation, price point, and customer trust needed. Product: " &amp; A34 &amp; ". Niche: " &amp; I34 &amp; ". Selling Price: £" &amp; E34 &amp; ". Respond with only the level.", 0)</f>
        <v>#NAME?</v>
      </c>
      <c r="K34" s="22" t="e" cm="1">
        <f t="array" aca="1" ref="K34" ca="1" xml:space="preserve"> ( (F34 / MAX(F:F)) * 100 * 0.3 ) + ( IF(J34=1,100,IF(J34=2,50,0)) * 0.25 ) + ( _xlfn.SWITCH(I34, "Beauty",100, "Pets",90, "Tech",80, "Home",70, "Fitness",60, 50) * 0.2 ) + ( IF(E34&lt;30,100,IF(E34&lt;50,60,20)) * 0.15 ) + ( IF(AND(B34&lt;&gt;"",C34&lt;&gt;""),100,IF(OR(B34&lt;&gt;"",C34&lt;&gt;""),50,0)) * 0.1 )</f>
        <v>#NAME?</v>
      </c>
      <c r="L34" s="22">
        <f t="shared" si="0"/>
        <v>1.6109094476601586</v>
      </c>
      <c r="M34" s="22" t="e">
        <f t="shared" ca="1" si="1"/>
        <v>#NAME?</v>
      </c>
      <c r="N34" s="22" t="e">
        <f t="shared" ca="1" si="2"/>
        <v>#NAME?</v>
      </c>
      <c r="O34" t="e" cm="1">
        <f t="array" aca="1" ref="O34" ca="1">_xldudf_LABS_GENERATIVEAI("Evaluate this product: " &amp; A34 &amp; ". Profit: £" &amp; F34 &amp; ", Trend: " &amp; K34 &amp; "/30, Comp: " &amp; M34 &amp; "/30, Skill: " &amp; J34 &amp; ", Niche: " &amp; I34 &amp; ". Return 3 short bullet points: 1) Opportunity summary, 2) Why it's high/low scoring, 3) Marketing angle.", 0)</f>
        <v>#NAME?</v>
      </c>
      <c r="P34" t="e" cm="1">
        <f t="array" aca="1" ref="P34" ca="1">_xldudf_LABS_GENERATIVEAI("You're Thunderbird 2, the ad strategy agent. Based on this product: " &amp; A34 &amp; ", in the " &amp; I34 &amp; " niche with a profit of £" &amp; F34 &amp; " and skill level " &amp; J34 &amp; ", suggest: 1) a winning ad angle, 2) a one-line hook, 3) target audience.", 0)</f>
        <v>#NAME?</v>
      </c>
      <c r="AG34" t="e" cm="1">
        <f t="array" aca="1" ref="AG34" ca="1">_xldudf_LABS_GENERATIVEAI("You’re Thunderbird 3. Analyze this product: " &amp; A34 &amp; ". Trend score: " &amp; K34 &amp; "/30, Competition: " &amp; M34 &amp; "/30, Profit: £" &amp; F34 &amp; ". Give 1 line for each: Why trend score is high/low, Why competition score is high/low, Why profit score is high/low.", 0)</f>
        <v>#NAME?</v>
      </c>
    </row>
    <row r="35" spans="1:33" x14ac:dyDescent="0.35">
      <c r="A35" s="11" t="s">
        <v>116</v>
      </c>
      <c r="B35" s="12" t="s">
        <v>117</v>
      </c>
      <c r="C35" s="13" t="s">
        <v>118</v>
      </c>
      <c r="D35" s="25">
        <v>13.31</v>
      </c>
      <c r="E35" s="25">
        <v>34.99</v>
      </c>
      <c r="F35" s="24">
        <f t="shared" si="3"/>
        <v>21.68</v>
      </c>
      <c r="G35" s="10"/>
      <c r="H35" s="10"/>
      <c r="I35" t="str" cm="1">
        <f t="array" ref="I35">_xldudf_LABS_GENERATIVEAI("Assign a niche category to this product based on what it is and who it's for. Use simple categories like 'Beauty', 'Pets', 'Home', 'Fitness', 'Tech', 'Fashion', 'Health', 'Kitchen', 'Baby', or 'Other'. Product: " &amp; A35 &amp; ". Description: " &amp; A35 &amp; ". Return only the category.", 0)</f>
        <v>Other</v>
      </c>
      <c r="J35" t="e" cm="1">
        <f t="array" aca="1" ref="J35" ca="1">_xldudf_LABS_GENERATIVEAI("Assign a selling skill level (Beginner, Intermediate, or Advanced) to this product based on how hard it would be to market and sell. Consider ad complexity, niche saturation, price point, and customer trust needed. Product: " &amp; A35 &amp; ". Niche: " &amp; I35 &amp; ". Selling Price: £" &amp; E35 &amp; ". Respond with only the level.", 0)</f>
        <v>#NAME?</v>
      </c>
      <c r="K35" s="22" t="e" cm="1">
        <f t="array" aca="1" ref="K35" ca="1" xml:space="preserve"> ( (F35 / MAX(F:F)) * 100 * 0.3 ) + ( IF(J35=1,100,IF(J35=2,50,0)) * 0.25 ) + ( _xlfn.SWITCH(I35, "Beauty",100, "Pets",90, "Tech",80, "Home",70, "Fitness",60, 50) * 0.2 ) + ( IF(E35&lt;30,100,IF(E35&lt;50,60,20)) * 0.15 ) + ( IF(AND(B35&lt;&gt;"",C35&lt;&gt;""),100,IF(OR(B35&lt;&gt;"",C35&lt;&gt;""),50,0)) * 0.1 )</f>
        <v>#NAME?</v>
      </c>
      <c r="L35" s="22">
        <f t="shared" si="0"/>
        <v>3.2473265966839984</v>
      </c>
      <c r="M35" s="22" t="e">
        <f t="shared" ca="1" si="1"/>
        <v>#NAME?</v>
      </c>
      <c r="N35" s="22" t="e">
        <f t="shared" ca="1" si="2"/>
        <v>#NAME?</v>
      </c>
      <c r="O35" t="e" cm="1">
        <f t="array" aca="1" ref="O35" ca="1">_xldudf_LABS_GENERATIVEAI("Evaluate this product: " &amp; A35 &amp; ". Profit: £" &amp; F35 &amp; ", Trend: " &amp; K35 &amp; "/30, Comp: " &amp; M35 &amp; "/30, Skill: " &amp; J35 &amp; ", Niche: " &amp; I35 &amp; ". Return 3 short bullet points: 1) Opportunity summary, 2) Why it's high/low scoring, 3) Marketing angle.", 0)</f>
        <v>#NAME?</v>
      </c>
      <c r="P35" t="e" cm="1">
        <f t="array" aca="1" ref="P35" ca="1">_xldudf_LABS_GENERATIVEAI("You're Thunderbird 2, the ad strategy agent. Based on this product: " &amp; A35 &amp; ", in the " &amp; I35 &amp; " niche with a profit of £" &amp; F35 &amp; " and skill level " &amp; J35 &amp; ", suggest: 1) a winning ad angle, 2) a one-line hook, 3) target audience.", 0)</f>
        <v>#NAME?</v>
      </c>
      <c r="AG35" t="e" cm="1">
        <f t="array" aca="1" ref="AG35" ca="1">_xldudf_LABS_GENERATIVEAI("You’re Thunderbird 3. Analyze this product: " &amp; A35 &amp; ". Trend score: " &amp; K35 &amp; "/30, Competition: " &amp; M35 &amp; "/30, Profit: £" &amp; F35 &amp; ". Give 1 line for each: Why trend score is high/low, Why competition score is high/low, Why profit score is high/low.", 0)</f>
        <v>#NAME?</v>
      </c>
    </row>
    <row r="36" spans="1:33" x14ac:dyDescent="0.35">
      <c r="A36" s="11" t="s">
        <v>119</v>
      </c>
      <c r="B36" s="14" t="s">
        <v>120</v>
      </c>
      <c r="C36" s="13" t="s">
        <v>121</v>
      </c>
      <c r="D36" s="25">
        <v>12.38</v>
      </c>
      <c r="E36" s="25">
        <v>39.99</v>
      </c>
      <c r="F36" s="24">
        <f t="shared" si="3"/>
        <v>27.61</v>
      </c>
      <c r="G36" s="10"/>
      <c r="H36" s="10"/>
      <c r="I36" t="str" cm="1">
        <f t="array" ref="I36">_xldudf_LABS_GENERATIVEAI("Assign a niche category to this product based on what it is and who it's for. Use simple categories like 'Beauty', 'Pets', 'Home', 'Fitness', 'Tech', 'Fashion', 'Health', 'Kitchen', 'Baby', or 'Other'. Product: " &amp; A36 &amp; ". Description: " &amp; A36 &amp; ". Return only the category.", 0)</f>
        <v>Home</v>
      </c>
      <c r="J36" t="e" cm="1">
        <f t="array" aca="1" ref="J36" ca="1">_xldudf_LABS_GENERATIVEAI("Assign a selling skill level (Beginner, Intermediate, or Advanced) to this product based on how hard it would be to market and sell. Consider ad complexity, niche saturation, price point, and customer trust needed. Product: " &amp; A36 &amp; ". Niche: " &amp; I36 &amp; ". Selling Price: £" &amp; E36 &amp; ". Respond with only the level.", 0)</f>
        <v>#NAME?</v>
      </c>
      <c r="K36" s="22" t="e" cm="1">
        <f t="array" aca="1" ref="K36" ca="1" xml:space="preserve"> ( (F36 / MAX(F:F)) * 100 * 0.3 ) + ( IF(J36=1,100,IF(J36=2,50,0)) * 0.25 ) + ( _xlfn.SWITCH(I36, "Beauty",100, "Pets",90, "Tech",80, "Home",70, "Fitness",60, 50) * 0.2 ) + ( IF(E36&lt;30,100,IF(E36&lt;50,60,20)) * 0.15 ) + ( IF(AND(B36&lt;&gt;"",C36&lt;&gt;""),100,IF(OR(B36&lt;&gt;"",C36&lt;&gt;""),50,0)) * 0.1 )</f>
        <v>#NAME?</v>
      </c>
      <c r="L36" s="22">
        <f t="shared" si="0"/>
        <v>4.4108702050426754</v>
      </c>
      <c r="M36" s="22" t="e">
        <f t="shared" ca="1" si="1"/>
        <v>#NAME?</v>
      </c>
      <c r="N36" s="22" t="e">
        <f t="shared" ca="1" si="2"/>
        <v>#NAME?</v>
      </c>
      <c r="O36" t="e" cm="1">
        <f t="array" aca="1" ref="O36" ca="1">_xldudf_LABS_GENERATIVEAI("Evaluate this product: " &amp; A36 &amp; ". Profit: £" &amp; F36 &amp; ", Trend: " &amp; K36 &amp; "/30, Comp: " &amp; M36 &amp; "/30, Skill: " &amp; J36 &amp; ", Niche: " &amp; I36 &amp; ". Return 3 short bullet points: 1) Opportunity summary, 2) Why it's high/low scoring, 3) Marketing angle.", 0)</f>
        <v>#NAME?</v>
      </c>
      <c r="P36" t="e" cm="1">
        <f t="array" aca="1" ref="P36" ca="1">_xldudf_LABS_GENERATIVEAI("You're Thunderbird 2, the ad strategy agent. Based on this product: " &amp; A36 &amp; ", in the " &amp; I36 &amp; " niche with a profit of £" &amp; F36 &amp; " and skill level " &amp; J36 &amp; ", suggest: 1) a winning ad angle, 2) a one-line hook, 3) target audience.", 0)</f>
        <v>#NAME?</v>
      </c>
      <c r="AG36" t="e" cm="1">
        <f t="array" aca="1" ref="AG36" ca="1">_xldudf_LABS_GENERATIVEAI("You’re Thunderbird 3. Analyze this product: " &amp; A36 &amp; ". Trend score: " &amp; K36 &amp; "/30, Competition: " &amp; M36 &amp; "/30, Profit: £" &amp; F36 &amp; ". Give 1 line for each: Why trend score is high/low, Why competition score is high/low, Why profit score is high/low.", 0)</f>
        <v>#NAME?</v>
      </c>
    </row>
    <row r="37" spans="1:33" x14ac:dyDescent="0.35">
      <c r="A37" s="11" t="s">
        <v>122</v>
      </c>
      <c r="B37" s="12" t="s">
        <v>123</v>
      </c>
      <c r="C37" s="13" t="s">
        <v>124</v>
      </c>
      <c r="D37" s="25">
        <v>9.8000000000000007</v>
      </c>
      <c r="E37" s="25">
        <v>39.99</v>
      </c>
      <c r="F37" s="24">
        <f t="shared" si="3"/>
        <v>30.19</v>
      </c>
      <c r="G37" s="10"/>
      <c r="H37" s="10"/>
      <c r="I37" t="str" cm="1">
        <f t="array" ref="I37">_xldudf_LABS_GENERATIVEAI("Assign a niche category to this product based on what it is and who it's for. Use simple categories like 'Beauty', 'Pets', 'Home', 'Fitness', 'Tech', 'Fashion', 'Health', 'Kitchen', 'Baby', or 'Other'. Product: " &amp; A37 &amp; ". Description: " &amp; A37 &amp; ". Return only the category.", 0)</f>
        <v>Other</v>
      </c>
      <c r="J37" t="e" cm="1">
        <f t="array" aca="1" ref="J37" ca="1">_xldudf_LABS_GENERATIVEAI("Assign a selling skill level (Beginner, Intermediate, or Advanced) to this product based on how hard it would be to market and sell. Consider ad complexity, niche saturation, price point, and customer trust needed. Product: " &amp; A37 &amp; ". Niche: " &amp; I37 &amp; ". Selling Price: £" &amp; E37 &amp; ". Respond with only the level.", 0)</f>
        <v>#NAME?</v>
      </c>
      <c r="K37" s="22" t="e" cm="1">
        <f t="array" aca="1" ref="K37" ca="1" xml:space="preserve"> ( (F37 / MAX(F:F)) * 100 * 0.3 ) + ( IF(J37=1,100,IF(J37=2,50,0)) * 0.25 ) + ( _xlfn.SWITCH(I37, "Beauty",100, "Pets",90, "Tech",80, "Home",70, "Fitness",60, 50) * 0.2 ) + ( IF(E37&lt;30,100,IF(E37&lt;50,60,20)) * 0.15 ) + ( IF(AND(B37&lt;&gt;"",C37&lt;&gt;""),100,IF(OR(B37&lt;&gt;"",C37&lt;&gt;""),50,0)) * 0.1 )</f>
        <v>#NAME?</v>
      </c>
      <c r="L37" s="22">
        <f t="shared" si="0"/>
        <v>4.9170999705680369</v>
      </c>
      <c r="M37" s="22" t="e">
        <f t="shared" ca="1" si="1"/>
        <v>#NAME?</v>
      </c>
      <c r="N37" s="22" t="e">
        <f t="shared" ca="1" si="2"/>
        <v>#NAME?</v>
      </c>
      <c r="O37" t="e" cm="1">
        <f t="array" aca="1" ref="O37" ca="1">_xldudf_LABS_GENERATIVEAI("Evaluate this product: " &amp; A37 &amp; ". Profit: £" &amp; F37 &amp; ", Trend: " &amp; K37 &amp; "/30, Comp: " &amp; M37 &amp; "/30, Skill: " &amp; J37 &amp; ", Niche: " &amp; I37 &amp; ". Return 3 short bullet points: 1) Opportunity summary, 2) Why it's high/low scoring, 3) Marketing angle.", 0)</f>
        <v>#NAME?</v>
      </c>
      <c r="P37" t="e" cm="1">
        <f t="array" aca="1" ref="P37" ca="1">_xldudf_LABS_GENERATIVEAI("You're Thunderbird 2, the ad strategy agent. Based on this product: " &amp; A37 &amp; ", in the " &amp; I37 &amp; " niche with a profit of £" &amp; F37 &amp; " and skill level " &amp; J37 &amp; ", suggest: 1) a winning ad angle, 2) a one-line hook, 3) target audience.", 0)</f>
        <v>#NAME?</v>
      </c>
      <c r="AG37" t="e" cm="1">
        <f t="array" aca="1" ref="AG37" ca="1">_xldudf_LABS_GENERATIVEAI("You’re Thunderbird 3. Analyze this product: " &amp; A37 &amp; ". Trend score: " &amp; K37 &amp; "/30, Competition: " &amp; M37 &amp; "/30, Profit: £" &amp; F37 &amp; ". Give 1 line for each: Why trend score is high/low, Why competition score is high/low, Why profit score is high/low.", 0)</f>
        <v>#NAME?</v>
      </c>
    </row>
    <row r="38" spans="1:33" x14ac:dyDescent="0.35">
      <c r="A38" s="11" t="s">
        <v>125</v>
      </c>
      <c r="B38" s="12" t="s">
        <v>126</v>
      </c>
      <c r="C38" s="13" t="s">
        <v>127</v>
      </c>
      <c r="D38" s="25">
        <v>56.99</v>
      </c>
      <c r="E38" s="25">
        <v>129.99</v>
      </c>
      <c r="F38" s="24">
        <f t="shared" si="3"/>
        <v>73</v>
      </c>
      <c r="G38" s="10"/>
      <c r="H38" s="10"/>
      <c r="I38" t="str" cm="1">
        <f t="array" ref="I38">_xldudf_LABS_GENERATIVEAI("Assign a niche category to this product based on what it is and who it's for. Use simple categories like 'Beauty', 'Pets', 'Home', 'Fitness', 'Tech', 'Fashion', 'Health', 'Kitchen', 'Baby', or 'Other'. Product: " &amp; A38 &amp; ". Description: " &amp; A38 &amp; ". Return only the category.", 0)</f>
        <v>Home</v>
      </c>
      <c r="J38" t="e" cm="1">
        <f t="array" aca="1" ref="J38" ca="1">_xldudf_LABS_GENERATIVEAI("Assign a selling skill level (Beginner, Intermediate, or Advanced) to this product based on how hard it would be to market and sell. Consider ad complexity, niche saturation, price point, and customer trust needed. Product: " &amp; A38 &amp; ". Niche: " &amp; I38 &amp; ". Selling Price: £" &amp; E38 &amp; ". Respond with only the level.", 0)</f>
        <v>#NAME?</v>
      </c>
      <c r="K38" s="22" t="e" cm="1">
        <f t="array" aca="1" ref="K38" ca="1" xml:space="preserve"> ( (F38 / MAX(F:F)) * 100 * 0.3 ) + ( IF(J38=1,100,IF(J38=2,50,0)) * 0.25 ) + ( _xlfn.SWITCH(I38, "Beauty",100, "Pets",90, "Tech",80, "Home",70, "Fitness",60, 50) * 0.2 ) + ( IF(E38&lt;30,100,IF(E38&lt;50,60,20)) * 0.15 ) + ( IF(AND(B38&lt;&gt;"",C38&lt;&gt;""),100,IF(OR(B38&lt;&gt;"",C38&lt;&gt;""),50,0)) * 0.1 )</f>
        <v>#NAME?</v>
      </c>
      <c r="L38" s="22">
        <f t="shared" si="0"/>
        <v>13.316982242715589</v>
      </c>
      <c r="M38" s="22" t="e">
        <f t="shared" ca="1" si="1"/>
        <v>#NAME?</v>
      </c>
      <c r="N38" s="22" t="e">
        <f t="shared" ca="1" si="2"/>
        <v>#NAME?</v>
      </c>
      <c r="O38" t="e" cm="1">
        <f t="array" aca="1" ref="O38" ca="1">_xldudf_LABS_GENERATIVEAI("Evaluate this product: " &amp; A38 &amp; ". Profit: £" &amp; F38 &amp; ", Trend: " &amp; K38 &amp; "/30, Comp: " &amp; M38 &amp; "/30, Skill: " &amp; J38 &amp; ", Niche: " &amp; I38 &amp; ". Return 3 short bullet points: 1) Opportunity summary, 2) Why it's high/low scoring, 3) Marketing angle.", 0)</f>
        <v>#NAME?</v>
      </c>
      <c r="P38" t="e" cm="1">
        <f t="array" aca="1" ref="P38" ca="1">_xldudf_LABS_GENERATIVEAI("You're Thunderbird 2, the ad strategy agent. Based on this product: " &amp; A38 &amp; ", in the " &amp; I38 &amp; " niche with a profit of £" &amp; F38 &amp; " and skill level " &amp; J38 &amp; ", suggest: 1) a winning ad angle, 2) a one-line hook, 3) target audience.", 0)</f>
        <v>#NAME?</v>
      </c>
      <c r="AG38" t="e" cm="1">
        <f t="array" aca="1" ref="AG38" ca="1">_xldudf_LABS_GENERATIVEAI("You’re Thunderbird 3. Analyze this product: " &amp; A38 &amp; ". Trend score: " &amp; K38 &amp; "/30, Competition: " &amp; M38 &amp; "/30, Profit: £" &amp; F38 &amp; ". Give 1 line for each: Why trend score is high/low, Why competition score is high/low, Why profit score is high/low.", 0)</f>
        <v>#NAME?</v>
      </c>
    </row>
    <row r="39" spans="1:33" x14ac:dyDescent="0.35">
      <c r="A39" s="11" t="s">
        <v>128</v>
      </c>
      <c r="B39" s="12" t="s">
        <v>129</v>
      </c>
      <c r="C39" s="13" t="s">
        <v>130</v>
      </c>
      <c r="D39" s="25">
        <v>24.3</v>
      </c>
      <c r="E39" s="25">
        <v>59.99</v>
      </c>
      <c r="F39" s="24">
        <f t="shared" si="3"/>
        <v>35.69</v>
      </c>
      <c r="G39" s="10"/>
      <c r="H39" s="10"/>
      <c r="I39" t="str" cm="1">
        <f t="array" ref="I39">_xldudf_LABS_GENERATIVEAI("Assign a niche category to this product based on what it is and who it's for. Use simple categories like 'Beauty', 'Pets', 'Home', 'Fitness', 'Tech', 'Fashion', 'Health', 'Kitchen', 'Baby', or 'Other'. Product: " &amp; A39 &amp; ". Description: " &amp; A39 &amp; ". Return only the category.", 0)</f>
        <v>Tech</v>
      </c>
      <c r="J39" t="e" cm="1">
        <f t="array" aca="1" ref="J39" ca="1">_xldudf_LABS_GENERATIVEAI("Assign a selling skill level (Beginner, Intermediate, or Advanced) to this product based on how hard it would be to market and sell. Consider ad complexity, niche saturation, price point, and customer trust needed. Product: " &amp; A39 &amp; ". Niche: " &amp; I39 &amp; ". Selling Price: £" &amp; E39 &amp; ". Respond with only the level.", 0)</f>
        <v>#NAME?</v>
      </c>
      <c r="K39" s="22" t="e" cm="1">
        <f t="array" aca="1" ref="K39" ca="1" xml:space="preserve"> ( (F39 / MAX(F:F)) * 100 * 0.3 ) + ( IF(J39=1,100,IF(J39=2,50,0)) * 0.25 ) + ( _xlfn.SWITCH(I39, "Beauty",100, "Pets",90, "Tech",80, "Home",70, "Fitness",60, 50) * 0.2 ) + ( IF(E39&lt;30,100,IF(E39&lt;50,60,20)) * 0.15 ) + ( IF(AND(B39&lt;&gt;"",C39&lt;&gt;""),100,IF(OR(B39&lt;&gt;"",C39&lt;&gt;""),50,0)) * 0.1 )</f>
        <v>#NAME?</v>
      </c>
      <c r="L39" s="22">
        <f t="shared" si="0"/>
        <v>5.9962719513391525</v>
      </c>
      <c r="M39" s="22" t="e">
        <f t="shared" ca="1" si="1"/>
        <v>#NAME?</v>
      </c>
      <c r="N39" s="22" t="e">
        <f t="shared" ca="1" si="2"/>
        <v>#NAME?</v>
      </c>
      <c r="O39" t="e" cm="1">
        <f t="array" aca="1" ref="O39" ca="1">_xldudf_LABS_GENERATIVEAI("Evaluate this product: " &amp; A39 &amp; ". Profit: £" &amp; F39 &amp; ", Trend: " &amp; K39 &amp; "/30, Comp: " &amp; M39 &amp; "/30, Skill: " &amp; J39 &amp; ", Niche: " &amp; I39 &amp; ". Return 3 short bullet points: 1) Opportunity summary, 2) Why it's high/low scoring, 3) Marketing angle.", 0)</f>
        <v>#NAME?</v>
      </c>
      <c r="P39" t="e" cm="1">
        <f t="array" aca="1" ref="P39" ca="1">_xldudf_LABS_GENERATIVEAI("You're Thunderbird 2, the ad strategy agent. Based on this product: " &amp; A39 &amp; ", in the " &amp; I39 &amp; " niche with a profit of £" &amp; F39 &amp; " and skill level " &amp; J39 &amp; ", suggest: 1) a winning ad angle, 2) a one-line hook, 3) target audience.", 0)</f>
        <v>#NAME?</v>
      </c>
      <c r="AG39" t="e" cm="1">
        <f t="array" aca="1" ref="AG39" ca="1">_xldudf_LABS_GENERATIVEAI("You’re Thunderbird 3. Analyze this product: " &amp; A39 &amp; ". Trend score: " &amp; K39 &amp; "/30, Competition: " &amp; M39 &amp; "/30, Profit: £" &amp; F39 &amp; ". Give 1 line for each: Why trend score is high/low, Why competition score is high/low, Why profit score is high/low.", 0)</f>
        <v>#NAME?</v>
      </c>
    </row>
    <row r="40" spans="1:33" x14ac:dyDescent="0.35">
      <c r="A40" s="11" t="s">
        <v>131</v>
      </c>
      <c r="B40" s="12" t="s">
        <v>132</v>
      </c>
      <c r="C40" s="13" t="s">
        <v>133</v>
      </c>
      <c r="D40" s="25">
        <v>8.14</v>
      </c>
      <c r="E40" s="25">
        <v>24.99</v>
      </c>
      <c r="F40" s="24">
        <f t="shared" si="3"/>
        <v>16.849999999999998</v>
      </c>
      <c r="G40" s="10"/>
      <c r="H40" s="10"/>
      <c r="I40" t="str" cm="1">
        <f t="array" ref="I40">_xldudf_LABS_GENERATIVEAI("Assign a niche category to this product based on what it is and who it's for. Use simple categories like 'Beauty', 'Pets', 'Home', 'Fitness', 'Tech', 'Fashion', 'Health', 'Kitchen', 'Baby', or 'Other'. Product: " &amp; A40 &amp; ". Description: " &amp; A40 &amp; ". Return only the category.", 0)</f>
        <v>Tech</v>
      </c>
      <c r="J40" t="e" cm="1">
        <f t="array" aca="1" ref="J40" ca="1">_xldudf_LABS_GENERATIVEAI("Assign a selling skill level (Beginner, Intermediate, or Advanced) to this product based on how hard it would be to market and sell. Consider ad complexity, niche saturation, price point, and customer trust needed. Product: " &amp; A40 &amp; ". Niche: " &amp; I40 &amp; ". Selling Price: £" &amp; E40 &amp; ". Respond with only the level.", 0)</f>
        <v>#NAME?</v>
      </c>
      <c r="K40" s="22" t="e" cm="1">
        <f t="array" aca="1" ref="K40" ca="1" xml:space="preserve"> ( (F40 / MAX(F:F)) * 100 * 0.3 ) + ( IF(J40=1,100,IF(J40=2,50,0)) * 0.25 ) + ( _xlfn.SWITCH(I40, "Beauty",100, "Pets",90, "Tech",80, "Home",70, "Fitness",60, 50) * 0.2 ) + ( IF(E40&lt;30,100,IF(E40&lt;50,60,20)) * 0.15 ) + ( IF(AND(B40&lt;&gt;"",C40&lt;&gt;""),100,IF(OR(B40&lt;&gt;"",C40&lt;&gt;""),50,0)) * 0.1 )</f>
        <v>#NAME?</v>
      </c>
      <c r="L40" s="22">
        <f t="shared" si="0"/>
        <v>2.2996173844795438</v>
      </c>
      <c r="M40" s="22" t="e">
        <f t="shared" ca="1" si="1"/>
        <v>#NAME?</v>
      </c>
      <c r="N40" s="22" t="e">
        <f t="shared" ca="1" si="2"/>
        <v>#NAME?</v>
      </c>
      <c r="O40" t="e" cm="1">
        <f t="array" aca="1" ref="O40" ca="1">_xldudf_LABS_GENERATIVEAI("Evaluate this product: " &amp; A40 &amp; ". Profit: £" &amp; F40 &amp; ", Trend: " &amp; K40 &amp; "/30, Comp: " &amp; M40 &amp; "/30, Skill: " &amp; J40 &amp; ", Niche: " &amp; I40 &amp; ". Return 3 short bullet points: 1) Opportunity summary, 2) Why it's high/low scoring, 3) Marketing angle.", 0)</f>
        <v>#NAME?</v>
      </c>
      <c r="P40" t="e" cm="1">
        <f t="array" aca="1" ref="P40" ca="1">_xldudf_LABS_GENERATIVEAI("You're Thunderbird 2, the ad strategy agent. Based on this product: " &amp; A40 &amp; ", in the " &amp; I40 &amp; " niche with a profit of £" &amp; F40 &amp; " and skill level " &amp; J40 &amp; ", suggest: 1) a winning ad angle, 2) a one-line hook, 3) target audience.", 0)</f>
        <v>#NAME?</v>
      </c>
      <c r="AG40" t="e" cm="1">
        <f t="array" aca="1" ref="AG40" ca="1">_xldudf_LABS_GENERATIVEAI("You’re Thunderbird 3. Analyze this product: " &amp; A40 &amp; ". Trend score: " &amp; K40 &amp; "/30, Competition: " &amp; M40 &amp; "/30, Profit: £" &amp; F40 &amp; ". Give 1 line for each: Why trend score is high/low, Why competition score is high/low, Why profit score is high/low.", 0)</f>
        <v>#NAME?</v>
      </c>
    </row>
    <row r="41" spans="1:33" x14ac:dyDescent="0.35">
      <c r="A41" s="11" t="s">
        <v>134</v>
      </c>
      <c r="B41" s="12" t="s">
        <v>135</v>
      </c>
      <c r="C41" s="13" t="s">
        <v>136</v>
      </c>
      <c r="D41" s="25">
        <v>1.99</v>
      </c>
      <c r="E41" s="25">
        <v>12.99</v>
      </c>
      <c r="F41" s="24">
        <f t="shared" si="3"/>
        <v>11</v>
      </c>
      <c r="G41" s="10"/>
      <c r="H41" s="10"/>
      <c r="I41" t="str" cm="1">
        <f t="array" ref="I41">_xldudf_LABS_GENERATIVEAI("Assign a niche category to this product based on what it is and who it's for. Use simple categories like 'Beauty', 'Pets', 'Home', 'Fitness', 'Tech', 'Fashion', 'Health', 'Kitchen', 'Baby', or 'Other'. Product: " &amp; A41 &amp; ". Description: " &amp; A41 &amp; ". Return only the category.", 0)</f>
        <v>Other</v>
      </c>
      <c r="J41" t="e" cm="1">
        <f t="array" aca="1" ref="J41" ca="1">_xldudf_LABS_GENERATIVEAI("Assign a selling skill level (Beginner, Intermediate, or Advanced) to this product based on how hard it would be to market and sell. Consider ad complexity, niche saturation, price point, and customer trust needed. Product: " &amp; A41 &amp; ". Niche: " &amp; I41 &amp; ". Selling Price: £" &amp; E41 &amp; ". Respond with only the level.", 0)</f>
        <v>#NAME?</v>
      </c>
      <c r="K41" s="22" t="e" cm="1">
        <f t="array" aca="1" ref="K41" ca="1" xml:space="preserve"> ( (F41 / MAX(F:F)) * 100 * 0.3 ) + ( IF(J41=1,100,IF(J41=2,50,0)) * 0.25 ) + ( _xlfn.SWITCH(I41, "Beauty",100, "Pets",90, "Tech",80, "Home",70, "Fitness",60, 50) * 0.2 ) + ( IF(E41&lt;30,100,IF(E41&lt;50,60,20)) * 0.15 ) + ( IF(AND(B41&lt;&gt;"",C41&lt;&gt;""),100,IF(OR(B41&lt;&gt;"",C41&lt;&gt;""),50,0)) * 0.1 )</f>
        <v>#NAME?</v>
      </c>
      <c r="L41" s="22">
        <f t="shared" si="0"/>
        <v>1.1517708231139014</v>
      </c>
      <c r="M41" s="22" t="e">
        <f t="shared" ca="1" si="1"/>
        <v>#NAME?</v>
      </c>
      <c r="N41" s="22" t="e">
        <f t="shared" ca="1" si="2"/>
        <v>#NAME?</v>
      </c>
      <c r="O41" t="e" cm="1">
        <f t="array" aca="1" ref="O41" ca="1">_xldudf_LABS_GENERATIVEAI("Evaluate this product: " &amp; A41 &amp; ". Profit: £" &amp; F41 &amp; ", Trend: " &amp; K41 &amp; "/30, Comp: " &amp; M41 &amp; "/30, Skill: " &amp; J41 &amp; ", Niche: " &amp; I41 &amp; ". Return 3 short bullet points: 1) Opportunity summary, 2) Why it's high/low scoring, 3) Marketing angle.", 0)</f>
        <v>#NAME?</v>
      </c>
      <c r="P41" t="e" cm="1">
        <f t="array" aca="1" ref="P41" ca="1">_xldudf_LABS_GENERATIVEAI("You're Thunderbird 2, the ad strategy agent. Based on this product: " &amp; A41 &amp; ", in the " &amp; I41 &amp; " niche with a profit of £" &amp; F41 &amp; " and skill level " &amp; J41 &amp; ", suggest: 1) a winning ad angle, 2) a one-line hook, 3) target audience.", 0)</f>
        <v>#NAME?</v>
      </c>
      <c r="AG41" t="e" cm="1">
        <f t="array" aca="1" ref="AG41" ca="1">_xldudf_LABS_GENERATIVEAI("You’re Thunderbird 3. Analyze this product: " &amp; A41 &amp; ". Trend score: " &amp; K41 &amp; "/30, Competition: " &amp; M41 &amp; "/30, Profit: £" &amp; F41 &amp; ". Give 1 line for each: Why trend score is high/low, Why competition score is high/low, Why profit score is high/low.", 0)</f>
        <v>#NAME?</v>
      </c>
    </row>
    <row r="42" spans="1:33" x14ac:dyDescent="0.35">
      <c r="A42" s="11" t="s">
        <v>137</v>
      </c>
      <c r="B42" s="12" t="s">
        <v>138</v>
      </c>
      <c r="C42" s="13" t="s">
        <v>139</v>
      </c>
      <c r="D42" s="25">
        <v>3.37</v>
      </c>
      <c r="E42" s="25">
        <v>24.99</v>
      </c>
      <c r="F42" s="24">
        <f t="shared" si="3"/>
        <v>21.619999999999997</v>
      </c>
      <c r="G42" s="10"/>
      <c r="H42" s="10"/>
      <c r="I42" t="e" cm="1">
        <f t="array" aca="1" ref="I42" ca="1">_xldudf_LABS_GENERATIVEAI("Assign a niche category to this product based on what it is and who it's for. Use simple categories like 'Beauty', 'Pets', 'Home', 'Fitness', 'Tech', 'Fashion', 'Health', 'Kitchen', 'Baby', or 'Other'. Product: " &amp; A42 &amp; ". Description: " &amp; A42 &amp; ". Return only the category.", 0)</f>
        <v>#NAME?</v>
      </c>
      <c r="J42" t="e" cm="1">
        <f t="array" aca="1" ref="J42" ca="1">_xldudf_LABS_GENERATIVEAI("Assign a selling skill level (Beginner, Intermediate, or Advanced) to this product based on how hard it would be to market and sell. Consider ad complexity, niche saturation, price point, and customer trust needed. Product: " &amp; A42 &amp; ". Niche: " &amp; I42 &amp; ". Selling Price: £" &amp; E42 &amp; ". Respond with only the level.", 0)</f>
        <v>#NAME?</v>
      </c>
      <c r="K42" s="22" t="e" cm="1">
        <f t="array" aca="1" ref="K42" ca="1" xml:space="preserve"> ( (F42 / MAX(F:F)) * 100 * 0.3 ) + ( IF(J42=1,100,IF(J42=2,50,0)) * 0.25 ) + ( _xlfn.SWITCH(I42, "Beauty",100, "Pets",90, "Tech",80, "Home",70, "Fitness",60, 50) * 0.2 ) + ( IF(E42&lt;30,100,IF(E42&lt;50,60,20)) * 0.15 ) + ( IF(AND(B42&lt;&gt;"",C42&lt;&gt;""),100,IF(OR(B42&lt;&gt;"",C42&lt;&gt;""),50,0)) * 0.1 )</f>
        <v>#NAME?</v>
      </c>
      <c r="L42" s="22">
        <f t="shared" si="0"/>
        <v>3.2355538114392219</v>
      </c>
      <c r="M42" s="22" t="e">
        <f t="shared" ca="1" si="1"/>
        <v>#NAME?</v>
      </c>
      <c r="N42" s="22" t="e">
        <f t="shared" ca="1" si="2"/>
        <v>#NAME?</v>
      </c>
      <c r="O42" t="e" cm="1">
        <f t="array" aca="1" ref="O42" ca="1">_xldudf_LABS_GENERATIVEAI("Evaluate this product: " &amp; A42 &amp; ". Profit: £" &amp; F42 &amp; ", Trend: " &amp; K42 &amp; "/30, Comp: " &amp; M42 &amp; "/30, Skill: " &amp; J42 &amp; ", Niche: " &amp; I42 &amp; ". Return 3 short bullet points: 1) Opportunity summary, 2) Why it's high/low scoring, 3) Marketing angle.", 0)</f>
        <v>#NAME?</v>
      </c>
      <c r="P42" t="e" cm="1">
        <f t="array" aca="1" ref="P42" ca="1">_xldudf_LABS_GENERATIVEAI("You're Thunderbird 2, the ad strategy agent. Based on this product: " &amp; A42 &amp; ", in the " &amp; I42 &amp; " niche with a profit of £" &amp; F42 &amp; " and skill level " &amp; J42 &amp; ", suggest: 1) a winning ad angle, 2) a one-line hook, 3) target audience.", 0)</f>
        <v>#NAME?</v>
      </c>
      <c r="AG42" t="e" cm="1">
        <f t="array" aca="1" ref="AG42" ca="1">_xldudf_LABS_GENERATIVEAI("You’re Thunderbird 3. Analyze this product: " &amp; A42 &amp; ". Trend score: " &amp; K42 &amp; "/30, Competition: " &amp; M42 &amp; "/30, Profit: £" &amp; F42 &amp; ". Give 1 line for each: Why trend score is high/low, Why competition score is high/low, Why profit score is high/low.", 0)</f>
        <v>#NAME?</v>
      </c>
    </row>
    <row r="43" spans="1:33" x14ac:dyDescent="0.35">
      <c r="A43" s="11" t="s">
        <v>140</v>
      </c>
      <c r="B43" s="12" t="s">
        <v>141</v>
      </c>
      <c r="C43" s="13" t="s">
        <v>142</v>
      </c>
      <c r="D43" s="25">
        <v>8.99</v>
      </c>
      <c r="E43" s="25">
        <v>39.99</v>
      </c>
      <c r="F43" s="24">
        <f t="shared" si="3"/>
        <v>31</v>
      </c>
      <c r="G43" s="10"/>
      <c r="H43" s="10"/>
      <c r="I43" t="e" cm="1">
        <f t="array" aca="1" ref="I43" ca="1">_xldudf_LABS_GENERATIVEAI("Assign a niche category to this product based on what it is and who it's for. Use simple categories like 'Beauty', 'Pets', 'Home', 'Fitness', 'Tech', 'Fashion', 'Health', 'Kitchen', 'Baby', or 'Other'. Product: " &amp; A43 &amp; ". Description: " &amp; A43 &amp; ". Return only the category.", 0)</f>
        <v>#NAME?</v>
      </c>
      <c r="J43" t="e" cm="1">
        <f t="array" aca="1" ref="J43" ca="1">_xldudf_LABS_GENERATIVEAI("Assign a selling skill level (Beginner, Intermediate, or Advanced) to this product based on how hard it would be to market and sell. Consider ad complexity, niche saturation, price point, and customer trust needed. Product: " &amp; A43 &amp; ". Niche: " &amp; I43 &amp; ". Selling Price: £" &amp; E43 &amp; ". Respond with only the level.", 0)</f>
        <v>#NAME?</v>
      </c>
      <c r="K43" s="22" t="e" cm="1">
        <f t="array" aca="1" ref="K43" ca="1" xml:space="preserve"> ( (F43 / MAX(F:F)) * 100 * 0.3 ) + ( IF(J43=1,100,IF(J43=2,50,0)) * 0.25 ) + ( _xlfn.SWITCH(I43, "Beauty",100, "Pets",90, "Tech",80, "Home",70, "Fitness",60, 50) * 0.2 ) + ( IF(E43&lt;30,100,IF(E43&lt;50,60,20)) * 0.15 ) + ( IF(AND(B43&lt;&gt;"",C43&lt;&gt;""),100,IF(OR(B43&lt;&gt;"",C43&lt;&gt;""),50,0)) * 0.1 )</f>
        <v>#NAME?</v>
      </c>
      <c r="L43" s="22">
        <f t="shared" si="0"/>
        <v>5.0760325713725098</v>
      </c>
      <c r="M43" s="22" t="e">
        <f t="shared" ca="1" si="1"/>
        <v>#NAME?</v>
      </c>
      <c r="N43" s="22" t="e">
        <f t="shared" ca="1" si="2"/>
        <v>#NAME?</v>
      </c>
      <c r="O43" t="e" cm="1">
        <f t="array" aca="1" ref="O43" ca="1">_xldudf_LABS_GENERATIVEAI("Evaluate this product: " &amp; A43 &amp; ". Profit: £" &amp; F43 &amp; ", Trend: " &amp; K43 &amp; "/30, Comp: " &amp; M43 &amp; "/30, Skill: " &amp; J43 &amp; ", Niche: " &amp; I43 &amp; ". Return 3 short bullet points: 1) Opportunity summary, 2) Why it's high/low scoring, 3) Marketing angle.", 0)</f>
        <v>#NAME?</v>
      </c>
      <c r="P43" t="e" cm="1">
        <f t="array" aca="1" ref="P43" ca="1">_xldudf_LABS_GENERATIVEAI("You're Thunderbird 2, the ad strategy agent. Based on this product: " &amp; A43 &amp; ", in the " &amp; I43 &amp; " niche with a profit of £" &amp; F43 &amp; " and skill level " &amp; J43 &amp; ", suggest: 1) a winning ad angle, 2) a one-line hook, 3) target audience.", 0)</f>
        <v>#NAME?</v>
      </c>
      <c r="AG43" t="e" cm="1">
        <f t="array" aca="1" ref="AG43" ca="1">_xldudf_LABS_GENERATIVEAI("You’re Thunderbird 3. Analyze this product: " &amp; A43 &amp; ". Trend score: " &amp; K43 &amp; "/30, Competition: " &amp; M43 &amp; "/30, Profit: £" &amp; F43 &amp; ". Give 1 line for each: Why trend score is high/low, Why competition score is high/low, Why profit score is high/low.", 0)</f>
        <v>#NAME?</v>
      </c>
    </row>
    <row r="44" spans="1:33" x14ac:dyDescent="0.35">
      <c r="A44" s="11" t="s">
        <v>143</v>
      </c>
      <c r="B44" s="12" t="s">
        <v>144</v>
      </c>
      <c r="C44" s="13" t="s">
        <v>145</v>
      </c>
      <c r="D44" s="25">
        <v>35.28</v>
      </c>
      <c r="E44" s="25">
        <v>74.989999999999995</v>
      </c>
      <c r="F44" s="24">
        <f t="shared" si="3"/>
        <v>39.709999999999994</v>
      </c>
      <c r="G44" s="10"/>
      <c r="H44" s="10"/>
      <c r="I44" t="str" cm="1">
        <f t="array" ref="I44">_xldudf_LABS_GENERATIVEAI("Assign a niche category to this product based on what it is and who it's for. Use simple categories like 'Beauty', 'Pets', 'Home', 'Fitness', 'Tech', 'Fashion', 'Health', 'Kitchen', 'Baby', or 'Other'. Product: " &amp; A44 &amp; ". Description: " &amp; A44 &amp; ". Return only the category.", 0)</f>
        <v>Other</v>
      </c>
      <c r="J44" t="e" cm="1">
        <f t="array" aca="1" ref="J44" ca="1">_xldudf_LABS_GENERATIVEAI("Assign a selling skill level (Beginner, Intermediate, or Advanced) to this product based on how hard it would be to market and sell. Consider ad complexity, niche saturation, price point, and customer trust needed. Product: " &amp; A44 &amp; ". Niche: " &amp; I44 &amp; ". Selling Price: £" &amp; E44 &amp; ". Respond with only the level.", 0)</f>
        <v>#NAME?</v>
      </c>
      <c r="K44" s="22" t="e" cm="1">
        <f t="array" aca="1" ref="K44" ca="1" xml:space="preserve"> ( (F44 / MAX(F:F)) * 100 * 0.3 ) + ( IF(J44=1,100,IF(J44=2,50,0)) * 0.25 ) + ( _xlfn.SWITCH(I44, "Beauty",100, "Pets",90, "Tech",80, "Home",70, "Fitness",60, 50) * 0.2 ) + ( IF(E44&lt;30,100,IF(E44&lt;50,60,20)) * 0.15 ) + ( IF(AND(B44&lt;&gt;"",C44&lt;&gt;""),100,IF(OR(B44&lt;&gt;"",C44&lt;&gt;""),50,0)) * 0.1 )</f>
        <v>#NAME?</v>
      </c>
      <c r="L44" s="22">
        <f t="shared" si="0"/>
        <v>6.7850485627391324</v>
      </c>
      <c r="M44" s="22" t="e">
        <f t="shared" ca="1" si="1"/>
        <v>#NAME?</v>
      </c>
      <c r="N44" s="22" t="e">
        <f t="shared" ca="1" si="2"/>
        <v>#NAME?</v>
      </c>
      <c r="O44" t="e" cm="1">
        <f t="array" aca="1" ref="O44" ca="1">_xldudf_LABS_GENERATIVEAI("Evaluate this product: " &amp; A44 &amp; ". Profit: £" &amp; F44 &amp; ", Trend: " &amp; K44 &amp; "/30, Comp: " &amp; M44 &amp; "/30, Skill: " &amp; J44 &amp; ", Niche: " &amp; I44 &amp; ". Return 3 short bullet points: 1) Opportunity summary, 2) Why it's high/low scoring, 3) Marketing angle.", 0)</f>
        <v>#NAME?</v>
      </c>
      <c r="P44" t="e" cm="1">
        <f t="array" aca="1" ref="P44" ca="1">_xldudf_LABS_GENERATIVEAI("You're Thunderbird 2, the ad strategy agent. Based on this product: " &amp; A44 &amp; ", in the " &amp; I44 &amp; " niche with a profit of £" &amp; F44 &amp; " and skill level " &amp; J44 &amp; ", suggest: 1) a winning ad angle, 2) a one-line hook, 3) target audience.", 0)</f>
        <v>#NAME?</v>
      </c>
      <c r="AG44" t="e" cm="1">
        <f t="array" aca="1" ref="AG44" ca="1">_xldudf_LABS_GENERATIVEAI("You’re Thunderbird 3. Analyze this product: " &amp; A44 &amp; ". Trend score: " &amp; K44 &amp; "/30, Competition: " &amp; M44 &amp; "/30, Profit: £" &amp; F44 &amp; ". Give 1 line for each: Why trend score is high/low, Why competition score is high/low, Why profit score is high/low.", 0)</f>
        <v>#NAME?</v>
      </c>
    </row>
    <row r="45" spans="1:33" x14ac:dyDescent="0.35">
      <c r="A45" s="11" t="s">
        <v>146</v>
      </c>
      <c r="B45" s="13" t="s">
        <v>147</v>
      </c>
      <c r="C45" s="13" t="s">
        <v>148</v>
      </c>
      <c r="D45" s="25">
        <v>13.99</v>
      </c>
      <c r="E45" s="25">
        <v>29.99</v>
      </c>
      <c r="F45" s="24">
        <f t="shared" si="3"/>
        <v>15.999999999999998</v>
      </c>
      <c r="G45" s="10"/>
      <c r="H45" s="10"/>
      <c r="I45" t="str" cm="1">
        <f t="array" ref="I45">_xldudf_LABS_GENERATIVEAI("Assign a niche category to this product based on what it is and who it's for. Use simple categories like 'Beauty', 'Pets', 'Home', 'Fitness', 'Tech', 'Fashion', 'Health', 'Kitchen', 'Baby', or 'Other'. Product: " &amp; A45 &amp; ". Description: " &amp; A45 &amp; ". Return only the category.", 0)</f>
        <v>Other</v>
      </c>
      <c r="J45" t="e" cm="1">
        <f t="array" aca="1" ref="J45" ca="1">_xldudf_LABS_GENERATIVEAI("Assign a selling skill level (Beginner, Intermediate, or Advanced) to this product based on how hard it would be to market and sell. Consider ad complexity, niche saturation, price point, and customer trust needed. Product: " &amp; A45 &amp; ". Niche: " &amp; I45 &amp; ". Selling Price: £" &amp; E45 &amp; ". Respond with only the level.", 0)</f>
        <v>#NAME?</v>
      </c>
      <c r="K45" s="22" t="e" cm="1">
        <f t="array" aca="1" ref="K45" ca="1" xml:space="preserve"> ( (F45 / MAX(F:F)) * 100 * 0.3 ) + ( IF(J45=1,100,IF(J45=2,50,0)) * 0.25 ) + ( _xlfn.SWITCH(I45, "Beauty",100, "Pets",90, "Tech",80, "Home",70, "Fitness",60, 50) * 0.2 ) + ( IF(E45&lt;30,100,IF(E45&lt;50,60,20)) * 0.15 ) + ( IF(AND(B45&lt;&gt;"",C45&lt;&gt;""),100,IF(OR(B45&lt;&gt;"",C45&lt;&gt;""),50,0)) * 0.1 )</f>
        <v>#NAME?</v>
      </c>
      <c r="L45" s="22">
        <f t="shared" si="0"/>
        <v>2.1328362601785535</v>
      </c>
      <c r="M45" s="22" t="e">
        <f t="shared" ca="1" si="1"/>
        <v>#NAME?</v>
      </c>
      <c r="N45" s="22" t="e">
        <f t="shared" ca="1" si="2"/>
        <v>#NAME?</v>
      </c>
      <c r="O45" t="e" cm="1">
        <f t="array" aca="1" ref="O45" ca="1">_xldudf_LABS_GENERATIVEAI("Evaluate this product: " &amp; A45 &amp; ". Profit: £" &amp; F45 &amp; ", Trend: " &amp; K45 &amp; "/30, Comp: " &amp; M45 &amp; "/30, Skill: " &amp; J45 &amp; ", Niche: " &amp; I45 &amp; ". Return 3 short bullet points: 1) Opportunity summary, 2) Why it's high/low scoring, 3) Marketing angle.", 0)</f>
        <v>#NAME?</v>
      </c>
      <c r="P45" t="e" cm="1">
        <f t="array" aca="1" ref="P45" ca="1">_xldudf_LABS_GENERATIVEAI("You're Thunderbird 2, the ad strategy agent. Based on this product: " &amp; A45 &amp; ", in the " &amp; I45 &amp; " niche with a profit of £" &amp; F45 &amp; " and skill level " &amp; J45 &amp; ", suggest: 1) a winning ad angle, 2) a one-line hook, 3) target audience.", 0)</f>
        <v>#NAME?</v>
      </c>
      <c r="AG45" t="e" cm="1">
        <f t="array" aca="1" ref="AG45" ca="1">_xldudf_LABS_GENERATIVEAI("You’re Thunderbird 3. Analyze this product: " &amp; A45 &amp; ". Trend score: " &amp; K45 &amp; "/30, Competition: " &amp; M45 &amp; "/30, Profit: £" &amp; F45 &amp; ". Give 1 line for each: Why trend score is high/low, Why competition score is high/low, Why profit score is high/low.", 0)</f>
        <v>#NAME?</v>
      </c>
    </row>
    <row r="46" spans="1:33" x14ac:dyDescent="0.35">
      <c r="A46" s="11" t="s">
        <v>149</v>
      </c>
      <c r="B46" s="13" t="s">
        <v>150</v>
      </c>
      <c r="C46" s="13" t="s">
        <v>151</v>
      </c>
      <c r="D46" s="25">
        <v>24.99</v>
      </c>
      <c r="E46" s="25">
        <v>55.99</v>
      </c>
      <c r="F46" s="24">
        <f t="shared" si="3"/>
        <v>31.000000000000004</v>
      </c>
      <c r="G46" s="10"/>
      <c r="H46" s="10"/>
      <c r="I46" t="str" cm="1">
        <f t="array" ref="I46">_xldudf_LABS_GENERATIVEAI("Assign a niche category to this product based on what it is and who it's for. Use simple categories like 'Beauty', 'Pets', 'Home', 'Fitness', 'Tech', 'Fashion', 'Health', 'Kitchen', 'Baby', or 'Other'. Product: " &amp; A46 &amp; ". Description: " &amp; A46 &amp; ". Return only the category.", 0)</f>
        <v>Fitness</v>
      </c>
      <c r="J46" t="e" cm="1">
        <f t="array" aca="1" ref="J46" ca="1">_xldudf_LABS_GENERATIVEAI("Assign a selling skill level (Beginner, Intermediate, or Advanced) to this product based on how hard it would be to market and sell. Consider ad complexity, niche saturation, price point, and customer trust needed. Product: " &amp; A46 &amp; ". Niche: " &amp; I46 &amp; ". Selling Price: £" &amp; E46 &amp; ". Respond with only the level.", 0)</f>
        <v>#NAME?</v>
      </c>
      <c r="K46" s="22" t="e" cm="1">
        <f t="array" aca="1" ref="K46" ca="1" xml:space="preserve"> ( (F46 / MAX(F:F)) * 100 * 0.3 ) + ( IF(J46=1,100,IF(J46=2,50,0)) * 0.25 ) + ( _xlfn.SWITCH(I46, "Beauty",100, "Pets",90, "Tech",80, "Home",70, "Fitness",60, 50) * 0.2 ) + ( IF(E46&lt;30,100,IF(E46&lt;50,60,20)) * 0.15 ) + ( IF(AND(B46&lt;&gt;"",C46&lt;&gt;""),100,IF(OR(B46&lt;&gt;"",C46&lt;&gt;""),50,0)) * 0.1 )</f>
        <v>#NAME?</v>
      </c>
      <c r="L46" s="22">
        <f t="shared" si="0"/>
        <v>5.0760325713725107</v>
      </c>
      <c r="M46" s="22" t="e">
        <f t="shared" ca="1" si="1"/>
        <v>#NAME?</v>
      </c>
      <c r="N46" s="22" t="e">
        <f t="shared" ca="1" si="2"/>
        <v>#NAME?</v>
      </c>
      <c r="O46" t="e" cm="1">
        <f t="array" aca="1" ref="O46" ca="1">_xldudf_LABS_GENERATIVEAI("Evaluate this product: " &amp; A46 &amp; ". Profit: £" &amp; F46 &amp; ", Trend: " &amp; K46 &amp; "/30, Comp: " &amp; M46 &amp; "/30, Skill: " &amp; J46 &amp; ", Niche: " &amp; I46 &amp; ". Return 3 short bullet points: 1) Opportunity summary, 2) Why it's high/low scoring, 3) Marketing angle.", 0)</f>
        <v>#NAME?</v>
      </c>
      <c r="P46" t="e" cm="1">
        <f t="array" aca="1" ref="P46" ca="1">_xldudf_LABS_GENERATIVEAI("You're Thunderbird 2, the ad strategy agent. Based on this product: " &amp; A46 &amp; ", in the " &amp; I46 &amp; " niche with a profit of £" &amp; F46 &amp; " and skill level " &amp; J46 &amp; ", suggest: 1) a winning ad angle, 2) a one-line hook, 3) target audience.", 0)</f>
        <v>#NAME?</v>
      </c>
      <c r="AG46" t="e" cm="1">
        <f t="array" aca="1" ref="AG46" ca="1">_xldudf_LABS_GENERATIVEAI("You’re Thunderbird 3. Analyze this product: " &amp; A46 &amp; ". Trend score: " &amp; K46 &amp; "/30, Competition: " &amp; M46 &amp; "/30, Profit: £" &amp; F46 &amp; ". Give 1 line for each: Why trend score is high/low, Why competition score is high/low, Why profit score is high/low.", 0)</f>
        <v>#NAME?</v>
      </c>
    </row>
    <row r="47" spans="1:33" x14ac:dyDescent="0.35">
      <c r="A47" s="11" t="s">
        <v>152</v>
      </c>
      <c r="B47" s="13" t="s">
        <v>153</v>
      </c>
      <c r="C47" s="13" t="s">
        <v>154</v>
      </c>
      <c r="D47" s="25">
        <v>13.24</v>
      </c>
      <c r="E47" s="25">
        <v>29.99</v>
      </c>
      <c r="F47" s="24">
        <f t="shared" si="3"/>
        <v>16.75</v>
      </c>
      <c r="G47" s="10"/>
      <c r="H47" s="10"/>
      <c r="I47" t="str" cm="1">
        <f t="array" ref="I47">_xldudf_LABS_GENERATIVEAI("Assign a niche category to this product based on what it is and who it's for. Use simple categories like 'Beauty', 'Pets', 'Home', 'Fitness', 'Tech', 'Fashion', 'Health', 'Kitchen', 'Baby', or 'Other'. Product: " &amp; A47 &amp; ". Description: " &amp; A47 &amp; ". Return only the category.", 0)</f>
        <v>Tech</v>
      </c>
      <c r="J47" t="e" cm="1">
        <f t="array" aca="1" ref="J47" ca="1">_xldudf_LABS_GENERATIVEAI("Assign a selling skill level (Beginner, Intermediate, or Advanced) to this product based on how hard it would be to market and sell. Consider ad complexity, niche saturation, price point, and customer trust needed. Product: " &amp; A47 &amp; ". Niche: " &amp; I47 &amp; ". Selling Price: £" &amp; E47 &amp; ". Respond with only the level.", 0)</f>
        <v>#NAME?</v>
      </c>
      <c r="K47" s="22" t="e" cm="1">
        <f t="array" aca="1" ref="K47" ca="1" xml:space="preserve"> ( (F47 / MAX(F:F)) * 100 * 0.3 ) + ( IF(J47=1,100,IF(J47=2,50,0)) * 0.25 ) + ( _xlfn.SWITCH(I47, "Beauty",100, "Pets",90, "Tech",80, "Home",70, "Fitness",60, 50) * 0.2 ) + ( IF(E47&lt;30,100,IF(E47&lt;50,60,20)) * 0.15 ) + ( IF(AND(B47&lt;&gt;"",C47&lt;&gt;""),100,IF(OR(B47&lt;&gt;"",C47&lt;&gt;""),50,0)) * 0.1 )</f>
        <v>#NAME?</v>
      </c>
      <c r="L47" s="22">
        <f t="shared" si="0"/>
        <v>2.2799960757382514</v>
      </c>
      <c r="M47" s="22" t="e">
        <f t="shared" ca="1" si="1"/>
        <v>#NAME?</v>
      </c>
      <c r="N47" s="22" t="e">
        <f t="shared" ca="1" si="2"/>
        <v>#NAME?</v>
      </c>
      <c r="O47" t="e" cm="1">
        <f t="array" aca="1" ref="O47" ca="1">_xldudf_LABS_GENERATIVEAI("Evaluate this product: " &amp; A47 &amp; ". Profit: £" &amp; F47 &amp; ", Trend: " &amp; K47 &amp; "/30, Comp: " &amp; M47 &amp; "/30, Skill: " &amp; J47 &amp; ", Niche: " &amp; I47 &amp; ". Return 3 short bullet points: 1) Opportunity summary, 2) Why it's high/low scoring, 3) Marketing angle.", 0)</f>
        <v>#NAME?</v>
      </c>
      <c r="P47" t="e" cm="1">
        <f t="array" aca="1" ref="P47" ca="1">_xldudf_LABS_GENERATIVEAI("You're Thunderbird 2, the ad strategy agent. Based on this product: " &amp; A47 &amp; ", in the " &amp; I47 &amp; " niche with a profit of £" &amp; F47 &amp; " and skill level " &amp; J47 &amp; ", suggest: 1) a winning ad angle, 2) a one-line hook, 3) target audience.", 0)</f>
        <v>#NAME?</v>
      </c>
      <c r="AG47" t="e" cm="1">
        <f t="array" aca="1" ref="AG47" ca="1">_xldudf_LABS_GENERATIVEAI("You’re Thunderbird 3. Analyze this product: " &amp; A47 &amp; ". Trend score: " &amp; K47 &amp; "/30, Competition: " &amp; M47 &amp; "/30, Profit: £" &amp; F47 &amp; ". Give 1 line for each: Why trend score is high/low, Why competition score is high/low, Why profit score is high/low.", 0)</f>
        <v>#NAME?</v>
      </c>
    </row>
    <row r="48" spans="1:33" x14ac:dyDescent="0.35">
      <c r="A48" s="11" t="s">
        <v>155</v>
      </c>
      <c r="B48" s="13" t="s">
        <v>156</v>
      </c>
      <c r="C48" s="13" t="s">
        <v>157</v>
      </c>
      <c r="D48" s="25">
        <v>39.99</v>
      </c>
      <c r="E48" s="25">
        <v>64.989999999999995</v>
      </c>
      <c r="F48" s="24">
        <f t="shared" ref="F48:F79" si="4">E48-D48</f>
        <v>24.999999999999993</v>
      </c>
      <c r="G48" s="10"/>
      <c r="H48" s="10"/>
      <c r="I48" t="str" cm="1">
        <f t="array" ref="I48">_xldudf_LABS_GENERATIVEAI("Assign a niche category to this product based on what it is and who it's for. Use simple categories like 'Beauty', 'Pets', 'Home', 'Fitness', 'Tech', 'Fashion', 'Health', 'Kitchen', 'Baby', or 'Other'. Product: " &amp; A48 &amp; ". Description: " &amp; A48 &amp; ". Return only the category.", 0)</f>
        <v>Tech</v>
      </c>
      <c r="J48" t="e" cm="1">
        <f t="array" aca="1" ref="J48" ca="1">_xldudf_LABS_GENERATIVEAI("Assign a selling skill level (Beginner, Intermediate, or Advanced) to this product based on how hard it would be to market and sell. Consider ad complexity, niche saturation, price point, and customer trust needed. Product: " &amp; A48 &amp; ". Niche: " &amp; I48 &amp; ". Selling Price: £" &amp; E48 &amp; ". Respond with only the level.", 0)</f>
        <v>#NAME?</v>
      </c>
      <c r="K48" s="22" t="e" cm="1">
        <f t="array" aca="1" ref="K48" ca="1" xml:space="preserve"> ( (F48 / MAX(F:F)) * 100 * 0.3 ) + ( IF(J48=1,100,IF(J48=2,50,0)) * 0.25 ) + ( _xlfn.SWITCH(I48, "Beauty",100, "Pets",90, "Tech",80, "Home",70, "Fitness",60, 50) * 0.2 ) + ( IF(E48&lt;30,100,IF(E48&lt;50,60,20)) * 0.15 ) + ( IF(AND(B48&lt;&gt;"",C48&lt;&gt;""),100,IF(OR(B48&lt;&gt;"",C48&lt;&gt;""),50,0)) * 0.1 )</f>
        <v>#NAME?</v>
      </c>
      <c r="L48" s="22">
        <f t="shared" si="0"/>
        <v>3.8987540468949256</v>
      </c>
      <c r="M48" s="22" t="e">
        <f t="shared" ca="1" si="1"/>
        <v>#NAME?</v>
      </c>
      <c r="N48" s="22" t="e">
        <f t="shared" ca="1" si="2"/>
        <v>#NAME?</v>
      </c>
      <c r="O48" t="e" cm="1">
        <f t="array" aca="1" ref="O48" ca="1">_xldudf_LABS_GENERATIVEAI("Evaluate this product: " &amp; A48 &amp; ". Profit: £" &amp; F48 &amp; ", Trend: " &amp; K48 &amp; "/30, Comp: " &amp; M48 &amp; "/30, Skill: " &amp; J48 &amp; ", Niche: " &amp; I48 &amp; ". Return 3 short bullet points: 1) Opportunity summary, 2) Why it's high/low scoring, 3) Marketing angle.", 0)</f>
        <v>#NAME?</v>
      </c>
      <c r="P48" t="e" cm="1">
        <f t="array" aca="1" ref="P48" ca="1">_xldudf_LABS_GENERATIVEAI("You're Thunderbird 2, the ad strategy agent. Based on this product: " &amp; A48 &amp; ", in the " &amp; I48 &amp; " niche with a profit of £" &amp; F48 &amp; " and skill level " &amp; J48 &amp; ", suggest: 1) a winning ad angle, 2) a one-line hook, 3) target audience.", 0)</f>
        <v>#NAME?</v>
      </c>
      <c r="AG48" t="e" cm="1">
        <f t="array" aca="1" ref="AG48" ca="1">_xldudf_LABS_GENERATIVEAI("You’re Thunderbird 3. Analyze this product: " &amp; A48 &amp; ". Trend score: " &amp; K48 &amp; "/30, Competition: " &amp; M48 &amp; "/30, Profit: £" &amp; F48 &amp; ". Give 1 line for each: Why trend score is high/low, Why competition score is high/low, Why profit score is high/low.", 0)</f>
        <v>#NAME?</v>
      </c>
    </row>
    <row r="49" spans="1:33" x14ac:dyDescent="0.35">
      <c r="A49" s="11" t="s">
        <v>158</v>
      </c>
      <c r="B49" s="13" t="s">
        <v>159</v>
      </c>
      <c r="C49" s="13" t="s">
        <v>160</v>
      </c>
      <c r="D49" s="25">
        <v>114.99</v>
      </c>
      <c r="E49" s="25">
        <v>199.99</v>
      </c>
      <c r="F49" s="24">
        <f t="shared" si="4"/>
        <v>85.000000000000014</v>
      </c>
      <c r="G49" s="10"/>
      <c r="H49" s="10"/>
      <c r="I49" t="str" cm="1">
        <f t="array" ref="I49">_xldudf_LABS_GENERATIVEAI("Assign a niche category to this product based on what it is and who it's for. Use simple categories like 'Beauty', 'Pets', 'Home', 'Fitness', 'Tech', 'Fashion', 'Health', 'Kitchen', 'Baby', or 'Other'. Product: " &amp; A49 &amp; ". Description: " &amp; A49 &amp; ". Return only the category.", 0)</f>
        <v>Other</v>
      </c>
      <c r="J49" t="e" cm="1">
        <f t="array" aca="1" ref="J49" ca="1">_xldudf_LABS_GENERATIVEAI("Assign a selling skill level (Beginner, Intermediate, or Advanced) to this product based on how hard it would be to market and sell. Consider ad complexity, niche saturation, price point, and customer trust needed. Product: " &amp; A49 &amp; ". Niche: " &amp; I49 &amp; ". Selling Price: £" &amp; E49 &amp; ". Respond with only the level.", 0)</f>
        <v>#NAME?</v>
      </c>
      <c r="K49" s="22" t="e" cm="1">
        <f t="array" aca="1" ref="K49" ca="1" xml:space="preserve"> ( (F49 / MAX(F:F)) * 100 * 0.3 ) + ( IF(J49=1,100,IF(J49=2,50,0)) * 0.25 ) + ( _xlfn.SWITCH(I49, "Beauty",100, "Pets",90, "Tech",80, "Home",70, "Fitness",60, 50) * 0.2 ) + ( IF(E49&lt;30,100,IF(E49&lt;50,60,20)) * 0.15 ) + ( IF(AND(B49&lt;&gt;"",C49&lt;&gt;""),100,IF(OR(B49&lt;&gt;"",C49&lt;&gt;""),50,0)) * 0.1 )</f>
        <v>#NAME?</v>
      </c>
      <c r="L49" s="22">
        <f t="shared" si="0"/>
        <v>15.671539291670758</v>
      </c>
      <c r="M49" s="22" t="e">
        <f t="shared" ca="1" si="1"/>
        <v>#NAME?</v>
      </c>
      <c r="N49" s="22" t="e">
        <f t="shared" ca="1" si="2"/>
        <v>#NAME?</v>
      </c>
      <c r="O49" t="e" cm="1">
        <f t="array" aca="1" ref="O49" ca="1">_xldudf_LABS_GENERATIVEAI("Evaluate this product: " &amp; A49 &amp; ". Profit: £" &amp; F49 &amp; ", Trend: " &amp; K49 &amp; "/30, Comp: " &amp; M49 &amp; "/30, Skill: " &amp; J49 &amp; ", Niche: " &amp; I49 &amp; ". Return 3 short bullet points: 1) Opportunity summary, 2) Why it's high/low scoring, 3) Marketing angle.", 0)</f>
        <v>#NAME?</v>
      </c>
      <c r="P49" t="e" cm="1">
        <f t="array" aca="1" ref="P49" ca="1">_xldudf_LABS_GENERATIVEAI("You're Thunderbird 2, the ad strategy agent. Based on this product: " &amp; A49 &amp; ", in the " &amp; I49 &amp; " niche with a profit of £" &amp; F49 &amp; " and skill level " &amp; J49 &amp; ", suggest: 1) a winning ad angle, 2) a one-line hook, 3) target audience.", 0)</f>
        <v>#NAME?</v>
      </c>
      <c r="AG49" t="e" cm="1">
        <f t="array" aca="1" ref="AG49" ca="1">_xldudf_LABS_GENERATIVEAI("You’re Thunderbird 3. Analyze this product: " &amp; A49 &amp; ". Trend score: " &amp; K49 &amp; "/30, Competition: " &amp; M49 &amp; "/30, Profit: £" &amp; F49 &amp; ". Give 1 line for each: Why trend score is high/low, Why competition score is high/low, Why profit score is high/low.", 0)</f>
        <v>#NAME?</v>
      </c>
    </row>
    <row r="50" spans="1:33" x14ac:dyDescent="0.35">
      <c r="A50" s="11" t="s">
        <v>161</v>
      </c>
      <c r="B50" s="13" t="s">
        <v>162</v>
      </c>
      <c r="C50" s="13" t="s">
        <v>163</v>
      </c>
      <c r="D50" s="25">
        <v>9.09</v>
      </c>
      <c r="E50" s="25">
        <v>39.99</v>
      </c>
      <c r="F50" s="24">
        <f t="shared" si="4"/>
        <v>30.900000000000002</v>
      </c>
      <c r="G50" s="10"/>
      <c r="H50" s="10"/>
      <c r="I50" t="e" cm="1">
        <f t="array" aca="1" ref="I50" ca="1">_xldudf_LABS_GENERATIVEAI("Assign a niche category to this product based on what it is and who it's for. Use simple categories like 'Beauty', 'Pets', 'Home', 'Fitness', 'Tech', 'Fashion', 'Health', 'Kitchen', 'Baby', or 'Other'. Product: " &amp; A50 &amp; ". Description: " &amp; A50 &amp; ". Return only the category.", 0)</f>
        <v>#NAME?</v>
      </c>
      <c r="J50" t="e" cm="1">
        <f t="array" aca="1" ref="J50" ca="1">_xldudf_LABS_GENERATIVEAI("Assign a selling skill level (Beginner, Intermediate, or Advanced) to this product based on how hard it would be to market and sell. Consider ad complexity, niche saturation, price point, and customer trust needed. Product: " &amp; A50 &amp; ". Niche: " &amp; I50 &amp; ". Selling Price: £" &amp; E50 &amp; ". Respond with only the level.", 0)</f>
        <v>#NAME?</v>
      </c>
      <c r="K50" s="22" t="e" cm="1">
        <f t="array" aca="1" ref="K50" ca="1" xml:space="preserve"> ( (F50 / MAX(F:F)) * 100 * 0.3 ) + ( IF(J50=1,100,IF(J50=2,50,0)) * 0.25 ) + ( _xlfn.SWITCH(I50, "Beauty",100, "Pets",90, "Tech",80, "Home",70, "Fitness",60, 50) * 0.2 ) + ( IF(E50&lt;30,100,IF(E50&lt;50,60,20)) * 0.15 ) + ( IF(AND(B50&lt;&gt;"",C50&lt;&gt;""),100,IF(OR(B50&lt;&gt;"",C50&lt;&gt;""),50,0)) * 0.1 )</f>
        <v>#NAME?</v>
      </c>
      <c r="L50" s="22">
        <f t="shared" si="0"/>
        <v>5.056411262631217</v>
      </c>
      <c r="M50" s="22" t="e">
        <f t="shared" ca="1" si="1"/>
        <v>#NAME?</v>
      </c>
      <c r="N50" s="22" t="e">
        <f t="shared" ca="1" si="2"/>
        <v>#NAME?</v>
      </c>
      <c r="O50" t="e" cm="1">
        <f t="array" aca="1" ref="O50" ca="1">_xldudf_LABS_GENERATIVEAI("Evaluate this product: " &amp; A50 &amp; ". Profit: £" &amp; F50 &amp; ", Trend: " &amp; K50 &amp; "/30, Comp: " &amp; M50 &amp; "/30, Skill: " &amp; J50 &amp; ", Niche: " &amp; I50 &amp; ". Return 3 short bullet points: 1) Opportunity summary, 2) Why it's high/low scoring, 3) Marketing angle.", 0)</f>
        <v>#NAME?</v>
      </c>
      <c r="P50" t="e" cm="1">
        <f t="array" aca="1" ref="P50" ca="1">_xldudf_LABS_GENERATIVEAI("You're Thunderbird 2, the ad strategy agent. Based on this product: " &amp; A50 &amp; ", in the " &amp; I50 &amp; " niche with a profit of £" &amp; F50 &amp; " and skill level " &amp; J50 &amp; ", suggest: 1) a winning ad angle, 2) a one-line hook, 3) target audience.", 0)</f>
        <v>#NAME?</v>
      </c>
      <c r="AG50" t="e" cm="1">
        <f t="array" aca="1" ref="AG50" ca="1">_xldudf_LABS_GENERATIVEAI("You’re Thunderbird 3. Analyze this product: " &amp; A50 &amp; ". Trend score: " &amp; K50 &amp; "/30, Competition: " &amp; M50 &amp; "/30, Profit: £" &amp; F50 &amp; ". Give 1 line for each: Why trend score is high/low, Why competition score is high/low, Why profit score is high/low.", 0)</f>
        <v>#NAME?</v>
      </c>
    </row>
    <row r="51" spans="1:33" x14ac:dyDescent="0.35">
      <c r="A51" s="11" t="s">
        <v>164</v>
      </c>
      <c r="B51" s="13" t="s">
        <v>165</v>
      </c>
      <c r="C51" s="13" t="s">
        <v>166</v>
      </c>
      <c r="D51" s="25">
        <v>4.99</v>
      </c>
      <c r="E51" s="25">
        <v>19.989999999999998</v>
      </c>
      <c r="F51" s="24">
        <f t="shared" si="4"/>
        <v>14.999999999999998</v>
      </c>
      <c r="G51" s="10"/>
      <c r="H51" s="10"/>
      <c r="I51" t="e" cm="1">
        <f t="array" aca="1" ref="I51" ca="1">_xldudf_LABS_GENERATIVEAI("Assign a niche category to this product based on what it is and who it's for. Use simple categories like 'Beauty', 'Pets', 'Home', 'Fitness', 'Tech', 'Fashion', 'Health', 'Kitchen', 'Baby', or 'Other'. Product: " &amp; A51 &amp; ". Description: " &amp; A51 &amp; ". Return only the category.", 0)</f>
        <v>#NAME?</v>
      </c>
      <c r="J51" t="e" cm="1">
        <f t="array" aca="1" ref="J51" ca="1">_xldudf_LABS_GENERATIVEAI("Assign a selling skill level (Beginner, Intermediate, or Advanced) to this product based on how hard it would be to market and sell. Consider ad complexity, niche saturation, price point, and customer trust needed. Product: " &amp; A51 &amp; ". Niche: " &amp; I51 &amp; ". Selling Price: £" &amp; E51 &amp; ". Respond with only the level.", 0)</f>
        <v>#NAME?</v>
      </c>
      <c r="K51" s="22" t="e" cm="1">
        <f t="array" aca="1" ref="K51" ca="1" xml:space="preserve"> ( (F51 / MAX(F:F)) * 100 * 0.3 ) + ( IF(J51=1,100,IF(J51=2,50,0)) * 0.25 ) + ( _xlfn.SWITCH(I51, "Beauty",100, "Pets",90, "Tech",80, "Home",70, "Fitness",60, 50) * 0.2 ) + ( IF(E51&lt;30,100,IF(E51&lt;50,60,20)) * 0.15 ) + ( IF(AND(B51&lt;&gt;"",C51&lt;&gt;""),100,IF(OR(B51&lt;&gt;"",C51&lt;&gt;""),50,0)) * 0.1 )</f>
        <v>#NAME?</v>
      </c>
      <c r="L51" s="22">
        <f t="shared" si="0"/>
        <v>1.9366231727656227</v>
      </c>
      <c r="M51" s="22" t="e">
        <f t="shared" ca="1" si="1"/>
        <v>#NAME?</v>
      </c>
      <c r="N51" s="22" t="e">
        <f t="shared" ca="1" si="2"/>
        <v>#NAME?</v>
      </c>
      <c r="O51" t="e" cm="1">
        <f t="array" aca="1" ref="O51" ca="1">_xldudf_LABS_GENERATIVEAI("Evaluate this product: " &amp; A51 &amp; ". Profit: £" &amp; F51 &amp; ", Trend: " &amp; K51 &amp; "/30, Comp: " &amp; M51 &amp; "/30, Skill: " &amp; J51 &amp; ", Niche: " &amp; I51 &amp; ". Return 3 short bullet points: 1) Opportunity summary, 2) Why it's high/low scoring, 3) Marketing angle.", 0)</f>
        <v>#NAME?</v>
      </c>
      <c r="P51" t="e" cm="1">
        <f t="array" aca="1" ref="P51" ca="1">_xldudf_LABS_GENERATIVEAI("You're Thunderbird 2, the ad strategy agent. Based on this product: " &amp; A51 &amp; ", in the " &amp; I51 &amp; " niche with a profit of £" &amp; F51 &amp; " and skill level " &amp; J51 &amp; ", suggest: 1) a winning ad angle, 2) a one-line hook, 3) target audience.", 0)</f>
        <v>#NAME?</v>
      </c>
      <c r="AG51" t="e" cm="1">
        <f t="array" aca="1" ref="AG51" ca="1">_xldudf_LABS_GENERATIVEAI("You’re Thunderbird 3. Analyze this product: " &amp; A51 &amp; ". Trend score: " &amp; K51 &amp; "/30, Competition: " &amp; M51 &amp; "/30, Profit: £" &amp; F51 &amp; ". Give 1 line for each: Why trend score is high/low, Why competition score is high/low, Why profit score is high/low.", 0)</f>
        <v>#NAME?</v>
      </c>
    </row>
    <row r="52" spans="1:33" x14ac:dyDescent="0.35">
      <c r="A52" s="11" t="s">
        <v>167</v>
      </c>
      <c r="B52" s="13" t="s">
        <v>168</v>
      </c>
      <c r="C52" s="13" t="s">
        <v>169</v>
      </c>
      <c r="D52" s="25">
        <v>14</v>
      </c>
      <c r="E52" s="25">
        <v>29.99</v>
      </c>
      <c r="F52" s="24">
        <f t="shared" si="4"/>
        <v>15.989999999999998</v>
      </c>
      <c r="G52" s="10"/>
      <c r="H52" s="10"/>
      <c r="I52" t="str" cm="1">
        <f t="array" ref="I52">_xldudf_LABS_GENERATIVEAI("Assign a niche category to this product based on what it is and who it's for. Use simple categories like 'Beauty', 'Pets', 'Home', 'Fitness', 'Tech', 'Fashion', 'Health', 'Kitchen', 'Baby', or 'Other'. Product: " &amp; A52 &amp; ". Description: " &amp; A52 &amp; ". Return only the category.", 0)</f>
        <v>Other</v>
      </c>
      <c r="J52" t="e" cm="1">
        <f t="array" aca="1" ref="J52" ca="1">_xldudf_LABS_GENERATIVEAI("Assign a selling skill level (Beginner, Intermediate, or Advanced) to this product based on how hard it would be to market and sell. Consider ad complexity, niche saturation, price point, and customer trust needed. Product: " &amp; A52 &amp; ". Niche: " &amp; I52 &amp; ". Selling Price: £" &amp; E52 &amp; ". Respond with only the level.", 0)</f>
        <v>#NAME?</v>
      </c>
      <c r="K52" s="22" t="e" cm="1">
        <f t="array" aca="1" ref="K52" ca="1" xml:space="preserve"> ( (F52 / MAX(F:F)) * 100 * 0.3 ) + ( IF(J52=1,100,IF(J52=2,50,0)) * 0.25 ) + ( _xlfn.SWITCH(I52, "Beauty",100, "Pets",90, "Tech",80, "Home",70, "Fitness",60, 50) * 0.2 ) + ( IF(E52&lt;30,100,IF(E52&lt;50,60,20)) * 0.15 ) + ( IF(AND(B52&lt;&gt;"",C52&lt;&gt;""),100,IF(OR(B52&lt;&gt;"",C52&lt;&gt;""),50,0)) * 0.1 )</f>
        <v>#NAME?</v>
      </c>
      <c r="L52" s="22">
        <f t="shared" si="0"/>
        <v>2.130874129304424</v>
      </c>
      <c r="M52" s="22" t="e">
        <f t="shared" ca="1" si="1"/>
        <v>#NAME?</v>
      </c>
      <c r="N52" s="22" t="e">
        <f t="shared" ca="1" si="2"/>
        <v>#NAME?</v>
      </c>
      <c r="O52" t="e" cm="1">
        <f t="array" aca="1" ref="O52" ca="1">_xldudf_LABS_GENERATIVEAI("Evaluate this product: " &amp; A52 &amp; ". Profit: £" &amp; F52 &amp; ", Trend: " &amp; K52 &amp; "/30, Comp: " &amp; M52 &amp; "/30, Skill: " &amp; J52 &amp; ", Niche: " &amp; I52 &amp; ". Return 3 short bullet points: 1) Opportunity summary, 2) Why it's high/low scoring, 3) Marketing angle.", 0)</f>
        <v>#NAME?</v>
      </c>
      <c r="P52" t="e" cm="1">
        <f t="array" aca="1" ref="P52" ca="1">_xldudf_LABS_GENERATIVEAI("You're Thunderbird 2, the ad strategy agent. Based on this product: " &amp; A52 &amp; ", in the " &amp; I52 &amp; " niche with a profit of £" &amp; F52 &amp; " and skill level " &amp; J52 &amp; ", suggest: 1) a winning ad angle, 2) a one-line hook, 3) target audience.", 0)</f>
        <v>#NAME?</v>
      </c>
      <c r="AG52" t="e" cm="1">
        <f t="array" aca="1" ref="AG52" ca="1">_xldudf_LABS_GENERATIVEAI("You’re Thunderbird 3. Analyze this product: " &amp; A52 &amp; ". Trend score: " &amp; K52 &amp; "/30, Competition: " &amp; M52 &amp; "/30, Profit: £" &amp; F52 &amp; ". Give 1 line for each: Why trend score is high/low, Why competition score is high/low, Why profit score is high/low.", 0)</f>
        <v>#NAME?</v>
      </c>
    </row>
    <row r="53" spans="1:33" x14ac:dyDescent="0.35">
      <c r="A53" s="11" t="s">
        <v>170</v>
      </c>
      <c r="B53" s="13" t="s">
        <v>171</v>
      </c>
      <c r="C53" s="13" t="s">
        <v>172</v>
      </c>
      <c r="D53" s="25">
        <v>11.2</v>
      </c>
      <c r="E53" s="25">
        <v>24.99</v>
      </c>
      <c r="F53" s="24">
        <f t="shared" si="4"/>
        <v>13.79</v>
      </c>
      <c r="G53" s="10"/>
      <c r="H53" s="10"/>
      <c r="I53" t="str" cm="1">
        <f t="array" ref="I53">_xldudf_LABS_GENERATIVEAI("Assign a niche category to this product based on what it is and who it's for. Use simple categories like 'Beauty', 'Pets', 'Home', 'Fitness', 'Tech', 'Fashion', 'Health', 'Kitchen', 'Baby', or 'Other'. Product: " &amp; A53 &amp; ". Description: " &amp; A53 &amp; ". Return only the category.", 0)</f>
        <v>Kitchen</v>
      </c>
      <c r="J53" t="e" cm="1">
        <f t="array" aca="1" ref="J53" ca="1">_xldudf_LABS_GENERATIVEAI("Assign a selling skill level (Beginner, Intermediate, or Advanced) to this product based on how hard it would be to market and sell. Consider ad complexity, niche saturation, price point, and customer trust needed. Product: " &amp; A53 &amp; ". Niche: " &amp; I53 &amp; ". Selling Price: £" &amp; E53 &amp; ". Respond with only the level.", 0)</f>
        <v>#NAME?</v>
      </c>
      <c r="K53" s="22" t="e" cm="1">
        <f t="array" aca="1" ref="K53" ca="1" xml:space="preserve"> ( (F53 / MAX(F:F)) * 100 * 0.3 ) + ( IF(J53=1,100,IF(J53=2,50,0)) * 0.25 ) + ( _xlfn.SWITCH(I53, "Beauty",100, "Pets",90, "Tech",80, "Home",70, "Fitness",60, 50) * 0.2 ) + ( IF(E53&lt;30,100,IF(E53&lt;50,60,20)) * 0.15 ) + ( IF(AND(B53&lt;&gt;"",C53&lt;&gt;""),100,IF(OR(B53&lt;&gt;"",C53&lt;&gt;""),50,0)) * 0.1 )</f>
        <v>#NAME?</v>
      </c>
      <c r="L53" s="22">
        <f t="shared" si="0"/>
        <v>1.6992053369959772</v>
      </c>
      <c r="M53" s="22" t="e">
        <f t="shared" ca="1" si="1"/>
        <v>#NAME?</v>
      </c>
      <c r="N53" s="22" t="e">
        <f t="shared" ca="1" si="2"/>
        <v>#NAME?</v>
      </c>
      <c r="O53" t="e" cm="1">
        <f t="array" aca="1" ref="O53" ca="1">_xldudf_LABS_GENERATIVEAI("Evaluate this product: " &amp; A53 &amp; ". Profit: £" &amp; F53 &amp; ", Trend: " &amp; K53 &amp; "/30, Comp: " &amp; M53 &amp; "/30, Skill: " &amp; J53 &amp; ", Niche: " &amp; I53 &amp; ". Return 3 short bullet points: 1) Opportunity summary, 2) Why it's high/low scoring, 3) Marketing angle.", 0)</f>
        <v>#NAME?</v>
      </c>
      <c r="P53" t="e" cm="1">
        <f t="array" aca="1" ref="P53" ca="1">_xldudf_LABS_GENERATIVEAI("You're Thunderbird 2, the ad strategy agent. Based on this product: " &amp; A53 &amp; ", in the " &amp; I53 &amp; " niche with a profit of £" &amp; F53 &amp; " and skill level " &amp; J53 &amp; ", suggest: 1) a winning ad angle, 2) a one-line hook, 3) target audience.", 0)</f>
        <v>#NAME?</v>
      </c>
      <c r="AG53" t="e" cm="1">
        <f t="array" aca="1" ref="AG53" ca="1">_xldudf_LABS_GENERATIVEAI("You’re Thunderbird 3. Analyze this product: " &amp; A53 &amp; ". Trend score: " &amp; K53 &amp; "/30, Competition: " &amp; M53 &amp; "/30, Profit: £" &amp; F53 &amp; ". Give 1 line for each: Why trend score is high/low, Why competition score is high/low, Why profit score is high/low.", 0)</f>
        <v>#NAME?</v>
      </c>
    </row>
    <row r="54" spans="1:33" x14ac:dyDescent="0.35">
      <c r="A54" s="11" t="s">
        <v>173</v>
      </c>
      <c r="B54" s="13" t="s">
        <v>174</v>
      </c>
      <c r="C54" s="13" t="s">
        <v>175</v>
      </c>
      <c r="D54" s="25">
        <v>18.03</v>
      </c>
      <c r="E54" s="25">
        <v>49.99</v>
      </c>
      <c r="F54" s="24">
        <f t="shared" si="4"/>
        <v>31.96</v>
      </c>
      <c r="G54" s="10"/>
      <c r="H54" s="10"/>
      <c r="I54" t="str" cm="1">
        <f t="array" ref="I54">_xldudf_LABS_GENERATIVEAI("Assign a niche category to this product based on what it is and who it's for. Use simple categories like 'Beauty', 'Pets', 'Home', 'Fitness', 'Tech', 'Fashion', 'Health', 'Kitchen', 'Baby', or 'Other'. Product: " &amp; A54 &amp; ". Description: " &amp; A54 &amp; ". Return only the category.", 0)</f>
        <v>Fashion</v>
      </c>
      <c r="J54" t="e" cm="1">
        <f t="array" aca="1" ref="J54" ca="1">_xldudf_LABS_GENERATIVEAI("Assign a selling skill level (Beginner, Intermediate, or Advanced) to this product based on how hard it would be to market and sell. Consider ad complexity, niche saturation, price point, and customer trust needed. Product: " &amp; A54 &amp; ". Niche: " &amp; I54 &amp; ". Selling Price: £" &amp; E54 &amp; ". Respond with only the level.", 0)</f>
        <v>#NAME?</v>
      </c>
      <c r="K54" s="22" t="e" cm="1">
        <f t="array" aca="1" ref="K54" ca="1" xml:space="preserve"> ( (F54 / MAX(F:F)) * 100 * 0.3 ) + ( IF(J54=1,100,IF(J54=2,50,0)) * 0.25 ) + ( _xlfn.SWITCH(I54, "Beauty",100, "Pets",90, "Tech",80, "Home",70, "Fitness",60, 50) * 0.2 ) + ( IF(E54&lt;30,100,IF(E54&lt;50,60,20)) * 0.15 ) + ( IF(AND(B54&lt;&gt;"",C54&lt;&gt;""),100,IF(OR(B54&lt;&gt;"",C54&lt;&gt;""),50,0)) * 0.1 )</f>
        <v>#NAME?</v>
      </c>
      <c r="L54" s="22">
        <f t="shared" si="0"/>
        <v>5.2643971352889229</v>
      </c>
      <c r="M54" s="22" t="e">
        <f t="shared" ca="1" si="1"/>
        <v>#NAME?</v>
      </c>
      <c r="N54" s="22" t="e">
        <f t="shared" ca="1" si="2"/>
        <v>#NAME?</v>
      </c>
      <c r="O54" t="e" cm="1">
        <f t="array" aca="1" ref="O54" ca="1">_xldudf_LABS_GENERATIVEAI("Evaluate this product: " &amp; A54 &amp; ". Profit: £" &amp; F54 &amp; ", Trend: " &amp; K54 &amp; "/30, Comp: " &amp; M54 &amp; "/30, Skill: " &amp; J54 &amp; ", Niche: " &amp; I54 &amp; ". Return 3 short bullet points: 1) Opportunity summary, 2) Why it's high/low scoring, 3) Marketing angle.", 0)</f>
        <v>#NAME?</v>
      </c>
      <c r="P54" t="e" cm="1">
        <f t="array" aca="1" ref="P54" ca="1">_xldudf_LABS_GENERATIVEAI("You're Thunderbird 2, the ad strategy agent. Based on this product: " &amp; A54 &amp; ", in the " &amp; I54 &amp; " niche with a profit of £" &amp; F54 &amp; " and skill level " &amp; J54 &amp; ", suggest: 1) a winning ad angle, 2) a one-line hook, 3) target audience.", 0)</f>
        <v>#NAME?</v>
      </c>
      <c r="AG54" t="e" cm="1">
        <f t="array" aca="1" ref="AG54" ca="1">_xldudf_LABS_GENERATIVEAI("You’re Thunderbird 3. Analyze this product: " &amp; A54 &amp; ". Trend score: " &amp; K54 &amp; "/30, Competition: " &amp; M54 &amp; "/30, Profit: £" &amp; F54 &amp; ". Give 1 line for each: Why trend score is high/low, Why competition score is high/low, Why profit score is high/low.", 0)</f>
        <v>#NAME?</v>
      </c>
    </row>
    <row r="55" spans="1:33" x14ac:dyDescent="0.35">
      <c r="A55" s="11" t="s">
        <v>176</v>
      </c>
      <c r="B55" s="13" t="s">
        <v>177</v>
      </c>
      <c r="C55" s="13" t="s">
        <v>178</v>
      </c>
      <c r="D55" s="25">
        <v>7.99</v>
      </c>
      <c r="E55" s="25">
        <v>19.989999999999998</v>
      </c>
      <c r="F55" s="24">
        <f t="shared" si="4"/>
        <v>11.999999999999998</v>
      </c>
      <c r="G55" s="10"/>
      <c r="H55" s="10"/>
      <c r="I55" t="str" cm="1">
        <f t="array" ref="I55">_xldudf_LABS_GENERATIVEAI("Assign a niche category to this product based on what it is and who it's for. Use simple categories like 'Beauty', 'Pets', 'Home', 'Fitness', 'Tech', 'Fashion', 'Health', 'Kitchen', 'Baby', or 'Other'. Product: " &amp; A55 &amp; ". Description: " &amp; A55 &amp; ". Return only the category.", 0)</f>
        <v>Other</v>
      </c>
      <c r="J55" t="e" cm="1">
        <f t="array" aca="1" ref="J55" ca="1">_xldudf_LABS_GENERATIVEAI("Assign a selling skill level (Beginner, Intermediate, or Advanced) to this product based on how hard it would be to market and sell. Consider ad complexity, niche saturation, price point, and customer trust needed. Product: " &amp; A55 &amp; ". Niche: " &amp; I55 &amp; ". Selling Price: £" &amp; E55 &amp; ". Respond with only the level.", 0)</f>
        <v>#NAME?</v>
      </c>
      <c r="K55" s="22" t="e" cm="1">
        <f t="array" aca="1" ref="K55" ca="1" xml:space="preserve"> ( (F55 / MAX(F:F)) * 100 * 0.3 ) + ( IF(J55=1,100,IF(J55=2,50,0)) * 0.25 ) + ( _xlfn.SWITCH(I55, "Beauty",100, "Pets",90, "Tech",80, "Home",70, "Fitness",60, 50) * 0.2 ) + ( IF(E55&lt;30,100,IF(E55&lt;50,60,20)) * 0.15 ) + ( IF(AND(B55&lt;&gt;"",C55&lt;&gt;""),100,IF(OR(B55&lt;&gt;"",C55&lt;&gt;""),50,0)) * 0.1 )</f>
        <v>#NAME?</v>
      </c>
      <c r="L55" s="22">
        <f t="shared" si="0"/>
        <v>1.3479839105268314</v>
      </c>
      <c r="M55" s="22" t="e">
        <f t="shared" ca="1" si="1"/>
        <v>#NAME?</v>
      </c>
      <c r="N55" s="22" t="e">
        <f t="shared" ca="1" si="2"/>
        <v>#NAME?</v>
      </c>
      <c r="O55" t="e" cm="1">
        <f t="array" aca="1" ref="O55" ca="1">_xldudf_LABS_GENERATIVEAI("Evaluate this product: " &amp; A55 &amp; ". Profit: £" &amp; F55 &amp; ", Trend: " &amp; K55 &amp; "/30, Comp: " &amp; M55 &amp; "/30, Skill: " &amp; J55 &amp; ", Niche: " &amp; I55 &amp; ". Return 3 short bullet points: 1) Opportunity summary, 2) Why it's high/low scoring, 3) Marketing angle.", 0)</f>
        <v>#NAME?</v>
      </c>
      <c r="P55" t="e" cm="1">
        <f t="array" aca="1" ref="P55" ca="1">_xldudf_LABS_GENERATIVEAI("You're Thunderbird 2, the ad strategy agent. Based on this product: " &amp; A55 &amp; ", in the " &amp; I55 &amp; " niche with a profit of £" &amp; F55 &amp; " and skill level " &amp; J55 &amp; ", suggest: 1) a winning ad angle, 2) a one-line hook, 3) target audience.", 0)</f>
        <v>#NAME?</v>
      </c>
      <c r="AG55" t="e" cm="1">
        <f t="array" aca="1" ref="AG55" ca="1">_xldudf_LABS_GENERATIVEAI("You’re Thunderbird 3. Analyze this product: " &amp; A55 &amp; ". Trend score: " &amp; K55 &amp; "/30, Competition: " &amp; M55 &amp; "/30, Profit: £" &amp; F55 &amp; ". Give 1 line for each: Why trend score is high/low, Why competition score is high/low, Why profit score is high/low.", 0)</f>
        <v>#NAME?</v>
      </c>
    </row>
    <row r="56" spans="1:33" x14ac:dyDescent="0.35">
      <c r="A56" s="11" t="s">
        <v>179</v>
      </c>
      <c r="B56" s="13" t="s">
        <v>180</v>
      </c>
      <c r="C56" s="13" t="s">
        <v>181</v>
      </c>
      <c r="D56" s="25">
        <v>3.99</v>
      </c>
      <c r="E56" s="25">
        <v>12.99</v>
      </c>
      <c r="F56" s="24">
        <f t="shared" si="4"/>
        <v>9</v>
      </c>
      <c r="G56" s="10"/>
      <c r="H56" s="10"/>
      <c r="I56" t="str" cm="1">
        <f t="array" ref="I56">_xldudf_LABS_GENERATIVEAI("Assign a niche category to this product based on what it is and who it's for. Use simple categories like 'Beauty', 'Pets', 'Home', 'Fitness', 'Tech', 'Fashion', 'Health', 'Kitchen', 'Baby', or 'Other'. Product: " &amp; A56 &amp; ". Description: " &amp; A56 &amp; ". Return only the category.", 0)</f>
        <v>Other</v>
      </c>
      <c r="J56" t="e" cm="1">
        <f t="array" aca="1" ref="J56" ca="1">_xldudf_LABS_GENERATIVEAI("Assign a selling skill level (Beginner, Intermediate, or Advanced) to this product based on how hard it would be to market and sell. Consider ad complexity, niche saturation, price point, and customer trust needed. Product: " &amp; A56 &amp; ". Niche: " &amp; I56 &amp; ". Selling Price: £" &amp; E56 &amp; ". Respond with only the level.", 0)</f>
        <v>#NAME?</v>
      </c>
      <c r="K56" s="22" t="e" cm="1">
        <f t="array" aca="1" ref="K56" ca="1" xml:space="preserve"> ( (F56 / MAX(F:F)) * 100 * 0.3 ) + ( IF(J56=1,100,IF(J56=2,50,0)) * 0.25 ) + ( _xlfn.SWITCH(I56, "Beauty",100, "Pets",90, "Tech",80, "Home",70, "Fitness",60, 50) * 0.2 ) + ( IF(E56&lt;30,100,IF(E56&lt;50,60,20)) * 0.15 ) + ( IF(AND(B56&lt;&gt;"",C56&lt;&gt;""),100,IF(OR(B56&lt;&gt;"",C56&lt;&gt;""),50,0)) * 0.1 )</f>
        <v>#NAME?</v>
      </c>
      <c r="L56" s="22">
        <f t="shared" si="0"/>
        <v>0.7593446482880406</v>
      </c>
      <c r="M56" s="22" t="e">
        <f t="shared" ca="1" si="1"/>
        <v>#NAME?</v>
      </c>
      <c r="N56" s="22" t="e">
        <f t="shared" ca="1" si="2"/>
        <v>#NAME?</v>
      </c>
      <c r="O56" t="e" cm="1">
        <f t="array" aca="1" ref="O56" ca="1">_xldudf_LABS_GENERATIVEAI("Evaluate this product: " &amp; A56 &amp; ". Profit: £" &amp; F56 &amp; ", Trend: " &amp; K56 &amp; "/30, Comp: " &amp; M56 &amp; "/30, Skill: " &amp; J56 &amp; ", Niche: " &amp; I56 &amp; ". Return 3 short bullet points: 1) Opportunity summary, 2) Why it's high/low scoring, 3) Marketing angle.", 0)</f>
        <v>#NAME?</v>
      </c>
      <c r="P56" t="e" cm="1">
        <f t="array" aca="1" ref="P56" ca="1">_xldudf_LABS_GENERATIVEAI("You're Thunderbird 2, the ad strategy agent. Based on this product: " &amp; A56 &amp; ", in the " &amp; I56 &amp; " niche with a profit of £" &amp; F56 &amp; " and skill level " &amp; J56 &amp; ", suggest: 1) a winning ad angle, 2) a one-line hook, 3) target audience.", 0)</f>
        <v>#NAME?</v>
      </c>
      <c r="AG56" t="e" cm="1">
        <f t="array" aca="1" ref="AG56" ca="1">_xldudf_LABS_GENERATIVEAI("You’re Thunderbird 3. Analyze this product: " &amp; A56 &amp; ". Trend score: " &amp; K56 &amp; "/30, Competition: " &amp; M56 &amp; "/30, Profit: £" &amp; F56 &amp; ". Give 1 line for each: Why trend score is high/low, Why competition score is high/low, Why profit score is high/low.", 0)</f>
        <v>#NAME?</v>
      </c>
    </row>
    <row r="57" spans="1:33" x14ac:dyDescent="0.35">
      <c r="A57" s="11" t="s">
        <v>182</v>
      </c>
      <c r="B57" s="13" t="s">
        <v>183</v>
      </c>
      <c r="C57" s="15" t="s">
        <v>184</v>
      </c>
      <c r="D57" s="25">
        <v>19.989999999999998</v>
      </c>
      <c r="E57" s="25">
        <v>34.99</v>
      </c>
      <c r="F57" s="24">
        <f t="shared" si="4"/>
        <v>15.000000000000004</v>
      </c>
      <c r="G57" s="10"/>
      <c r="H57" s="10"/>
      <c r="I57" t="str" cm="1">
        <f t="array" ref="I57">_xldudf_LABS_GENERATIVEAI("Assign a niche category to this product based on what it is and who it's for. Use simple categories like 'Beauty', 'Pets', 'Home', 'Fitness', 'Tech', 'Fashion', 'Health', 'Kitchen', 'Baby', or 'Other'. Product: " &amp; A57 &amp; ". Description: " &amp; A57 &amp; ". Return only the category.", 0)</f>
        <v>Health</v>
      </c>
      <c r="J57" t="e" cm="1">
        <f t="array" aca="1" ref="J57" ca="1">_xldudf_LABS_GENERATIVEAI("Assign a selling skill level (Beginner, Intermediate, or Advanced) to this product based on how hard it would be to market and sell. Consider ad complexity, niche saturation, price point, and customer trust needed. Product: " &amp; A57 &amp; ". Niche: " &amp; I57 &amp; ". Selling Price: £" &amp; E57 &amp; ". Respond with only the level.", 0)</f>
        <v>#NAME?</v>
      </c>
      <c r="K57" s="22" t="e" cm="1">
        <f t="array" aca="1" ref="K57" ca="1" xml:space="preserve"> ( (F57 / MAX(F:F)) * 100 * 0.3 ) + ( IF(J57=1,100,IF(J57=2,50,0)) * 0.25 ) + ( _xlfn.SWITCH(I57, "Beauty",100, "Pets",90, "Tech",80, "Home",70, "Fitness",60, 50) * 0.2 ) + ( IF(E57&lt;30,100,IF(E57&lt;50,60,20)) * 0.15 ) + ( IF(AND(B57&lt;&gt;"",C57&lt;&gt;""),100,IF(OR(B57&lt;&gt;"",C57&lt;&gt;""),50,0)) * 0.1 )</f>
        <v>#NAME?</v>
      </c>
      <c r="L57" s="22">
        <f t="shared" si="0"/>
        <v>1.9366231727656238</v>
      </c>
      <c r="M57" s="22" t="e">
        <f t="shared" ca="1" si="1"/>
        <v>#NAME?</v>
      </c>
      <c r="N57" s="22" t="e">
        <f t="shared" ca="1" si="2"/>
        <v>#NAME?</v>
      </c>
      <c r="O57" t="e" cm="1">
        <f t="array" aca="1" ref="O57" ca="1">_xldudf_LABS_GENERATIVEAI("Evaluate this product: " &amp; A57 &amp; ". Profit: £" &amp; F57 &amp; ", Trend: " &amp; K57 &amp; "/30, Comp: " &amp; M57 &amp; "/30, Skill: " &amp; J57 &amp; ", Niche: " &amp; I57 &amp; ". Return 3 short bullet points: 1) Opportunity summary, 2) Why it's high/low scoring, 3) Marketing angle.", 0)</f>
        <v>#NAME?</v>
      </c>
      <c r="P57" t="e" cm="1">
        <f t="array" aca="1" ref="P57" ca="1">_xldudf_LABS_GENERATIVEAI("You're Thunderbird 2, the ad strategy agent. Based on this product: " &amp; A57 &amp; ", in the " &amp; I57 &amp; " niche with a profit of £" &amp; F57 &amp; " and skill level " &amp; J57 &amp; ", suggest: 1) a winning ad angle, 2) a one-line hook, 3) target audience.", 0)</f>
        <v>#NAME?</v>
      </c>
      <c r="AG57" t="e" cm="1">
        <f t="array" aca="1" ref="AG57" ca="1">_xldudf_LABS_GENERATIVEAI("You’re Thunderbird 3. Analyze this product: " &amp; A57 &amp; ". Trend score: " &amp; K57 &amp; "/30, Competition: " &amp; M57 &amp; "/30, Profit: £" &amp; F57 &amp; ". Give 1 line for each: Why trend score is high/low, Why competition score is high/low, Why profit score is high/low.", 0)</f>
        <v>#NAME?</v>
      </c>
    </row>
    <row r="58" spans="1:33" x14ac:dyDescent="0.35">
      <c r="A58" s="11" t="s">
        <v>185</v>
      </c>
      <c r="B58" s="13" t="s">
        <v>186</v>
      </c>
      <c r="C58" s="13" t="s">
        <v>187</v>
      </c>
      <c r="D58" s="25">
        <v>3.14</v>
      </c>
      <c r="E58" s="25">
        <v>12.99</v>
      </c>
      <c r="F58" s="24">
        <f t="shared" si="4"/>
        <v>9.85</v>
      </c>
      <c r="G58" s="10"/>
      <c r="H58" s="10"/>
      <c r="I58" t="e" cm="1">
        <f t="array" aca="1" ref="I58" ca="1">_xldudf_LABS_GENERATIVEAI("Assign a niche category to this product based on what it is and who it's for. Use simple categories like 'Beauty', 'Pets', 'Home', 'Fitness', 'Tech', 'Fashion', 'Health', 'Kitchen', 'Baby', or 'Other'. Product: " &amp; A58 &amp; ". Description: " &amp; A58 &amp; ". Return only the category.", 0)</f>
        <v>#NAME?</v>
      </c>
      <c r="J58" t="e" cm="1">
        <f t="array" aca="1" ref="J58" ca="1">_xldudf_LABS_GENERATIVEAI("Assign a selling skill level (Beginner, Intermediate, or Advanced) to this product based on how hard it would be to market and sell. Consider ad complexity, niche saturation, price point, and customer trust needed. Product: " &amp; A58 &amp; ". Niche: " &amp; I58 &amp; ". Selling Price: £" &amp; E58 &amp; ". Respond with only the level.", 0)</f>
        <v>#NAME?</v>
      </c>
      <c r="K58" s="22" t="e" cm="1">
        <f t="array" aca="1" ref="K58" ca="1" xml:space="preserve"> ( (F58 / MAX(F:F)) * 100 * 0.3 ) + ( IF(J58=1,100,IF(J58=2,50,0)) * 0.25 ) + ( _xlfn.SWITCH(I58, "Beauty",100, "Pets",90, "Tech",80, "Home",70, "Fitness",60, 50) * 0.2 ) + ( IF(E58&lt;30,100,IF(E58&lt;50,60,20)) * 0.15 ) + ( IF(AND(B58&lt;&gt;"",C58&lt;&gt;""),100,IF(OR(B58&lt;&gt;"",C58&lt;&gt;""),50,0)) * 0.1 )</f>
        <v>#NAME?</v>
      </c>
      <c r="L58" s="22">
        <f t="shared" si="0"/>
        <v>0.92612577258903139</v>
      </c>
      <c r="M58" s="22" t="e">
        <f t="shared" ca="1" si="1"/>
        <v>#NAME?</v>
      </c>
      <c r="N58" s="22" t="e">
        <f t="shared" ca="1" si="2"/>
        <v>#NAME?</v>
      </c>
      <c r="O58" t="e" cm="1">
        <f t="array" aca="1" ref="O58" ca="1">_xldudf_LABS_GENERATIVEAI("Evaluate this product: " &amp; A58 &amp; ". Profit: £" &amp; F58 &amp; ", Trend: " &amp; K58 &amp; "/30, Comp: " &amp; M58 &amp; "/30, Skill: " &amp; J58 &amp; ", Niche: " &amp; I58 &amp; ". Return 3 short bullet points: 1) Opportunity summary, 2) Why it's high/low scoring, 3) Marketing angle.", 0)</f>
        <v>#NAME?</v>
      </c>
      <c r="P58" t="e" cm="1">
        <f t="array" aca="1" ref="P58" ca="1">_xldudf_LABS_GENERATIVEAI("You're Thunderbird 2, the ad strategy agent. Based on this product: " &amp; A58 &amp; ", in the " &amp; I58 &amp; " niche with a profit of £" &amp; F58 &amp; " and skill level " &amp; J58 &amp; ", suggest: 1) a winning ad angle, 2) a one-line hook, 3) target audience.", 0)</f>
        <v>#NAME?</v>
      </c>
      <c r="AG58" t="e" cm="1">
        <f t="array" aca="1" ref="AG58" ca="1">_xldudf_LABS_GENERATIVEAI("You’re Thunderbird 3. Analyze this product: " &amp; A58 &amp; ". Trend score: " &amp; K58 &amp; "/30, Competition: " &amp; M58 &amp; "/30, Profit: £" &amp; F58 &amp; ". Give 1 line for each: Why trend score is high/low, Why competition score is high/low, Why profit score is high/low.", 0)</f>
        <v>#NAME?</v>
      </c>
    </row>
    <row r="59" spans="1:33" x14ac:dyDescent="0.35">
      <c r="A59" s="11" t="s">
        <v>188</v>
      </c>
      <c r="B59" s="13" t="s">
        <v>189</v>
      </c>
      <c r="C59" s="13" t="s">
        <v>190</v>
      </c>
      <c r="D59" s="25">
        <v>18</v>
      </c>
      <c r="E59" s="25">
        <v>29.99</v>
      </c>
      <c r="F59" s="24">
        <f t="shared" si="4"/>
        <v>11.989999999999998</v>
      </c>
      <c r="G59" s="10"/>
      <c r="H59" s="10"/>
      <c r="I59" t="e" cm="1">
        <f t="array" aca="1" ref="I59" ca="1">_xldudf_LABS_GENERATIVEAI("Assign a niche category to this product based on what it is and who it's for. Use simple categories like 'Beauty', 'Pets', 'Home', 'Fitness', 'Tech', 'Fashion', 'Health', 'Kitchen', 'Baby', or 'Other'. Product: " &amp; A59 &amp; ". Description: " &amp; A59 &amp; ". Return only the category.", 0)</f>
        <v>#NAME?</v>
      </c>
      <c r="J59" t="e" cm="1">
        <f t="array" aca="1" ref="J59" ca="1">_xldudf_LABS_GENERATIVEAI("Assign a selling skill level (Beginner, Intermediate, or Advanced) to this product based on how hard it would be to market and sell. Consider ad complexity, niche saturation, price point, and customer trust needed. Product: " &amp; A59 &amp; ". Niche: " &amp; I59 &amp; ". Selling Price: £" &amp; E59 &amp; ". Respond with only the level.", 0)</f>
        <v>#NAME?</v>
      </c>
      <c r="K59" s="22" t="e" cm="1">
        <f t="array" aca="1" ref="K59" ca="1" xml:space="preserve"> ( (F59 / MAX(F:F)) * 100 * 0.3 ) + ( IF(J59=1,100,IF(J59=2,50,0)) * 0.25 ) + ( _xlfn.SWITCH(I59, "Beauty",100, "Pets",90, "Tech",80, "Home",70, "Fitness",60, 50) * 0.2 ) + ( IF(E59&lt;30,100,IF(E59&lt;50,60,20)) * 0.15 ) + ( IF(AND(B59&lt;&gt;"",C59&lt;&gt;""),100,IF(OR(B59&lt;&gt;"",C59&lt;&gt;""),50,0)) * 0.1 )</f>
        <v>#NAME?</v>
      </c>
      <c r="L59" s="22">
        <f t="shared" si="0"/>
        <v>1.3460217796527023</v>
      </c>
      <c r="M59" s="22" t="e">
        <f t="shared" ca="1" si="1"/>
        <v>#NAME?</v>
      </c>
      <c r="N59" s="22" t="e">
        <f t="shared" ca="1" si="2"/>
        <v>#NAME?</v>
      </c>
      <c r="O59" t="e" cm="1">
        <f t="array" aca="1" ref="O59" ca="1">_xldudf_LABS_GENERATIVEAI("Evaluate this product: " &amp; A59 &amp; ". Profit: £" &amp; F59 &amp; ", Trend: " &amp; K59 &amp; "/30, Comp: " &amp; M59 &amp; "/30, Skill: " &amp; J59 &amp; ", Niche: " &amp; I59 &amp; ". Return 3 short bullet points: 1) Opportunity summary, 2) Why it's high/low scoring, 3) Marketing angle.", 0)</f>
        <v>#NAME?</v>
      </c>
      <c r="P59" t="e" cm="1">
        <f t="array" aca="1" ref="P59" ca="1">_xldudf_LABS_GENERATIVEAI("You're Thunderbird 2, the ad strategy agent. Based on this product: " &amp; A59 &amp; ", in the " &amp; I59 &amp; " niche with a profit of £" &amp; F59 &amp; " and skill level " &amp; J59 &amp; ", suggest: 1) a winning ad angle, 2) a one-line hook, 3) target audience.", 0)</f>
        <v>#NAME?</v>
      </c>
      <c r="AG59" t="e" cm="1">
        <f t="array" aca="1" ref="AG59" ca="1">_xldudf_LABS_GENERATIVEAI("You’re Thunderbird 3. Analyze this product: " &amp; A59 &amp; ". Trend score: " &amp; K59 &amp; "/30, Competition: " &amp; M59 &amp; "/30, Profit: £" &amp; F59 &amp; ". Give 1 line for each: Why trend score is high/low, Why competition score is high/low, Why profit score is high/low.", 0)</f>
        <v>#NAME?</v>
      </c>
    </row>
    <row r="60" spans="1:33" x14ac:dyDescent="0.35">
      <c r="A60" s="11" t="s">
        <v>191</v>
      </c>
      <c r="B60" s="13" t="s">
        <v>192</v>
      </c>
      <c r="C60" s="13" t="s">
        <v>193</v>
      </c>
      <c r="D60" s="25">
        <v>9.99</v>
      </c>
      <c r="E60" s="25">
        <v>19.989999999999998</v>
      </c>
      <c r="F60" s="24">
        <f t="shared" si="4"/>
        <v>9.9999999999999982</v>
      </c>
      <c r="G60" s="10"/>
      <c r="H60" s="10"/>
      <c r="I60" t="e" cm="1">
        <f t="array" aca="1" ref="I60" ca="1">_xldudf_LABS_GENERATIVEAI("Assign a niche category to this product based on what it is and who it's for. Use simple categories like 'Beauty', 'Pets', 'Home', 'Fitness', 'Tech', 'Fashion', 'Health', 'Kitchen', 'Baby', or 'Other'. Product: " &amp; A60 &amp; ". Description: " &amp; A60 &amp; ". Return only the category.", 0)</f>
        <v>#NAME?</v>
      </c>
      <c r="J60" t="e" cm="1">
        <f t="array" aca="1" ref="J60" ca="1">_xldudf_LABS_GENERATIVEAI("Assign a selling skill level (Beginner, Intermediate, or Advanced) to this product based on how hard it would be to market and sell. Consider ad complexity, niche saturation, price point, and customer trust needed. Product: " &amp; A60 &amp; ". Niche: " &amp; I60 &amp; ". Selling Price: £" &amp; E60 &amp; ". Respond with only the level.", 0)</f>
        <v>#NAME?</v>
      </c>
      <c r="K60" s="22" t="e" cm="1">
        <f t="array" aca="1" ref="K60" ca="1" xml:space="preserve"> ( (F60 / MAX(F:F)) * 100 * 0.3 ) + ( IF(J60=1,100,IF(J60=2,50,0)) * 0.25 ) + ( _xlfn.SWITCH(I60, "Beauty",100, "Pets",90, "Tech",80, "Home",70, "Fitness",60, 50) * 0.2 ) + ( IF(E60&lt;30,100,IF(E60&lt;50,60,20)) * 0.15 ) + ( IF(AND(B60&lt;&gt;"",C60&lt;&gt;""),100,IF(OR(B60&lt;&gt;"",C60&lt;&gt;""),50,0)) * 0.1 )</f>
        <v>#NAME?</v>
      </c>
      <c r="L60" s="22">
        <f t="shared" si="0"/>
        <v>0.95555773570097058</v>
      </c>
      <c r="M60" s="22" t="e">
        <f t="shared" ca="1" si="1"/>
        <v>#NAME?</v>
      </c>
      <c r="N60" s="22" t="e">
        <f t="shared" ca="1" si="2"/>
        <v>#NAME?</v>
      </c>
      <c r="O60" t="e" cm="1">
        <f t="array" aca="1" ref="O60" ca="1">_xldudf_LABS_GENERATIVEAI("Evaluate this product: " &amp; A60 &amp; ". Profit: £" &amp; F60 &amp; ", Trend: " &amp; K60 &amp; "/30, Comp: " &amp; M60 &amp; "/30, Skill: " &amp; J60 &amp; ", Niche: " &amp; I60 &amp; ". Return 3 short bullet points: 1) Opportunity summary, 2) Why it's high/low scoring, 3) Marketing angle.", 0)</f>
        <v>#NAME?</v>
      </c>
      <c r="P60" t="e" cm="1">
        <f t="array" aca="1" ref="P60" ca="1">_xldudf_LABS_GENERATIVEAI("You're Thunderbird 2, the ad strategy agent. Based on this product: " &amp; A60 &amp; ", in the " &amp; I60 &amp; " niche with a profit of £" &amp; F60 &amp; " and skill level " &amp; J60 &amp; ", suggest: 1) a winning ad angle, 2) a one-line hook, 3) target audience.", 0)</f>
        <v>#NAME?</v>
      </c>
      <c r="AG60" t="e" cm="1">
        <f t="array" aca="1" ref="AG60" ca="1">_xldudf_LABS_GENERATIVEAI("You’re Thunderbird 3. Analyze this product: " &amp; A60 &amp; ". Trend score: " &amp; K60 &amp; "/30, Competition: " &amp; M60 &amp; "/30, Profit: £" &amp; F60 &amp; ". Give 1 line for each: Why trend score is high/low, Why competition score is high/low, Why profit score is high/low.", 0)</f>
        <v>#NAME?</v>
      </c>
    </row>
    <row r="61" spans="1:33" x14ac:dyDescent="0.35">
      <c r="A61" s="11" t="s">
        <v>194</v>
      </c>
      <c r="B61" s="13" t="s">
        <v>195</v>
      </c>
      <c r="C61" s="13" t="s">
        <v>196</v>
      </c>
      <c r="D61" s="25">
        <v>8.52</v>
      </c>
      <c r="E61" s="25">
        <v>24.99</v>
      </c>
      <c r="F61" s="24">
        <f t="shared" si="4"/>
        <v>16.47</v>
      </c>
      <c r="G61" s="10"/>
      <c r="H61" s="10"/>
      <c r="I61" t="str" cm="1">
        <f t="array" ref="I61">_xldudf_LABS_GENERATIVEAI("Assign a niche category to this product based on what it is and who it's for. Use simple categories like 'Beauty', 'Pets', 'Home', 'Fitness', 'Tech', 'Fashion', 'Health', 'Kitchen', 'Baby', or 'Other'. Product: " &amp; A61 &amp; ". Description: " &amp; A61 &amp; ". Return only the category.", 0)</f>
        <v>Other</v>
      </c>
      <c r="J61" t="e" cm="1">
        <f t="array" aca="1" ref="J61" ca="1">_xldudf_LABS_GENERATIVEAI("Assign a selling skill level (Beginner, Intermediate, or Advanced) to this product based on how hard it would be to market and sell. Consider ad complexity, niche saturation, price point, and customer trust needed. Product: " &amp; A61 &amp; ". Niche: " &amp; I61 &amp; ". Selling Price: £" &amp; E61 &amp; ". Respond with only the level.", 0)</f>
        <v>#NAME?</v>
      </c>
      <c r="K61" s="22" t="e" cm="1">
        <f t="array" aca="1" ref="K61" ca="1" xml:space="preserve"> ( (F61 / MAX(F:F)) * 100 * 0.3 ) + ( IF(J61=1,100,IF(J61=2,50,0)) * 0.25 ) + ( _xlfn.SWITCH(I61, "Beauty",100, "Pets",90, "Tech",80, "Home",70, "Fitness",60, 50) * 0.2 ) + ( IF(E61&lt;30,100,IF(E61&lt;50,60,20)) * 0.15 ) + ( IF(AND(B61&lt;&gt;"",C61&lt;&gt;""),100,IF(OR(B61&lt;&gt;"",C61&lt;&gt;""),50,0)) * 0.1 )</f>
        <v>#NAME?</v>
      </c>
      <c r="L61" s="22">
        <f t="shared" si="0"/>
        <v>2.2250564112626305</v>
      </c>
      <c r="M61" s="22" t="e">
        <f t="shared" ca="1" si="1"/>
        <v>#NAME?</v>
      </c>
      <c r="N61" s="22" t="e">
        <f t="shared" ca="1" si="2"/>
        <v>#NAME?</v>
      </c>
      <c r="O61" t="e" cm="1">
        <f t="array" aca="1" ref="O61" ca="1">_xldudf_LABS_GENERATIVEAI("Evaluate this product: " &amp; A61 &amp; ". Profit: £" &amp; F61 &amp; ", Trend: " &amp; K61 &amp; "/30, Comp: " &amp; M61 &amp; "/30, Skill: " &amp; J61 &amp; ", Niche: " &amp; I61 &amp; ". Return 3 short bullet points: 1) Opportunity summary, 2) Why it's high/low scoring, 3) Marketing angle.", 0)</f>
        <v>#NAME?</v>
      </c>
      <c r="P61" t="e" cm="1">
        <f t="array" aca="1" ref="P61" ca="1">_xldudf_LABS_GENERATIVEAI("You're Thunderbird 2, the ad strategy agent. Based on this product: " &amp; A61 &amp; ", in the " &amp; I61 &amp; " niche with a profit of £" &amp; F61 &amp; " and skill level " &amp; J61 &amp; ", suggest: 1) a winning ad angle, 2) a one-line hook, 3) target audience.", 0)</f>
        <v>#NAME?</v>
      </c>
      <c r="AG61" t="e" cm="1">
        <f t="array" aca="1" ref="AG61" ca="1">_xldudf_LABS_GENERATIVEAI("You’re Thunderbird 3. Analyze this product: " &amp; A61 &amp; ". Trend score: " &amp; K61 &amp; "/30, Competition: " &amp; M61 &amp; "/30, Profit: £" &amp; F61 &amp; ". Give 1 line for each: Why trend score is high/low, Why competition score is high/low, Why profit score is high/low.", 0)</f>
        <v>#NAME?</v>
      </c>
    </row>
    <row r="62" spans="1:33" x14ac:dyDescent="0.35">
      <c r="A62" s="11" t="s">
        <v>197</v>
      </c>
      <c r="B62" s="13" t="s">
        <v>198</v>
      </c>
      <c r="C62" s="13" t="s">
        <v>199</v>
      </c>
      <c r="D62" s="25">
        <v>13</v>
      </c>
      <c r="E62" s="25">
        <v>29.99</v>
      </c>
      <c r="F62" s="24">
        <f t="shared" si="4"/>
        <v>16.989999999999998</v>
      </c>
      <c r="G62" s="10"/>
      <c r="H62" s="10"/>
      <c r="I62" t="str" cm="1">
        <f t="array" ref="I62">_xldudf_LABS_GENERATIVEAI("Assign a niche category to this product based on what it is and who it's for. Use simple categories like 'Beauty', 'Pets', 'Home', 'Fitness', 'Tech', 'Fashion', 'Health', 'Kitchen', 'Baby', or 'Other'. Product: " &amp; A62 &amp; ". Description: " &amp; A62 &amp; ". Return only the category.", 0)</f>
        <v>Home</v>
      </c>
      <c r="J62" t="e" cm="1">
        <f t="array" aca="1" ref="J62" ca="1">_xldudf_LABS_GENERATIVEAI("Assign a selling skill level (Beginner, Intermediate, or Advanced) to this product based on how hard it would be to market and sell. Consider ad complexity, niche saturation, price point, and customer trust needed. Product: " &amp; A62 &amp; ". Niche: " &amp; I62 &amp; ". Selling Price: £" &amp; E62 &amp; ". Respond with only the level.", 0)</f>
        <v>#NAME?</v>
      </c>
      <c r="K62" s="22" t="e" cm="1">
        <f t="array" aca="1" ref="K62" ca="1" xml:space="preserve"> ( (F62 / MAX(F:F)) * 100 * 0.3 ) + ( IF(J62=1,100,IF(J62=2,50,0)) * 0.25 ) + ( _xlfn.SWITCH(I62, "Beauty",100, "Pets",90, "Tech",80, "Home",70, "Fitness",60, 50) * 0.2 ) + ( IF(E62&lt;30,100,IF(E62&lt;50,60,20)) * 0.15 ) + ( IF(AND(B62&lt;&gt;"",C62&lt;&gt;""),100,IF(OR(B62&lt;&gt;"",C62&lt;&gt;""),50,0)) * 0.1 )</f>
        <v>#NAME?</v>
      </c>
      <c r="L62" s="22">
        <f t="shared" si="0"/>
        <v>2.3270872167173544</v>
      </c>
      <c r="M62" s="22" t="e">
        <f t="shared" ca="1" si="1"/>
        <v>#NAME?</v>
      </c>
      <c r="N62" s="22" t="e">
        <f t="shared" ca="1" si="2"/>
        <v>#NAME?</v>
      </c>
      <c r="O62" t="e" cm="1">
        <f t="array" aca="1" ref="O62" ca="1">_xldudf_LABS_GENERATIVEAI("Evaluate this product: " &amp; A62 &amp; ". Profit: £" &amp; F62 &amp; ", Trend: " &amp; K62 &amp; "/30, Comp: " &amp; M62 &amp; "/30, Skill: " &amp; J62 &amp; ", Niche: " &amp; I62 &amp; ". Return 3 short bullet points: 1) Opportunity summary, 2) Why it's high/low scoring, 3) Marketing angle.", 0)</f>
        <v>#NAME?</v>
      </c>
      <c r="P62" t="e" cm="1">
        <f t="array" aca="1" ref="P62" ca="1">_xldudf_LABS_GENERATIVEAI("You're Thunderbird 2, the ad strategy agent. Based on this product: " &amp; A62 &amp; ", in the " &amp; I62 &amp; " niche with a profit of £" &amp; F62 &amp; " and skill level " &amp; J62 &amp; ", suggest: 1) a winning ad angle, 2) a one-line hook, 3) target audience.", 0)</f>
        <v>#NAME?</v>
      </c>
      <c r="AG62" t="e" cm="1">
        <f t="array" aca="1" ref="AG62" ca="1">_xldudf_LABS_GENERATIVEAI("You’re Thunderbird 3. Analyze this product: " &amp; A62 &amp; ". Trend score: " &amp; K62 &amp; "/30, Competition: " &amp; M62 &amp; "/30, Profit: £" &amp; F62 &amp; ". Give 1 line for each: Why trend score is high/low, Why competition score is high/low, Why profit score is high/low.", 0)</f>
        <v>#NAME?</v>
      </c>
    </row>
    <row r="63" spans="1:33" x14ac:dyDescent="0.35">
      <c r="A63" s="11" t="s">
        <v>200</v>
      </c>
      <c r="B63" s="13" t="s">
        <v>201</v>
      </c>
      <c r="C63" s="13" t="s">
        <v>202</v>
      </c>
      <c r="D63" s="25">
        <v>1.79</v>
      </c>
      <c r="E63" s="25">
        <v>14.99</v>
      </c>
      <c r="F63" s="24">
        <f t="shared" si="4"/>
        <v>13.2</v>
      </c>
      <c r="G63" s="10"/>
      <c r="H63" s="10"/>
      <c r="I63" t="str" cm="1">
        <f t="array" ref="I63">_xldudf_LABS_GENERATIVEAI("Assign a niche category to this product based on what it is and who it's for. Use simple categories like 'Beauty', 'Pets', 'Home', 'Fitness', 'Tech', 'Fashion', 'Health', 'Kitchen', 'Baby', or 'Other'. Product: " &amp; A63 &amp; ". Description: " &amp; A63 &amp; ". Return only the category.", 0)</f>
        <v>Health</v>
      </c>
      <c r="J63" t="e" cm="1">
        <f t="array" aca="1" ref="J63" ca="1">_xldudf_LABS_GENERATIVEAI("Assign a selling skill level (Beginner, Intermediate, or Advanced) to this product based on how hard it would be to market and sell. Consider ad complexity, niche saturation, price point, and customer trust needed. Product: " &amp; A63 &amp; ". Niche: " &amp; I63 &amp; ". Selling Price: £" &amp; E63 &amp; ". Respond with only the level.", 0)</f>
        <v>#NAME?</v>
      </c>
      <c r="K63" s="22" t="e" cm="1">
        <f t="array" aca="1" ref="K63" ca="1" xml:space="preserve"> ( (F63 / MAX(F:F)) * 100 * 0.3 ) + ( IF(J63=1,100,IF(J63=2,50,0)) * 0.25 ) + ( _xlfn.SWITCH(I63, "Beauty",100, "Pets",90, "Tech",80, "Home",70, "Fitness",60, 50) * 0.2 ) + ( IF(E63&lt;30,100,IF(E63&lt;50,60,20)) * 0.15 ) + ( IF(AND(B63&lt;&gt;"",C63&lt;&gt;""),100,IF(OR(B63&lt;&gt;"",C63&lt;&gt;""),50,0)) * 0.1 )</f>
        <v>#NAME?</v>
      </c>
      <c r="L63" s="22">
        <f t="shared" si="0"/>
        <v>1.5834396154223482</v>
      </c>
      <c r="M63" s="22" t="e">
        <f t="shared" ca="1" si="1"/>
        <v>#NAME?</v>
      </c>
      <c r="N63" s="22" t="e">
        <f t="shared" ca="1" si="2"/>
        <v>#NAME?</v>
      </c>
      <c r="O63" t="e" cm="1">
        <f t="array" aca="1" ref="O63" ca="1">_xldudf_LABS_GENERATIVEAI("Evaluate this product: " &amp; A63 &amp; ". Profit: £" &amp; F63 &amp; ", Trend: " &amp; K63 &amp; "/30, Comp: " &amp; M63 &amp; "/30, Skill: " &amp; J63 &amp; ", Niche: " &amp; I63 &amp; ". Return 3 short bullet points: 1) Opportunity summary, 2) Why it's high/low scoring, 3) Marketing angle.", 0)</f>
        <v>#NAME?</v>
      </c>
      <c r="P63" t="e" cm="1">
        <f t="array" aca="1" ref="P63" ca="1">_xldudf_LABS_GENERATIVEAI("You're Thunderbird 2, the ad strategy agent. Based on this product: " &amp; A63 &amp; ", in the " &amp; I63 &amp; " niche with a profit of £" &amp; F63 &amp; " and skill level " &amp; J63 &amp; ", suggest: 1) a winning ad angle, 2) a one-line hook, 3) target audience.", 0)</f>
        <v>#NAME?</v>
      </c>
      <c r="AG63" t="e" cm="1">
        <f t="array" aca="1" ref="AG63" ca="1">_xldudf_LABS_GENERATIVEAI("You’re Thunderbird 3. Analyze this product: " &amp; A63 &amp; ". Trend score: " &amp; K63 &amp; "/30, Competition: " &amp; M63 &amp; "/30, Profit: £" &amp; F63 &amp; ". Give 1 line for each: Why trend score is high/low, Why competition score is high/low, Why profit score is high/low.", 0)</f>
        <v>#NAME?</v>
      </c>
    </row>
    <row r="64" spans="1:33" x14ac:dyDescent="0.35">
      <c r="A64" s="11" t="s">
        <v>203</v>
      </c>
      <c r="B64" s="13" t="s">
        <v>204</v>
      </c>
      <c r="C64" s="13" t="s">
        <v>205</v>
      </c>
      <c r="D64" s="25">
        <v>15.75</v>
      </c>
      <c r="E64" s="25">
        <v>34.99</v>
      </c>
      <c r="F64" s="24">
        <f t="shared" si="4"/>
        <v>19.240000000000002</v>
      </c>
      <c r="G64" s="10"/>
      <c r="H64" s="10"/>
      <c r="I64" t="str" cm="1">
        <f t="array" ref="I64">_xldudf_LABS_GENERATIVEAI("Assign a niche category to this product based on what it is and who it's for. Use simple categories like 'Beauty', 'Pets', 'Home', 'Fitness', 'Tech', 'Fashion', 'Health', 'Kitchen', 'Baby', or 'Other'. Product: " &amp; A64 &amp; ". Description: " &amp; A64 &amp; ". Return only the category.", 0)</f>
        <v>Other</v>
      </c>
      <c r="J64" t="e" cm="1">
        <f t="array" aca="1" ref="J64" ca="1">_xldudf_LABS_GENERATIVEAI("Assign a selling skill level (Beginner, Intermediate, or Advanced) to this product based on how hard it would be to market and sell. Consider ad complexity, niche saturation, price point, and customer trust needed. Product: " &amp; A64 &amp; ". Niche: " &amp; I64 &amp; ". Selling Price: £" &amp; E64 &amp; ". Respond with only the level.", 0)</f>
        <v>#NAME?</v>
      </c>
      <c r="K64" s="22" t="e" cm="1">
        <f t="array" aca="1" ref="K64" ca="1" xml:space="preserve"> ( (F64 / MAX(F:F)) * 100 * 0.3 ) + ( IF(J64=1,100,IF(J64=2,50,0)) * 0.25 ) + ( _xlfn.SWITCH(I64, "Beauty",100, "Pets",90, "Tech",80, "Home",70, "Fitness",60, 50) * 0.2 ) + ( IF(E64&lt;30,100,IF(E64&lt;50,60,20)) * 0.15 ) + ( IF(AND(B64&lt;&gt;"",C64&lt;&gt;""),100,IF(OR(B64&lt;&gt;"",C64&lt;&gt;""),50,0)) * 0.1 )</f>
        <v>#NAME?</v>
      </c>
      <c r="L64" s="22">
        <f t="shared" si="0"/>
        <v>2.7685666633964483</v>
      </c>
      <c r="M64" s="22" t="e">
        <f t="shared" ca="1" si="1"/>
        <v>#NAME?</v>
      </c>
      <c r="N64" s="22" t="e">
        <f t="shared" ca="1" si="2"/>
        <v>#NAME?</v>
      </c>
      <c r="O64" t="e" cm="1">
        <f t="array" aca="1" ref="O64" ca="1">_xldudf_LABS_GENERATIVEAI("Evaluate this product: " &amp; A64 &amp; ". Profit: £" &amp; F64 &amp; ", Trend: " &amp; K64 &amp; "/30, Comp: " &amp; M64 &amp; "/30, Skill: " &amp; J64 &amp; ", Niche: " &amp; I64 &amp; ". Return 3 short bullet points: 1) Opportunity summary, 2) Why it's high/low scoring, 3) Marketing angle.", 0)</f>
        <v>#NAME?</v>
      </c>
      <c r="P64" t="e" cm="1">
        <f t="array" aca="1" ref="P64" ca="1">_xldudf_LABS_GENERATIVEAI("You're Thunderbird 2, the ad strategy agent. Based on this product: " &amp; A64 &amp; ", in the " &amp; I64 &amp; " niche with a profit of £" &amp; F64 &amp; " and skill level " &amp; J64 &amp; ", suggest: 1) a winning ad angle, 2) a one-line hook, 3) target audience.", 0)</f>
        <v>#NAME?</v>
      </c>
      <c r="AG64" t="e" cm="1">
        <f t="array" aca="1" ref="AG64" ca="1">_xldudf_LABS_GENERATIVEAI("You’re Thunderbird 3. Analyze this product: " &amp; A64 &amp; ". Trend score: " &amp; K64 &amp; "/30, Competition: " &amp; M64 &amp; "/30, Profit: £" &amp; F64 &amp; ". Give 1 line for each: Why trend score is high/low, Why competition score is high/low, Why profit score is high/low.", 0)</f>
        <v>#NAME?</v>
      </c>
    </row>
    <row r="65" spans="1:33" x14ac:dyDescent="0.35">
      <c r="A65" s="11" t="s">
        <v>206</v>
      </c>
      <c r="B65" s="13" t="s">
        <v>207</v>
      </c>
      <c r="C65" s="13" t="s">
        <v>208</v>
      </c>
      <c r="D65" s="25">
        <v>15.5</v>
      </c>
      <c r="E65" s="25">
        <v>39.99</v>
      </c>
      <c r="F65" s="24">
        <f t="shared" si="4"/>
        <v>24.490000000000002</v>
      </c>
      <c r="G65" s="10"/>
      <c r="H65" s="10"/>
      <c r="I65" t="str" cm="1">
        <f t="array" ref="I65">_xldudf_LABS_GENERATIVEAI("Assign a niche category to this product based on what it is and who it's for. Use simple categories like 'Beauty', 'Pets', 'Home', 'Fitness', 'Tech', 'Fashion', 'Health', 'Kitchen', 'Baby', or 'Other'. Product: " &amp; A65 &amp; ". Description: " &amp; A65 &amp; ". Return only the category.", 0)</f>
        <v>Health</v>
      </c>
      <c r="J65" t="e" cm="1">
        <f t="array" aca="1" ref="J65" ca="1">_xldudf_LABS_GENERATIVEAI("Assign a selling skill level (Beginner, Intermediate, or Advanced) to this product based on how hard it would be to market and sell. Consider ad complexity, niche saturation, price point, and customer trust needed. Product: " &amp; A65 &amp; ". Niche: " &amp; I65 &amp; ". Selling Price: £" &amp; E65 &amp; ". Respond with only the level.", 0)</f>
        <v>#NAME?</v>
      </c>
      <c r="K65" s="22" t="e" cm="1">
        <f t="array" aca="1" ref="K65" ca="1" xml:space="preserve"> ( (F65 / MAX(F:F)) * 100 * 0.3 ) + ( IF(J65=1,100,IF(J65=2,50,0)) * 0.25 ) + ( _xlfn.SWITCH(I65, "Beauty",100, "Pets",90, "Tech",80, "Home",70, "Fitness",60, 50) * 0.2 ) + ( IF(E65&lt;30,100,IF(E65&lt;50,60,20)) * 0.15 ) + ( IF(AND(B65&lt;&gt;"",C65&lt;&gt;""),100,IF(OR(B65&lt;&gt;"",C65&lt;&gt;""),50,0)) * 0.1 )</f>
        <v>#NAME?</v>
      </c>
      <c r="L65" s="22">
        <f t="shared" si="0"/>
        <v>3.798685372314333</v>
      </c>
      <c r="M65" s="22" t="e">
        <f t="shared" ca="1" si="1"/>
        <v>#NAME?</v>
      </c>
      <c r="N65" s="22" t="e">
        <f t="shared" ca="1" si="2"/>
        <v>#NAME?</v>
      </c>
      <c r="O65" t="e" cm="1">
        <f t="array" aca="1" ref="O65" ca="1">_xldudf_LABS_GENERATIVEAI("Evaluate this product: " &amp; A65 &amp; ". Profit: £" &amp; F65 &amp; ", Trend: " &amp; K65 &amp; "/30, Comp: " &amp; M65 &amp; "/30, Skill: " &amp; J65 &amp; ", Niche: " &amp; I65 &amp; ". Return 3 short bullet points: 1) Opportunity summary, 2) Why it's high/low scoring, 3) Marketing angle.", 0)</f>
        <v>#NAME?</v>
      </c>
      <c r="P65" t="e" cm="1">
        <f t="array" aca="1" ref="P65" ca="1">_xldudf_LABS_GENERATIVEAI("You're Thunderbird 2, the ad strategy agent. Based on this product: " &amp; A65 &amp; ", in the " &amp; I65 &amp; " niche with a profit of £" &amp; F65 &amp; " and skill level " &amp; J65 &amp; ", suggest: 1) a winning ad angle, 2) a one-line hook, 3) target audience.", 0)</f>
        <v>#NAME?</v>
      </c>
      <c r="AG65" t="e" cm="1">
        <f t="array" aca="1" ref="AG65" ca="1">_xldudf_LABS_GENERATIVEAI("You’re Thunderbird 3. Analyze this product: " &amp; A65 &amp; ". Trend score: " &amp; K65 &amp; "/30, Competition: " &amp; M65 &amp; "/30, Profit: £" &amp; F65 &amp; ". Give 1 line for each: Why trend score is high/low, Why competition score is high/low, Why profit score is high/low.", 0)</f>
        <v>#NAME?</v>
      </c>
    </row>
    <row r="66" spans="1:33" x14ac:dyDescent="0.35">
      <c r="A66" s="16" t="s">
        <v>209</v>
      </c>
      <c r="B66" s="13" t="s">
        <v>210</v>
      </c>
      <c r="C66" s="13" t="s">
        <v>211</v>
      </c>
      <c r="D66" s="25">
        <v>24.5</v>
      </c>
      <c r="E66" s="25">
        <v>59.99</v>
      </c>
      <c r="F66" s="24">
        <f t="shared" si="4"/>
        <v>35.49</v>
      </c>
      <c r="G66" s="10"/>
      <c r="H66" s="10"/>
      <c r="I66" t="e" cm="1">
        <f t="array" aca="1" ref="I66" ca="1">_xldudf_LABS_GENERATIVEAI("Assign a niche category to this product based on what it is and who it's for. Use simple categories like 'Beauty', 'Pets', 'Home', 'Fitness', 'Tech', 'Fashion', 'Health', 'Kitchen', 'Baby', or 'Other'. Product: " &amp; A66 &amp; ". Description: " &amp; A66 &amp; ". Return only the category.", 0)</f>
        <v>#NAME?</v>
      </c>
      <c r="J66" t="e" cm="1">
        <f t="array" aca="1" ref="J66" ca="1">_xldudf_LABS_GENERATIVEAI("Assign a selling skill level (Beginner, Intermediate, or Advanced) to this product based on how hard it would be to market and sell. Consider ad complexity, niche saturation, price point, and customer trust needed. Product: " &amp; A66 &amp; ". Niche: " &amp; I66 &amp; ". Selling Price: £" &amp; E66 &amp; ". Respond with only the level.", 0)</f>
        <v>#NAME?</v>
      </c>
      <c r="K66" s="22" t="e" cm="1">
        <f t="array" aca="1" ref="K66" ca="1" xml:space="preserve"> ( (F66 / MAX(F:F)) * 100 * 0.3 ) + ( IF(J66=1,100,IF(J66=2,50,0)) * 0.25 ) + ( _xlfn.SWITCH(I66, "Beauty",100, "Pets",90, "Tech",80, "Home",70, "Fitness",60, 50) * 0.2 ) + ( IF(E66&lt;30,100,IF(E66&lt;50,60,20)) * 0.15 ) + ( IF(AND(B66&lt;&gt;"",C66&lt;&gt;""),100,IF(OR(B66&lt;&gt;"",C66&lt;&gt;""),50,0)) * 0.1 )</f>
        <v>#NAME?</v>
      </c>
      <c r="L66" s="22">
        <f t="shared" si="0"/>
        <v>5.9570293338565676</v>
      </c>
      <c r="M66" s="22" t="e">
        <f t="shared" ca="1" si="1"/>
        <v>#NAME?</v>
      </c>
      <c r="N66" s="22" t="e">
        <f t="shared" ca="1" si="2"/>
        <v>#NAME?</v>
      </c>
      <c r="O66" t="e" cm="1">
        <f t="array" aca="1" ref="O66" ca="1">_xldudf_LABS_GENERATIVEAI("Evaluate this product: " &amp; A66 &amp; ". Profit: £" &amp; F66 &amp; ", Trend: " &amp; K66 &amp; "/30, Comp: " &amp; M66 &amp; "/30, Skill: " &amp; J66 &amp; ", Niche: " &amp; I66 &amp; ". Return 3 short bullet points: 1) Opportunity summary, 2) Why it's high/low scoring, 3) Marketing angle.", 0)</f>
        <v>#NAME?</v>
      </c>
      <c r="P66" t="e" cm="1">
        <f t="array" aca="1" ref="P66" ca="1">_xldudf_LABS_GENERATIVEAI("You're Thunderbird 2, the ad strategy agent. Based on this product: " &amp; A66 &amp; ", in the " &amp; I66 &amp; " niche with a profit of £" &amp; F66 &amp; " and skill level " &amp; J66 &amp; ", suggest: 1) a winning ad angle, 2) a one-line hook, 3) target audience.", 0)</f>
        <v>#NAME?</v>
      </c>
      <c r="AG66" t="e" cm="1">
        <f t="array" aca="1" ref="AG66" ca="1">_xldudf_LABS_GENERATIVEAI("You’re Thunderbird 3. Analyze this product: " &amp; A66 &amp; ". Trend score: " &amp; K66 &amp; "/30, Competition: " &amp; M66 &amp; "/30, Profit: £" &amp; F66 &amp; ". Give 1 line for each: Why trend score is high/low, Why competition score is high/low, Why profit score is high/low.", 0)</f>
        <v>#NAME?</v>
      </c>
    </row>
    <row r="67" spans="1:33" x14ac:dyDescent="0.35">
      <c r="A67" s="16" t="s">
        <v>212</v>
      </c>
      <c r="B67" s="13" t="s">
        <v>213</v>
      </c>
      <c r="C67" s="13" t="s">
        <v>214</v>
      </c>
      <c r="D67" s="25">
        <v>16.350000000000001</v>
      </c>
      <c r="E67" s="25">
        <v>49.99</v>
      </c>
      <c r="F67" s="24">
        <f t="shared" si="4"/>
        <v>33.64</v>
      </c>
      <c r="G67" s="10"/>
      <c r="H67" s="10"/>
      <c r="I67" t="e" cm="1">
        <f t="array" aca="1" ref="I67" ca="1">_xldudf_LABS_GENERATIVEAI("Assign a niche category to this product based on what it is and who it's for. Use simple categories like 'Beauty', 'Pets', 'Home', 'Fitness', 'Tech', 'Fashion', 'Health', 'Kitchen', 'Baby', or 'Other'. Product: " &amp; A67 &amp; ". Description: " &amp; A67 &amp; ". Return only the category.", 0)</f>
        <v>#NAME?</v>
      </c>
      <c r="J67" t="e" cm="1">
        <f t="array" aca="1" ref="J67" ca="1">_xldudf_LABS_GENERATIVEAI("Assign a selling skill level (Beginner, Intermediate, or Advanced) to this product based on how hard it would be to market and sell. Consider ad complexity, niche saturation, price point, and customer trust needed. Product: " &amp; A67 &amp; ". Niche: " &amp; I67 &amp; ". Selling Price: £" &amp; E67 &amp; ". Respond with only the level.", 0)</f>
        <v>#NAME?</v>
      </c>
      <c r="K67" s="22" t="e" cm="1">
        <f t="array" aca="1" ref="K67" ca="1" xml:space="preserve"> ( (F67 / MAX(F:F)) * 100 * 0.3 ) + ( IF(J67=1,100,IF(J67=2,50,0)) * 0.25 ) + ( _xlfn.SWITCH(I67, "Beauty",100, "Pets",90, "Tech",80, "Home",70, "Fitness",60, 50) * 0.2 ) + ( IF(E67&lt;30,100,IF(E67&lt;50,60,20)) * 0.15 ) + ( IF(AND(B67&lt;&gt;"",C67&lt;&gt;""),100,IF(OR(B67&lt;&gt;"",C67&lt;&gt;""),50,0)) * 0.1 )</f>
        <v>#NAME?</v>
      </c>
      <c r="L67" s="22">
        <f t="shared" ref="L67:L130" si="5">((F67-$G$2) / ($H$2-G67))*40</f>
        <v>5.5940351221426461</v>
      </c>
      <c r="M67" s="22" t="e">
        <f t="shared" ref="M67:M130" ca="1" si="6" xml:space="preserve"> (K67 - MIN($K$2:$K$247)) / (MAX($K$2:$K$235) - MIN($K$2:$K$235)) * 100</f>
        <v>#NAME?</v>
      </c>
      <c r="N67" s="22" t="e">
        <f t="shared" ref="N67:N130" ca="1" si="7">K67+L67+M67</f>
        <v>#NAME?</v>
      </c>
      <c r="O67" t="e" cm="1">
        <f t="array" aca="1" ref="O67" ca="1">_xldudf_LABS_GENERATIVEAI("Evaluate this product: " &amp; A67 &amp; ". Profit: £" &amp; F67 &amp; ", Trend: " &amp; K67 &amp; "/30, Comp: " &amp; M67 &amp; "/30, Skill: " &amp; J67 &amp; ", Niche: " &amp; I67 &amp; ". Return 3 short bullet points: 1) Opportunity summary, 2) Why it's high/low scoring, 3) Marketing angle.", 0)</f>
        <v>#NAME?</v>
      </c>
      <c r="P67" t="e" cm="1">
        <f t="array" aca="1" ref="P67" ca="1">_xldudf_LABS_GENERATIVEAI("You're Thunderbird 2, the ad strategy agent. Based on this product: " &amp; A67 &amp; ", in the " &amp; I67 &amp; " niche with a profit of £" &amp; F67 &amp; " and skill level " &amp; J67 &amp; ", suggest: 1) a winning ad angle, 2) a one-line hook, 3) target audience.", 0)</f>
        <v>#NAME?</v>
      </c>
      <c r="AG67" t="e" cm="1">
        <f t="array" aca="1" ref="AG67" ca="1">_xldudf_LABS_GENERATIVEAI("You’re Thunderbird 3. Analyze this product: " &amp; A67 &amp; ". Trend score: " &amp; K67 &amp; "/30, Competition: " &amp; M67 &amp; "/30, Profit: £" &amp; F67 &amp; ". Give 1 line for each: Why trend score is high/low, Why competition score is high/low, Why profit score is high/low.", 0)</f>
        <v>#NAME?</v>
      </c>
    </row>
    <row r="68" spans="1:33" x14ac:dyDescent="0.35">
      <c r="A68" s="16" t="s">
        <v>215</v>
      </c>
      <c r="B68" s="13" t="s">
        <v>216</v>
      </c>
      <c r="C68" s="13" t="s">
        <v>217</v>
      </c>
      <c r="D68" s="25">
        <v>43.56</v>
      </c>
      <c r="E68" s="25">
        <v>99.99</v>
      </c>
      <c r="F68" s="24">
        <f t="shared" si="4"/>
        <v>56.429999999999993</v>
      </c>
      <c r="G68" s="10"/>
      <c r="H68" s="10"/>
      <c r="I68" t="e" cm="1">
        <f t="array" aca="1" ref="I68" ca="1">_xldudf_LABS_GENERATIVEAI("Assign a niche category to this product based on what it is and who it's for. Use simple categories like 'Beauty', 'Pets', 'Home', 'Fitness', 'Tech', 'Fashion', 'Health', 'Kitchen', 'Baby', or 'Other'. Product: " &amp; A68 &amp; ". Description: " &amp; A68 &amp; ". Return only the category.", 0)</f>
        <v>#NAME?</v>
      </c>
      <c r="J68" t="e" cm="1">
        <f t="array" aca="1" ref="J68" ca="1">_xldudf_LABS_GENERATIVEAI("Assign a selling skill level (Beginner, Intermediate, or Advanced) to this product based on how hard it would be to market and sell. Consider ad complexity, niche saturation, price point, and customer trust needed. Product: " &amp; A68 &amp; ". Niche: " &amp; I68 &amp; ". Selling Price: £" &amp; E68 &amp; ". Respond with only the level.", 0)</f>
        <v>#NAME?</v>
      </c>
      <c r="K68" s="22" t="e" cm="1">
        <f t="array" aca="1" ref="K68" ca="1" xml:space="preserve"> ( (F68 / MAX(F:F)) * 100 * 0.3 ) + ( IF(J68=1,100,IF(J68=2,50,0)) * 0.25 ) + ( _xlfn.SWITCH(I68, "Beauty",100, "Pets",90, "Tech",80, "Home",70, "Fitness",60, 50) * 0.2 ) + ( IF(E68&lt;30,100,IF(E68&lt;50,60,20)) * 0.15 ) + ( IF(AND(B68&lt;&gt;"",C68&lt;&gt;""),100,IF(OR(B68&lt;&gt;"",C68&lt;&gt;""),50,0)) * 0.1 )</f>
        <v>#NAME?</v>
      </c>
      <c r="L68" s="22">
        <f t="shared" si="5"/>
        <v>10.06573138428333</v>
      </c>
      <c r="M68" s="22" t="e">
        <f t="shared" ca="1" si="6"/>
        <v>#NAME?</v>
      </c>
      <c r="N68" s="22" t="e">
        <f t="shared" ca="1" si="7"/>
        <v>#NAME?</v>
      </c>
      <c r="O68" t="e" cm="1">
        <f t="array" aca="1" ref="O68" ca="1">_xldudf_LABS_GENERATIVEAI("Evaluate this product: " &amp; A68 &amp; ". Profit: £" &amp; F68 &amp; ", Trend: " &amp; K68 &amp; "/30, Comp: " &amp; M68 &amp; "/30, Skill: " &amp; J68 &amp; ", Niche: " &amp; I68 &amp; ". Return 3 short bullet points: 1) Opportunity summary, 2) Why it's high/low scoring, 3) Marketing angle.", 0)</f>
        <v>#NAME?</v>
      </c>
      <c r="P68" t="e" cm="1">
        <f t="array" aca="1" ref="P68" ca="1">_xldudf_LABS_GENERATIVEAI("You're Thunderbird 2, the ad strategy agent. Based on this product: " &amp; A68 &amp; ", in the " &amp; I68 &amp; " niche with a profit of £" &amp; F68 &amp; " and skill level " &amp; J68 &amp; ", suggest: 1) a winning ad angle, 2) a one-line hook, 3) target audience.", 0)</f>
        <v>#NAME?</v>
      </c>
      <c r="AG68" t="e" cm="1">
        <f t="array" aca="1" ref="AG68" ca="1">_xldudf_LABS_GENERATIVEAI("You’re Thunderbird 3. Analyze this product: " &amp; A68 &amp; ". Trend score: " &amp; K68 &amp; "/30, Competition: " &amp; M68 &amp; "/30, Profit: £" &amp; F68 &amp; ". Give 1 line for each: Why trend score is high/low, Why competition score is high/low, Why profit score is high/low.", 0)</f>
        <v>#NAME?</v>
      </c>
    </row>
    <row r="69" spans="1:33" x14ac:dyDescent="0.35">
      <c r="A69" s="17" t="s">
        <v>218</v>
      </c>
      <c r="B69" s="28" t="s">
        <v>219</v>
      </c>
      <c r="C69" s="29"/>
      <c r="D69" s="24">
        <v>7</v>
      </c>
      <c r="E69" s="24">
        <v>24.99</v>
      </c>
      <c r="F69" s="24">
        <f t="shared" si="4"/>
        <v>17.989999999999998</v>
      </c>
      <c r="G69" s="10"/>
      <c r="H69" s="10"/>
      <c r="I69" t="str" cm="1">
        <f t="array" ref="I69">_xldudf_LABS_GENERATIVEAI("Assign a niche category to this product based on what it is and who it's for. Use simple categories like 'Beauty', 'Pets', 'Home', 'Fitness', 'Tech', 'Fashion', 'Health', 'Kitchen', 'Baby', or 'Other'. Product: " &amp; A69 &amp; ". Description: " &amp; A69 &amp; ". Return only the category.", 0)</f>
        <v>Fitness</v>
      </c>
      <c r="J69" t="e" cm="1">
        <f t="array" aca="1" ref="J69" ca="1">_xldudf_LABS_GENERATIVEAI("Assign a selling skill level (Beginner, Intermediate, or Advanced) to this product based on how hard it would be to market and sell. Consider ad complexity, niche saturation, price point, and customer trust needed. Product: " &amp; A69 &amp; ". Niche: " &amp; I69 &amp; ". Selling Price: £" &amp; E69 &amp; ". Respond with only the level.", 0)</f>
        <v>#NAME?</v>
      </c>
      <c r="K69" s="22" t="e" cm="1">
        <f t="array" aca="1" ref="K69" ca="1" xml:space="preserve"> ( (F69 / MAX(F:F)) * 100 * 0.3 ) + ( IF(J69=1,100,IF(J69=2,50,0)) * 0.25 ) + ( _xlfn.SWITCH(I69, "Beauty",100, "Pets",90, "Tech",80, "Home",70, "Fitness",60, 50) * 0.2 ) + ( IF(E69&lt;30,100,IF(E69&lt;50,60,20)) * 0.15 ) + ( IF(AND(B69&lt;&gt;"",C69&lt;&gt;""),100,IF(OR(B69&lt;&gt;"",C69&lt;&gt;""),50,0)) * 0.1 )</f>
        <v>#NAME?</v>
      </c>
      <c r="L69" s="22">
        <f t="shared" si="5"/>
        <v>2.5233003041302848</v>
      </c>
      <c r="M69" s="22" t="e">
        <f t="shared" ca="1" si="6"/>
        <v>#NAME?</v>
      </c>
      <c r="N69" s="22" t="e">
        <f t="shared" ca="1" si="7"/>
        <v>#NAME?</v>
      </c>
      <c r="O69" t="e" cm="1">
        <f t="array" aca="1" ref="O69" ca="1">_xldudf_LABS_GENERATIVEAI("Evaluate this product: " &amp; A69 &amp; ". Profit: £" &amp; F69 &amp; ", Trend: " &amp; K69 &amp; "/30, Comp: " &amp; M69 &amp; "/30, Skill: " &amp; J69 &amp; ", Niche: " &amp; I69 &amp; ". Return 3 short bullet points: 1) Opportunity summary, 2) Why it's high/low scoring, 3) Marketing angle.", 0)</f>
        <v>#NAME?</v>
      </c>
      <c r="P69" t="e" cm="1">
        <f t="array" aca="1" ref="P69" ca="1">_xldudf_LABS_GENERATIVEAI("You're Thunderbird 2, the ad strategy agent. Based on this product: " &amp; A69 &amp; ", in the " &amp; I69 &amp; " niche with a profit of £" &amp; F69 &amp; " and skill level " &amp; J69 &amp; ", suggest: 1) a winning ad angle, 2) a one-line hook, 3) target audience.", 0)</f>
        <v>#NAME?</v>
      </c>
      <c r="AG69" t="e" cm="1">
        <f t="array" aca="1" ref="AG69" ca="1">_xldudf_LABS_GENERATIVEAI("You’re Thunderbird 3. Analyze this product: " &amp; A69 &amp; ". Trend score: " &amp; K69 &amp; "/30, Competition: " &amp; M69 &amp; "/30, Profit: £" &amp; F69 &amp; ". Give 1 line for each: Why trend score is high/low, Why competition score is high/low, Why profit score is high/low.", 0)</f>
        <v>#NAME?</v>
      </c>
    </row>
    <row r="70" spans="1:33" x14ac:dyDescent="0.35">
      <c r="A70" s="17" t="s">
        <v>220</v>
      </c>
      <c r="B70" s="13" t="s">
        <v>221</v>
      </c>
      <c r="C70" s="13" t="s">
        <v>222</v>
      </c>
      <c r="D70" s="24">
        <v>19.989999999999998</v>
      </c>
      <c r="E70" s="24">
        <v>45.99</v>
      </c>
      <c r="F70" s="24">
        <f t="shared" si="4"/>
        <v>26.000000000000004</v>
      </c>
      <c r="G70" s="10"/>
      <c r="H70" s="10"/>
      <c r="I70" t="str" cm="1">
        <f t="array" ref="I70">_xldudf_LABS_GENERATIVEAI("Assign a niche category to this product based on what it is and who it's for. Use simple categories like 'Beauty', 'Pets', 'Home', 'Fitness', 'Tech', 'Fashion', 'Health', 'Kitchen', 'Baby', or 'Other'. Product: " &amp; A70 &amp; ". Description: " &amp; A70 &amp; ". Return only the category.", 0)</f>
        <v>Fitness</v>
      </c>
      <c r="J70" t="e" cm="1">
        <f t="array" aca="1" ref="J70" ca="1">_xldudf_LABS_GENERATIVEAI("Assign a selling skill level (Beginner, Intermediate, or Advanced) to this product based on how hard it would be to market and sell. Consider ad complexity, niche saturation, price point, and customer trust needed. Product: " &amp; A70 &amp; ". Niche: " &amp; I70 &amp; ". Selling Price: £" &amp; E70 &amp; ". Respond with only the level.", 0)</f>
        <v>#NAME?</v>
      </c>
      <c r="K70" s="22" t="e" cm="1">
        <f t="array" aca="1" ref="K70" ca="1" xml:space="preserve"> ( (F70 / MAX(F:F)) * 100 * 0.3 ) + ( IF(J70=1,100,IF(J70=2,50,0)) * 0.25 ) + ( _xlfn.SWITCH(I70, "Beauty",100, "Pets",90, "Tech",80, "Home",70, "Fitness",60, 50) * 0.2 ) + ( IF(E70&lt;30,100,IF(E70&lt;50,60,20)) * 0.15 ) + ( IF(AND(B70&lt;&gt;"",C70&lt;&gt;""),100,IF(OR(B70&lt;&gt;"",C70&lt;&gt;""),50,0)) * 0.1 )</f>
        <v>#NAME?</v>
      </c>
      <c r="L70" s="22">
        <f t="shared" si="5"/>
        <v>4.0949671343078595</v>
      </c>
      <c r="M70" s="22" t="e">
        <f t="shared" ca="1" si="6"/>
        <v>#NAME?</v>
      </c>
      <c r="N70" s="22" t="e">
        <f t="shared" ca="1" si="7"/>
        <v>#NAME?</v>
      </c>
      <c r="O70" t="e" cm="1">
        <f t="array" aca="1" ref="O70" ca="1">_xldudf_LABS_GENERATIVEAI("Evaluate this product: " &amp; A70 &amp; ". Profit: £" &amp; F70 &amp; ", Trend: " &amp; K70 &amp; "/30, Comp: " &amp; M70 &amp; "/30, Skill: " &amp; J70 &amp; ", Niche: " &amp; I70 &amp; ". Return 3 short bullet points: 1) Opportunity summary, 2) Why it's high/low scoring, 3) Marketing angle.", 0)</f>
        <v>#NAME?</v>
      </c>
      <c r="P70" t="e" cm="1">
        <f t="array" aca="1" ref="P70" ca="1">_xldudf_LABS_GENERATIVEAI("You're Thunderbird 2, the ad strategy agent. Based on this product: " &amp; A70 &amp; ", in the " &amp; I70 &amp; " niche with a profit of £" &amp; F70 &amp; " and skill level " &amp; J70 &amp; ", suggest: 1) a winning ad angle, 2) a one-line hook, 3) target audience.", 0)</f>
        <v>#NAME?</v>
      </c>
      <c r="AG70" t="e" cm="1">
        <f t="array" aca="1" ref="AG70" ca="1">_xldudf_LABS_GENERATIVEAI("You’re Thunderbird 3. Analyze this product: " &amp; A70 &amp; ". Trend score: " &amp; K70 &amp; "/30, Competition: " &amp; M70 &amp; "/30, Profit: £" &amp; F70 &amp; ". Give 1 line for each: Why trend score is high/low, Why competition score is high/low, Why profit score is high/low.", 0)</f>
        <v>#NAME?</v>
      </c>
    </row>
    <row r="71" spans="1:33" x14ac:dyDescent="0.35">
      <c r="A71" s="17" t="s">
        <v>223</v>
      </c>
      <c r="B71" s="13" t="s">
        <v>224</v>
      </c>
      <c r="C71" s="13" t="s">
        <v>225</v>
      </c>
      <c r="D71" s="24">
        <v>12</v>
      </c>
      <c r="E71" s="24">
        <v>34.99</v>
      </c>
      <c r="F71" s="24">
        <f t="shared" si="4"/>
        <v>22.990000000000002</v>
      </c>
      <c r="G71" s="10"/>
      <c r="H71" s="10"/>
      <c r="I71" t="str" cm="1">
        <f t="array" ref="I71">_xldudf_LABS_GENERATIVEAI("Assign a niche category to this product based on what it is and who it's for. Use simple categories like 'Beauty', 'Pets', 'Home', 'Fitness', 'Tech', 'Fashion', 'Health', 'Kitchen', 'Baby', or 'Other'. Product: " &amp; A71 &amp; ". Description: " &amp; A71 &amp; ". Return only the category.", 0)</f>
        <v>Fashion</v>
      </c>
      <c r="J71" t="e" cm="1">
        <f t="array" aca="1" ref="J71" ca="1">_xldudf_LABS_GENERATIVEAI("Assign a selling skill level (Beginner, Intermediate, or Advanced) to this product based on how hard it would be to market and sell. Consider ad complexity, niche saturation, price point, and customer trust needed. Product: " &amp; A71 &amp; ". Niche: " &amp; I71 &amp; ". Selling Price: £" &amp; E71 &amp; ". Respond with only the level.", 0)</f>
        <v>#NAME?</v>
      </c>
      <c r="K71" s="22" t="e" cm="1">
        <f t="array" aca="1" ref="K71" ca="1" xml:space="preserve"> ( (F71 / MAX(F:F)) * 100 * 0.3 ) + ( IF(J71=1,100,IF(J71=2,50,0)) * 0.25 ) + ( _xlfn.SWITCH(I71, "Beauty",100, "Pets",90, "Tech",80, "Home",70, "Fitness",60, 50) * 0.2 ) + ( IF(E71&lt;30,100,IF(E71&lt;50,60,20)) * 0.15 ) + ( IF(AND(B71&lt;&gt;"",C71&lt;&gt;""),100,IF(OR(B71&lt;&gt;"",C71&lt;&gt;""),50,0)) * 0.1 )</f>
        <v>#NAME?</v>
      </c>
      <c r="L71" s="22">
        <f t="shared" si="5"/>
        <v>3.5043657411949374</v>
      </c>
      <c r="M71" s="22" t="e">
        <f t="shared" ca="1" si="6"/>
        <v>#NAME?</v>
      </c>
      <c r="N71" s="22" t="e">
        <f t="shared" ca="1" si="7"/>
        <v>#NAME?</v>
      </c>
      <c r="O71" t="e" cm="1">
        <f t="array" aca="1" ref="O71" ca="1">_xldudf_LABS_GENERATIVEAI("Evaluate this product: " &amp; A71 &amp; ". Profit: £" &amp; F71 &amp; ", Trend: " &amp; K71 &amp; "/30, Comp: " &amp; M71 &amp; "/30, Skill: " &amp; J71 &amp; ", Niche: " &amp; I71 &amp; ". Return 3 short bullet points: 1) Opportunity summary, 2) Why it's high/low scoring, 3) Marketing angle.", 0)</f>
        <v>#NAME?</v>
      </c>
      <c r="P71" t="e" cm="1">
        <f t="array" aca="1" ref="P71" ca="1">_xldudf_LABS_GENERATIVEAI("You're Thunderbird 2, the ad strategy agent. Based on this product: " &amp; A71 &amp; ", in the " &amp; I71 &amp; " niche with a profit of £" &amp; F71 &amp; " and skill level " &amp; J71 &amp; ", suggest: 1) a winning ad angle, 2) a one-line hook, 3) target audience.", 0)</f>
        <v>#NAME?</v>
      </c>
      <c r="AG71" t="e" cm="1">
        <f t="array" aca="1" ref="AG71" ca="1">_xldudf_LABS_GENERATIVEAI("You’re Thunderbird 3. Analyze this product: " &amp; A71 &amp; ". Trend score: " &amp; K71 &amp; "/30, Competition: " &amp; M71 &amp; "/30, Profit: £" &amp; F71 &amp; ". Give 1 line for each: Why trend score is high/low, Why competition score is high/low, Why profit score is high/low.", 0)</f>
        <v>#NAME?</v>
      </c>
    </row>
    <row r="72" spans="1:33" x14ac:dyDescent="0.35">
      <c r="A72" s="17" t="s">
        <v>226</v>
      </c>
      <c r="B72" s="13" t="s">
        <v>227</v>
      </c>
      <c r="C72" s="13" t="s">
        <v>228</v>
      </c>
      <c r="D72" s="24">
        <v>25.52</v>
      </c>
      <c r="E72" s="24">
        <v>49.99</v>
      </c>
      <c r="F72" s="24">
        <f t="shared" si="4"/>
        <v>24.470000000000002</v>
      </c>
      <c r="G72" s="10"/>
      <c r="H72" s="10"/>
      <c r="I72" t="str" cm="1">
        <f t="array" ref="I72">_xldudf_LABS_GENERATIVEAI("Assign a niche category to this product based on what it is and who it's for. Use simple categories like 'Beauty', 'Pets', 'Home', 'Fitness', 'Tech', 'Fashion', 'Health', 'Kitchen', 'Baby', or 'Other'. Product: " &amp; A72 &amp; ". Description: " &amp; A72 &amp; ". Return only the category.", 0)</f>
        <v>Health</v>
      </c>
      <c r="J72" t="e" cm="1">
        <f t="array" aca="1" ref="J72" ca="1">_xldudf_LABS_GENERATIVEAI("Assign a selling skill level (Beginner, Intermediate, or Advanced) to this product based on how hard it would be to market and sell. Consider ad complexity, niche saturation, price point, and customer trust needed. Product: " &amp; A72 &amp; ". Niche: " &amp; I72 &amp; ". Selling Price: £" &amp; E72 &amp; ". Respond with only the level.", 0)</f>
        <v>#NAME?</v>
      </c>
      <c r="K72" s="22" t="e" cm="1">
        <f t="array" aca="1" ref="K72" ca="1" xml:space="preserve"> ( (F72 / MAX(F:F)) * 100 * 0.3 ) + ( IF(J72=1,100,IF(J72=2,50,0)) * 0.25 ) + ( _xlfn.SWITCH(I72, "Beauty",100, "Pets",90, "Tech",80, "Home",70, "Fitness",60, 50) * 0.2 ) + ( IF(E72&lt;30,100,IF(E72&lt;50,60,20)) * 0.15 ) + ( IF(AND(B72&lt;&gt;"",C72&lt;&gt;""),100,IF(OR(B72&lt;&gt;"",C72&lt;&gt;""),50,0)) * 0.1 )</f>
        <v>#NAME?</v>
      </c>
      <c r="L72" s="22">
        <f t="shared" si="5"/>
        <v>3.7947611105660748</v>
      </c>
      <c r="M72" s="22" t="e">
        <f t="shared" ca="1" si="6"/>
        <v>#NAME?</v>
      </c>
      <c r="N72" s="22" t="e">
        <f t="shared" ca="1" si="7"/>
        <v>#NAME?</v>
      </c>
      <c r="O72" t="e" cm="1">
        <f t="array" aca="1" ref="O72" ca="1">_xldudf_LABS_GENERATIVEAI("Evaluate this product: " &amp; A72 &amp; ". Profit: £" &amp; F72 &amp; ", Trend: " &amp; K72 &amp; "/30, Comp: " &amp; M72 &amp; "/30, Skill: " &amp; J72 &amp; ", Niche: " &amp; I72 &amp; ". Return 3 short bullet points: 1) Opportunity summary, 2) Why it's high/low scoring, 3) Marketing angle.", 0)</f>
        <v>#NAME?</v>
      </c>
      <c r="P72" t="e" cm="1">
        <f t="array" aca="1" ref="P72" ca="1">_xldudf_LABS_GENERATIVEAI("You're Thunderbird 2, the ad strategy agent. Based on this product: " &amp; A72 &amp; ", in the " &amp; I72 &amp; " niche with a profit of £" &amp; F72 &amp; " and skill level " &amp; J72 &amp; ", suggest: 1) a winning ad angle, 2) a one-line hook, 3) target audience.", 0)</f>
        <v>#NAME?</v>
      </c>
      <c r="AG72" t="e" cm="1">
        <f t="array" aca="1" ref="AG72" ca="1">_xldudf_LABS_GENERATIVEAI("You’re Thunderbird 3. Analyze this product: " &amp; A72 &amp; ". Trend score: " &amp; K72 &amp; "/30, Competition: " &amp; M72 &amp; "/30, Profit: £" &amp; F72 &amp; ". Give 1 line for each: Why trend score is high/low, Why competition score is high/low, Why profit score is high/low.", 0)</f>
        <v>#NAME?</v>
      </c>
    </row>
    <row r="73" spans="1:33" x14ac:dyDescent="0.35">
      <c r="A73" s="17" t="s">
        <v>229</v>
      </c>
      <c r="B73" s="13" t="s">
        <v>230</v>
      </c>
      <c r="C73" s="19" t="s">
        <v>231</v>
      </c>
      <c r="D73" s="24">
        <v>4.99</v>
      </c>
      <c r="E73" s="24">
        <v>14.99</v>
      </c>
      <c r="F73" s="24">
        <f t="shared" si="4"/>
        <v>10</v>
      </c>
      <c r="G73" s="10"/>
      <c r="H73" s="10"/>
      <c r="I73" t="str" cm="1">
        <f t="array" ref="I73">_xldudf_LABS_GENERATIVEAI("Assign a niche category to this product based on what it is and who it's for. Use simple categories like 'Beauty', 'Pets', 'Home', 'Fitness', 'Tech', 'Fashion', 'Health', 'Kitchen', 'Baby', or 'Other'. Product: " &amp; A73 &amp; ". Description: " &amp; A73 &amp; ". Return only the category.", 0)</f>
        <v>Tech</v>
      </c>
      <c r="J73" t="e" cm="1">
        <f t="array" aca="1" ref="J73" ca="1">_xldudf_LABS_GENERATIVEAI("Assign a selling skill level (Beginner, Intermediate, or Advanced) to this product based on how hard it would be to market and sell. Consider ad complexity, niche saturation, price point, and customer trust needed. Product: " &amp; A73 &amp; ". Niche: " &amp; I73 &amp; ". Selling Price: £" &amp; E73 &amp; ". Respond with only the level.", 0)</f>
        <v>#NAME?</v>
      </c>
      <c r="K73" s="22" t="e" cm="1">
        <f t="array" aca="1" ref="K73" ca="1" xml:space="preserve"> ( (F73 / MAX(F:F)) * 100 * 0.3 ) + ( IF(J73=1,100,IF(J73=2,50,0)) * 0.25 ) + ( _xlfn.SWITCH(I73, "Beauty",100, "Pets",90, "Tech",80, "Home",70, "Fitness",60, 50) * 0.2 ) + ( IF(E73&lt;30,100,IF(E73&lt;50,60,20)) * 0.15 ) + ( IF(AND(B73&lt;&gt;"",C73&lt;&gt;""),100,IF(OR(B73&lt;&gt;"",C73&lt;&gt;""),50,0)) * 0.1 )</f>
        <v>#NAME?</v>
      </c>
      <c r="L73" s="22">
        <f t="shared" si="5"/>
        <v>0.95555773570097102</v>
      </c>
      <c r="M73" s="22" t="e">
        <f t="shared" ca="1" si="6"/>
        <v>#NAME?</v>
      </c>
      <c r="N73" s="22" t="e">
        <f t="shared" ca="1" si="7"/>
        <v>#NAME?</v>
      </c>
      <c r="O73" t="e" cm="1">
        <f t="array" aca="1" ref="O73" ca="1">_xldudf_LABS_GENERATIVEAI("Evaluate this product: " &amp; A73 &amp; ". Profit: £" &amp; F73 &amp; ", Trend: " &amp; K73 &amp; "/30, Comp: " &amp; M73 &amp; "/30, Skill: " &amp; J73 &amp; ", Niche: " &amp; I73 &amp; ". Return 3 short bullet points: 1) Opportunity summary, 2) Why it's high/low scoring, 3) Marketing angle.", 0)</f>
        <v>#NAME?</v>
      </c>
      <c r="P73" t="e" cm="1">
        <f t="array" aca="1" ref="P73" ca="1">_xldudf_LABS_GENERATIVEAI("You're Thunderbird 2, the ad strategy agent. Based on this product: " &amp; A73 &amp; ", in the " &amp; I73 &amp; " niche with a profit of £" &amp; F73 &amp; " and skill level " &amp; J73 &amp; ", suggest: 1) a winning ad angle, 2) a one-line hook, 3) target audience.", 0)</f>
        <v>#NAME?</v>
      </c>
      <c r="AG73" t="e" cm="1">
        <f t="array" aca="1" ref="AG73" ca="1">_xldudf_LABS_GENERATIVEAI("You’re Thunderbird 3. Analyze this product: " &amp; A73 &amp; ". Trend score: " &amp; K73 &amp; "/30, Competition: " &amp; M73 &amp; "/30, Profit: £" &amp; F73 &amp; ". Give 1 line for each: Why trend score is high/low, Why competition score is high/low, Why profit score is high/low.", 0)</f>
        <v>#NAME?</v>
      </c>
    </row>
    <row r="74" spans="1:33" x14ac:dyDescent="0.35">
      <c r="A74" s="17" t="s">
        <v>232</v>
      </c>
      <c r="B74" s="13" t="s">
        <v>233</v>
      </c>
      <c r="C74" s="13" t="s">
        <v>234</v>
      </c>
      <c r="D74" s="24">
        <v>20.61</v>
      </c>
      <c r="E74" s="24">
        <v>49.99</v>
      </c>
      <c r="F74" s="24">
        <f t="shared" si="4"/>
        <v>29.380000000000003</v>
      </c>
      <c r="G74" s="10"/>
      <c r="H74" s="10"/>
      <c r="I74" t="e" cm="1">
        <f t="array" aca="1" ref="I74" ca="1">_xldudf_LABS_GENERATIVEAI("Assign a niche category to this product based on what it is and who it's for. Use simple categories like 'Beauty', 'Pets', 'Home', 'Fitness', 'Tech', 'Fashion', 'Health', 'Kitchen', 'Baby', or 'Other'. Product: " &amp; A74 &amp; ". Description: " &amp; A74 &amp; ". Return only the category.", 0)</f>
        <v>#NAME?</v>
      </c>
      <c r="J74" t="e" cm="1">
        <f t="array" aca="1" ref="J74" ca="1">_xldudf_LABS_GENERATIVEAI("Assign a selling skill level (Beginner, Intermediate, or Advanced) to this product based on how hard it would be to market and sell. Consider ad complexity, niche saturation, price point, and customer trust needed. Product: " &amp; A74 &amp; ". Niche: " &amp; I74 &amp; ". Selling Price: £" &amp; E74 &amp; ". Respond with only the level.", 0)</f>
        <v>#NAME?</v>
      </c>
      <c r="K74" s="22" t="e" cm="1">
        <f t="array" aca="1" ref="K74" ca="1" xml:space="preserve"> ( (F74 / MAX(F:F)) * 100 * 0.3 ) + ( IF(J74=1,100,IF(J74=2,50,0)) * 0.25 ) + ( _xlfn.SWITCH(I74, "Beauty",100, "Pets",90, "Tech",80, "Home",70, "Fitness",60, 50) * 0.2 ) + ( IF(E74&lt;30,100,IF(E74&lt;50,60,20)) * 0.15 ) + ( IF(AND(B74&lt;&gt;"",C74&lt;&gt;""),100,IF(OR(B74&lt;&gt;"",C74&lt;&gt;""),50,0)) * 0.1 )</f>
        <v>#NAME?</v>
      </c>
      <c r="L74" s="22">
        <f t="shared" si="5"/>
        <v>4.7581673697635631</v>
      </c>
      <c r="M74" s="22" t="e">
        <f t="shared" ca="1" si="6"/>
        <v>#NAME?</v>
      </c>
      <c r="N74" s="22" t="e">
        <f t="shared" ca="1" si="7"/>
        <v>#NAME?</v>
      </c>
      <c r="O74" t="e" cm="1">
        <f t="array" aca="1" ref="O74" ca="1">_xldudf_LABS_GENERATIVEAI("Evaluate this product: " &amp; A74 &amp; ". Profit: £" &amp; F74 &amp; ", Trend: " &amp; K74 &amp; "/30, Comp: " &amp; M74 &amp; "/30, Skill: " &amp; J74 &amp; ", Niche: " &amp; I74 &amp; ". Return 3 short bullet points: 1) Opportunity summary, 2) Why it's high/low scoring, 3) Marketing angle.", 0)</f>
        <v>#NAME?</v>
      </c>
      <c r="P74" t="e" cm="1">
        <f t="array" aca="1" ref="P74" ca="1">_xldudf_LABS_GENERATIVEAI("You're Thunderbird 2, the ad strategy agent. Based on this product: " &amp; A74 &amp; ", in the " &amp; I74 &amp; " niche with a profit of £" &amp; F74 &amp; " and skill level " &amp; J74 &amp; ", suggest: 1) a winning ad angle, 2) a one-line hook, 3) target audience.", 0)</f>
        <v>#NAME?</v>
      </c>
      <c r="AG74" t="e" cm="1">
        <f t="array" aca="1" ref="AG74" ca="1">_xldudf_LABS_GENERATIVEAI("You’re Thunderbird 3. Analyze this product: " &amp; A74 &amp; ". Trend score: " &amp; K74 &amp; "/30, Competition: " &amp; M74 &amp; "/30, Profit: £" &amp; F74 &amp; ". Give 1 line for each: Why trend score is high/low, Why competition score is high/low, Why profit score is high/low.", 0)</f>
        <v>#NAME?</v>
      </c>
    </row>
    <row r="75" spans="1:33" x14ac:dyDescent="0.35">
      <c r="A75" s="17" t="s">
        <v>235</v>
      </c>
      <c r="B75" s="13" t="s">
        <v>236</v>
      </c>
      <c r="C75" s="13" t="s">
        <v>237</v>
      </c>
      <c r="D75" s="24">
        <v>2.78</v>
      </c>
      <c r="E75" s="24">
        <v>9.99</v>
      </c>
      <c r="F75" s="24">
        <f t="shared" si="4"/>
        <v>7.2100000000000009</v>
      </c>
      <c r="G75" s="10"/>
      <c r="H75" s="10"/>
      <c r="I75" t="e" cm="1">
        <f t="array" aca="1" ref="I75" ca="1">_xldudf_LABS_GENERATIVEAI("Assign a niche category to this product based on what it is and who it's for. Use simple categories like 'Beauty', 'Pets', 'Home', 'Fitness', 'Tech', 'Fashion', 'Health', 'Kitchen', 'Baby', or 'Other'. Product: " &amp; A75 &amp; ". Description: " &amp; A75 &amp; ". Return only the category.", 0)</f>
        <v>#NAME?</v>
      </c>
      <c r="J75" t="e" cm="1">
        <f t="array" aca="1" ref="J75" ca="1">_xldudf_LABS_GENERATIVEAI("Assign a selling skill level (Beginner, Intermediate, or Advanced) to this product based on how hard it would be to market and sell. Consider ad complexity, niche saturation, price point, and customer trust needed. Product: " &amp; A75 &amp; ". Niche: " &amp; I75 &amp; ". Selling Price: £" &amp; E75 &amp; ". Respond with only the level.", 0)</f>
        <v>#NAME?</v>
      </c>
      <c r="K75" s="22" t="e" cm="1">
        <f t="array" aca="1" ref="K75" ca="1" xml:space="preserve"> ( (F75 / MAX(F:F)) * 100 * 0.3 ) + ( IF(J75=1,100,IF(J75=2,50,0)) * 0.25 ) + ( _xlfn.SWITCH(I75, "Beauty",100, "Pets",90, "Tech",80, "Home",70, "Fitness",60, 50) * 0.2 ) + ( IF(E75&lt;30,100,IF(E75&lt;50,60,20)) * 0.15 ) + ( IF(AND(B75&lt;&gt;"",C75&lt;&gt;""),100,IF(OR(B75&lt;&gt;"",C75&lt;&gt;""),50,0)) * 0.1 )</f>
        <v>#NAME?</v>
      </c>
      <c r="L75" s="22">
        <f t="shared" si="5"/>
        <v>0.40812322181889527</v>
      </c>
      <c r="M75" s="22" t="e">
        <f t="shared" ca="1" si="6"/>
        <v>#NAME?</v>
      </c>
      <c r="N75" s="22" t="e">
        <f t="shared" ca="1" si="7"/>
        <v>#NAME?</v>
      </c>
      <c r="O75" t="e" cm="1">
        <f t="array" aca="1" ref="O75" ca="1">_xldudf_LABS_GENERATIVEAI("Evaluate this product: " &amp; A75 &amp; ". Profit: £" &amp; F75 &amp; ", Trend: " &amp; K75 &amp; "/30, Comp: " &amp; M75 &amp; "/30, Skill: " &amp; J75 &amp; ", Niche: " &amp; I75 &amp; ". Return 3 short bullet points: 1) Opportunity summary, 2) Why it's high/low scoring, 3) Marketing angle.", 0)</f>
        <v>#NAME?</v>
      </c>
      <c r="P75" t="e" cm="1">
        <f t="array" aca="1" ref="P75" ca="1">_xldudf_LABS_GENERATIVEAI("You're Thunderbird 2, the ad strategy agent. Based on this product: " &amp; A75 &amp; ", in the " &amp; I75 &amp; " niche with a profit of £" &amp; F75 &amp; " and skill level " &amp; J75 &amp; ", suggest: 1) a winning ad angle, 2) a one-line hook, 3) target audience.", 0)</f>
        <v>#NAME?</v>
      </c>
      <c r="AG75" t="e" cm="1">
        <f t="array" aca="1" ref="AG75" ca="1">_xldudf_LABS_GENERATIVEAI("You’re Thunderbird 3. Analyze this product: " &amp; A75 &amp; ". Trend score: " &amp; K75 &amp; "/30, Competition: " &amp; M75 &amp; "/30, Profit: £" &amp; F75 &amp; ". Give 1 line for each: Why trend score is high/low, Why competition score is high/low, Why profit score is high/low.", 0)</f>
        <v>#NAME?</v>
      </c>
    </row>
    <row r="76" spans="1:33" x14ac:dyDescent="0.35">
      <c r="A76" s="17" t="s">
        <v>238</v>
      </c>
      <c r="B76" s="13" t="s">
        <v>239</v>
      </c>
      <c r="C76" s="19" t="s">
        <v>240</v>
      </c>
      <c r="D76" s="24">
        <v>20.89</v>
      </c>
      <c r="E76" s="24">
        <v>39.99</v>
      </c>
      <c r="F76" s="24">
        <f t="shared" si="4"/>
        <v>19.100000000000001</v>
      </c>
      <c r="G76" s="10"/>
      <c r="H76" s="10"/>
      <c r="I76" t="e" cm="1">
        <f t="array" aca="1" ref="I76" ca="1">_xldudf_LABS_GENERATIVEAI("Assign a niche category to this product based on what it is and who it's for. Use simple categories like 'Beauty', 'Pets', 'Home', 'Fitness', 'Tech', 'Fashion', 'Health', 'Kitchen', 'Baby', or 'Other'. Product: " &amp; A76 &amp; ". Description: " &amp; A76 &amp; ". Return only the category.", 0)</f>
        <v>#NAME?</v>
      </c>
      <c r="J76" t="e" cm="1">
        <f t="array" aca="1" ref="J76" ca="1">_xldudf_LABS_GENERATIVEAI("Assign a selling skill level (Beginner, Intermediate, or Advanced) to this product based on how hard it would be to market and sell. Consider ad complexity, niche saturation, price point, and customer trust needed. Product: " &amp; A76 &amp; ". Niche: " &amp; I76 &amp; ". Selling Price: £" &amp; E76 &amp; ". Respond with only the level.", 0)</f>
        <v>#NAME?</v>
      </c>
      <c r="K76" s="22" t="e" cm="1">
        <f t="array" aca="1" ref="K76" ca="1" xml:space="preserve"> ( (F76 / MAX(F:F)) * 100 * 0.3 ) + ( IF(J76=1,100,IF(J76=2,50,0)) * 0.25 ) + ( _xlfn.SWITCH(I76, "Beauty",100, "Pets",90, "Tech",80, "Home",70, "Fitness",60, 50) * 0.2 ) + ( IF(E76&lt;30,100,IF(E76&lt;50,60,20)) * 0.15 ) + ( IF(AND(B76&lt;&gt;"",C76&lt;&gt;""),100,IF(OR(B76&lt;&gt;"",C76&lt;&gt;""),50,0)) * 0.1 )</f>
        <v>#NAME?</v>
      </c>
      <c r="L76" s="22">
        <f t="shared" si="5"/>
        <v>2.7410968311586381</v>
      </c>
      <c r="M76" s="22" t="e">
        <f t="shared" ca="1" si="6"/>
        <v>#NAME?</v>
      </c>
      <c r="N76" s="22" t="e">
        <f t="shared" ca="1" si="7"/>
        <v>#NAME?</v>
      </c>
      <c r="O76" t="e" cm="1">
        <f t="array" aca="1" ref="O76" ca="1">_xldudf_LABS_GENERATIVEAI("Evaluate this product: " &amp; A76 &amp; ". Profit: £" &amp; F76 &amp; ", Trend: " &amp; K76 &amp; "/30, Comp: " &amp; M76 &amp; "/30, Skill: " &amp; J76 &amp; ", Niche: " &amp; I76 &amp; ". Return 3 short bullet points: 1) Opportunity summary, 2) Why it's high/low scoring, 3) Marketing angle.", 0)</f>
        <v>#NAME?</v>
      </c>
      <c r="P76" t="e" cm="1">
        <f t="array" aca="1" ref="P76" ca="1">_xldudf_LABS_GENERATIVEAI("You're Thunderbird 2, the ad strategy agent. Based on this product: " &amp; A76 &amp; ", in the " &amp; I76 &amp; " niche with a profit of £" &amp; F76 &amp; " and skill level " &amp; J76 &amp; ", suggest: 1) a winning ad angle, 2) a one-line hook, 3) target audience.", 0)</f>
        <v>#NAME?</v>
      </c>
      <c r="AG76" t="e" cm="1">
        <f t="array" aca="1" ref="AG76" ca="1">_xldudf_LABS_GENERATIVEAI("You’re Thunderbird 3. Analyze this product: " &amp; A76 &amp; ". Trend score: " &amp; K76 &amp; "/30, Competition: " &amp; M76 &amp; "/30, Profit: £" &amp; F76 &amp; ". Give 1 line for each: Why trend score is high/low, Why competition score is high/low, Why profit score is high/low.", 0)</f>
        <v>#NAME?</v>
      </c>
    </row>
    <row r="77" spans="1:33" x14ac:dyDescent="0.35">
      <c r="A77" s="17" t="s">
        <v>241</v>
      </c>
      <c r="B77" s="13" t="s">
        <v>242</v>
      </c>
      <c r="C77" s="13" t="s">
        <v>243</v>
      </c>
      <c r="D77" s="24">
        <v>2.39</v>
      </c>
      <c r="E77" s="24">
        <v>9.99</v>
      </c>
      <c r="F77" s="24">
        <f t="shared" si="4"/>
        <v>7.6</v>
      </c>
      <c r="G77" s="10"/>
      <c r="H77" s="10"/>
      <c r="I77" t="str" cm="1">
        <f t="array" ref="I77">_xldudf_LABS_GENERATIVEAI("Assign a niche category to this product based on what it is and who it's for. Use simple categories like 'Beauty', 'Pets', 'Home', 'Fitness', 'Tech', 'Fashion', 'Health', 'Kitchen', 'Baby', or 'Other'. Product: " &amp; A77 &amp; ". Description: " &amp; A77 &amp; ". Return only the category.", 0)</f>
        <v>Other</v>
      </c>
      <c r="J77" t="e" cm="1">
        <f t="array" aca="1" ref="J77" ca="1">_xldudf_LABS_GENERATIVEAI("Assign a selling skill level (Beginner, Intermediate, or Advanced) to this product based on how hard it would be to market and sell. Consider ad complexity, niche saturation, price point, and customer trust needed. Product: " &amp; A77 &amp; ". Niche: " &amp; I77 &amp; ". Selling Price: £" &amp; E77 &amp; ". Respond with only the level.", 0)</f>
        <v>#NAME?</v>
      </c>
      <c r="K77" s="22" t="e" cm="1">
        <f t="array" aca="1" ref="K77" ca="1" xml:space="preserve"> ( (F77 / MAX(F:F)) * 100 * 0.3 ) + ( IF(J77=1,100,IF(J77=2,50,0)) * 0.25 ) + ( _xlfn.SWITCH(I77, "Beauty",100, "Pets",90, "Tech",80, "Home",70, "Fitness",60, 50) * 0.2 ) + ( IF(E77&lt;30,100,IF(E77&lt;50,60,20)) * 0.15 ) + ( IF(AND(B77&lt;&gt;"",C77&lt;&gt;""),100,IF(OR(B77&lt;&gt;"",C77&lt;&gt;""),50,0)) * 0.1 )</f>
        <v>#NAME?</v>
      </c>
      <c r="L77" s="22">
        <f t="shared" si="5"/>
        <v>0.48464632590993795</v>
      </c>
      <c r="M77" s="22" t="e">
        <f t="shared" ca="1" si="6"/>
        <v>#NAME?</v>
      </c>
      <c r="N77" s="22" t="e">
        <f t="shared" ca="1" si="7"/>
        <v>#NAME?</v>
      </c>
      <c r="O77" t="e" cm="1">
        <f t="array" aca="1" ref="O77" ca="1">_xldudf_LABS_GENERATIVEAI("Evaluate this product: " &amp; A77 &amp; ". Profit: £" &amp; F77 &amp; ", Trend: " &amp; K77 &amp; "/30, Comp: " &amp; M77 &amp; "/30, Skill: " &amp; J77 &amp; ", Niche: " &amp; I77 &amp; ". Return 3 short bullet points: 1) Opportunity summary, 2) Why it's high/low scoring, 3) Marketing angle.", 0)</f>
        <v>#NAME?</v>
      </c>
      <c r="P77" t="e" cm="1">
        <f t="array" aca="1" ref="P77" ca="1">_xldudf_LABS_GENERATIVEAI("You're Thunderbird 2, the ad strategy agent. Based on this product: " &amp; A77 &amp; ", in the " &amp; I77 &amp; " niche with a profit of £" &amp; F77 &amp; " and skill level " &amp; J77 &amp; ", suggest: 1) a winning ad angle, 2) a one-line hook, 3) target audience.", 0)</f>
        <v>#NAME?</v>
      </c>
      <c r="AG77" t="e" cm="1">
        <f t="array" aca="1" ref="AG77" ca="1">_xldudf_LABS_GENERATIVEAI("You’re Thunderbird 3. Analyze this product: " &amp; A77 &amp; ". Trend score: " &amp; K77 &amp; "/30, Competition: " &amp; M77 &amp; "/30, Profit: £" &amp; F77 &amp; ". Give 1 line for each: Why trend score is high/low, Why competition score is high/low, Why profit score is high/low.", 0)</f>
        <v>#NAME?</v>
      </c>
    </row>
    <row r="78" spans="1:33" x14ac:dyDescent="0.35">
      <c r="A78" s="17" t="s">
        <v>244</v>
      </c>
      <c r="B78" s="13" t="s">
        <v>245</v>
      </c>
      <c r="C78" s="13" t="s">
        <v>246</v>
      </c>
      <c r="D78" s="24">
        <v>60</v>
      </c>
      <c r="E78" s="24">
        <v>99.99</v>
      </c>
      <c r="F78" s="24">
        <f t="shared" si="4"/>
        <v>39.989999999999995</v>
      </c>
      <c r="G78" s="10"/>
      <c r="H78" s="10"/>
      <c r="I78" t="str" cm="1">
        <f t="array" ref="I78">_xldudf_LABS_GENERATIVEAI("Assign a niche category to this product based on what it is and who it's for. Use simple categories like 'Beauty', 'Pets', 'Home', 'Fitness', 'Tech', 'Fashion', 'Health', 'Kitchen', 'Baby', or 'Other'. Product: " &amp; A78 &amp; ". Description: " &amp; A78 &amp; ". Return only the category.", 0)</f>
        <v>Other</v>
      </c>
      <c r="J78" t="e" cm="1">
        <f t="array" aca="1" ref="J78" ca="1">_xldudf_LABS_GENERATIVEAI("Assign a selling skill level (Beginner, Intermediate, or Advanced) to this product based on how hard it would be to market and sell. Consider ad complexity, niche saturation, price point, and customer trust needed. Product: " &amp; A78 &amp; ". Niche: " &amp; I78 &amp; ". Selling Price: £" &amp; E78 &amp; ". Respond with only the level.", 0)</f>
        <v>#NAME?</v>
      </c>
      <c r="K78" s="22" t="e" cm="1">
        <f t="array" aca="1" ref="K78" ca="1" xml:space="preserve"> ( (F78 / MAX(F:F)) * 100 * 0.3 ) + ( IF(J78=1,100,IF(J78=2,50,0)) * 0.25 ) + ( _xlfn.SWITCH(I78, "Beauty",100, "Pets",90, "Tech",80, "Home",70, "Fitness",60, 50) * 0.2 ) + ( IF(E78&lt;30,100,IF(E78&lt;50,60,20)) * 0.15 ) + ( IF(AND(B78&lt;&gt;"",C78&lt;&gt;""),100,IF(OR(B78&lt;&gt;"",C78&lt;&gt;""),50,0)) * 0.1 )</f>
        <v>#NAME?</v>
      </c>
      <c r="L78" s="22">
        <f t="shared" si="5"/>
        <v>6.8399882272147527</v>
      </c>
      <c r="M78" s="22" t="e">
        <f t="shared" ca="1" si="6"/>
        <v>#NAME?</v>
      </c>
      <c r="N78" s="22" t="e">
        <f t="shared" ca="1" si="7"/>
        <v>#NAME?</v>
      </c>
      <c r="O78" t="e" cm="1">
        <f t="array" aca="1" ref="O78" ca="1">_xldudf_LABS_GENERATIVEAI("Evaluate this product: " &amp; A78 &amp; ". Profit: £" &amp; F78 &amp; ", Trend: " &amp; K78 &amp; "/30, Comp: " &amp; M78 &amp; "/30, Skill: " &amp; J78 &amp; ", Niche: " &amp; I78 &amp; ". Return 3 short bullet points: 1) Opportunity summary, 2) Why it's high/low scoring, 3) Marketing angle.", 0)</f>
        <v>#NAME?</v>
      </c>
      <c r="P78" t="e" cm="1">
        <f t="array" aca="1" ref="P78" ca="1">_xldudf_LABS_GENERATIVEAI("You're Thunderbird 2, the ad strategy agent. Based on this product: " &amp; A78 &amp; ", in the " &amp; I78 &amp; " niche with a profit of £" &amp; F78 &amp; " and skill level " &amp; J78 &amp; ", suggest: 1) a winning ad angle, 2) a one-line hook, 3) target audience.", 0)</f>
        <v>#NAME?</v>
      </c>
      <c r="AG78" t="e" cm="1">
        <f t="array" aca="1" ref="AG78" ca="1">_xldudf_LABS_GENERATIVEAI("You’re Thunderbird 3. Analyze this product: " &amp; A78 &amp; ". Trend score: " &amp; K78 &amp; "/30, Competition: " &amp; M78 &amp; "/30, Profit: £" &amp; F78 &amp; ". Give 1 line for each: Why trend score is high/low, Why competition score is high/low, Why profit score is high/low.", 0)</f>
        <v>#NAME?</v>
      </c>
    </row>
    <row r="79" spans="1:33" x14ac:dyDescent="0.35">
      <c r="A79" s="17" t="s">
        <v>247</v>
      </c>
      <c r="B79" s="9" t="s">
        <v>248</v>
      </c>
      <c r="C79" s="13" t="s">
        <v>249</v>
      </c>
      <c r="D79" s="26">
        <v>20.61</v>
      </c>
      <c r="E79" s="26">
        <v>49.99</v>
      </c>
      <c r="F79" s="24">
        <f t="shared" si="4"/>
        <v>29.380000000000003</v>
      </c>
      <c r="G79" s="10"/>
      <c r="H79" s="10"/>
      <c r="I79" t="str" cm="1">
        <f t="array" ref="I79">_xldudf_LABS_GENERATIVEAI("Assign a niche category to this product based on what it is and who it's for. Use simple categories like 'Beauty', 'Pets', 'Home', 'Fitness', 'Tech', 'Fashion', 'Health', 'Kitchen', 'Baby', or 'Other'. Product: " &amp; A79 &amp; ". Description: " &amp; A79 &amp; ". Return only the category.", 0)</f>
        <v>Other</v>
      </c>
      <c r="J79" t="e" cm="1">
        <f t="array" aca="1" ref="J79" ca="1">_xldudf_LABS_GENERATIVEAI("Assign a selling skill level (Beginner, Intermediate, or Advanced) to this product based on how hard it would be to market and sell. Consider ad complexity, niche saturation, price point, and customer trust needed. Product: " &amp; A79 &amp; ". Niche: " &amp; I79 &amp; ". Selling Price: £" &amp; E79 &amp; ". Respond with only the level.", 0)</f>
        <v>#NAME?</v>
      </c>
      <c r="K79" s="22" t="e" cm="1">
        <f t="array" aca="1" ref="K79" ca="1" xml:space="preserve"> ( (F79 / MAX(F:F)) * 100 * 0.3 ) + ( IF(J79=1,100,IF(J79=2,50,0)) * 0.25 ) + ( _xlfn.SWITCH(I79, "Beauty",100, "Pets",90, "Tech",80, "Home",70, "Fitness",60, 50) * 0.2 ) + ( IF(E79&lt;30,100,IF(E79&lt;50,60,20)) * 0.15 ) + ( IF(AND(B79&lt;&gt;"",C79&lt;&gt;""),100,IF(OR(B79&lt;&gt;"",C79&lt;&gt;""),50,0)) * 0.1 )</f>
        <v>#NAME?</v>
      </c>
      <c r="L79" s="22">
        <f t="shared" si="5"/>
        <v>4.7581673697635631</v>
      </c>
      <c r="M79" s="22" t="e">
        <f t="shared" ca="1" si="6"/>
        <v>#NAME?</v>
      </c>
      <c r="N79" s="22" t="e">
        <f t="shared" ca="1" si="7"/>
        <v>#NAME?</v>
      </c>
      <c r="O79" t="e" cm="1">
        <f t="array" aca="1" ref="O79" ca="1">_xldudf_LABS_GENERATIVEAI("Evaluate this product: " &amp; A79 &amp; ". Profit: £" &amp; F79 &amp; ", Trend: " &amp; K79 &amp; "/30, Comp: " &amp; M79 &amp; "/30, Skill: " &amp; J79 &amp; ", Niche: " &amp; I79 &amp; ". Return 3 short bullet points: 1) Opportunity summary, 2) Why it's high/low scoring, 3) Marketing angle.", 0)</f>
        <v>#NAME?</v>
      </c>
      <c r="P79" t="e" cm="1">
        <f t="array" aca="1" ref="P79" ca="1">_xldudf_LABS_GENERATIVEAI("You're Thunderbird 2, the ad strategy agent. Based on this product: " &amp; A79 &amp; ", in the " &amp; I79 &amp; " niche with a profit of £" &amp; F79 &amp; " and skill level " &amp; J79 &amp; ", suggest: 1) a winning ad angle, 2) a one-line hook, 3) target audience.", 0)</f>
        <v>#NAME?</v>
      </c>
      <c r="AG79" t="e" cm="1">
        <f t="array" aca="1" ref="AG79" ca="1">_xldudf_LABS_GENERATIVEAI("You’re Thunderbird 3. Analyze this product: " &amp; A79 &amp; ". Trend score: " &amp; K79 &amp; "/30, Competition: " &amp; M79 &amp; "/30, Profit: £" &amp; F79 &amp; ". Give 1 line for each: Why trend score is high/low, Why competition score is high/low, Why profit score is high/low.", 0)</f>
        <v>#NAME?</v>
      </c>
    </row>
    <row r="80" spans="1:33" x14ac:dyDescent="0.35">
      <c r="A80" s="17" t="s">
        <v>250</v>
      </c>
      <c r="B80" s="9" t="s">
        <v>251</v>
      </c>
      <c r="C80" s="13" t="s">
        <v>252</v>
      </c>
      <c r="D80" s="26">
        <v>2.29</v>
      </c>
      <c r="E80" s="26">
        <v>14.99</v>
      </c>
      <c r="F80" s="24">
        <f t="shared" ref="F80:F111" si="8">E80-D80</f>
        <v>12.7</v>
      </c>
      <c r="G80" s="10"/>
      <c r="H80" s="10"/>
      <c r="I80" t="str" cm="1">
        <f t="array" ref="I80">_xldudf_LABS_GENERATIVEAI("Assign a niche category to this product based on what it is and who it's for. Use simple categories like 'Beauty', 'Pets', 'Home', 'Fitness', 'Tech', 'Fashion', 'Health', 'Kitchen', 'Baby', or 'Other'. Product: " &amp; A80 &amp; ". Description: " &amp; A80 &amp; ". Return only the category.", 0)</f>
        <v>Health</v>
      </c>
      <c r="J80" t="e" cm="1">
        <f t="array" aca="1" ref="J80" ca="1">_xldudf_LABS_GENERATIVEAI("Assign a selling skill level (Beginner, Intermediate, or Advanced) to this product based on how hard it would be to market and sell. Consider ad complexity, niche saturation, price point, and customer trust needed. Product: " &amp; A80 &amp; ". Niche: " &amp; I80 &amp; ". Selling Price: £" &amp; E80 &amp; ". Respond with only the level.", 0)</f>
        <v>#NAME?</v>
      </c>
      <c r="K80" s="22" t="e" cm="1">
        <f t="array" aca="1" ref="K80" ca="1" xml:space="preserve"> ( (F80 / MAX(F:F)) * 100 * 0.3 ) + ( IF(J80=1,100,IF(J80=2,50,0)) * 0.25 ) + ( _xlfn.SWITCH(I80, "Beauty",100, "Pets",90, "Tech",80, "Home",70, "Fitness",60, 50) * 0.2 ) + ( IF(E80&lt;30,100,IF(E80&lt;50,60,20)) * 0.15 ) + ( IF(AND(B80&lt;&gt;"",C80&lt;&gt;""),100,IF(OR(B80&lt;&gt;"",C80&lt;&gt;""),50,0)) * 0.1 )</f>
        <v>#NAME?</v>
      </c>
      <c r="L80" s="22">
        <f t="shared" si="5"/>
        <v>1.485333071715883</v>
      </c>
      <c r="M80" s="22" t="e">
        <f t="shared" ca="1" si="6"/>
        <v>#NAME?</v>
      </c>
      <c r="N80" s="22" t="e">
        <f t="shared" ca="1" si="7"/>
        <v>#NAME?</v>
      </c>
      <c r="O80" t="e" cm="1">
        <f t="array" aca="1" ref="O80" ca="1">_xldudf_LABS_GENERATIVEAI("Evaluate this product: " &amp; A80 &amp; ". Profit: £" &amp; F80 &amp; ", Trend: " &amp; K80 &amp; "/30, Comp: " &amp; M80 &amp; "/30, Skill: " &amp; J80 &amp; ", Niche: " &amp; I80 &amp; ". Return 3 short bullet points: 1) Opportunity summary, 2) Why it's high/low scoring, 3) Marketing angle.", 0)</f>
        <v>#NAME?</v>
      </c>
      <c r="P80" t="e" cm="1">
        <f t="array" aca="1" ref="P80" ca="1">_xldudf_LABS_GENERATIVEAI("You're Thunderbird 2, the ad strategy agent. Based on this product: " &amp; A80 &amp; ", in the " &amp; I80 &amp; " niche with a profit of £" &amp; F80 &amp; " and skill level " &amp; J80 &amp; ", suggest: 1) a winning ad angle, 2) a one-line hook, 3) target audience.", 0)</f>
        <v>#NAME?</v>
      </c>
      <c r="AG80" t="e" cm="1">
        <f t="array" aca="1" ref="AG80" ca="1">_xldudf_LABS_GENERATIVEAI("You’re Thunderbird 3. Analyze this product: " &amp; A80 &amp; ". Trend score: " &amp; K80 &amp; "/30, Competition: " &amp; M80 &amp; "/30, Profit: £" &amp; F80 &amp; ". Give 1 line for each: Why trend score is high/low, Why competition score is high/low, Why profit score is high/low.", 0)</f>
        <v>#NAME?</v>
      </c>
    </row>
    <row r="81" spans="1:33" x14ac:dyDescent="0.35">
      <c r="A81" s="17" t="s">
        <v>253</v>
      </c>
      <c r="B81" s="9" t="s">
        <v>254</v>
      </c>
      <c r="C81" s="13" t="s">
        <v>255</v>
      </c>
      <c r="D81" s="26">
        <v>8.1</v>
      </c>
      <c r="E81" s="26">
        <v>19.989999999999998</v>
      </c>
      <c r="F81" s="24">
        <f t="shared" si="8"/>
        <v>11.889999999999999</v>
      </c>
      <c r="G81" s="10"/>
      <c r="H81" s="10"/>
      <c r="I81" t="str" cm="1">
        <f t="array" ref="I81">_xldudf_LABS_GENERATIVEAI("Assign a niche category to this product based on what it is and who it's for. Use simple categories like 'Beauty', 'Pets', 'Home', 'Fitness', 'Tech', 'Fashion', 'Health', 'Kitchen', 'Baby', or 'Other'. Product: " &amp; A81 &amp; ". Description: " &amp; A81 &amp; ". Return only the category.", 0)</f>
        <v>Pets</v>
      </c>
      <c r="J81" t="e" cm="1">
        <f t="array" aca="1" ref="J81" ca="1">_xldudf_LABS_GENERATIVEAI("Assign a selling skill level (Beginner, Intermediate, or Advanced) to this product based on how hard it would be to market and sell. Consider ad complexity, niche saturation, price point, and customer trust needed. Product: " &amp; A81 &amp; ". Niche: " &amp; I81 &amp; ". Selling Price: £" &amp; E81 &amp; ". Respond with only the level.", 0)</f>
        <v>#NAME?</v>
      </c>
      <c r="K81" s="22" t="e" cm="1">
        <f t="array" aca="1" ref="K81" ca="1" xml:space="preserve"> ( (F81 / MAX(F:F)) * 100 * 0.3 ) + ( IF(J81=1,100,IF(J81=2,50,0)) * 0.25 ) + ( _xlfn.SWITCH(I81, "Beauty",100, "Pets",90, "Tech",80, "Home",70, "Fitness",60, 50) * 0.2 ) + ( IF(E81&lt;30,100,IF(E81&lt;50,60,20)) * 0.15 ) + ( IF(AND(B81&lt;&gt;"",C81&lt;&gt;""),100,IF(OR(B81&lt;&gt;"",C81&lt;&gt;""),50,0)) * 0.1 )</f>
        <v>#NAME?</v>
      </c>
      <c r="L81" s="22">
        <f t="shared" si="5"/>
        <v>1.3264004709114094</v>
      </c>
      <c r="M81" s="22" t="e">
        <f t="shared" ca="1" si="6"/>
        <v>#NAME?</v>
      </c>
      <c r="N81" s="22" t="e">
        <f t="shared" ca="1" si="7"/>
        <v>#NAME?</v>
      </c>
      <c r="O81" t="e" cm="1">
        <f t="array" aca="1" ref="O81" ca="1">_xldudf_LABS_GENERATIVEAI("Evaluate this product: " &amp; A81 &amp; ". Profit: £" &amp; F81 &amp; ", Trend: " &amp; K81 &amp; "/30, Comp: " &amp; M81 &amp; "/30, Skill: " &amp; J81 &amp; ", Niche: " &amp; I81 &amp; ". Return 3 short bullet points: 1) Opportunity summary, 2) Why it's high/low scoring, 3) Marketing angle.", 0)</f>
        <v>#NAME?</v>
      </c>
      <c r="P81" t="e" cm="1">
        <f t="array" aca="1" ref="P81" ca="1">_xldudf_LABS_GENERATIVEAI("You're Thunderbird 2, the ad strategy agent. Based on this product: " &amp; A81 &amp; ", in the " &amp; I81 &amp; " niche with a profit of £" &amp; F81 &amp; " and skill level " &amp; J81 &amp; ", suggest: 1) a winning ad angle, 2) a one-line hook, 3) target audience.", 0)</f>
        <v>#NAME?</v>
      </c>
      <c r="AG81" t="e" cm="1">
        <f t="array" aca="1" ref="AG81" ca="1">_xldudf_LABS_GENERATIVEAI("You’re Thunderbird 3. Analyze this product: " &amp; A81 &amp; ". Trend score: " &amp; K81 &amp; "/30, Competition: " &amp; M81 &amp; "/30, Profit: £" &amp; F81 &amp; ". Give 1 line for each: Why trend score is high/low, Why competition score is high/low, Why profit score is high/low.", 0)</f>
        <v>#NAME?</v>
      </c>
    </row>
    <row r="82" spans="1:33" x14ac:dyDescent="0.35">
      <c r="A82" s="17" t="s">
        <v>256</v>
      </c>
      <c r="B82" s="9" t="s">
        <v>257</v>
      </c>
      <c r="C82" s="13" t="s">
        <v>258</v>
      </c>
      <c r="D82" s="26">
        <v>2.2799999999999998</v>
      </c>
      <c r="E82" s="26">
        <v>14.99</v>
      </c>
      <c r="F82" s="24">
        <f t="shared" si="8"/>
        <v>12.71</v>
      </c>
      <c r="G82" s="10"/>
      <c r="H82" s="10"/>
      <c r="I82" t="e" cm="1">
        <f t="array" aca="1" ref="I82" ca="1">_xldudf_LABS_GENERATIVEAI("Assign a niche category to this product based on what it is and who it's for. Use simple categories like 'Beauty', 'Pets', 'Home', 'Fitness', 'Tech', 'Fashion', 'Health', 'Kitchen', 'Baby', or 'Other'. Product: " &amp; A82 &amp; ". Description: " &amp; A82 &amp; ". Return only the category.", 0)</f>
        <v>#NAME?</v>
      </c>
      <c r="J82" t="e" cm="1">
        <f t="array" aca="1" ref="J82" ca="1">_xldudf_LABS_GENERATIVEAI("Assign a selling skill level (Beginner, Intermediate, or Advanced) to this product based on how hard it would be to market and sell. Consider ad complexity, niche saturation, price point, and customer trust needed. Product: " &amp; A82 &amp; ". Niche: " &amp; I82 &amp; ". Selling Price: £" &amp; E82 &amp; ". Respond with only the level.", 0)</f>
        <v>#NAME?</v>
      </c>
      <c r="K82" s="22" t="e" cm="1">
        <f t="array" aca="1" ref="K82" ca="1" xml:space="preserve"> ( (F82 / MAX(F:F)) * 100 * 0.3 ) + ( IF(J82=1,100,IF(J82=2,50,0)) * 0.25 ) + ( _xlfn.SWITCH(I82, "Beauty",100, "Pets",90, "Tech",80, "Home",70, "Fitness",60, 50) * 0.2 ) + ( IF(E82&lt;30,100,IF(E82&lt;50,60,20)) * 0.15 ) + ( IF(AND(B82&lt;&gt;"",C82&lt;&gt;""),100,IF(OR(B82&lt;&gt;"",C82&lt;&gt;""),50,0)) * 0.1 )</f>
        <v>#NAME?</v>
      </c>
      <c r="L82" s="22">
        <f t="shared" si="5"/>
        <v>1.4872952025900128</v>
      </c>
      <c r="M82" s="22" t="e">
        <f t="shared" ca="1" si="6"/>
        <v>#NAME?</v>
      </c>
      <c r="N82" s="22" t="e">
        <f t="shared" ca="1" si="7"/>
        <v>#NAME?</v>
      </c>
      <c r="O82" t="e" cm="1">
        <f t="array" aca="1" ref="O82" ca="1">_xldudf_LABS_GENERATIVEAI("Evaluate this product: " &amp; A82 &amp; ". Profit: £" &amp; F82 &amp; ", Trend: " &amp; K82 &amp; "/30, Comp: " &amp; M82 &amp; "/30, Skill: " &amp; J82 &amp; ", Niche: " &amp; I82 &amp; ". Return 3 short bullet points: 1) Opportunity summary, 2) Why it's high/low scoring, 3) Marketing angle.", 0)</f>
        <v>#NAME?</v>
      </c>
      <c r="P82" t="e" cm="1">
        <f t="array" aca="1" ref="P82" ca="1">_xldudf_LABS_GENERATIVEAI("You're Thunderbird 2, the ad strategy agent. Based on this product: " &amp; A82 &amp; ", in the " &amp; I82 &amp; " niche with a profit of £" &amp; F82 &amp; " and skill level " &amp; J82 &amp; ", suggest: 1) a winning ad angle, 2) a one-line hook, 3) target audience.", 0)</f>
        <v>#NAME?</v>
      </c>
      <c r="AG82" t="e" cm="1">
        <f t="array" aca="1" ref="AG82" ca="1">_xldudf_LABS_GENERATIVEAI("You’re Thunderbird 3. Analyze this product: " &amp; A82 &amp; ". Trend score: " &amp; K82 &amp; "/30, Competition: " &amp; M82 &amp; "/30, Profit: £" &amp; F82 &amp; ". Give 1 line for each: Why trend score is high/low, Why competition score is high/low, Why profit score is high/low.", 0)</f>
        <v>#NAME?</v>
      </c>
    </row>
    <row r="83" spans="1:33" x14ac:dyDescent="0.35">
      <c r="A83" s="17" t="s">
        <v>259</v>
      </c>
      <c r="B83" s="9" t="s">
        <v>260</v>
      </c>
      <c r="C83" s="13" t="s">
        <v>261</v>
      </c>
      <c r="D83" s="26">
        <v>12.84</v>
      </c>
      <c r="E83" s="26">
        <v>29.99</v>
      </c>
      <c r="F83" s="24">
        <f t="shared" si="8"/>
        <v>17.149999999999999</v>
      </c>
      <c r="G83" s="10"/>
      <c r="H83" s="10"/>
      <c r="I83" t="e" cm="1">
        <f t="array" aca="1" ref="I83" ca="1">_xldudf_LABS_GENERATIVEAI("Assign a niche category to this product based on what it is and who it's for. Use simple categories like 'Beauty', 'Pets', 'Home', 'Fitness', 'Tech', 'Fashion', 'Health', 'Kitchen', 'Baby', or 'Other'. Product: " &amp; A83 &amp; ". Description: " &amp; A83 &amp; ". Return only the category.", 0)</f>
        <v>#NAME?</v>
      </c>
      <c r="J83" t="e" cm="1">
        <f t="array" aca="1" ref="J83" ca="1">_xldudf_LABS_GENERATIVEAI("Assign a selling skill level (Beginner, Intermediate, or Advanced) to this product based on how hard it would be to market and sell. Consider ad complexity, niche saturation, price point, and customer trust needed. Product: " &amp; A83 &amp; ". Niche: " &amp; I83 &amp; ". Selling Price: £" &amp; E83 &amp; ". Respond with only the level.", 0)</f>
        <v>#NAME?</v>
      </c>
      <c r="K83" s="22" t="e" cm="1">
        <f t="array" aca="1" ref="K83" ca="1" xml:space="preserve"> ( (F83 / MAX(F:F)) * 100 * 0.3 ) + ( IF(J83=1,100,IF(J83=2,50,0)) * 0.25 ) + ( _xlfn.SWITCH(I83, "Beauty",100, "Pets",90, "Tech",80, "Home",70, "Fitness",60, 50) * 0.2 ) + ( IF(E83&lt;30,100,IF(E83&lt;50,60,20)) * 0.15 ) + ( IF(AND(B83&lt;&gt;"",C83&lt;&gt;""),100,IF(OR(B83&lt;&gt;"",C83&lt;&gt;""),50,0)) * 0.1 )</f>
        <v>#NAME?</v>
      </c>
      <c r="L83" s="22">
        <f t="shared" si="5"/>
        <v>2.3584813107034233</v>
      </c>
      <c r="M83" s="22" t="e">
        <f t="shared" ca="1" si="6"/>
        <v>#NAME?</v>
      </c>
      <c r="N83" s="22" t="e">
        <f t="shared" ca="1" si="7"/>
        <v>#NAME?</v>
      </c>
      <c r="O83" t="e" cm="1">
        <f t="array" aca="1" ref="O83" ca="1">_xldudf_LABS_GENERATIVEAI("Evaluate this product: " &amp; A83 &amp; ". Profit: £" &amp; F83 &amp; ", Trend: " &amp; K83 &amp; "/30, Comp: " &amp; M83 &amp; "/30, Skill: " &amp; J83 &amp; ", Niche: " &amp; I83 &amp; ". Return 3 short bullet points: 1) Opportunity summary, 2) Why it's high/low scoring, 3) Marketing angle.", 0)</f>
        <v>#NAME?</v>
      </c>
      <c r="P83" t="e" cm="1">
        <f t="array" aca="1" ref="P83" ca="1">_xldudf_LABS_GENERATIVEAI("You're Thunderbird 2, the ad strategy agent. Based on this product: " &amp; A83 &amp; ", in the " &amp; I83 &amp; " niche with a profit of £" &amp; F83 &amp; " and skill level " &amp; J83 &amp; ", suggest: 1) a winning ad angle, 2) a one-line hook, 3) target audience.", 0)</f>
        <v>#NAME?</v>
      </c>
      <c r="AG83" t="e" cm="1">
        <f t="array" aca="1" ref="AG83" ca="1">_xldudf_LABS_GENERATIVEAI("You’re Thunderbird 3. Analyze this product: " &amp; A83 &amp; ". Trend score: " &amp; K83 &amp; "/30, Competition: " &amp; M83 &amp; "/30, Profit: £" &amp; F83 &amp; ". Give 1 line for each: Why trend score is high/low, Why competition score is high/low, Why profit score is high/low.", 0)</f>
        <v>#NAME?</v>
      </c>
    </row>
    <row r="84" spans="1:33" x14ac:dyDescent="0.35">
      <c r="A84" s="17" t="s">
        <v>262</v>
      </c>
      <c r="B84" s="9" t="s">
        <v>263</v>
      </c>
      <c r="C84" s="13" t="s">
        <v>264</v>
      </c>
      <c r="D84" s="26">
        <v>3.58</v>
      </c>
      <c r="E84" s="26">
        <v>12.99</v>
      </c>
      <c r="F84" s="24">
        <f t="shared" si="8"/>
        <v>9.41</v>
      </c>
      <c r="G84" s="10"/>
      <c r="H84" s="10"/>
      <c r="I84" t="e" cm="1">
        <f t="array" aca="1" ref="I84" ca="1">_xldudf_LABS_GENERATIVEAI("Assign a niche category to this product based on what it is and who it's for. Use simple categories like 'Beauty', 'Pets', 'Home', 'Fitness', 'Tech', 'Fashion', 'Health', 'Kitchen', 'Baby', or 'Other'. Product: " &amp; A84 &amp; ". Description: " &amp; A84 &amp; ". Return only the category.", 0)</f>
        <v>#NAME?</v>
      </c>
      <c r="J84" t="e" cm="1">
        <f t="array" aca="1" ref="J84" ca="1">_xldudf_LABS_GENERATIVEAI("Assign a selling skill level (Beginner, Intermediate, or Advanced) to this product based on how hard it would be to market and sell. Consider ad complexity, niche saturation, price point, and customer trust needed. Product: " &amp; A84 &amp; ". Niche: " &amp; I84 &amp; ". Selling Price: £" &amp; E84 &amp; ". Respond with only the level.", 0)</f>
        <v>#NAME?</v>
      </c>
      <c r="K84" s="22" t="e" cm="1">
        <f t="array" aca="1" ref="K84" ca="1" xml:space="preserve"> ( (F84 / MAX(F:F)) * 100 * 0.3 ) + ( IF(J84=1,100,IF(J84=2,50,0)) * 0.25 ) + ( _xlfn.SWITCH(I84, "Beauty",100, "Pets",90, "Tech",80, "Home",70, "Fitness",60, 50) * 0.2 ) + ( IF(E84&lt;30,100,IF(E84&lt;50,60,20)) * 0.15 ) + ( IF(AND(B84&lt;&gt;"",C84&lt;&gt;""),100,IF(OR(B84&lt;&gt;"",C84&lt;&gt;""),50,0)) * 0.1 )</f>
        <v>#NAME?</v>
      </c>
      <c r="L84" s="22">
        <f t="shared" si="5"/>
        <v>0.83979201412734206</v>
      </c>
      <c r="M84" s="22" t="e">
        <f t="shared" ca="1" si="6"/>
        <v>#NAME?</v>
      </c>
      <c r="N84" s="22" t="e">
        <f t="shared" ca="1" si="7"/>
        <v>#NAME?</v>
      </c>
      <c r="O84" t="e" cm="1">
        <f t="array" aca="1" ref="O84" ca="1">_xldudf_LABS_GENERATIVEAI("Evaluate this product: " &amp; A84 &amp; ". Profit: £" &amp; F84 &amp; ", Trend: " &amp; K84 &amp; "/30, Comp: " &amp; M84 &amp; "/30, Skill: " &amp; J84 &amp; ", Niche: " &amp; I84 &amp; ". Return 3 short bullet points: 1) Opportunity summary, 2) Why it's high/low scoring, 3) Marketing angle.", 0)</f>
        <v>#NAME?</v>
      </c>
      <c r="P84" t="e" cm="1">
        <f t="array" aca="1" ref="P84" ca="1">_xldudf_LABS_GENERATIVEAI("You're Thunderbird 2, the ad strategy agent. Based on this product: " &amp; A84 &amp; ", in the " &amp; I84 &amp; " niche with a profit of £" &amp; F84 &amp; " and skill level " &amp; J84 &amp; ", suggest: 1) a winning ad angle, 2) a one-line hook, 3) target audience.", 0)</f>
        <v>#NAME?</v>
      </c>
      <c r="AG84" t="e" cm="1">
        <f t="array" aca="1" ref="AG84" ca="1">_xldudf_LABS_GENERATIVEAI("You’re Thunderbird 3. Analyze this product: " &amp; A84 &amp; ". Trend score: " &amp; K84 &amp; "/30, Competition: " &amp; M84 &amp; "/30, Profit: £" &amp; F84 &amp; ". Give 1 line for each: Why trend score is high/low, Why competition score is high/low, Why profit score is high/low.", 0)</f>
        <v>#NAME?</v>
      </c>
    </row>
    <row r="85" spans="1:33" x14ac:dyDescent="0.35">
      <c r="A85" s="17" t="s">
        <v>265</v>
      </c>
      <c r="B85" s="9" t="s">
        <v>266</v>
      </c>
      <c r="C85" s="13" t="s">
        <v>267</v>
      </c>
      <c r="D85" s="26">
        <v>19.8</v>
      </c>
      <c r="E85" s="26">
        <v>69.989999999999995</v>
      </c>
      <c r="F85" s="24">
        <f t="shared" si="8"/>
        <v>50.19</v>
      </c>
      <c r="G85" s="10"/>
      <c r="H85" s="10"/>
      <c r="I85" t="str" cm="1">
        <f t="array" ref="I85">_xldudf_LABS_GENERATIVEAI("Assign a niche category to this product based on what it is and who it's for. Use simple categories like 'Beauty', 'Pets', 'Home', 'Fitness', 'Tech', 'Fashion', 'Health', 'Kitchen', 'Baby', or 'Other'. Product: " &amp; A85 &amp; ". Description: " &amp; A85 &amp; ". Return only the category.", 0)</f>
        <v>Health</v>
      </c>
      <c r="J85" t="e" cm="1">
        <f t="array" aca="1" ref="J85" ca="1">_xldudf_LABS_GENERATIVEAI("Assign a selling skill level (Beginner, Intermediate, or Advanced) to this product based on how hard it would be to market and sell. Consider ad complexity, niche saturation, price point, and customer trust needed. Product: " &amp; A85 &amp; ". Niche: " &amp; I85 &amp; ". Selling Price: £" &amp; E85 &amp; ". Respond with only the level.", 0)</f>
        <v>#NAME?</v>
      </c>
      <c r="K85" s="22" t="e" cm="1">
        <f t="array" aca="1" ref="K85" ca="1" xml:space="preserve"> ( (F85 / MAX(F:F)) * 100 * 0.3 ) + ( IF(J85=1,100,IF(J85=2,50,0)) * 0.25 ) + ( _xlfn.SWITCH(I85, "Beauty",100, "Pets",90, "Tech",80, "Home",70, "Fitness",60, 50) * 0.2 ) + ( IF(E85&lt;30,100,IF(E85&lt;50,60,20)) * 0.15 ) + ( IF(AND(B85&lt;&gt;"",C85&lt;&gt;""),100,IF(OR(B85&lt;&gt;"",C85&lt;&gt;""),50,0)) * 0.1 )</f>
        <v>#NAME?</v>
      </c>
      <c r="L85" s="22">
        <f t="shared" si="5"/>
        <v>8.8413617188266453</v>
      </c>
      <c r="M85" s="22" t="e">
        <f t="shared" ca="1" si="6"/>
        <v>#NAME?</v>
      </c>
      <c r="N85" s="22" t="e">
        <f t="shared" ca="1" si="7"/>
        <v>#NAME?</v>
      </c>
      <c r="O85" t="e" cm="1">
        <f t="array" aca="1" ref="O85" ca="1">_xldudf_LABS_GENERATIVEAI("Evaluate this product: " &amp; A85 &amp; ". Profit: £" &amp; F85 &amp; ", Trend: " &amp; K85 &amp; "/30, Comp: " &amp; M85 &amp; "/30, Skill: " &amp; J85 &amp; ", Niche: " &amp; I85 &amp; ". Return 3 short bullet points: 1) Opportunity summary, 2) Why it's high/low scoring, 3) Marketing angle.", 0)</f>
        <v>#NAME?</v>
      </c>
      <c r="P85" t="e" cm="1">
        <f t="array" aca="1" ref="P85" ca="1">_xldudf_LABS_GENERATIVEAI("You're Thunderbird 2, the ad strategy agent. Based on this product: " &amp; A85 &amp; ", in the " &amp; I85 &amp; " niche with a profit of £" &amp; F85 &amp; " and skill level " &amp; J85 &amp; ", suggest: 1) a winning ad angle, 2) a one-line hook, 3) target audience.", 0)</f>
        <v>#NAME?</v>
      </c>
      <c r="AG85" t="e" cm="1">
        <f t="array" aca="1" ref="AG85" ca="1">_xldudf_LABS_GENERATIVEAI("You’re Thunderbird 3. Analyze this product: " &amp; A85 &amp; ". Trend score: " &amp; K85 &amp; "/30, Competition: " &amp; M85 &amp; "/30, Profit: £" &amp; F85 &amp; ". Give 1 line for each: Why trend score is high/low, Why competition score is high/low, Why profit score is high/low.", 0)</f>
        <v>#NAME?</v>
      </c>
    </row>
    <row r="86" spans="1:33" x14ac:dyDescent="0.35">
      <c r="A86" s="17" t="s">
        <v>268</v>
      </c>
      <c r="B86" s="9" t="s">
        <v>269</v>
      </c>
      <c r="C86" s="13" t="s">
        <v>270</v>
      </c>
      <c r="D86" s="26">
        <v>40.69</v>
      </c>
      <c r="E86" s="26">
        <v>99.99</v>
      </c>
      <c r="F86" s="24">
        <f t="shared" si="8"/>
        <v>59.3</v>
      </c>
      <c r="G86" s="10"/>
      <c r="H86" s="10"/>
      <c r="I86" t="str" cm="1">
        <f t="array" ref="I86">_xldudf_LABS_GENERATIVEAI("Assign a niche category to this product based on what it is and who it's for. Use simple categories like 'Beauty', 'Pets', 'Home', 'Fitness', 'Tech', 'Fashion', 'Health', 'Kitchen', 'Baby', or 'Other'. Product: " &amp; A86 &amp; ". Description: " &amp; A86 &amp; ". Return only the category.", 0)</f>
        <v>Kitchen</v>
      </c>
      <c r="J86" t="e" cm="1">
        <f t="array" aca="1" ref="J86" ca="1">_xldudf_LABS_GENERATIVEAI("Assign a selling skill level (Beginner, Intermediate, or Advanced) to this product based on how hard it would be to market and sell. Consider ad complexity, niche saturation, price point, and customer trust needed. Product: " &amp; A86 &amp; ". Niche: " &amp; I86 &amp; ". Selling Price: £" &amp; E86 &amp; ". Respond with only the level.", 0)</f>
        <v>#NAME?</v>
      </c>
      <c r="K86" s="22" t="e" cm="1">
        <f t="array" aca="1" ref="K86" ca="1" xml:space="preserve"> ( (F86 / MAX(F:F)) * 100 * 0.3 ) + ( IF(J86=1,100,IF(J86=2,50,0)) * 0.25 ) + ( _xlfn.SWITCH(I86, "Beauty",100, "Pets",90, "Tech",80, "Home",70, "Fitness",60, 50) * 0.2 ) + ( IF(E86&lt;30,100,IF(E86&lt;50,60,20)) * 0.15 ) + ( IF(AND(B86&lt;&gt;"",C86&lt;&gt;""),100,IF(OR(B86&lt;&gt;"",C86&lt;&gt;""),50,0)) * 0.1 )</f>
        <v>#NAME?</v>
      </c>
      <c r="L86" s="22">
        <f t="shared" si="5"/>
        <v>10.628862945158438</v>
      </c>
      <c r="M86" s="22" t="e">
        <f t="shared" ca="1" si="6"/>
        <v>#NAME?</v>
      </c>
      <c r="N86" s="22" t="e">
        <f t="shared" ca="1" si="7"/>
        <v>#NAME?</v>
      </c>
      <c r="O86" t="e" cm="1">
        <f t="array" aca="1" ref="O86" ca="1">_xldudf_LABS_GENERATIVEAI("Evaluate this product: " &amp; A86 &amp; ". Profit: £" &amp; F86 &amp; ", Trend: " &amp; K86 &amp; "/30, Comp: " &amp; M86 &amp; "/30, Skill: " &amp; J86 &amp; ", Niche: " &amp; I86 &amp; ". Return 3 short bullet points: 1) Opportunity summary, 2) Why it's high/low scoring, 3) Marketing angle.", 0)</f>
        <v>#NAME?</v>
      </c>
      <c r="P86" t="e" cm="1">
        <f t="array" aca="1" ref="P86" ca="1">_xldudf_LABS_GENERATIVEAI("You're Thunderbird 2, the ad strategy agent. Based on this product: " &amp; A86 &amp; ", in the " &amp; I86 &amp; " niche with a profit of £" &amp; F86 &amp; " and skill level " &amp; J86 &amp; ", suggest: 1) a winning ad angle, 2) a one-line hook, 3) target audience.", 0)</f>
        <v>#NAME?</v>
      </c>
      <c r="AG86" t="e" cm="1">
        <f t="array" aca="1" ref="AG86" ca="1">_xldudf_LABS_GENERATIVEAI("You’re Thunderbird 3. Analyze this product: " &amp; A86 &amp; ". Trend score: " &amp; K86 &amp; "/30, Competition: " &amp; M86 &amp; "/30, Profit: £" &amp; F86 &amp; ". Give 1 line for each: Why trend score is high/low, Why competition score is high/low, Why profit score is high/low.", 0)</f>
        <v>#NAME?</v>
      </c>
    </row>
    <row r="87" spans="1:33" x14ac:dyDescent="0.35">
      <c r="A87" s="17" t="s">
        <v>271</v>
      </c>
      <c r="B87" s="17" t="s">
        <v>272</v>
      </c>
      <c r="C87" s="13" t="s">
        <v>273</v>
      </c>
      <c r="D87" s="26">
        <v>1.93</v>
      </c>
      <c r="E87" s="26">
        <v>12.99</v>
      </c>
      <c r="F87" s="24">
        <f t="shared" si="8"/>
        <v>11.06</v>
      </c>
      <c r="G87" s="10"/>
      <c r="H87" s="10"/>
      <c r="I87" t="str" cm="1">
        <f t="array" ref="I87">_xldudf_LABS_GENERATIVEAI("Assign a niche category to this product based on what it is and who it's for. Use simple categories like 'Beauty', 'Pets', 'Home', 'Fitness', 'Tech', 'Fashion', 'Health', 'Kitchen', 'Baby', or 'Other'. Product: " &amp; A87 &amp; ". Description: " &amp; A87 &amp; ". Return only the category.", 0)</f>
        <v>Tech</v>
      </c>
      <c r="J87" t="e" cm="1">
        <f t="array" aca="1" ref="J87" ca="1">_xldudf_LABS_GENERATIVEAI("Assign a selling skill level (Beginner, Intermediate, or Advanced) to this product based on how hard it would be to market and sell. Consider ad complexity, niche saturation, price point, and customer trust needed. Product: " &amp; A87 &amp; ". Niche: " &amp; I87 &amp; ". Selling Price: £" &amp; E87 &amp; ". Respond with only the level.", 0)</f>
        <v>#NAME?</v>
      </c>
      <c r="K87" s="22" t="e" cm="1">
        <f t="array" aca="1" ref="K87" ca="1" xml:space="preserve"> ( (F87 / MAX(F:F)) * 100 * 0.3 ) + ( IF(J87=1,100,IF(J87=2,50,0)) * 0.25 ) + ( _xlfn.SWITCH(I87, "Beauty",100, "Pets",90, "Tech",80, "Home",70, "Fitness",60, 50) * 0.2 ) + ( IF(E87&lt;30,100,IF(E87&lt;50,60,20)) * 0.15 ) + ( IF(AND(B87&lt;&gt;"",C87&lt;&gt;""),100,IF(OR(B87&lt;&gt;"",C87&lt;&gt;""),50,0)) * 0.1 )</f>
        <v>#NAME?</v>
      </c>
      <c r="L87" s="22">
        <f t="shared" si="5"/>
        <v>1.1635436083586774</v>
      </c>
      <c r="M87" s="22" t="e">
        <f t="shared" ca="1" si="6"/>
        <v>#NAME?</v>
      </c>
      <c r="N87" s="22" t="e">
        <f t="shared" ca="1" si="7"/>
        <v>#NAME?</v>
      </c>
      <c r="O87" t="e" cm="1">
        <f t="array" aca="1" ref="O87" ca="1">_xldudf_LABS_GENERATIVEAI("Evaluate this product: " &amp; A87 &amp; ". Profit: £" &amp; F87 &amp; ", Trend: " &amp; K87 &amp; "/30, Comp: " &amp; M87 &amp; "/30, Skill: " &amp; J87 &amp; ", Niche: " &amp; I87 &amp; ". Return 3 short bullet points: 1) Opportunity summary, 2) Why it's high/low scoring, 3) Marketing angle.", 0)</f>
        <v>#NAME?</v>
      </c>
      <c r="P87" t="e" cm="1">
        <f t="array" aca="1" ref="P87" ca="1">_xldudf_LABS_GENERATIVEAI("You're Thunderbird 2, the ad strategy agent. Based on this product: " &amp; A87 &amp; ", in the " &amp; I87 &amp; " niche with a profit of £" &amp; F87 &amp; " and skill level " &amp; J87 &amp; ", suggest: 1) a winning ad angle, 2) a one-line hook, 3) target audience.", 0)</f>
        <v>#NAME?</v>
      </c>
      <c r="AG87" t="e" cm="1">
        <f t="array" aca="1" ref="AG87" ca="1">_xldudf_LABS_GENERATIVEAI("You’re Thunderbird 3. Analyze this product: " &amp; A87 &amp; ". Trend score: " &amp; K87 &amp; "/30, Competition: " &amp; M87 &amp; "/30, Profit: £" &amp; F87 &amp; ". Give 1 line for each: Why trend score is high/low, Why competition score is high/low, Why profit score is high/low.", 0)</f>
        <v>#NAME?</v>
      </c>
    </row>
    <row r="88" spans="1:33" x14ac:dyDescent="0.35">
      <c r="A88" s="17" t="s">
        <v>274</v>
      </c>
      <c r="B88" s="9" t="s">
        <v>275</v>
      </c>
      <c r="C88" s="13" t="s">
        <v>276</v>
      </c>
      <c r="D88" s="26">
        <v>6.12</v>
      </c>
      <c r="E88" s="26">
        <v>19.989999999999998</v>
      </c>
      <c r="F88" s="24">
        <f t="shared" si="8"/>
        <v>13.869999999999997</v>
      </c>
      <c r="G88" s="10"/>
      <c r="H88" s="10"/>
      <c r="I88" t="str" cm="1">
        <f t="array" ref="I88">_xldudf_LABS_GENERATIVEAI("Assign a niche category to this product based on what it is and who it's for. Use simple categories like 'Beauty', 'Pets', 'Home', 'Fitness', 'Tech', 'Fashion', 'Health', 'Kitchen', 'Baby', or 'Other'. Product: " &amp; A88 &amp; ". Description: " &amp; A88 &amp; ". Return only the category.", 0)</f>
        <v>Home</v>
      </c>
      <c r="J88" t="e" cm="1">
        <f t="array" aca="1" ref="J88" ca="1">_xldudf_LABS_GENERATIVEAI("Assign a selling skill level (Beginner, Intermediate, or Advanced) to this product based on how hard it would be to market and sell. Consider ad complexity, niche saturation, price point, and customer trust needed. Product: " &amp; A88 &amp; ". Niche: " &amp; I88 &amp; ". Selling Price: £" &amp; E88 &amp; ". Respond with only the level.", 0)</f>
        <v>#NAME?</v>
      </c>
      <c r="K88" s="22" t="e" cm="1">
        <f t="array" aca="1" ref="K88" ca="1" xml:space="preserve"> ( (F88 / MAX(F:F)) * 100 * 0.3 ) + ( IF(J88=1,100,IF(J88=2,50,0)) * 0.25 ) + ( _xlfn.SWITCH(I88, "Beauty",100, "Pets",90, "Tech",80, "Home",70, "Fitness",60, 50) * 0.2 ) + ( IF(E88&lt;30,100,IF(E88&lt;50,60,20)) * 0.15 ) + ( IF(AND(B88&lt;&gt;"",C88&lt;&gt;""),100,IF(OR(B88&lt;&gt;"",C88&lt;&gt;""),50,0)) * 0.1 )</f>
        <v>#NAME?</v>
      </c>
      <c r="L88" s="22">
        <f t="shared" si="5"/>
        <v>1.7149023839890112</v>
      </c>
      <c r="M88" s="22" t="e">
        <f t="shared" ca="1" si="6"/>
        <v>#NAME?</v>
      </c>
      <c r="N88" s="22" t="e">
        <f t="shared" ca="1" si="7"/>
        <v>#NAME?</v>
      </c>
      <c r="O88" t="e" cm="1">
        <f t="array" aca="1" ref="O88" ca="1">_xldudf_LABS_GENERATIVEAI("Evaluate this product: " &amp; A88 &amp; ". Profit: £" &amp; F88 &amp; ", Trend: " &amp; K88 &amp; "/30, Comp: " &amp; M88 &amp; "/30, Skill: " &amp; J88 &amp; ", Niche: " &amp; I88 &amp; ". Return 3 short bullet points: 1) Opportunity summary, 2) Why it's high/low scoring, 3) Marketing angle.", 0)</f>
        <v>#NAME?</v>
      </c>
      <c r="P88" t="e" cm="1">
        <f t="array" aca="1" ref="P88" ca="1">_xldudf_LABS_GENERATIVEAI("You're Thunderbird 2, the ad strategy agent. Based on this product: " &amp; A88 &amp; ", in the " &amp; I88 &amp; " niche with a profit of £" &amp; F88 &amp; " and skill level " &amp; J88 &amp; ", suggest: 1) a winning ad angle, 2) a one-line hook, 3) target audience.", 0)</f>
        <v>#NAME?</v>
      </c>
      <c r="AG88" t="e" cm="1">
        <f t="array" aca="1" ref="AG88" ca="1">_xldudf_LABS_GENERATIVEAI("You’re Thunderbird 3. Analyze this product: " &amp; A88 &amp; ". Trend score: " &amp; K88 &amp; "/30, Competition: " &amp; M88 &amp; "/30, Profit: £" &amp; F88 &amp; ". Give 1 line for each: Why trend score is high/low, Why competition score is high/low, Why profit score is high/low.", 0)</f>
        <v>#NAME?</v>
      </c>
    </row>
    <row r="89" spans="1:33" x14ac:dyDescent="0.35">
      <c r="A89" s="17" t="s">
        <v>277</v>
      </c>
      <c r="B89" s="18" t="s">
        <v>278</v>
      </c>
      <c r="C89" s="13" t="s">
        <v>279</v>
      </c>
      <c r="D89" s="26">
        <v>31.81</v>
      </c>
      <c r="E89" s="26">
        <v>69.989999999999995</v>
      </c>
      <c r="F89" s="24">
        <f t="shared" si="8"/>
        <v>38.179999999999993</v>
      </c>
      <c r="G89" s="10"/>
      <c r="H89" s="10"/>
      <c r="I89" t="str" cm="1">
        <f t="array" ref="I89">_xldudf_LABS_GENERATIVEAI("Assign a niche category to this product based on what it is and who it's for. Use simple categories like 'Beauty', 'Pets', 'Home', 'Fitness', 'Tech', 'Fashion', 'Health', 'Kitchen', 'Baby', or 'Other'. Product: " &amp; A89 &amp; ". Description: " &amp; A89 &amp; ". Return only the category.", 0)</f>
        <v>Health</v>
      </c>
      <c r="J89" t="e" cm="1">
        <f t="array" aca="1" ref="J89" ca="1">_xldudf_LABS_GENERATIVEAI("Assign a selling skill level (Beginner, Intermediate, or Advanced) to this product based on how hard it would be to market and sell. Consider ad complexity, niche saturation, price point, and customer trust needed. Product: " &amp; A89 &amp; ". Niche: " &amp; I89 &amp; ". Selling Price: £" &amp; E89 &amp; ". Respond with only the level.", 0)</f>
        <v>#NAME?</v>
      </c>
      <c r="K89" s="22" t="e" cm="1">
        <f t="array" aca="1" ref="K89" ca="1" xml:space="preserve"> ( (F89 / MAX(F:F)) * 100 * 0.3 ) + ( IF(J89=1,100,IF(J89=2,50,0)) * 0.25 ) + ( _xlfn.SWITCH(I89, "Beauty",100, "Pets",90, "Tech",80, "Home",70, "Fitness",60, 50) * 0.2 ) + ( IF(E89&lt;30,100,IF(E89&lt;50,60,20)) * 0.15 ) + ( IF(AND(B89&lt;&gt;"",C89&lt;&gt;""),100,IF(OR(B89&lt;&gt;"",C89&lt;&gt;""),50,0)) * 0.1 )</f>
        <v>#NAME?</v>
      </c>
      <c r="L89" s="22">
        <f t="shared" si="5"/>
        <v>6.4848425389973485</v>
      </c>
      <c r="M89" s="22" t="e">
        <f t="shared" ca="1" si="6"/>
        <v>#NAME?</v>
      </c>
      <c r="N89" s="22" t="e">
        <f t="shared" ca="1" si="7"/>
        <v>#NAME?</v>
      </c>
      <c r="O89" t="e" cm="1">
        <f t="array" aca="1" ref="O89" ca="1">_xldudf_LABS_GENERATIVEAI("Evaluate this product: " &amp; A89 &amp; ". Profit: £" &amp; F89 &amp; ", Trend: " &amp; K89 &amp; "/30, Comp: " &amp; M89 &amp; "/30, Skill: " &amp; J89 &amp; ", Niche: " &amp; I89 &amp; ". Return 3 short bullet points: 1) Opportunity summary, 2) Why it's high/low scoring, 3) Marketing angle.", 0)</f>
        <v>#NAME?</v>
      </c>
      <c r="P89" t="e" cm="1">
        <f t="array" aca="1" ref="P89" ca="1">_xldudf_LABS_GENERATIVEAI("You're Thunderbird 2, the ad strategy agent. Based on this product: " &amp; A89 &amp; ", in the " &amp; I89 &amp; " niche with a profit of £" &amp; F89 &amp; " and skill level " &amp; J89 &amp; ", suggest: 1) a winning ad angle, 2) a one-line hook, 3) target audience.", 0)</f>
        <v>#NAME?</v>
      </c>
      <c r="AG89" t="e" cm="1">
        <f t="array" aca="1" ref="AG89" ca="1">_xldudf_LABS_GENERATIVEAI("You’re Thunderbird 3. Analyze this product: " &amp; A89 &amp; ". Trend score: " &amp; K89 &amp; "/30, Competition: " &amp; M89 &amp; "/30, Profit: £" &amp; F89 &amp; ". Give 1 line for each: Why trend score is high/low, Why competition score is high/low, Why profit score is high/low.", 0)</f>
        <v>#NAME?</v>
      </c>
    </row>
    <row r="90" spans="1:33" x14ac:dyDescent="0.35">
      <c r="A90" s="17" t="s">
        <v>280</v>
      </c>
      <c r="B90" s="18" t="s">
        <v>281</v>
      </c>
      <c r="C90" s="13" t="s">
        <v>282</v>
      </c>
      <c r="D90" s="26">
        <v>34.770000000000003</v>
      </c>
      <c r="E90" s="26">
        <v>69.989999999999995</v>
      </c>
      <c r="F90" s="24">
        <f t="shared" si="8"/>
        <v>35.219999999999992</v>
      </c>
      <c r="G90" s="10"/>
      <c r="H90" s="10"/>
      <c r="I90" t="e" cm="1">
        <f t="array" aca="1" ref="I90" ca="1">_xldudf_LABS_GENERATIVEAI("Assign a niche category to this product based on what it is and who it's for. Use simple categories like 'Beauty', 'Pets', 'Home', 'Fitness', 'Tech', 'Fashion', 'Health', 'Kitchen', 'Baby', or 'Other'. Product: " &amp; A90 &amp; ". Description: " &amp; A90 &amp; ". Return only the category.", 0)</f>
        <v>#NAME?</v>
      </c>
      <c r="J90" t="e" cm="1">
        <f t="array" aca="1" ref="J90" ca="1">_xldudf_LABS_GENERATIVEAI("Assign a selling skill level (Beginner, Intermediate, or Advanced) to this product based on how hard it would be to market and sell. Consider ad complexity, niche saturation, price point, and customer trust needed. Product: " &amp; A90 &amp; ". Niche: " &amp; I90 &amp; ". Selling Price: £" &amp; E90 &amp; ". Respond with only the level.", 0)</f>
        <v>#NAME?</v>
      </c>
      <c r="K90" s="22" t="e" cm="1">
        <f t="array" aca="1" ref="K90" ca="1" xml:space="preserve"> ( (F90 / MAX(F:F)) * 100 * 0.3 ) + ( IF(J90=1,100,IF(J90=2,50,0)) * 0.25 ) + ( _xlfn.SWITCH(I90, "Beauty",100, "Pets",90, "Tech",80, "Home",70, "Fitness",60, 50) * 0.2 ) + ( IF(E90&lt;30,100,IF(E90&lt;50,60,20)) * 0.15 ) + ( IF(AND(B90&lt;&gt;"",C90&lt;&gt;""),100,IF(OR(B90&lt;&gt;"",C90&lt;&gt;""),50,0)) * 0.1 )</f>
        <v>#NAME?</v>
      </c>
      <c r="L90" s="22">
        <f t="shared" si="5"/>
        <v>5.9040518002550746</v>
      </c>
      <c r="M90" s="22" t="e">
        <f t="shared" ca="1" si="6"/>
        <v>#NAME?</v>
      </c>
      <c r="N90" s="22" t="e">
        <f t="shared" ca="1" si="7"/>
        <v>#NAME?</v>
      </c>
      <c r="O90" t="e" cm="1">
        <f t="array" aca="1" ref="O90" ca="1">_xldudf_LABS_GENERATIVEAI("Evaluate this product: " &amp; A90 &amp; ". Profit: £" &amp; F90 &amp; ", Trend: " &amp; K90 &amp; "/30, Comp: " &amp; M90 &amp; "/30, Skill: " &amp; J90 &amp; ", Niche: " &amp; I90 &amp; ". Return 3 short bullet points: 1) Opportunity summary, 2) Why it's high/low scoring, 3) Marketing angle.", 0)</f>
        <v>#NAME?</v>
      </c>
      <c r="P90" t="e" cm="1">
        <f t="array" aca="1" ref="P90" ca="1">_xldudf_LABS_GENERATIVEAI("You're Thunderbird 2, the ad strategy agent. Based on this product: " &amp; A90 &amp; ", in the " &amp; I90 &amp; " niche with a profit of £" &amp; F90 &amp; " and skill level " &amp; J90 &amp; ", suggest: 1) a winning ad angle, 2) a one-line hook, 3) target audience.", 0)</f>
        <v>#NAME?</v>
      </c>
      <c r="AG90" t="e" cm="1">
        <f t="array" aca="1" ref="AG90" ca="1">_xldudf_LABS_GENERATIVEAI("You’re Thunderbird 3. Analyze this product: " &amp; A90 &amp; ". Trend score: " &amp; K90 &amp; "/30, Competition: " &amp; M90 &amp; "/30, Profit: £" &amp; F90 &amp; ". Give 1 line for each: Why trend score is high/low, Why competition score is high/low, Why profit score is high/low.", 0)</f>
        <v>#NAME?</v>
      </c>
    </row>
    <row r="91" spans="1:33" x14ac:dyDescent="0.35">
      <c r="A91" s="17" t="s">
        <v>283</v>
      </c>
      <c r="B91" s="17" t="s">
        <v>284</v>
      </c>
      <c r="C91" s="13" t="s">
        <v>285</v>
      </c>
      <c r="D91" s="26">
        <v>30.94</v>
      </c>
      <c r="E91" s="26">
        <v>59.99</v>
      </c>
      <c r="F91" s="24">
        <f t="shared" si="8"/>
        <v>29.05</v>
      </c>
      <c r="G91" s="10"/>
      <c r="H91" s="10"/>
      <c r="I91" t="e" cm="1">
        <f t="array" aca="1" ref="I91" ca="1">_xldudf_LABS_GENERATIVEAI("Assign a niche category to this product based on what it is and who it's for. Use simple categories like 'Beauty', 'Pets', 'Home', 'Fitness', 'Tech', 'Fashion', 'Health', 'Kitchen', 'Baby', or 'Other'. Product: " &amp; A91 &amp; ". Description: " &amp; A91 &amp; ". Return only the category.", 0)</f>
        <v>#NAME?</v>
      </c>
      <c r="J91" t="e" cm="1">
        <f t="array" aca="1" ref="J91" ca="1">_xldudf_LABS_GENERATIVEAI("Assign a selling skill level (Beginner, Intermediate, or Advanced) to this product based on how hard it would be to market and sell. Consider ad complexity, niche saturation, price point, and customer trust needed. Product: " &amp; A91 &amp; ". Niche: " &amp; I91 &amp; ". Selling Price: £" &amp; E91 &amp; ". Respond with only the level.", 0)</f>
        <v>#NAME?</v>
      </c>
      <c r="K91" s="22" t="e" cm="1">
        <f t="array" aca="1" ref="K91" ca="1" xml:space="preserve"> ( (F91 / MAX(F:F)) * 100 * 0.3 ) + ( IF(J91=1,100,IF(J91=2,50,0)) * 0.25 ) + ( _xlfn.SWITCH(I91, "Beauty",100, "Pets",90, "Tech",80, "Home",70, "Fitness",60, 50) * 0.2 ) + ( IF(E91&lt;30,100,IF(E91&lt;50,60,20)) * 0.15 ) + ( IF(AND(B91&lt;&gt;"",C91&lt;&gt;""),100,IF(OR(B91&lt;&gt;"",C91&lt;&gt;""),50,0)) * 0.1 )</f>
        <v>#NAME?</v>
      </c>
      <c r="L91" s="22">
        <f t="shared" si="5"/>
        <v>4.6934170509172963</v>
      </c>
      <c r="M91" s="22" t="e">
        <f t="shared" ca="1" si="6"/>
        <v>#NAME?</v>
      </c>
      <c r="N91" s="22" t="e">
        <f t="shared" ca="1" si="7"/>
        <v>#NAME?</v>
      </c>
      <c r="O91" t="e" cm="1">
        <f t="array" aca="1" ref="O91" ca="1">_xldudf_LABS_GENERATIVEAI("Evaluate this product: " &amp; A91 &amp; ". Profit: £" &amp; F91 &amp; ", Trend: " &amp; K91 &amp; "/30, Comp: " &amp; M91 &amp; "/30, Skill: " &amp; J91 &amp; ", Niche: " &amp; I91 &amp; ". Return 3 short bullet points: 1) Opportunity summary, 2) Why it's high/low scoring, 3) Marketing angle.", 0)</f>
        <v>#NAME?</v>
      </c>
      <c r="P91" t="e" cm="1">
        <f t="array" aca="1" ref="P91" ca="1">_xldudf_LABS_GENERATIVEAI("You're Thunderbird 2, the ad strategy agent. Based on this product: " &amp; A91 &amp; ", in the " &amp; I91 &amp; " niche with a profit of £" &amp; F91 &amp; " and skill level " &amp; J91 &amp; ", suggest: 1) a winning ad angle, 2) a one-line hook, 3) target audience.", 0)</f>
        <v>#NAME?</v>
      </c>
      <c r="AG91" t="e" cm="1">
        <f t="array" aca="1" ref="AG91" ca="1">_xldudf_LABS_GENERATIVEAI("You’re Thunderbird 3. Analyze this product: " &amp; A91 &amp; ". Trend score: " &amp; K91 &amp; "/30, Competition: " &amp; M91 &amp; "/30, Profit: £" &amp; F91 &amp; ". Give 1 line for each: Why trend score is high/low, Why competition score is high/low, Why profit score is high/low.", 0)</f>
        <v>#NAME?</v>
      </c>
    </row>
    <row r="92" spans="1:33" x14ac:dyDescent="0.35">
      <c r="A92" s="17" t="s">
        <v>286</v>
      </c>
      <c r="B92" s="9" t="s">
        <v>287</v>
      </c>
      <c r="C92" s="13" t="s">
        <v>288</v>
      </c>
      <c r="D92" s="26">
        <v>3.15</v>
      </c>
      <c r="E92" s="26">
        <v>19.989999999999998</v>
      </c>
      <c r="F92" s="24">
        <f t="shared" si="8"/>
        <v>16.84</v>
      </c>
      <c r="G92" s="10"/>
      <c r="H92" s="10"/>
      <c r="I92" t="e" cm="1">
        <f t="array" aca="1" ref="I92" ca="1">_xldudf_LABS_GENERATIVEAI("Assign a niche category to this product based on what it is and who it's for. Use simple categories like 'Beauty', 'Pets', 'Home', 'Fitness', 'Tech', 'Fashion', 'Health', 'Kitchen', 'Baby', or 'Other'. Product: " &amp; A92 &amp; ". Description: " &amp; A92 &amp; ". Return only the category.", 0)</f>
        <v>#NAME?</v>
      </c>
      <c r="J92" t="e" cm="1">
        <f t="array" aca="1" ref="J92" ca="1">_xldudf_LABS_GENERATIVEAI("Assign a selling skill level (Beginner, Intermediate, or Advanced) to this product based on how hard it would be to market and sell. Consider ad complexity, niche saturation, price point, and customer trust needed. Product: " &amp; A92 &amp; ". Niche: " &amp; I92 &amp; ". Selling Price: £" &amp; E92 &amp; ". Respond with only the level.", 0)</f>
        <v>#NAME?</v>
      </c>
      <c r="K92" s="22" t="e" cm="1">
        <f t="array" aca="1" ref="K92" ca="1" xml:space="preserve"> ( (F92 / MAX(F:F)) * 100 * 0.3 ) + ( IF(J92=1,100,IF(J92=2,50,0)) * 0.25 ) + ( _xlfn.SWITCH(I92, "Beauty",100, "Pets",90, "Tech",80, "Home",70, "Fitness",60, 50) * 0.2 ) + ( IF(E92&lt;30,100,IF(E92&lt;50,60,20)) * 0.15 ) + ( IF(AND(B92&lt;&gt;"",C92&lt;&gt;""),100,IF(OR(B92&lt;&gt;"",C92&lt;&gt;""),50,0)) * 0.1 )</f>
        <v>#NAME?</v>
      </c>
      <c r="L92" s="22">
        <f t="shared" si="5"/>
        <v>2.2976552536054151</v>
      </c>
      <c r="M92" s="22" t="e">
        <f t="shared" ca="1" si="6"/>
        <v>#NAME?</v>
      </c>
      <c r="N92" s="22" t="e">
        <f t="shared" ca="1" si="7"/>
        <v>#NAME?</v>
      </c>
      <c r="O92" t="e" cm="1">
        <f t="array" aca="1" ref="O92" ca="1">_xldudf_LABS_GENERATIVEAI("Evaluate this product: " &amp; A92 &amp; ". Profit: £" &amp; F92 &amp; ", Trend: " &amp; K92 &amp; "/30, Comp: " &amp; M92 &amp; "/30, Skill: " &amp; J92 &amp; ", Niche: " &amp; I92 &amp; ". Return 3 short bullet points: 1) Opportunity summary, 2) Why it's high/low scoring, 3) Marketing angle.", 0)</f>
        <v>#NAME?</v>
      </c>
      <c r="P92" t="e" cm="1">
        <f t="array" aca="1" ref="P92" ca="1">_xldudf_LABS_GENERATIVEAI("You're Thunderbird 2, the ad strategy agent. Based on this product: " &amp; A92 &amp; ", in the " &amp; I92 &amp; " niche with a profit of £" &amp; F92 &amp; " and skill level " &amp; J92 &amp; ", suggest: 1) a winning ad angle, 2) a one-line hook, 3) target audience.", 0)</f>
        <v>#NAME?</v>
      </c>
      <c r="AG92" t="e" cm="1">
        <f t="array" aca="1" ref="AG92" ca="1">_xldudf_LABS_GENERATIVEAI("You’re Thunderbird 3. Analyze this product: " &amp; A92 &amp; ". Trend score: " &amp; K92 &amp; "/30, Competition: " &amp; M92 &amp; "/30, Profit: £" &amp; F92 &amp; ". Give 1 line for each: Why trend score is high/low, Why competition score is high/low, Why profit score is high/low.", 0)</f>
        <v>#NAME?</v>
      </c>
    </row>
    <row r="93" spans="1:33" x14ac:dyDescent="0.35">
      <c r="A93" s="17" t="s">
        <v>289</v>
      </c>
      <c r="B93" s="9" t="s">
        <v>290</v>
      </c>
      <c r="C93" s="13" t="s">
        <v>291</v>
      </c>
      <c r="D93" s="26">
        <v>40.6</v>
      </c>
      <c r="E93" s="26">
        <v>89.99</v>
      </c>
      <c r="F93" s="24">
        <f t="shared" si="8"/>
        <v>49.389999999999993</v>
      </c>
      <c r="G93" s="10"/>
      <c r="H93" s="10"/>
      <c r="I93" t="str" cm="1">
        <f t="array" ref="I93">_xldudf_LABS_GENERATIVEAI("Assign a niche category to this product based on what it is and who it's for. Use simple categories like 'Beauty', 'Pets', 'Home', 'Fitness', 'Tech', 'Fashion', 'Health', 'Kitchen', 'Baby', or 'Other'. Product: " &amp; A93 &amp; ". Description: " &amp; A93 &amp; ". Return only the category.", 0)</f>
        <v>Pets</v>
      </c>
      <c r="J93" t="e" cm="1">
        <f t="array" aca="1" ref="J93" ca="1">_xldudf_LABS_GENERATIVEAI("Assign a selling skill level (Beginner, Intermediate, or Advanced) to this product based on how hard it would be to market and sell. Consider ad complexity, niche saturation, price point, and customer trust needed. Product: " &amp; A93 &amp; ". Niche: " &amp; I93 &amp; ". Selling Price: £" &amp; E93 &amp; ". Respond with only the level.", 0)</f>
        <v>#NAME?</v>
      </c>
      <c r="K93" s="22" t="e" cm="1">
        <f t="array" aca="1" ref="K93" ca="1" xml:space="preserve"> ( (F93 / MAX(F:F)) * 100 * 0.3 ) + ( IF(J93=1,100,IF(J93=2,50,0)) * 0.25 ) + ( _xlfn.SWITCH(I93, "Beauty",100, "Pets",90, "Tech",80, "Home",70, "Fitness",60, 50) * 0.2 ) + ( IF(E93&lt;30,100,IF(E93&lt;50,60,20)) * 0.15 ) + ( IF(AND(B93&lt;&gt;"",C93&lt;&gt;""),100,IF(OR(B93&lt;&gt;"",C93&lt;&gt;""),50,0)) * 0.1 )</f>
        <v>#NAME?</v>
      </c>
      <c r="L93" s="22">
        <f t="shared" si="5"/>
        <v>8.6843912488962989</v>
      </c>
      <c r="M93" s="22" t="e">
        <f t="shared" ca="1" si="6"/>
        <v>#NAME?</v>
      </c>
      <c r="N93" s="22" t="e">
        <f t="shared" ca="1" si="7"/>
        <v>#NAME?</v>
      </c>
      <c r="O93" t="e" cm="1">
        <f t="array" aca="1" ref="O93" ca="1">_xldudf_LABS_GENERATIVEAI("Evaluate this product: " &amp; A93 &amp; ". Profit: £" &amp; F93 &amp; ", Trend: " &amp; K93 &amp; "/30, Comp: " &amp; M93 &amp; "/30, Skill: " &amp; J93 &amp; ", Niche: " &amp; I93 &amp; ". Return 3 short bullet points: 1) Opportunity summary, 2) Why it's high/low scoring, 3) Marketing angle.", 0)</f>
        <v>#NAME?</v>
      </c>
      <c r="P93" t="e" cm="1">
        <f t="array" aca="1" ref="P93" ca="1">_xldudf_LABS_GENERATIVEAI("You're Thunderbird 2, the ad strategy agent. Based on this product: " &amp; A93 &amp; ", in the " &amp; I93 &amp; " niche with a profit of £" &amp; F93 &amp; " and skill level " &amp; J93 &amp; ", suggest: 1) a winning ad angle, 2) a one-line hook, 3) target audience.", 0)</f>
        <v>#NAME?</v>
      </c>
      <c r="AG93" t="e" cm="1">
        <f t="array" aca="1" ref="AG93" ca="1">_xldudf_LABS_GENERATIVEAI("You’re Thunderbird 3. Analyze this product: " &amp; A93 &amp; ". Trend score: " &amp; K93 &amp; "/30, Competition: " &amp; M93 &amp; "/30, Profit: £" &amp; F93 &amp; ". Give 1 line for each: Why trend score is high/low, Why competition score is high/low, Why profit score is high/low.", 0)</f>
        <v>#NAME?</v>
      </c>
    </row>
    <row r="94" spans="1:33" x14ac:dyDescent="0.35">
      <c r="A94" s="17" t="s">
        <v>292</v>
      </c>
      <c r="B94" s="9" t="s">
        <v>293</v>
      </c>
      <c r="C94" s="13" t="s">
        <v>294</v>
      </c>
      <c r="D94" s="26">
        <v>27.5</v>
      </c>
      <c r="E94" s="26">
        <v>69.989999999999995</v>
      </c>
      <c r="F94" s="24">
        <f t="shared" si="8"/>
        <v>42.489999999999995</v>
      </c>
      <c r="G94" s="10"/>
      <c r="H94" s="10"/>
      <c r="I94" t="str" cm="1">
        <f t="array" ref="I94">_xldudf_LABS_GENERATIVEAI("Assign a niche category to this product based on what it is and who it's for. Use simple categories like 'Beauty', 'Pets', 'Home', 'Fitness', 'Tech', 'Fashion', 'Health', 'Kitchen', 'Baby', or 'Other'. Product: " &amp; A94 &amp; ". Description: " &amp; A94 &amp; ". Return only the category.", 0)</f>
        <v>Tech</v>
      </c>
      <c r="J94" t="e" cm="1">
        <f t="array" aca="1" ref="J94" ca="1">_xldudf_LABS_GENERATIVEAI("Assign a selling skill level (Beginner, Intermediate, or Advanced) to this product based on how hard it would be to market and sell. Consider ad complexity, niche saturation, price point, and customer trust needed. Product: " &amp; A94 &amp; ". Niche: " &amp; I94 &amp; ". Selling Price: £" &amp; E94 &amp; ". Respond with only the level.", 0)</f>
        <v>#NAME?</v>
      </c>
      <c r="K94" s="22" t="e" cm="1">
        <f t="array" aca="1" ref="K94" ca="1" xml:space="preserve"> ( (F94 / MAX(F:F)) * 100 * 0.3 ) + ( IF(J94=1,100,IF(J94=2,50,0)) * 0.25 ) + ( _xlfn.SWITCH(I94, "Beauty",100, "Pets",90, "Tech",80, "Home",70, "Fitness",60, 50) * 0.2 ) + ( IF(E94&lt;30,100,IF(E94&lt;50,60,20)) * 0.15 ) + ( IF(AND(B94&lt;&gt;"",C94&lt;&gt;""),100,IF(OR(B94&lt;&gt;"",C94&lt;&gt;""),50,0)) * 0.1 )</f>
        <v>#NAME?</v>
      </c>
      <c r="L94" s="22">
        <f t="shared" si="5"/>
        <v>7.3305209457470788</v>
      </c>
      <c r="M94" s="22" t="e">
        <f t="shared" ca="1" si="6"/>
        <v>#NAME?</v>
      </c>
      <c r="N94" s="22" t="e">
        <f t="shared" ca="1" si="7"/>
        <v>#NAME?</v>
      </c>
      <c r="O94" t="e" cm="1">
        <f t="array" aca="1" ref="O94" ca="1">_xldudf_LABS_GENERATIVEAI("Evaluate this product: " &amp; A94 &amp; ". Profit: £" &amp; F94 &amp; ", Trend: " &amp; K94 &amp; "/30, Comp: " &amp; M94 &amp; "/30, Skill: " &amp; J94 &amp; ", Niche: " &amp; I94 &amp; ". Return 3 short bullet points: 1) Opportunity summary, 2) Why it's high/low scoring, 3) Marketing angle.", 0)</f>
        <v>#NAME?</v>
      </c>
      <c r="P94" t="e" cm="1">
        <f t="array" aca="1" ref="P94" ca="1">_xldudf_LABS_GENERATIVEAI("You're Thunderbird 2, the ad strategy agent. Based on this product: " &amp; A94 &amp; ", in the " &amp; I94 &amp; " niche with a profit of £" &amp; F94 &amp; " and skill level " &amp; J94 &amp; ", suggest: 1) a winning ad angle, 2) a one-line hook, 3) target audience.", 0)</f>
        <v>#NAME?</v>
      </c>
      <c r="AG94" t="e" cm="1">
        <f t="array" aca="1" ref="AG94" ca="1">_xldudf_LABS_GENERATIVEAI("You’re Thunderbird 3. Analyze this product: " &amp; A94 &amp; ". Trend score: " &amp; K94 &amp; "/30, Competition: " &amp; M94 &amp; "/30, Profit: £" &amp; F94 &amp; ". Give 1 line for each: Why trend score is high/low, Why competition score is high/low, Why profit score is high/low.", 0)</f>
        <v>#NAME?</v>
      </c>
    </row>
    <row r="95" spans="1:33" x14ac:dyDescent="0.35">
      <c r="A95" s="17" t="s">
        <v>295</v>
      </c>
      <c r="B95" s="18" t="s">
        <v>296</v>
      </c>
      <c r="C95" s="13" t="s">
        <v>297</v>
      </c>
      <c r="D95" s="26">
        <v>75.930000000000007</v>
      </c>
      <c r="E95" s="26">
        <v>149.99</v>
      </c>
      <c r="F95" s="24">
        <f t="shared" si="8"/>
        <v>74.06</v>
      </c>
      <c r="G95" s="10"/>
      <c r="H95" s="10"/>
      <c r="I95" t="str" cm="1">
        <f t="array" ref="I95">_xldudf_LABS_GENERATIVEAI("Assign a niche category to this product based on what it is and who it's for. Use simple categories like 'Beauty', 'Pets', 'Home', 'Fitness', 'Tech', 'Fashion', 'Health', 'Kitchen', 'Baby', or 'Other'. Product: " &amp; A95 &amp; ". Description: " &amp; A95 &amp; ". Return only the category.", 0)</f>
        <v>Tech</v>
      </c>
      <c r="J95" t="e" cm="1">
        <f t="array" aca="1" ref="J95" ca="1">_xldudf_LABS_GENERATIVEAI("Assign a selling skill level (Beginner, Intermediate, or Advanced) to this product based on how hard it would be to market and sell. Consider ad complexity, niche saturation, price point, and customer trust needed. Product: " &amp; A95 &amp; ". Niche: " &amp; I95 &amp; ". Selling Price: £" &amp; E95 &amp; ". Respond with only the level.", 0)</f>
        <v>#NAME?</v>
      </c>
      <c r="K95" s="22" t="e" cm="1">
        <f t="array" aca="1" ref="K95" ca="1" xml:space="preserve"> ( (F95 / MAX(F:F)) * 100 * 0.3 ) + ( IF(J95=1,100,IF(J95=2,50,0)) * 0.25 ) + ( _xlfn.SWITCH(I95, "Beauty",100, "Pets",90, "Tech",80, "Home",70, "Fitness",60, 50) * 0.2 ) + ( IF(E95&lt;30,100,IF(E95&lt;50,60,20)) * 0.15 ) + ( IF(AND(B95&lt;&gt;"",C95&lt;&gt;""),100,IF(OR(B95&lt;&gt;"",C95&lt;&gt;""),50,0)) * 0.1 )</f>
        <v>#NAME?</v>
      </c>
      <c r="L95" s="22">
        <f t="shared" si="5"/>
        <v>13.524968115373294</v>
      </c>
      <c r="M95" s="22" t="e">
        <f t="shared" ca="1" si="6"/>
        <v>#NAME?</v>
      </c>
      <c r="N95" s="22" t="e">
        <f t="shared" ca="1" si="7"/>
        <v>#NAME?</v>
      </c>
      <c r="O95" t="e" cm="1">
        <f t="array" aca="1" ref="O95" ca="1">_xldudf_LABS_GENERATIVEAI("Evaluate this product: " &amp; A95 &amp; ". Profit: £" &amp; F95 &amp; ", Trend: " &amp; K95 &amp; "/30, Comp: " &amp; M95 &amp; "/30, Skill: " &amp; J95 &amp; ", Niche: " &amp; I95 &amp; ". Return 3 short bullet points: 1) Opportunity summary, 2) Why it's high/low scoring, 3) Marketing angle.", 0)</f>
        <v>#NAME?</v>
      </c>
      <c r="P95" t="e" cm="1">
        <f t="array" aca="1" ref="P95" ca="1">_xldudf_LABS_GENERATIVEAI("You're Thunderbird 2, the ad strategy agent. Based on this product: " &amp; A95 &amp; ", in the " &amp; I95 &amp; " niche with a profit of £" &amp; F95 &amp; " and skill level " &amp; J95 &amp; ", suggest: 1) a winning ad angle, 2) a one-line hook, 3) target audience.", 0)</f>
        <v>#NAME?</v>
      </c>
      <c r="AG95" t="e" cm="1">
        <f t="array" aca="1" ref="AG95" ca="1">_xldudf_LABS_GENERATIVEAI("You’re Thunderbird 3. Analyze this product: " &amp; A95 &amp; ". Trend score: " &amp; K95 &amp; "/30, Competition: " &amp; M95 &amp; "/30, Profit: £" &amp; F95 &amp; ". Give 1 line for each: Why trend score is high/low, Why competition score is high/low, Why profit score is high/low.", 0)</f>
        <v>#NAME?</v>
      </c>
    </row>
    <row r="96" spans="1:33" x14ac:dyDescent="0.35">
      <c r="A96" s="17" t="s">
        <v>298</v>
      </c>
      <c r="B96" s="9" t="s">
        <v>299</v>
      </c>
      <c r="C96" s="13" t="s">
        <v>300</v>
      </c>
      <c r="D96" s="26">
        <v>196.13</v>
      </c>
      <c r="E96" s="26">
        <v>399.99</v>
      </c>
      <c r="F96" s="24">
        <f t="shared" si="8"/>
        <v>203.86</v>
      </c>
      <c r="G96" s="10"/>
      <c r="H96" s="10"/>
      <c r="I96" t="str" cm="1">
        <f t="array" ref="I96">_xldudf_LABS_GENERATIVEAI("Assign a niche category to this product based on what it is and who it's for. Use simple categories like 'Beauty', 'Pets', 'Home', 'Fitness', 'Tech', 'Fashion', 'Health', 'Kitchen', 'Baby', or 'Other'. Product: " &amp; A96 &amp; ". Description: " &amp; A96 &amp; ". Return only the category.", 0)</f>
        <v>Home</v>
      </c>
      <c r="J96" t="e" cm="1">
        <f t="array" aca="1" ref="J96" ca="1">_xldudf_LABS_GENERATIVEAI("Assign a selling skill level (Beginner, Intermediate, or Advanced) to this product based on how hard it would be to market and sell. Consider ad complexity, niche saturation, price point, and customer trust needed. Product: " &amp; A96 &amp; ". Niche: " &amp; I96 &amp; ". Selling Price: £" &amp; E96 &amp; ". Respond with only the level.", 0)</f>
        <v>#NAME?</v>
      </c>
      <c r="K96" s="22" t="e" cm="1">
        <f t="array" aca="1" ref="K96" ca="1" xml:space="preserve"> ( (F96 / MAX(F:F)) * 100 * 0.3 ) + ( IF(J96=1,100,IF(J96=2,50,0)) * 0.25 ) + ( _xlfn.SWITCH(I96, "Beauty",100, "Pets",90, "Tech",80, "Home",70, "Fitness",60, 50) * 0.2 ) + ( IF(E96&lt;30,100,IF(E96&lt;50,60,20)) * 0.15 ) + ( IF(AND(B96&lt;&gt;"",C96&lt;&gt;""),100,IF(OR(B96&lt;&gt;"",C96&lt;&gt;""),50,0)) * 0.1 )</f>
        <v>#NAME?</v>
      </c>
      <c r="L96" s="22">
        <f t="shared" si="5"/>
        <v>38.99342686157167</v>
      </c>
      <c r="M96" s="22" t="e">
        <f t="shared" ca="1" si="6"/>
        <v>#NAME?</v>
      </c>
      <c r="N96" s="22" t="e">
        <f t="shared" ca="1" si="7"/>
        <v>#NAME?</v>
      </c>
      <c r="O96" t="e" cm="1">
        <f t="array" aca="1" ref="O96" ca="1">_xldudf_LABS_GENERATIVEAI("Evaluate this product: " &amp; A96 &amp; ". Profit: £" &amp; F96 &amp; ", Trend: " &amp; K96 &amp; "/30, Comp: " &amp; M96 &amp; "/30, Skill: " &amp; J96 &amp; ", Niche: " &amp; I96 &amp; ". Return 3 short bullet points: 1) Opportunity summary, 2) Why it's high/low scoring, 3) Marketing angle.", 0)</f>
        <v>#NAME?</v>
      </c>
      <c r="P96" t="e" cm="1">
        <f t="array" aca="1" ref="P96" ca="1">_xldudf_LABS_GENERATIVEAI("You're Thunderbird 2, the ad strategy agent. Based on this product: " &amp; A96 &amp; ", in the " &amp; I96 &amp; " niche with a profit of £" &amp; F96 &amp; " and skill level " &amp; J96 &amp; ", suggest: 1) a winning ad angle, 2) a one-line hook, 3) target audience.", 0)</f>
        <v>#NAME?</v>
      </c>
      <c r="AG96" t="e" cm="1">
        <f t="array" aca="1" ref="AG96" ca="1">_xldudf_LABS_GENERATIVEAI("You’re Thunderbird 3. Analyze this product: " &amp; A96 &amp; ". Trend score: " &amp; K96 &amp; "/30, Competition: " &amp; M96 &amp; "/30, Profit: £" &amp; F96 &amp; ". Give 1 line for each: Why trend score is high/low, Why competition score is high/low, Why profit score is high/low.", 0)</f>
        <v>#NAME?</v>
      </c>
    </row>
    <row r="97" spans="1:33" x14ac:dyDescent="0.35">
      <c r="A97" s="17" t="s">
        <v>301</v>
      </c>
      <c r="B97" s="18" t="s">
        <v>302</v>
      </c>
      <c r="C97" s="13" t="s">
        <v>303</v>
      </c>
      <c r="D97" s="26">
        <v>3.15</v>
      </c>
      <c r="E97" s="26">
        <v>14.99</v>
      </c>
      <c r="F97" s="24">
        <f t="shared" si="8"/>
        <v>11.84</v>
      </c>
      <c r="G97" s="10"/>
      <c r="H97" s="10"/>
      <c r="I97" t="str" cm="1">
        <f t="array" ref="I97">_xldudf_LABS_GENERATIVEAI("Assign a niche category to this product based on what it is and who it's for. Use simple categories like 'Beauty', 'Pets', 'Home', 'Fitness', 'Tech', 'Fashion', 'Health', 'Kitchen', 'Baby', or 'Other'. Product: " &amp; A97 &amp; ". Description: " &amp; A97 &amp; ". Return only the category.", 0)</f>
        <v>Pets</v>
      </c>
      <c r="J97" t="e" cm="1">
        <f t="array" aca="1" ref="J97" ca="1">_xldudf_LABS_GENERATIVEAI("Assign a selling skill level (Beginner, Intermediate, or Advanced) to this product based on how hard it would be to market and sell. Consider ad complexity, niche saturation, price point, and customer trust needed. Product: " &amp; A97 &amp; ". Niche: " &amp; I97 &amp; ". Selling Price: £" &amp; E97 &amp; ". Respond with only the level.", 0)</f>
        <v>#NAME?</v>
      </c>
      <c r="K97" s="22" t="e" cm="1">
        <f t="array" aca="1" ref="K97" ca="1" xml:space="preserve"> ( (F97 / MAX(F:F)) * 100 * 0.3 ) + ( IF(J97=1,100,IF(J97=2,50,0)) * 0.25 ) + ( _xlfn.SWITCH(I97, "Beauty",100, "Pets",90, "Tech",80, "Home",70, "Fitness",60, 50) * 0.2 ) + ( IF(E97&lt;30,100,IF(E97&lt;50,60,20)) * 0.15 ) + ( IF(AND(B97&lt;&gt;"",C97&lt;&gt;""),100,IF(OR(B97&lt;&gt;"",C97&lt;&gt;""),50,0)) * 0.1 )</f>
        <v>#NAME?</v>
      </c>
      <c r="L97" s="22">
        <f t="shared" si="5"/>
        <v>1.316589816540763</v>
      </c>
      <c r="M97" s="22" t="e">
        <f t="shared" ca="1" si="6"/>
        <v>#NAME?</v>
      </c>
      <c r="N97" s="22" t="e">
        <f t="shared" ca="1" si="7"/>
        <v>#NAME?</v>
      </c>
      <c r="O97" t="e" cm="1">
        <f t="array" aca="1" ref="O97" ca="1">_xldudf_LABS_GENERATIVEAI("Evaluate this product: " &amp; A97 &amp; ". Profit: £" &amp; F97 &amp; ", Trend: " &amp; K97 &amp; "/30, Comp: " &amp; M97 &amp; "/30, Skill: " &amp; J97 &amp; ", Niche: " &amp; I97 &amp; ". Return 3 short bullet points: 1) Opportunity summary, 2) Why it's high/low scoring, 3) Marketing angle.", 0)</f>
        <v>#NAME?</v>
      </c>
      <c r="P97" t="e" cm="1">
        <f t="array" aca="1" ref="P97" ca="1">_xldudf_LABS_GENERATIVEAI("You're Thunderbird 2, the ad strategy agent. Based on this product: " &amp; A97 &amp; ", in the " &amp; I97 &amp; " niche with a profit of £" &amp; F97 &amp; " and skill level " &amp; J97 &amp; ", suggest: 1) a winning ad angle, 2) a one-line hook, 3) target audience.", 0)</f>
        <v>#NAME?</v>
      </c>
      <c r="AG97" t="e" cm="1">
        <f t="array" aca="1" ref="AG97" ca="1">_xldudf_LABS_GENERATIVEAI("You’re Thunderbird 3. Analyze this product: " &amp; A97 &amp; ". Trend score: " &amp; K97 &amp; "/30, Competition: " &amp; M97 &amp; "/30, Profit: £" &amp; F97 &amp; ". Give 1 line for each: Why trend score is high/low, Why competition score is high/low, Why profit score is high/low.", 0)</f>
        <v>#NAME?</v>
      </c>
    </row>
    <row r="98" spans="1:33" x14ac:dyDescent="0.35">
      <c r="A98" s="17" t="s">
        <v>304</v>
      </c>
      <c r="B98" s="18" t="s">
        <v>305</v>
      </c>
      <c r="C98" s="13" t="s">
        <v>306</v>
      </c>
      <c r="D98" s="26">
        <v>11.52</v>
      </c>
      <c r="E98" s="26">
        <v>49.99</v>
      </c>
      <c r="F98" s="24">
        <f t="shared" si="8"/>
        <v>38.47</v>
      </c>
      <c r="G98" s="10"/>
      <c r="H98" s="10"/>
      <c r="I98" t="e" cm="1">
        <f t="array" aca="1" ref="I98" ca="1">_xldudf_LABS_GENERATIVEAI("Assign a niche category to this product based on what it is and who it's for. Use simple categories like 'Beauty', 'Pets', 'Home', 'Fitness', 'Tech', 'Fashion', 'Health', 'Kitchen', 'Baby', or 'Other'. Product: " &amp; A98 &amp; ". Description: " &amp; A98 &amp; ". Return only the category.", 0)</f>
        <v>#NAME?</v>
      </c>
      <c r="J98" t="e" cm="1">
        <f t="array" aca="1" ref="J98" ca="1">_xldudf_LABS_GENERATIVEAI("Assign a selling skill level (Beginner, Intermediate, or Advanced) to this product based on how hard it would be to market and sell. Consider ad complexity, niche saturation, price point, and customer trust needed. Product: " &amp; A98 &amp; ". Niche: " &amp; I98 &amp; ". Selling Price: £" &amp; E98 &amp; ". Respond with only the level.", 0)</f>
        <v>#NAME?</v>
      </c>
      <c r="K98" s="22" t="e" cm="1">
        <f t="array" aca="1" ref="K98" ca="1" xml:space="preserve"> ( (F98 / MAX(F:F)) * 100 * 0.3 ) + ( IF(J98=1,100,IF(J98=2,50,0)) * 0.25 ) + ( _xlfn.SWITCH(I98, "Beauty",100, "Pets",90, "Tech",80, "Home",70, "Fitness",60, 50) * 0.2 ) + ( IF(E98&lt;30,100,IF(E98&lt;50,60,20)) * 0.15 ) + ( IF(AND(B98&lt;&gt;"",C98&lt;&gt;""),100,IF(OR(B98&lt;&gt;"",C98&lt;&gt;""),50,0)) * 0.1 )</f>
        <v>#NAME?</v>
      </c>
      <c r="L98" s="22">
        <f t="shared" si="5"/>
        <v>6.5417443343470989</v>
      </c>
      <c r="M98" s="22" t="e">
        <f t="shared" ca="1" si="6"/>
        <v>#NAME?</v>
      </c>
      <c r="N98" s="22" t="e">
        <f t="shared" ca="1" si="7"/>
        <v>#NAME?</v>
      </c>
      <c r="O98" t="e" cm="1">
        <f t="array" aca="1" ref="O98" ca="1">_xldudf_LABS_GENERATIVEAI("Evaluate this product: " &amp; A98 &amp; ". Profit: £" &amp; F98 &amp; ", Trend: " &amp; K98 &amp; "/30, Comp: " &amp; M98 &amp; "/30, Skill: " &amp; J98 &amp; ", Niche: " &amp; I98 &amp; ". Return 3 short bullet points: 1) Opportunity summary, 2) Why it's high/low scoring, 3) Marketing angle.", 0)</f>
        <v>#NAME?</v>
      </c>
      <c r="P98" t="e" cm="1">
        <f t="array" aca="1" ref="P98" ca="1">_xldudf_LABS_GENERATIVEAI("You're Thunderbird 2, the ad strategy agent. Based on this product: " &amp; A98 &amp; ", in the " &amp; I98 &amp; " niche with a profit of £" &amp; F98 &amp; " and skill level " &amp; J98 &amp; ", suggest: 1) a winning ad angle, 2) a one-line hook, 3) target audience.", 0)</f>
        <v>#NAME?</v>
      </c>
      <c r="AG98" t="e" cm="1">
        <f t="array" aca="1" ref="AG98" ca="1">_xldudf_LABS_GENERATIVEAI("You’re Thunderbird 3. Analyze this product: " &amp; A98 &amp; ". Trend score: " &amp; K98 &amp; "/30, Competition: " &amp; M98 &amp; "/30, Profit: £" &amp; F98 &amp; ". Give 1 line for each: Why trend score is high/low, Why competition score is high/low, Why profit score is high/low.", 0)</f>
        <v>#NAME?</v>
      </c>
    </row>
    <row r="99" spans="1:33" x14ac:dyDescent="0.35">
      <c r="A99" s="17" t="s">
        <v>307</v>
      </c>
      <c r="B99" s="9" t="s">
        <v>308</v>
      </c>
      <c r="C99" s="13" t="s">
        <v>309</v>
      </c>
      <c r="D99" s="26">
        <v>112</v>
      </c>
      <c r="E99" s="26">
        <v>249.99</v>
      </c>
      <c r="F99" s="24">
        <f t="shared" si="8"/>
        <v>137.99</v>
      </c>
      <c r="G99" s="10"/>
      <c r="H99" s="10"/>
      <c r="I99" t="e" cm="1">
        <f t="array" aca="1" ref="I99" ca="1">_xldudf_LABS_GENERATIVEAI("Assign a niche category to this product based on what it is and who it's for. Use simple categories like 'Beauty', 'Pets', 'Home', 'Fitness', 'Tech', 'Fashion', 'Health', 'Kitchen', 'Baby', or 'Other'. Product: " &amp; A99 &amp; ". Description: " &amp; A99 &amp; ". Return only the category.", 0)</f>
        <v>#NAME?</v>
      </c>
      <c r="J99" t="e" cm="1">
        <f t="array" aca="1" ref="J99" ca="1">_xldudf_LABS_GENERATIVEAI("Assign a selling skill level (Beginner, Intermediate, or Advanced) to this product based on how hard it would be to market and sell. Consider ad complexity, niche saturation, price point, and customer trust needed. Product: " &amp; A99 &amp; ". Niche: " &amp; I99 &amp; ". Selling Price: £" &amp; E99 &amp; ". Respond with only the level.", 0)</f>
        <v>#NAME?</v>
      </c>
      <c r="K99" s="22" t="e" cm="1">
        <f t="array" aca="1" ref="K99" ca="1" xml:space="preserve"> ( (F99 / MAX(F:F)) * 100 * 0.3 ) + ( IF(J99=1,100,IF(J99=2,50,0)) * 0.25 ) + ( _xlfn.SWITCH(I99, "Beauty",100, "Pets",90, "Tech",80, "Home",70, "Fitness",60, 50) * 0.2 ) + ( IF(E99&lt;30,100,IF(E99&lt;50,60,20)) * 0.15 ) + ( IF(AND(B99&lt;&gt;"",C99&lt;&gt;""),100,IF(OR(B99&lt;&gt;"",C99&lt;&gt;""),50,0)) * 0.1 )</f>
        <v>#NAME?</v>
      </c>
      <c r="L99" s="22">
        <f t="shared" si="5"/>
        <v>26.068870793681938</v>
      </c>
      <c r="M99" s="22" t="e">
        <f t="shared" ca="1" si="6"/>
        <v>#NAME?</v>
      </c>
      <c r="N99" s="22" t="e">
        <f t="shared" ca="1" si="7"/>
        <v>#NAME?</v>
      </c>
      <c r="O99" t="e" cm="1">
        <f t="array" aca="1" ref="O99" ca="1">_xldudf_LABS_GENERATIVEAI("Evaluate this product: " &amp; A99 &amp; ". Profit: £" &amp; F99 &amp; ", Trend: " &amp; K99 &amp; "/30, Comp: " &amp; M99 &amp; "/30, Skill: " &amp; J99 &amp; ", Niche: " &amp; I99 &amp; ". Return 3 short bullet points: 1) Opportunity summary, 2) Why it's high/low scoring, 3) Marketing angle.", 0)</f>
        <v>#NAME?</v>
      </c>
      <c r="P99" t="e" cm="1">
        <f t="array" aca="1" ref="P99" ca="1">_xldudf_LABS_GENERATIVEAI("You're Thunderbird 2, the ad strategy agent. Based on this product: " &amp; A99 &amp; ", in the " &amp; I99 &amp; " niche with a profit of £" &amp; F99 &amp; " and skill level " &amp; J99 &amp; ", suggest: 1) a winning ad angle, 2) a one-line hook, 3) target audience.", 0)</f>
        <v>#NAME?</v>
      </c>
      <c r="AG99" t="e" cm="1">
        <f t="array" aca="1" ref="AG99" ca="1">_xldudf_LABS_GENERATIVEAI("You’re Thunderbird 3. Analyze this product: " &amp; A99 &amp; ". Trend score: " &amp; K99 &amp; "/30, Competition: " &amp; M99 &amp; "/30, Profit: £" &amp; F99 &amp; ". Give 1 line for each: Why trend score is high/low, Why competition score is high/low, Why profit score is high/low.", 0)</f>
        <v>#NAME?</v>
      </c>
    </row>
    <row r="100" spans="1:33" x14ac:dyDescent="0.35">
      <c r="A100" s="17" t="s">
        <v>310</v>
      </c>
      <c r="B100" s="9" t="s">
        <v>311</v>
      </c>
      <c r="C100" s="13" t="s">
        <v>312</v>
      </c>
      <c r="D100" s="26">
        <v>35.99</v>
      </c>
      <c r="E100" s="26">
        <v>59.99</v>
      </c>
      <c r="F100" s="24">
        <f t="shared" si="8"/>
        <v>24</v>
      </c>
      <c r="G100" s="10"/>
      <c r="H100" s="10"/>
      <c r="I100" t="e" cm="1">
        <f t="array" aca="1" ref="I100" ca="1">_xldudf_LABS_GENERATIVEAI("Assign a niche category to this product based on what it is and who it's for. Use simple categories like 'Beauty', 'Pets', 'Home', 'Fitness', 'Tech', 'Fashion', 'Health', 'Kitchen', 'Baby', or 'Other'. Product: " &amp; A100 &amp; ". Description: " &amp; A100 &amp; ". Return only the category.", 0)</f>
        <v>#NAME?</v>
      </c>
      <c r="J100" t="e" cm="1">
        <f t="array" aca="1" ref="J100" ca="1">_xldudf_LABS_GENERATIVEAI("Assign a selling skill level (Beginner, Intermediate, or Advanced) to this product based on how hard it would be to market and sell. Consider ad complexity, niche saturation, price point, and customer trust needed. Product: " &amp; A100 &amp; ". Niche: " &amp; I100 &amp; ". Selling Price: £" &amp; E100 &amp; ". Respond with only the level.", 0)</f>
        <v>#NAME?</v>
      </c>
      <c r="K100" s="22" t="e" cm="1">
        <f t="array" aca="1" ref="K100" ca="1" xml:space="preserve"> ( (F100 / MAX(F:F)) * 100 * 0.3 ) + ( IF(J100=1,100,IF(J100=2,50,0)) * 0.25 ) + ( _xlfn.SWITCH(I100, "Beauty",100, "Pets",90, "Tech",80, "Home",70, "Fitness",60, 50) * 0.2 ) + ( IF(E100&lt;30,100,IF(E100&lt;50,60,20)) * 0.15 ) + ( IF(AND(B100&lt;&gt;"",C100&lt;&gt;""),100,IF(OR(B100&lt;&gt;"",C100&lt;&gt;""),50,0)) * 0.1 )</f>
        <v>#NAME?</v>
      </c>
      <c r="L100" s="22">
        <f t="shared" si="5"/>
        <v>3.7025409594819969</v>
      </c>
      <c r="M100" s="22" t="e">
        <f t="shared" ca="1" si="6"/>
        <v>#NAME?</v>
      </c>
      <c r="N100" s="22" t="e">
        <f t="shared" ca="1" si="7"/>
        <v>#NAME?</v>
      </c>
      <c r="O100" t="e" cm="1">
        <f t="array" aca="1" ref="O100" ca="1">_xldudf_LABS_GENERATIVEAI("Evaluate this product: " &amp; A100 &amp; ". Profit: £" &amp; F100 &amp; ", Trend: " &amp; K100 &amp; "/30, Comp: " &amp; M100 &amp; "/30, Skill: " &amp; J100 &amp; ", Niche: " &amp; I100 &amp; ". Return 3 short bullet points: 1) Opportunity summary, 2) Why it's high/low scoring, 3) Marketing angle.", 0)</f>
        <v>#NAME?</v>
      </c>
      <c r="P100" t="e" cm="1">
        <f t="array" aca="1" ref="P100" ca="1">_xldudf_LABS_GENERATIVEAI("You're Thunderbird 2, the ad strategy agent. Based on this product: " &amp; A100 &amp; ", in the " &amp; I100 &amp; " niche with a profit of £" &amp; F100 &amp; " and skill level " &amp; J100 &amp; ", suggest: 1) a winning ad angle, 2) a one-line hook, 3) target audience.", 0)</f>
        <v>#NAME?</v>
      </c>
      <c r="AG100" t="e" cm="1">
        <f t="array" aca="1" ref="AG100" ca="1">_xldudf_LABS_GENERATIVEAI("You’re Thunderbird 3. Analyze this product: " &amp; A100 &amp; ". Trend score: " &amp; K100 &amp; "/30, Competition: " &amp; M100 &amp; "/30, Profit: £" &amp; F100 &amp; ". Give 1 line for each: Why trend score is high/low, Why competition score is high/low, Why profit score is high/low.", 0)</f>
        <v>#NAME?</v>
      </c>
    </row>
    <row r="101" spans="1:33" x14ac:dyDescent="0.35">
      <c r="A101" s="17" t="s">
        <v>313</v>
      </c>
      <c r="B101" s="9" t="s">
        <v>314</v>
      </c>
      <c r="C101" s="13" t="s">
        <v>315</v>
      </c>
      <c r="D101" s="26">
        <v>19.989999999999998</v>
      </c>
      <c r="E101" s="26">
        <v>49.99</v>
      </c>
      <c r="F101" s="24">
        <f t="shared" si="8"/>
        <v>30.000000000000004</v>
      </c>
      <c r="G101" s="10"/>
      <c r="H101" s="10"/>
      <c r="I101" t="str" cm="1">
        <f t="array" ref="I101">_xldudf_LABS_GENERATIVEAI("Assign a niche category to this product based on what it is and who it's for. Use simple categories like 'Beauty', 'Pets', 'Home', 'Fitness', 'Tech', 'Fashion', 'Health', 'Kitchen', 'Baby', or 'Other'. Product: " &amp; A101 &amp; ". Description: " &amp; A101 &amp; ". Return only the category.", 0)</f>
        <v>Home</v>
      </c>
      <c r="J101" t="e" cm="1">
        <f t="array" aca="1" ref="J101" ca="1">_xldudf_LABS_GENERATIVEAI("Assign a selling skill level (Beginner, Intermediate, or Advanced) to this product based on how hard it would be to market and sell. Consider ad complexity, niche saturation, price point, and customer trust needed. Product: " &amp; A101 &amp; ". Niche: " &amp; I101 &amp; ". Selling Price: £" &amp; E101 &amp; ". Respond with only the level.", 0)</f>
        <v>#NAME?</v>
      </c>
      <c r="K101" s="22" t="e" cm="1">
        <f t="array" aca="1" ref="K101" ca="1" xml:space="preserve"> ( (F101 / MAX(F:F)) * 100 * 0.3 ) + ( IF(J101=1,100,IF(J101=2,50,0)) * 0.25 ) + ( _xlfn.SWITCH(I101, "Beauty",100, "Pets",90, "Tech",80, "Home",70, "Fitness",60, 50) * 0.2 ) + ( IF(E101&lt;30,100,IF(E101&lt;50,60,20)) * 0.15 ) + ( IF(AND(B101&lt;&gt;"",C101&lt;&gt;""),100,IF(OR(B101&lt;&gt;"",C101&lt;&gt;""),50,0)) * 0.1 )</f>
        <v>#NAME?</v>
      </c>
      <c r="L101" s="22">
        <f t="shared" si="5"/>
        <v>4.8798194839595803</v>
      </c>
      <c r="M101" s="22" t="e">
        <f t="shared" ca="1" si="6"/>
        <v>#NAME?</v>
      </c>
      <c r="N101" s="22" t="e">
        <f t="shared" ca="1" si="7"/>
        <v>#NAME?</v>
      </c>
      <c r="O101" t="e" cm="1">
        <f t="array" aca="1" ref="O101" ca="1">_xldudf_LABS_GENERATIVEAI("Evaluate this product: " &amp; A101 &amp; ". Profit: £" &amp; F101 &amp; ", Trend: " &amp; K101 &amp; "/30, Comp: " &amp; M101 &amp; "/30, Skill: " &amp; J101 &amp; ", Niche: " &amp; I101 &amp; ". Return 3 short bullet points: 1) Opportunity summary, 2) Why it's high/low scoring, 3) Marketing angle.", 0)</f>
        <v>#NAME?</v>
      </c>
      <c r="P101" t="e" cm="1">
        <f t="array" aca="1" ref="P101" ca="1">_xldudf_LABS_GENERATIVEAI("You're Thunderbird 2, the ad strategy agent. Based on this product: " &amp; A101 &amp; ", in the " &amp; I101 &amp; " niche with a profit of £" &amp; F101 &amp; " and skill level " &amp; J101 &amp; ", suggest: 1) a winning ad angle, 2) a one-line hook, 3) target audience.", 0)</f>
        <v>#NAME?</v>
      </c>
      <c r="AG101" t="e" cm="1">
        <f t="array" aca="1" ref="AG101" ca="1">_xldudf_LABS_GENERATIVEAI("You’re Thunderbird 3. Analyze this product: " &amp; A101 &amp; ". Trend score: " &amp; K101 &amp; "/30, Competition: " &amp; M101 &amp; "/30, Profit: £" &amp; F101 &amp; ". Give 1 line for each: Why trend score is high/low, Why competition score is high/low, Why profit score is high/low.", 0)</f>
        <v>#NAME?</v>
      </c>
    </row>
    <row r="102" spans="1:33" x14ac:dyDescent="0.35">
      <c r="A102" s="17" t="s">
        <v>316</v>
      </c>
      <c r="B102" s="9" t="s">
        <v>317</v>
      </c>
      <c r="C102" s="13" t="s">
        <v>318</v>
      </c>
      <c r="D102" s="26">
        <v>12.6</v>
      </c>
      <c r="E102" s="26">
        <v>29.99</v>
      </c>
      <c r="F102" s="24">
        <f t="shared" si="8"/>
        <v>17.39</v>
      </c>
      <c r="G102" s="10"/>
      <c r="H102" s="10"/>
      <c r="I102" t="str" cm="1">
        <f t="array" ref="I102">_xldudf_LABS_GENERATIVEAI("Assign a niche category to this product based on what it is and who it's for. Use simple categories like 'Beauty', 'Pets', 'Home', 'Fitness', 'Tech', 'Fashion', 'Health', 'Kitchen', 'Baby', or 'Other'. Product: " &amp; A102 &amp; ". Description: " &amp; A102 &amp; ". Return only the category.", 0)</f>
        <v>Tech</v>
      </c>
      <c r="J102" t="e" cm="1">
        <f t="array" aca="1" ref="J102" ca="1">_xldudf_LABS_GENERATIVEAI("Assign a selling skill level (Beginner, Intermediate, or Advanced) to this product based on how hard it would be to market and sell. Consider ad complexity, niche saturation, price point, and customer trust needed. Product: " &amp; A102 &amp; ". Niche: " &amp; I102 &amp; ". Selling Price: £" &amp; E102 &amp; ". Respond with only the level.", 0)</f>
        <v>#NAME?</v>
      </c>
      <c r="K102" s="22" t="e" cm="1">
        <f t="array" aca="1" ref="K102" ca="1" xml:space="preserve"> ( (F102 / MAX(F:F)) * 100 * 0.3 ) + ( IF(J102=1,100,IF(J102=2,50,0)) * 0.25 ) + ( _xlfn.SWITCH(I102, "Beauty",100, "Pets",90, "Tech",80, "Home",70, "Fitness",60, 50) * 0.2 ) + ( IF(E102&lt;30,100,IF(E102&lt;50,60,20)) * 0.15 ) + ( IF(AND(B102&lt;&gt;"",C102&lt;&gt;""),100,IF(OR(B102&lt;&gt;"",C102&lt;&gt;""),50,0)) * 0.1 )</f>
        <v>#NAME?</v>
      </c>
      <c r="L102" s="22">
        <f t="shared" si="5"/>
        <v>2.4055724516825268</v>
      </c>
      <c r="M102" s="22" t="e">
        <f t="shared" ca="1" si="6"/>
        <v>#NAME?</v>
      </c>
      <c r="N102" s="22" t="e">
        <f t="shared" ca="1" si="7"/>
        <v>#NAME?</v>
      </c>
      <c r="O102" t="e" cm="1">
        <f t="array" aca="1" ref="O102" ca="1">_xldudf_LABS_GENERATIVEAI("Evaluate this product: " &amp; A102 &amp; ". Profit: £" &amp; F102 &amp; ", Trend: " &amp; K102 &amp; "/30, Comp: " &amp; M102 &amp; "/30, Skill: " &amp; J102 &amp; ", Niche: " &amp; I102 &amp; ". Return 3 short bullet points: 1) Opportunity summary, 2) Why it's high/low scoring, 3) Marketing angle.", 0)</f>
        <v>#NAME?</v>
      </c>
      <c r="P102" t="e" cm="1">
        <f t="array" aca="1" ref="P102" ca="1">_xldudf_LABS_GENERATIVEAI("You're Thunderbird 2, the ad strategy agent. Based on this product: " &amp; A102 &amp; ", in the " &amp; I102 &amp; " niche with a profit of £" &amp; F102 &amp; " and skill level " &amp; J102 &amp; ", suggest: 1) a winning ad angle, 2) a one-line hook, 3) target audience.", 0)</f>
        <v>#NAME?</v>
      </c>
      <c r="AG102" t="e" cm="1">
        <f t="array" aca="1" ref="AG102" ca="1">_xldudf_LABS_GENERATIVEAI("You’re Thunderbird 3. Analyze this product: " &amp; A102 &amp; ". Trend score: " &amp; K102 &amp; "/30, Competition: " &amp; M102 &amp; "/30, Profit: £" &amp; F102 &amp; ". Give 1 line for each: Why trend score is high/low, Why competition score is high/low, Why profit score is high/low.", 0)</f>
        <v>#NAME?</v>
      </c>
    </row>
    <row r="103" spans="1:33" x14ac:dyDescent="0.35">
      <c r="A103" s="17" t="s">
        <v>319</v>
      </c>
      <c r="B103" s="9" t="s">
        <v>320</v>
      </c>
      <c r="C103" s="13" t="s">
        <v>321</v>
      </c>
      <c r="D103" s="26">
        <v>34.96</v>
      </c>
      <c r="E103" s="26">
        <v>79.989999999999995</v>
      </c>
      <c r="F103" s="24">
        <f t="shared" si="8"/>
        <v>45.029999999999994</v>
      </c>
      <c r="G103" s="10"/>
      <c r="H103" s="10"/>
      <c r="I103" t="str" cm="1">
        <f t="array" ref="I103">_xldudf_LABS_GENERATIVEAI("Assign a niche category to this product based on what it is and who it's for. Use simple categories like 'Beauty', 'Pets', 'Home', 'Fitness', 'Tech', 'Fashion', 'Health', 'Kitchen', 'Baby', or 'Other'. Product: " &amp; A103 &amp; ". Description: " &amp; A103 &amp; ". Return only the category.", 0)</f>
        <v>Kitchen</v>
      </c>
      <c r="J103" t="e" cm="1">
        <f t="array" aca="1" ref="J103" ca="1">_xldudf_LABS_GENERATIVEAI("Assign a selling skill level (Beginner, Intermediate, or Advanced) to this product based on how hard it would be to market and sell. Consider ad complexity, niche saturation, price point, and customer trust needed. Product: " &amp; A103 &amp; ". Niche: " &amp; I103 &amp; ". Selling Price: £" &amp; E103 &amp; ". Respond with only the level.", 0)</f>
        <v>#NAME?</v>
      </c>
      <c r="K103" s="22" t="e" cm="1">
        <f t="array" aca="1" ref="K103" ca="1" xml:space="preserve"> ( (F103 / MAX(F:F)) * 100 * 0.3 ) + ( IF(J103=1,100,IF(J103=2,50,0)) * 0.25 ) + ( _xlfn.SWITCH(I103, "Beauty",100, "Pets",90, "Tech",80, "Home",70, "Fitness",60, 50) * 0.2 ) + ( IF(E103&lt;30,100,IF(E103&lt;50,60,20)) * 0.15 ) + ( IF(AND(B103&lt;&gt;"",C103&lt;&gt;""),100,IF(OR(B103&lt;&gt;"",C103&lt;&gt;""),50,0)) * 0.1 )</f>
        <v>#NAME?</v>
      </c>
      <c r="L103" s="22">
        <f t="shared" si="5"/>
        <v>7.8289021877759222</v>
      </c>
      <c r="M103" s="22" t="e">
        <f t="shared" ca="1" si="6"/>
        <v>#NAME?</v>
      </c>
      <c r="N103" s="22" t="e">
        <f t="shared" ca="1" si="7"/>
        <v>#NAME?</v>
      </c>
      <c r="O103" t="e" cm="1">
        <f t="array" aca="1" ref="O103" ca="1">_xldudf_LABS_GENERATIVEAI("Evaluate this product: " &amp; A103 &amp; ". Profit: £" &amp; F103 &amp; ", Trend: " &amp; K103 &amp; "/30, Comp: " &amp; M103 &amp; "/30, Skill: " &amp; J103 &amp; ", Niche: " &amp; I103 &amp; ". Return 3 short bullet points: 1) Opportunity summary, 2) Why it's high/low scoring, 3) Marketing angle.", 0)</f>
        <v>#NAME?</v>
      </c>
      <c r="P103" t="e" cm="1">
        <f t="array" aca="1" ref="P103" ca="1">_xldudf_LABS_GENERATIVEAI("You're Thunderbird 2, the ad strategy agent. Based on this product: " &amp; A103 &amp; ", in the " &amp; I103 &amp; " niche with a profit of £" &amp; F103 &amp; " and skill level " &amp; J103 &amp; ", suggest: 1) a winning ad angle, 2) a one-line hook, 3) target audience.", 0)</f>
        <v>#NAME?</v>
      </c>
      <c r="AG103" t="e" cm="1">
        <f t="array" aca="1" ref="AG103" ca="1">_xldudf_LABS_GENERATIVEAI("You’re Thunderbird 3. Analyze this product: " &amp; A103 &amp; ". Trend score: " &amp; K103 &amp; "/30, Competition: " &amp; M103 &amp; "/30, Profit: £" &amp; F103 &amp; ". Give 1 line for each: Why trend score is high/low, Why competition score is high/low, Why profit score is high/low.", 0)</f>
        <v>#NAME?</v>
      </c>
    </row>
    <row r="104" spans="1:33" x14ac:dyDescent="0.35">
      <c r="A104" s="17" t="s">
        <v>322</v>
      </c>
      <c r="B104" s="9" t="s">
        <v>323</v>
      </c>
      <c r="C104" s="13" t="s">
        <v>324</v>
      </c>
      <c r="D104" s="26">
        <v>3.46</v>
      </c>
      <c r="E104" s="26">
        <v>19.989999999999998</v>
      </c>
      <c r="F104" s="24">
        <f t="shared" si="8"/>
        <v>16.529999999999998</v>
      </c>
      <c r="G104" s="10"/>
      <c r="H104" s="10"/>
      <c r="I104" t="str" cm="1">
        <f t="array" ref="I104">_xldudf_LABS_GENERATIVEAI("Assign a niche category to this product based on what it is and who it's for. Use simple categories like 'Beauty', 'Pets', 'Home', 'Fitness', 'Tech', 'Fashion', 'Health', 'Kitchen', 'Baby', or 'Other'. Product: " &amp; A104 &amp; ". Description: " &amp; A104 &amp; ". Return only the category.", 0)</f>
        <v>Tech</v>
      </c>
      <c r="J104" t="e" cm="1">
        <f t="array" aca="1" ref="J104" ca="1">_xldudf_LABS_GENERATIVEAI("Assign a selling skill level (Beginner, Intermediate, or Advanced) to this product based on how hard it would be to market and sell. Consider ad complexity, niche saturation, price point, and customer trust needed. Product: " &amp; A104 &amp; ". Niche: " &amp; I104 &amp; ". Selling Price: £" &amp; E104 &amp; ". Respond with only the level.", 0)</f>
        <v>#NAME?</v>
      </c>
      <c r="K104" s="22" t="e" cm="1">
        <f t="array" aca="1" ref="K104" ca="1" xml:space="preserve"> ( (F104 / MAX(F:F)) * 100 * 0.3 ) + ( IF(J104=1,100,IF(J104=2,50,0)) * 0.25 ) + ( _xlfn.SWITCH(I104, "Beauty",100, "Pets",90, "Tech",80, "Home",70, "Fitness",60, 50) * 0.2 ) + ( IF(E104&lt;30,100,IF(E104&lt;50,60,20)) * 0.15 ) + ( IF(AND(B104&lt;&gt;"",C104&lt;&gt;""),100,IF(OR(B104&lt;&gt;"",C104&lt;&gt;""),50,0)) * 0.1 )</f>
        <v>#NAME?</v>
      </c>
      <c r="L104" s="22">
        <f t="shared" si="5"/>
        <v>2.2368291965074065</v>
      </c>
      <c r="M104" s="22" t="e">
        <f t="shared" ca="1" si="6"/>
        <v>#NAME?</v>
      </c>
      <c r="N104" s="22" t="e">
        <f t="shared" ca="1" si="7"/>
        <v>#NAME?</v>
      </c>
      <c r="O104" t="e" cm="1">
        <f t="array" aca="1" ref="O104" ca="1">_xldudf_LABS_GENERATIVEAI("Evaluate this product: " &amp; A104 &amp; ". Profit: £" &amp; F104 &amp; ", Trend: " &amp; K104 &amp; "/30, Comp: " &amp; M104 &amp; "/30, Skill: " &amp; J104 &amp; ", Niche: " &amp; I104 &amp; ". Return 3 short bullet points: 1) Opportunity summary, 2) Why it's high/low scoring, 3) Marketing angle.", 0)</f>
        <v>#NAME?</v>
      </c>
      <c r="P104" t="e" cm="1">
        <f t="array" aca="1" ref="P104" ca="1">_xldudf_LABS_GENERATIVEAI("You're Thunderbird 2, the ad strategy agent. Based on this product: " &amp; A104 &amp; ", in the " &amp; I104 &amp; " niche with a profit of £" &amp; F104 &amp; " and skill level " &amp; J104 &amp; ", suggest: 1) a winning ad angle, 2) a one-line hook, 3) target audience.", 0)</f>
        <v>#NAME?</v>
      </c>
      <c r="AG104" t="e" cm="1">
        <f t="array" aca="1" ref="AG104" ca="1">_xldudf_LABS_GENERATIVEAI("You’re Thunderbird 3. Analyze this product: " &amp; A104 &amp; ". Trend score: " &amp; K104 &amp; "/30, Competition: " &amp; M104 &amp; "/30, Profit: £" &amp; F104 &amp; ". Give 1 line for each: Why trend score is high/low, Why competition score is high/low, Why profit score is high/low.", 0)</f>
        <v>#NAME?</v>
      </c>
    </row>
    <row r="105" spans="1:33" x14ac:dyDescent="0.35">
      <c r="A105" s="17" t="s">
        <v>325</v>
      </c>
      <c r="B105" s="9" t="s">
        <v>326</v>
      </c>
      <c r="C105" s="13" t="s">
        <v>327</v>
      </c>
      <c r="D105" s="26">
        <v>4.34</v>
      </c>
      <c r="E105" s="26">
        <v>12.99</v>
      </c>
      <c r="F105" s="24">
        <f t="shared" si="8"/>
        <v>8.65</v>
      </c>
      <c r="G105" s="10"/>
      <c r="H105" s="10"/>
      <c r="I105" t="str" cm="1">
        <f t="array" ref="I105">_xldudf_LABS_GENERATIVEAI("Assign a niche category to this product based on what it is and who it's for. Use simple categories like 'Beauty', 'Pets', 'Home', 'Fitness', 'Tech', 'Fashion', 'Health', 'Kitchen', 'Baby', or 'Other'. Product: " &amp; A105 &amp; ". Description: " &amp; A105 &amp; ". Return only the category.", 0)</f>
        <v>Other</v>
      </c>
      <c r="J105" t="e" cm="1">
        <f t="array" aca="1" ref="J105" ca="1">_xldudf_LABS_GENERATIVEAI("Assign a selling skill level (Beginner, Intermediate, or Advanced) to this product based on how hard it would be to market and sell. Consider ad complexity, niche saturation, price point, and customer trust needed. Product: " &amp; A105 &amp; ". Niche: " &amp; I105 &amp; ". Selling Price: £" &amp; E105 &amp; ". Respond with only the level.", 0)</f>
        <v>#NAME?</v>
      </c>
      <c r="K105" s="22" t="e" cm="1">
        <f t="array" aca="1" ref="K105" ca="1" xml:space="preserve"> ( (F105 / MAX(F:F)) * 100 * 0.3 ) + ( IF(J105=1,100,IF(J105=2,50,0)) * 0.25 ) + ( _xlfn.SWITCH(I105, "Beauty",100, "Pets",90, "Tech",80, "Home",70, "Fitness",60, 50) * 0.2 ) + ( IF(E105&lt;30,100,IF(E105&lt;50,60,20)) * 0.15 ) + ( IF(AND(B105&lt;&gt;"",C105&lt;&gt;""),100,IF(OR(B105&lt;&gt;"",C105&lt;&gt;""),50,0)) * 0.1 )</f>
        <v>#NAME?</v>
      </c>
      <c r="L105" s="22">
        <f t="shared" si="5"/>
        <v>0.69067006769351502</v>
      </c>
      <c r="M105" s="22" t="e">
        <f t="shared" ca="1" si="6"/>
        <v>#NAME?</v>
      </c>
      <c r="N105" s="22" t="e">
        <f t="shared" ca="1" si="7"/>
        <v>#NAME?</v>
      </c>
      <c r="O105" t="e" cm="1">
        <f t="array" aca="1" ref="O105" ca="1">_xldudf_LABS_GENERATIVEAI("Evaluate this product: " &amp; A105 &amp; ". Profit: £" &amp; F105 &amp; ", Trend: " &amp; K105 &amp; "/30, Comp: " &amp; M105 &amp; "/30, Skill: " &amp; J105 &amp; ", Niche: " &amp; I105 &amp; ". Return 3 short bullet points: 1) Opportunity summary, 2) Why it's high/low scoring, 3) Marketing angle.", 0)</f>
        <v>#NAME?</v>
      </c>
      <c r="P105" t="e" cm="1">
        <f t="array" aca="1" ref="P105" ca="1">_xldudf_LABS_GENERATIVEAI("You're Thunderbird 2, the ad strategy agent. Based on this product: " &amp; A105 &amp; ", in the " &amp; I105 &amp; " niche with a profit of £" &amp; F105 &amp; " and skill level " &amp; J105 &amp; ", suggest: 1) a winning ad angle, 2) a one-line hook, 3) target audience.", 0)</f>
        <v>#NAME?</v>
      </c>
      <c r="AG105" t="e" cm="1">
        <f t="array" aca="1" ref="AG105" ca="1">_xldudf_LABS_GENERATIVEAI("You’re Thunderbird 3. Analyze this product: " &amp; A105 &amp; ". Trend score: " &amp; K105 &amp; "/30, Competition: " &amp; M105 &amp; "/30, Profit: £" &amp; F105 &amp; ". Give 1 line for each: Why trend score is high/low, Why competition score is high/low, Why profit score is high/low.", 0)</f>
        <v>#NAME?</v>
      </c>
    </row>
    <row r="106" spans="1:33" x14ac:dyDescent="0.35">
      <c r="A106" s="17" t="s">
        <v>328</v>
      </c>
      <c r="B106" s="9" t="s">
        <v>329</v>
      </c>
      <c r="C106" s="13" t="s">
        <v>330</v>
      </c>
      <c r="D106" s="26">
        <v>10.81</v>
      </c>
      <c r="E106" s="26">
        <v>24.99</v>
      </c>
      <c r="F106" s="24">
        <f t="shared" si="8"/>
        <v>14.179999999999998</v>
      </c>
      <c r="G106" s="10"/>
      <c r="H106" s="10"/>
      <c r="I106" t="e" cm="1">
        <f t="array" aca="1" ref="I106" ca="1">_xldudf_LABS_GENERATIVEAI("Assign a niche category to this product based on what it is and who it's for. Use simple categories like 'Beauty', 'Pets', 'Home', 'Fitness', 'Tech', 'Fashion', 'Health', 'Kitchen', 'Baby', or 'Other'. Product: " &amp; A106 &amp; ". Description: " &amp; A106 &amp; ". Return only the category.", 0)</f>
        <v>#NAME?</v>
      </c>
      <c r="J106" t="e" cm="1">
        <f t="array" aca="1" ref="J106" ca="1">_xldudf_LABS_GENERATIVEAI("Assign a selling skill level (Beginner, Intermediate, or Advanced) to this product based on how hard it would be to market and sell. Consider ad complexity, niche saturation, price point, and customer trust needed. Product: " &amp; A106 &amp; ". Niche: " &amp; I106 &amp; ". Selling Price: £" &amp; E106 &amp; ". Respond with only the level.", 0)</f>
        <v>#NAME?</v>
      </c>
      <c r="K106" s="22" t="e" cm="1">
        <f t="array" aca="1" ref="K106" ca="1" xml:space="preserve"> ( (F106 / MAX(F:F)) * 100 * 0.3 ) + ( IF(J106=1,100,IF(J106=2,50,0)) * 0.25 ) + ( _xlfn.SWITCH(I106, "Beauty",100, "Pets",90, "Tech",80, "Home",70, "Fitness",60, 50) * 0.2 ) + ( IF(E106&lt;30,100,IF(E106&lt;50,60,20)) * 0.15 ) + ( IF(AND(B106&lt;&gt;"",C106&lt;&gt;""),100,IF(OR(B106&lt;&gt;"",C106&lt;&gt;""),50,0)) * 0.1 )</f>
        <v>#NAME?</v>
      </c>
      <c r="L106" s="22">
        <f t="shared" si="5"/>
        <v>1.7757284410870198</v>
      </c>
      <c r="M106" s="22" t="e">
        <f t="shared" ca="1" si="6"/>
        <v>#NAME?</v>
      </c>
      <c r="N106" s="22" t="e">
        <f t="shared" ca="1" si="7"/>
        <v>#NAME?</v>
      </c>
      <c r="O106" t="e" cm="1">
        <f t="array" aca="1" ref="O106" ca="1">_xldudf_LABS_GENERATIVEAI("Evaluate this product: " &amp; A106 &amp; ". Profit: £" &amp; F106 &amp; ", Trend: " &amp; K106 &amp; "/30, Comp: " &amp; M106 &amp; "/30, Skill: " &amp; J106 &amp; ", Niche: " &amp; I106 &amp; ". Return 3 short bullet points: 1) Opportunity summary, 2) Why it's high/low scoring, 3) Marketing angle.", 0)</f>
        <v>#NAME?</v>
      </c>
      <c r="P106" t="e" cm="1">
        <f t="array" aca="1" ref="P106" ca="1">_xldudf_LABS_GENERATIVEAI("You're Thunderbird 2, the ad strategy agent. Based on this product: " &amp; A106 &amp; ", in the " &amp; I106 &amp; " niche with a profit of £" &amp; F106 &amp; " and skill level " &amp; J106 &amp; ", suggest: 1) a winning ad angle, 2) a one-line hook, 3) target audience.", 0)</f>
        <v>#NAME?</v>
      </c>
      <c r="AG106" t="e" cm="1">
        <f t="array" aca="1" ref="AG106" ca="1">_xldudf_LABS_GENERATIVEAI("You’re Thunderbird 3. Analyze this product: " &amp; A106 &amp; ". Trend score: " &amp; K106 &amp; "/30, Competition: " &amp; M106 &amp; "/30, Profit: £" &amp; F106 &amp; ". Give 1 line for each: Why trend score is high/low, Why competition score is high/low, Why profit score is high/low.", 0)</f>
        <v>#NAME?</v>
      </c>
    </row>
    <row r="107" spans="1:33" x14ac:dyDescent="0.35">
      <c r="A107" s="17" t="s">
        <v>331</v>
      </c>
      <c r="B107" s="9" t="s">
        <v>332</v>
      </c>
      <c r="C107" s="13" t="s">
        <v>333</v>
      </c>
      <c r="D107" s="26">
        <v>16.45</v>
      </c>
      <c r="E107" s="26">
        <v>59.99</v>
      </c>
      <c r="F107" s="24">
        <f t="shared" si="8"/>
        <v>43.540000000000006</v>
      </c>
      <c r="G107" s="10"/>
      <c r="H107" s="10"/>
      <c r="I107" t="e" cm="1">
        <f t="array" aca="1" ref="I107" ca="1">_xldudf_LABS_GENERATIVEAI("Assign a niche category to this product based on what it is and who it's for. Use simple categories like 'Beauty', 'Pets', 'Home', 'Fitness', 'Tech', 'Fashion', 'Health', 'Kitchen', 'Baby', or 'Other'. Product: " &amp; A107 &amp; ". Description: " &amp; A107 &amp; ". Return only the category.", 0)</f>
        <v>#NAME?</v>
      </c>
      <c r="J107" t="e" cm="1">
        <f t="array" aca="1" ref="J107" ca="1">_xldudf_LABS_GENERATIVEAI("Assign a selling skill level (Beginner, Intermediate, or Advanced) to this product based on how hard it would be to market and sell. Consider ad complexity, niche saturation, price point, and customer trust needed. Product: " &amp; A107 &amp; ". Niche: " &amp; I107 &amp; ". Selling Price: £" &amp; E107 &amp; ". Respond with only the level.", 0)</f>
        <v>#NAME?</v>
      </c>
      <c r="K107" s="22" t="e" cm="1">
        <f t="array" aca="1" ref="K107" ca="1" xml:space="preserve"> ( (F107 / MAX(F:F)) * 100 * 0.3 ) + ( IF(J107=1,100,IF(J107=2,50,0)) * 0.25 ) + ( _xlfn.SWITCH(I107, "Beauty",100, "Pets",90, "Tech",80, "Home",70, "Fitness",60, 50) * 0.2 ) + ( IF(E107&lt;30,100,IF(E107&lt;50,60,20)) * 0.15 ) + ( IF(AND(B107&lt;&gt;"",C107&lt;&gt;""),100,IF(OR(B107&lt;&gt;"",C107&lt;&gt;""),50,0)) * 0.1 )</f>
        <v>#NAME?</v>
      </c>
      <c r="L107" s="22">
        <f t="shared" si="5"/>
        <v>7.5365446875306583</v>
      </c>
      <c r="M107" s="22" t="e">
        <f t="shared" ca="1" si="6"/>
        <v>#NAME?</v>
      </c>
      <c r="N107" s="22" t="e">
        <f t="shared" ca="1" si="7"/>
        <v>#NAME?</v>
      </c>
      <c r="O107" t="e" cm="1">
        <f t="array" aca="1" ref="O107" ca="1">_xldudf_LABS_GENERATIVEAI("Evaluate this product: " &amp; A107 &amp; ". Profit: £" &amp; F107 &amp; ", Trend: " &amp; K107 &amp; "/30, Comp: " &amp; M107 &amp; "/30, Skill: " &amp; J107 &amp; ", Niche: " &amp; I107 &amp; ". Return 3 short bullet points: 1) Opportunity summary, 2) Why it's high/low scoring, 3) Marketing angle.", 0)</f>
        <v>#NAME?</v>
      </c>
      <c r="P107" t="e" cm="1">
        <f t="array" aca="1" ref="P107" ca="1">_xldudf_LABS_GENERATIVEAI("You're Thunderbird 2, the ad strategy agent. Based on this product: " &amp; A107 &amp; ", in the " &amp; I107 &amp; " niche with a profit of £" &amp; F107 &amp; " and skill level " &amp; J107 &amp; ", suggest: 1) a winning ad angle, 2) a one-line hook, 3) target audience.", 0)</f>
        <v>#NAME?</v>
      </c>
      <c r="AG107" t="e" cm="1">
        <f t="array" aca="1" ref="AG107" ca="1">_xldudf_LABS_GENERATIVEAI("You’re Thunderbird 3. Analyze this product: " &amp; A107 &amp; ". Trend score: " &amp; K107 &amp; "/30, Competition: " &amp; M107 &amp; "/30, Profit: £" &amp; F107 &amp; ". Give 1 line for each: Why trend score is high/low, Why competition score is high/low, Why profit score is high/low.", 0)</f>
        <v>#NAME?</v>
      </c>
    </row>
    <row r="108" spans="1:33" x14ac:dyDescent="0.35">
      <c r="A108" s="17" t="s">
        <v>334</v>
      </c>
      <c r="B108" s="9" t="s">
        <v>335</v>
      </c>
      <c r="C108" s="13" t="s">
        <v>336</v>
      </c>
      <c r="D108" s="26">
        <v>10.3</v>
      </c>
      <c r="E108" s="26">
        <v>29.99</v>
      </c>
      <c r="F108" s="24">
        <f t="shared" si="8"/>
        <v>19.689999999999998</v>
      </c>
      <c r="G108" s="10"/>
      <c r="H108" s="10"/>
      <c r="I108" t="e" cm="1">
        <f t="array" aca="1" ref="I108" ca="1">_xldudf_LABS_GENERATIVEAI("Assign a niche category to this product based on what it is and who it's for. Use simple categories like 'Beauty', 'Pets', 'Home', 'Fitness', 'Tech', 'Fashion', 'Health', 'Kitchen', 'Baby', or 'Other'. Product: " &amp; A108 &amp; ". Description: " &amp; A108 &amp; ". Return only the category.", 0)</f>
        <v>#NAME?</v>
      </c>
      <c r="J108" t="e" cm="1">
        <f t="array" aca="1" ref="J108" ca="1">_xldudf_LABS_GENERATIVEAI("Assign a selling skill level (Beginner, Intermediate, or Advanced) to this product based on how hard it would be to market and sell. Consider ad complexity, niche saturation, price point, and customer trust needed. Product: " &amp; A108 &amp; ". Niche: " &amp; I108 &amp; ". Selling Price: £" &amp; E108 &amp; ". Respond with only the level.", 0)</f>
        <v>#NAME?</v>
      </c>
      <c r="K108" s="22" t="e" cm="1">
        <f t="array" aca="1" ref="K108" ca="1" xml:space="preserve"> ( (F108 / MAX(F:F)) * 100 * 0.3 ) + ( IF(J108=1,100,IF(J108=2,50,0)) * 0.25 ) + ( _xlfn.SWITCH(I108, "Beauty",100, "Pets",90, "Tech",80, "Home",70, "Fitness",60, 50) * 0.2 ) + ( IF(E108&lt;30,100,IF(E108&lt;50,60,20)) * 0.15 ) + ( IF(AND(B108&lt;&gt;"",C108&lt;&gt;""),100,IF(OR(B108&lt;&gt;"",C108&lt;&gt;""),50,0)) * 0.1 )</f>
        <v>#NAME?</v>
      </c>
      <c r="L108" s="22">
        <f t="shared" si="5"/>
        <v>2.8568625527322666</v>
      </c>
      <c r="M108" s="22" t="e">
        <f t="shared" ca="1" si="6"/>
        <v>#NAME?</v>
      </c>
      <c r="N108" s="22" t="e">
        <f t="shared" ca="1" si="7"/>
        <v>#NAME?</v>
      </c>
      <c r="O108" t="e" cm="1">
        <f t="array" aca="1" ref="O108" ca="1">_xldudf_LABS_GENERATIVEAI("Evaluate this product: " &amp; A108 &amp; ". Profit: £" &amp; F108 &amp; ", Trend: " &amp; K108 &amp; "/30, Comp: " &amp; M108 &amp; "/30, Skill: " &amp; J108 &amp; ", Niche: " &amp; I108 &amp; ". Return 3 short bullet points: 1) Opportunity summary, 2) Why it's high/low scoring, 3) Marketing angle.", 0)</f>
        <v>#NAME?</v>
      </c>
      <c r="P108" t="e" cm="1">
        <f t="array" aca="1" ref="P108" ca="1">_xldudf_LABS_GENERATIVEAI("You're Thunderbird 2, the ad strategy agent. Based on this product: " &amp; A108 &amp; ", in the " &amp; I108 &amp; " niche with a profit of £" &amp; F108 &amp; " and skill level " &amp; J108 &amp; ", suggest: 1) a winning ad angle, 2) a one-line hook, 3) target audience.", 0)</f>
        <v>#NAME?</v>
      </c>
      <c r="AG108" t="e" cm="1">
        <f t="array" aca="1" ref="AG108" ca="1">_xldudf_LABS_GENERATIVEAI("You’re Thunderbird 3. Analyze this product: " &amp; A108 &amp; ". Trend score: " &amp; K108 &amp; "/30, Competition: " &amp; M108 &amp; "/30, Profit: £" &amp; F108 &amp; ". Give 1 line for each: Why trend score is high/low, Why competition score is high/low, Why profit score is high/low.", 0)</f>
        <v>#NAME?</v>
      </c>
    </row>
    <row r="109" spans="1:33" x14ac:dyDescent="0.35">
      <c r="A109" s="17" t="s">
        <v>337</v>
      </c>
      <c r="B109" s="9" t="s">
        <v>338</v>
      </c>
      <c r="C109" s="13" t="s">
        <v>339</v>
      </c>
      <c r="D109" s="25">
        <v>24.99</v>
      </c>
      <c r="E109" s="25">
        <v>79.989999999999995</v>
      </c>
      <c r="F109" s="24">
        <f t="shared" si="8"/>
        <v>55</v>
      </c>
      <c r="G109" s="10"/>
      <c r="H109" s="10"/>
      <c r="I109" t="str" cm="1">
        <f t="array" ref="I109">_xldudf_LABS_GENERATIVEAI("Assign a niche category to this product based on what it is and who it's for. Use simple categories like 'Beauty', 'Pets', 'Home', 'Fitness', 'Tech', 'Fashion', 'Health', 'Kitchen', 'Baby', or 'Other'. Product: " &amp; A109 &amp; ". Description: " &amp; A109 &amp; ". Return only the category.", 0)</f>
        <v>Other</v>
      </c>
      <c r="J109" t="e" cm="1">
        <f t="array" aca="1" ref="J109" ca="1">_xldudf_LABS_GENERATIVEAI("Assign a selling skill level (Beginner, Intermediate, or Advanced) to this product based on how hard it would be to market and sell. Consider ad complexity, niche saturation, price point, and customer trust needed. Product: " &amp; A109 &amp; ". Niche: " &amp; I109 &amp; ". Selling Price: £" &amp; E109 &amp; ". Respond with only the level.", 0)</f>
        <v>#NAME?</v>
      </c>
      <c r="K109" s="22" t="e" cm="1">
        <f t="array" aca="1" ref="K109" ca="1" xml:space="preserve"> ( (F109 / MAX(F:F)) * 100 * 0.3 ) + ( IF(J109=1,100,IF(J109=2,50,0)) * 0.25 ) + ( _xlfn.SWITCH(I109, "Beauty",100, "Pets",90, "Tech",80, "Home",70, "Fitness",60, 50) * 0.2 ) + ( IF(E109&lt;30,100,IF(E109&lt;50,60,20)) * 0.15 ) + ( IF(AND(B109&lt;&gt;"",C109&lt;&gt;""),100,IF(OR(B109&lt;&gt;"",C109&lt;&gt;""),50,0)) * 0.1 )</f>
        <v>#NAME?</v>
      </c>
      <c r="L109" s="22">
        <f t="shared" si="5"/>
        <v>9.7851466692828399</v>
      </c>
      <c r="M109" s="22" t="e">
        <f t="shared" ca="1" si="6"/>
        <v>#NAME?</v>
      </c>
      <c r="N109" s="22" t="e">
        <f t="shared" ca="1" si="7"/>
        <v>#NAME?</v>
      </c>
      <c r="O109" t="e" cm="1">
        <f t="array" aca="1" ref="O109" ca="1">_xldudf_LABS_GENERATIVEAI("Evaluate this product: " &amp; A109 &amp; ". Profit: £" &amp; F109 &amp; ", Trend: " &amp; K109 &amp; "/30, Comp: " &amp; M109 &amp; "/30, Skill: " &amp; J109 &amp; ", Niche: " &amp; I109 &amp; ". Return 3 short bullet points: 1) Opportunity summary, 2) Why it's high/low scoring, 3) Marketing angle.", 0)</f>
        <v>#NAME?</v>
      </c>
      <c r="P109" t="e" cm="1">
        <f t="array" aca="1" ref="P109" ca="1">_xldudf_LABS_GENERATIVEAI("You're Thunderbird 2, the ad strategy agent. Based on this product: " &amp; A109 &amp; ", in the " &amp; I109 &amp; " niche with a profit of £" &amp; F109 &amp; " and skill level " &amp; J109 &amp; ", suggest: 1) a winning ad angle, 2) a one-line hook, 3) target audience.", 0)</f>
        <v>#NAME?</v>
      </c>
      <c r="AG109" t="e" cm="1">
        <f t="array" aca="1" ref="AG109" ca="1">_xldudf_LABS_GENERATIVEAI("You’re Thunderbird 3. Analyze this product: " &amp; A109 &amp; ". Trend score: " &amp; K109 &amp; "/30, Competition: " &amp; M109 &amp; "/30, Profit: £" &amp; F109 &amp; ". Give 1 line for each: Why trend score is high/low, Why competition score is high/low, Why profit score is high/low.", 0)</f>
        <v>#NAME?</v>
      </c>
    </row>
    <row r="110" spans="1:33" x14ac:dyDescent="0.35">
      <c r="A110" s="17" t="s">
        <v>340</v>
      </c>
      <c r="B110" s="9" t="s">
        <v>341</v>
      </c>
      <c r="C110" s="13" t="s">
        <v>342</v>
      </c>
      <c r="D110" s="25">
        <v>4.09</v>
      </c>
      <c r="E110" s="25">
        <v>12.99</v>
      </c>
      <c r="F110" s="24">
        <f t="shared" si="8"/>
        <v>8.9</v>
      </c>
      <c r="G110" s="10"/>
      <c r="H110" s="10"/>
      <c r="I110" t="str" cm="1">
        <f t="array" ref="I110">_xldudf_LABS_GENERATIVEAI("Assign a niche category to this product based on what it is and who it's for. Use simple categories like 'Beauty', 'Pets', 'Home', 'Fitness', 'Tech', 'Fashion', 'Health', 'Kitchen', 'Baby', or 'Other'. Product: " &amp; A110 &amp; ". Description: " &amp; A110 &amp; ". Return only the category.", 0)</f>
        <v>Tech</v>
      </c>
      <c r="J110" t="e" cm="1">
        <f t="array" aca="1" ref="J110" ca="1">_xldudf_LABS_GENERATIVEAI("Assign a selling skill level (Beginner, Intermediate, or Advanced) to this product based on how hard it would be to market and sell. Consider ad complexity, niche saturation, price point, and customer trust needed. Product: " &amp; A110 &amp; ". Niche: " &amp; I110 &amp; ". Selling Price: £" &amp; E110 &amp; ". Respond with only the level.", 0)</f>
        <v>#NAME?</v>
      </c>
      <c r="K110" s="22" t="e" cm="1">
        <f t="array" aca="1" ref="K110" ca="1" xml:space="preserve"> ( (F110 / MAX(F:F)) * 100 * 0.3 ) + ( IF(J110=1,100,IF(J110=2,50,0)) * 0.25 ) + ( _xlfn.SWITCH(I110, "Beauty",100, "Pets",90, "Tech",80, "Home",70, "Fitness",60, 50) * 0.2 ) + ( IF(E110&lt;30,100,IF(E110&lt;50,60,20)) * 0.15 ) + ( IF(AND(B110&lt;&gt;"",C110&lt;&gt;""),100,IF(OR(B110&lt;&gt;"",C110&lt;&gt;""),50,0)) * 0.1 )</f>
        <v>#NAME?</v>
      </c>
      <c r="L110" s="22">
        <f t="shared" si="5"/>
        <v>0.73972333954674752</v>
      </c>
      <c r="M110" s="22" t="e">
        <f t="shared" ca="1" si="6"/>
        <v>#NAME?</v>
      </c>
      <c r="N110" s="22" t="e">
        <f t="shared" ca="1" si="7"/>
        <v>#NAME?</v>
      </c>
      <c r="O110" t="e" cm="1">
        <f t="array" aca="1" ref="O110" ca="1">_xldudf_LABS_GENERATIVEAI("Evaluate this product: " &amp; A110 &amp; ". Profit: £" &amp; F110 &amp; ", Trend: " &amp; K110 &amp; "/30, Comp: " &amp; M110 &amp; "/30, Skill: " &amp; J110 &amp; ", Niche: " &amp; I110 &amp; ". Return 3 short bullet points: 1) Opportunity summary, 2) Why it's high/low scoring, 3) Marketing angle.", 0)</f>
        <v>#NAME?</v>
      </c>
      <c r="P110" t="e" cm="1">
        <f t="array" aca="1" ref="P110" ca="1">_xldudf_LABS_GENERATIVEAI("You're Thunderbird 2, the ad strategy agent. Based on this product: " &amp; A110 &amp; ", in the " &amp; I110 &amp; " niche with a profit of £" &amp; F110 &amp; " and skill level " &amp; J110 &amp; ", suggest: 1) a winning ad angle, 2) a one-line hook, 3) target audience.", 0)</f>
        <v>#NAME?</v>
      </c>
      <c r="AG110" t="e" cm="1">
        <f t="array" aca="1" ref="AG110" ca="1">_xldudf_LABS_GENERATIVEAI("You’re Thunderbird 3. Analyze this product: " &amp; A110 &amp; ". Trend score: " &amp; K110 &amp; "/30, Competition: " &amp; M110 &amp; "/30, Profit: £" &amp; F110 &amp; ". Give 1 line for each: Why trend score is high/low, Why competition score is high/low, Why profit score is high/low.", 0)</f>
        <v>#NAME?</v>
      </c>
    </row>
    <row r="111" spans="1:33" x14ac:dyDescent="0.35">
      <c r="A111" s="17" t="s">
        <v>343</v>
      </c>
      <c r="B111" s="9" t="s">
        <v>344</v>
      </c>
      <c r="C111" s="13" t="s">
        <v>345</v>
      </c>
      <c r="D111" s="25">
        <v>9.7200000000000006</v>
      </c>
      <c r="E111" s="25">
        <v>19.989999999999998</v>
      </c>
      <c r="F111" s="24">
        <f t="shared" si="8"/>
        <v>10.269999999999998</v>
      </c>
      <c r="G111" s="10"/>
      <c r="H111" s="10"/>
      <c r="I111" t="str" cm="1">
        <f t="array" ref="I111">_xldudf_LABS_GENERATIVEAI("Assign a niche category to this product based on what it is and who it's for. Use simple categories like 'Beauty', 'Pets', 'Home', 'Fitness', 'Tech', 'Fashion', 'Health', 'Kitchen', 'Baby', or 'Other'. Product: " &amp; A111 &amp; ". Description: " &amp; A111 &amp; ". Return only the category.", 0)</f>
        <v>Tech</v>
      </c>
      <c r="J111" t="e" cm="1">
        <f t="array" aca="1" ref="J111" ca="1">_xldudf_LABS_GENERATIVEAI("Assign a selling skill level (Beginner, Intermediate, or Advanced) to this product based on how hard it would be to market and sell. Consider ad complexity, niche saturation, price point, and customer trust needed. Product: " &amp; A111 &amp; ". Niche: " &amp; I111 &amp; ". Selling Price: £" &amp; E111 &amp; ". Respond with only the level.", 0)</f>
        <v>#NAME?</v>
      </c>
      <c r="K111" s="22" t="e" cm="1">
        <f t="array" aca="1" ref="K111" ca="1" xml:space="preserve"> ( (F111 / MAX(F:F)) * 100 * 0.3 ) + ( IF(J111=1,100,IF(J111=2,50,0)) * 0.25 ) + ( _xlfn.SWITCH(I111, "Beauty",100, "Pets",90, "Tech",80, "Home",70, "Fitness",60, 50) * 0.2 ) + ( IF(E111&lt;30,100,IF(E111&lt;50,60,20)) * 0.15 ) + ( IF(AND(B111&lt;&gt;"",C111&lt;&gt;""),100,IF(OR(B111&lt;&gt;"",C111&lt;&gt;""),50,0)) * 0.1 )</f>
        <v>#NAME?</v>
      </c>
      <c r="L111" s="22">
        <f t="shared" si="5"/>
        <v>1.0085352693024618</v>
      </c>
      <c r="M111" s="22" t="e">
        <f t="shared" ca="1" si="6"/>
        <v>#NAME?</v>
      </c>
      <c r="N111" s="22" t="e">
        <f t="shared" ca="1" si="7"/>
        <v>#NAME?</v>
      </c>
      <c r="O111" t="e" cm="1">
        <f t="array" aca="1" ref="O111" ca="1">_xldudf_LABS_GENERATIVEAI("Evaluate this product: " &amp; A111 &amp; ". Profit: £" &amp; F111 &amp; ", Trend: " &amp; K111 &amp; "/30, Comp: " &amp; M111 &amp; "/30, Skill: " &amp; J111 &amp; ", Niche: " &amp; I111 &amp; ". Return 3 short bullet points: 1) Opportunity summary, 2) Why it's high/low scoring, 3) Marketing angle.", 0)</f>
        <v>#NAME?</v>
      </c>
      <c r="P111" t="e" cm="1">
        <f t="array" aca="1" ref="P111" ca="1">_xldudf_LABS_GENERATIVEAI("You're Thunderbird 2, the ad strategy agent. Based on this product: " &amp; A111 &amp; ", in the " &amp; I111 &amp; " niche with a profit of £" &amp; F111 &amp; " and skill level " &amp; J111 &amp; ", suggest: 1) a winning ad angle, 2) a one-line hook, 3) target audience.", 0)</f>
        <v>#NAME?</v>
      </c>
      <c r="AG111" t="e" cm="1">
        <f t="array" aca="1" ref="AG111" ca="1">_xldudf_LABS_GENERATIVEAI("You’re Thunderbird 3. Analyze this product: " &amp; A111 &amp; ". Trend score: " &amp; K111 &amp; "/30, Competition: " &amp; M111 &amp; "/30, Profit: £" &amp; F111 &amp; ". Give 1 line for each: Why trend score is high/low, Why competition score is high/low, Why profit score is high/low.", 0)</f>
        <v>#NAME?</v>
      </c>
    </row>
    <row r="112" spans="1:33" x14ac:dyDescent="0.35">
      <c r="A112" s="17" t="s">
        <v>346</v>
      </c>
      <c r="B112" s="9" t="s">
        <v>347</v>
      </c>
      <c r="C112" s="13" t="s">
        <v>348</v>
      </c>
      <c r="D112" s="25">
        <v>29.99</v>
      </c>
      <c r="E112" s="25">
        <v>100</v>
      </c>
      <c r="F112" s="24">
        <f t="shared" ref="F112:F143" si="9">E112-D112</f>
        <v>70.010000000000005</v>
      </c>
      <c r="G112" s="10"/>
      <c r="H112" s="10"/>
      <c r="I112" t="e" cm="1">
        <f t="array" aca="1" ref="I112" ca="1">_xldudf_LABS_GENERATIVEAI("Assign a niche category to this product based on what it is and who it's for. Use simple categories like 'Beauty', 'Pets', 'Home', 'Fitness', 'Tech', 'Fashion', 'Health', 'Kitchen', 'Baby', or 'Other'. Product: " &amp; A112 &amp; ". Description: " &amp; A112 &amp; ". Return only the category.", 0)</f>
        <v>#NAME?</v>
      </c>
      <c r="J112" t="e" cm="1">
        <f t="array" aca="1" ref="J112" ca="1">_xldudf_LABS_GENERATIVEAI("Assign a selling skill level (Beginner, Intermediate, or Advanced) to this product based on how hard it would be to market and sell. Consider ad complexity, niche saturation, price point, and customer trust needed. Product: " &amp; A112 &amp; ". Niche: " &amp; I112 &amp; ". Selling Price: £" &amp; E112 &amp; ". Respond with only the level.", 0)</f>
        <v>#NAME?</v>
      </c>
      <c r="K112" s="22" t="e" cm="1">
        <f t="array" aca="1" ref="K112" ca="1" xml:space="preserve"> ( (F112 / MAX(F:F)) * 100 * 0.3 ) + ( IF(J112=1,100,IF(J112=2,50,0)) * 0.25 ) + ( _xlfn.SWITCH(I112, "Beauty",100, "Pets",90, "Tech",80, "Home",70, "Fitness",60, 50) * 0.2 ) + ( IF(E112&lt;30,100,IF(E112&lt;50,60,20)) * 0.15 ) + ( IF(AND(B112&lt;&gt;"",C112&lt;&gt;""),100,IF(OR(B112&lt;&gt;"",C112&lt;&gt;""),50,0)) * 0.1 )</f>
        <v>#NAME?</v>
      </c>
      <c r="L112" s="22">
        <f t="shared" si="5"/>
        <v>12.730305111350928</v>
      </c>
      <c r="M112" s="22" t="e">
        <f t="shared" ca="1" si="6"/>
        <v>#NAME?</v>
      </c>
      <c r="N112" s="22" t="e">
        <f t="shared" ca="1" si="7"/>
        <v>#NAME?</v>
      </c>
      <c r="O112" t="e" cm="1">
        <f t="array" aca="1" ref="O112" ca="1">_xldudf_LABS_GENERATIVEAI("Evaluate this product: " &amp; A112 &amp; ". Profit: £" &amp; F112 &amp; ", Trend: " &amp; K112 &amp; "/30, Comp: " &amp; M112 &amp; "/30, Skill: " &amp; J112 &amp; ", Niche: " &amp; I112 &amp; ". Return 3 short bullet points: 1) Opportunity summary, 2) Why it's high/low scoring, 3) Marketing angle.", 0)</f>
        <v>#NAME?</v>
      </c>
      <c r="P112" t="e" cm="1">
        <f t="array" aca="1" ref="P112" ca="1">_xldudf_LABS_GENERATIVEAI("You're Thunderbird 2, the ad strategy agent. Based on this product: " &amp; A112 &amp; ", in the " &amp; I112 &amp; " niche with a profit of £" &amp; F112 &amp; " and skill level " &amp; J112 &amp; ", suggest: 1) a winning ad angle, 2) a one-line hook, 3) target audience.", 0)</f>
        <v>#NAME?</v>
      </c>
      <c r="AG112" t="e" cm="1">
        <f t="array" aca="1" ref="AG112" ca="1">_xldudf_LABS_GENERATIVEAI("You’re Thunderbird 3. Analyze this product: " &amp; A112 &amp; ". Trend score: " &amp; K112 &amp; "/30, Competition: " &amp; M112 &amp; "/30, Profit: £" &amp; F112 &amp; ". Give 1 line for each: Why trend score is high/low, Why competition score is high/low, Why profit score is high/low.", 0)</f>
        <v>#NAME?</v>
      </c>
    </row>
    <row r="113" spans="1:33" x14ac:dyDescent="0.35">
      <c r="A113" s="17" t="s">
        <v>349</v>
      </c>
      <c r="B113" s="9" t="s">
        <v>350</v>
      </c>
      <c r="C113" s="13" t="s">
        <v>351</v>
      </c>
      <c r="D113" s="25">
        <v>11.3</v>
      </c>
      <c r="E113" s="25">
        <v>24.99</v>
      </c>
      <c r="F113" s="24">
        <f t="shared" si="9"/>
        <v>13.689999999999998</v>
      </c>
      <c r="G113" s="10"/>
      <c r="H113" s="10"/>
      <c r="I113" t="str" cm="1">
        <f t="array" ref="I113">_xldudf_LABS_GENERATIVEAI("Assign a niche category to this product based on what it is and who it's for. Use simple categories like 'Beauty', 'Pets', 'Home', 'Fitness', 'Tech', 'Fashion', 'Health', 'Kitchen', 'Baby', or 'Other'. Product: " &amp; A113 &amp; ". Description: " &amp; A113 &amp; ". Return only the category.", 0)</f>
        <v>Other</v>
      </c>
      <c r="J113" t="e" cm="1">
        <f t="array" aca="1" ref="J113" ca="1">_xldudf_LABS_GENERATIVEAI("Assign a selling skill level (Beginner, Intermediate, or Advanced) to this product based on how hard it would be to market and sell. Consider ad complexity, niche saturation, price point, and customer trust needed. Product: " &amp; A113 &amp; ". Niche: " &amp; I113 &amp; ". Selling Price: £" &amp; E113 &amp; ". Respond with only the level.", 0)</f>
        <v>#NAME?</v>
      </c>
      <c r="K113" s="22" t="e" cm="1">
        <f t="array" aca="1" ref="K113" ca="1" xml:space="preserve"> ( (F113 / MAX(F:F)) * 100 * 0.3 ) + ( IF(J113=1,100,IF(J113=2,50,0)) * 0.25 ) + ( _xlfn.SWITCH(I113, "Beauty",100, "Pets",90, "Tech",80, "Home",70, "Fitness",60, 50) * 0.2 ) + ( IF(E113&lt;30,100,IF(E113&lt;50,60,20)) * 0.15 ) + ( IF(AND(B113&lt;&gt;"",C113&lt;&gt;""),100,IF(OR(B113&lt;&gt;"",C113&lt;&gt;""),50,0)) * 0.1 )</f>
        <v>#NAME?</v>
      </c>
      <c r="L113" s="22">
        <f t="shared" si="5"/>
        <v>1.6795840282546839</v>
      </c>
      <c r="M113" s="22" t="e">
        <f t="shared" ca="1" si="6"/>
        <v>#NAME?</v>
      </c>
      <c r="N113" s="22" t="e">
        <f t="shared" ca="1" si="7"/>
        <v>#NAME?</v>
      </c>
      <c r="O113" t="e" cm="1">
        <f t="array" aca="1" ref="O113" ca="1">_xldudf_LABS_GENERATIVEAI("Evaluate this product: " &amp; A113 &amp; ". Profit: £" &amp; F113 &amp; ", Trend: " &amp; K113 &amp; "/30, Comp: " &amp; M113 &amp; "/30, Skill: " &amp; J113 &amp; ", Niche: " &amp; I113 &amp; ". Return 3 short bullet points: 1) Opportunity summary, 2) Why it's high/low scoring, 3) Marketing angle.", 0)</f>
        <v>#NAME?</v>
      </c>
      <c r="P113" t="e" cm="1">
        <f t="array" aca="1" ref="P113" ca="1">_xldudf_LABS_GENERATIVEAI("You're Thunderbird 2, the ad strategy agent. Based on this product: " &amp; A113 &amp; ", in the " &amp; I113 &amp; " niche with a profit of £" &amp; F113 &amp; " and skill level " &amp; J113 &amp; ", suggest: 1) a winning ad angle, 2) a one-line hook, 3) target audience.", 0)</f>
        <v>#NAME?</v>
      </c>
      <c r="AG113" t="e" cm="1">
        <f t="array" aca="1" ref="AG113" ca="1">_xldudf_LABS_GENERATIVEAI("You’re Thunderbird 3. Analyze this product: " &amp; A113 &amp; ". Trend score: " &amp; K113 &amp; "/30, Competition: " &amp; M113 &amp; "/30, Profit: £" &amp; F113 &amp; ". Give 1 line for each: Why trend score is high/low, Why competition score is high/low, Why profit score is high/low.", 0)</f>
        <v>#NAME?</v>
      </c>
    </row>
    <row r="114" spans="1:33" x14ac:dyDescent="0.35">
      <c r="A114" s="17" t="s">
        <v>352</v>
      </c>
      <c r="B114" s="9" t="s">
        <v>353</v>
      </c>
      <c r="C114" s="13" t="s">
        <v>354</v>
      </c>
      <c r="D114" s="25">
        <v>29.99</v>
      </c>
      <c r="E114" s="25">
        <v>60</v>
      </c>
      <c r="F114" s="24">
        <f t="shared" si="9"/>
        <v>30.01</v>
      </c>
      <c r="G114" s="10"/>
      <c r="H114" s="10"/>
      <c r="I114" t="e" cm="1">
        <f t="array" aca="1" ref="I114" ca="1">_xldudf_LABS_GENERATIVEAI("Assign a niche category to this product based on what it is and who it's for. Use simple categories like 'Beauty', 'Pets', 'Home', 'Fitness', 'Tech', 'Fashion', 'Health', 'Kitchen', 'Baby', or 'Other'. Product: " &amp; A114 &amp; ". Description: " &amp; A114 &amp; ". Return only the category.", 0)</f>
        <v>#NAME?</v>
      </c>
      <c r="J114" t="e" cm="1">
        <f t="array" aca="1" ref="J114" ca="1">_xldudf_LABS_GENERATIVEAI("Assign a selling skill level (Beginner, Intermediate, or Advanced) to this product based on how hard it would be to market and sell. Consider ad complexity, niche saturation, price point, and customer trust needed. Product: " &amp; A114 &amp; ". Niche: " &amp; I114 &amp; ". Selling Price: £" &amp; E114 &amp; ". Respond with only the level.", 0)</f>
        <v>#NAME?</v>
      </c>
      <c r="K114" s="22" t="e" cm="1">
        <f t="array" aca="1" ref="K114" ca="1" xml:space="preserve"> ( (F114 / MAX(F:F)) * 100 * 0.3 ) + ( IF(J114=1,100,IF(J114=2,50,0)) * 0.25 ) + ( _xlfn.SWITCH(I114, "Beauty",100, "Pets",90, "Tech",80, "Home",70, "Fitness",60, 50) * 0.2 ) + ( IF(E114&lt;30,100,IF(E114&lt;50,60,20)) * 0.15 ) + ( IF(AND(B114&lt;&gt;"",C114&lt;&gt;""),100,IF(OR(B114&lt;&gt;"",C114&lt;&gt;""),50,0)) * 0.1 )</f>
        <v>#NAME?</v>
      </c>
      <c r="L114" s="22">
        <f t="shared" si="5"/>
        <v>4.8817816148337094</v>
      </c>
      <c r="M114" s="22" t="e">
        <f t="shared" ca="1" si="6"/>
        <v>#NAME?</v>
      </c>
      <c r="N114" s="22" t="e">
        <f t="shared" ca="1" si="7"/>
        <v>#NAME?</v>
      </c>
      <c r="O114" t="e" cm="1">
        <f t="array" aca="1" ref="O114" ca="1">_xldudf_LABS_GENERATIVEAI("Evaluate this product: " &amp; A114 &amp; ". Profit: £" &amp; F114 &amp; ", Trend: " &amp; K114 &amp; "/30, Comp: " &amp; M114 &amp; "/30, Skill: " &amp; J114 &amp; ", Niche: " &amp; I114 &amp; ". Return 3 short bullet points: 1) Opportunity summary, 2) Why it's high/low scoring, 3) Marketing angle.", 0)</f>
        <v>#NAME?</v>
      </c>
      <c r="P114" t="e" cm="1">
        <f t="array" aca="1" ref="P114" ca="1">_xldudf_LABS_GENERATIVEAI("You're Thunderbird 2, the ad strategy agent. Based on this product: " &amp; A114 &amp; ", in the " &amp; I114 &amp; " niche with a profit of £" &amp; F114 &amp; " and skill level " &amp; J114 &amp; ", suggest: 1) a winning ad angle, 2) a one-line hook, 3) target audience.", 0)</f>
        <v>#NAME?</v>
      </c>
      <c r="AG114" t="e" cm="1">
        <f t="array" aca="1" ref="AG114" ca="1">_xldudf_LABS_GENERATIVEAI("You’re Thunderbird 3. Analyze this product: " &amp; A114 &amp; ". Trend score: " &amp; K114 &amp; "/30, Competition: " &amp; M114 &amp; "/30, Profit: £" &amp; F114 &amp; ". Give 1 line for each: Why trend score is high/low, Why competition score is high/low, Why profit score is high/low.", 0)</f>
        <v>#NAME?</v>
      </c>
    </row>
    <row r="115" spans="1:33" x14ac:dyDescent="0.35">
      <c r="A115" s="17" t="s">
        <v>355</v>
      </c>
      <c r="B115" s="9" t="s">
        <v>356</v>
      </c>
      <c r="C115" s="13" t="s">
        <v>357</v>
      </c>
      <c r="D115" s="25">
        <v>19.989999999999998</v>
      </c>
      <c r="E115" s="25">
        <v>49.99</v>
      </c>
      <c r="F115" s="24">
        <f t="shared" si="9"/>
        <v>30.000000000000004</v>
      </c>
      <c r="G115" s="10"/>
      <c r="H115" s="10"/>
      <c r="I115" t="e" cm="1">
        <f t="array" aca="1" ref="I115" ca="1">_xldudf_LABS_GENERATIVEAI("Assign a niche category to this product based on what it is and who it's for. Use simple categories like 'Beauty', 'Pets', 'Home', 'Fitness', 'Tech', 'Fashion', 'Health', 'Kitchen', 'Baby', or 'Other'. Product: " &amp; A115 &amp; ". Description: " &amp; A115 &amp; ". Return only the category.", 0)</f>
        <v>#NAME?</v>
      </c>
      <c r="J115" t="e" cm="1">
        <f t="array" aca="1" ref="J115" ca="1">_xldudf_LABS_GENERATIVEAI("Assign a selling skill level (Beginner, Intermediate, or Advanced) to this product based on how hard it would be to market and sell. Consider ad complexity, niche saturation, price point, and customer trust needed. Product: " &amp; A115 &amp; ". Niche: " &amp; I115 &amp; ". Selling Price: £" &amp; E115 &amp; ". Respond with only the level.", 0)</f>
        <v>#NAME?</v>
      </c>
      <c r="K115" s="22" t="e" cm="1">
        <f t="array" aca="1" ref="K115" ca="1" xml:space="preserve"> ( (F115 / MAX(F:F)) * 100 * 0.3 ) + ( IF(J115=1,100,IF(J115=2,50,0)) * 0.25 ) + ( _xlfn.SWITCH(I115, "Beauty",100, "Pets",90, "Tech",80, "Home",70, "Fitness",60, 50) * 0.2 ) + ( IF(E115&lt;30,100,IF(E115&lt;50,60,20)) * 0.15 ) + ( IF(AND(B115&lt;&gt;"",C115&lt;&gt;""),100,IF(OR(B115&lt;&gt;"",C115&lt;&gt;""),50,0)) * 0.1 )</f>
        <v>#NAME?</v>
      </c>
      <c r="L115" s="22">
        <f t="shared" si="5"/>
        <v>4.8798194839595803</v>
      </c>
      <c r="M115" s="22" t="e">
        <f t="shared" ca="1" si="6"/>
        <v>#NAME?</v>
      </c>
      <c r="N115" s="22" t="e">
        <f t="shared" ca="1" si="7"/>
        <v>#NAME?</v>
      </c>
      <c r="O115" t="e" cm="1">
        <f t="array" aca="1" ref="O115" ca="1">_xldudf_LABS_GENERATIVEAI("Evaluate this product: " &amp; A115 &amp; ". Profit: £" &amp; F115 &amp; ", Trend: " &amp; K115 &amp; "/30, Comp: " &amp; M115 &amp; "/30, Skill: " &amp; J115 &amp; ", Niche: " &amp; I115 &amp; ". Return 3 short bullet points: 1) Opportunity summary, 2) Why it's high/low scoring, 3) Marketing angle.", 0)</f>
        <v>#NAME?</v>
      </c>
      <c r="P115" t="e" cm="1">
        <f t="array" aca="1" ref="P115" ca="1">_xldudf_LABS_GENERATIVEAI("You're Thunderbird 2, the ad strategy agent. Based on this product: " &amp; A115 &amp; ", in the " &amp; I115 &amp; " niche with a profit of £" &amp; F115 &amp; " and skill level " &amp; J115 &amp; ", suggest: 1) a winning ad angle, 2) a one-line hook, 3) target audience.", 0)</f>
        <v>#NAME?</v>
      </c>
      <c r="AG115" t="e" cm="1">
        <f t="array" aca="1" ref="AG115" ca="1">_xldudf_LABS_GENERATIVEAI("You’re Thunderbird 3. Analyze this product: " &amp; A115 &amp; ". Trend score: " &amp; K115 &amp; "/30, Competition: " &amp; M115 &amp; "/30, Profit: £" &amp; F115 &amp; ". Give 1 line for each: Why trend score is high/low, Why competition score is high/low, Why profit score is high/low.", 0)</f>
        <v>#NAME?</v>
      </c>
    </row>
    <row r="116" spans="1:33" x14ac:dyDescent="0.35">
      <c r="A116" s="17" t="s">
        <v>358</v>
      </c>
      <c r="B116" s="9" t="s">
        <v>359</v>
      </c>
      <c r="C116" s="13" t="s">
        <v>360</v>
      </c>
      <c r="D116" s="25">
        <v>42.99</v>
      </c>
      <c r="E116" s="25">
        <v>149.99</v>
      </c>
      <c r="F116" s="24">
        <f t="shared" si="9"/>
        <v>107</v>
      </c>
      <c r="G116" s="10"/>
      <c r="H116" s="10"/>
      <c r="I116" t="e" cm="1">
        <f t="array" aca="1" ref="I116" ca="1">_xldudf_LABS_GENERATIVEAI("Assign a niche category to this product based on what it is and who it's for. Use simple categories like 'Beauty', 'Pets', 'Home', 'Fitness', 'Tech', 'Fashion', 'Health', 'Kitchen', 'Baby', or 'Other'. Product: " &amp; A116 &amp; ". Description: " &amp; A116 &amp; ". Return only the category.", 0)</f>
        <v>#NAME?</v>
      </c>
      <c r="J116" t="e" cm="1">
        <f t="array" aca="1" ref="J116" ca="1">_xldudf_LABS_GENERATIVEAI("Assign a selling skill level (Beginner, Intermediate, or Advanced) to this product based on how hard it would be to market and sell. Consider ad complexity, niche saturation, price point, and customer trust needed. Product: " &amp; A116 &amp; ". Niche: " &amp; I116 &amp; ". Selling Price: £" &amp; E116 &amp; ". Respond with only the level.", 0)</f>
        <v>#NAME?</v>
      </c>
      <c r="K116" s="22" t="e" cm="1">
        <f t="array" aca="1" ref="K116" ca="1" xml:space="preserve"> ( (F116 / MAX(F:F)) * 100 * 0.3 ) + ( IF(J116=1,100,IF(J116=2,50,0)) * 0.25 ) + ( _xlfn.SWITCH(I116, "Beauty",100, "Pets",90, "Tech",80, "Home",70, "Fitness",60, 50) * 0.2 ) + ( IF(E116&lt;30,100,IF(E116&lt;50,60,20)) * 0.15 ) + ( IF(AND(B116&lt;&gt;"",C116&lt;&gt;""),100,IF(OR(B116&lt;&gt;"",C116&lt;&gt;""),50,0)) * 0.1 )</f>
        <v>#NAME?</v>
      </c>
      <c r="L116" s="22">
        <f t="shared" si="5"/>
        <v>19.988227214755224</v>
      </c>
      <c r="M116" s="22" t="e">
        <f t="shared" ca="1" si="6"/>
        <v>#NAME?</v>
      </c>
      <c r="N116" s="22" t="e">
        <f t="shared" ca="1" si="7"/>
        <v>#NAME?</v>
      </c>
      <c r="O116" t="e" cm="1">
        <f t="array" aca="1" ref="O116" ca="1">_xldudf_LABS_GENERATIVEAI("Evaluate this product: " &amp; A116 &amp; ". Profit: £" &amp; F116 &amp; ", Trend: " &amp; K116 &amp; "/30, Comp: " &amp; M116 &amp; "/30, Skill: " &amp; J116 &amp; ", Niche: " &amp; I116 &amp; ". Return 3 short bullet points: 1) Opportunity summary, 2) Why it's high/low scoring, 3) Marketing angle.", 0)</f>
        <v>#NAME?</v>
      </c>
      <c r="P116" t="e" cm="1">
        <f t="array" aca="1" ref="P116" ca="1">_xldudf_LABS_GENERATIVEAI("You're Thunderbird 2, the ad strategy agent. Based on this product: " &amp; A116 &amp; ", in the " &amp; I116 &amp; " niche with a profit of £" &amp; F116 &amp; " and skill level " &amp; J116 &amp; ", suggest: 1) a winning ad angle, 2) a one-line hook, 3) target audience.", 0)</f>
        <v>#NAME?</v>
      </c>
      <c r="AG116" t="e" cm="1">
        <f t="array" aca="1" ref="AG116" ca="1">_xldudf_LABS_GENERATIVEAI("You’re Thunderbird 3. Analyze this product: " &amp; A116 &amp; ". Trend score: " &amp; K116 &amp; "/30, Competition: " &amp; M116 &amp; "/30, Profit: £" &amp; F116 &amp; ". Give 1 line for each: Why trend score is high/low, Why competition score is high/low, Why profit score is high/low.", 0)</f>
        <v>#NAME?</v>
      </c>
    </row>
    <row r="117" spans="1:33" x14ac:dyDescent="0.35">
      <c r="A117" s="17" t="s">
        <v>361</v>
      </c>
      <c r="B117" s="9" t="s">
        <v>362</v>
      </c>
      <c r="C117" s="13" t="s">
        <v>363</v>
      </c>
      <c r="D117" s="25">
        <v>13.62</v>
      </c>
      <c r="E117" s="25">
        <v>35.99</v>
      </c>
      <c r="F117" s="24">
        <f t="shared" si="9"/>
        <v>22.370000000000005</v>
      </c>
      <c r="G117" s="10"/>
      <c r="H117" s="10"/>
      <c r="I117" t="str" cm="1">
        <f t="array" ref="I117">_xldudf_LABS_GENERATIVEAI("Assign a niche category to this product based on what it is and who it's for. Use simple categories like 'Beauty', 'Pets', 'Home', 'Fitness', 'Tech', 'Fashion', 'Health', 'Kitchen', 'Baby', or 'Other'. Product: " &amp; A117 &amp; ". Description: " &amp; A117 &amp; ". Return only the category.", 0)</f>
        <v>Other</v>
      </c>
      <c r="J117" t="e" cm="1">
        <f t="array" aca="1" ref="J117" ca="1">_xldudf_LABS_GENERATIVEAI("Assign a selling skill level (Beginner, Intermediate, or Advanced) to this product based on how hard it would be to market and sell. Consider ad complexity, niche saturation, price point, and customer trust needed. Product: " &amp; A117 &amp; ". Niche: " &amp; I117 &amp; ". Selling Price: £" &amp; E117 &amp; ". Respond with only the level.", 0)</f>
        <v>#NAME?</v>
      </c>
      <c r="K117" s="22" t="e" cm="1">
        <f t="array" aca="1" ref="K117" ca="1" xml:space="preserve"> ( (F117 / MAX(F:F)) * 100 * 0.3 ) + ( IF(J117=1,100,IF(J117=2,50,0)) * 0.25 ) + ( _xlfn.SWITCH(I117, "Beauty",100, "Pets",90, "Tech",80, "Home",70, "Fitness",60, 50) * 0.2 ) + ( IF(E117&lt;30,100,IF(E117&lt;50,60,20)) * 0.15 ) + ( IF(AND(B117&lt;&gt;"",C117&lt;&gt;""),100,IF(OR(B117&lt;&gt;"",C117&lt;&gt;""),50,0)) * 0.1 )</f>
        <v>#NAME?</v>
      </c>
      <c r="L117" s="22">
        <f t="shared" si="5"/>
        <v>3.3827136269989211</v>
      </c>
      <c r="M117" s="22" t="e">
        <f t="shared" ca="1" si="6"/>
        <v>#NAME?</v>
      </c>
      <c r="N117" s="22" t="e">
        <f t="shared" ca="1" si="7"/>
        <v>#NAME?</v>
      </c>
      <c r="O117" t="e" cm="1">
        <f t="array" aca="1" ref="O117" ca="1">_xldudf_LABS_GENERATIVEAI("Evaluate this product: " &amp; A117 &amp; ". Profit: £" &amp; F117 &amp; ", Trend: " &amp; K117 &amp; "/30, Comp: " &amp; M117 &amp; "/30, Skill: " &amp; J117 &amp; ", Niche: " &amp; I117 &amp; ". Return 3 short bullet points: 1) Opportunity summary, 2) Why it's high/low scoring, 3) Marketing angle.", 0)</f>
        <v>#NAME?</v>
      </c>
      <c r="P117" t="e" cm="1">
        <f t="array" aca="1" ref="P117" ca="1">_xldudf_LABS_GENERATIVEAI("You're Thunderbird 2, the ad strategy agent. Based on this product: " &amp; A117 &amp; ", in the " &amp; I117 &amp; " niche with a profit of £" &amp; F117 &amp; " and skill level " &amp; J117 &amp; ", suggest: 1) a winning ad angle, 2) a one-line hook, 3) target audience.", 0)</f>
        <v>#NAME?</v>
      </c>
      <c r="AG117" t="e" cm="1">
        <f t="array" aca="1" ref="AG117" ca="1">_xldudf_LABS_GENERATIVEAI("You’re Thunderbird 3. Analyze this product: " &amp; A117 &amp; ". Trend score: " &amp; K117 &amp; "/30, Competition: " &amp; M117 &amp; "/30, Profit: £" &amp; F117 &amp; ". Give 1 line for each: Why trend score is high/low, Why competition score is high/low, Why profit score is high/low.", 0)</f>
        <v>#NAME?</v>
      </c>
    </row>
    <row r="118" spans="1:33" x14ac:dyDescent="0.35">
      <c r="A118" s="17" t="s">
        <v>364</v>
      </c>
      <c r="B118" s="9" t="s">
        <v>365</v>
      </c>
      <c r="C118" s="13" t="s">
        <v>366</v>
      </c>
      <c r="D118" s="25">
        <v>12.99</v>
      </c>
      <c r="E118" s="25">
        <v>24.99</v>
      </c>
      <c r="F118" s="24">
        <f t="shared" si="9"/>
        <v>11.999999999999998</v>
      </c>
      <c r="G118" s="10"/>
      <c r="H118" s="10"/>
      <c r="I118" t="str" cm="1">
        <f t="array" ref="I118">_xldudf_LABS_GENERATIVEAI("Assign a niche category to this product based on what it is and who it's for. Use simple categories like 'Beauty', 'Pets', 'Home', 'Fitness', 'Tech', 'Fashion', 'Health', 'Kitchen', 'Baby', or 'Other'. Product: " &amp; A118 &amp; ". Description: " &amp; A118 &amp; ". Return only the category.", 0)</f>
        <v>Kitchen</v>
      </c>
      <c r="J118" t="e" cm="1">
        <f t="array" aca="1" ref="J118" ca="1">_xldudf_LABS_GENERATIVEAI("Assign a selling skill level (Beginner, Intermediate, or Advanced) to this product based on how hard it would be to market and sell. Consider ad complexity, niche saturation, price point, and customer trust needed. Product: " &amp; A118 &amp; ". Niche: " &amp; I118 &amp; ". Selling Price: £" &amp; E118 &amp; ". Respond with only the level.", 0)</f>
        <v>#NAME?</v>
      </c>
      <c r="K118" s="22" t="e" cm="1">
        <f t="array" aca="1" ref="K118" ca="1" xml:space="preserve"> ( (F118 / MAX(F:F)) * 100 * 0.3 ) + ( IF(J118=1,100,IF(J118=2,50,0)) * 0.25 ) + ( _xlfn.SWITCH(I118, "Beauty",100, "Pets",90, "Tech",80, "Home",70, "Fitness",60, 50) * 0.2 ) + ( IF(E118&lt;30,100,IF(E118&lt;50,60,20)) * 0.15 ) + ( IF(AND(B118&lt;&gt;"",C118&lt;&gt;""),100,IF(OR(B118&lt;&gt;"",C118&lt;&gt;""),50,0)) * 0.1 )</f>
        <v>#NAME?</v>
      </c>
      <c r="L118" s="22">
        <f t="shared" si="5"/>
        <v>1.3479839105268314</v>
      </c>
      <c r="M118" s="22" t="e">
        <f t="shared" ca="1" si="6"/>
        <v>#NAME?</v>
      </c>
      <c r="N118" s="22" t="e">
        <f t="shared" ca="1" si="7"/>
        <v>#NAME?</v>
      </c>
      <c r="O118" t="e" cm="1">
        <f t="array" aca="1" ref="O118" ca="1">_xldudf_LABS_GENERATIVEAI("Evaluate this product: " &amp; A118 &amp; ". Profit: £" &amp; F118 &amp; ", Trend: " &amp; K118 &amp; "/30, Comp: " &amp; M118 &amp; "/30, Skill: " &amp; J118 &amp; ", Niche: " &amp; I118 &amp; ". Return 3 short bullet points: 1) Opportunity summary, 2) Why it's high/low scoring, 3) Marketing angle.", 0)</f>
        <v>#NAME?</v>
      </c>
      <c r="P118" t="e" cm="1">
        <f t="array" aca="1" ref="P118" ca="1">_xldudf_LABS_GENERATIVEAI("You're Thunderbird 2, the ad strategy agent. Based on this product: " &amp; A118 &amp; ", in the " &amp; I118 &amp; " niche with a profit of £" &amp; F118 &amp; " and skill level " &amp; J118 &amp; ", suggest: 1) a winning ad angle, 2) a one-line hook, 3) target audience.", 0)</f>
        <v>#NAME?</v>
      </c>
      <c r="AG118" t="e" cm="1">
        <f t="array" aca="1" ref="AG118" ca="1">_xldudf_LABS_GENERATIVEAI("You’re Thunderbird 3. Analyze this product: " &amp; A118 &amp; ". Trend score: " &amp; K118 &amp; "/30, Competition: " &amp; M118 &amp; "/30, Profit: £" &amp; F118 &amp; ". Give 1 line for each: Why trend score is high/low, Why competition score is high/low, Why profit score is high/low.", 0)</f>
        <v>#NAME?</v>
      </c>
    </row>
    <row r="119" spans="1:33" x14ac:dyDescent="0.35">
      <c r="A119" s="17" t="s">
        <v>367</v>
      </c>
      <c r="B119" s="9" t="s">
        <v>368</v>
      </c>
      <c r="C119" s="13" t="s">
        <v>369</v>
      </c>
      <c r="D119" s="25">
        <v>18.989999999999998</v>
      </c>
      <c r="E119" s="25">
        <v>29.99</v>
      </c>
      <c r="F119" s="24">
        <f t="shared" si="9"/>
        <v>11</v>
      </c>
      <c r="G119" s="10"/>
      <c r="H119" s="10"/>
      <c r="I119" t="e" cm="1">
        <f t="array" aca="1" ref="I119" ca="1">_xldudf_LABS_GENERATIVEAI("Assign a niche category to this product based on what it is and who it's for. Use simple categories like 'Beauty', 'Pets', 'Home', 'Fitness', 'Tech', 'Fashion', 'Health', 'Kitchen', 'Baby', or 'Other'. Product: " &amp; A119 &amp; ". Description: " &amp; A119 &amp; ". Return only the category.", 0)</f>
        <v>#NAME?</v>
      </c>
      <c r="J119" t="e" cm="1">
        <f t="array" aca="1" ref="J119" ca="1">_xldudf_LABS_GENERATIVEAI("Assign a selling skill level (Beginner, Intermediate, or Advanced) to this product based on how hard it would be to market and sell. Consider ad complexity, niche saturation, price point, and customer trust needed. Product: " &amp; A119 &amp; ". Niche: " &amp; I119 &amp; ". Selling Price: £" &amp; E119 &amp; ". Respond with only the level.", 0)</f>
        <v>#NAME?</v>
      </c>
      <c r="K119" s="22" t="e" cm="1">
        <f t="array" aca="1" ref="K119" ca="1" xml:space="preserve"> ( (F119 / MAX(F:F)) * 100 * 0.3 ) + ( IF(J119=1,100,IF(J119=2,50,0)) * 0.25 ) + ( _xlfn.SWITCH(I119, "Beauty",100, "Pets",90, "Tech",80, "Home",70, "Fitness",60, 50) * 0.2 ) + ( IF(E119&lt;30,100,IF(E119&lt;50,60,20)) * 0.15 ) + ( IF(AND(B119&lt;&gt;"",C119&lt;&gt;""),100,IF(OR(B119&lt;&gt;"",C119&lt;&gt;""),50,0)) * 0.1 )</f>
        <v>#NAME?</v>
      </c>
      <c r="L119" s="22">
        <f t="shared" si="5"/>
        <v>1.1517708231139014</v>
      </c>
      <c r="M119" s="22" t="e">
        <f t="shared" ca="1" si="6"/>
        <v>#NAME?</v>
      </c>
      <c r="N119" s="22" t="e">
        <f t="shared" ca="1" si="7"/>
        <v>#NAME?</v>
      </c>
      <c r="O119" t="e" cm="1">
        <f t="array" aca="1" ref="O119" ca="1">_xldudf_LABS_GENERATIVEAI("Evaluate this product: " &amp; A119 &amp; ". Profit: £" &amp; F119 &amp; ", Trend: " &amp; K119 &amp; "/30, Comp: " &amp; M119 &amp; "/30, Skill: " &amp; J119 &amp; ", Niche: " &amp; I119 &amp; ". Return 3 short bullet points: 1) Opportunity summary, 2) Why it's high/low scoring, 3) Marketing angle.", 0)</f>
        <v>#NAME?</v>
      </c>
      <c r="P119" t="e" cm="1">
        <f t="array" aca="1" ref="P119" ca="1">_xldudf_LABS_GENERATIVEAI("You're Thunderbird 2, the ad strategy agent. Based on this product: " &amp; A119 &amp; ", in the " &amp; I119 &amp; " niche with a profit of £" &amp; F119 &amp; " and skill level " &amp; J119 &amp; ", suggest: 1) a winning ad angle, 2) a one-line hook, 3) target audience.", 0)</f>
        <v>#NAME?</v>
      </c>
      <c r="AG119" t="e" cm="1">
        <f t="array" aca="1" ref="AG119" ca="1">_xldudf_LABS_GENERATIVEAI("You’re Thunderbird 3. Analyze this product: " &amp; A119 &amp; ". Trend score: " &amp; K119 &amp; "/30, Competition: " &amp; M119 &amp; "/30, Profit: £" &amp; F119 &amp; ". Give 1 line for each: Why trend score is high/low, Why competition score is high/low, Why profit score is high/low.", 0)</f>
        <v>#NAME?</v>
      </c>
    </row>
    <row r="120" spans="1:33" x14ac:dyDescent="0.35">
      <c r="A120" s="17" t="s">
        <v>370</v>
      </c>
      <c r="B120" s="9" t="s">
        <v>371</v>
      </c>
      <c r="C120" s="13" t="s">
        <v>372</v>
      </c>
      <c r="D120" s="25">
        <v>149.99</v>
      </c>
      <c r="E120" s="25">
        <v>299</v>
      </c>
      <c r="F120" s="24">
        <f t="shared" si="9"/>
        <v>149.01</v>
      </c>
      <c r="G120" s="10"/>
      <c r="H120" s="10"/>
      <c r="I120" t="str" cm="1">
        <f t="array" ref="I120">_xldudf_LABS_GENERATIVEAI("Assign a niche category to this product based on what it is and who it's for. Use simple categories like 'Beauty', 'Pets', 'Home', 'Fitness', 'Tech', 'Fashion', 'Health', 'Kitchen', 'Baby', or 'Other'. Product: " &amp; A120 &amp; ". Description: " &amp; A120 &amp; ". Return only the category.", 0)</f>
        <v>Tech</v>
      </c>
      <c r="J120" t="e" cm="1">
        <f t="array" aca="1" ref="J120" ca="1">_xldudf_LABS_GENERATIVEAI("Assign a selling skill level (Beginner, Intermediate, or Advanced) to this product based on how hard it would be to market and sell. Consider ad complexity, niche saturation, price point, and customer trust needed. Product: " &amp; A120 &amp; ". Niche: " &amp; I120 &amp; ". Selling Price: £" &amp; E120 &amp; ". Respond with only the level.", 0)</f>
        <v>#NAME?</v>
      </c>
      <c r="K120" s="22" t="e" cm="1">
        <f t="array" aca="1" ref="K120" ca="1" xml:space="preserve"> ( (F120 / MAX(F:F)) * 100 * 0.3 ) + ( IF(J120=1,100,IF(J120=2,50,0)) * 0.25 ) + ( _xlfn.SWITCH(I120, "Beauty",100, "Pets",90, "Tech",80, "Home",70, "Fitness",60, 50) * 0.2 ) + ( IF(E120&lt;30,100,IF(E120&lt;50,60,20)) * 0.15 ) + ( IF(AND(B120&lt;&gt;"",C120&lt;&gt;""),100,IF(OR(B120&lt;&gt;"",C120&lt;&gt;""),50,0)) * 0.1 )</f>
        <v>#NAME?</v>
      </c>
      <c r="L120" s="22">
        <f t="shared" si="5"/>
        <v>28.231139016972428</v>
      </c>
      <c r="M120" s="22" t="e">
        <f t="shared" ca="1" si="6"/>
        <v>#NAME?</v>
      </c>
      <c r="N120" s="22" t="e">
        <f t="shared" ca="1" si="7"/>
        <v>#NAME?</v>
      </c>
      <c r="O120" t="e" cm="1">
        <f t="array" aca="1" ref="O120" ca="1">_xldudf_LABS_GENERATIVEAI("Evaluate this product: " &amp; A120 &amp; ". Profit: £" &amp; F120 &amp; ", Trend: " &amp; K120 &amp; "/30, Comp: " &amp; M120 &amp; "/30, Skill: " &amp; J120 &amp; ", Niche: " &amp; I120 &amp; ". Return 3 short bullet points: 1) Opportunity summary, 2) Why it's high/low scoring, 3) Marketing angle.", 0)</f>
        <v>#NAME?</v>
      </c>
      <c r="P120" t="e" cm="1">
        <f t="array" aca="1" ref="P120" ca="1">_xldudf_LABS_GENERATIVEAI("You're Thunderbird 2, the ad strategy agent. Based on this product: " &amp; A120 &amp; ", in the " &amp; I120 &amp; " niche with a profit of £" &amp; F120 &amp; " and skill level " &amp; J120 &amp; ", suggest: 1) a winning ad angle, 2) a one-line hook, 3) target audience.", 0)</f>
        <v>#NAME?</v>
      </c>
      <c r="AG120" t="e" cm="1">
        <f t="array" aca="1" ref="AG120" ca="1">_xldudf_LABS_GENERATIVEAI("You’re Thunderbird 3. Analyze this product: " &amp; A120 &amp; ". Trend score: " &amp; K120 &amp; "/30, Competition: " &amp; M120 &amp; "/30, Profit: £" &amp; F120 &amp; ". Give 1 line for each: Why trend score is high/low, Why competition score is high/low, Why profit score is high/low.", 0)</f>
        <v>#NAME?</v>
      </c>
    </row>
    <row r="121" spans="1:33" x14ac:dyDescent="0.35">
      <c r="A121" s="17" t="s">
        <v>373</v>
      </c>
      <c r="B121" s="9" t="s">
        <v>374</v>
      </c>
      <c r="C121" s="13" t="s">
        <v>375</v>
      </c>
      <c r="D121" s="25">
        <v>2.64</v>
      </c>
      <c r="E121" s="25">
        <v>14.99</v>
      </c>
      <c r="F121" s="24">
        <f t="shared" si="9"/>
        <v>12.35</v>
      </c>
      <c r="G121" s="10"/>
      <c r="H121" s="10"/>
      <c r="I121" t="e" cm="1">
        <f t="array" aca="1" ref="I121" ca="1">_xldudf_LABS_GENERATIVEAI("Assign a niche category to this product based on what it is and who it's for. Use simple categories like 'Beauty', 'Pets', 'Home', 'Fitness', 'Tech', 'Fashion', 'Health', 'Kitchen', 'Baby', or 'Other'. Product: " &amp; A121 &amp; ". Description: " &amp; A121 &amp; ". Return only the category.", 0)</f>
        <v>#NAME?</v>
      </c>
      <c r="J121" t="e" cm="1">
        <f t="array" aca="1" ref="J121" ca="1">_xldudf_LABS_GENERATIVEAI("Assign a selling skill level (Beginner, Intermediate, or Advanced) to this product based on how hard it would be to market and sell. Consider ad complexity, niche saturation, price point, and customer trust needed. Product: " &amp; A121 &amp; ". Niche: " &amp; I121 &amp; ". Selling Price: £" &amp; E121 &amp; ". Respond with only the level.", 0)</f>
        <v>#NAME?</v>
      </c>
      <c r="K121" s="22" t="e" cm="1">
        <f t="array" aca="1" ref="K121" ca="1" xml:space="preserve"> ( (F121 / MAX(F:F)) * 100 * 0.3 ) + ( IF(J121=1,100,IF(J121=2,50,0)) * 0.25 ) + ( _xlfn.SWITCH(I121, "Beauty",100, "Pets",90, "Tech",80, "Home",70, "Fitness",60, 50) * 0.2 ) + ( IF(E121&lt;30,100,IF(E121&lt;50,60,20)) * 0.15 ) + ( IF(AND(B121&lt;&gt;"",C121&lt;&gt;""),100,IF(OR(B121&lt;&gt;"",C121&lt;&gt;""),50,0)) * 0.1 )</f>
        <v>#NAME?</v>
      </c>
      <c r="L121" s="22">
        <f t="shared" si="5"/>
        <v>1.4166584911213576</v>
      </c>
      <c r="M121" s="22" t="e">
        <f t="shared" ca="1" si="6"/>
        <v>#NAME?</v>
      </c>
      <c r="N121" s="22" t="e">
        <f t="shared" ca="1" si="7"/>
        <v>#NAME?</v>
      </c>
      <c r="O121" t="e" cm="1">
        <f t="array" aca="1" ref="O121" ca="1">_xldudf_LABS_GENERATIVEAI("Evaluate this product: " &amp; A121 &amp; ". Profit: £" &amp; F121 &amp; ", Trend: " &amp; K121 &amp; "/30, Comp: " &amp; M121 &amp; "/30, Skill: " &amp; J121 &amp; ", Niche: " &amp; I121 &amp; ". Return 3 short bullet points: 1) Opportunity summary, 2) Why it's high/low scoring, 3) Marketing angle.", 0)</f>
        <v>#NAME?</v>
      </c>
      <c r="P121" t="e" cm="1">
        <f t="array" aca="1" ref="P121" ca="1">_xldudf_LABS_GENERATIVEAI("You're Thunderbird 2, the ad strategy agent. Based on this product: " &amp; A121 &amp; ", in the " &amp; I121 &amp; " niche with a profit of £" &amp; F121 &amp; " and skill level " &amp; J121 &amp; ", suggest: 1) a winning ad angle, 2) a one-line hook, 3) target audience.", 0)</f>
        <v>#NAME?</v>
      </c>
      <c r="AG121" t="e" cm="1">
        <f t="array" aca="1" ref="AG121" ca="1">_xldudf_LABS_GENERATIVEAI("You’re Thunderbird 3. Analyze this product: " &amp; A121 &amp; ". Trend score: " &amp; K121 &amp; "/30, Competition: " &amp; M121 &amp; "/30, Profit: £" &amp; F121 &amp; ". Give 1 line for each: Why trend score is high/low, Why competition score is high/low, Why profit score is high/low.", 0)</f>
        <v>#NAME?</v>
      </c>
    </row>
    <row r="122" spans="1:33" x14ac:dyDescent="0.35">
      <c r="A122" s="17" t="s">
        <v>376</v>
      </c>
      <c r="B122" s="9" t="s">
        <v>377</v>
      </c>
      <c r="C122" s="13" t="s">
        <v>378</v>
      </c>
      <c r="D122" s="25">
        <v>24.96</v>
      </c>
      <c r="E122" s="25">
        <v>39.99</v>
      </c>
      <c r="F122" s="24">
        <f t="shared" si="9"/>
        <v>15.030000000000001</v>
      </c>
      <c r="G122" s="10"/>
      <c r="H122" s="10"/>
      <c r="I122" t="e" cm="1">
        <f t="array" aca="1" ref="I122" ca="1">_xldudf_LABS_GENERATIVEAI("Assign a niche category to this product based on what it is and who it's for. Use simple categories like 'Beauty', 'Pets', 'Home', 'Fitness', 'Tech', 'Fashion', 'Health', 'Kitchen', 'Baby', or 'Other'. Product: " &amp; A122 &amp; ". Description: " &amp; A122 &amp; ". Return only the category.", 0)</f>
        <v>#NAME?</v>
      </c>
      <c r="J122" t="e" cm="1">
        <f t="array" aca="1" ref="J122" ca="1">_xldudf_LABS_GENERATIVEAI("Assign a selling skill level (Beginner, Intermediate, or Advanced) to this product based on how hard it would be to market and sell. Consider ad complexity, niche saturation, price point, and customer trust needed. Product: " &amp; A122 &amp; ". Niche: " &amp; I122 &amp; ". Selling Price: £" &amp; E122 &amp; ". Respond with only the level.", 0)</f>
        <v>#NAME?</v>
      </c>
      <c r="K122" s="22" t="e" cm="1">
        <f t="array" aca="1" ref="K122" ca="1" xml:space="preserve"> ( (F122 / MAX(F:F)) * 100 * 0.3 ) + ( IF(J122=1,100,IF(J122=2,50,0)) * 0.25 ) + ( _xlfn.SWITCH(I122, "Beauty",100, "Pets",90, "Tech",80, "Home",70, "Fitness",60, 50) * 0.2 ) + ( IF(E122&lt;30,100,IF(E122&lt;50,60,20)) * 0.15 ) + ( IF(AND(B122&lt;&gt;"",C122&lt;&gt;""),100,IF(OR(B122&lt;&gt;"",C122&lt;&gt;""),50,0)) * 0.1 )</f>
        <v>#NAME?</v>
      </c>
      <c r="L122" s="22">
        <f t="shared" si="5"/>
        <v>1.9425095653880113</v>
      </c>
      <c r="M122" s="22" t="e">
        <f t="shared" ca="1" si="6"/>
        <v>#NAME?</v>
      </c>
      <c r="N122" s="22" t="e">
        <f t="shared" ca="1" si="7"/>
        <v>#NAME?</v>
      </c>
      <c r="O122" t="e" cm="1">
        <f t="array" aca="1" ref="O122" ca="1">_xldudf_LABS_GENERATIVEAI("Evaluate this product: " &amp; A122 &amp; ". Profit: £" &amp; F122 &amp; ", Trend: " &amp; K122 &amp; "/30, Comp: " &amp; M122 &amp; "/30, Skill: " &amp; J122 &amp; ", Niche: " &amp; I122 &amp; ". Return 3 short bullet points: 1) Opportunity summary, 2) Why it's high/low scoring, 3) Marketing angle.", 0)</f>
        <v>#NAME?</v>
      </c>
      <c r="P122" t="e" cm="1">
        <f t="array" aca="1" ref="P122" ca="1">_xldudf_LABS_GENERATIVEAI("You're Thunderbird 2, the ad strategy agent. Based on this product: " &amp; A122 &amp; ", in the " &amp; I122 &amp; " niche with a profit of £" &amp; F122 &amp; " and skill level " &amp; J122 &amp; ", suggest: 1) a winning ad angle, 2) a one-line hook, 3) target audience.", 0)</f>
        <v>#NAME?</v>
      </c>
      <c r="AG122" t="e" cm="1">
        <f t="array" aca="1" ref="AG122" ca="1">_xldudf_LABS_GENERATIVEAI("You’re Thunderbird 3. Analyze this product: " &amp; A122 &amp; ". Trend score: " &amp; K122 &amp; "/30, Competition: " &amp; M122 &amp; "/30, Profit: £" &amp; F122 &amp; ". Give 1 line for each: Why trend score is high/low, Why competition score is high/low, Why profit score is high/low.", 0)</f>
        <v>#NAME?</v>
      </c>
    </row>
    <row r="123" spans="1:33" x14ac:dyDescent="0.35">
      <c r="A123" s="17" t="s">
        <v>379</v>
      </c>
      <c r="B123" s="9" t="s">
        <v>380</v>
      </c>
      <c r="C123" s="13" t="s">
        <v>381</v>
      </c>
      <c r="D123" s="25">
        <v>9.52</v>
      </c>
      <c r="E123" s="25">
        <v>49.99</v>
      </c>
      <c r="F123" s="24">
        <f t="shared" si="9"/>
        <v>40.47</v>
      </c>
      <c r="G123" s="10"/>
      <c r="H123" s="10"/>
      <c r="I123" t="e" cm="1">
        <f t="array" aca="1" ref="I123" ca="1">_xldudf_LABS_GENERATIVEAI("Assign a niche category to this product based on what it is and who it's for. Use simple categories like 'Beauty', 'Pets', 'Home', 'Fitness', 'Tech', 'Fashion', 'Health', 'Kitchen', 'Baby', or 'Other'. Product: " &amp; A123 &amp; ". Description: " &amp; A123 &amp; ". Return only the category.", 0)</f>
        <v>#NAME?</v>
      </c>
      <c r="J123" t="e" cm="1">
        <f t="array" aca="1" ref="J123" ca="1">_xldudf_LABS_GENERATIVEAI("Assign a selling skill level (Beginner, Intermediate, or Advanced) to this product based on how hard it would be to market and sell. Consider ad complexity, niche saturation, price point, and customer trust needed. Product: " &amp; A123 &amp; ". Niche: " &amp; I123 &amp; ". Selling Price: £" &amp; E123 &amp; ". Respond with only the level.", 0)</f>
        <v>#NAME?</v>
      </c>
      <c r="K123" s="22" t="e" cm="1">
        <f t="array" aca="1" ref="K123" ca="1" xml:space="preserve"> ( (F123 / MAX(F:F)) * 100 * 0.3 ) + ( IF(J123=1,100,IF(J123=2,50,0)) * 0.25 ) + ( _xlfn.SWITCH(I123, "Beauty",100, "Pets",90, "Tech",80, "Home",70, "Fitness",60, 50) * 0.2 ) + ( IF(E123&lt;30,100,IF(E123&lt;50,60,20)) * 0.15 ) + ( IF(AND(B123&lt;&gt;"",C123&lt;&gt;""),100,IF(OR(B123&lt;&gt;"",C123&lt;&gt;""),50,0)) * 0.1 )</f>
        <v>#NAME?</v>
      </c>
      <c r="L123" s="22">
        <f t="shared" si="5"/>
        <v>6.9341705091729615</v>
      </c>
      <c r="M123" s="22" t="e">
        <f t="shared" ca="1" si="6"/>
        <v>#NAME?</v>
      </c>
      <c r="N123" s="22" t="e">
        <f t="shared" ca="1" si="7"/>
        <v>#NAME?</v>
      </c>
      <c r="O123" t="e" cm="1">
        <f t="array" aca="1" ref="O123" ca="1">_xldudf_LABS_GENERATIVEAI("Evaluate this product: " &amp; A123 &amp; ". Profit: £" &amp; F123 &amp; ", Trend: " &amp; K123 &amp; "/30, Comp: " &amp; M123 &amp; "/30, Skill: " &amp; J123 &amp; ", Niche: " &amp; I123 &amp; ". Return 3 short bullet points: 1) Opportunity summary, 2) Why it's high/low scoring, 3) Marketing angle.", 0)</f>
        <v>#NAME?</v>
      </c>
      <c r="P123" t="e" cm="1">
        <f t="array" aca="1" ref="P123" ca="1">_xldudf_LABS_GENERATIVEAI("You're Thunderbird 2, the ad strategy agent. Based on this product: " &amp; A123 &amp; ", in the " &amp; I123 &amp; " niche with a profit of £" &amp; F123 &amp; " and skill level " &amp; J123 &amp; ", suggest: 1) a winning ad angle, 2) a one-line hook, 3) target audience.", 0)</f>
        <v>#NAME?</v>
      </c>
      <c r="AG123" t="e" cm="1">
        <f t="array" aca="1" ref="AG123" ca="1">_xldudf_LABS_GENERATIVEAI("You’re Thunderbird 3. Analyze this product: " &amp; A123 &amp; ". Trend score: " &amp; K123 &amp; "/30, Competition: " &amp; M123 &amp; "/30, Profit: £" &amp; F123 &amp; ". Give 1 line for each: Why trend score is high/low, Why competition score is high/low, Why profit score is high/low.", 0)</f>
        <v>#NAME?</v>
      </c>
    </row>
    <row r="124" spans="1:33" x14ac:dyDescent="0.35">
      <c r="A124" s="17" t="s">
        <v>382</v>
      </c>
      <c r="B124" s="9" t="s">
        <v>383</v>
      </c>
      <c r="C124" s="13" t="s">
        <v>384</v>
      </c>
      <c r="D124" s="25">
        <v>4.34</v>
      </c>
      <c r="E124" s="25">
        <v>15.99</v>
      </c>
      <c r="F124" s="24">
        <f t="shared" si="9"/>
        <v>11.65</v>
      </c>
      <c r="G124" s="10"/>
      <c r="H124" s="10"/>
      <c r="I124" t="str" cm="1">
        <f t="array" ref="I124">_xldudf_LABS_GENERATIVEAI("Assign a niche category to this product based on what it is and who it's for. Use simple categories like 'Beauty', 'Pets', 'Home', 'Fitness', 'Tech', 'Fashion', 'Health', 'Kitchen', 'Baby', or 'Other'. Product: " &amp; A124 &amp; ". Description: " &amp; A124 &amp; ". Return only the category.", 0)</f>
        <v>Kitchen</v>
      </c>
      <c r="J124" t="e" cm="1">
        <f t="array" aca="1" ref="J124" ca="1">_xldudf_LABS_GENERATIVEAI("Assign a selling skill level (Beginner, Intermediate, or Advanced) to this product based on how hard it would be to market and sell. Consider ad complexity, niche saturation, price point, and customer trust needed. Product: " &amp; A124 &amp; ". Niche: " &amp; I124 &amp; ". Selling Price: £" &amp; E124 &amp; ". Respond with only the level.", 0)</f>
        <v>#NAME?</v>
      </c>
      <c r="K124" s="22" t="e" cm="1">
        <f t="array" aca="1" ref="K124" ca="1" xml:space="preserve"> ( (F124 / MAX(F:F)) * 100 * 0.3 ) + ( IF(J124=1,100,IF(J124=2,50,0)) * 0.25 ) + ( _xlfn.SWITCH(I124, "Beauty",100, "Pets",90, "Tech",80, "Home",70, "Fitness",60, 50) * 0.2 ) + ( IF(E124&lt;30,100,IF(E124&lt;50,60,20)) * 0.15 ) + ( IF(AND(B124&lt;&gt;"",C124&lt;&gt;""),100,IF(OR(B124&lt;&gt;"",C124&lt;&gt;""),50,0)) * 0.1 )</f>
        <v>#NAME?</v>
      </c>
      <c r="L124" s="22">
        <f t="shared" si="5"/>
        <v>1.2793093299323064</v>
      </c>
      <c r="M124" s="22" t="e">
        <f t="shared" ca="1" si="6"/>
        <v>#NAME?</v>
      </c>
      <c r="N124" s="22" t="e">
        <f t="shared" ca="1" si="7"/>
        <v>#NAME?</v>
      </c>
      <c r="O124" t="e" cm="1">
        <f t="array" aca="1" ref="O124" ca="1">_xldudf_LABS_GENERATIVEAI("Evaluate this product: " &amp; A124 &amp; ". Profit: £" &amp; F124 &amp; ", Trend: " &amp; K124 &amp; "/30, Comp: " &amp; M124 &amp; "/30, Skill: " &amp; J124 &amp; ", Niche: " &amp; I124 &amp; ". Return 3 short bullet points: 1) Opportunity summary, 2) Why it's high/low scoring, 3) Marketing angle.", 0)</f>
        <v>#NAME?</v>
      </c>
      <c r="P124" t="e" cm="1">
        <f t="array" aca="1" ref="P124" ca="1">_xldudf_LABS_GENERATIVEAI("You're Thunderbird 2, the ad strategy agent. Based on this product: " &amp; A124 &amp; ", in the " &amp; I124 &amp; " niche with a profit of £" &amp; F124 &amp; " and skill level " &amp; J124 &amp; ", suggest: 1) a winning ad angle, 2) a one-line hook, 3) target audience.", 0)</f>
        <v>#NAME?</v>
      </c>
      <c r="AG124" t="e" cm="1">
        <f t="array" aca="1" ref="AG124" ca="1">_xldudf_LABS_GENERATIVEAI("You’re Thunderbird 3. Analyze this product: " &amp; A124 &amp; ". Trend score: " &amp; K124 &amp; "/30, Competition: " &amp; M124 &amp; "/30, Profit: £" &amp; F124 &amp; ". Give 1 line for each: Why trend score is high/low, Why competition score is high/low, Why profit score is high/low.", 0)</f>
        <v>#NAME?</v>
      </c>
    </row>
    <row r="125" spans="1:33" x14ac:dyDescent="0.35">
      <c r="A125" s="17" t="s">
        <v>385</v>
      </c>
      <c r="B125" s="9" t="s">
        <v>386</v>
      </c>
      <c r="C125" s="13" t="s">
        <v>387</v>
      </c>
      <c r="D125" s="25">
        <v>87.55</v>
      </c>
      <c r="E125" s="25">
        <v>199.99</v>
      </c>
      <c r="F125" s="24">
        <f t="shared" si="9"/>
        <v>112.44000000000001</v>
      </c>
      <c r="G125" s="10"/>
      <c r="H125" s="10"/>
      <c r="I125" t="str" cm="1">
        <f t="array" ref="I125">_xldudf_LABS_GENERATIVEAI("Assign a niche category to this product based on what it is and who it's for. Use simple categories like 'Beauty', 'Pets', 'Home', 'Fitness', 'Tech', 'Fashion', 'Health', 'Kitchen', 'Baby', or 'Other'. Product: " &amp; A125 &amp; ". Description: " &amp; A125 &amp; ". Return only the category.", 0)</f>
        <v>Other</v>
      </c>
      <c r="J125" t="e" cm="1">
        <f t="array" aca="1" ref="J125" ca="1">_xldudf_LABS_GENERATIVEAI("Assign a selling skill level (Beginner, Intermediate, or Advanced) to this product based on how hard it would be to market and sell. Consider ad complexity, niche saturation, price point, and customer trust needed. Product: " &amp; A125 &amp; ". Niche: " &amp; I125 &amp; ". Selling Price: £" &amp; E125 &amp; ". Respond with only the level.", 0)</f>
        <v>#NAME?</v>
      </c>
      <c r="K125" s="22" t="e" cm="1">
        <f t="array" aca="1" ref="K125" ca="1" xml:space="preserve"> ( (F125 / MAX(F:F)) * 100 * 0.3 ) + ( IF(J125=1,100,IF(J125=2,50,0)) * 0.25 ) + ( _xlfn.SWITCH(I125, "Beauty",100, "Pets",90, "Tech",80, "Home",70, "Fitness",60, 50) * 0.2 ) + ( IF(E125&lt;30,100,IF(E125&lt;50,60,20)) * 0.15 ) + ( IF(AND(B125&lt;&gt;"",C125&lt;&gt;""),100,IF(OR(B125&lt;&gt;"",C125&lt;&gt;""),50,0)) * 0.1 )</f>
        <v>#NAME?</v>
      </c>
      <c r="L125" s="22">
        <f t="shared" si="5"/>
        <v>21.055626410281569</v>
      </c>
      <c r="M125" s="22" t="e">
        <f t="shared" ca="1" si="6"/>
        <v>#NAME?</v>
      </c>
      <c r="N125" s="22" t="e">
        <f t="shared" ca="1" si="7"/>
        <v>#NAME?</v>
      </c>
      <c r="O125" t="e" cm="1">
        <f t="array" aca="1" ref="O125" ca="1">_xldudf_LABS_GENERATIVEAI("Evaluate this product: " &amp; A125 &amp; ". Profit: £" &amp; F125 &amp; ", Trend: " &amp; K125 &amp; "/30, Comp: " &amp; M125 &amp; "/30, Skill: " &amp; J125 &amp; ", Niche: " &amp; I125 &amp; ". Return 3 short bullet points: 1) Opportunity summary, 2) Why it's high/low scoring, 3) Marketing angle.", 0)</f>
        <v>#NAME?</v>
      </c>
      <c r="P125" t="e" cm="1">
        <f t="array" aca="1" ref="P125" ca="1">_xldudf_LABS_GENERATIVEAI("You're Thunderbird 2, the ad strategy agent. Based on this product: " &amp; A125 &amp; ", in the " &amp; I125 &amp; " niche with a profit of £" &amp; F125 &amp; " and skill level " &amp; J125 &amp; ", suggest: 1) a winning ad angle, 2) a one-line hook, 3) target audience.", 0)</f>
        <v>#NAME?</v>
      </c>
      <c r="AG125" t="e" cm="1">
        <f t="array" aca="1" ref="AG125" ca="1">_xldudf_LABS_GENERATIVEAI("You’re Thunderbird 3. Analyze this product: " &amp; A125 &amp; ". Trend score: " &amp; K125 &amp; "/30, Competition: " &amp; M125 &amp; "/30, Profit: £" &amp; F125 &amp; ". Give 1 line for each: Why trend score is high/low, Why competition score is high/low, Why profit score is high/low.", 0)</f>
        <v>#NAME?</v>
      </c>
    </row>
    <row r="126" spans="1:33" x14ac:dyDescent="0.35">
      <c r="A126" s="17" t="s">
        <v>388</v>
      </c>
      <c r="B126" s="9" t="s">
        <v>389</v>
      </c>
      <c r="C126" s="13" t="s">
        <v>390</v>
      </c>
      <c r="D126" s="25">
        <v>9.99</v>
      </c>
      <c r="E126" s="25">
        <v>39.99</v>
      </c>
      <c r="F126" s="24">
        <f t="shared" si="9"/>
        <v>30</v>
      </c>
      <c r="G126" s="10"/>
      <c r="H126" s="10"/>
      <c r="I126" t="str" cm="1">
        <f t="array" ref="I126">_xldudf_LABS_GENERATIVEAI("Assign a niche category to this product based on what it is and who it's for. Use simple categories like 'Beauty', 'Pets', 'Home', 'Fitness', 'Tech', 'Fashion', 'Health', 'Kitchen', 'Baby', or 'Other'. Product: " &amp; A126 &amp; ". Description: " &amp; A126 &amp; ". Return only the category.", 0)</f>
        <v>Other</v>
      </c>
      <c r="J126" t="e" cm="1">
        <f t="array" aca="1" ref="J126" ca="1">_xldudf_LABS_GENERATIVEAI("Assign a selling skill level (Beginner, Intermediate, or Advanced) to this product based on how hard it would be to market and sell. Consider ad complexity, niche saturation, price point, and customer trust needed. Product: " &amp; A126 &amp; ". Niche: " &amp; I126 &amp; ". Selling Price: £" &amp; E126 &amp; ". Respond with only the level.", 0)</f>
        <v>#NAME?</v>
      </c>
      <c r="K126" s="22" t="e" cm="1">
        <f t="array" aca="1" ref="K126" ca="1" xml:space="preserve"> ( (F126 / MAX(F:F)) * 100 * 0.3 ) + ( IF(J126=1,100,IF(J126=2,50,0)) * 0.25 ) + ( _xlfn.SWITCH(I126, "Beauty",100, "Pets",90, "Tech",80, "Home",70, "Fitness",60, 50) * 0.2 ) + ( IF(E126&lt;30,100,IF(E126&lt;50,60,20)) * 0.15 ) + ( IF(AND(B126&lt;&gt;"",C126&lt;&gt;""),100,IF(OR(B126&lt;&gt;"",C126&lt;&gt;""),50,0)) * 0.1 )</f>
        <v>#NAME?</v>
      </c>
      <c r="L126" s="22">
        <f t="shared" si="5"/>
        <v>4.8798194839595794</v>
      </c>
      <c r="M126" s="22" t="e">
        <f t="shared" ca="1" si="6"/>
        <v>#NAME?</v>
      </c>
      <c r="N126" s="22" t="e">
        <f t="shared" ca="1" si="7"/>
        <v>#NAME?</v>
      </c>
      <c r="O126" t="e" cm="1">
        <f t="array" aca="1" ref="O126" ca="1">_xldudf_LABS_GENERATIVEAI("Evaluate this product: " &amp; A126 &amp; ". Profit: £" &amp; F126 &amp; ", Trend: " &amp; K126 &amp; "/30, Comp: " &amp; M126 &amp; "/30, Skill: " &amp; J126 &amp; ", Niche: " &amp; I126 &amp; ". Return 3 short bullet points: 1) Opportunity summary, 2) Why it's high/low scoring, 3) Marketing angle.", 0)</f>
        <v>#NAME?</v>
      </c>
      <c r="P126" t="e" cm="1">
        <f t="array" aca="1" ref="P126" ca="1">_xldudf_LABS_GENERATIVEAI("You're Thunderbird 2, the ad strategy agent. Based on this product: " &amp; A126 &amp; ", in the " &amp; I126 &amp; " niche with a profit of £" &amp; F126 &amp; " and skill level " &amp; J126 &amp; ", suggest: 1) a winning ad angle, 2) a one-line hook, 3) target audience.", 0)</f>
        <v>#NAME?</v>
      </c>
      <c r="AG126" t="e" cm="1">
        <f t="array" aca="1" ref="AG126" ca="1">_xldudf_LABS_GENERATIVEAI("You’re Thunderbird 3. Analyze this product: " &amp; A126 &amp; ". Trend score: " &amp; K126 &amp; "/30, Competition: " &amp; M126 &amp; "/30, Profit: £" &amp; F126 &amp; ". Give 1 line for each: Why trend score is high/low, Why competition score is high/low, Why profit score is high/low.", 0)</f>
        <v>#NAME?</v>
      </c>
    </row>
    <row r="127" spans="1:33" x14ac:dyDescent="0.35">
      <c r="A127" s="17" t="s">
        <v>391</v>
      </c>
      <c r="B127" s="9" t="s">
        <v>392</v>
      </c>
      <c r="C127" s="13" t="s">
        <v>393</v>
      </c>
      <c r="D127" s="25">
        <v>29.99</v>
      </c>
      <c r="E127" s="25">
        <v>65.989999999999995</v>
      </c>
      <c r="F127" s="24">
        <f t="shared" si="9"/>
        <v>36</v>
      </c>
      <c r="G127" s="10"/>
      <c r="H127" s="10"/>
      <c r="I127" t="e" cm="1">
        <f t="array" aca="1" ref="I127" ca="1">_xldudf_LABS_GENERATIVEAI("Assign a niche category to this product based on what it is and who it's for. Use simple categories like 'Beauty', 'Pets', 'Home', 'Fitness', 'Tech', 'Fashion', 'Health', 'Kitchen', 'Baby', or 'Other'. Product: " &amp; A127 &amp; ". Description: " &amp; A127 &amp; ". Return only the category.", 0)</f>
        <v>#NAME?</v>
      </c>
      <c r="J127" t="e" cm="1">
        <f t="array" aca="1" ref="J127" ca="1">_xldudf_LABS_GENERATIVEAI("Assign a selling skill level (Beginner, Intermediate, or Advanced) to this product based on how hard it would be to market and sell. Consider ad complexity, niche saturation, price point, and customer trust needed. Product: " &amp; A127 &amp; ". Niche: " &amp; I127 &amp; ". Selling Price: £" &amp; E127 &amp; ". Respond with only the level.", 0)</f>
        <v>#NAME?</v>
      </c>
      <c r="K127" s="22" t="e" cm="1">
        <f t="array" aca="1" ref="K127" ca="1" xml:space="preserve"> ( (F127 / MAX(F:F)) * 100 * 0.3 ) + ( IF(J127=1,100,IF(J127=2,50,0)) * 0.25 ) + ( _xlfn.SWITCH(I127, "Beauty",100, "Pets",90, "Tech",80, "Home",70, "Fitness",60, 50) * 0.2 ) + ( IF(E127&lt;30,100,IF(E127&lt;50,60,20)) * 0.15 ) + ( IF(AND(B127&lt;&gt;"",C127&lt;&gt;""),100,IF(OR(B127&lt;&gt;"",C127&lt;&gt;""),50,0)) * 0.1 )</f>
        <v>#NAME?</v>
      </c>
      <c r="L127" s="22">
        <f t="shared" si="5"/>
        <v>6.057098008437162</v>
      </c>
      <c r="M127" s="22" t="e">
        <f t="shared" ca="1" si="6"/>
        <v>#NAME?</v>
      </c>
      <c r="N127" s="22" t="e">
        <f t="shared" ca="1" si="7"/>
        <v>#NAME?</v>
      </c>
      <c r="O127" t="e" cm="1">
        <f t="array" aca="1" ref="O127" ca="1">_xldudf_LABS_GENERATIVEAI("Evaluate this product: " &amp; A127 &amp; ". Profit: £" &amp; F127 &amp; ", Trend: " &amp; K127 &amp; "/30, Comp: " &amp; M127 &amp; "/30, Skill: " &amp; J127 &amp; ", Niche: " &amp; I127 &amp; ". Return 3 short bullet points: 1) Opportunity summary, 2) Why it's high/low scoring, 3) Marketing angle.", 0)</f>
        <v>#NAME?</v>
      </c>
      <c r="P127" t="e" cm="1">
        <f t="array" aca="1" ref="P127" ca="1">_xldudf_LABS_GENERATIVEAI("You're Thunderbird 2, the ad strategy agent. Based on this product: " &amp; A127 &amp; ", in the " &amp; I127 &amp; " niche with a profit of £" &amp; F127 &amp; " and skill level " &amp; J127 &amp; ", suggest: 1) a winning ad angle, 2) a one-line hook, 3) target audience.", 0)</f>
        <v>#NAME?</v>
      </c>
      <c r="AG127" t="e" cm="1">
        <f t="array" aca="1" ref="AG127" ca="1">_xldudf_LABS_GENERATIVEAI("You’re Thunderbird 3. Analyze this product: " &amp; A127 &amp; ". Trend score: " &amp; K127 &amp; "/30, Competition: " &amp; M127 &amp; "/30, Profit: £" &amp; F127 &amp; ". Give 1 line for each: Why trend score is high/low, Why competition score is high/low, Why profit score is high/low.", 0)</f>
        <v>#NAME?</v>
      </c>
    </row>
    <row r="128" spans="1:33" x14ac:dyDescent="0.35">
      <c r="A128" s="17" t="s">
        <v>394</v>
      </c>
      <c r="B128" s="9" t="s">
        <v>395</v>
      </c>
      <c r="C128" s="13" t="s">
        <v>396</v>
      </c>
      <c r="D128" s="25">
        <v>3</v>
      </c>
      <c r="E128" s="25">
        <v>14.99</v>
      </c>
      <c r="F128" s="24">
        <f t="shared" si="9"/>
        <v>11.99</v>
      </c>
      <c r="G128" s="10"/>
      <c r="H128" s="10"/>
      <c r="I128" t="str" cm="1">
        <f t="array" ref="I128">_xldudf_LABS_GENERATIVEAI("Assign a niche category to this product based on what it is and who it's for. Use simple categories like 'Beauty', 'Pets', 'Home', 'Fitness', 'Tech', 'Fashion', 'Health', 'Kitchen', 'Baby', or 'Other'. Product: " &amp; A128 &amp; ". Description: " &amp; A128 &amp; ". Return only the category.", 0)</f>
        <v>Grooming</v>
      </c>
      <c r="J128" t="e" cm="1">
        <f t="array" aca="1" ref="J128" ca="1">_xldudf_LABS_GENERATIVEAI("Assign a selling skill level (Beginner, Intermediate, or Advanced) to this product based on how hard it would be to market and sell. Consider ad complexity, niche saturation, price point, and customer trust needed. Product: " &amp; A128 &amp; ". Niche: " &amp; I128 &amp; ". Selling Price: £" &amp; E128 &amp; ". Respond with only the level.", 0)</f>
        <v>#NAME?</v>
      </c>
      <c r="K128" s="22" t="e" cm="1">
        <f t="array" aca="1" ref="K128" ca="1" xml:space="preserve"> ( (F128 / MAX(F:F)) * 100 * 0.3 ) + ( IF(J128=1,100,IF(J128=2,50,0)) * 0.25 ) + ( _xlfn.SWITCH(I128, "Beauty",100, "Pets",90, "Tech",80, "Home",70, "Fitness",60, 50) * 0.2 ) + ( IF(E128&lt;30,100,IF(E128&lt;50,60,20)) * 0.15 ) + ( IF(AND(B128&lt;&gt;"",C128&lt;&gt;""),100,IF(OR(B128&lt;&gt;"",C128&lt;&gt;""),50,0)) * 0.1 )</f>
        <v>#NAME?</v>
      </c>
      <c r="L128" s="22">
        <f t="shared" si="5"/>
        <v>1.3460217796527028</v>
      </c>
      <c r="M128" s="22" t="e">
        <f t="shared" ca="1" si="6"/>
        <v>#NAME?</v>
      </c>
      <c r="N128" s="22" t="e">
        <f t="shared" ca="1" si="7"/>
        <v>#NAME?</v>
      </c>
      <c r="O128" t="e" cm="1">
        <f t="array" aca="1" ref="O128" ca="1">_xldudf_LABS_GENERATIVEAI("Evaluate this product: " &amp; A128 &amp; ". Profit: £" &amp; F128 &amp; ", Trend: " &amp; K128 &amp; "/30, Comp: " &amp; M128 &amp; "/30, Skill: " &amp; J128 &amp; ", Niche: " &amp; I128 &amp; ". Return 3 short bullet points: 1) Opportunity summary, 2) Why it's high/low scoring, 3) Marketing angle.", 0)</f>
        <v>#NAME?</v>
      </c>
      <c r="P128" t="e" cm="1">
        <f t="array" aca="1" ref="P128" ca="1">_xldudf_LABS_GENERATIVEAI("You're Thunderbird 2, the ad strategy agent. Based on this product: " &amp; A128 &amp; ", in the " &amp; I128 &amp; " niche with a profit of £" &amp; F128 &amp; " and skill level " &amp; J128 &amp; ", suggest: 1) a winning ad angle, 2) a one-line hook, 3) target audience.", 0)</f>
        <v>#NAME?</v>
      </c>
      <c r="AG128" t="e" cm="1">
        <f t="array" aca="1" ref="AG128" ca="1">_xldudf_LABS_GENERATIVEAI("You’re Thunderbird 3. Analyze this product: " &amp; A128 &amp; ". Trend score: " &amp; K128 &amp; "/30, Competition: " &amp; M128 &amp; "/30, Profit: £" &amp; F128 &amp; ". Give 1 line for each: Why trend score is high/low, Why competition score is high/low, Why profit score is high/low.", 0)</f>
        <v>#NAME?</v>
      </c>
    </row>
    <row r="129" spans="1:33" x14ac:dyDescent="0.35">
      <c r="A129" s="17" t="s">
        <v>397</v>
      </c>
      <c r="B129" s="9" t="s">
        <v>398</v>
      </c>
      <c r="C129" s="13" t="s">
        <v>399</v>
      </c>
      <c r="D129" s="25">
        <v>5.94</v>
      </c>
      <c r="E129" s="25">
        <v>14.99</v>
      </c>
      <c r="F129" s="24">
        <f t="shared" si="9"/>
        <v>9.0500000000000007</v>
      </c>
      <c r="G129" s="10"/>
      <c r="H129" s="10"/>
      <c r="I129" t="e" cm="1">
        <f t="array" aca="1" ref="I129" ca="1">_xldudf_LABS_GENERATIVEAI("Assign a niche category to this product based on what it is and who it's for. Use simple categories like 'Beauty', 'Pets', 'Home', 'Fitness', 'Tech', 'Fashion', 'Health', 'Kitchen', 'Baby', or 'Other'. Product: " &amp; A129 &amp; ". Description: " &amp; A129 &amp; ". Return only the category.", 0)</f>
        <v>#NAME?</v>
      </c>
      <c r="J129" t="e" cm="1">
        <f t="array" aca="1" ref="J129" ca="1">_xldudf_LABS_GENERATIVEAI("Assign a selling skill level (Beginner, Intermediate, or Advanced) to this product based on how hard it would be to market and sell. Consider ad complexity, niche saturation, price point, and customer trust needed. Product: " &amp; A129 &amp; ". Niche: " &amp; I129 &amp; ". Selling Price: £" &amp; E129 &amp; ". Respond with only the level.", 0)</f>
        <v>#NAME?</v>
      </c>
      <c r="K129" s="22" t="e" cm="1">
        <f t="array" aca="1" ref="K129" ca="1" xml:space="preserve"> ( (F129 / MAX(F:F)) * 100 * 0.3 ) + ( IF(J129=1,100,IF(J129=2,50,0)) * 0.25 ) + ( _xlfn.SWITCH(I129, "Beauty",100, "Pets",90, "Tech",80, "Home",70, "Fitness",60, 50) * 0.2 ) + ( IF(E129&lt;30,100,IF(E129&lt;50,60,20)) * 0.15 ) + ( IF(AND(B129&lt;&gt;"",C129&lt;&gt;""),100,IF(OR(B129&lt;&gt;"",C129&lt;&gt;""),50,0)) * 0.1 )</f>
        <v>#NAME?</v>
      </c>
      <c r="L129" s="22">
        <f t="shared" si="5"/>
        <v>0.76915530265868726</v>
      </c>
      <c r="M129" s="22" t="e">
        <f t="shared" ca="1" si="6"/>
        <v>#NAME?</v>
      </c>
      <c r="N129" s="22" t="e">
        <f t="shared" ca="1" si="7"/>
        <v>#NAME?</v>
      </c>
      <c r="O129" t="e" cm="1">
        <f t="array" aca="1" ref="O129" ca="1">_xldudf_LABS_GENERATIVEAI("Evaluate this product: " &amp; A129 &amp; ". Profit: £" &amp; F129 &amp; ", Trend: " &amp; K129 &amp; "/30, Comp: " &amp; M129 &amp; "/30, Skill: " &amp; J129 &amp; ", Niche: " &amp; I129 &amp; ". Return 3 short bullet points: 1) Opportunity summary, 2) Why it's high/low scoring, 3) Marketing angle.", 0)</f>
        <v>#NAME?</v>
      </c>
      <c r="P129" t="e" cm="1">
        <f t="array" aca="1" ref="P129" ca="1">_xldudf_LABS_GENERATIVEAI("You're Thunderbird 2, the ad strategy agent. Based on this product: " &amp; A129 &amp; ", in the " &amp; I129 &amp; " niche with a profit of £" &amp; F129 &amp; " and skill level " &amp; J129 &amp; ", suggest: 1) a winning ad angle, 2) a one-line hook, 3) target audience.", 0)</f>
        <v>#NAME?</v>
      </c>
      <c r="AG129" t="e" cm="1">
        <f t="array" aca="1" ref="AG129" ca="1">_xldudf_LABS_GENERATIVEAI("You’re Thunderbird 3. Analyze this product: " &amp; A129 &amp; ". Trend score: " &amp; K129 &amp; "/30, Competition: " &amp; M129 &amp; "/30, Profit: £" &amp; F129 &amp; ". Give 1 line for each: Why trend score is high/low, Why competition score is high/low, Why profit score is high/low.", 0)</f>
        <v>#NAME?</v>
      </c>
    </row>
    <row r="130" spans="1:33" x14ac:dyDescent="0.35">
      <c r="A130" s="17" t="s">
        <v>400</v>
      </c>
      <c r="B130" s="9" t="s">
        <v>401</v>
      </c>
      <c r="C130" s="13" t="s">
        <v>402</v>
      </c>
      <c r="D130" s="25">
        <v>11.87</v>
      </c>
      <c r="E130" s="25">
        <v>24.99</v>
      </c>
      <c r="F130" s="24">
        <f t="shared" si="9"/>
        <v>13.12</v>
      </c>
      <c r="G130" s="10"/>
      <c r="H130" s="10"/>
      <c r="I130" t="e" cm="1">
        <f t="array" aca="1" ref="I130" ca="1">_xldudf_LABS_GENERATIVEAI("Assign a niche category to this product based on what it is and who it's for. Use simple categories like 'Beauty', 'Pets', 'Home', 'Fitness', 'Tech', 'Fashion', 'Health', 'Kitchen', 'Baby', or 'Other'. Product: " &amp; A130 &amp; ". Description: " &amp; A130 &amp; ". Return only the category.", 0)</f>
        <v>#NAME?</v>
      </c>
      <c r="J130" t="e" cm="1">
        <f t="array" aca="1" ref="J130" ca="1">_xldudf_LABS_GENERATIVEAI("Assign a selling skill level (Beginner, Intermediate, or Advanced) to this product based on how hard it would be to market and sell. Consider ad complexity, niche saturation, price point, and customer trust needed. Product: " &amp; A130 &amp; ". Niche: " &amp; I130 &amp; ". Selling Price: £" &amp; E130 &amp; ". Respond with only the level.", 0)</f>
        <v>#NAME?</v>
      </c>
      <c r="K130" s="22" t="e" cm="1">
        <f t="array" aca="1" ref="K130" ca="1" xml:space="preserve"> ( (F130 / MAX(F:F)) * 100 * 0.3 ) + ( IF(J130=1,100,IF(J130=2,50,0)) * 0.25 ) + ( _xlfn.SWITCH(I130, "Beauty",100, "Pets",90, "Tech",80, "Home",70, "Fitness",60, 50) * 0.2 ) + ( IF(E130&lt;30,100,IF(E130&lt;50,60,20)) * 0.15 ) + ( IF(AND(B130&lt;&gt;"",C130&lt;&gt;""),100,IF(OR(B130&lt;&gt;"",C130&lt;&gt;""),50,0)) * 0.1 )</f>
        <v>#NAME?</v>
      </c>
      <c r="L130" s="22">
        <f t="shared" si="5"/>
        <v>1.5677425684293138</v>
      </c>
      <c r="M130" s="22" t="e">
        <f t="shared" ca="1" si="6"/>
        <v>#NAME?</v>
      </c>
      <c r="N130" s="22" t="e">
        <f t="shared" ca="1" si="7"/>
        <v>#NAME?</v>
      </c>
      <c r="O130" t="e" cm="1">
        <f t="array" aca="1" ref="O130" ca="1">_xldudf_LABS_GENERATIVEAI("Evaluate this product: " &amp; A130 &amp; ". Profit: £" &amp; F130 &amp; ", Trend: " &amp; K130 &amp; "/30, Comp: " &amp; M130 &amp; "/30, Skill: " &amp; J130 &amp; ", Niche: " &amp; I130 &amp; ". Return 3 short bullet points: 1) Opportunity summary, 2) Why it's high/low scoring, 3) Marketing angle.", 0)</f>
        <v>#NAME?</v>
      </c>
      <c r="P130" t="e" cm="1">
        <f t="array" aca="1" ref="P130" ca="1">_xldudf_LABS_GENERATIVEAI("You're Thunderbird 2, the ad strategy agent. Based on this product: " &amp; A130 &amp; ", in the " &amp; I130 &amp; " niche with a profit of £" &amp; F130 &amp; " and skill level " &amp; J130 &amp; ", suggest: 1) a winning ad angle, 2) a one-line hook, 3) target audience.", 0)</f>
        <v>#NAME?</v>
      </c>
      <c r="AG130" t="e" cm="1">
        <f t="array" aca="1" ref="AG130" ca="1">_xldudf_LABS_GENERATIVEAI("You’re Thunderbird 3. Analyze this product: " &amp; A130 &amp; ". Trend score: " &amp; K130 &amp; "/30, Competition: " &amp; M130 &amp; "/30, Profit: £" &amp; F130 &amp; ". Give 1 line for each: Why trend score is high/low, Why competition score is high/low, Why profit score is high/low.", 0)</f>
        <v>#NAME?</v>
      </c>
    </row>
    <row r="131" spans="1:33" x14ac:dyDescent="0.35">
      <c r="A131" s="17" t="s">
        <v>403</v>
      </c>
      <c r="B131" s="9" t="s">
        <v>404</v>
      </c>
      <c r="C131" s="13" t="s">
        <v>405</v>
      </c>
      <c r="D131" s="25">
        <v>22.65</v>
      </c>
      <c r="E131" s="25">
        <v>59.99</v>
      </c>
      <c r="F131" s="24">
        <f t="shared" si="9"/>
        <v>37.340000000000003</v>
      </c>
      <c r="G131" s="10"/>
      <c r="H131" s="10"/>
      <c r="I131" t="e" cm="1">
        <f t="array" aca="1" ref="I131" ca="1">_xldudf_LABS_GENERATIVEAI("Assign a niche category to this product based on what it is and who it's for. Use simple categories like 'Beauty', 'Pets', 'Home', 'Fitness', 'Tech', 'Fashion', 'Health', 'Kitchen', 'Baby', or 'Other'. Product: " &amp; A131 &amp; ". Description: " &amp; A131 &amp; ". Return only the category.", 0)</f>
        <v>#NAME?</v>
      </c>
      <c r="J131" t="e" cm="1">
        <f t="array" aca="1" ref="J131" ca="1">_xldudf_LABS_GENERATIVEAI("Assign a selling skill level (Beginner, Intermediate, or Advanced) to this product based on how hard it would be to market and sell. Consider ad complexity, niche saturation, price point, and customer trust needed. Product: " &amp; A131 &amp; ". Niche: " &amp; I131 &amp; ". Selling Price: £" &amp; E131 &amp; ". Respond with only the level.", 0)</f>
        <v>#NAME?</v>
      </c>
      <c r="K131" s="22" t="e" cm="1">
        <f t="array" aca="1" ref="K131" ca="1" xml:space="preserve"> ( (F131 / MAX(F:F)) * 100 * 0.3 ) + ( IF(J131=1,100,IF(J131=2,50,0)) * 0.25 ) + ( _xlfn.SWITCH(I131, "Beauty",100, "Pets",90, "Tech",80, "Home",70, "Fitness",60, 50) * 0.2 ) + ( IF(E131&lt;30,100,IF(E131&lt;50,60,20)) * 0.15 ) + ( IF(AND(B131&lt;&gt;"",C131&lt;&gt;""),100,IF(OR(B131&lt;&gt;"",C131&lt;&gt;""),50,0)) * 0.1 )</f>
        <v>#NAME?</v>
      </c>
      <c r="L131" s="22">
        <f t="shared" ref="L131:L194" si="10">((F131-$G$2) / ($H$2-G131))*40</f>
        <v>6.3200235455704892</v>
      </c>
      <c r="M131" s="22" t="e">
        <f t="shared" ref="M131:M194" ca="1" si="11" xml:space="preserve"> (K131 - MIN($K$2:$K$247)) / (MAX($K$2:$K$235) - MIN($K$2:$K$235)) * 100</f>
        <v>#NAME?</v>
      </c>
      <c r="N131" s="22" t="e">
        <f t="shared" ref="N131:N194" ca="1" si="12">K131+L131+M131</f>
        <v>#NAME?</v>
      </c>
      <c r="O131" t="e" cm="1">
        <f t="array" aca="1" ref="O131" ca="1">_xldudf_LABS_GENERATIVEAI("Evaluate this product: " &amp; A131 &amp; ". Profit: £" &amp; F131 &amp; ", Trend: " &amp; K131 &amp; "/30, Comp: " &amp; M131 &amp; "/30, Skill: " &amp; J131 &amp; ", Niche: " &amp; I131 &amp; ". Return 3 short bullet points: 1) Opportunity summary, 2) Why it's high/low scoring, 3) Marketing angle.", 0)</f>
        <v>#NAME?</v>
      </c>
      <c r="P131" t="e" cm="1">
        <f t="array" aca="1" ref="P131" ca="1">_xldudf_LABS_GENERATIVEAI("You're Thunderbird 2, the ad strategy agent. Based on this product: " &amp; A131 &amp; ", in the " &amp; I131 &amp; " niche with a profit of £" &amp; F131 &amp; " and skill level " &amp; J131 &amp; ", suggest: 1) a winning ad angle, 2) a one-line hook, 3) target audience.", 0)</f>
        <v>#NAME?</v>
      </c>
      <c r="AG131" t="e" cm="1">
        <f t="array" aca="1" ref="AG131" ca="1">_xldudf_LABS_GENERATIVEAI("You’re Thunderbird 3. Analyze this product: " &amp; A131 &amp; ". Trend score: " &amp; K131 &amp; "/30, Competition: " &amp; M131 &amp; "/30, Profit: £" &amp; F131 &amp; ". Give 1 line for each: Why trend score is high/low, Why competition score is high/low, Why profit score is high/low.", 0)</f>
        <v>#NAME?</v>
      </c>
    </row>
    <row r="132" spans="1:33" x14ac:dyDescent="0.35">
      <c r="A132" s="17" t="s">
        <v>406</v>
      </c>
      <c r="B132" s="9" t="s">
        <v>407</v>
      </c>
      <c r="C132" s="13" t="s">
        <v>408</v>
      </c>
      <c r="D132" s="25">
        <v>29.99</v>
      </c>
      <c r="E132" s="25">
        <v>55.99</v>
      </c>
      <c r="F132" s="24">
        <f t="shared" si="9"/>
        <v>26.000000000000004</v>
      </c>
      <c r="G132" s="10"/>
      <c r="H132" s="10"/>
      <c r="I132" t="str" cm="1">
        <f t="array" ref="I132">_xldudf_LABS_GENERATIVEAI("Assign a niche category to this product based on what it is and who it's for. Use simple categories like 'Beauty', 'Pets', 'Home', 'Fitness', 'Tech', 'Fashion', 'Health', 'Kitchen', 'Baby', or 'Other'. Product: " &amp; A132 &amp; ". Description: " &amp; A132 &amp; ". Return only the category.", 0)</f>
        <v>Other</v>
      </c>
      <c r="J132" t="e" cm="1">
        <f t="array" aca="1" ref="J132" ca="1">_xldudf_LABS_GENERATIVEAI("Assign a selling skill level (Beginner, Intermediate, or Advanced) to this product based on how hard it would be to market and sell. Consider ad complexity, niche saturation, price point, and customer trust needed. Product: " &amp; A132 &amp; ". Niche: " &amp; I132 &amp; ". Selling Price: £" &amp; E132 &amp; ". Respond with only the level.", 0)</f>
        <v>#NAME?</v>
      </c>
      <c r="K132" s="22" t="e" cm="1">
        <f t="array" aca="1" ref="K132" ca="1" xml:space="preserve"> ( (F132 / MAX(F:F)) * 100 * 0.3 ) + ( IF(J132=1,100,IF(J132=2,50,0)) * 0.25 ) + ( _xlfn.SWITCH(I132, "Beauty",100, "Pets",90, "Tech",80, "Home",70, "Fitness",60, 50) * 0.2 ) + ( IF(E132&lt;30,100,IF(E132&lt;50,60,20)) * 0.15 ) + ( IF(AND(B132&lt;&gt;"",C132&lt;&gt;""),100,IF(OR(B132&lt;&gt;"",C132&lt;&gt;""),50,0)) * 0.1 )</f>
        <v>#NAME?</v>
      </c>
      <c r="L132" s="22">
        <f t="shared" si="10"/>
        <v>4.0949671343078595</v>
      </c>
      <c r="M132" s="22" t="e">
        <f t="shared" ca="1" si="11"/>
        <v>#NAME?</v>
      </c>
      <c r="N132" s="22" t="e">
        <f t="shared" ca="1" si="12"/>
        <v>#NAME?</v>
      </c>
      <c r="O132" t="e" cm="1">
        <f t="array" aca="1" ref="O132" ca="1">_xldudf_LABS_GENERATIVEAI("Evaluate this product: " &amp; A132 &amp; ". Profit: £" &amp; F132 &amp; ", Trend: " &amp; K132 &amp; "/30, Comp: " &amp; M132 &amp; "/30, Skill: " &amp; J132 &amp; ", Niche: " &amp; I132 &amp; ". Return 3 short bullet points: 1) Opportunity summary, 2) Why it's high/low scoring, 3) Marketing angle.", 0)</f>
        <v>#NAME?</v>
      </c>
      <c r="P132" t="e" cm="1">
        <f t="array" aca="1" ref="P132" ca="1">_xldudf_LABS_GENERATIVEAI("You're Thunderbird 2, the ad strategy agent. Based on this product: " &amp; A132 &amp; ", in the " &amp; I132 &amp; " niche with a profit of £" &amp; F132 &amp; " and skill level " &amp; J132 &amp; ", suggest: 1) a winning ad angle, 2) a one-line hook, 3) target audience.", 0)</f>
        <v>#NAME?</v>
      </c>
      <c r="AG132" t="e" cm="1">
        <f t="array" aca="1" ref="AG132" ca="1">_xldudf_LABS_GENERATIVEAI("You’re Thunderbird 3. Analyze this product: " &amp; A132 &amp; ". Trend score: " &amp; K132 &amp; "/30, Competition: " &amp; M132 &amp; "/30, Profit: £" &amp; F132 &amp; ". Give 1 line for each: Why trend score is high/low, Why competition score is high/low, Why profit score is high/low.", 0)</f>
        <v>#NAME?</v>
      </c>
    </row>
    <row r="133" spans="1:33" x14ac:dyDescent="0.35">
      <c r="A133" s="17" t="s">
        <v>409</v>
      </c>
      <c r="B133" s="9" t="s">
        <v>410</v>
      </c>
      <c r="C133" s="13" t="s">
        <v>411</v>
      </c>
      <c r="D133" s="25">
        <v>22.8</v>
      </c>
      <c r="E133" s="25">
        <v>49.99</v>
      </c>
      <c r="F133" s="24">
        <f t="shared" si="9"/>
        <v>27.19</v>
      </c>
      <c r="G133" s="10"/>
      <c r="H133" s="10"/>
      <c r="I133" t="str" cm="1">
        <f t="array" ref="I133">_xldudf_LABS_GENERATIVEAI("Assign a niche category to this product based on what it is and who it's for. Use simple categories like 'Beauty', 'Pets', 'Home', 'Fitness', 'Tech', 'Fashion', 'Health', 'Kitchen', 'Baby', or 'Other'. Product: " &amp; A133 &amp; ". Description: " &amp; A133 &amp; ". Return only the category.", 0)</f>
        <v>Tech</v>
      </c>
      <c r="J133" t="e" cm="1">
        <f t="array" aca="1" ref="J133" ca="1">_xldudf_LABS_GENERATIVEAI("Assign a selling skill level (Beginner, Intermediate, or Advanced) to this product based on how hard it would be to market and sell. Consider ad complexity, niche saturation, price point, and customer trust needed. Product: " &amp; A133 &amp; ". Niche: " &amp; I133 &amp; ". Selling Price: £" &amp; E133 &amp; ". Respond with only the level.", 0)</f>
        <v>#NAME?</v>
      </c>
      <c r="K133" s="22" t="e" cm="1">
        <f t="array" aca="1" ref="K133" ca="1" xml:space="preserve"> ( (F133 / MAX(F:F)) * 100 * 0.3 ) + ( IF(J133=1,100,IF(J133=2,50,0)) * 0.25 ) + ( _xlfn.SWITCH(I133, "Beauty",100, "Pets",90, "Tech",80, "Home",70, "Fitness",60, 50) * 0.2 ) + ( IF(E133&lt;30,100,IF(E133&lt;50,60,20)) * 0.15 ) + ( IF(AND(B133&lt;&gt;"",C133&lt;&gt;""),100,IF(OR(B133&lt;&gt;"",C133&lt;&gt;""),50,0)) * 0.1 )</f>
        <v>#NAME?</v>
      </c>
      <c r="L133" s="22">
        <f t="shared" si="10"/>
        <v>4.3284607083292457</v>
      </c>
      <c r="M133" s="22" t="e">
        <f t="shared" ca="1" si="11"/>
        <v>#NAME?</v>
      </c>
      <c r="N133" s="22" t="e">
        <f t="shared" ca="1" si="12"/>
        <v>#NAME?</v>
      </c>
      <c r="O133" t="e" cm="1">
        <f t="array" aca="1" ref="O133" ca="1">_xldudf_LABS_GENERATIVEAI("Evaluate this product: " &amp; A133 &amp; ". Profit: £" &amp; F133 &amp; ", Trend: " &amp; K133 &amp; "/30, Comp: " &amp; M133 &amp; "/30, Skill: " &amp; J133 &amp; ", Niche: " &amp; I133 &amp; ". Return 3 short bullet points: 1) Opportunity summary, 2) Why it's high/low scoring, 3) Marketing angle.", 0)</f>
        <v>#NAME?</v>
      </c>
      <c r="P133" t="e" cm="1">
        <f t="array" aca="1" ref="P133" ca="1">_xldudf_LABS_GENERATIVEAI("You're Thunderbird 2, the ad strategy agent. Based on this product: " &amp; A133 &amp; ", in the " &amp; I133 &amp; " niche with a profit of £" &amp; F133 &amp; " and skill level " &amp; J133 &amp; ", suggest: 1) a winning ad angle, 2) a one-line hook, 3) target audience.", 0)</f>
        <v>#NAME?</v>
      </c>
      <c r="AG133" t="e" cm="1">
        <f t="array" aca="1" ref="AG133" ca="1">_xldudf_LABS_GENERATIVEAI("You’re Thunderbird 3. Analyze this product: " &amp; A133 &amp; ". Trend score: " &amp; K133 &amp; "/30, Competition: " &amp; M133 &amp; "/30, Profit: £" &amp; F133 &amp; ". Give 1 line for each: Why trend score is high/low, Why competition score is high/low, Why profit score is high/low.", 0)</f>
        <v>#NAME?</v>
      </c>
    </row>
    <row r="134" spans="1:33" x14ac:dyDescent="0.35">
      <c r="A134" s="17" t="s">
        <v>412</v>
      </c>
      <c r="B134" s="9" t="s">
        <v>413</v>
      </c>
      <c r="C134" s="13" t="s">
        <v>414</v>
      </c>
      <c r="D134" s="25">
        <v>55.99</v>
      </c>
      <c r="E134" s="25">
        <v>125.99</v>
      </c>
      <c r="F134" s="24">
        <f t="shared" si="9"/>
        <v>70</v>
      </c>
      <c r="G134" s="10"/>
      <c r="H134" s="10"/>
      <c r="I134" t="str" cm="1">
        <f t="array" ref="I134">_xldudf_LABS_GENERATIVEAI("Assign a niche category to this product based on what it is and who it's for. Use simple categories like 'Beauty', 'Pets', 'Home', 'Fitness', 'Tech', 'Fashion', 'Health', 'Kitchen', 'Baby', or 'Other'. Product: " &amp; A134 &amp; ". Description: " &amp; A134 &amp; ". Return only the category.", 0)</f>
        <v>Kitchen</v>
      </c>
      <c r="J134" t="e" cm="1">
        <f t="array" aca="1" ref="J134" ca="1">_xldudf_LABS_GENERATIVEAI("Assign a selling skill level (Beginner, Intermediate, or Advanced) to this product based on how hard it would be to market and sell. Consider ad complexity, niche saturation, price point, and customer trust needed. Product: " &amp; A134 &amp; ". Niche: " &amp; I134 &amp; ". Selling Price: £" &amp; E134 &amp; ". Respond with only the level.", 0)</f>
        <v>#NAME?</v>
      </c>
      <c r="K134" s="22" t="e" cm="1">
        <f t="array" aca="1" ref="K134" ca="1" xml:space="preserve"> ( (F134 / MAX(F:F)) * 100 * 0.3 ) + ( IF(J134=1,100,IF(J134=2,50,0)) * 0.25 ) + ( _xlfn.SWITCH(I134, "Beauty",100, "Pets",90, "Tech",80, "Home",70, "Fitness",60, 50) * 0.2 ) + ( IF(E134&lt;30,100,IF(E134&lt;50,60,20)) * 0.15 ) + ( IF(AND(B134&lt;&gt;"",C134&lt;&gt;""),100,IF(OR(B134&lt;&gt;"",C134&lt;&gt;""),50,0)) * 0.1 )</f>
        <v>#NAME?</v>
      </c>
      <c r="L134" s="22">
        <f t="shared" si="10"/>
        <v>12.7283429804768</v>
      </c>
      <c r="M134" s="22" t="e">
        <f t="shared" ca="1" si="11"/>
        <v>#NAME?</v>
      </c>
      <c r="N134" s="22" t="e">
        <f t="shared" ca="1" si="12"/>
        <v>#NAME?</v>
      </c>
      <c r="O134" t="e" cm="1">
        <f t="array" aca="1" ref="O134" ca="1">_xldudf_LABS_GENERATIVEAI("Evaluate this product: " &amp; A134 &amp; ". Profit: £" &amp; F134 &amp; ", Trend: " &amp; K134 &amp; "/30, Comp: " &amp; M134 &amp; "/30, Skill: " &amp; J134 &amp; ", Niche: " &amp; I134 &amp; ". Return 3 short bullet points: 1) Opportunity summary, 2) Why it's high/low scoring, 3) Marketing angle.", 0)</f>
        <v>#NAME?</v>
      </c>
      <c r="P134" t="e" cm="1">
        <f t="array" aca="1" ref="P134" ca="1">_xldudf_LABS_GENERATIVEAI("You're Thunderbird 2, the ad strategy agent. Based on this product: " &amp; A134 &amp; ", in the " &amp; I134 &amp; " niche with a profit of £" &amp; F134 &amp; " and skill level " &amp; J134 &amp; ", suggest: 1) a winning ad angle, 2) a one-line hook, 3) target audience.", 0)</f>
        <v>#NAME?</v>
      </c>
      <c r="AG134" t="e" cm="1">
        <f t="array" aca="1" ref="AG134" ca="1">_xldudf_LABS_GENERATIVEAI("You’re Thunderbird 3. Analyze this product: " &amp; A134 &amp; ". Trend score: " &amp; K134 &amp; "/30, Competition: " &amp; M134 &amp; "/30, Profit: £" &amp; F134 &amp; ". Give 1 line for each: Why trend score is high/low, Why competition score is high/low, Why profit score is high/low.", 0)</f>
        <v>#NAME?</v>
      </c>
    </row>
    <row r="135" spans="1:33" x14ac:dyDescent="0.35">
      <c r="A135" s="17" t="s">
        <v>415</v>
      </c>
      <c r="B135" s="9" t="s">
        <v>416</v>
      </c>
      <c r="C135" s="13" t="s">
        <v>417</v>
      </c>
      <c r="D135" s="25">
        <v>41.99</v>
      </c>
      <c r="E135" s="25">
        <v>89.99</v>
      </c>
      <c r="F135" s="24">
        <f t="shared" si="9"/>
        <v>47.999999999999993</v>
      </c>
      <c r="G135" s="10"/>
      <c r="H135" s="10"/>
      <c r="I135" t="e" cm="1">
        <f t="array" aca="1" ref="I135" ca="1">_xldudf_LABS_GENERATIVEAI("Assign a niche category to this product based on what it is and who it's for. Use simple categories like 'Beauty', 'Pets', 'Home', 'Fitness', 'Tech', 'Fashion', 'Health', 'Kitchen', 'Baby', or 'Other'. Product: " &amp; A135 &amp; ". Description: " &amp; A135 &amp; ". Return only the category.", 0)</f>
        <v>#NAME?</v>
      </c>
      <c r="J135" t="e" cm="1">
        <f t="array" aca="1" ref="J135" ca="1">_xldudf_LABS_GENERATIVEAI("Assign a selling skill level (Beginner, Intermediate, or Advanced) to this product based on how hard it would be to market and sell. Consider ad complexity, niche saturation, price point, and customer trust needed. Product: " &amp; A135 &amp; ". Niche: " &amp; I135 &amp; ". Selling Price: £" &amp; E135 &amp; ". Respond with only the level.", 0)</f>
        <v>#NAME?</v>
      </c>
      <c r="K135" s="22" t="e" cm="1">
        <f t="array" aca="1" ref="K135" ca="1" xml:space="preserve"> ( (F135 / MAX(F:F)) * 100 * 0.3 ) + ( IF(J135=1,100,IF(J135=2,50,0)) * 0.25 ) + ( _xlfn.SWITCH(I135, "Beauty",100, "Pets",90, "Tech",80, "Home",70, "Fitness",60, 50) * 0.2 ) + ( IF(E135&lt;30,100,IF(E135&lt;50,60,20)) * 0.15 ) + ( IF(AND(B135&lt;&gt;"",C135&lt;&gt;""),100,IF(OR(B135&lt;&gt;"",C135&lt;&gt;""),50,0)) * 0.1 )</f>
        <v>#NAME?</v>
      </c>
      <c r="L135" s="22">
        <f t="shared" si="10"/>
        <v>8.4116550573923252</v>
      </c>
      <c r="M135" s="22" t="e">
        <f t="shared" ca="1" si="11"/>
        <v>#NAME?</v>
      </c>
      <c r="N135" s="22" t="e">
        <f t="shared" ca="1" si="12"/>
        <v>#NAME?</v>
      </c>
      <c r="O135" t="e" cm="1">
        <f t="array" aca="1" ref="O135" ca="1">_xldudf_LABS_GENERATIVEAI("Evaluate this product: " &amp; A135 &amp; ". Profit: £" &amp; F135 &amp; ", Trend: " &amp; K135 &amp; "/30, Comp: " &amp; M135 &amp; "/30, Skill: " &amp; J135 &amp; ", Niche: " &amp; I135 &amp; ". Return 3 short bullet points: 1) Opportunity summary, 2) Why it's high/low scoring, 3) Marketing angle.", 0)</f>
        <v>#NAME?</v>
      </c>
      <c r="P135" t="e" cm="1">
        <f t="array" aca="1" ref="P135" ca="1">_xldudf_LABS_GENERATIVEAI("You're Thunderbird 2, the ad strategy agent. Based on this product: " &amp; A135 &amp; ", in the " &amp; I135 &amp; " niche with a profit of £" &amp; F135 &amp; " and skill level " &amp; J135 &amp; ", suggest: 1) a winning ad angle, 2) a one-line hook, 3) target audience.", 0)</f>
        <v>#NAME?</v>
      </c>
      <c r="AG135" t="e" cm="1">
        <f t="array" aca="1" ref="AG135" ca="1">_xldudf_LABS_GENERATIVEAI("You’re Thunderbird 3. Analyze this product: " &amp; A135 &amp; ". Trend score: " &amp; K135 &amp; "/30, Competition: " &amp; M135 &amp; "/30, Profit: £" &amp; F135 &amp; ". Give 1 line for each: Why trend score is high/low, Why competition score is high/low, Why profit score is high/low.", 0)</f>
        <v>#NAME?</v>
      </c>
    </row>
    <row r="136" spans="1:33" x14ac:dyDescent="0.35">
      <c r="A136" s="17" t="s">
        <v>418</v>
      </c>
      <c r="B136" s="9" t="s">
        <v>419</v>
      </c>
      <c r="C136" s="13" t="s">
        <v>420</v>
      </c>
      <c r="D136" s="25">
        <v>10.130000000000001</v>
      </c>
      <c r="E136" s="25">
        <v>19.989999999999998</v>
      </c>
      <c r="F136" s="24">
        <f t="shared" si="9"/>
        <v>9.8599999999999977</v>
      </c>
      <c r="G136" s="10"/>
      <c r="H136" s="10"/>
      <c r="I136" t="str" cm="1">
        <f t="array" ref="I136">_xldudf_LABS_GENERATIVEAI("Assign a niche category to this product based on what it is and who it's for. Use simple categories like 'Beauty', 'Pets', 'Home', 'Fitness', 'Tech', 'Fashion', 'Health', 'Kitchen', 'Baby', or 'Other'. Product: " &amp; A136 &amp; ". Description: " &amp; A136 &amp; ". Return only the category.", 0)</f>
        <v>Pets</v>
      </c>
      <c r="J136" t="e" cm="1">
        <f t="array" aca="1" ref="J136" ca="1">_xldudf_LABS_GENERATIVEAI("Assign a selling skill level (Beginner, Intermediate, or Advanced) to this product based on how hard it would be to market and sell. Consider ad complexity, niche saturation, price point, and customer trust needed. Product: " &amp; A136 &amp; ". Niche: " &amp; I136 &amp; ". Selling Price: £" &amp; E136 &amp; ". Respond with only the level.", 0)</f>
        <v>#NAME?</v>
      </c>
      <c r="K136" s="22" t="e" cm="1">
        <f t="array" aca="1" ref="K136" ca="1" xml:space="preserve"> ( (F136 / MAX(F:F)) * 100 * 0.3 ) + ( IF(J136=1,100,IF(J136=2,50,0)) * 0.25 ) + ( _xlfn.SWITCH(I136, "Beauty",100, "Pets",90, "Tech",80, "Home",70, "Fitness",60, 50) * 0.2 ) + ( IF(E136&lt;30,100,IF(E136&lt;50,60,20)) * 0.15 ) + ( IF(AND(B136&lt;&gt;"",C136&lt;&gt;""),100,IF(OR(B136&lt;&gt;"",C136&lt;&gt;""),50,0)) * 0.1 )</f>
        <v>#NAME?</v>
      </c>
      <c r="L136" s="22">
        <f t="shared" si="10"/>
        <v>0.92808790346316039</v>
      </c>
      <c r="M136" s="22" t="e">
        <f t="shared" ca="1" si="11"/>
        <v>#NAME?</v>
      </c>
      <c r="N136" s="22" t="e">
        <f t="shared" ca="1" si="12"/>
        <v>#NAME?</v>
      </c>
      <c r="O136" t="e" cm="1">
        <f t="array" aca="1" ref="O136" ca="1">_xldudf_LABS_GENERATIVEAI("Evaluate this product: " &amp; A136 &amp; ". Profit: £" &amp; F136 &amp; ", Trend: " &amp; K136 &amp; "/30, Comp: " &amp; M136 &amp; "/30, Skill: " &amp; J136 &amp; ", Niche: " &amp; I136 &amp; ". Return 3 short bullet points: 1) Opportunity summary, 2) Why it's high/low scoring, 3) Marketing angle.", 0)</f>
        <v>#NAME?</v>
      </c>
      <c r="P136" t="e" cm="1">
        <f t="array" aca="1" ref="P136" ca="1">_xldudf_LABS_GENERATIVEAI("You're Thunderbird 2, the ad strategy agent. Based on this product: " &amp; A136 &amp; ", in the " &amp; I136 &amp; " niche with a profit of £" &amp; F136 &amp; " and skill level " &amp; J136 &amp; ", suggest: 1) a winning ad angle, 2) a one-line hook, 3) target audience.", 0)</f>
        <v>#NAME?</v>
      </c>
      <c r="AG136" t="e" cm="1">
        <f t="array" aca="1" ref="AG136" ca="1">_xldudf_LABS_GENERATIVEAI("You’re Thunderbird 3. Analyze this product: " &amp; A136 &amp; ". Trend score: " &amp; K136 &amp; "/30, Competition: " &amp; M136 &amp; "/30, Profit: £" &amp; F136 &amp; ". Give 1 line for each: Why trend score is high/low, Why competition score is high/low, Why profit score is high/low.", 0)</f>
        <v>#NAME?</v>
      </c>
    </row>
    <row r="137" spans="1:33" x14ac:dyDescent="0.35">
      <c r="A137" s="17" t="s">
        <v>421</v>
      </c>
      <c r="B137" s="9" t="s">
        <v>422</v>
      </c>
      <c r="C137" s="13" t="s">
        <v>423</v>
      </c>
      <c r="D137" s="25">
        <v>13.78</v>
      </c>
      <c r="E137" s="25">
        <v>49.99</v>
      </c>
      <c r="F137" s="24">
        <f t="shared" si="9"/>
        <v>36.21</v>
      </c>
      <c r="G137" s="10"/>
      <c r="H137" s="10"/>
      <c r="I137" t="e" cm="1">
        <f t="array" aca="1" ref="I137" ca="1">_xldudf_LABS_GENERATIVEAI("Assign a niche category to this product based on what it is and who it's for. Use simple categories like 'Beauty', 'Pets', 'Home', 'Fitness', 'Tech', 'Fashion', 'Health', 'Kitchen', 'Baby', or 'Other'. Product: " &amp; A137 &amp; ". Description: " &amp; A137 &amp; ". Return only the category.", 0)</f>
        <v>#NAME?</v>
      </c>
      <c r="J137" t="e" cm="1">
        <f t="array" aca="1" ref="J137" ca="1">_xldudf_LABS_GENERATIVEAI("Assign a selling skill level (Beginner, Intermediate, or Advanced) to this product based on how hard it would be to market and sell. Consider ad complexity, niche saturation, price point, and customer trust needed. Product: " &amp; A137 &amp; ". Niche: " &amp; I137 &amp; ". Selling Price: £" &amp; E137 &amp; ". Respond with only the level.", 0)</f>
        <v>#NAME?</v>
      </c>
      <c r="K137" s="22" t="e" cm="1">
        <f t="array" aca="1" ref="K137" ca="1" xml:space="preserve"> ( (F137 / MAX(F:F)) * 100 * 0.3 ) + ( IF(J137=1,100,IF(J137=2,50,0)) * 0.25 ) + ( _xlfn.SWITCH(I137, "Beauty",100, "Pets",90, "Tech",80, "Home",70, "Fitness",60, 50) * 0.2 ) + ( IF(E137&lt;30,100,IF(E137&lt;50,60,20)) * 0.15 ) + ( IF(AND(B137&lt;&gt;"",C137&lt;&gt;""),100,IF(OR(B137&lt;&gt;"",C137&lt;&gt;""),50,0)) * 0.1 )</f>
        <v>#NAME?</v>
      </c>
      <c r="L137" s="22">
        <f t="shared" si="10"/>
        <v>6.0983027567938777</v>
      </c>
      <c r="M137" s="22" t="e">
        <f t="shared" ca="1" si="11"/>
        <v>#NAME?</v>
      </c>
      <c r="N137" s="22" t="e">
        <f t="shared" ca="1" si="12"/>
        <v>#NAME?</v>
      </c>
      <c r="O137" t="e" cm="1">
        <f t="array" aca="1" ref="O137" ca="1">_xldudf_LABS_GENERATIVEAI("Evaluate this product: " &amp; A137 &amp; ". Profit: £" &amp; F137 &amp; ", Trend: " &amp; K137 &amp; "/30, Comp: " &amp; M137 &amp; "/30, Skill: " &amp; J137 &amp; ", Niche: " &amp; I137 &amp; ". Return 3 short bullet points: 1) Opportunity summary, 2) Why it's high/low scoring, 3) Marketing angle.", 0)</f>
        <v>#NAME?</v>
      </c>
      <c r="P137" t="e" cm="1">
        <f t="array" aca="1" ref="P137" ca="1">_xldudf_LABS_GENERATIVEAI("You're Thunderbird 2, the ad strategy agent. Based on this product: " &amp; A137 &amp; ", in the " &amp; I137 &amp; " niche with a profit of £" &amp; F137 &amp; " and skill level " &amp; J137 &amp; ", suggest: 1) a winning ad angle, 2) a one-line hook, 3) target audience.", 0)</f>
        <v>#NAME?</v>
      </c>
      <c r="AG137" t="e" cm="1">
        <f t="array" aca="1" ref="AG137" ca="1">_xldudf_LABS_GENERATIVEAI("You’re Thunderbird 3. Analyze this product: " &amp; A137 &amp; ". Trend score: " &amp; K137 &amp; "/30, Competition: " &amp; M137 &amp; "/30, Profit: £" &amp; F137 &amp; ". Give 1 line for each: Why trend score is high/low, Why competition score is high/low, Why profit score is high/low.", 0)</f>
        <v>#NAME?</v>
      </c>
    </row>
    <row r="138" spans="1:33" x14ac:dyDescent="0.35">
      <c r="A138" s="17" t="s">
        <v>424</v>
      </c>
      <c r="B138" s="9" t="s">
        <v>425</v>
      </c>
      <c r="C138" s="13" t="s">
        <v>426</v>
      </c>
      <c r="D138" s="25">
        <v>14.29</v>
      </c>
      <c r="E138" s="25">
        <v>29.99</v>
      </c>
      <c r="F138" s="24">
        <f t="shared" si="9"/>
        <v>15.7</v>
      </c>
      <c r="G138" s="10"/>
      <c r="H138" s="10"/>
      <c r="I138" t="e" cm="1">
        <f t="array" aca="1" ref="I138" ca="1">_xldudf_LABS_GENERATIVEAI("Assign a niche category to this product based on what it is and who it's for. Use simple categories like 'Beauty', 'Pets', 'Home', 'Fitness', 'Tech', 'Fashion', 'Health', 'Kitchen', 'Baby', or 'Other'. Product: " &amp; A138 &amp; ". Description: " &amp; A138 &amp; ". Return only the category.", 0)</f>
        <v>#NAME?</v>
      </c>
      <c r="J138" t="e" cm="1">
        <f t="array" aca="1" ref="J138" ca="1">_xldudf_LABS_GENERATIVEAI("Assign a selling skill level (Beginner, Intermediate, or Advanced) to this product based on how hard it would be to market and sell. Consider ad complexity, niche saturation, price point, and customer trust needed. Product: " &amp; A138 &amp; ". Niche: " &amp; I138 &amp; ". Selling Price: £" &amp; E138 &amp; ". Respond with only the level.", 0)</f>
        <v>#NAME?</v>
      </c>
      <c r="K138" s="22" t="e" cm="1">
        <f t="array" aca="1" ref="K138" ca="1" xml:space="preserve"> ( (F138 / MAX(F:F)) * 100 * 0.3 ) + ( IF(J138=1,100,IF(J138=2,50,0)) * 0.25 ) + ( _xlfn.SWITCH(I138, "Beauty",100, "Pets",90, "Tech",80, "Home",70, "Fitness",60, 50) * 0.2 ) + ( IF(E138&lt;30,100,IF(E138&lt;50,60,20)) * 0.15 ) + ( IF(AND(B138&lt;&gt;"",C138&lt;&gt;""),100,IF(OR(B138&lt;&gt;"",C138&lt;&gt;""),50,0)) * 0.1 )</f>
        <v>#NAME?</v>
      </c>
      <c r="L138" s="22">
        <f t="shared" si="10"/>
        <v>2.0739723339546741</v>
      </c>
      <c r="M138" s="22" t="e">
        <f t="shared" ca="1" si="11"/>
        <v>#NAME?</v>
      </c>
      <c r="N138" s="22" t="e">
        <f t="shared" ca="1" si="12"/>
        <v>#NAME?</v>
      </c>
      <c r="O138" t="e" cm="1">
        <f t="array" aca="1" ref="O138" ca="1">_xldudf_LABS_GENERATIVEAI("Evaluate this product: " &amp; A138 &amp; ". Profit: £" &amp; F138 &amp; ", Trend: " &amp; K138 &amp; "/30, Comp: " &amp; M138 &amp; "/30, Skill: " &amp; J138 &amp; ", Niche: " &amp; I138 &amp; ". Return 3 short bullet points: 1) Opportunity summary, 2) Why it's high/low scoring, 3) Marketing angle.", 0)</f>
        <v>#NAME?</v>
      </c>
      <c r="P138" t="e" cm="1">
        <f t="array" aca="1" ref="P138" ca="1">_xldudf_LABS_GENERATIVEAI("You're Thunderbird 2, the ad strategy agent. Based on this product: " &amp; A138 &amp; ", in the " &amp; I138 &amp; " niche with a profit of £" &amp; F138 &amp; " and skill level " &amp; J138 &amp; ", suggest: 1) a winning ad angle, 2) a one-line hook, 3) target audience.", 0)</f>
        <v>#NAME?</v>
      </c>
      <c r="AG138" t="e" cm="1">
        <f t="array" aca="1" ref="AG138" ca="1">_xldudf_LABS_GENERATIVEAI("You’re Thunderbird 3. Analyze this product: " &amp; A138 &amp; ". Trend score: " &amp; K138 &amp; "/30, Competition: " &amp; M138 &amp; "/30, Profit: £" &amp; F138 &amp; ". Give 1 line for each: Why trend score is high/low, Why competition score is high/low, Why profit score is high/low.", 0)</f>
        <v>#NAME?</v>
      </c>
    </row>
    <row r="139" spans="1:33" x14ac:dyDescent="0.35">
      <c r="A139" s="17" t="s">
        <v>427</v>
      </c>
      <c r="B139" s="9" t="s">
        <v>428</v>
      </c>
      <c r="C139" s="13" t="s">
        <v>429</v>
      </c>
      <c r="D139" s="25">
        <v>9.08</v>
      </c>
      <c r="E139" s="25">
        <v>29.99</v>
      </c>
      <c r="F139" s="24">
        <f t="shared" si="9"/>
        <v>20.909999999999997</v>
      </c>
      <c r="G139" s="10"/>
      <c r="H139" s="10"/>
      <c r="I139" t="e" cm="1">
        <f t="array" aca="1" ref="I139" ca="1">_xldudf_LABS_GENERATIVEAI("Assign a niche category to this product based on what it is and who it's for. Use simple categories like 'Beauty', 'Pets', 'Home', 'Fitness', 'Tech', 'Fashion', 'Health', 'Kitchen', 'Baby', or 'Other'. Product: " &amp; A139 &amp; ". Description: " &amp; A139 &amp; ". Return only the category.", 0)</f>
        <v>#NAME?</v>
      </c>
      <c r="J139" t="e" cm="1">
        <f t="array" aca="1" ref="J139" ca="1">_xldudf_LABS_GENERATIVEAI("Assign a selling skill level (Beginner, Intermediate, or Advanced) to this product based on how hard it would be to market and sell. Consider ad complexity, niche saturation, price point, and customer trust needed. Product: " &amp; A139 &amp; ". Niche: " &amp; I139 &amp; ". Selling Price: £" &amp; E139 &amp; ". Respond with only the level.", 0)</f>
        <v>#NAME?</v>
      </c>
      <c r="K139" s="22" t="e" cm="1">
        <f t="array" aca="1" ref="K139" ca="1" xml:space="preserve"> ( (F139 / MAX(F:F)) * 100 * 0.3 ) + ( IF(J139=1,100,IF(J139=2,50,0)) * 0.25 ) + ( _xlfn.SWITCH(I139, "Beauty",100, "Pets",90, "Tech",80, "Home",70, "Fitness",60, 50) * 0.2 ) + ( IF(E139&lt;30,100,IF(E139&lt;50,60,20)) * 0.15 ) + ( IF(AND(B139&lt;&gt;"",C139&lt;&gt;""),100,IF(OR(B139&lt;&gt;"",C139&lt;&gt;""),50,0)) * 0.1 )</f>
        <v>#NAME?</v>
      </c>
      <c r="L139" s="22">
        <f t="shared" si="10"/>
        <v>3.096242519376041</v>
      </c>
      <c r="M139" s="22" t="e">
        <f t="shared" ca="1" si="11"/>
        <v>#NAME?</v>
      </c>
      <c r="N139" s="22" t="e">
        <f t="shared" ca="1" si="12"/>
        <v>#NAME?</v>
      </c>
      <c r="O139" t="e" cm="1">
        <f t="array" aca="1" ref="O139" ca="1">_xldudf_LABS_GENERATIVEAI("Evaluate this product: " &amp; A139 &amp; ". Profit: £" &amp; F139 &amp; ", Trend: " &amp; K139 &amp; "/30, Comp: " &amp; M139 &amp; "/30, Skill: " &amp; J139 &amp; ", Niche: " &amp; I139 &amp; ". Return 3 short bullet points: 1) Opportunity summary, 2) Why it's high/low scoring, 3) Marketing angle.", 0)</f>
        <v>#NAME?</v>
      </c>
      <c r="P139" t="e" cm="1">
        <f t="array" aca="1" ref="P139" ca="1">_xldudf_LABS_GENERATIVEAI("You're Thunderbird 2, the ad strategy agent. Based on this product: " &amp; A139 &amp; ", in the " &amp; I139 &amp; " niche with a profit of £" &amp; F139 &amp; " and skill level " &amp; J139 &amp; ", suggest: 1) a winning ad angle, 2) a one-line hook, 3) target audience.", 0)</f>
        <v>#NAME?</v>
      </c>
      <c r="AG139" t="e" cm="1">
        <f t="array" aca="1" ref="AG139" ca="1">_xldudf_LABS_GENERATIVEAI("You’re Thunderbird 3. Analyze this product: " &amp; A139 &amp; ". Trend score: " &amp; K139 &amp; "/30, Competition: " &amp; M139 &amp; "/30, Profit: £" &amp; F139 &amp; ". Give 1 line for each: Why trend score is high/low, Why competition score is high/low, Why profit score is high/low.", 0)</f>
        <v>#NAME?</v>
      </c>
    </row>
    <row r="140" spans="1:33" x14ac:dyDescent="0.35">
      <c r="A140" s="17" t="s">
        <v>430</v>
      </c>
      <c r="B140" s="9" t="s">
        <v>431</v>
      </c>
      <c r="C140" s="13" t="s">
        <v>432</v>
      </c>
      <c r="D140" s="25">
        <v>28.09</v>
      </c>
      <c r="E140" s="25">
        <v>79.989999999999995</v>
      </c>
      <c r="F140" s="24">
        <f t="shared" si="9"/>
        <v>51.899999999999991</v>
      </c>
      <c r="G140" s="10"/>
      <c r="H140" s="10"/>
      <c r="I140" t="e" cm="1">
        <f t="array" aca="1" ref="I140" ca="1">_xldudf_LABS_GENERATIVEAI("Assign a niche category to this product based on what it is and who it's for. Use simple categories like 'Beauty', 'Pets', 'Home', 'Fitness', 'Tech', 'Fashion', 'Health', 'Kitchen', 'Baby', or 'Other'. Product: " &amp; A140 &amp; ". Description: " &amp; A140 &amp; ". Return only the category.", 0)</f>
        <v>#NAME?</v>
      </c>
      <c r="J140" t="e" cm="1">
        <f t="array" aca="1" ref="J140" ca="1">_xldudf_LABS_GENERATIVEAI("Assign a selling skill level (Beginner, Intermediate, or Advanced) to this product based on how hard it would be to market and sell. Consider ad complexity, niche saturation, price point, and customer trust needed. Product: " &amp; A140 &amp; ". Niche: " &amp; I140 &amp; ". Selling Price: £" &amp; E140 &amp; ". Respond with only the level.", 0)</f>
        <v>#NAME?</v>
      </c>
      <c r="K140" s="22" t="e" cm="1">
        <f t="array" aca="1" ref="K140" ca="1" xml:space="preserve"> ( (F140 / MAX(F:F)) * 100 * 0.3 ) + ( IF(J140=1,100,IF(J140=2,50,0)) * 0.25 ) + ( _xlfn.SWITCH(I140, "Beauty",100, "Pets",90, "Tech",80, "Home",70, "Fitness",60, 50) * 0.2 ) + ( IF(E140&lt;30,100,IF(E140&lt;50,60,20)) * 0.15 ) + ( IF(AND(B140&lt;&gt;"",C140&lt;&gt;""),100,IF(OR(B140&lt;&gt;"",C140&lt;&gt;""),50,0)) * 0.1 )</f>
        <v>#NAME?</v>
      </c>
      <c r="L140" s="22">
        <f t="shared" si="10"/>
        <v>9.176886098302754</v>
      </c>
      <c r="M140" s="22" t="e">
        <f t="shared" ca="1" si="11"/>
        <v>#NAME?</v>
      </c>
      <c r="N140" s="22" t="e">
        <f t="shared" ca="1" si="12"/>
        <v>#NAME?</v>
      </c>
      <c r="O140" t="e" cm="1">
        <f t="array" aca="1" ref="O140" ca="1">_xldudf_LABS_GENERATIVEAI("Evaluate this product: " &amp; A140 &amp; ". Profit: £" &amp; F140 &amp; ", Trend: " &amp; K140 &amp; "/30, Comp: " &amp; M140 &amp; "/30, Skill: " &amp; J140 &amp; ", Niche: " &amp; I140 &amp; ". Return 3 short bullet points: 1) Opportunity summary, 2) Why it's high/low scoring, 3) Marketing angle.", 0)</f>
        <v>#NAME?</v>
      </c>
      <c r="P140" t="e" cm="1">
        <f t="array" aca="1" ref="P140" ca="1">_xldudf_LABS_GENERATIVEAI("You're Thunderbird 2, the ad strategy agent. Based on this product: " &amp; A140 &amp; ", in the " &amp; I140 &amp; " niche with a profit of £" &amp; F140 &amp; " and skill level " &amp; J140 &amp; ", suggest: 1) a winning ad angle, 2) a one-line hook, 3) target audience.", 0)</f>
        <v>#NAME?</v>
      </c>
      <c r="AG140" t="e" cm="1">
        <f t="array" aca="1" ref="AG140" ca="1">_xldudf_LABS_GENERATIVEAI("You’re Thunderbird 3. Analyze this product: " &amp; A140 &amp; ". Trend score: " &amp; K140 &amp; "/30, Competition: " &amp; M140 &amp; "/30, Profit: £" &amp; F140 &amp; ". Give 1 line for each: Why trend score is high/low, Why competition score is high/low, Why profit score is high/low.", 0)</f>
        <v>#NAME?</v>
      </c>
    </row>
    <row r="141" spans="1:33" x14ac:dyDescent="0.35">
      <c r="A141" s="17" t="s">
        <v>433</v>
      </c>
      <c r="B141" s="9" t="s">
        <v>434</v>
      </c>
      <c r="C141" s="13" t="s">
        <v>435</v>
      </c>
      <c r="D141" s="25">
        <v>6.83</v>
      </c>
      <c r="E141" s="25">
        <v>19.989999999999998</v>
      </c>
      <c r="F141" s="24">
        <f t="shared" si="9"/>
        <v>13.159999999999998</v>
      </c>
      <c r="G141" s="10"/>
      <c r="H141" s="10"/>
      <c r="I141" t="str" cm="1">
        <f t="array" ref="I141">_xldudf_LABS_GENERATIVEAI("Assign a niche category to this product based on what it is and who it's for. Use simple categories like 'Beauty', 'Pets', 'Home', 'Fitness', 'Tech', 'Fashion', 'Health', 'Kitchen', 'Baby', or 'Other'. Product: " &amp; A141 &amp; ". Description: " &amp; A141 &amp; ". Return only the category.", 0)</f>
        <v>Home</v>
      </c>
      <c r="J141" t="e" cm="1">
        <f t="array" aca="1" ref="J141" ca="1">_xldudf_LABS_GENERATIVEAI("Assign a selling skill level (Beginner, Intermediate, or Advanced) to this product based on how hard it would be to market and sell. Consider ad complexity, niche saturation, price point, and customer trust needed. Product: " &amp; A141 &amp; ". Niche: " &amp; I141 &amp; ". Selling Price: £" &amp; E141 &amp; ". Respond with only the level.", 0)</f>
        <v>#NAME?</v>
      </c>
      <c r="K141" s="22" t="e" cm="1">
        <f t="array" aca="1" ref="K141" ca="1" xml:space="preserve"> ( (F141 / MAX(F:F)) * 100 * 0.3 ) + ( IF(J141=1,100,IF(J141=2,50,0)) * 0.25 ) + ( _xlfn.SWITCH(I141, "Beauty",100, "Pets",90, "Tech",80, "Home",70, "Fitness",60, 50) * 0.2 ) + ( IF(E141&lt;30,100,IF(E141&lt;50,60,20)) * 0.15 ) + ( IF(AND(B141&lt;&gt;"",C141&lt;&gt;""),100,IF(OR(B141&lt;&gt;"",C141&lt;&gt;""),50,0)) * 0.1 )</f>
        <v>#NAME?</v>
      </c>
      <c r="L141" s="22">
        <f t="shared" si="10"/>
        <v>1.5755910919258309</v>
      </c>
      <c r="M141" s="22" t="e">
        <f t="shared" ca="1" si="11"/>
        <v>#NAME?</v>
      </c>
      <c r="N141" s="22" t="e">
        <f t="shared" ca="1" si="12"/>
        <v>#NAME?</v>
      </c>
      <c r="O141" t="e" cm="1">
        <f t="array" aca="1" ref="O141" ca="1">_xldudf_LABS_GENERATIVEAI("Evaluate this product: " &amp; A141 &amp; ". Profit: £" &amp; F141 &amp; ", Trend: " &amp; K141 &amp; "/30, Comp: " &amp; M141 &amp; "/30, Skill: " &amp; J141 &amp; ", Niche: " &amp; I141 &amp; ". Return 3 short bullet points: 1) Opportunity summary, 2) Why it's high/low scoring, 3) Marketing angle.", 0)</f>
        <v>#NAME?</v>
      </c>
      <c r="P141" t="e" cm="1">
        <f t="array" aca="1" ref="P141" ca="1">_xldudf_LABS_GENERATIVEAI("You're Thunderbird 2, the ad strategy agent. Based on this product: " &amp; A141 &amp; ", in the " &amp; I141 &amp; " niche with a profit of £" &amp; F141 &amp; " and skill level " &amp; J141 &amp; ", suggest: 1) a winning ad angle, 2) a one-line hook, 3) target audience.", 0)</f>
        <v>#NAME?</v>
      </c>
      <c r="AG141" t="e" cm="1">
        <f t="array" aca="1" ref="AG141" ca="1">_xldudf_LABS_GENERATIVEAI("You’re Thunderbird 3. Analyze this product: " &amp; A141 &amp; ". Trend score: " &amp; K141 &amp; "/30, Competition: " &amp; M141 &amp; "/30, Profit: £" &amp; F141 &amp; ". Give 1 line for each: Why trend score is high/low, Why competition score is high/low, Why profit score is high/low.", 0)</f>
        <v>#NAME?</v>
      </c>
    </row>
    <row r="142" spans="1:33" x14ac:dyDescent="0.35">
      <c r="A142" s="17" t="s">
        <v>436</v>
      </c>
      <c r="B142" s="9" t="s">
        <v>437</v>
      </c>
      <c r="C142" s="13" t="s">
        <v>438</v>
      </c>
      <c r="D142" s="25">
        <v>40.200000000000003</v>
      </c>
      <c r="E142" s="25">
        <v>79.989999999999995</v>
      </c>
      <c r="F142" s="24">
        <f t="shared" si="9"/>
        <v>39.789999999999992</v>
      </c>
      <c r="G142" s="10"/>
      <c r="H142" s="10"/>
      <c r="I142" t="str" cm="1">
        <f t="array" ref="I142">_xldudf_LABS_GENERATIVEAI("Assign a niche category to this product based on what it is and who it's for. Use simple categories like 'Beauty', 'Pets', 'Home', 'Fitness', 'Tech', 'Fashion', 'Health', 'Kitchen', 'Baby', or 'Other'. Product: " &amp; A142 &amp; ". Description: " &amp; A142 &amp; ". Return only the category.", 0)</f>
        <v>Other</v>
      </c>
      <c r="J142" t="e" cm="1">
        <f t="array" aca="1" ref="J142" ca="1">_xldudf_LABS_GENERATIVEAI("Assign a selling skill level (Beginner, Intermediate, or Advanced) to this product based on how hard it would be to market and sell. Consider ad complexity, niche saturation, price point, and customer trust needed. Product: " &amp; A142 &amp; ". Niche: " &amp; I142 &amp; ". Selling Price: £" &amp; E142 &amp; ". Respond with only the level.", 0)</f>
        <v>#NAME?</v>
      </c>
      <c r="K142" s="22" t="e" cm="1">
        <f t="array" aca="1" ref="K142" ca="1" xml:space="preserve"> ( (F142 / MAX(F:F)) * 100 * 0.3 ) + ( IF(J142=1,100,IF(J142=2,50,0)) * 0.25 ) + ( _xlfn.SWITCH(I142, "Beauty",100, "Pets",90, "Tech",80, "Home",70, "Fitness",60, 50) * 0.2 ) + ( IF(E142&lt;30,100,IF(E142&lt;50,60,20)) * 0.15 ) + ( IF(AND(B142&lt;&gt;"",C142&lt;&gt;""),100,IF(OR(B142&lt;&gt;"",C142&lt;&gt;""),50,0)) * 0.1 )</f>
        <v>#NAME?</v>
      </c>
      <c r="L142" s="22">
        <f t="shared" si="10"/>
        <v>6.8007456097321661</v>
      </c>
      <c r="M142" s="22" t="e">
        <f t="shared" ca="1" si="11"/>
        <v>#NAME?</v>
      </c>
      <c r="N142" s="22" t="e">
        <f t="shared" ca="1" si="12"/>
        <v>#NAME?</v>
      </c>
      <c r="O142" t="e" cm="1">
        <f t="array" aca="1" ref="O142" ca="1">_xldudf_LABS_GENERATIVEAI("Evaluate this product: " &amp; A142 &amp; ". Profit: £" &amp; F142 &amp; ", Trend: " &amp; K142 &amp; "/30, Comp: " &amp; M142 &amp; "/30, Skill: " &amp; J142 &amp; ", Niche: " &amp; I142 &amp; ". Return 3 short bullet points: 1) Opportunity summary, 2) Why it's high/low scoring, 3) Marketing angle.", 0)</f>
        <v>#NAME?</v>
      </c>
      <c r="P142" t="e" cm="1">
        <f t="array" aca="1" ref="P142" ca="1">_xldudf_LABS_GENERATIVEAI("You're Thunderbird 2, the ad strategy agent. Based on this product: " &amp; A142 &amp; ", in the " &amp; I142 &amp; " niche with a profit of £" &amp; F142 &amp; " and skill level " &amp; J142 &amp; ", suggest: 1) a winning ad angle, 2) a one-line hook, 3) target audience.", 0)</f>
        <v>#NAME?</v>
      </c>
      <c r="AG142" t="e" cm="1">
        <f t="array" aca="1" ref="AG142" ca="1">_xldudf_LABS_GENERATIVEAI("You’re Thunderbird 3. Analyze this product: " &amp; A142 &amp; ". Trend score: " &amp; K142 &amp; "/30, Competition: " &amp; M142 &amp; "/30, Profit: £" &amp; F142 &amp; ". Give 1 line for each: Why trend score is high/low, Why competition score is high/low, Why profit score is high/low.", 0)</f>
        <v>#NAME?</v>
      </c>
    </row>
    <row r="143" spans="1:33" x14ac:dyDescent="0.35">
      <c r="A143" s="17" t="s">
        <v>439</v>
      </c>
      <c r="B143" s="13" t="s">
        <v>440</v>
      </c>
      <c r="C143" s="13" t="s">
        <v>441</v>
      </c>
      <c r="D143" s="25">
        <v>3.99</v>
      </c>
      <c r="E143" s="25">
        <v>15.99</v>
      </c>
      <c r="F143" s="24">
        <f t="shared" si="9"/>
        <v>12</v>
      </c>
      <c r="G143" s="10"/>
      <c r="H143" s="10"/>
      <c r="I143" t="e" cm="1">
        <f t="array" aca="1" ref="I143" ca="1">_xldudf_LABS_GENERATIVEAI("Assign a niche category to this product based on what it is and who it's for. Use simple categories like 'Beauty', 'Pets', 'Home', 'Fitness', 'Tech', 'Fashion', 'Health', 'Kitchen', 'Baby', or 'Other'. Product: " &amp; A143 &amp; ". Description: " &amp; A143 &amp; ". Return only the category.", 0)</f>
        <v>#NAME?</v>
      </c>
      <c r="J143" t="e" cm="1">
        <f t="array" aca="1" ref="J143" ca="1">_xldudf_LABS_GENERATIVEAI("Assign a selling skill level (Beginner, Intermediate, or Advanced) to this product based on how hard it would be to market and sell. Consider ad complexity, niche saturation, price point, and customer trust needed. Product: " &amp; A143 &amp; ". Niche: " &amp; I143 &amp; ". Selling Price: £" &amp; E143 &amp; ". Respond with only the level.", 0)</f>
        <v>#NAME?</v>
      </c>
      <c r="K143" s="22" t="e" cm="1">
        <f t="array" aca="1" ref="K143" ca="1" xml:space="preserve"> ( (F143 / MAX(F:F)) * 100 * 0.3 ) + ( IF(J143=1,100,IF(J143=2,50,0)) * 0.25 ) + ( _xlfn.SWITCH(I143, "Beauty",100, "Pets",90, "Tech",80, "Home",70, "Fitness",60, 50) * 0.2 ) + ( IF(E143&lt;30,100,IF(E143&lt;50,60,20)) * 0.15 ) + ( IF(AND(B143&lt;&gt;"",C143&lt;&gt;""),100,IF(OR(B143&lt;&gt;"",C143&lt;&gt;""),50,0)) * 0.1 )</f>
        <v>#NAME?</v>
      </c>
      <c r="L143" s="22">
        <f t="shared" si="10"/>
        <v>1.3479839105268319</v>
      </c>
      <c r="M143" s="22" t="e">
        <f t="shared" ca="1" si="11"/>
        <v>#NAME?</v>
      </c>
      <c r="N143" s="22" t="e">
        <f t="shared" ca="1" si="12"/>
        <v>#NAME?</v>
      </c>
      <c r="O143" t="e" cm="1">
        <f t="array" aca="1" ref="O143" ca="1">_xldudf_LABS_GENERATIVEAI("Evaluate this product: " &amp; A143 &amp; ". Profit: £" &amp; F143 &amp; ", Trend: " &amp; K143 &amp; "/30, Comp: " &amp; M143 &amp; "/30, Skill: " &amp; J143 &amp; ", Niche: " &amp; I143 &amp; ". Return 3 short bullet points: 1) Opportunity summary, 2) Why it's high/low scoring, 3) Marketing angle.", 0)</f>
        <v>#NAME?</v>
      </c>
      <c r="P143" t="e" cm="1">
        <f t="array" aca="1" ref="P143" ca="1">_xldudf_LABS_GENERATIVEAI("You're Thunderbird 2, the ad strategy agent. Based on this product: " &amp; A143 &amp; ", in the " &amp; I143 &amp; " niche with a profit of £" &amp; F143 &amp; " and skill level " &amp; J143 &amp; ", suggest: 1) a winning ad angle, 2) a one-line hook, 3) target audience.", 0)</f>
        <v>#NAME?</v>
      </c>
      <c r="AG143" t="e" cm="1">
        <f t="array" aca="1" ref="AG143" ca="1">_xldudf_LABS_GENERATIVEAI("You’re Thunderbird 3. Analyze this product: " &amp; A143 &amp; ". Trend score: " &amp; K143 &amp; "/30, Competition: " &amp; M143 &amp; "/30, Profit: £" &amp; F143 &amp; ". Give 1 line for each: Why trend score is high/low, Why competition score is high/low, Why profit score is high/low.", 0)</f>
        <v>#NAME?</v>
      </c>
    </row>
    <row r="144" spans="1:33" x14ac:dyDescent="0.35">
      <c r="A144" s="17" t="s">
        <v>442</v>
      </c>
      <c r="B144" s="9" t="s">
        <v>443</v>
      </c>
      <c r="C144" s="13" t="s">
        <v>444</v>
      </c>
      <c r="D144" s="25">
        <v>1.32</v>
      </c>
      <c r="E144" s="25">
        <v>9.99</v>
      </c>
      <c r="F144" s="24">
        <f t="shared" ref="F144:F175" si="13">E144-D144</f>
        <v>8.67</v>
      </c>
      <c r="G144" s="10"/>
      <c r="H144" s="10"/>
      <c r="I144" t="str" cm="1">
        <f t="array" ref="I144">_xldudf_LABS_GENERATIVEAI("Assign a niche category to this product based on what it is and who it's for. Use simple categories like 'Beauty', 'Pets', 'Home', 'Fitness', 'Tech', 'Fashion', 'Health', 'Kitchen', 'Baby', or 'Other'. Product: " &amp; A144 &amp; ". Description: " &amp; A144 &amp; ". Return only the category.", 0)</f>
        <v>Health</v>
      </c>
      <c r="J144" t="e" cm="1">
        <f t="array" aca="1" ref="J144" ca="1">_xldudf_LABS_GENERATIVEAI("Assign a selling skill level (Beginner, Intermediate, or Advanced) to this product based on how hard it would be to market and sell. Consider ad complexity, niche saturation, price point, and customer trust needed. Product: " &amp; A144 &amp; ". Niche: " &amp; I144 &amp; ". Selling Price: £" &amp; E144 &amp; ". Respond with only the level.", 0)</f>
        <v>#NAME?</v>
      </c>
      <c r="K144" s="22" t="e" cm="1">
        <f t="array" aca="1" ref="K144" ca="1" xml:space="preserve"> ( (F144 / MAX(F:F)) * 100 * 0.3 ) + ( IF(J144=1,100,IF(J144=2,50,0)) * 0.25 ) + ( _xlfn.SWITCH(I144, "Beauty",100, "Pets",90, "Tech",80, "Home",70, "Fitness",60, 50) * 0.2 ) + ( IF(E144&lt;30,100,IF(E144&lt;50,60,20)) * 0.15 ) + ( IF(AND(B144&lt;&gt;"",C144&lt;&gt;""),100,IF(OR(B144&lt;&gt;"",C144&lt;&gt;""),50,0)) * 0.1 )</f>
        <v>#NAME?</v>
      </c>
      <c r="L144" s="22">
        <f t="shared" si="10"/>
        <v>0.69459432944177346</v>
      </c>
      <c r="M144" s="22" t="e">
        <f t="shared" ca="1" si="11"/>
        <v>#NAME?</v>
      </c>
      <c r="N144" s="22" t="e">
        <f t="shared" ca="1" si="12"/>
        <v>#NAME?</v>
      </c>
      <c r="O144" t="e" cm="1">
        <f t="array" aca="1" ref="O144" ca="1">_xldudf_LABS_GENERATIVEAI("Evaluate this product: " &amp; A144 &amp; ". Profit: £" &amp; F144 &amp; ", Trend: " &amp; K144 &amp; "/30, Comp: " &amp; M144 &amp; "/30, Skill: " &amp; J144 &amp; ", Niche: " &amp; I144 &amp; ". Return 3 short bullet points: 1) Opportunity summary, 2) Why it's high/low scoring, 3) Marketing angle.", 0)</f>
        <v>#NAME?</v>
      </c>
      <c r="P144" t="e" cm="1">
        <f t="array" aca="1" ref="P144" ca="1">_xldudf_LABS_GENERATIVEAI("You're Thunderbird 2, the ad strategy agent. Based on this product: " &amp; A144 &amp; ", in the " &amp; I144 &amp; " niche with a profit of £" &amp; F144 &amp; " and skill level " &amp; J144 &amp; ", suggest: 1) a winning ad angle, 2) a one-line hook, 3) target audience.", 0)</f>
        <v>#NAME?</v>
      </c>
      <c r="AG144" t="e" cm="1">
        <f t="array" aca="1" ref="AG144" ca="1">_xldudf_LABS_GENERATIVEAI("You’re Thunderbird 3. Analyze this product: " &amp; A144 &amp; ". Trend score: " &amp; K144 &amp; "/30, Competition: " &amp; M144 &amp; "/30, Profit: £" &amp; F144 &amp; ". Give 1 line for each: Why trend score is high/low, Why competition score is high/low, Why profit score is high/low.", 0)</f>
        <v>#NAME?</v>
      </c>
    </row>
    <row r="145" spans="1:33" x14ac:dyDescent="0.35">
      <c r="A145" s="17" t="s">
        <v>445</v>
      </c>
      <c r="B145" s="9" t="s">
        <v>446</v>
      </c>
      <c r="C145" s="13" t="s">
        <v>447</v>
      </c>
      <c r="D145" s="25">
        <v>2.4700000000000002</v>
      </c>
      <c r="E145" s="25">
        <v>19.989999999999998</v>
      </c>
      <c r="F145" s="24">
        <f t="shared" si="13"/>
        <v>17.52</v>
      </c>
      <c r="G145" s="10"/>
      <c r="H145" s="10"/>
      <c r="I145" t="e" cm="1">
        <f t="array" aca="1" ref="I145" ca="1">_xldudf_LABS_GENERATIVEAI("Assign a niche category to this product based on what it is and who it's for. Use simple categories like 'Beauty', 'Pets', 'Home', 'Fitness', 'Tech', 'Fashion', 'Health', 'Kitchen', 'Baby', or 'Other'. Product: " &amp; A145 &amp; ". Description: " &amp; A145 &amp; ". Return only the category.", 0)</f>
        <v>#NAME?</v>
      </c>
      <c r="J145" t="e" cm="1">
        <f t="array" aca="1" ref="J145" ca="1">_xldudf_LABS_GENERATIVEAI("Assign a selling skill level (Beginner, Intermediate, or Advanced) to this product based on how hard it would be to market and sell. Consider ad complexity, niche saturation, price point, and customer trust needed. Product: " &amp; A145 &amp; ". Niche: " &amp; I145 &amp; ". Selling Price: £" &amp; E145 &amp; ". Respond with only the level.", 0)</f>
        <v>#NAME?</v>
      </c>
      <c r="K145" s="22" t="e" cm="1">
        <f t="array" aca="1" ref="K145" ca="1" xml:space="preserve"> ( (F145 / MAX(F:F)) * 100 * 0.3 ) + ( IF(J145=1,100,IF(J145=2,50,0)) * 0.25 ) + ( _xlfn.SWITCH(I145, "Beauty",100, "Pets",90, "Tech",80, "Home",70, "Fitness",60, 50) * 0.2 ) + ( IF(E145&lt;30,100,IF(E145&lt;50,60,20)) * 0.15 ) + ( IF(AND(B145&lt;&gt;"",C145&lt;&gt;""),100,IF(OR(B145&lt;&gt;"",C145&lt;&gt;""),50,0)) * 0.1 )</f>
        <v>#NAME?</v>
      </c>
      <c r="L145" s="22">
        <f t="shared" si="10"/>
        <v>2.4310801530462078</v>
      </c>
      <c r="M145" s="22" t="e">
        <f t="shared" ca="1" si="11"/>
        <v>#NAME?</v>
      </c>
      <c r="N145" s="22" t="e">
        <f t="shared" ca="1" si="12"/>
        <v>#NAME?</v>
      </c>
      <c r="O145" t="e" cm="1">
        <f t="array" aca="1" ref="O145" ca="1">_xldudf_LABS_GENERATIVEAI("Evaluate this product: " &amp; A145 &amp; ". Profit: £" &amp; F145 &amp; ", Trend: " &amp; K145 &amp; "/30, Comp: " &amp; M145 &amp; "/30, Skill: " &amp; J145 &amp; ", Niche: " &amp; I145 &amp; ". Return 3 short bullet points: 1) Opportunity summary, 2) Why it's high/low scoring, 3) Marketing angle.", 0)</f>
        <v>#NAME?</v>
      </c>
      <c r="P145" t="e" cm="1">
        <f t="array" aca="1" ref="P145" ca="1">_xldudf_LABS_GENERATIVEAI("You're Thunderbird 2, the ad strategy agent. Based on this product: " &amp; A145 &amp; ", in the " &amp; I145 &amp; " niche with a profit of £" &amp; F145 &amp; " and skill level " &amp; J145 &amp; ", suggest: 1) a winning ad angle, 2) a one-line hook, 3) target audience.", 0)</f>
        <v>#NAME?</v>
      </c>
      <c r="AG145" t="e" cm="1">
        <f t="array" aca="1" ref="AG145" ca="1">_xldudf_LABS_GENERATIVEAI("You’re Thunderbird 3. Analyze this product: " &amp; A145 &amp; ". Trend score: " &amp; K145 &amp; "/30, Competition: " &amp; M145 &amp; "/30, Profit: £" &amp; F145 &amp; ". Give 1 line for each: Why trend score is high/low, Why competition score is high/low, Why profit score is high/low.", 0)</f>
        <v>#NAME?</v>
      </c>
    </row>
    <row r="146" spans="1:33" x14ac:dyDescent="0.35">
      <c r="A146" s="17" t="s">
        <v>448</v>
      </c>
      <c r="B146" s="9" t="s">
        <v>449</v>
      </c>
      <c r="C146" s="13" t="s">
        <v>450</v>
      </c>
      <c r="D146" s="25">
        <v>0.97</v>
      </c>
      <c r="E146" s="25">
        <v>6.99</v>
      </c>
      <c r="F146" s="24">
        <f t="shared" si="13"/>
        <v>6.0200000000000005</v>
      </c>
      <c r="G146" s="10"/>
      <c r="H146" s="10"/>
      <c r="I146" t="e" cm="1">
        <f t="array" aca="1" ref="I146" ca="1">_xldudf_LABS_GENERATIVEAI("Assign a niche category to this product based on what it is and who it's for. Use simple categories like 'Beauty', 'Pets', 'Home', 'Fitness', 'Tech', 'Fashion', 'Health', 'Kitchen', 'Baby', or 'Other'. Product: " &amp; A146 &amp; ". Description: " &amp; A146 &amp; ". Return only the category.", 0)</f>
        <v>#NAME?</v>
      </c>
      <c r="J146" t="e" cm="1">
        <f t="array" aca="1" ref="J146" ca="1">_xldudf_LABS_GENERATIVEAI("Assign a selling skill level (Beginner, Intermediate, or Advanced) to this product based on how hard it would be to market and sell. Consider ad complexity, niche saturation, price point, and customer trust needed. Product: " &amp; A146 &amp; ". Niche: " &amp; I146 &amp; ". Selling Price: £" &amp; E146 &amp; ". Respond with only the level.", 0)</f>
        <v>#NAME?</v>
      </c>
      <c r="K146" s="22" t="e" cm="1">
        <f t="array" aca="1" ref="K146" ca="1" xml:space="preserve"> ( (F146 / MAX(F:F)) * 100 * 0.3 ) + ( IF(J146=1,100,IF(J146=2,50,0)) * 0.25 ) + ( _xlfn.SWITCH(I146, "Beauty",100, "Pets",90, "Tech",80, "Home",70, "Fitness",60, 50) * 0.2 ) + ( IF(E146&lt;30,100,IF(E146&lt;50,60,20)) * 0.15 ) + ( IF(AND(B146&lt;&gt;"",C146&lt;&gt;""),100,IF(OR(B146&lt;&gt;"",C146&lt;&gt;""),50,0)) * 0.1 )</f>
        <v>#NAME?</v>
      </c>
      <c r="L146" s="22">
        <f t="shared" si="10"/>
        <v>0.17462964779750803</v>
      </c>
      <c r="M146" s="22" t="e">
        <f t="shared" ca="1" si="11"/>
        <v>#NAME?</v>
      </c>
      <c r="N146" s="22" t="e">
        <f t="shared" ca="1" si="12"/>
        <v>#NAME?</v>
      </c>
      <c r="O146" t="e" cm="1">
        <f t="array" aca="1" ref="O146" ca="1">_xldudf_LABS_GENERATIVEAI("Evaluate this product: " &amp; A146 &amp; ". Profit: £" &amp; F146 &amp; ", Trend: " &amp; K146 &amp; "/30, Comp: " &amp; M146 &amp; "/30, Skill: " &amp; J146 &amp; ", Niche: " &amp; I146 &amp; ". Return 3 short bullet points: 1) Opportunity summary, 2) Why it's high/low scoring, 3) Marketing angle.", 0)</f>
        <v>#NAME?</v>
      </c>
      <c r="P146" t="e" cm="1">
        <f t="array" aca="1" ref="P146" ca="1">_xldudf_LABS_GENERATIVEAI("You're Thunderbird 2, the ad strategy agent. Based on this product: " &amp; A146 &amp; ", in the " &amp; I146 &amp; " niche with a profit of £" &amp; F146 &amp; " and skill level " &amp; J146 &amp; ", suggest: 1) a winning ad angle, 2) a one-line hook, 3) target audience.", 0)</f>
        <v>#NAME?</v>
      </c>
      <c r="AG146" t="e" cm="1">
        <f t="array" aca="1" ref="AG146" ca="1">_xldudf_LABS_GENERATIVEAI("You’re Thunderbird 3. Analyze this product: " &amp; A146 &amp; ". Trend score: " &amp; K146 &amp; "/30, Competition: " &amp; M146 &amp; "/30, Profit: £" &amp; F146 &amp; ". Give 1 line for each: Why trend score is high/low, Why competition score is high/low, Why profit score is high/low.", 0)</f>
        <v>#NAME?</v>
      </c>
    </row>
    <row r="147" spans="1:33" x14ac:dyDescent="0.35">
      <c r="A147" s="17" t="s">
        <v>451</v>
      </c>
      <c r="B147" s="9" t="s">
        <v>452</v>
      </c>
      <c r="C147" s="13" t="s">
        <v>453</v>
      </c>
      <c r="D147" s="25">
        <v>13.99</v>
      </c>
      <c r="E147" s="25">
        <v>29.99</v>
      </c>
      <c r="F147" s="24">
        <f t="shared" si="13"/>
        <v>15.999999999999998</v>
      </c>
      <c r="G147" s="10"/>
      <c r="H147" s="10"/>
      <c r="I147" t="e" cm="1">
        <f t="array" aca="1" ref="I147" ca="1">_xldudf_LABS_GENERATIVEAI("Assign a niche category to this product based on what it is and who it's for. Use simple categories like 'Beauty', 'Pets', 'Home', 'Fitness', 'Tech', 'Fashion', 'Health', 'Kitchen', 'Baby', or 'Other'. Product: " &amp; A147 &amp; ". Description: " &amp; A147 &amp; ". Return only the category.", 0)</f>
        <v>#NAME?</v>
      </c>
      <c r="J147" t="e" cm="1">
        <f t="array" aca="1" ref="J147" ca="1">_xldudf_LABS_GENERATIVEAI("Assign a selling skill level (Beginner, Intermediate, or Advanced) to this product based on how hard it would be to market and sell. Consider ad complexity, niche saturation, price point, and customer trust needed. Product: " &amp; A147 &amp; ". Niche: " &amp; I147 &amp; ". Selling Price: £" &amp; E147 &amp; ". Respond with only the level.", 0)</f>
        <v>#NAME?</v>
      </c>
      <c r="K147" s="22" t="e" cm="1">
        <f t="array" aca="1" ref="K147" ca="1" xml:space="preserve"> ( (F147 / MAX(F:F)) * 100 * 0.3 ) + ( IF(J147=1,100,IF(J147=2,50,0)) * 0.25 ) + ( _xlfn.SWITCH(I147, "Beauty",100, "Pets",90, "Tech",80, "Home",70, "Fitness",60, 50) * 0.2 ) + ( IF(E147&lt;30,100,IF(E147&lt;50,60,20)) * 0.15 ) + ( IF(AND(B147&lt;&gt;"",C147&lt;&gt;""),100,IF(OR(B147&lt;&gt;"",C147&lt;&gt;""),50,0)) * 0.1 )</f>
        <v>#NAME?</v>
      </c>
      <c r="L147" s="22">
        <f t="shared" si="10"/>
        <v>2.1328362601785535</v>
      </c>
      <c r="M147" s="22" t="e">
        <f t="shared" ca="1" si="11"/>
        <v>#NAME?</v>
      </c>
      <c r="N147" s="22" t="e">
        <f t="shared" ca="1" si="12"/>
        <v>#NAME?</v>
      </c>
      <c r="O147" t="e" cm="1">
        <f t="array" aca="1" ref="O147" ca="1">_xldudf_LABS_GENERATIVEAI("Evaluate this product: " &amp; A147 &amp; ". Profit: £" &amp; F147 &amp; ", Trend: " &amp; K147 &amp; "/30, Comp: " &amp; M147 &amp; "/30, Skill: " &amp; J147 &amp; ", Niche: " &amp; I147 &amp; ". Return 3 short bullet points: 1) Opportunity summary, 2) Why it's high/low scoring, 3) Marketing angle.", 0)</f>
        <v>#NAME?</v>
      </c>
      <c r="P147" t="e" cm="1">
        <f t="array" aca="1" ref="P147" ca="1">_xldudf_LABS_GENERATIVEAI("You're Thunderbird 2, the ad strategy agent. Based on this product: " &amp; A147 &amp; ", in the " &amp; I147 &amp; " niche with a profit of £" &amp; F147 &amp; " and skill level " &amp; J147 &amp; ", suggest: 1) a winning ad angle, 2) a one-line hook, 3) target audience.", 0)</f>
        <v>#NAME?</v>
      </c>
      <c r="AG147" t="e" cm="1">
        <f t="array" aca="1" ref="AG147" ca="1">_xldudf_LABS_GENERATIVEAI("You’re Thunderbird 3. Analyze this product: " &amp; A147 &amp; ". Trend score: " &amp; K147 &amp; "/30, Competition: " &amp; M147 &amp; "/30, Profit: £" &amp; F147 &amp; ". Give 1 line for each: Why trend score is high/low, Why competition score is high/low, Why profit score is high/low.", 0)</f>
        <v>#NAME?</v>
      </c>
    </row>
    <row r="148" spans="1:33" x14ac:dyDescent="0.35">
      <c r="A148" s="17" t="s">
        <v>454</v>
      </c>
      <c r="B148" s="9" t="s">
        <v>455</v>
      </c>
      <c r="C148" s="13" t="s">
        <v>456</v>
      </c>
      <c r="D148" s="25">
        <v>2.72</v>
      </c>
      <c r="E148" s="25">
        <v>12.99</v>
      </c>
      <c r="F148" s="24">
        <f t="shared" si="13"/>
        <v>10.27</v>
      </c>
      <c r="G148" s="10"/>
      <c r="H148" s="10"/>
      <c r="I148" t="e" cm="1">
        <f t="array" aca="1" ref="I148" ca="1">_xldudf_LABS_GENERATIVEAI("Assign a niche category to this product based on what it is and who it's for. Use simple categories like 'Beauty', 'Pets', 'Home', 'Fitness', 'Tech', 'Fashion', 'Health', 'Kitchen', 'Baby', or 'Other'. Product: " &amp; A148 &amp; ". Description: " &amp; A148 &amp; ". Return only the category.", 0)</f>
        <v>#NAME?</v>
      </c>
      <c r="J148" t="e" cm="1">
        <f t="array" aca="1" ref="J148" ca="1">_xldudf_LABS_GENERATIVEAI("Assign a selling skill level (Beginner, Intermediate, or Advanced) to this product based on how hard it would be to market and sell. Consider ad complexity, niche saturation, price point, and customer trust needed. Product: " &amp; A148 &amp; ". Niche: " &amp; I148 &amp; ". Selling Price: £" &amp; E148 &amp; ". Respond with only the level.", 0)</f>
        <v>#NAME?</v>
      </c>
      <c r="K148" s="22" t="e" cm="1">
        <f t="array" aca="1" ref="K148" ca="1" xml:space="preserve"> ( (F148 / MAX(F:F)) * 100 * 0.3 ) + ( IF(J148=1,100,IF(J148=2,50,0)) * 0.25 ) + ( _xlfn.SWITCH(I148, "Beauty",100, "Pets",90, "Tech",80, "Home",70, "Fitness",60, 50) * 0.2 ) + ( IF(E148&lt;30,100,IF(E148&lt;50,60,20)) * 0.15 ) + ( IF(AND(B148&lt;&gt;"",C148&lt;&gt;""),100,IF(OR(B148&lt;&gt;"",C148&lt;&gt;""),50,0)) * 0.1 )</f>
        <v>#NAME?</v>
      </c>
      <c r="L148" s="22">
        <f t="shared" si="10"/>
        <v>1.0085352693024621</v>
      </c>
      <c r="M148" s="22" t="e">
        <f t="shared" ca="1" si="11"/>
        <v>#NAME?</v>
      </c>
      <c r="N148" s="22" t="e">
        <f t="shared" ca="1" si="12"/>
        <v>#NAME?</v>
      </c>
      <c r="O148" t="e" cm="1">
        <f t="array" aca="1" ref="O148" ca="1">_xldudf_LABS_GENERATIVEAI("Evaluate this product: " &amp; A148 &amp; ". Profit: £" &amp; F148 &amp; ", Trend: " &amp; K148 &amp; "/30, Comp: " &amp; M148 &amp; "/30, Skill: " &amp; J148 &amp; ", Niche: " &amp; I148 &amp; ". Return 3 short bullet points: 1) Opportunity summary, 2) Why it's high/low scoring, 3) Marketing angle.", 0)</f>
        <v>#NAME?</v>
      </c>
      <c r="P148" t="e" cm="1">
        <f t="array" aca="1" ref="P148" ca="1">_xldudf_LABS_GENERATIVEAI("You're Thunderbird 2, the ad strategy agent. Based on this product: " &amp; A148 &amp; ", in the " &amp; I148 &amp; " niche with a profit of £" &amp; F148 &amp; " and skill level " &amp; J148 &amp; ", suggest: 1) a winning ad angle, 2) a one-line hook, 3) target audience.", 0)</f>
        <v>#NAME?</v>
      </c>
      <c r="AG148" t="e" cm="1">
        <f t="array" aca="1" ref="AG148" ca="1">_xldudf_LABS_GENERATIVEAI("You’re Thunderbird 3. Analyze this product: " &amp; A148 &amp; ". Trend score: " &amp; K148 &amp; "/30, Competition: " &amp; M148 &amp; "/30, Profit: £" &amp; F148 &amp; ". Give 1 line for each: Why trend score is high/low, Why competition score is high/low, Why profit score is high/low.", 0)</f>
        <v>#NAME?</v>
      </c>
    </row>
    <row r="149" spans="1:33" x14ac:dyDescent="0.35">
      <c r="A149" s="17" t="s">
        <v>457</v>
      </c>
      <c r="B149" s="9" t="s">
        <v>458</v>
      </c>
      <c r="C149" s="13" t="s">
        <v>459</v>
      </c>
      <c r="D149" s="25">
        <v>2.85</v>
      </c>
      <c r="E149" s="25">
        <v>19.989999999999998</v>
      </c>
      <c r="F149" s="24">
        <f t="shared" si="13"/>
        <v>17.139999999999997</v>
      </c>
      <c r="G149" s="10"/>
      <c r="H149" s="10"/>
      <c r="I149" t="str" cm="1">
        <f t="array" ref="I149">_xldudf_LABS_GENERATIVEAI("Assign a niche category to this product based on what it is and who it's for. Use simple categories like 'Beauty', 'Pets', 'Home', 'Fitness', 'Tech', 'Fashion', 'Health', 'Kitchen', 'Baby', or 'Other'. Product: " &amp; A149 &amp; ". Description: " &amp; A149 &amp; ". Return only the category.", 0)</f>
        <v>Home</v>
      </c>
      <c r="J149" t="e" cm="1">
        <f t="array" aca="1" ref="J149" ca="1">_xldudf_LABS_GENERATIVEAI("Assign a selling skill level (Beginner, Intermediate, or Advanced) to this product based on how hard it would be to market and sell. Consider ad complexity, niche saturation, price point, and customer trust needed. Product: " &amp; A149 &amp; ". Niche: " &amp; I149 &amp; ". Selling Price: £" &amp; E149 &amp; ". Respond with only the level.", 0)</f>
        <v>#NAME?</v>
      </c>
      <c r="K149" s="22" t="e" cm="1">
        <f t="array" aca="1" ref="K149" ca="1" xml:space="preserve"> ( (F149 / MAX(F:F)) * 100 * 0.3 ) + ( IF(J149=1,100,IF(J149=2,50,0)) * 0.25 ) + ( _xlfn.SWITCH(I149, "Beauty",100, "Pets",90, "Tech",80, "Home",70, "Fitness",60, 50) * 0.2 ) + ( IF(E149&lt;30,100,IF(E149&lt;50,60,20)) * 0.15 ) + ( IF(AND(B149&lt;&gt;"",C149&lt;&gt;""),100,IF(OR(B149&lt;&gt;"",C149&lt;&gt;""),50,0)) * 0.1 )</f>
        <v>#NAME?</v>
      </c>
      <c r="L149" s="22">
        <f t="shared" si="10"/>
        <v>2.3565191798292937</v>
      </c>
      <c r="M149" s="22" t="e">
        <f t="shared" ca="1" si="11"/>
        <v>#NAME?</v>
      </c>
      <c r="N149" s="22" t="e">
        <f t="shared" ca="1" si="12"/>
        <v>#NAME?</v>
      </c>
      <c r="O149" t="e" cm="1">
        <f t="array" aca="1" ref="O149" ca="1">_xldudf_LABS_GENERATIVEAI("Evaluate this product: " &amp; A149 &amp; ". Profit: £" &amp; F149 &amp; ", Trend: " &amp; K149 &amp; "/30, Comp: " &amp; M149 &amp; "/30, Skill: " &amp; J149 &amp; ", Niche: " &amp; I149 &amp; ". Return 3 short bullet points: 1) Opportunity summary, 2) Why it's high/low scoring, 3) Marketing angle.", 0)</f>
        <v>#NAME?</v>
      </c>
      <c r="P149" t="e" cm="1">
        <f t="array" aca="1" ref="P149" ca="1">_xldudf_LABS_GENERATIVEAI("You're Thunderbird 2, the ad strategy agent. Based on this product: " &amp; A149 &amp; ", in the " &amp; I149 &amp; " niche with a profit of £" &amp; F149 &amp; " and skill level " &amp; J149 &amp; ", suggest: 1) a winning ad angle, 2) a one-line hook, 3) target audience.", 0)</f>
        <v>#NAME?</v>
      </c>
      <c r="AG149" t="e" cm="1">
        <f t="array" aca="1" ref="AG149" ca="1">_xldudf_LABS_GENERATIVEAI("You’re Thunderbird 3. Analyze this product: " &amp; A149 &amp; ". Trend score: " &amp; K149 &amp; "/30, Competition: " &amp; M149 &amp; "/30, Profit: £" &amp; F149 &amp; ". Give 1 line for each: Why trend score is high/low, Why competition score is high/low, Why profit score is high/low.", 0)</f>
        <v>#NAME?</v>
      </c>
    </row>
    <row r="150" spans="1:33" x14ac:dyDescent="0.35">
      <c r="A150" s="17" t="s">
        <v>460</v>
      </c>
      <c r="B150" s="9" t="s">
        <v>461</v>
      </c>
      <c r="C150" s="13" t="s">
        <v>462</v>
      </c>
      <c r="D150" s="25">
        <v>4.34</v>
      </c>
      <c r="E150" s="25">
        <v>24.99</v>
      </c>
      <c r="F150" s="24">
        <f t="shared" si="13"/>
        <v>20.65</v>
      </c>
      <c r="G150" s="10"/>
      <c r="H150" s="10"/>
      <c r="I150" t="str" cm="1">
        <f t="array" ref="I150">_xldudf_LABS_GENERATIVEAI("Assign a niche category to this product based on what it is and who it's for. Use simple categories like 'Beauty', 'Pets', 'Home', 'Fitness', 'Tech', 'Fashion', 'Health', 'Kitchen', 'Baby', or 'Other'. Product: " &amp; A150 &amp; ". Description: " &amp; A150 &amp; ". Return only the category.", 0)</f>
        <v>Other</v>
      </c>
      <c r="J150" t="e" cm="1">
        <f t="array" aca="1" ref="J150" ca="1">_xldudf_LABS_GENERATIVEAI("Assign a selling skill level (Beginner, Intermediate, or Advanced) to this product based on how hard it would be to market and sell. Consider ad complexity, niche saturation, price point, and customer trust needed. Product: " &amp; A150 &amp; ". Niche: " &amp; I150 &amp; ". Selling Price: £" &amp; E150 &amp; ". Respond with only the level.", 0)</f>
        <v>#NAME?</v>
      </c>
      <c r="K150" s="22" t="e" cm="1">
        <f t="array" aca="1" ref="K150" ca="1" xml:space="preserve"> ( (F150 / MAX(F:F)) * 100 * 0.3 ) + ( IF(J150=1,100,IF(J150=2,50,0)) * 0.25 ) + ( _xlfn.SWITCH(I150, "Beauty",100, "Pets",90, "Tech",80, "Home",70, "Fitness",60, 50) * 0.2 ) + ( IF(E150&lt;30,100,IF(E150&lt;50,60,20)) * 0.15 ) + ( IF(AND(B150&lt;&gt;"",C150&lt;&gt;""),100,IF(OR(B150&lt;&gt;"",C150&lt;&gt;""),50,0)) * 0.1 )</f>
        <v>#NAME?</v>
      </c>
      <c r="L150" s="22">
        <f t="shared" si="10"/>
        <v>3.0452271166486797</v>
      </c>
      <c r="M150" s="22" t="e">
        <f t="shared" ca="1" si="11"/>
        <v>#NAME?</v>
      </c>
      <c r="N150" s="22" t="e">
        <f t="shared" ca="1" si="12"/>
        <v>#NAME?</v>
      </c>
      <c r="O150" t="e" cm="1">
        <f t="array" aca="1" ref="O150" ca="1">_xldudf_LABS_GENERATIVEAI("Evaluate this product: " &amp; A150 &amp; ". Profit: £" &amp; F150 &amp; ", Trend: " &amp; K150 &amp; "/30, Comp: " &amp; M150 &amp; "/30, Skill: " &amp; J150 &amp; ", Niche: " &amp; I150 &amp; ". Return 3 short bullet points: 1) Opportunity summary, 2) Why it's high/low scoring, 3) Marketing angle.", 0)</f>
        <v>#NAME?</v>
      </c>
      <c r="P150" t="e" cm="1">
        <f t="array" aca="1" ref="P150" ca="1">_xldudf_LABS_GENERATIVEAI("You're Thunderbird 2, the ad strategy agent. Based on this product: " &amp; A150 &amp; ", in the " &amp; I150 &amp; " niche with a profit of £" &amp; F150 &amp; " and skill level " &amp; J150 &amp; ", suggest: 1) a winning ad angle, 2) a one-line hook, 3) target audience.", 0)</f>
        <v>#NAME?</v>
      </c>
      <c r="AG150" t="e" cm="1">
        <f t="array" aca="1" ref="AG150" ca="1">_xldudf_LABS_GENERATIVEAI("You’re Thunderbird 3. Analyze this product: " &amp; A150 &amp; ". Trend score: " &amp; K150 &amp; "/30, Competition: " &amp; M150 &amp; "/30, Profit: £" &amp; F150 &amp; ". Give 1 line for each: Why trend score is high/low, Why competition score is high/low, Why profit score is high/low.", 0)</f>
        <v>#NAME?</v>
      </c>
    </row>
    <row r="151" spans="1:33" x14ac:dyDescent="0.35">
      <c r="A151" s="17" t="s">
        <v>463</v>
      </c>
      <c r="B151" s="9" t="s">
        <v>464</v>
      </c>
      <c r="C151" s="13" t="s">
        <v>465</v>
      </c>
      <c r="D151" s="25">
        <v>199</v>
      </c>
      <c r="E151" s="25">
        <v>325</v>
      </c>
      <c r="F151" s="24">
        <f t="shared" si="13"/>
        <v>126</v>
      </c>
      <c r="G151" s="10"/>
      <c r="H151" s="10"/>
      <c r="I151" t="e" cm="1">
        <f t="array" aca="1" ref="I151" ca="1">_xldudf_LABS_GENERATIVEAI("Assign a niche category to this product based on what it is and who it's for. Use simple categories like 'Beauty', 'Pets', 'Home', 'Fitness', 'Tech', 'Fashion', 'Health', 'Kitchen', 'Baby', or 'Other'. Product: " &amp; A151 &amp; ". Description: " &amp; A151 &amp; ". Return only the category.", 0)</f>
        <v>#NAME?</v>
      </c>
      <c r="J151" t="e" cm="1">
        <f t="array" aca="1" ref="J151" ca="1">_xldudf_LABS_GENERATIVEAI("Assign a selling skill level (Beginner, Intermediate, or Advanced) to this product based on how hard it would be to market and sell. Consider ad complexity, niche saturation, price point, and customer trust needed. Product: " &amp; A151 &amp; ". Niche: " &amp; I151 &amp; ". Selling Price: £" &amp; E151 &amp; ". Respond with only the level.", 0)</f>
        <v>#NAME?</v>
      </c>
      <c r="K151" s="22" t="e" cm="1">
        <f t="array" aca="1" ref="K151" ca="1" xml:space="preserve"> ( (F151 / MAX(F:F)) * 100 * 0.3 ) + ( IF(J151=1,100,IF(J151=2,50,0)) * 0.25 ) + ( _xlfn.SWITCH(I151, "Beauty",100, "Pets",90, "Tech",80, "Home",70, "Fitness",60, 50) * 0.2 ) + ( IF(E151&lt;30,100,IF(E151&lt;50,60,20)) * 0.15 ) + ( IF(AND(B151&lt;&gt;"",C151&lt;&gt;""),100,IF(OR(B151&lt;&gt;"",C151&lt;&gt;""),50,0)) * 0.1 )</f>
        <v>#NAME?</v>
      </c>
      <c r="L151" s="22">
        <f t="shared" si="10"/>
        <v>23.7162758756009</v>
      </c>
      <c r="M151" s="22" t="e">
        <f t="shared" ca="1" si="11"/>
        <v>#NAME?</v>
      </c>
      <c r="N151" s="22" t="e">
        <f t="shared" ca="1" si="12"/>
        <v>#NAME?</v>
      </c>
      <c r="O151" t="e" cm="1">
        <f t="array" aca="1" ref="O151" ca="1">_xldudf_LABS_GENERATIVEAI("Evaluate this product: " &amp; A151 &amp; ". Profit: £" &amp; F151 &amp; ", Trend: " &amp; K151 &amp; "/30, Comp: " &amp; M151 &amp; "/30, Skill: " &amp; J151 &amp; ", Niche: " &amp; I151 &amp; ". Return 3 short bullet points: 1) Opportunity summary, 2) Why it's high/low scoring, 3) Marketing angle.", 0)</f>
        <v>#NAME?</v>
      </c>
      <c r="P151" t="e" cm="1">
        <f t="array" aca="1" ref="P151" ca="1">_xldudf_LABS_GENERATIVEAI("You're Thunderbird 2, the ad strategy agent. Based on this product: " &amp; A151 &amp; ", in the " &amp; I151 &amp; " niche with a profit of £" &amp; F151 &amp; " and skill level " &amp; J151 &amp; ", suggest: 1) a winning ad angle, 2) a one-line hook, 3) target audience.", 0)</f>
        <v>#NAME?</v>
      </c>
      <c r="AG151" t="e" cm="1">
        <f t="array" aca="1" ref="AG151" ca="1">_xldudf_LABS_GENERATIVEAI("You’re Thunderbird 3. Analyze this product: " &amp; A151 &amp; ". Trend score: " &amp; K151 &amp; "/30, Competition: " &amp; M151 &amp; "/30, Profit: £" &amp; F151 &amp; ". Give 1 line for each: Why trend score is high/low, Why competition score is high/low, Why profit score is high/low.", 0)</f>
        <v>#NAME?</v>
      </c>
    </row>
    <row r="152" spans="1:33" x14ac:dyDescent="0.35">
      <c r="A152" s="17" t="s">
        <v>466</v>
      </c>
      <c r="B152" s="9" t="s">
        <v>467</v>
      </c>
      <c r="C152" s="13" t="s">
        <v>468</v>
      </c>
      <c r="D152" s="25">
        <v>1.21</v>
      </c>
      <c r="E152" s="25">
        <v>9.99</v>
      </c>
      <c r="F152" s="24">
        <f t="shared" si="13"/>
        <v>8.7800000000000011</v>
      </c>
      <c r="G152" s="10"/>
      <c r="H152" s="10"/>
      <c r="I152" t="str" cm="1">
        <f t="array" ref="I152">_xldudf_LABS_GENERATIVEAI("Assign a niche category to this product based on what it is and who it's for. Use simple categories like 'Beauty', 'Pets', 'Home', 'Fitness', 'Tech', 'Fashion', 'Health', 'Kitchen', 'Baby', or 'Other'. Product: " &amp; A152 &amp; ". Description: " &amp; A152 &amp; ". Return only the category.", 0)</f>
        <v>Home</v>
      </c>
      <c r="J152" t="e" cm="1">
        <f t="array" aca="1" ref="J152" ca="1">_xldudf_LABS_GENERATIVEAI("Assign a selling skill level (Beginner, Intermediate, or Advanced) to this product based on how hard it would be to market and sell. Consider ad complexity, niche saturation, price point, and customer trust needed. Product: " &amp; A152 &amp; ". Niche: " &amp; I152 &amp; ". Selling Price: £" &amp; E152 &amp; ". Respond with only the level.", 0)</f>
        <v>#NAME?</v>
      </c>
      <c r="K152" s="22" t="e" cm="1">
        <f t="array" aca="1" ref="K152" ca="1" xml:space="preserve"> ( (F152 / MAX(F:F)) * 100 * 0.3 ) + ( IF(J152=1,100,IF(J152=2,50,0)) * 0.25 ) + ( _xlfn.SWITCH(I152, "Beauty",100, "Pets",90, "Tech",80, "Home",70, "Fitness",60, 50) * 0.2 ) + ( IF(E152&lt;30,100,IF(E152&lt;50,60,20)) * 0.15 ) + ( IF(AND(B152&lt;&gt;"",C152&lt;&gt;""),100,IF(OR(B152&lt;&gt;"",C152&lt;&gt;""),50,0)) * 0.1 )</f>
        <v>#NAME?</v>
      </c>
      <c r="L152" s="22">
        <f t="shared" si="10"/>
        <v>0.71617776905719621</v>
      </c>
      <c r="M152" s="22" t="e">
        <f t="shared" ca="1" si="11"/>
        <v>#NAME?</v>
      </c>
      <c r="N152" s="22" t="e">
        <f t="shared" ca="1" si="12"/>
        <v>#NAME?</v>
      </c>
      <c r="O152" t="e" cm="1">
        <f t="array" aca="1" ref="O152" ca="1">_xldudf_LABS_GENERATIVEAI("Evaluate this product: " &amp; A152 &amp; ". Profit: £" &amp; F152 &amp; ", Trend: " &amp; K152 &amp; "/30, Comp: " &amp; M152 &amp; "/30, Skill: " &amp; J152 &amp; ", Niche: " &amp; I152 &amp; ". Return 3 short bullet points: 1) Opportunity summary, 2) Why it's high/low scoring, 3) Marketing angle.", 0)</f>
        <v>#NAME?</v>
      </c>
      <c r="P152" t="e" cm="1">
        <f t="array" aca="1" ref="P152" ca="1">_xldudf_LABS_GENERATIVEAI("You're Thunderbird 2, the ad strategy agent. Based on this product: " &amp; A152 &amp; ", in the " &amp; I152 &amp; " niche with a profit of £" &amp; F152 &amp; " and skill level " &amp; J152 &amp; ", suggest: 1) a winning ad angle, 2) a one-line hook, 3) target audience.", 0)</f>
        <v>#NAME?</v>
      </c>
      <c r="AG152" t="e" cm="1">
        <f t="array" aca="1" ref="AG152" ca="1">_xldudf_LABS_GENERATIVEAI("You’re Thunderbird 3. Analyze this product: " &amp; A152 &amp; ". Trend score: " &amp; K152 &amp; "/30, Competition: " &amp; M152 &amp; "/30, Profit: £" &amp; F152 &amp; ". Give 1 line for each: Why trend score is high/low, Why competition score is high/low, Why profit score is high/low.", 0)</f>
        <v>#NAME?</v>
      </c>
    </row>
    <row r="153" spans="1:33" x14ac:dyDescent="0.35">
      <c r="A153" s="17" t="s">
        <v>469</v>
      </c>
      <c r="B153" s="9" t="s">
        <v>470</v>
      </c>
      <c r="C153" s="13" t="s">
        <v>471</v>
      </c>
      <c r="D153" s="25">
        <v>4.95</v>
      </c>
      <c r="E153" s="25">
        <v>19.989999999999998</v>
      </c>
      <c r="F153" s="24">
        <f t="shared" si="13"/>
        <v>15.04</v>
      </c>
      <c r="G153" s="10"/>
      <c r="H153" s="10"/>
      <c r="I153" t="e" cm="1">
        <f t="array" aca="1" ref="I153" ca="1">_xldudf_LABS_GENERATIVEAI("Assign a niche category to this product based on what it is and who it's for. Use simple categories like 'Beauty', 'Pets', 'Home', 'Fitness', 'Tech', 'Fashion', 'Health', 'Kitchen', 'Baby', or 'Other'. Product: " &amp; A153 &amp; ". Description: " &amp; A153 &amp; ". Return only the category.", 0)</f>
        <v>#NAME?</v>
      </c>
      <c r="J153" t="e" cm="1">
        <f t="array" aca="1" ref="J153" ca="1">_xldudf_LABS_GENERATIVEAI("Assign a selling skill level (Beginner, Intermediate, or Advanced) to this product based on how hard it would be to market and sell. Consider ad complexity, niche saturation, price point, and customer trust needed. Product: " &amp; A153 &amp; ". Niche: " &amp; I153 &amp; ". Selling Price: £" &amp; E153 &amp; ". Respond with only the level.", 0)</f>
        <v>#NAME?</v>
      </c>
      <c r="K153" s="22" t="e" cm="1">
        <f t="array" aca="1" ref="K153" ca="1" xml:space="preserve"> ( (F153 / MAX(F:F)) * 100 * 0.3 ) + ( IF(J153=1,100,IF(J153=2,50,0)) * 0.25 ) + ( _xlfn.SWITCH(I153, "Beauty",100, "Pets",90, "Tech",80, "Home",70, "Fitness",60, 50) * 0.2 ) + ( IF(E153&lt;30,100,IF(E153&lt;50,60,20)) * 0.15 ) + ( IF(AND(B153&lt;&gt;"",C153&lt;&gt;""),100,IF(OR(B153&lt;&gt;"",C153&lt;&gt;""),50,0)) * 0.1 )</f>
        <v>#NAME?</v>
      </c>
      <c r="L153" s="22">
        <f t="shared" si="10"/>
        <v>1.9444716962621402</v>
      </c>
      <c r="M153" s="22" t="e">
        <f t="shared" ca="1" si="11"/>
        <v>#NAME?</v>
      </c>
      <c r="N153" s="22" t="e">
        <f t="shared" ca="1" si="12"/>
        <v>#NAME?</v>
      </c>
      <c r="O153" t="e" cm="1">
        <f t="array" aca="1" ref="O153" ca="1">_xldudf_LABS_GENERATIVEAI("Evaluate this product: " &amp; A153 &amp; ". Profit: £" &amp; F153 &amp; ", Trend: " &amp; K153 &amp; "/30, Comp: " &amp; M153 &amp; "/30, Skill: " &amp; J153 &amp; ", Niche: " &amp; I153 &amp; ". Return 3 short bullet points: 1) Opportunity summary, 2) Why it's high/low scoring, 3) Marketing angle.", 0)</f>
        <v>#NAME?</v>
      </c>
      <c r="P153" t="e" cm="1">
        <f t="array" aca="1" ref="P153" ca="1">_xldudf_LABS_GENERATIVEAI("You're Thunderbird 2, the ad strategy agent. Based on this product: " &amp; A153 &amp; ", in the " &amp; I153 &amp; " niche with a profit of £" &amp; F153 &amp; " and skill level " &amp; J153 &amp; ", suggest: 1) a winning ad angle, 2) a one-line hook, 3) target audience.", 0)</f>
        <v>#NAME?</v>
      </c>
      <c r="AG153" t="e" cm="1">
        <f t="array" aca="1" ref="AG153" ca="1">_xldudf_LABS_GENERATIVEAI("You’re Thunderbird 3. Analyze this product: " &amp; A153 &amp; ". Trend score: " &amp; K153 &amp; "/30, Competition: " &amp; M153 &amp; "/30, Profit: £" &amp; F153 &amp; ". Give 1 line for each: Why trend score is high/low, Why competition score is high/low, Why profit score is high/low.", 0)</f>
        <v>#NAME?</v>
      </c>
    </row>
    <row r="154" spans="1:33" x14ac:dyDescent="0.35">
      <c r="A154" s="17" t="s">
        <v>472</v>
      </c>
      <c r="B154" s="9" t="s">
        <v>473</v>
      </c>
      <c r="C154" s="13" t="s">
        <v>474</v>
      </c>
      <c r="D154" s="25">
        <v>22.99</v>
      </c>
      <c r="E154" s="25">
        <v>60</v>
      </c>
      <c r="F154" s="24">
        <f t="shared" si="13"/>
        <v>37.010000000000005</v>
      </c>
      <c r="G154" s="10"/>
      <c r="H154" s="10"/>
      <c r="I154" t="e" cm="1">
        <f t="array" aca="1" ref="I154" ca="1">_xldudf_LABS_GENERATIVEAI("Assign a niche category to this product based on what it is and who it's for. Use simple categories like 'Beauty', 'Pets', 'Home', 'Fitness', 'Tech', 'Fashion', 'Health', 'Kitchen', 'Baby', or 'Other'. Product: " &amp; A154 &amp; ". Description: " &amp; A154 &amp; ". Return only the category.", 0)</f>
        <v>#NAME?</v>
      </c>
      <c r="J154" t="e" cm="1">
        <f t="array" aca="1" ref="J154" ca="1">_xldudf_LABS_GENERATIVEAI("Assign a selling skill level (Beginner, Intermediate, or Advanced) to this product based on how hard it would be to market and sell. Consider ad complexity, niche saturation, price point, and customer trust needed. Product: " &amp; A154 &amp; ". Niche: " &amp; I154 &amp; ". Selling Price: £" &amp; E154 &amp; ". Respond with only the level.", 0)</f>
        <v>#NAME?</v>
      </c>
      <c r="K154" s="22" t="e" cm="1">
        <f t="array" aca="1" ref="K154" ca="1" xml:space="preserve"> ( (F154 / MAX(F:F)) * 100 * 0.3 ) + ( IF(J154=1,100,IF(J154=2,50,0)) * 0.25 ) + ( _xlfn.SWITCH(I154, "Beauty",100, "Pets",90, "Tech",80, "Home",70, "Fitness",60, 50) * 0.2 ) + ( IF(E154&lt;30,100,IF(E154&lt;50,60,20)) * 0.15 ) + ( IF(AND(B154&lt;&gt;"",C154&lt;&gt;""),100,IF(OR(B154&lt;&gt;"",C154&lt;&gt;""),50,0)) * 0.1 )</f>
        <v>#NAME?</v>
      </c>
      <c r="L154" s="22">
        <f t="shared" si="10"/>
        <v>6.2552732267242224</v>
      </c>
      <c r="M154" s="22" t="e">
        <f t="shared" ca="1" si="11"/>
        <v>#NAME?</v>
      </c>
      <c r="N154" s="22" t="e">
        <f t="shared" ca="1" si="12"/>
        <v>#NAME?</v>
      </c>
      <c r="O154" t="e" cm="1">
        <f t="array" aca="1" ref="O154" ca="1">_xldudf_LABS_GENERATIVEAI("Evaluate this product: " &amp; A154 &amp; ". Profit: £" &amp; F154 &amp; ", Trend: " &amp; K154 &amp; "/30, Comp: " &amp; M154 &amp; "/30, Skill: " &amp; J154 &amp; ", Niche: " &amp; I154 &amp; ". Return 3 short bullet points: 1) Opportunity summary, 2) Why it's high/low scoring, 3) Marketing angle.", 0)</f>
        <v>#NAME?</v>
      </c>
      <c r="P154" t="e" cm="1">
        <f t="array" aca="1" ref="P154" ca="1">_xldudf_LABS_GENERATIVEAI("You're Thunderbird 2, the ad strategy agent. Based on this product: " &amp; A154 &amp; ", in the " &amp; I154 &amp; " niche with a profit of £" &amp; F154 &amp; " and skill level " &amp; J154 &amp; ", suggest: 1) a winning ad angle, 2) a one-line hook, 3) target audience.", 0)</f>
        <v>#NAME?</v>
      </c>
      <c r="AG154" t="e" cm="1">
        <f t="array" aca="1" ref="AG154" ca="1">_xldudf_LABS_GENERATIVEAI("You’re Thunderbird 3. Analyze this product: " &amp; A154 &amp; ". Trend score: " &amp; K154 &amp; "/30, Competition: " &amp; M154 &amp; "/30, Profit: £" &amp; F154 &amp; ". Give 1 line for each: Why trend score is high/low, Why competition score is high/low, Why profit score is high/low.", 0)</f>
        <v>#NAME?</v>
      </c>
    </row>
    <row r="155" spans="1:33" x14ac:dyDescent="0.35">
      <c r="A155" s="17" t="s">
        <v>36</v>
      </c>
      <c r="B155" s="9" t="s">
        <v>475</v>
      </c>
      <c r="C155" s="13" t="s">
        <v>476</v>
      </c>
      <c r="D155" s="25">
        <v>28.57</v>
      </c>
      <c r="E155" s="25">
        <v>89.99</v>
      </c>
      <c r="F155" s="24">
        <f t="shared" si="13"/>
        <v>61.419999999999995</v>
      </c>
      <c r="G155" s="10"/>
      <c r="H155" s="10"/>
      <c r="I155" t="e" cm="1">
        <f t="array" aca="1" ref="I155" ca="1">_xldudf_LABS_GENERATIVEAI("Assign a niche category to this product based on what it is and who it's for. Use simple categories like 'Beauty', 'Pets', 'Home', 'Fitness', 'Tech', 'Fashion', 'Health', 'Kitchen', 'Baby', or 'Other'. Product: " &amp; A155 &amp; ". Description: " &amp; A155 &amp; ". Return only the category.", 0)</f>
        <v>#NAME?</v>
      </c>
      <c r="J155" t="e" cm="1">
        <f t="array" aca="1" ref="J155" ca="1">_xldudf_LABS_GENERATIVEAI("Assign a selling skill level (Beginner, Intermediate, or Advanced) to this product based on how hard it would be to market and sell. Consider ad complexity, niche saturation, price point, and customer trust needed. Product: " &amp; A155 &amp; ". Niche: " &amp; I155 &amp; ". Selling Price: £" &amp; E155 &amp; ". Respond with only the level.", 0)</f>
        <v>#NAME?</v>
      </c>
      <c r="K155" s="22" t="e" cm="1">
        <f t="array" aca="1" ref="K155" ca="1" xml:space="preserve"> ( (F155 / MAX(F:F)) * 100 * 0.3 ) + ( IF(J155=1,100,IF(J155=2,50,0)) * 0.25 ) + ( _xlfn.SWITCH(I155, "Beauty",100, "Pets",90, "Tech",80, "Home",70, "Fitness",60, 50) * 0.2 ) + ( IF(E155&lt;30,100,IF(E155&lt;50,60,20)) * 0.15 ) + ( IF(AND(B155&lt;&gt;"",C155&lt;&gt;""),100,IF(OR(B155&lt;&gt;"",C155&lt;&gt;""),50,0)) * 0.1 )</f>
        <v>#NAME?</v>
      </c>
      <c r="L155" s="22">
        <f t="shared" si="10"/>
        <v>11.044834690473852</v>
      </c>
      <c r="M155" s="22" t="e">
        <f t="shared" ca="1" si="11"/>
        <v>#NAME?</v>
      </c>
      <c r="N155" s="22" t="e">
        <f t="shared" ca="1" si="12"/>
        <v>#NAME?</v>
      </c>
      <c r="O155" t="e" cm="1">
        <f t="array" aca="1" ref="O155" ca="1">_xldudf_LABS_GENERATIVEAI("Evaluate this product: " &amp; A155 &amp; ". Profit: £" &amp; F155 &amp; ", Trend: " &amp; K155 &amp; "/30, Comp: " &amp; M155 &amp; "/30, Skill: " &amp; J155 &amp; ", Niche: " &amp; I155 &amp; ". Return 3 short bullet points: 1) Opportunity summary, 2) Why it's high/low scoring, 3) Marketing angle.", 0)</f>
        <v>#NAME?</v>
      </c>
      <c r="P155" t="e" cm="1">
        <f t="array" aca="1" ref="P155" ca="1">_xldudf_LABS_GENERATIVEAI("You're Thunderbird 2, the ad strategy agent. Based on this product: " &amp; A155 &amp; ", in the " &amp; I155 &amp; " niche with a profit of £" &amp; F155 &amp; " and skill level " &amp; J155 &amp; ", suggest: 1) a winning ad angle, 2) a one-line hook, 3) target audience.", 0)</f>
        <v>#NAME?</v>
      </c>
      <c r="AG155" t="e" cm="1">
        <f t="array" aca="1" ref="AG155" ca="1">_xldudf_LABS_GENERATIVEAI("You’re Thunderbird 3. Analyze this product: " &amp; A155 &amp; ". Trend score: " &amp; K155 &amp; "/30, Competition: " &amp; M155 &amp; "/30, Profit: £" &amp; F155 &amp; ". Give 1 line for each: Why trend score is high/low, Why competition score is high/low, Why profit score is high/low.", 0)</f>
        <v>#NAME?</v>
      </c>
    </row>
    <row r="156" spans="1:33" x14ac:dyDescent="0.35">
      <c r="A156" s="17" t="s">
        <v>477</v>
      </c>
      <c r="B156" s="9" t="s">
        <v>478</v>
      </c>
      <c r="C156" s="13" t="s">
        <v>479</v>
      </c>
      <c r="D156" s="25">
        <v>3.16</v>
      </c>
      <c r="E156" s="25">
        <v>14.99</v>
      </c>
      <c r="F156" s="24">
        <f t="shared" si="13"/>
        <v>11.83</v>
      </c>
      <c r="G156" s="10"/>
      <c r="H156" s="10"/>
      <c r="I156" t="e" cm="1">
        <f t="array" aca="1" ref="I156" ca="1">_xldudf_LABS_GENERATIVEAI("Assign a niche category to this product based on what it is and who it's for. Use simple categories like 'Beauty', 'Pets', 'Home', 'Fitness', 'Tech', 'Fashion', 'Health', 'Kitchen', 'Baby', or 'Other'. Product: " &amp; A156 &amp; ". Description: " &amp; A156 &amp; ". Return only the category.", 0)</f>
        <v>#NAME?</v>
      </c>
      <c r="J156" t="e" cm="1">
        <f t="array" aca="1" ref="J156" ca="1">_xldudf_LABS_GENERATIVEAI("Assign a selling skill level (Beginner, Intermediate, or Advanced) to this product based on how hard it would be to market and sell. Consider ad complexity, niche saturation, price point, and customer trust needed. Product: " &amp; A156 &amp; ". Niche: " &amp; I156 &amp; ". Selling Price: £" &amp; E156 &amp; ". Respond with only the level.", 0)</f>
        <v>#NAME?</v>
      </c>
      <c r="K156" s="22" t="e" cm="1">
        <f t="array" aca="1" ref="K156" ca="1" xml:space="preserve"> ( (F156 / MAX(F:F)) * 100 * 0.3 ) + ( IF(J156=1,100,IF(J156=2,50,0)) * 0.25 ) + ( _xlfn.SWITCH(I156, "Beauty",100, "Pets",90, "Tech",80, "Home",70, "Fitness",60, 50) * 0.2 ) + ( IF(E156&lt;30,100,IF(E156&lt;50,60,20)) * 0.15 ) + ( IF(AND(B156&lt;&gt;"",C156&lt;&gt;""),100,IF(OR(B156&lt;&gt;"",C156&lt;&gt;""),50,0)) * 0.1 )</f>
        <v>#NAME?</v>
      </c>
      <c r="L156" s="22">
        <f t="shared" si="10"/>
        <v>1.3146276856666337</v>
      </c>
      <c r="M156" s="22" t="e">
        <f t="shared" ca="1" si="11"/>
        <v>#NAME?</v>
      </c>
      <c r="N156" s="22" t="e">
        <f t="shared" ca="1" si="12"/>
        <v>#NAME?</v>
      </c>
      <c r="O156" t="e" cm="1">
        <f t="array" aca="1" ref="O156" ca="1">_xldudf_LABS_GENERATIVEAI("Evaluate this product: " &amp; A156 &amp; ". Profit: £" &amp; F156 &amp; ", Trend: " &amp; K156 &amp; "/30, Comp: " &amp; M156 &amp; "/30, Skill: " &amp; J156 &amp; ", Niche: " &amp; I156 &amp; ". Return 3 short bullet points: 1) Opportunity summary, 2) Why it's high/low scoring, 3) Marketing angle.", 0)</f>
        <v>#NAME?</v>
      </c>
      <c r="P156" t="e" cm="1">
        <f t="array" aca="1" ref="P156" ca="1">_xldudf_LABS_GENERATIVEAI("You're Thunderbird 2, the ad strategy agent. Based on this product: " &amp; A156 &amp; ", in the " &amp; I156 &amp; " niche with a profit of £" &amp; F156 &amp; " and skill level " &amp; J156 &amp; ", suggest: 1) a winning ad angle, 2) a one-line hook, 3) target audience.", 0)</f>
        <v>#NAME?</v>
      </c>
      <c r="AG156" t="e" cm="1">
        <f t="array" aca="1" ref="AG156" ca="1">_xldudf_LABS_GENERATIVEAI("You’re Thunderbird 3. Analyze this product: " &amp; A156 &amp; ". Trend score: " &amp; K156 &amp; "/30, Competition: " &amp; M156 &amp; "/30, Profit: £" &amp; F156 &amp; ". Give 1 line for each: Why trend score is high/low, Why competition score is high/low, Why profit score is high/low.", 0)</f>
        <v>#NAME?</v>
      </c>
    </row>
    <row r="157" spans="1:33" x14ac:dyDescent="0.35">
      <c r="A157" s="17" t="s">
        <v>480</v>
      </c>
      <c r="B157" s="9" t="s">
        <v>481</v>
      </c>
      <c r="C157" s="13" t="s">
        <v>482</v>
      </c>
      <c r="D157" s="25">
        <v>8.36</v>
      </c>
      <c r="E157" s="25">
        <v>19.989999999999998</v>
      </c>
      <c r="F157" s="24">
        <f t="shared" si="13"/>
        <v>11.629999999999999</v>
      </c>
      <c r="G157" s="10"/>
      <c r="H157" s="10"/>
      <c r="I157" t="str" cm="1">
        <f t="array" ref="I157">_xldudf_LABS_GENERATIVEAI("Assign a niche category to this product based on what it is and who it's for. Use simple categories like 'Beauty', 'Pets', 'Home', 'Fitness', 'Tech', 'Fashion', 'Health', 'Kitchen', 'Baby', or 'Other'. Product: " &amp; A157 &amp; ". Description: " &amp; A157 &amp; ". Return only the category.", 0)</f>
        <v>Pets</v>
      </c>
      <c r="J157" t="e" cm="1">
        <f t="array" aca="1" ref="J157" ca="1">_xldudf_LABS_GENERATIVEAI("Assign a selling skill level (Beginner, Intermediate, or Advanced) to this product based on how hard it would be to market and sell. Consider ad complexity, niche saturation, price point, and customer trust needed. Product: " &amp; A157 &amp; ". Niche: " &amp; I157 &amp; ". Selling Price: £" &amp; E157 &amp; ". Respond with only the level.", 0)</f>
        <v>#NAME?</v>
      </c>
      <c r="K157" s="22" t="e" cm="1">
        <f t="array" aca="1" ref="K157" ca="1" xml:space="preserve"> ( (F157 / MAX(F:F)) * 100 * 0.3 ) + ( IF(J157=1,100,IF(J157=2,50,0)) * 0.25 ) + ( _xlfn.SWITCH(I157, "Beauty",100, "Pets",90, "Tech",80, "Home",70, "Fitness",60, 50) * 0.2 ) + ( IF(E157&lt;30,100,IF(E157&lt;50,60,20)) * 0.15 ) + ( IF(AND(B157&lt;&gt;"",C157&lt;&gt;""),100,IF(OR(B157&lt;&gt;"",C157&lt;&gt;""),50,0)) * 0.1 )</f>
        <v>#NAME?</v>
      </c>
      <c r="L157" s="22">
        <f t="shared" si="10"/>
        <v>1.2753850681840475</v>
      </c>
      <c r="M157" s="22" t="e">
        <f t="shared" ca="1" si="11"/>
        <v>#NAME?</v>
      </c>
      <c r="N157" s="22" t="e">
        <f t="shared" ca="1" si="12"/>
        <v>#NAME?</v>
      </c>
      <c r="O157" t="e" cm="1">
        <f t="array" aca="1" ref="O157" ca="1">_xldudf_LABS_GENERATIVEAI("Evaluate this product: " &amp; A157 &amp; ". Profit: £" &amp; F157 &amp; ", Trend: " &amp; K157 &amp; "/30, Comp: " &amp; M157 &amp; "/30, Skill: " &amp; J157 &amp; ", Niche: " &amp; I157 &amp; ". Return 3 short bullet points: 1) Opportunity summary, 2) Why it's high/low scoring, 3) Marketing angle.", 0)</f>
        <v>#NAME?</v>
      </c>
      <c r="P157" t="e" cm="1">
        <f t="array" aca="1" ref="P157" ca="1">_xldudf_LABS_GENERATIVEAI("You're Thunderbird 2, the ad strategy agent. Based on this product: " &amp; A157 &amp; ", in the " &amp; I157 &amp; " niche with a profit of £" &amp; F157 &amp; " and skill level " &amp; J157 &amp; ", suggest: 1) a winning ad angle, 2) a one-line hook, 3) target audience.", 0)</f>
        <v>#NAME?</v>
      </c>
      <c r="AG157" t="e" cm="1">
        <f t="array" aca="1" ref="AG157" ca="1">_xldudf_LABS_GENERATIVEAI("You’re Thunderbird 3. Analyze this product: " &amp; A157 &amp; ". Trend score: " &amp; K157 &amp; "/30, Competition: " &amp; M157 &amp; "/30, Profit: £" &amp; F157 &amp; ". Give 1 line for each: Why trend score is high/low, Why competition score is high/low, Why profit score is high/low.", 0)</f>
        <v>#NAME?</v>
      </c>
    </row>
    <row r="158" spans="1:33" x14ac:dyDescent="0.35">
      <c r="A158" s="17" t="s">
        <v>483</v>
      </c>
      <c r="B158" s="9" t="s">
        <v>484</v>
      </c>
      <c r="C158" s="13" t="s">
        <v>485</v>
      </c>
      <c r="D158" s="25">
        <v>2.98</v>
      </c>
      <c r="E158" s="25">
        <v>14.99</v>
      </c>
      <c r="F158" s="24">
        <f t="shared" si="13"/>
        <v>12.01</v>
      </c>
      <c r="G158" s="10"/>
      <c r="H158" s="10"/>
      <c r="I158" t="e" cm="1">
        <f t="array" aca="1" ref="I158" ca="1">_xldudf_LABS_GENERATIVEAI("Assign a niche category to this product based on what it is and who it's for. Use simple categories like 'Beauty', 'Pets', 'Home', 'Fitness', 'Tech', 'Fashion', 'Health', 'Kitchen', 'Baby', or 'Other'. Product: " &amp; A158 &amp; ". Description: " &amp; A158 &amp; ". Return only the category.", 0)</f>
        <v>#NAME?</v>
      </c>
      <c r="J158" t="e" cm="1">
        <f t="array" aca="1" ref="J158" ca="1">_xldudf_LABS_GENERATIVEAI("Assign a selling skill level (Beginner, Intermediate, or Advanced) to this product based on how hard it would be to market and sell. Consider ad complexity, niche saturation, price point, and customer trust needed. Product: " &amp; A158 &amp; ". Niche: " &amp; I158 &amp; ". Selling Price: £" &amp; E158 &amp; ". Respond with only the level.", 0)</f>
        <v>#NAME?</v>
      </c>
      <c r="K158" s="22" t="e" cm="1">
        <f t="array" aca="1" ref="K158" ca="1" xml:space="preserve"> ( (F158 / MAX(F:F)) * 100 * 0.3 ) + ( IF(J158=1,100,IF(J158=2,50,0)) * 0.25 ) + ( _xlfn.SWITCH(I158, "Beauty",100, "Pets",90, "Tech",80, "Home",70, "Fitness",60, 50) * 0.2 ) + ( IF(E158&lt;30,100,IF(E158&lt;50,60,20)) * 0.15 ) + ( IF(AND(B158&lt;&gt;"",C158&lt;&gt;""),100,IF(OR(B158&lt;&gt;"",C158&lt;&gt;""),50,0)) * 0.1 )</f>
        <v>#NAME?</v>
      </c>
      <c r="L158" s="22">
        <f t="shared" si="10"/>
        <v>1.3499460414009612</v>
      </c>
      <c r="M158" s="22" t="e">
        <f t="shared" ca="1" si="11"/>
        <v>#NAME?</v>
      </c>
      <c r="N158" s="22" t="e">
        <f t="shared" ca="1" si="12"/>
        <v>#NAME?</v>
      </c>
      <c r="O158" t="e" cm="1">
        <f t="array" aca="1" ref="O158" ca="1">_xldudf_LABS_GENERATIVEAI("Evaluate this product: " &amp; A158 &amp; ". Profit: £" &amp; F158 &amp; ", Trend: " &amp; K158 &amp; "/30, Comp: " &amp; M158 &amp; "/30, Skill: " &amp; J158 &amp; ", Niche: " &amp; I158 &amp; ". Return 3 short bullet points: 1) Opportunity summary, 2) Why it's high/low scoring, 3) Marketing angle.", 0)</f>
        <v>#NAME?</v>
      </c>
      <c r="P158" t="e" cm="1">
        <f t="array" aca="1" ref="P158" ca="1">_xldudf_LABS_GENERATIVEAI("You're Thunderbird 2, the ad strategy agent. Based on this product: " &amp; A158 &amp; ", in the " &amp; I158 &amp; " niche with a profit of £" &amp; F158 &amp; " and skill level " &amp; J158 &amp; ", suggest: 1) a winning ad angle, 2) a one-line hook, 3) target audience.", 0)</f>
        <v>#NAME?</v>
      </c>
      <c r="AG158" t="e" cm="1">
        <f t="array" aca="1" ref="AG158" ca="1">_xldudf_LABS_GENERATIVEAI("You’re Thunderbird 3. Analyze this product: " &amp; A158 &amp; ". Trend score: " &amp; K158 &amp; "/30, Competition: " &amp; M158 &amp; "/30, Profit: £" &amp; F158 &amp; ". Give 1 line for each: Why trend score is high/low, Why competition score is high/low, Why profit score is high/low.", 0)</f>
        <v>#NAME?</v>
      </c>
    </row>
    <row r="159" spans="1:33" x14ac:dyDescent="0.35">
      <c r="A159" s="17" t="s">
        <v>486</v>
      </c>
      <c r="B159" s="9" t="s">
        <v>487</v>
      </c>
      <c r="C159" s="13" t="s">
        <v>488</v>
      </c>
      <c r="D159" s="25">
        <v>8.76</v>
      </c>
      <c r="E159" s="25">
        <v>49.99</v>
      </c>
      <c r="F159" s="24">
        <f t="shared" si="13"/>
        <v>41.230000000000004</v>
      </c>
      <c r="G159" s="10"/>
      <c r="H159" s="10"/>
      <c r="I159" t="str" cm="1">
        <f t="array" ref="I159">_xldudf_LABS_GENERATIVEAI("Assign a niche category to this product based on what it is and who it's for. Use simple categories like 'Beauty', 'Pets', 'Home', 'Fitness', 'Tech', 'Fashion', 'Health', 'Kitchen', 'Baby', or 'Other'. Product: " &amp; A159 &amp; ". Description: " &amp; A159 &amp; ". Return only the category.", 0)</f>
        <v>Other</v>
      </c>
      <c r="J159" t="e" cm="1">
        <f t="array" aca="1" ref="J159" ca="1">_xldudf_LABS_GENERATIVEAI("Assign a selling skill level (Beginner, Intermediate, or Advanced) to this product based on how hard it would be to market and sell. Consider ad complexity, niche saturation, price point, and customer trust needed. Product: " &amp; A159 &amp; ". Niche: " &amp; I159 &amp; ". Selling Price: £" &amp; E159 &amp; ". Respond with only the level.", 0)</f>
        <v>#NAME?</v>
      </c>
      <c r="K159" s="22" t="e" cm="1">
        <f t="array" aca="1" ref="K159" ca="1" xml:space="preserve"> ( (F159 / MAX(F:F)) * 100 * 0.3 ) + ( IF(J159=1,100,IF(J159=2,50,0)) * 0.25 ) + ( _xlfn.SWITCH(I159, "Beauty",100, "Pets",90, "Tech",80, "Home",70, "Fitness",60, 50) * 0.2 ) + ( IF(E159&lt;30,100,IF(E159&lt;50,60,20)) * 0.15 ) + ( IF(AND(B159&lt;&gt;"",C159&lt;&gt;""),100,IF(OR(B159&lt;&gt;"",C159&lt;&gt;""),50,0)) * 0.1 )</f>
        <v>#NAME?</v>
      </c>
      <c r="L159" s="22">
        <f t="shared" si="10"/>
        <v>7.0832924556067889</v>
      </c>
      <c r="M159" s="22" t="e">
        <f t="shared" ca="1" si="11"/>
        <v>#NAME?</v>
      </c>
      <c r="N159" s="22" t="e">
        <f t="shared" ca="1" si="12"/>
        <v>#NAME?</v>
      </c>
      <c r="O159" t="e" cm="1">
        <f t="array" aca="1" ref="O159" ca="1">_xldudf_LABS_GENERATIVEAI("Evaluate this product: " &amp; A159 &amp; ". Profit: £" &amp; F159 &amp; ", Trend: " &amp; K159 &amp; "/30, Comp: " &amp; M159 &amp; "/30, Skill: " &amp; J159 &amp; ", Niche: " &amp; I159 &amp; ". Return 3 short bullet points: 1) Opportunity summary, 2) Why it's high/low scoring, 3) Marketing angle.", 0)</f>
        <v>#NAME?</v>
      </c>
      <c r="P159" t="e" cm="1">
        <f t="array" aca="1" ref="P159" ca="1">_xldudf_LABS_GENERATIVEAI("You're Thunderbird 2, the ad strategy agent. Based on this product: " &amp; A159 &amp; ", in the " &amp; I159 &amp; " niche with a profit of £" &amp; F159 &amp; " and skill level " &amp; J159 &amp; ", suggest: 1) a winning ad angle, 2) a one-line hook, 3) target audience.", 0)</f>
        <v>#NAME?</v>
      </c>
      <c r="AG159" t="e" cm="1">
        <f t="array" aca="1" ref="AG159" ca="1">_xldudf_LABS_GENERATIVEAI("You’re Thunderbird 3. Analyze this product: " &amp; A159 &amp; ". Trend score: " &amp; K159 &amp; "/30, Competition: " &amp; M159 &amp; "/30, Profit: £" &amp; F159 &amp; ". Give 1 line for each: Why trend score is high/low, Why competition score is high/low, Why profit score is high/low.", 0)</f>
        <v>#NAME?</v>
      </c>
    </row>
    <row r="160" spans="1:33" x14ac:dyDescent="0.35">
      <c r="A160" s="17" t="s">
        <v>489</v>
      </c>
      <c r="B160" s="9" t="s">
        <v>490</v>
      </c>
      <c r="C160" s="13" t="s">
        <v>491</v>
      </c>
      <c r="D160" s="25">
        <v>4.62</v>
      </c>
      <c r="E160" s="25">
        <v>19.989999999999998</v>
      </c>
      <c r="F160" s="24">
        <f t="shared" si="13"/>
        <v>15.369999999999997</v>
      </c>
      <c r="G160" s="10"/>
      <c r="H160" s="10"/>
      <c r="I160" t="e" cm="1">
        <f t="array" aca="1" ref="I160" ca="1">_xldudf_LABS_GENERATIVEAI("Assign a niche category to this product based on what it is and who it's for. Use simple categories like 'Beauty', 'Pets', 'Home', 'Fitness', 'Tech', 'Fashion', 'Health', 'Kitchen', 'Baby', or 'Other'. Product: " &amp; A160 &amp; ". Description: " &amp; A160 &amp; ". Return only the category.", 0)</f>
        <v>#NAME?</v>
      </c>
      <c r="J160" t="e" cm="1">
        <f t="array" aca="1" ref="J160" ca="1">_xldudf_LABS_GENERATIVEAI("Assign a selling skill level (Beginner, Intermediate, or Advanced) to this product based on how hard it would be to market and sell. Consider ad complexity, niche saturation, price point, and customer trust needed. Product: " &amp; A160 &amp; ". Niche: " &amp; I160 &amp; ". Selling Price: £" &amp; E160 &amp; ". Respond with only the level.", 0)</f>
        <v>#NAME?</v>
      </c>
      <c r="K160" s="22" t="e" cm="1">
        <f t="array" aca="1" ref="K160" ca="1" xml:space="preserve"> ( (F160 / MAX(F:F)) * 100 * 0.3 ) + ( IF(J160=1,100,IF(J160=2,50,0)) * 0.25 ) + ( _xlfn.SWITCH(I160, "Beauty",100, "Pets",90, "Tech",80, "Home",70, "Fitness",60, 50) * 0.2 ) + ( IF(E160&lt;30,100,IF(E160&lt;50,60,20)) * 0.15 ) + ( IF(AND(B160&lt;&gt;"",C160&lt;&gt;""),100,IF(OR(B160&lt;&gt;"",C160&lt;&gt;""),50,0)) * 0.1 )</f>
        <v>#NAME?</v>
      </c>
      <c r="L160" s="22">
        <f t="shared" si="10"/>
        <v>2.0092220151084068</v>
      </c>
      <c r="M160" s="22" t="e">
        <f t="shared" ca="1" si="11"/>
        <v>#NAME?</v>
      </c>
      <c r="N160" s="22" t="e">
        <f t="shared" ca="1" si="12"/>
        <v>#NAME?</v>
      </c>
      <c r="O160" t="e" cm="1">
        <f t="array" aca="1" ref="O160" ca="1">_xldudf_LABS_GENERATIVEAI("Evaluate this product: " &amp; A160 &amp; ". Profit: £" &amp; F160 &amp; ", Trend: " &amp; K160 &amp; "/30, Comp: " &amp; M160 &amp; "/30, Skill: " &amp; J160 &amp; ", Niche: " &amp; I160 &amp; ". Return 3 short bullet points: 1) Opportunity summary, 2) Why it's high/low scoring, 3) Marketing angle.", 0)</f>
        <v>#NAME?</v>
      </c>
      <c r="P160" t="e" cm="1">
        <f t="array" aca="1" ref="P160" ca="1">_xldudf_LABS_GENERATIVEAI("You're Thunderbird 2, the ad strategy agent. Based on this product: " &amp; A160 &amp; ", in the " &amp; I160 &amp; " niche with a profit of £" &amp; F160 &amp; " and skill level " &amp; J160 &amp; ", suggest: 1) a winning ad angle, 2) a one-line hook, 3) target audience.", 0)</f>
        <v>#NAME?</v>
      </c>
      <c r="AG160" t="e" cm="1">
        <f t="array" aca="1" ref="AG160" ca="1">_xldudf_LABS_GENERATIVEAI("You’re Thunderbird 3. Analyze this product: " &amp; A160 &amp; ". Trend score: " &amp; K160 &amp; "/30, Competition: " &amp; M160 &amp; "/30, Profit: £" &amp; F160 &amp; ". Give 1 line for each: Why trend score is high/low, Why competition score is high/low, Why profit score is high/low.", 0)</f>
        <v>#NAME?</v>
      </c>
    </row>
    <row r="161" spans="1:33" x14ac:dyDescent="0.35">
      <c r="A161" s="17" t="s">
        <v>492</v>
      </c>
      <c r="B161" s="17" t="s">
        <v>493</v>
      </c>
      <c r="C161" s="13" t="s">
        <v>494</v>
      </c>
      <c r="D161" s="25">
        <v>80.7</v>
      </c>
      <c r="E161" s="25">
        <v>150</v>
      </c>
      <c r="F161" s="24">
        <f t="shared" si="13"/>
        <v>69.3</v>
      </c>
      <c r="G161" s="10"/>
      <c r="H161" s="10"/>
      <c r="I161" t="e" cm="1">
        <f t="array" aca="1" ref="I161" ca="1">_xldudf_LABS_GENERATIVEAI("Assign a niche category to this product based on what it is and who it's for. Use simple categories like 'Beauty', 'Pets', 'Home', 'Fitness', 'Tech', 'Fashion', 'Health', 'Kitchen', 'Baby', or 'Other'. Product: " &amp; A161 &amp; ". Description: " &amp; A161 &amp; ". Return only the category.", 0)</f>
        <v>#NAME?</v>
      </c>
      <c r="J161" t="e" cm="1">
        <f t="array" aca="1" ref="J161" ca="1">_xldudf_LABS_GENERATIVEAI("Assign a selling skill level (Beginner, Intermediate, or Advanced) to this product based on how hard it would be to market and sell. Consider ad complexity, niche saturation, price point, and customer trust needed. Product: " &amp; A161 &amp; ". Niche: " &amp; I161 &amp; ". Selling Price: £" &amp; E161 &amp; ". Respond with only the level.", 0)</f>
        <v>#NAME?</v>
      </c>
      <c r="K161" s="22" t="e" cm="1">
        <f t="array" aca="1" ref="K161" ca="1" xml:space="preserve"> ( (F161 / MAX(F:F)) * 100 * 0.3 ) + ( IF(J161=1,100,IF(J161=2,50,0)) * 0.25 ) + ( _xlfn.SWITCH(I161, "Beauty",100, "Pets",90, "Tech",80, "Home",70, "Fitness",60, 50) * 0.2 ) + ( IF(E161&lt;30,100,IF(E161&lt;50,60,20)) * 0.15 ) + ( IF(AND(B161&lt;&gt;"",C161&lt;&gt;""),100,IF(OR(B161&lt;&gt;"",C161&lt;&gt;""),50,0)) * 0.1 )</f>
        <v>#NAME?</v>
      </c>
      <c r="L161" s="22">
        <f t="shared" si="10"/>
        <v>12.590993819287746</v>
      </c>
      <c r="M161" s="22" t="e">
        <f t="shared" ca="1" si="11"/>
        <v>#NAME?</v>
      </c>
      <c r="N161" s="22" t="e">
        <f t="shared" ca="1" si="12"/>
        <v>#NAME?</v>
      </c>
      <c r="O161" t="e" cm="1">
        <f t="array" aca="1" ref="O161" ca="1">_xldudf_LABS_GENERATIVEAI("Evaluate this product: " &amp; A161 &amp; ". Profit: £" &amp; F161 &amp; ", Trend: " &amp; K161 &amp; "/30, Comp: " &amp; M161 &amp; "/30, Skill: " &amp; J161 &amp; ", Niche: " &amp; I161 &amp; ". Return 3 short bullet points: 1) Opportunity summary, 2) Why it's high/low scoring, 3) Marketing angle.", 0)</f>
        <v>#NAME?</v>
      </c>
      <c r="P161" t="e" cm="1">
        <f t="array" aca="1" ref="P161" ca="1">_xldudf_LABS_GENERATIVEAI("You're Thunderbird 2, the ad strategy agent. Based on this product: " &amp; A161 &amp; ", in the " &amp; I161 &amp; " niche with a profit of £" &amp; F161 &amp; " and skill level " &amp; J161 &amp; ", suggest: 1) a winning ad angle, 2) a one-line hook, 3) target audience.", 0)</f>
        <v>#NAME?</v>
      </c>
      <c r="AG161" t="e" cm="1">
        <f t="array" aca="1" ref="AG161" ca="1">_xldudf_LABS_GENERATIVEAI("You’re Thunderbird 3. Analyze this product: " &amp; A161 &amp; ". Trend score: " &amp; K161 &amp; "/30, Competition: " &amp; M161 &amp; "/30, Profit: £" &amp; F161 &amp; ". Give 1 line for each: Why trend score is high/low, Why competition score is high/low, Why profit score is high/low.", 0)</f>
        <v>#NAME?</v>
      </c>
    </row>
    <row r="162" spans="1:33" x14ac:dyDescent="0.35">
      <c r="A162" s="17" t="s">
        <v>495</v>
      </c>
      <c r="B162" s="9" t="s">
        <v>496</v>
      </c>
      <c r="C162" s="13" t="s">
        <v>497</v>
      </c>
      <c r="D162" s="25">
        <v>2.98</v>
      </c>
      <c r="E162" s="25">
        <v>9.99</v>
      </c>
      <c r="F162" s="24">
        <f t="shared" si="13"/>
        <v>7.01</v>
      </c>
      <c r="G162" s="10"/>
      <c r="H162" s="10"/>
      <c r="I162" t="e" cm="1">
        <f t="array" aca="1" ref="I162" ca="1">_xldudf_LABS_GENERATIVEAI("Assign a niche category to this product based on what it is and who it's for. Use simple categories like 'Beauty', 'Pets', 'Home', 'Fitness', 'Tech', 'Fashion', 'Health', 'Kitchen', 'Baby', or 'Other'. Product: " &amp; A162 &amp; ". Description: " &amp; A162 &amp; ". Return only the category.", 0)</f>
        <v>#NAME?</v>
      </c>
      <c r="J162" t="e" cm="1">
        <f t="array" aca="1" ref="J162" ca="1">_xldudf_LABS_GENERATIVEAI("Assign a selling skill level (Beginner, Intermediate, or Advanced) to this product based on how hard it would be to market and sell. Consider ad complexity, niche saturation, price point, and customer trust needed. Product: " &amp; A162 &amp; ". Niche: " &amp; I162 &amp; ". Selling Price: £" &amp; E162 &amp; ". Respond with only the level.", 0)</f>
        <v>#NAME?</v>
      </c>
      <c r="K162" s="22" t="e" cm="1">
        <f t="array" aca="1" ref="K162" ca="1" xml:space="preserve"> ( (F162 / MAX(F:F)) * 100 * 0.3 ) + ( IF(J162=1,100,IF(J162=2,50,0)) * 0.25 ) + ( _xlfn.SWITCH(I162, "Beauty",100, "Pets",90, "Tech",80, "Home",70, "Fitness",60, 50) * 0.2 ) + ( IF(E162&lt;30,100,IF(E162&lt;50,60,20)) * 0.15 ) + ( IF(AND(B162&lt;&gt;"",C162&lt;&gt;""),100,IF(OR(B162&lt;&gt;"",C162&lt;&gt;""),50,0)) * 0.1 )</f>
        <v>#NAME?</v>
      </c>
      <c r="L162" s="22">
        <f t="shared" si="10"/>
        <v>0.36888060433630904</v>
      </c>
      <c r="M162" s="22" t="e">
        <f t="shared" ca="1" si="11"/>
        <v>#NAME?</v>
      </c>
      <c r="N162" s="22" t="e">
        <f t="shared" ca="1" si="12"/>
        <v>#NAME?</v>
      </c>
      <c r="O162" t="e" cm="1">
        <f t="array" aca="1" ref="O162" ca="1">_xldudf_LABS_GENERATIVEAI("Evaluate this product: " &amp; A162 &amp; ". Profit: £" &amp; F162 &amp; ", Trend: " &amp; K162 &amp; "/30, Comp: " &amp; M162 &amp; "/30, Skill: " &amp; J162 &amp; ", Niche: " &amp; I162 &amp; ". Return 3 short bullet points: 1) Opportunity summary, 2) Why it's high/low scoring, 3) Marketing angle.", 0)</f>
        <v>#NAME?</v>
      </c>
      <c r="P162" t="e" cm="1">
        <f t="array" aca="1" ref="P162" ca="1">_xldudf_LABS_GENERATIVEAI("You're Thunderbird 2, the ad strategy agent. Based on this product: " &amp; A162 &amp; ", in the " &amp; I162 &amp; " niche with a profit of £" &amp; F162 &amp; " and skill level " &amp; J162 &amp; ", suggest: 1) a winning ad angle, 2) a one-line hook, 3) target audience.", 0)</f>
        <v>#NAME?</v>
      </c>
      <c r="AG162" t="e" cm="1">
        <f t="array" aca="1" ref="AG162" ca="1">_xldudf_LABS_GENERATIVEAI("You’re Thunderbird 3. Analyze this product: " &amp; A162 &amp; ". Trend score: " &amp; K162 &amp; "/30, Competition: " &amp; M162 &amp; "/30, Profit: £" &amp; F162 &amp; ". Give 1 line for each: Why trend score is high/low, Why competition score is high/low, Why profit score is high/low.", 0)</f>
        <v>#NAME?</v>
      </c>
    </row>
    <row r="163" spans="1:33" x14ac:dyDescent="0.35">
      <c r="A163" s="17" t="s">
        <v>498</v>
      </c>
      <c r="B163" s="9" t="s">
        <v>499</v>
      </c>
      <c r="C163" s="13" t="s">
        <v>500</v>
      </c>
      <c r="D163" s="25">
        <v>22.38</v>
      </c>
      <c r="E163" s="25">
        <v>49.99</v>
      </c>
      <c r="F163" s="24">
        <f t="shared" si="13"/>
        <v>27.610000000000003</v>
      </c>
      <c r="G163" s="10"/>
      <c r="H163" s="10"/>
      <c r="I163" t="str" cm="1">
        <f t="array" ref="I163">_xldudf_LABS_GENERATIVEAI("Assign a niche category to this product based on what it is and who it's for. Use simple categories like 'Beauty', 'Pets', 'Home', 'Fitness', 'Tech', 'Fashion', 'Health', 'Kitchen', 'Baby', or 'Other'. Product: " &amp; A163 &amp; ". Description: " &amp; A163 &amp; ". Return only the category.", 0)</f>
        <v>Home</v>
      </c>
      <c r="J163" t="e" cm="1">
        <f t="array" aca="1" ref="J163" ca="1">_xldudf_LABS_GENERATIVEAI("Assign a selling skill level (Beginner, Intermediate, or Advanced) to this product based on how hard it would be to market and sell. Consider ad complexity, niche saturation, price point, and customer trust needed. Product: " &amp; A163 &amp; ". Niche: " &amp; I163 &amp; ". Selling Price: £" &amp; E163 &amp; ". Respond with only the level.", 0)</f>
        <v>#NAME?</v>
      </c>
      <c r="K163" s="22" t="e" cm="1">
        <f t="array" aca="1" ref="K163" ca="1" xml:space="preserve"> ( (F163 / MAX(F:F)) * 100 * 0.3 ) + ( IF(J163=1,100,IF(J163=2,50,0)) * 0.25 ) + ( _xlfn.SWITCH(I163, "Beauty",100, "Pets",90, "Tech",80, "Home",70, "Fitness",60, 50) * 0.2 ) + ( IF(E163&lt;30,100,IF(E163&lt;50,60,20)) * 0.15 ) + ( IF(AND(B163&lt;&gt;"",C163&lt;&gt;""),100,IF(OR(B163&lt;&gt;"",C163&lt;&gt;""),50,0)) * 0.1 )</f>
        <v>#NAME?</v>
      </c>
      <c r="L163" s="22">
        <f t="shared" si="10"/>
        <v>4.4108702050426771</v>
      </c>
      <c r="M163" s="22" t="e">
        <f t="shared" ca="1" si="11"/>
        <v>#NAME?</v>
      </c>
      <c r="N163" s="22" t="e">
        <f t="shared" ca="1" si="12"/>
        <v>#NAME?</v>
      </c>
      <c r="O163" t="e" cm="1">
        <f t="array" aca="1" ref="O163" ca="1">_xldudf_LABS_GENERATIVEAI("Evaluate this product: " &amp; A163 &amp; ". Profit: £" &amp; F163 &amp; ", Trend: " &amp; K163 &amp; "/30, Comp: " &amp; M163 &amp; "/30, Skill: " &amp; J163 &amp; ", Niche: " &amp; I163 &amp; ". Return 3 short bullet points: 1) Opportunity summary, 2) Why it's high/low scoring, 3) Marketing angle.", 0)</f>
        <v>#NAME?</v>
      </c>
      <c r="P163" t="e" cm="1">
        <f t="array" aca="1" ref="P163" ca="1">_xldudf_LABS_GENERATIVEAI("You're Thunderbird 2, the ad strategy agent. Based on this product: " &amp; A163 &amp; ", in the " &amp; I163 &amp; " niche with a profit of £" &amp; F163 &amp; " and skill level " &amp; J163 &amp; ", suggest: 1) a winning ad angle, 2) a one-line hook, 3) target audience.", 0)</f>
        <v>#NAME?</v>
      </c>
      <c r="AG163" t="e" cm="1">
        <f t="array" aca="1" ref="AG163" ca="1">_xldudf_LABS_GENERATIVEAI("You’re Thunderbird 3. Analyze this product: " &amp; A163 &amp; ". Trend score: " &amp; K163 &amp; "/30, Competition: " &amp; M163 &amp; "/30, Profit: £" &amp; F163 &amp; ". Give 1 line for each: Why trend score is high/low, Why competition score is high/low, Why profit score is high/low.", 0)</f>
        <v>#NAME?</v>
      </c>
    </row>
    <row r="164" spans="1:33" x14ac:dyDescent="0.35">
      <c r="A164" s="17" t="s">
        <v>501</v>
      </c>
      <c r="B164" s="9" t="s">
        <v>502</v>
      </c>
      <c r="C164" s="13" t="s">
        <v>503</v>
      </c>
      <c r="D164" s="25">
        <v>4.7300000000000004</v>
      </c>
      <c r="E164" s="25">
        <v>19.989999999999998</v>
      </c>
      <c r="F164" s="24">
        <f t="shared" si="13"/>
        <v>15.259999999999998</v>
      </c>
      <c r="G164" s="10"/>
      <c r="H164" s="10"/>
      <c r="I164" t="str" cm="1">
        <f t="array" ref="I164">_xldudf_LABS_GENERATIVEAI("Assign a niche category to this product based on what it is and who it's for. Use simple categories like 'Beauty', 'Pets', 'Home', 'Fitness', 'Tech', 'Fashion', 'Health', 'Kitchen', 'Baby', or 'Other'. Product: " &amp; A164 &amp; ". Description: " &amp; A164 &amp; ". Return only the category.", 0)</f>
        <v>Other</v>
      </c>
      <c r="J164" t="e" cm="1">
        <f t="array" aca="1" ref="J164" ca="1">_xldudf_LABS_GENERATIVEAI("Assign a selling skill level (Beginner, Intermediate, or Advanced) to this product based on how hard it would be to market and sell. Consider ad complexity, niche saturation, price point, and customer trust needed. Product: " &amp; A164 &amp; ". Niche: " &amp; I164 &amp; ". Selling Price: £" &amp; E164 &amp; ". Respond with only the level.", 0)</f>
        <v>#NAME?</v>
      </c>
      <c r="K164" s="22" t="e" cm="1">
        <f t="array" aca="1" ref="K164" ca="1" xml:space="preserve"> ( (F164 / MAX(F:F)) * 100 * 0.3 ) + ( IF(J164=1,100,IF(J164=2,50,0)) * 0.25 ) + ( _xlfn.SWITCH(I164, "Beauty",100, "Pets",90, "Tech",80, "Home",70, "Fitness",60, 50) * 0.2 ) + ( IF(E164&lt;30,100,IF(E164&lt;50,60,20)) * 0.15 ) + ( IF(AND(B164&lt;&gt;"",C164&lt;&gt;""),100,IF(OR(B164&lt;&gt;"",C164&lt;&gt;""),50,0)) * 0.1 )</f>
        <v>#NAME?</v>
      </c>
      <c r="L164" s="22">
        <f t="shared" si="10"/>
        <v>1.9876385754929848</v>
      </c>
      <c r="M164" s="22" t="e">
        <f t="shared" ca="1" si="11"/>
        <v>#NAME?</v>
      </c>
      <c r="N164" s="22" t="e">
        <f t="shared" ca="1" si="12"/>
        <v>#NAME?</v>
      </c>
      <c r="O164" t="e" cm="1">
        <f t="array" aca="1" ref="O164" ca="1">_xldudf_LABS_GENERATIVEAI("Evaluate this product: " &amp; A164 &amp; ". Profit: £" &amp; F164 &amp; ", Trend: " &amp; K164 &amp; "/30, Comp: " &amp; M164 &amp; "/30, Skill: " &amp; J164 &amp; ", Niche: " &amp; I164 &amp; ". Return 3 short bullet points: 1) Opportunity summary, 2) Why it's high/low scoring, 3) Marketing angle.", 0)</f>
        <v>#NAME?</v>
      </c>
      <c r="P164" t="e" cm="1">
        <f t="array" aca="1" ref="P164" ca="1">_xldudf_LABS_GENERATIVEAI("You're Thunderbird 2, the ad strategy agent. Based on this product: " &amp; A164 &amp; ", in the " &amp; I164 &amp; " niche with a profit of £" &amp; F164 &amp; " and skill level " &amp; J164 &amp; ", suggest: 1) a winning ad angle, 2) a one-line hook, 3) target audience.", 0)</f>
        <v>#NAME?</v>
      </c>
      <c r="AG164" t="e" cm="1">
        <f t="array" aca="1" ref="AG164" ca="1">_xldudf_LABS_GENERATIVEAI("You’re Thunderbird 3. Analyze this product: " &amp; A164 &amp; ". Trend score: " &amp; K164 &amp; "/30, Competition: " &amp; M164 &amp; "/30, Profit: £" &amp; F164 &amp; ". Give 1 line for each: Why trend score is high/low, Why competition score is high/low, Why profit score is high/low.", 0)</f>
        <v>#NAME?</v>
      </c>
    </row>
    <row r="165" spans="1:33" x14ac:dyDescent="0.35">
      <c r="A165" s="17" t="s">
        <v>504</v>
      </c>
      <c r="B165" s="9" t="s">
        <v>505</v>
      </c>
      <c r="C165" s="13" t="s">
        <v>506</v>
      </c>
      <c r="D165" s="25">
        <v>8.81</v>
      </c>
      <c r="E165" s="25">
        <v>19.989999999999998</v>
      </c>
      <c r="F165" s="24">
        <f t="shared" si="13"/>
        <v>11.179999999999998</v>
      </c>
      <c r="G165" s="10"/>
      <c r="H165" s="10"/>
      <c r="I165" t="e" cm="1">
        <f t="array" aca="1" ref="I165" ca="1">_xldudf_LABS_GENERATIVEAI("Assign a niche category to this product based on what it is and who it's for. Use simple categories like 'Beauty', 'Pets', 'Home', 'Fitness', 'Tech', 'Fashion', 'Health', 'Kitchen', 'Baby', or 'Other'. Product: " &amp; A165 &amp; ". Description: " &amp; A165 &amp; ". Return only the category.", 0)</f>
        <v>#NAME?</v>
      </c>
      <c r="J165" t="e" cm="1">
        <f t="array" aca="1" ref="J165" ca="1">_xldudf_LABS_GENERATIVEAI("Assign a selling skill level (Beginner, Intermediate, or Advanced) to this product based on how hard it would be to market and sell. Consider ad complexity, niche saturation, price point, and customer trust needed. Product: " &amp; A165 &amp; ". Niche: " &amp; I165 &amp; ". Selling Price: £" &amp; E165 &amp; ". Respond with only the level.", 0)</f>
        <v>#NAME?</v>
      </c>
      <c r="K165" s="22" t="e" cm="1">
        <f t="array" aca="1" ref="K165" ca="1" xml:space="preserve"> ( (F165 / MAX(F:F)) * 100 * 0.3 ) + ( IF(J165=1,100,IF(J165=2,50,0)) * 0.25 ) + ( _xlfn.SWITCH(I165, "Beauty",100, "Pets",90, "Tech",80, "Home",70, "Fitness",60, 50) * 0.2 ) + ( IF(E165&lt;30,100,IF(E165&lt;50,60,20)) * 0.15 ) + ( IF(AND(B165&lt;&gt;"",C165&lt;&gt;""),100,IF(OR(B165&lt;&gt;"",C165&lt;&gt;""),50,0)) * 0.1 )</f>
        <v>#NAME?</v>
      </c>
      <c r="L165" s="22">
        <f t="shared" si="10"/>
        <v>1.1870891788482285</v>
      </c>
      <c r="M165" s="22" t="e">
        <f t="shared" ca="1" si="11"/>
        <v>#NAME?</v>
      </c>
      <c r="N165" s="22" t="e">
        <f t="shared" ca="1" si="12"/>
        <v>#NAME?</v>
      </c>
      <c r="O165" t="e" cm="1">
        <f t="array" aca="1" ref="O165" ca="1">_xldudf_LABS_GENERATIVEAI("Evaluate this product: " &amp; A165 &amp; ". Profit: £" &amp; F165 &amp; ", Trend: " &amp; K165 &amp; "/30, Comp: " &amp; M165 &amp; "/30, Skill: " &amp; J165 &amp; ", Niche: " &amp; I165 &amp; ". Return 3 short bullet points: 1) Opportunity summary, 2) Why it's high/low scoring, 3) Marketing angle.", 0)</f>
        <v>#NAME?</v>
      </c>
      <c r="P165" t="e" cm="1">
        <f t="array" aca="1" ref="P165" ca="1">_xldudf_LABS_GENERATIVEAI("You're Thunderbird 2, the ad strategy agent. Based on this product: " &amp; A165 &amp; ", in the " &amp; I165 &amp; " niche with a profit of £" &amp; F165 &amp; " and skill level " &amp; J165 &amp; ", suggest: 1) a winning ad angle, 2) a one-line hook, 3) target audience.", 0)</f>
        <v>#NAME?</v>
      </c>
      <c r="AG165" t="e" cm="1">
        <f t="array" aca="1" ref="AG165" ca="1">_xldudf_LABS_GENERATIVEAI("You’re Thunderbird 3. Analyze this product: " &amp; A165 &amp; ". Trend score: " &amp; K165 &amp; "/30, Competition: " &amp; M165 &amp; "/30, Profit: £" &amp; F165 &amp; ". Give 1 line for each: Why trend score is high/low, Why competition score is high/low, Why profit score is high/low.", 0)</f>
        <v>#NAME?</v>
      </c>
    </row>
    <row r="166" spans="1:33" x14ac:dyDescent="0.35">
      <c r="A166" s="17" t="s">
        <v>507</v>
      </c>
      <c r="B166" s="9" t="s">
        <v>508</v>
      </c>
      <c r="C166" s="13" t="s">
        <v>509</v>
      </c>
      <c r="D166" s="25">
        <v>3.82</v>
      </c>
      <c r="E166" s="25">
        <v>19.989999999999998</v>
      </c>
      <c r="F166" s="24">
        <f t="shared" si="13"/>
        <v>16.169999999999998</v>
      </c>
      <c r="G166" s="10"/>
      <c r="H166" s="10"/>
      <c r="I166" t="str" cm="1">
        <f t="array" ref="I166">_xldudf_LABS_GENERATIVEAI("Assign a niche category to this product based on what it is and who it's for. Use simple categories like 'Beauty', 'Pets', 'Home', 'Fitness', 'Tech', 'Fashion', 'Health', 'Kitchen', 'Baby', or 'Other'. Product: " &amp; A166 &amp; ". Description: " &amp; A166 &amp; ". Return only the category.", 0)</f>
        <v>Other</v>
      </c>
      <c r="J166" t="e" cm="1">
        <f t="array" aca="1" ref="J166" ca="1">_xldudf_LABS_GENERATIVEAI("Assign a selling skill level (Beginner, Intermediate, or Advanced) to this product based on how hard it would be to market and sell. Consider ad complexity, niche saturation, price point, and customer trust needed. Product: " &amp; A166 &amp; ". Niche: " &amp; I166 &amp; ". Selling Price: £" &amp; E166 &amp; ". Respond with only the level.", 0)</f>
        <v>#NAME?</v>
      </c>
      <c r="K166" s="22" t="e" cm="1">
        <f t="array" aca="1" ref="K166" ca="1" xml:space="preserve"> ( (F166 / MAX(F:F)) * 100 * 0.3 ) + ( IF(J166=1,100,IF(J166=2,50,0)) * 0.25 ) + ( _xlfn.SWITCH(I166, "Beauty",100, "Pets",90, "Tech",80, "Home",70, "Fitness",60, 50) * 0.2 ) + ( IF(E166&lt;30,100,IF(E166&lt;50,60,20)) * 0.15 ) + ( IF(AND(B166&lt;&gt;"",C166&lt;&gt;""),100,IF(OR(B166&lt;&gt;"",C166&lt;&gt;""),50,0)) * 0.1 )</f>
        <v>#NAME?</v>
      </c>
      <c r="L166" s="22">
        <f t="shared" si="10"/>
        <v>2.1661924850387515</v>
      </c>
      <c r="M166" s="22" t="e">
        <f t="shared" ca="1" si="11"/>
        <v>#NAME?</v>
      </c>
      <c r="N166" s="22" t="e">
        <f t="shared" ca="1" si="12"/>
        <v>#NAME?</v>
      </c>
      <c r="O166" t="e" cm="1">
        <f t="array" aca="1" ref="O166" ca="1">_xldudf_LABS_GENERATIVEAI("Evaluate this product: " &amp; A166 &amp; ". Profit: £" &amp; F166 &amp; ", Trend: " &amp; K166 &amp; "/30, Comp: " &amp; M166 &amp; "/30, Skill: " &amp; J166 &amp; ", Niche: " &amp; I166 &amp; ". Return 3 short bullet points: 1) Opportunity summary, 2) Why it's high/low scoring, 3) Marketing angle.", 0)</f>
        <v>#NAME?</v>
      </c>
      <c r="P166" t="e" cm="1">
        <f t="array" aca="1" ref="P166" ca="1">_xldudf_LABS_GENERATIVEAI("You're Thunderbird 2, the ad strategy agent. Based on this product: " &amp; A166 &amp; ", in the " &amp; I166 &amp; " niche with a profit of £" &amp; F166 &amp; " and skill level " &amp; J166 &amp; ", suggest: 1) a winning ad angle, 2) a one-line hook, 3) target audience.", 0)</f>
        <v>#NAME?</v>
      </c>
      <c r="AG166" t="e" cm="1">
        <f t="array" aca="1" ref="AG166" ca="1">_xldudf_LABS_GENERATIVEAI("You’re Thunderbird 3. Analyze this product: " &amp; A166 &amp; ". Trend score: " &amp; K166 &amp; "/30, Competition: " &amp; M166 &amp; "/30, Profit: £" &amp; F166 &amp; ". Give 1 line for each: Why trend score is high/low, Why competition score is high/low, Why profit score is high/low.", 0)</f>
        <v>#NAME?</v>
      </c>
    </row>
    <row r="167" spans="1:33" x14ac:dyDescent="0.35">
      <c r="A167" s="17" t="s">
        <v>510</v>
      </c>
      <c r="B167" s="9" t="s">
        <v>511</v>
      </c>
      <c r="C167" s="13" t="s">
        <v>512</v>
      </c>
      <c r="D167" s="25">
        <v>6.33</v>
      </c>
      <c r="E167" s="25">
        <v>29.99</v>
      </c>
      <c r="F167" s="24">
        <f t="shared" si="13"/>
        <v>23.659999999999997</v>
      </c>
      <c r="G167" s="10"/>
      <c r="H167" s="10"/>
      <c r="I167" t="e" cm="1">
        <f t="array" aca="1" ref="I167" ca="1">_xldudf_LABS_GENERATIVEAI("Assign a niche category to this product based on what it is and who it's for. Use simple categories like 'Beauty', 'Pets', 'Home', 'Fitness', 'Tech', 'Fashion', 'Health', 'Kitchen', 'Baby', or 'Other'. Product: " &amp; A167 &amp; ". Description: " &amp; A167 &amp; ". Return only the category.", 0)</f>
        <v>#NAME?</v>
      </c>
      <c r="J167" t="e" cm="1">
        <f t="array" aca="1" ref="J167" ca="1">_xldudf_LABS_GENERATIVEAI("Assign a selling skill level (Beginner, Intermediate, or Advanced) to this product based on how hard it would be to market and sell. Consider ad complexity, niche saturation, price point, and customer trust needed. Product: " &amp; A167 &amp; ". Niche: " &amp; I167 &amp; ". Selling Price: £" &amp; E167 &amp; ". Respond with only the level.", 0)</f>
        <v>#NAME?</v>
      </c>
      <c r="K167" s="22" t="e" cm="1">
        <f t="array" aca="1" ref="K167" ca="1" xml:space="preserve"> ( (F167 / MAX(F:F)) * 100 * 0.3 ) + ( IF(J167=1,100,IF(J167=2,50,0)) * 0.25 ) + ( _xlfn.SWITCH(I167, "Beauty",100, "Pets",90, "Tech",80, "Home",70, "Fitness",60, 50) * 0.2 ) + ( IF(E167&lt;30,100,IF(E167&lt;50,60,20)) * 0.15 ) + ( IF(AND(B167&lt;&gt;"",C167&lt;&gt;""),100,IF(OR(B167&lt;&gt;"",C167&lt;&gt;""),50,0)) * 0.1 )</f>
        <v>#NAME?</v>
      </c>
      <c r="L167" s="22">
        <f t="shared" si="10"/>
        <v>3.6358285097615992</v>
      </c>
      <c r="M167" s="22" t="e">
        <f t="shared" ca="1" si="11"/>
        <v>#NAME?</v>
      </c>
      <c r="N167" s="22" t="e">
        <f t="shared" ca="1" si="12"/>
        <v>#NAME?</v>
      </c>
      <c r="O167" t="e" cm="1">
        <f t="array" aca="1" ref="O167" ca="1">_xldudf_LABS_GENERATIVEAI("Evaluate this product: " &amp; A167 &amp; ". Profit: £" &amp; F167 &amp; ", Trend: " &amp; K167 &amp; "/30, Comp: " &amp; M167 &amp; "/30, Skill: " &amp; J167 &amp; ", Niche: " &amp; I167 &amp; ". Return 3 short bullet points: 1) Opportunity summary, 2) Why it's high/low scoring, 3) Marketing angle.", 0)</f>
        <v>#NAME?</v>
      </c>
      <c r="P167" t="e" cm="1">
        <f t="array" aca="1" ref="P167" ca="1">_xldudf_LABS_GENERATIVEAI("You're Thunderbird 2, the ad strategy agent. Based on this product: " &amp; A167 &amp; ", in the " &amp; I167 &amp; " niche with a profit of £" &amp; F167 &amp; " and skill level " &amp; J167 &amp; ", suggest: 1) a winning ad angle, 2) a one-line hook, 3) target audience.", 0)</f>
        <v>#NAME?</v>
      </c>
      <c r="AG167" t="e" cm="1">
        <f t="array" aca="1" ref="AG167" ca="1">_xldudf_LABS_GENERATIVEAI("You’re Thunderbird 3. Analyze this product: " &amp; A167 &amp; ". Trend score: " &amp; K167 &amp; "/30, Competition: " &amp; M167 &amp; "/30, Profit: £" &amp; F167 &amp; ". Give 1 line for each: Why trend score is high/low, Why competition score is high/low, Why profit score is high/low.", 0)</f>
        <v>#NAME?</v>
      </c>
    </row>
    <row r="168" spans="1:33" x14ac:dyDescent="0.35">
      <c r="A168" s="17" t="s">
        <v>513</v>
      </c>
      <c r="B168" s="9" t="s">
        <v>514</v>
      </c>
      <c r="C168" s="13" t="s">
        <v>515</v>
      </c>
      <c r="D168" s="25">
        <v>16.13</v>
      </c>
      <c r="E168" s="25">
        <v>39.99</v>
      </c>
      <c r="F168" s="24">
        <f t="shared" si="13"/>
        <v>23.860000000000003</v>
      </c>
      <c r="G168" s="10"/>
      <c r="H168" s="10"/>
      <c r="I168" t="e" cm="1">
        <f t="array" aca="1" ref="I168" ca="1">_xldudf_LABS_GENERATIVEAI("Assign a niche category to this product based on what it is and who it's for. Use simple categories like 'Beauty', 'Pets', 'Home', 'Fitness', 'Tech', 'Fashion', 'Health', 'Kitchen', 'Baby', or 'Other'. Product: " &amp; A168 &amp; ". Description: " &amp; A168 &amp; ". Return only the category.", 0)</f>
        <v>#NAME?</v>
      </c>
      <c r="J168" t="e" cm="1">
        <f t="array" aca="1" ref="J168" ca="1">_xldudf_LABS_GENERATIVEAI("Assign a selling skill level (Beginner, Intermediate, or Advanced) to this product based on how hard it would be to market and sell. Consider ad complexity, niche saturation, price point, and customer trust needed. Product: " &amp; A168 &amp; ". Niche: " &amp; I168 &amp; ". Selling Price: £" &amp; E168 &amp; ". Respond with only the level.", 0)</f>
        <v>#NAME?</v>
      </c>
      <c r="K168" s="22" t="e" cm="1">
        <f t="array" aca="1" ref="K168" ca="1" xml:space="preserve"> ( (F168 / MAX(F:F)) * 100 * 0.3 ) + ( IF(J168=1,100,IF(J168=2,50,0)) * 0.25 ) + ( _xlfn.SWITCH(I168, "Beauty",100, "Pets",90, "Tech",80, "Home",70, "Fitness",60, 50) * 0.2 ) + ( IF(E168&lt;30,100,IF(E168&lt;50,60,20)) * 0.15 ) + ( IF(AND(B168&lt;&gt;"",C168&lt;&gt;""),100,IF(OR(B168&lt;&gt;"",C168&lt;&gt;""),50,0)) * 0.1 )</f>
        <v>#NAME?</v>
      </c>
      <c r="L168" s="22">
        <f t="shared" si="10"/>
        <v>3.6750711272441876</v>
      </c>
      <c r="M168" s="22" t="e">
        <f t="shared" ca="1" si="11"/>
        <v>#NAME?</v>
      </c>
      <c r="N168" s="22" t="e">
        <f t="shared" ca="1" si="12"/>
        <v>#NAME?</v>
      </c>
      <c r="O168" t="e" cm="1">
        <f t="array" aca="1" ref="O168" ca="1">_xldudf_LABS_GENERATIVEAI("Evaluate this product: " &amp; A168 &amp; ". Profit: £" &amp; F168 &amp; ", Trend: " &amp; K168 &amp; "/30, Comp: " &amp; M168 &amp; "/30, Skill: " &amp; J168 &amp; ", Niche: " &amp; I168 &amp; ". Return 3 short bullet points: 1) Opportunity summary, 2) Why it's high/low scoring, 3) Marketing angle.", 0)</f>
        <v>#NAME?</v>
      </c>
      <c r="P168" t="e" cm="1">
        <f t="array" aca="1" ref="P168" ca="1">_xldudf_LABS_GENERATIVEAI("You're Thunderbird 2, the ad strategy agent. Based on this product: " &amp; A168 &amp; ", in the " &amp; I168 &amp; " niche with a profit of £" &amp; F168 &amp; " and skill level " &amp; J168 &amp; ", suggest: 1) a winning ad angle, 2) a one-line hook, 3) target audience.", 0)</f>
        <v>#NAME?</v>
      </c>
      <c r="AG168" t="e" cm="1">
        <f t="array" aca="1" ref="AG168" ca="1">_xldudf_LABS_GENERATIVEAI("You’re Thunderbird 3. Analyze this product: " &amp; A168 &amp; ". Trend score: " &amp; K168 &amp; "/30, Competition: " &amp; M168 &amp; "/30, Profit: £" &amp; F168 &amp; ". Give 1 line for each: Why trend score is high/low, Why competition score is high/low, Why profit score is high/low.", 0)</f>
        <v>#NAME?</v>
      </c>
    </row>
    <row r="169" spans="1:33" x14ac:dyDescent="0.35">
      <c r="A169" s="17" t="s">
        <v>516</v>
      </c>
      <c r="B169" s="9" t="s">
        <v>517</v>
      </c>
      <c r="C169" s="13" t="s">
        <v>518</v>
      </c>
      <c r="D169" s="25">
        <v>12.28</v>
      </c>
      <c r="E169" s="25">
        <v>29.99</v>
      </c>
      <c r="F169" s="24">
        <f t="shared" si="13"/>
        <v>17.71</v>
      </c>
      <c r="G169" s="10"/>
      <c r="H169" s="10"/>
      <c r="I169" t="e" cm="1">
        <f t="array" aca="1" ref="I169" ca="1">_xldudf_LABS_GENERATIVEAI("Assign a niche category to this product based on what it is and who it's for. Use simple categories like 'Beauty', 'Pets', 'Home', 'Fitness', 'Tech', 'Fashion', 'Health', 'Kitchen', 'Baby', or 'Other'. Product: " &amp; A169 &amp; ". Description: " &amp; A169 &amp; ". Return only the category.", 0)</f>
        <v>#NAME?</v>
      </c>
      <c r="J169" t="e" cm="1">
        <f t="array" aca="1" ref="J169" ca="1">_xldudf_LABS_GENERATIVEAI("Assign a selling skill level (Beginner, Intermediate, or Advanced) to this product based on how hard it would be to market and sell. Consider ad complexity, niche saturation, price point, and customer trust needed. Product: " &amp; A169 &amp; ". Niche: " &amp; I169 &amp; ". Selling Price: £" &amp; E169 &amp; ". Respond with only the level.", 0)</f>
        <v>#NAME?</v>
      </c>
      <c r="K169" s="22" t="e" cm="1">
        <f t="array" aca="1" ref="K169" ca="1" xml:space="preserve"> ( (F169 / MAX(F:F)) * 100 * 0.3 ) + ( IF(J169=1,100,IF(J169=2,50,0)) * 0.25 ) + ( _xlfn.SWITCH(I169, "Beauty",100, "Pets",90, "Tech",80, "Home",70, "Fitness",60, 50) * 0.2 ) + ( IF(E169&lt;30,100,IF(E169&lt;50,60,20)) * 0.15 ) + ( IF(AND(B169&lt;&gt;"",C169&lt;&gt;""),100,IF(OR(B169&lt;&gt;"",C169&lt;&gt;""),50,0)) * 0.1 )</f>
        <v>#NAME?</v>
      </c>
      <c r="L169" s="22">
        <f t="shared" si="10"/>
        <v>2.4683606396546649</v>
      </c>
      <c r="M169" s="22" t="e">
        <f t="shared" ca="1" si="11"/>
        <v>#NAME?</v>
      </c>
      <c r="N169" s="22" t="e">
        <f t="shared" ca="1" si="12"/>
        <v>#NAME?</v>
      </c>
      <c r="O169" t="e" cm="1">
        <f t="array" aca="1" ref="O169" ca="1">_xldudf_LABS_GENERATIVEAI("Evaluate this product: " &amp; A169 &amp; ". Profit: £" &amp; F169 &amp; ", Trend: " &amp; K169 &amp; "/30, Comp: " &amp; M169 &amp; "/30, Skill: " &amp; J169 &amp; ", Niche: " &amp; I169 &amp; ". Return 3 short bullet points: 1) Opportunity summary, 2) Why it's high/low scoring, 3) Marketing angle.", 0)</f>
        <v>#NAME?</v>
      </c>
      <c r="P169" t="e" cm="1">
        <f t="array" aca="1" ref="P169" ca="1">_xldudf_LABS_GENERATIVEAI("You're Thunderbird 2, the ad strategy agent. Based on this product: " &amp; A169 &amp; ", in the " &amp; I169 &amp; " niche with a profit of £" &amp; F169 &amp; " and skill level " &amp; J169 &amp; ", suggest: 1) a winning ad angle, 2) a one-line hook, 3) target audience.", 0)</f>
        <v>#NAME?</v>
      </c>
      <c r="AG169" t="e" cm="1">
        <f t="array" aca="1" ref="AG169" ca="1">_xldudf_LABS_GENERATIVEAI("You’re Thunderbird 3. Analyze this product: " &amp; A169 &amp; ". Trend score: " &amp; K169 &amp; "/30, Competition: " &amp; M169 &amp; "/30, Profit: £" &amp; F169 &amp; ". Give 1 line for each: Why trend score is high/low, Why competition score is high/low, Why profit score is high/low.", 0)</f>
        <v>#NAME?</v>
      </c>
    </row>
    <row r="170" spans="1:33" x14ac:dyDescent="0.35">
      <c r="A170" s="17" t="s">
        <v>519</v>
      </c>
      <c r="B170" s="9" t="s">
        <v>520</v>
      </c>
      <c r="C170" s="13" t="s">
        <v>521</v>
      </c>
      <c r="D170" s="25">
        <v>5.3</v>
      </c>
      <c r="E170" s="25">
        <v>24.99</v>
      </c>
      <c r="F170" s="24">
        <f t="shared" si="13"/>
        <v>19.689999999999998</v>
      </c>
      <c r="G170" s="10"/>
      <c r="H170" s="10"/>
      <c r="I170" t="e" cm="1">
        <f t="array" aca="1" ref="I170" ca="1">_xldudf_LABS_GENERATIVEAI("Assign a niche category to this product based on what it is and who it's for. Use simple categories like 'Beauty', 'Pets', 'Home', 'Fitness', 'Tech', 'Fashion', 'Health', 'Kitchen', 'Baby', or 'Other'. Product: " &amp; A170 &amp; ". Description: " &amp; A170 &amp; ". Return only the category.", 0)</f>
        <v>#NAME?</v>
      </c>
      <c r="J170" t="e" cm="1">
        <f t="array" aca="1" ref="J170" ca="1">_xldudf_LABS_GENERATIVEAI("Assign a selling skill level (Beginner, Intermediate, or Advanced) to this product based on how hard it would be to market and sell. Consider ad complexity, niche saturation, price point, and customer trust needed. Product: " &amp; A170 &amp; ". Niche: " &amp; I170 &amp; ". Selling Price: £" &amp; E170 &amp; ". Respond with only the level.", 0)</f>
        <v>#NAME?</v>
      </c>
      <c r="K170" s="22" t="e" cm="1">
        <f t="array" aca="1" ref="K170" ca="1" xml:space="preserve"> ( (F170 / MAX(F:F)) * 100 * 0.3 ) + ( IF(J170=1,100,IF(J170=2,50,0)) * 0.25 ) + ( _xlfn.SWITCH(I170, "Beauty",100, "Pets",90, "Tech",80, "Home",70, "Fitness",60, 50) * 0.2 ) + ( IF(E170&lt;30,100,IF(E170&lt;50,60,20)) * 0.15 ) + ( IF(AND(B170&lt;&gt;"",C170&lt;&gt;""),100,IF(OR(B170&lt;&gt;"",C170&lt;&gt;""),50,0)) * 0.1 )</f>
        <v>#NAME?</v>
      </c>
      <c r="L170" s="22">
        <f t="shared" si="10"/>
        <v>2.8568625527322666</v>
      </c>
      <c r="M170" s="22" t="e">
        <f t="shared" ca="1" si="11"/>
        <v>#NAME?</v>
      </c>
      <c r="N170" s="22" t="e">
        <f t="shared" ca="1" si="12"/>
        <v>#NAME?</v>
      </c>
      <c r="O170" t="e" cm="1">
        <f t="array" aca="1" ref="O170" ca="1">_xldudf_LABS_GENERATIVEAI("Evaluate this product: " &amp; A170 &amp; ". Profit: £" &amp; F170 &amp; ", Trend: " &amp; K170 &amp; "/30, Comp: " &amp; M170 &amp; "/30, Skill: " &amp; J170 &amp; ", Niche: " &amp; I170 &amp; ". Return 3 short bullet points: 1) Opportunity summary, 2) Why it's high/low scoring, 3) Marketing angle.", 0)</f>
        <v>#NAME?</v>
      </c>
      <c r="P170" t="e" cm="1">
        <f t="array" aca="1" ref="P170" ca="1">_xldudf_LABS_GENERATIVEAI("You're Thunderbird 2, the ad strategy agent. Based on this product: " &amp; A170 &amp; ", in the " &amp; I170 &amp; " niche with a profit of £" &amp; F170 &amp; " and skill level " &amp; J170 &amp; ", suggest: 1) a winning ad angle, 2) a one-line hook, 3) target audience.", 0)</f>
        <v>#NAME?</v>
      </c>
      <c r="AG170" t="e" cm="1">
        <f t="array" aca="1" ref="AG170" ca="1">_xldudf_LABS_GENERATIVEAI("You’re Thunderbird 3. Analyze this product: " &amp; A170 &amp; ". Trend score: " &amp; K170 &amp; "/30, Competition: " &amp; M170 &amp; "/30, Profit: £" &amp; F170 &amp; ". Give 1 line for each: Why trend score is high/low, Why competition score is high/low, Why profit score is high/low.", 0)</f>
        <v>#NAME?</v>
      </c>
    </row>
    <row r="171" spans="1:33" x14ac:dyDescent="0.35">
      <c r="A171" s="17" t="s">
        <v>522</v>
      </c>
      <c r="B171" s="9" t="s">
        <v>523</v>
      </c>
      <c r="C171" s="13" t="s">
        <v>524</v>
      </c>
      <c r="D171" s="25">
        <v>1.77</v>
      </c>
      <c r="E171" s="25">
        <v>9.99</v>
      </c>
      <c r="F171" s="24">
        <f t="shared" si="13"/>
        <v>8.2200000000000006</v>
      </c>
      <c r="G171" s="10"/>
      <c r="H171" s="10"/>
      <c r="I171" t="str" cm="1">
        <f t="array" ref="I171">_xldudf_LABS_GENERATIVEAI("Assign a niche category to this product based on what it is and who it's for. Use simple categories like 'Beauty', 'Pets', 'Home', 'Fitness', 'Tech', 'Fashion', 'Health', 'Kitchen', 'Baby', or 'Other'. Product: " &amp; A171 &amp; ". Description: " &amp; A171 &amp; ". Return only the category.", 0)</f>
        <v>Other</v>
      </c>
      <c r="J171" t="e" cm="1">
        <f t="array" aca="1" ref="J171" ca="1">_xldudf_LABS_GENERATIVEAI("Assign a selling skill level (Beginner, Intermediate, or Advanced) to this product based on how hard it would be to market and sell. Consider ad complexity, niche saturation, price point, and customer trust needed. Product: " &amp; A171 &amp; ". Niche: " &amp; I171 &amp; ". Selling Price: £" &amp; E171 &amp; ". Respond with only the level.", 0)</f>
        <v>#NAME?</v>
      </c>
      <c r="K171" s="22" t="e" cm="1">
        <f t="array" aca="1" ref="K171" ca="1" xml:space="preserve"> ( (F171 / MAX(F:F)) * 100 * 0.3 ) + ( IF(J171=1,100,IF(J171=2,50,0)) * 0.25 ) + ( _xlfn.SWITCH(I171, "Beauty",100, "Pets",90, "Tech",80, "Home",70, "Fitness",60, 50) * 0.2 ) + ( IF(E171&lt;30,100,IF(E171&lt;50,60,20)) * 0.15 ) + ( IF(AND(B171&lt;&gt;"",C171&lt;&gt;""),100,IF(OR(B171&lt;&gt;"",C171&lt;&gt;""),50,0)) * 0.1 )</f>
        <v>#NAME?</v>
      </c>
      <c r="L171" s="22">
        <f t="shared" si="10"/>
        <v>0.60629844010595502</v>
      </c>
      <c r="M171" s="22" t="e">
        <f t="shared" ca="1" si="11"/>
        <v>#NAME?</v>
      </c>
      <c r="N171" s="22" t="e">
        <f t="shared" ca="1" si="12"/>
        <v>#NAME?</v>
      </c>
      <c r="O171" t="e" cm="1">
        <f t="array" aca="1" ref="O171" ca="1">_xldudf_LABS_GENERATIVEAI("Evaluate this product: " &amp; A171 &amp; ". Profit: £" &amp; F171 &amp; ", Trend: " &amp; K171 &amp; "/30, Comp: " &amp; M171 &amp; "/30, Skill: " &amp; J171 &amp; ", Niche: " &amp; I171 &amp; ". Return 3 short bullet points: 1) Opportunity summary, 2) Why it's high/low scoring, 3) Marketing angle.", 0)</f>
        <v>#NAME?</v>
      </c>
      <c r="P171" t="e" cm="1">
        <f t="array" aca="1" ref="P171" ca="1">_xldudf_LABS_GENERATIVEAI("You're Thunderbird 2, the ad strategy agent. Based on this product: " &amp; A171 &amp; ", in the " &amp; I171 &amp; " niche with a profit of £" &amp; F171 &amp; " and skill level " &amp; J171 &amp; ", suggest: 1) a winning ad angle, 2) a one-line hook, 3) target audience.", 0)</f>
        <v>#NAME?</v>
      </c>
      <c r="AG171" t="e" cm="1">
        <f t="array" aca="1" ref="AG171" ca="1">_xldudf_LABS_GENERATIVEAI("You’re Thunderbird 3. Analyze this product: " &amp; A171 &amp; ". Trend score: " &amp; K171 &amp; "/30, Competition: " &amp; M171 &amp; "/30, Profit: £" &amp; F171 &amp; ". Give 1 line for each: Why trend score is high/low, Why competition score is high/low, Why profit score is high/low.", 0)</f>
        <v>#NAME?</v>
      </c>
    </row>
    <row r="172" spans="1:33" x14ac:dyDescent="0.35">
      <c r="A172" s="17" t="s">
        <v>525</v>
      </c>
      <c r="B172" s="9" t="s">
        <v>526</v>
      </c>
      <c r="C172" s="13" t="s">
        <v>527</v>
      </c>
      <c r="D172" s="25">
        <v>13.92</v>
      </c>
      <c r="E172" s="25">
        <v>29.99</v>
      </c>
      <c r="F172" s="24">
        <f t="shared" si="13"/>
        <v>16.07</v>
      </c>
      <c r="G172" s="10"/>
      <c r="H172" s="10"/>
      <c r="I172" t="str" cm="1">
        <f t="array" ref="I172">_xldudf_LABS_GENERATIVEAI("Assign a niche category to this product based on what it is and who it's for. Use simple categories like 'Beauty', 'Pets', 'Home', 'Fitness', 'Tech', 'Fashion', 'Health', 'Kitchen', 'Baby', or 'Other'. Product: " &amp; A172 &amp; ". Description: " &amp; A172 &amp; ". Return only the category.", 0)</f>
        <v>Health</v>
      </c>
      <c r="J172" t="e" cm="1">
        <f t="array" aca="1" ref="J172" ca="1">_xldudf_LABS_GENERATIVEAI("Assign a selling skill level (Beginner, Intermediate, or Advanced) to this product based on how hard it would be to market and sell. Consider ad complexity, niche saturation, price point, and customer trust needed. Product: " &amp; A172 &amp; ". Niche: " &amp; I172 &amp; ". Selling Price: £" &amp; E172 &amp; ". Respond with only the level.", 0)</f>
        <v>#NAME?</v>
      </c>
      <c r="K172" s="22" t="e" cm="1">
        <f t="array" aca="1" ref="K172" ca="1" xml:space="preserve"> ( (F172 / MAX(F:F)) * 100 * 0.3 ) + ( IF(J172=1,100,IF(J172=2,50,0)) * 0.25 ) + ( _xlfn.SWITCH(I172, "Beauty",100, "Pets",90, "Tech",80, "Home",70, "Fitness",60, 50) * 0.2 ) + ( IF(E172&lt;30,100,IF(E172&lt;50,60,20)) * 0.15 ) + ( IF(AND(B172&lt;&gt;"",C172&lt;&gt;""),100,IF(OR(B172&lt;&gt;"",C172&lt;&gt;""),50,0)) * 0.1 )</f>
        <v>#NAME?</v>
      </c>
      <c r="L172" s="22">
        <f t="shared" si="10"/>
        <v>2.1465711762974586</v>
      </c>
      <c r="M172" s="22" t="e">
        <f t="shared" ca="1" si="11"/>
        <v>#NAME?</v>
      </c>
      <c r="N172" s="22" t="e">
        <f t="shared" ca="1" si="12"/>
        <v>#NAME?</v>
      </c>
      <c r="O172" t="e" cm="1">
        <f t="array" aca="1" ref="O172" ca="1">_xldudf_LABS_GENERATIVEAI("Evaluate this product: " &amp; A172 &amp; ". Profit: £" &amp; F172 &amp; ", Trend: " &amp; K172 &amp; "/30, Comp: " &amp; M172 &amp; "/30, Skill: " &amp; J172 &amp; ", Niche: " &amp; I172 &amp; ". Return 3 short bullet points: 1) Opportunity summary, 2) Why it's high/low scoring, 3) Marketing angle.", 0)</f>
        <v>#NAME?</v>
      </c>
      <c r="P172" t="e" cm="1">
        <f t="array" aca="1" ref="P172" ca="1">_xldudf_LABS_GENERATIVEAI("You're Thunderbird 2, the ad strategy agent. Based on this product: " &amp; A172 &amp; ", in the " &amp; I172 &amp; " niche with a profit of £" &amp; F172 &amp; " and skill level " &amp; J172 &amp; ", suggest: 1) a winning ad angle, 2) a one-line hook, 3) target audience.", 0)</f>
        <v>#NAME?</v>
      </c>
      <c r="AG172" t="e" cm="1">
        <f t="array" aca="1" ref="AG172" ca="1">_xldudf_LABS_GENERATIVEAI("You’re Thunderbird 3. Analyze this product: " &amp; A172 &amp; ". Trend score: " &amp; K172 &amp; "/30, Competition: " &amp; M172 &amp; "/30, Profit: £" &amp; F172 &amp; ". Give 1 line for each: Why trend score is high/low, Why competition score is high/low, Why profit score is high/low.", 0)</f>
        <v>#NAME?</v>
      </c>
    </row>
    <row r="173" spans="1:33" x14ac:dyDescent="0.35">
      <c r="A173" s="17" t="s">
        <v>528</v>
      </c>
      <c r="B173" s="9" t="s">
        <v>529</v>
      </c>
      <c r="C173" s="13" t="s">
        <v>530</v>
      </c>
      <c r="D173" s="25">
        <v>19.989999999999998</v>
      </c>
      <c r="E173" s="25">
        <v>49.99</v>
      </c>
      <c r="F173" s="24">
        <f t="shared" si="13"/>
        <v>30.000000000000004</v>
      </c>
      <c r="G173" s="10"/>
      <c r="H173" s="10"/>
      <c r="I173" t="e" cm="1">
        <f t="array" aca="1" ref="I173" ca="1">_xldudf_LABS_GENERATIVEAI("Assign a niche category to this product based on what it is and who it's for. Use simple categories like 'Beauty', 'Pets', 'Home', 'Fitness', 'Tech', 'Fashion', 'Health', 'Kitchen', 'Baby', or 'Other'. Product: " &amp; A173 &amp; ". Description: " &amp; A173 &amp; ". Return only the category.", 0)</f>
        <v>#NAME?</v>
      </c>
      <c r="J173" t="e" cm="1">
        <f t="array" aca="1" ref="J173" ca="1">_xldudf_LABS_GENERATIVEAI("Assign a selling skill level (Beginner, Intermediate, or Advanced) to this product based on how hard it would be to market and sell. Consider ad complexity, niche saturation, price point, and customer trust needed. Product: " &amp; A173 &amp; ". Niche: " &amp; I173 &amp; ". Selling Price: £" &amp; E173 &amp; ". Respond with only the level.", 0)</f>
        <v>#NAME?</v>
      </c>
      <c r="K173" s="22" t="e" cm="1">
        <f t="array" aca="1" ref="K173" ca="1" xml:space="preserve"> ( (F173 / MAX(F:F)) * 100 * 0.3 ) + ( IF(J173=1,100,IF(J173=2,50,0)) * 0.25 ) + ( _xlfn.SWITCH(I173, "Beauty",100, "Pets",90, "Tech",80, "Home",70, "Fitness",60, 50) * 0.2 ) + ( IF(E173&lt;30,100,IF(E173&lt;50,60,20)) * 0.15 ) + ( IF(AND(B173&lt;&gt;"",C173&lt;&gt;""),100,IF(OR(B173&lt;&gt;"",C173&lt;&gt;""),50,0)) * 0.1 )</f>
        <v>#NAME?</v>
      </c>
      <c r="L173" s="22">
        <f t="shared" si="10"/>
        <v>4.8798194839595803</v>
      </c>
      <c r="M173" s="22" t="e">
        <f t="shared" ca="1" si="11"/>
        <v>#NAME?</v>
      </c>
      <c r="N173" s="22" t="e">
        <f t="shared" ca="1" si="12"/>
        <v>#NAME?</v>
      </c>
      <c r="O173" t="e" cm="1">
        <f t="array" aca="1" ref="O173" ca="1">_xldudf_LABS_GENERATIVEAI("Evaluate this product: " &amp; A173 &amp; ". Profit: £" &amp; F173 &amp; ", Trend: " &amp; K173 &amp; "/30, Comp: " &amp; M173 &amp; "/30, Skill: " &amp; J173 &amp; ", Niche: " &amp; I173 &amp; ". Return 3 short bullet points: 1) Opportunity summary, 2) Why it's high/low scoring, 3) Marketing angle.", 0)</f>
        <v>#NAME?</v>
      </c>
      <c r="P173" t="e" cm="1">
        <f t="array" aca="1" ref="P173" ca="1">_xldudf_LABS_GENERATIVEAI("You're Thunderbird 2, the ad strategy agent. Based on this product: " &amp; A173 &amp; ", in the " &amp; I173 &amp; " niche with a profit of £" &amp; F173 &amp; " and skill level " &amp; J173 &amp; ", suggest: 1) a winning ad angle, 2) a one-line hook, 3) target audience.", 0)</f>
        <v>#NAME?</v>
      </c>
      <c r="AG173" t="e" cm="1">
        <f t="array" aca="1" ref="AG173" ca="1">_xldudf_LABS_GENERATIVEAI("You’re Thunderbird 3. Analyze this product: " &amp; A173 &amp; ". Trend score: " &amp; K173 &amp; "/30, Competition: " &amp; M173 &amp; "/30, Profit: £" &amp; F173 &amp; ". Give 1 line for each: Why trend score is high/low, Why competition score is high/low, Why profit score is high/low.", 0)</f>
        <v>#NAME?</v>
      </c>
    </row>
    <row r="174" spans="1:33" x14ac:dyDescent="0.35">
      <c r="A174" s="17" t="s">
        <v>531</v>
      </c>
      <c r="B174" s="9" t="s">
        <v>532</v>
      </c>
      <c r="C174" s="13" t="s">
        <v>533</v>
      </c>
      <c r="D174" s="25">
        <v>14.49</v>
      </c>
      <c r="E174" s="25">
        <v>39.99</v>
      </c>
      <c r="F174" s="24">
        <f t="shared" si="13"/>
        <v>25.5</v>
      </c>
      <c r="G174" s="10"/>
      <c r="H174" s="10"/>
      <c r="I174" t="str" cm="1">
        <f t="array" ref="I174">_xldudf_LABS_GENERATIVEAI("Assign a niche category to this product based on what it is and who it's for. Use simple categories like 'Beauty', 'Pets', 'Home', 'Fitness', 'Tech', 'Fashion', 'Health', 'Kitchen', 'Baby', or 'Other'. Product: " &amp; A174 &amp; ". Description: " &amp; A174 &amp; ". Return only the category.", 0)</f>
        <v>Other</v>
      </c>
      <c r="J174" t="e" cm="1">
        <f t="array" aca="1" ref="J174" ca="1">_xldudf_LABS_GENERATIVEAI("Assign a selling skill level (Beginner, Intermediate, or Advanced) to this product based on how hard it would be to market and sell. Consider ad complexity, niche saturation, price point, and customer trust needed. Product: " &amp; A174 &amp; ". Niche: " &amp; I174 &amp; ". Selling Price: £" &amp; E174 &amp; ". Respond with only the level.", 0)</f>
        <v>#NAME?</v>
      </c>
      <c r="K174" s="22" t="e" cm="1">
        <f t="array" aca="1" ref="K174" ca="1" xml:space="preserve"> ( (F174 / MAX(F:F)) * 100 * 0.3 ) + ( IF(J174=1,100,IF(J174=2,50,0)) * 0.25 ) + ( _xlfn.SWITCH(I174, "Beauty",100, "Pets",90, "Tech",80, "Home",70, "Fitness",60, 50) * 0.2 ) + ( IF(E174&lt;30,100,IF(E174&lt;50,60,20)) * 0.15 ) + ( IF(AND(B174&lt;&gt;"",C174&lt;&gt;""),100,IF(OR(B174&lt;&gt;"",C174&lt;&gt;""),50,0)) * 0.1 )</f>
        <v>#NAME?</v>
      </c>
      <c r="L174" s="22">
        <f t="shared" si="10"/>
        <v>3.9968605906013921</v>
      </c>
      <c r="M174" s="22" t="e">
        <f t="shared" ca="1" si="11"/>
        <v>#NAME?</v>
      </c>
      <c r="N174" s="22" t="e">
        <f t="shared" ca="1" si="12"/>
        <v>#NAME?</v>
      </c>
      <c r="O174" t="e" cm="1">
        <f t="array" aca="1" ref="O174" ca="1">_xldudf_LABS_GENERATIVEAI("Evaluate this product: " &amp; A174 &amp; ". Profit: £" &amp; F174 &amp; ", Trend: " &amp; K174 &amp; "/30, Comp: " &amp; M174 &amp; "/30, Skill: " &amp; J174 &amp; ", Niche: " &amp; I174 &amp; ". Return 3 short bullet points: 1) Opportunity summary, 2) Why it's high/low scoring, 3) Marketing angle.", 0)</f>
        <v>#NAME?</v>
      </c>
      <c r="P174" t="e" cm="1">
        <f t="array" aca="1" ref="P174" ca="1">_xldudf_LABS_GENERATIVEAI("You're Thunderbird 2, the ad strategy agent. Based on this product: " &amp; A174 &amp; ", in the " &amp; I174 &amp; " niche with a profit of £" &amp; F174 &amp; " and skill level " &amp; J174 &amp; ", suggest: 1) a winning ad angle, 2) a one-line hook, 3) target audience.", 0)</f>
        <v>#NAME?</v>
      </c>
      <c r="AG174" t="e" cm="1">
        <f t="array" aca="1" ref="AG174" ca="1">_xldudf_LABS_GENERATIVEAI("You’re Thunderbird 3. Analyze this product: " &amp; A174 &amp; ". Trend score: " &amp; K174 &amp; "/30, Competition: " &amp; M174 &amp; "/30, Profit: £" &amp; F174 &amp; ". Give 1 line for each: Why trend score is high/low, Why competition score is high/low, Why profit score is high/low.", 0)</f>
        <v>#NAME?</v>
      </c>
    </row>
    <row r="175" spans="1:33" x14ac:dyDescent="0.35">
      <c r="A175" s="17" t="s">
        <v>534</v>
      </c>
      <c r="B175" s="9" t="s">
        <v>535</v>
      </c>
      <c r="C175" s="13" t="s">
        <v>536</v>
      </c>
      <c r="D175" s="25">
        <v>13.37</v>
      </c>
      <c r="E175" s="25">
        <v>39.99</v>
      </c>
      <c r="F175" s="24">
        <f t="shared" si="13"/>
        <v>26.620000000000005</v>
      </c>
      <c r="G175" s="10"/>
      <c r="H175" s="10"/>
      <c r="I175" t="e" cm="1">
        <f t="array" aca="1" ref="I175" ca="1">_xldudf_LABS_GENERATIVEAI("Assign a niche category to this product based on what it is and who it's for. Use simple categories like 'Beauty', 'Pets', 'Home', 'Fitness', 'Tech', 'Fashion', 'Health', 'Kitchen', 'Baby', or 'Other'. Product: " &amp; A175 &amp; ". Description: " &amp; A175 &amp; ". Return only the category.", 0)</f>
        <v>#NAME?</v>
      </c>
      <c r="J175" t="e" cm="1">
        <f t="array" aca="1" ref="J175" ca="1">_xldudf_LABS_GENERATIVEAI("Assign a selling skill level (Beginner, Intermediate, or Advanced) to this product based on how hard it would be to market and sell. Consider ad complexity, niche saturation, price point, and customer trust needed. Product: " &amp; A175 &amp; ". Niche: " &amp; I175 &amp; ". Selling Price: £" &amp; E175 &amp; ". Respond with only the level.", 0)</f>
        <v>#NAME?</v>
      </c>
      <c r="K175" s="22" t="e" cm="1">
        <f t="array" aca="1" ref="K175" ca="1" xml:space="preserve"> ( (F175 / MAX(F:F)) * 100 * 0.3 ) + ( IF(J175=1,100,IF(J175=2,50,0)) * 0.25 ) + ( _xlfn.SWITCH(I175, "Beauty",100, "Pets",90, "Tech",80, "Home",70, "Fitness",60, 50) * 0.2 ) + ( IF(E175&lt;30,100,IF(E175&lt;50,60,20)) * 0.15 ) + ( IF(AND(B175&lt;&gt;"",C175&lt;&gt;""),100,IF(OR(B175&lt;&gt;"",C175&lt;&gt;""),50,0)) * 0.1 )</f>
        <v>#NAME?</v>
      </c>
      <c r="L175" s="22">
        <f t="shared" si="10"/>
        <v>4.2166192485038749</v>
      </c>
      <c r="M175" s="22" t="e">
        <f t="shared" ca="1" si="11"/>
        <v>#NAME?</v>
      </c>
      <c r="N175" s="22" t="e">
        <f t="shared" ca="1" si="12"/>
        <v>#NAME?</v>
      </c>
      <c r="O175" t="e" cm="1">
        <f t="array" aca="1" ref="O175" ca="1">_xldudf_LABS_GENERATIVEAI("Evaluate this product: " &amp; A175 &amp; ". Profit: £" &amp; F175 &amp; ", Trend: " &amp; K175 &amp; "/30, Comp: " &amp; M175 &amp; "/30, Skill: " &amp; J175 &amp; ", Niche: " &amp; I175 &amp; ". Return 3 short bullet points: 1) Opportunity summary, 2) Why it's high/low scoring, 3) Marketing angle.", 0)</f>
        <v>#NAME?</v>
      </c>
      <c r="P175" t="e" cm="1">
        <f t="array" aca="1" ref="P175" ca="1">_xldudf_LABS_GENERATIVEAI("You're Thunderbird 2, the ad strategy agent. Based on this product: " &amp; A175 &amp; ", in the " &amp; I175 &amp; " niche with a profit of £" &amp; F175 &amp; " and skill level " &amp; J175 &amp; ", suggest: 1) a winning ad angle, 2) a one-line hook, 3) target audience.", 0)</f>
        <v>#NAME?</v>
      </c>
      <c r="AG175" t="e" cm="1">
        <f t="array" aca="1" ref="AG175" ca="1">_xldudf_LABS_GENERATIVEAI("You’re Thunderbird 3. Analyze this product: " &amp; A175 &amp; ". Trend score: " &amp; K175 &amp; "/30, Competition: " &amp; M175 &amp; "/30, Profit: £" &amp; F175 &amp; ". Give 1 line for each: Why trend score is high/low, Why competition score is high/low, Why profit score is high/low.", 0)</f>
        <v>#NAME?</v>
      </c>
    </row>
    <row r="176" spans="1:33" x14ac:dyDescent="0.35">
      <c r="A176" s="17" t="s">
        <v>537</v>
      </c>
      <c r="B176" s="9" t="s">
        <v>538</v>
      </c>
      <c r="C176" s="13" t="s">
        <v>539</v>
      </c>
      <c r="D176" s="25">
        <v>3.97</v>
      </c>
      <c r="E176" s="25">
        <v>9.99</v>
      </c>
      <c r="F176" s="24">
        <f t="shared" ref="F176:F207" si="14">E176-D176</f>
        <v>6.02</v>
      </c>
      <c r="G176" s="10"/>
      <c r="H176" s="10"/>
      <c r="I176" t="e" cm="1">
        <f t="array" aca="1" ref="I176" ca="1">_xldudf_LABS_GENERATIVEAI("Assign a niche category to this product based on what it is and who it's for. Use simple categories like 'Beauty', 'Pets', 'Home', 'Fitness', 'Tech', 'Fashion', 'Health', 'Kitchen', 'Baby', or 'Other'. Product: " &amp; A176 &amp; ". Description: " &amp; A176 &amp; ". Return only the category.", 0)</f>
        <v>#NAME?</v>
      </c>
      <c r="J176" t="e" cm="1">
        <f t="array" aca="1" ref="J176" ca="1">_xldudf_LABS_GENERATIVEAI("Assign a selling skill level (Beginner, Intermediate, or Advanced) to this product based on how hard it would be to market and sell. Consider ad complexity, niche saturation, price point, and customer trust needed. Product: " &amp; A176 &amp; ". Niche: " &amp; I176 &amp; ". Selling Price: £" &amp; E176 &amp; ". Respond with only the level.", 0)</f>
        <v>#NAME?</v>
      </c>
      <c r="K176" s="22" t="e" cm="1">
        <f t="array" aca="1" ref="K176" ca="1" xml:space="preserve"> ( (F176 / MAX(F:F)) * 100 * 0.3 ) + ( IF(J176=1,100,IF(J176=2,50,0)) * 0.25 ) + ( _xlfn.SWITCH(I176, "Beauty",100, "Pets",90, "Tech",80, "Home",70, "Fitness",60, 50) * 0.2 ) + ( IF(E176&lt;30,100,IF(E176&lt;50,60,20)) * 0.15 ) + ( IF(AND(B176&lt;&gt;"",C176&lt;&gt;""),100,IF(OR(B176&lt;&gt;"",C176&lt;&gt;""),50,0)) * 0.1 )</f>
        <v>#NAME?</v>
      </c>
      <c r="L176" s="22">
        <f t="shared" si="10"/>
        <v>0.17462964779750786</v>
      </c>
      <c r="M176" s="22" t="e">
        <f t="shared" ca="1" si="11"/>
        <v>#NAME?</v>
      </c>
      <c r="N176" s="22" t="e">
        <f t="shared" ca="1" si="12"/>
        <v>#NAME?</v>
      </c>
      <c r="O176" t="e" cm="1">
        <f t="array" aca="1" ref="O176" ca="1">_xldudf_LABS_GENERATIVEAI("Evaluate this product: " &amp; A176 &amp; ". Profit: £" &amp; F176 &amp; ", Trend: " &amp; K176 &amp; "/30, Comp: " &amp; M176 &amp; "/30, Skill: " &amp; J176 &amp; ", Niche: " &amp; I176 &amp; ". Return 3 short bullet points: 1) Opportunity summary, 2) Why it's high/low scoring, 3) Marketing angle.", 0)</f>
        <v>#NAME?</v>
      </c>
      <c r="P176" t="e" cm="1">
        <f t="array" aca="1" ref="P176" ca="1">_xldudf_LABS_GENERATIVEAI("You're Thunderbird 2, the ad strategy agent. Based on this product: " &amp; A176 &amp; ", in the " &amp; I176 &amp; " niche with a profit of £" &amp; F176 &amp; " and skill level " &amp; J176 &amp; ", suggest: 1) a winning ad angle, 2) a one-line hook, 3) target audience.", 0)</f>
        <v>#NAME?</v>
      </c>
      <c r="AG176" t="e" cm="1">
        <f t="array" aca="1" ref="AG176" ca="1">_xldudf_LABS_GENERATIVEAI("You’re Thunderbird 3. Analyze this product: " &amp; A176 &amp; ". Trend score: " &amp; K176 &amp; "/30, Competition: " &amp; M176 &amp; "/30, Profit: £" &amp; F176 &amp; ". Give 1 line for each: Why trend score is high/low, Why competition score is high/low, Why profit score is high/low.", 0)</f>
        <v>#NAME?</v>
      </c>
    </row>
    <row r="177" spans="1:33" x14ac:dyDescent="0.35">
      <c r="A177" s="17" t="s">
        <v>540</v>
      </c>
      <c r="B177" s="9" t="s">
        <v>541</v>
      </c>
      <c r="C177" s="13" t="s">
        <v>542</v>
      </c>
      <c r="D177" s="25">
        <v>5.77</v>
      </c>
      <c r="E177" s="25">
        <v>14.99</v>
      </c>
      <c r="F177" s="24">
        <f t="shared" si="14"/>
        <v>9.2200000000000006</v>
      </c>
      <c r="G177" s="10"/>
      <c r="H177" s="10"/>
      <c r="I177" t="e" cm="1">
        <f t="array" aca="1" ref="I177" ca="1">_xldudf_LABS_GENERATIVEAI("Assign a niche category to this product based on what it is and who it's for. Use simple categories like 'Beauty', 'Pets', 'Home', 'Fitness', 'Tech', 'Fashion', 'Health', 'Kitchen', 'Baby', or 'Other'. Product: " &amp; A177 &amp; ". Description: " &amp; A177 &amp; ". Return only the category.", 0)</f>
        <v>#NAME?</v>
      </c>
      <c r="J177" t="e" cm="1">
        <f t="array" aca="1" ref="J177" ca="1">_xldudf_LABS_GENERATIVEAI("Assign a selling skill level (Beginner, Intermediate, or Advanced) to this product based on how hard it would be to market and sell. Consider ad complexity, niche saturation, price point, and customer trust needed. Product: " &amp; A177 &amp; ". Niche: " &amp; I177 &amp; ". Selling Price: £" &amp; E177 &amp; ". Respond with only the level.", 0)</f>
        <v>#NAME?</v>
      </c>
      <c r="K177" s="22" t="e" cm="1">
        <f t="array" aca="1" ref="K177" ca="1" xml:space="preserve"> ( (F177 / MAX(F:F)) * 100 * 0.3 ) + ( IF(J177=1,100,IF(J177=2,50,0)) * 0.25 ) + ( _xlfn.SWITCH(I177, "Beauty",100, "Pets",90, "Tech",80, "Home",70, "Fitness",60, 50) * 0.2 ) + ( IF(E177&lt;30,100,IF(E177&lt;50,60,20)) * 0.15 ) + ( IF(AND(B177&lt;&gt;"",C177&lt;&gt;""),100,IF(OR(B177&lt;&gt;"",C177&lt;&gt;""),50,0)) * 0.1 )</f>
        <v>#NAME?</v>
      </c>
      <c r="L177" s="22">
        <f t="shared" si="10"/>
        <v>0.80251152751888544</v>
      </c>
      <c r="M177" s="22" t="e">
        <f t="shared" ca="1" si="11"/>
        <v>#NAME?</v>
      </c>
      <c r="N177" s="22" t="e">
        <f t="shared" ca="1" si="12"/>
        <v>#NAME?</v>
      </c>
      <c r="O177" t="e" cm="1">
        <f t="array" aca="1" ref="O177" ca="1">_xldudf_LABS_GENERATIVEAI("Evaluate this product: " &amp; A177 &amp; ". Profit: £" &amp; F177 &amp; ", Trend: " &amp; K177 &amp; "/30, Comp: " &amp; M177 &amp; "/30, Skill: " &amp; J177 &amp; ", Niche: " &amp; I177 &amp; ". Return 3 short bullet points: 1) Opportunity summary, 2) Why it's high/low scoring, 3) Marketing angle.", 0)</f>
        <v>#NAME?</v>
      </c>
      <c r="P177" t="e" cm="1">
        <f t="array" aca="1" ref="P177" ca="1">_xldudf_LABS_GENERATIVEAI("You're Thunderbird 2, the ad strategy agent. Based on this product: " &amp; A177 &amp; ", in the " &amp; I177 &amp; " niche with a profit of £" &amp; F177 &amp; " and skill level " &amp; J177 &amp; ", suggest: 1) a winning ad angle, 2) a one-line hook, 3) target audience.", 0)</f>
        <v>#NAME?</v>
      </c>
      <c r="AG177" t="e" cm="1">
        <f t="array" aca="1" ref="AG177" ca="1">_xldudf_LABS_GENERATIVEAI("You’re Thunderbird 3. Analyze this product: " &amp; A177 &amp; ". Trend score: " &amp; K177 &amp; "/30, Competition: " &amp; M177 &amp; "/30, Profit: £" &amp; F177 &amp; ". Give 1 line for each: Why trend score is high/low, Why competition score is high/low, Why profit score is high/low.", 0)</f>
        <v>#NAME?</v>
      </c>
    </row>
    <row r="178" spans="1:33" x14ac:dyDescent="0.35">
      <c r="A178" s="17" t="s">
        <v>543</v>
      </c>
      <c r="B178" s="9" t="s">
        <v>544</v>
      </c>
      <c r="C178" s="13" t="s">
        <v>545</v>
      </c>
      <c r="D178" s="25">
        <v>3.22</v>
      </c>
      <c r="E178" s="25">
        <v>14.99</v>
      </c>
      <c r="F178" s="24">
        <f t="shared" si="14"/>
        <v>11.77</v>
      </c>
      <c r="G178" s="10"/>
      <c r="H178" s="10"/>
      <c r="I178" t="e" cm="1">
        <f t="array" aca="1" ref="I178" ca="1">_xldudf_LABS_GENERATIVEAI("Assign a niche category to this product based on what it is and who it's for. Use simple categories like 'Beauty', 'Pets', 'Home', 'Fitness', 'Tech', 'Fashion', 'Health', 'Kitchen', 'Baby', or 'Other'. Product: " &amp; A178 &amp; ". Description: " &amp; A178 &amp; ". Return only the category.", 0)</f>
        <v>#NAME?</v>
      </c>
      <c r="J178" t="e" cm="1">
        <f t="array" aca="1" ref="J178" ca="1">_xldudf_LABS_GENERATIVEAI("Assign a selling skill level (Beginner, Intermediate, or Advanced) to this product based on how hard it would be to market and sell. Consider ad complexity, niche saturation, price point, and customer trust needed. Product: " &amp; A178 &amp; ". Niche: " &amp; I178 &amp; ". Selling Price: £" &amp; E178 &amp; ". Respond with only the level.", 0)</f>
        <v>#NAME?</v>
      </c>
      <c r="K178" s="22" t="e" cm="1">
        <f t="array" aca="1" ref="K178" ca="1" xml:space="preserve"> ( (F178 / MAX(F:F)) * 100 * 0.3 ) + ( IF(J178=1,100,IF(J178=2,50,0)) * 0.25 ) + ( _xlfn.SWITCH(I178, "Beauty",100, "Pets",90, "Tech",80, "Home",70, "Fitness",60, 50) * 0.2 ) + ( IF(E178&lt;30,100,IF(E178&lt;50,60,20)) * 0.15 ) + ( IF(AND(B178&lt;&gt;"",C178&lt;&gt;""),100,IF(OR(B178&lt;&gt;"",C178&lt;&gt;""),50,0)) * 0.1 )</f>
        <v>#NAME?</v>
      </c>
      <c r="L178" s="22">
        <f t="shared" si="10"/>
        <v>1.3028549004218579</v>
      </c>
      <c r="M178" s="22" t="e">
        <f t="shared" ca="1" si="11"/>
        <v>#NAME?</v>
      </c>
      <c r="N178" s="22" t="e">
        <f t="shared" ca="1" si="12"/>
        <v>#NAME?</v>
      </c>
      <c r="O178" t="e" cm="1">
        <f t="array" aca="1" ref="O178" ca="1">_xldudf_LABS_GENERATIVEAI("Evaluate this product: " &amp; A178 &amp; ". Profit: £" &amp; F178 &amp; ", Trend: " &amp; K178 &amp; "/30, Comp: " &amp; M178 &amp; "/30, Skill: " &amp; J178 &amp; ", Niche: " &amp; I178 &amp; ". Return 3 short bullet points: 1) Opportunity summary, 2) Why it's high/low scoring, 3) Marketing angle.", 0)</f>
        <v>#NAME?</v>
      </c>
      <c r="P178" t="e" cm="1">
        <f t="array" aca="1" ref="P178" ca="1">_xldudf_LABS_GENERATIVEAI("You're Thunderbird 2, the ad strategy agent. Based on this product: " &amp; A178 &amp; ", in the " &amp; I178 &amp; " niche with a profit of £" &amp; F178 &amp; " and skill level " &amp; J178 &amp; ", suggest: 1) a winning ad angle, 2) a one-line hook, 3) target audience.", 0)</f>
        <v>#NAME?</v>
      </c>
      <c r="AG178" t="e" cm="1">
        <f t="array" aca="1" ref="AG178" ca="1">_xldudf_LABS_GENERATIVEAI("You’re Thunderbird 3. Analyze this product: " &amp; A178 &amp; ". Trend score: " &amp; K178 &amp; "/30, Competition: " &amp; M178 &amp; "/30, Profit: £" &amp; F178 &amp; ". Give 1 line for each: Why trend score is high/low, Why competition score is high/low, Why profit score is high/low.", 0)</f>
        <v>#NAME?</v>
      </c>
    </row>
    <row r="179" spans="1:33" x14ac:dyDescent="0.35">
      <c r="A179" s="17" t="s">
        <v>546</v>
      </c>
      <c r="B179" s="9" t="s">
        <v>547</v>
      </c>
      <c r="C179" s="13" t="s">
        <v>548</v>
      </c>
      <c r="D179" s="25">
        <v>49.37</v>
      </c>
      <c r="E179" s="25">
        <v>99.99</v>
      </c>
      <c r="F179" s="24">
        <f t="shared" si="14"/>
        <v>50.62</v>
      </c>
      <c r="G179" s="10"/>
      <c r="H179" s="10"/>
      <c r="I179" t="str" cm="1">
        <f t="array" ref="I179">_xldudf_LABS_GENERATIVEAI("Assign a niche category to this product based on what it is and who it's for. Use simple categories like 'Beauty', 'Pets', 'Home', 'Fitness', 'Tech', 'Fashion', 'Health', 'Kitchen', 'Baby', or 'Other'. Product: " &amp; A179 &amp; ". Description: " &amp; A179 &amp; ". Return only the category.", 0)</f>
        <v>Kitchen</v>
      </c>
      <c r="J179" t="e" cm="1">
        <f t="array" aca="1" ref="J179" ca="1">_xldudf_LABS_GENERATIVEAI("Assign a selling skill level (Beginner, Intermediate, or Advanced) to this product based on how hard it would be to market and sell. Consider ad complexity, niche saturation, price point, and customer trust needed. Product: " &amp; A179 &amp; ". Niche: " &amp; I179 &amp; ". Selling Price: £" &amp; E179 &amp; ". Respond with only the level.", 0)</f>
        <v>#NAME?</v>
      </c>
      <c r="K179" s="22" t="e" cm="1">
        <f t="array" aca="1" ref="K179" ca="1" xml:space="preserve"> ( (F179 / MAX(F:F)) * 100 * 0.3 ) + ( IF(J179=1,100,IF(J179=2,50,0)) * 0.25 ) + ( _xlfn.SWITCH(I179, "Beauty",100, "Pets",90, "Tech",80, "Home",70, "Fitness",60, 50) * 0.2 ) + ( IF(E179&lt;30,100,IF(E179&lt;50,60,20)) * 0.15 ) + ( IF(AND(B179&lt;&gt;"",C179&lt;&gt;""),100,IF(OR(B179&lt;&gt;"",C179&lt;&gt;""),50,0)) * 0.1 )</f>
        <v>#NAME?</v>
      </c>
      <c r="L179" s="22">
        <f t="shared" si="10"/>
        <v>8.925733346414205</v>
      </c>
      <c r="M179" s="22" t="e">
        <f t="shared" ca="1" si="11"/>
        <v>#NAME?</v>
      </c>
      <c r="N179" s="22" t="e">
        <f t="shared" ca="1" si="12"/>
        <v>#NAME?</v>
      </c>
      <c r="O179" t="e" cm="1">
        <f t="array" aca="1" ref="O179" ca="1">_xldudf_LABS_GENERATIVEAI("Evaluate this product: " &amp; A179 &amp; ". Profit: £" &amp; F179 &amp; ", Trend: " &amp; K179 &amp; "/30, Comp: " &amp; M179 &amp; "/30, Skill: " &amp; J179 &amp; ", Niche: " &amp; I179 &amp; ". Return 3 short bullet points: 1) Opportunity summary, 2) Why it's high/low scoring, 3) Marketing angle.", 0)</f>
        <v>#NAME?</v>
      </c>
      <c r="P179" t="e" cm="1">
        <f t="array" aca="1" ref="P179" ca="1">_xldudf_LABS_GENERATIVEAI("You're Thunderbird 2, the ad strategy agent. Based on this product: " &amp; A179 &amp; ", in the " &amp; I179 &amp; " niche with a profit of £" &amp; F179 &amp; " and skill level " &amp; J179 &amp; ", suggest: 1) a winning ad angle, 2) a one-line hook, 3) target audience.", 0)</f>
        <v>#NAME?</v>
      </c>
      <c r="AG179" t="e" cm="1">
        <f t="array" aca="1" ref="AG179" ca="1">_xldudf_LABS_GENERATIVEAI("You’re Thunderbird 3. Analyze this product: " &amp; A179 &amp; ". Trend score: " &amp; K179 &amp; "/30, Competition: " &amp; M179 &amp; "/30, Profit: £" &amp; F179 &amp; ". Give 1 line for each: Why trend score is high/low, Why competition score is high/low, Why profit score is high/low.", 0)</f>
        <v>#NAME?</v>
      </c>
    </row>
    <row r="180" spans="1:33" x14ac:dyDescent="0.35">
      <c r="A180" s="17" t="s">
        <v>549</v>
      </c>
      <c r="B180" s="9" t="s">
        <v>550</v>
      </c>
      <c r="C180" s="13" t="s">
        <v>551</v>
      </c>
      <c r="D180" s="25">
        <v>9.3699999999999992</v>
      </c>
      <c r="E180" s="25">
        <v>29.99</v>
      </c>
      <c r="F180" s="24">
        <f t="shared" si="14"/>
        <v>20.619999999999997</v>
      </c>
      <c r="G180" s="10"/>
      <c r="H180" s="10"/>
      <c r="I180" t="str" cm="1">
        <f t="array" ref="I180">_xldudf_LABS_GENERATIVEAI("Assign a niche category to this product based on what it is and who it's for. Use simple categories like 'Beauty', 'Pets', 'Home', 'Fitness', 'Tech', 'Fashion', 'Health', 'Kitchen', 'Baby', or 'Other'. Product: " &amp; A180 &amp; ". Description: " &amp; A180 &amp; ". Return only the category.", 0)</f>
        <v>Health</v>
      </c>
      <c r="J180" t="e" cm="1">
        <f t="array" aca="1" ref="J180" ca="1">_xldudf_LABS_GENERATIVEAI("Assign a selling skill level (Beginner, Intermediate, or Advanced) to this product based on how hard it would be to market and sell. Consider ad complexity, niche saturation, price point, and customer trust needed. Product: " &amp; A180 &amp; ". Niche: " &amp; I180 &amp; ". Selling Price: £" &amp; E180 &amp; ". Respond with only the level.", 0)</f>
        <v>#NAME?</v>
      </c>
      <c r="K180" s="22" t="e" cm="1">
        <f t="array" aca="1" ref="K180" ca="1" xml:space="preserve"> ( (F180 / MAX(F:F)) * 100 * 0.3 ) + ( IF(J180=1,100,IF(J180=2,50,0)) * 0.25 ) + ( _xlfn.SWITCH(I180, "Beauty",100, "Pets",90, "Tech",80, "Home",70, "Fitness",60, 50) * 0.2 ) + ( IF(E180&lt;30,100,IF(E180&lt;50,60,20)) * 0.15 ) + ( IF(AND(B180&lt;&gt;"",C180&lt;&gt;""),100,IF(OR(B180&lt;&gt;"",C180&lt;&gt;""),50,0)) * 0.1 )</f>
        <v>#NAME?</v>
      </c>
      <c r="L180" s="22">
        <f t="shared" si="10"/>
        <v>3.0393407240262915</v>
      </c>
      <c r="M180" s="22" t="e">
        <f t="shared" ca="1" si="11"/>
        <v>#NAME?</v>
      </c>
      <c r="N180" s="22" t="e">
        <f t="shared" ca="1" si="12"/>
        <v>#NAME?</v>
      </c>
      <c r="O180" t="e" cm="1">
        <f t="array" aca="1" ref="O180" ca="1">_xldudf_LABS_GENERATIVEAI("Evaluate this product: " &amp; A180 &amp; ". Profit: £" &amp; F180 &amp; ", Trend: " &amp; K180 &amp; "/30, Comp: " &amp; M180 &amp; "/30, Skill: " &amp; J180 &amp; ", Niche: " &amp; I180 &amp; ". Return 3 short bullet points: 1) Opportunity summary, 2) Why it's high/low scoring, 3) Marketing angle.", 0)</f>
        <v>#NAME?</v>
      </c>
      <c r="P180" t="e" cm="1">
        <f t="array" aca="1" ref="P180" ca="1">_xldudf_LABS_GENERATIVEAI("You're Thunderbird 2, the ad strategy agent. Based on this product: " &amp; A180 &amp; ", in the " &amp; I180 &amp; " niche with a profit of £" &amp; F180 &amp; " and skill level " &amp; J180 &amp; ", suggest: 1) a winning ad angle, 2) a one-line hook, 3) target audience.", 0)</f>
        <v>#NAME?</v>
      </c>
      <c r="AG180" t="e" cm="1">
        <f t="array" aca="1" ref="AG180" ca="1">_xldudf_LABS_GENERATIVEAI("You’re Thunderbird 3. Analyze this product: " &amp; A180 &amp; ". Trend score: " &amp; K180 &amp; "/30, Competition: " &amp; M180 &amp; "/30, Profit: £" &amp; F180 &amp; ". Give 1 line for each: Why trend score is high/low, Why competition score is high/low, Why profit score is high/low.", 0)</f>
        <v>#NAME?</v>
      </c>
    </row>
    <row r="181" spans="1:33" x14ac:dyDescent="0.35">
      <c r="A181" s="17" t="s">
        <v>552</v>
      </c>
      <c r="B181" s="9" t="s">
        <v>553</v>
      </c>
      <c r="C181" s="13" t="s">
        <v>554</v>
      </c>
      <c r="D181" s="25">
        <v>11.97</v>
      </c>
      <c r="E181" s="25">
        <v>49.99</v>
      </c>
      <c r="F181" s="24">
        <f t="shared" si="14"/>
        <v>38.020000000000003</v>
      </c>
      <c r="G181" s="10"/>
      <c r="H181" s="10"/>
      <c r="I181" t="e" cm="1">
        <f t="array" aca="1" ref="I181" ca="1">_xldudf_LABS_GENERATIVEAI("Assign a niche category to this product based on what it is and who it's for. Use simple categories like 'Beauty', 'Pets', 'Home', 'Fitness', 'Tech', 'Fashion', 'Health', 'Kitchen', 'Baby', or 'Other'. Product: " &amp; A181 &amp; ". Description: " &amp; A181 &amp; ". Return only the category.", 0)</f>
        <v>#NAME?</v>
      </c>
      <c r="J181" t="e" cm="1">
        <f t="array" aca="1" ref="J181" ca="1">_xldudf_LABS_GENERATIVEAI("Assign a selling skill level (Beginner, Intermediate, or Advanced) to this product based on how hard it would be to market and sell. Consider ad complexity, niche saturation, price point, and customer trust needed. Product: " &amp; A181 &amp; ". Niche: " &amp; I181 &amp; ". Selling Price: £" &amp; E181 &amp; ". Respond with only the level.", 0)</f>
        <v>#NAME?</v>
      </c>
      <c r="K181" s="22" t="e" cm="1">
        <f t="array" aca="1" ref="K181" ca="1" xml:space="preserve"> ( (F181 / MAX(F:F)) * 100 * 0.3 ) + ( IF(J181=1,100,IF(J181=2,50,0)) * 0.25 ) + ( _xlfn.SWITCH(I181, "Beauty",100, "Pets",90, "Tech",80, "Home",70, "Fitness",60, 50) * 0.2 ) + ( IF(E181&lt;30,100,IF(E181&lt;50,60,20)) * 0.15 ) + ( IF(AND(B181&lt;&gt;"",C181&lt;&gt;""),100,IF(OR(B181&lt;&gt;"",C181&lt;&gt;""),50,0)) * 0.1 )</f>
        <v>#NAME?</v>
      </c>
      <c r="L181" s="22">
        <f t="shared" si="10"/>
        <v>6.4534484450112819</v>
      </c>
      <c r="M181" s="22" t="e">
        <f t="shared" ca="1" si="11"/>
        <v>#NAME?</v>
      </c>
      <c r="N181" s="22" t="e">
        <f t="shared" ca="1" si="12"/>
        <v>#NAME?</v>
      </c>
      <c r="O181" t="e" cm="1">
        <f t="array" aca="1" ref="O181" ca="1">_xldudf_LABS_GENERATIVEAI("Evaluate this product: " &amp; A181 &amp; ". Profit: £" &amp; F181 &amp; ", Trend: " &amp; K181 &amp; "/30, Comp: " &amp; M181 &amp; "/30, Skill: " &amp; J181 &amp; ", Niche: " &amp; I181 &amp; ". Return 3 short bullet points: 1) Opportunity summary, 2) Why it's high/low scoring, 3) Marketing angle.", 0)</f>
        <v>#NAME?</v>
      </c>
      <c r="P181" t="e" cm="1">
        <f t="array" aca="1" ref="P181" ca="1">_xldudf_LABS_GENERATIVEAI("You're Thunderbird 2, the ad strategy agent. Based on this product: " &amp; A181 &amp; ", in the " &amp; I181 &amp; " niche with a profit of £" &amp; F181 &amp; " and skill level " &amp; J181 &amp; ", suggest: 1) a winning ad angle, 2) a one-line hook, 3) target audience.", 0)</f>
        <v>#NAME?</v>
      </c>
      <c r="AG181" t="e" cm="1">
        <f t="array" aca="1" ref="AG181" ca="1">_xldudf_LABS_GENERATIVEAI("You’re Thunderbird 3. Analyze this product: " &amp; A181 &amp; ". Trend score: " &amp; K181 &amp; "/30, Competition: " &amp; M181 &amp; "/30, Profit: £" &amp; F181 &amp; ". Give 1 line for each: Why trend score is high/low, Why competition score is high/low, Why profit score is high/low.", 0)</f>
        <v>#NAME?</v>
      </c>
    </row>
    <row r="182" spans="1:33" x14ac:dyDescent="0.35">
      <c r="A182" s="17" t="s">
        <v>555</v>
      </c>
      <c r="B182" s="9" t="s">
        <v>556</v>
      </c>
      <c r="C182" s="13" t="s">
        <v>557</v>
      </c>
      <c r="D182" s="25">
        <v>51.11</v>
      </c>
      <c r="E182" s="25">
        <v>99.99</v>
      </c>
      <c r="F182" s="24">
        <f t="shared" si="14"/>
        <v>48.879999999999995</v>
      </c>
      <c r="G182" s="10"/>
      <c r="H182" s="10"/>
      <c r="I182" t="e" cm="1">
        <f t="array" aca="1" ref="I182" ca="1">_xldudf_LABS_GENERATIVEAI("Assign a niche category to this product based on what it is and who it's for. Use simple categories like 'Beauty', 'Pets', 'Home', 'Fitness', 'Tech', 'Fashion', 'Health', 'Kitchen', 'Baby', or 'Other'. Product: " &amp; A182 &amp; ". Description: " &amp; A182 &amp; ". Return only the category.", 0)</f>
        <v>#NAME?</v>
      </c>
      <c r="J182" t="e" cm="1">
        <f t="array" aca="1" ref="J182" ca="1">_xldudf_LABS_GENERATIVEAI("Assign a selling skill level (Beginner, Intermediate, or Advanced) to this product based on how hard it would be to market and sell. Consider ad complexity, niche saturation, price point, and customer trust needed. Product: " &amp; A182 &amp; ". Niche: " &amp; I182 &amp; ". Selling Price: £" &amp; E182 &amp; ". Respond with only the level.", 0)</f>
        <v>#NAME?</v>
      </c>
      <c r="K182" s="22" t="e" cm="1">
        <f t="array" aca="1" ref="K182" ca="1" xml:space="preserve"> ( (F182 / MAX(F:F)) * 100 * 0.3 ) + ( IF(J182=1,100,IF(J182=2,50,0)) * 0.25 ) + ( _xlfn.SWITCH(I182, "Beauty",100, "Pets",90, "Tech",80, "Home",70, "Fitness",60, 50) * 0.2 ) + ( IF(E182&lt;30,100,IF(E182&lt;50,60,20)) * 0.15 ) + ( IF(AND(B182&lt;&gt;"",C182&lt;&gt;""),100,IF(OR(B182&lt;&gt;"",C182&lt;&gt;""),50,0)) * 0.1 )</f>
        <v>#NAME?</v>
      </c>
      <c r="L182" s="22">
        <f t="shared" si="10"/>
        <v>8.5843225743157046</v>
      </c>
      <c r="M182" s="22" t="e">
        <f t="shared" ca="1" si="11"/>
        <v>#NAME?</v>
      </c>
      <c r="N182" s="22" t="e">
        <f t="shared" ca="1" si="12"/>
        <v>#NAME?</v>
      </c>
      <c r="O182" t="e" cm="1">
        <f t="array" aca="1" ref="O182" ca="1">_xldudf_LABS_GENERATIVEAI("Evaluate this product: " &amp; A182 &amp; ". Profit: £" &amp; F182 &amp; ", Trend: " &amp; K182 &amp; "/30, Comp: " &amp; M182 &amp; "/30, Skill: " &amp; J182 &amp; ", Niche: " &amp; I182 &amp; ". Return 3 short bullet points: 1) Opportunity summary, 2) Why it's high/low scoring, 3) Marketing angle.", 0)</f>
        <v>#NAME?</v>
      </c>
      <c r="P182" t="e" cm="1">
        <f t="array" aca="1" ref="P182" ca="1">_xldudf_LABS_GENERATIVEAI("You're Thunderbird 2, the ad strategy agent. Based on this product: " &amp; A182 &amp; ", in the " &amp; I182 &amp; " niche with a profit of £" &amp; F182 &amp; " and skill level " &amp; J182 &amp; ", suggest: 1) a winning ad angle, 2) a one-line hook, 3) target audience.", 0)</f>
        <v>#NAME?</v>
      </c>
      <c r="AG182" t="e" cm="1">
        <f t="array" aca="1" ref="AG182" ca="1">_xldudf_LABS_GENERATIVEAI("You’re Thunderbird 3. Analyze this product: " &amp; A182 &amp; ". Trend score: " &amp; K182 &amp; "/30, Competition: " &amp; M182 &amp; "/30, Profit: £" &amp; F182 &amp; ". Give 1 line for each: Why trend score is high/low, Why competition score is high/low, Why profit score is high/low.", 0)</f>
        <v>#NAME?</v>
      </c>
    </row>
    <row r="183" spans="1:33" x14ac:dyDescent="0.35">
      <c r="A183" s="17" t="s">
        <v>558</v>
      </c>
      <c r="B183" s="9" t="s">
        <v>559</v>
      </c>
      <c r="C183" s="13" t="s">
        <v>560</v>
      </c>
      <c r="D183" s="25">
        <v>21.99</v>
      </c>
      <c r="E183" s="25">
        <v>49.99</v>
      </c>
      <c r="F183" s="24">
        <f t="shared" si="14"/>
        <v>28.000000000000004</v>
      </c>
      <c r="G183" s="10"/>
      <c r="H183" s="10"/>
      <c r="I183" t="e" cm="1">
        <f t="array" aca="1" ref="I183" ca="1">_xldudf_LABS_GENERATIVEAI("Assign a niche category to this product based on what it is and who it's for. Use simple categories like 'Beauty', 'Pets', 'Home', 'Fitness', 'Tech', 'Fashion', 'Health', 'Kitchen', 'Baby', or 'Other'. Product: " &amp; A183 &amp; ". Description: " &amp; A183 &amp; ". Return only the category.", 0)</f>
        <v>#NAME?</v>
      </c>
      <c r="J183" t="e" cm="1">
        <f t="array" aca="1" ref="J183" ca="1">_xldudf_LABS_GENERATIVEAI("Assign a selling skill level (Beginner, Intermediate, or Advanced) to this product based on how hard it would be to market and sell. Consider ad complexity, niche saturation, price point, and customer trust needed. Product: " &amp; A183 &amp; ". Niche: " &amp; I183 &amp; ". Selling Price: £" &amp; E183 &amp; ". Respond with only the level.", 0)</f>
        <v>#NAME?</v>
      </c>
      <c r="K183" s="22" t="e" cm="1">
        <f t="array" aca="1" ref="K183" ca="1" xml:space="preserve"> ( (F183 / MAX(F:F)) * 100 * 0.3 ) + ( IF(J183=1,100,IF(J183=2,50,0)) * 0.25 ) + ( _xlfn.SWITCH(I183, "Beauty",100, "Pets",90, "Tech",80, "Home",70, "Fitness",60, 50) * 0.2 ) + ( IF(E183&lt;30,100,IF(E183&lt;50,60,20)) * 0.15 ) + ( IF(AND(B183&lt;&gt;"",C183&lt;&gt;""),100,IF(OR(B183&lt;&gt;"",C183&lt;&gt;""),50,0)) * 0.1 )</f>
        <v>#NAME?</v>
      </c>
      <c r="L183" s="22">
        <f t="shared" si="10"/>
        <v>4.4873933091337195</v>
      </c>
      <c r="M183" s="22" t="e">
        <f t="shared" ca="1" si="11"/>
        <v>#NAME?</v>
      </c>
      <c r="N183" s="22" t="e">
        <f t="shared" ca="1" si="12"/>
        <v>#NAME?</v>
      </c>
      <c r="O183" t="e" cm="1">
        <f t="array" aca="1" ref="O183" ca="1">_xldudf_LABS_GENERATIVEAI("Evaluate this product: " &amp; A183 &amp; ". Profit: £" &amp; F183 &amp; ", Trend: " &amp; K183 &amp; "/30, Comp: " &amp; M183 &amp; "/30, Skill: " &amp; J183 &amp; ", Niche: " &amp; I183 &amp; ". Return 3 short bullet points: 1) Opportunity summary, 2) Why it's high/low scoring, 3) Marketing angle.", 0)</f>
        <v>#NAME?</v>
      </c>
      <c r="P183" t="e" cm="1">
        <f t="array" aca="1" ref="P183" ca="1">_xldudf_LABS_GENERATIVEAI("You're Thunderbird 2, the ad strategy agent. Based on this product: " &amp; A183 &amp; ", in the " &amp; I183 &amp; " niche with a profit of £" &amp; F183 &amp; " and skill level " &amp; J183 &amp; ", suggest: 1) a winning ad angle, 2) a one-line hook, 3) target audience.", 0)</f>
        <v>#NAME?</v>
      </c>
      <c r="AG183" t="e" cm="1">
        <f t="array" aca="1" ref="AG183" ca="1">_xldudf_LABS_GENERATIVEAI("You’re Thunderbird 3. Analyze this product: " &amp; A183 &amp; ". Trend score: " &amp; K183 &amp; "/30, Competition: " &amp; M183 &amp; "/30, Profit: £" &amp; F183 &amp; ". Give 1 line for each: Why trend score is high/low, Why competition score is high/low, Why profit score is high/low.", 0)</f>
        <v>#NAME?</v>
      </c>
    </row>
    <row r="184" spans="1:33" x14ac:dyDescent="0.35">
      <c r="A184" s="17" t="s">
        <v>561</v>
      </c>
      <c r="B184" s="9" t="s">
        <v>562</v>
      </c>
      <c r="C184" s="13" t="s">
        <v>563</v>
      </c>
      <c r="D184" s="25">
        <v>23.39</v>
      </c>
      <c r="E184" s="25">
        <v>49.99</v>
      </c>
      <c r="F184" s="24">
        <f t="shared" si="14"/>
        <v>26.6</v>
      </c>
      <c r="G184" s="10"/>
      <c r="H184" s="10"/>
      <c r="I184" t="e" cm="1">
        <f t="array" aca="1" ref="I184" ca="1">_xldudf_LABS_GENERATIVEAI("Assign a niche category to this product based on what it is and who it's for. Use simple categories like 'Beauty', 'Pets', 'Home', 'Fitness', 'Tech', 'Fashion', 'Health', 'Kitchen', 'Baby', or 'Other'. Product: " &amp; A184 &amp; ". Description: " &amp; A184 &amp; ". Return only the category.", 0)</f>
        <v>#NAME?</v>
      </c>
      <c r="J184" t="e" cm="1">
        <f t="array" aca="1" ref="J184" ca="1">_xldudf_LABS_GENERATIVEAI("Assign a selling skill level (Beginner, Intermediate, or Advanced) to this product based on how hard it would be to market and sell. Consider ad complexity, niche saturation, price point, and customer trust needed. Product: " &amp; A184 &amp; ". Niche: " &amp; I184 &amp; ". Selling Price: £" &amp; E184 &amp; ". Respond with only the level.", 0)</f>
        <v>#NAME?</v>
      </c>
      <c r="K184" s="22" t="e" cm="1">
        <f t="array" aca="1" ref="K184" ca="1" xml:space="preserve"> ( (F184 / MAX(F:F)) * 100 * 0.3 ) + ( IF(J184=1,100,IF(J184=2,50,0)) * 0.25 ) + ( _xlfn.SWITCH(I184, "Beauty",100, "Pets",90, "Tech",80, "Home",70, "Fitness",60, 50) * 0.2 ) + ( IF(E184&lt;30,100,IF(E184&lt;50,60,20)) * 0.15 ) + ( IF(AND(B184&lt;&gt;"",C184&lt;&gt;""),100,IF(OR(B184&lt;&gt;"",C184&lt;&gt;""),50,0)) * 0.1 )</f>
        <v>#NAME?</v>
      </c>
      <c r="L184" s="22">
        <f t="shared" si="10"/>
        <v>4.2126949867556167</v>
      </c>
      <c r="M184" s="22" t="e">
        <f t="shared" ca="1" si="11"/>
        <v>#NAME?</v>
      </c>
      <c r="N184" s="22" t="e">
        <f t="shared" ca="1" si="12"/>
        <v>#NAME?</v>
      </c>
      <c r="O184" t="e" cm="1">
        <f t="array" aca="1" ref="O184" ca="1">_xldudf_LABS_GENERATIVEAI("Evaluate this product: " &amp; A184 &amp; ". Profit: £" &amp; F184 &amp; ", Trend: " &amp; K184 &amp; "/30, Comp: " &amp; M184 &amp; "/30, Skill: " &amp; J184 &amp; ", Niche: " &amp; I184 &amp; ". Return 3 short bullet points: 1) Opportunity summary, 2) Why it's high/low scoring, 3) Marketing angle.", 0)</f>
        <v>#NAME?</v>
      </c>
      <c r="P184" t="e" cm="1">
        <f t="array" aca="1" ref="P184" ca="1">_xldudf_LABS_GENERATIVEAI("You're Thunderbird 2, the ad strategy agent. Based on this product: " &amp; A184 &amp; ", in the " &amp; I184 &amp; " niche with a profit of £" &amp; F184 &amp; " and skill level " &amp; J184 &amp; ", suggest: 1) a winning ad angle, 2) a one-line hook, 3) target audience.", 0)</f>
        <v>#NAME?</v>
      </c>
      <c r="AG184" t="e" cm="1">
        <f t="array" aca="1" ref="AG184" ca="1">_xldudf_LABS_GENERATIVEAI("You’re Thunderbird 3. Analyze this product: " &amp; A184 &amp; ". Trend score: " &amp; K184 &amp; "/30, Competition: " &amp; M184 &amp; "/30, Profit: £" &amp; F184 &amp; ". Give 1 line for each: Why trend score is high/low, Why competition score is high/low, Why profit score is high/low.", 0)</f>
        <v>#NAME?</v>
      </c>
    </row>
    <row r="185" spans="1:33" x14ac:dyDescent="0.35">
      <c r="A185" s="17" t="s">
        <v>564</v>
      </c>
      <c r="B185" s="9" t="s">
        <v>565</v>
      </c>
      <c r="C185" s="13" t="s">
        <v>566</v>
      </c>
      <c r="D185" s="25">
        <v>29.08</v>
      </c>
      <c r="E185" s="25">
        <v>75</v>
      </c>
      <c r="F185" s="24">
        <f t="shared" si="14"/>
        <v>45.92</v>
      </c>
      <c r="G185" s="10"/>
      <c r="H185" s="10"/>
      <c r="I185" t="e" cm="1">
        <f t="array" aca="1" ref="I185" ca="1">_xldudf_LABS_GENERATIVEAI("Assign a niche category to this product based on what it is and who it's for. Use simple categories like 'Beauty', 'Pets', 'Home', 'Fitness', 'Tech', 'Fashion', 'Health', 'Kitchen', 'Baby', or 'Other'. Product: " &amp; A185 &amp; ". Description: " &amp; A185 &amp; ". Return only the category.", 0)</f>
        <v>#NAME?</v>
      </c>
      <c r="J185" t="e" cm="1">
        <f t="array" aca="1" ref="J185" ca="1">_xldudf_LABS_GENERATIVEAI("Assign a selling skill level (Beginner, Intermediate, or Advanced) to this product based on how hard it would be to market and sell. Consider ad complexity, niche saturation, price point, and customer trust needed. Product: " &amp; A185 &amp; ". Niche: " &amp; I185 &amp; ". Selling Price: £" &amp; E185 &amp; ". Respond with only the level.", 0)</f>
        <v>#NAME?</v>
      </c>
      <c r="K185" s="22" t="e" cm="1">
        <f t="array" aca="1" ref="K185" ca="1" xml:space="preserve"> ( (F185 / MAX(F:F)) * 100 * 0.3 ) + ( IF(J185=1,100,IF(J185=2,50,0)) * 0.25 ) + ( _xlfn.SWITCH(I185, "Beauty",100, "Pets",90, "Tech",80, "Home",70, "Fitness",60, 50) * 0.2 ) + ( IF(E185&lt;30,100,IF(E185&lt;50,60,20)) * 0.15 ) + ( IF(AND(B185&lt;&gt;"",C185&lt;&gt;""),100,IF(OR(B185&lt;&gt;"",C185&lt;&gt;""),50,0)) * 0.1 )</f>
        <v>#NAME?</v>
      </c>
      <c r="L185" s="22">
        <f t="shared" si="10"/>
        <v>8.0035318355734315</v>
      </c>
      <c r="M185" s="22" t="e">
        <f t="shared" ca="1" si="11"/>
        <v>#NAME?</v>
      </c>
      <c r="N185" s="22" t="e">
        <f t="shared" ca="1" si="12"/>
        <v>#NAME?</v>
      </c>
      <c r="O185" t="e" cm="1">
        <f t="array" aca="1" ref="O185" ca="1">_xldudf_LABS_GENERATIVEAI("Evaluate this product: " &amp; A185 &amp; ". Profit: £" &amp; F185 &amp; ", Trend: " &amp; K185 &amp; "/30, Comp: " &amp; M185 &amp; "/30, Skill: " &amp; J185 &amp; ", Niche: " &amp; I185 &amp; ". Return 3 short bullet points: 1) Opportunity summary, 2) Why it's high/low scoring, 3) Marketing angle.", 0)</f>
        <v>#NAME?</v>
      </c>
      <c r="P185" t="e" cm="1">
        <f t="array" aca="1" ref="P185" ca="1">_xldudf_LABS_GENERATIVEAI("You're Thunderbird 2, the ad strategy agent. Based on this product: " &amp; A185 &amp; ", in the " &amp; I185 &amp; " niche with a profit of £" &amp; F185 &amp; " and skill level " &amp; J185 &amp; ", suggest: 1) a winning ad angle, 2) a one-line hook, 3) target audience.", 0)</f>
        <v>#NAME?</v>
      </c>
      <c r="AG185" t="e" cm="1">
        <f t="array" aca="1" ref="AG185" ca="1">_xldudf_LABS_GENERATIVEAI("You’re Thunderbird 3. Analyze this product: " &amp; A185 &amp; ". Trend score: " &amp; K185 &amp; "/30, Competition: " &amp; M185 &amp; "/30, Profit: £" &amp; F185 &amp; ". Give 1 line for each: Why trend score is high/low, Why competition score is high/low, Why profit score is high/low.", 0)</f>
        <v>#NAME?</v>
      </c>
    </row>
    <row r="186" spans="1:33" x14ac:dyDescent="0.35">
      <c r="A186" s="17" t="s">
        <v>567</v>
      </c>
      <c r="B186" s="9" t="s">
        <v>568</v>
      </c>
      <c r="C186" s="13" t="s">
        <v>569</v>
      </c>
      <c r="D186" s="25">
        <v>2.17</v>
      </c>
      <c r="E186" s="25">
        <v>14.99</v>
      </c>
      <c r="F186" s="24">
        <f t="shared" si="14"/>
        <v>12.82</v>
      </c>
      <c r="G186" s="10"/>
      <c r="H186" s="10"/>
      <c r="I186" t="e" cm="1">
        <f t="array" aca="1" ref="I186" ca="1">_xldudf_LABS_GENERATIVEAI("Assign a niche category to this product based on what it is and who it's for. Use simple categories like 'Beauty', 'Pets', 'Home', 'Fitness', 'Tech', 'Fashion', 'Health', 'Kitchen', 'Baby', or 'Other'. Product: " &amp; A186 &amp; ". Description: " &amp; A186 &amp; ". Return only the category.", 0)</f>
        <v>#NAME?</v>
      </c>
      <c r="J186" t="e" cm="1">
        <f t="array" aca="1" ref="J186" ca="1">_xldudf_LABS_GENERATIVEAI("Assign a selling skill level (Beginner, Intermediate, or Advanced) to this product based on how hard it would be to market and sell. Consider ad complexity, niche saturation, price point, and customer trust needed. Product: " &amp; A186 &amp; ". Niche: " &amp; I186 &amp; ". Selling Price: £" &amp; E186 &amp; ". Respond with only the level.", 0)</f>
        <v>#NAME?</v>
      </c>
      <c r="K186" s="22" t="e" cm="1">
        <f t="array" aca="1" ref="K186" ca="1" xml:space="preserve"> ( (F186 / MAX(F:F)) * 100 * 0.3 ) + ( IF(J186=1,100,IF(J186=2,50,0)) * 0.25 ) + ( _xlfn.SWITCH(I186, "Beauty",100, "Pets",90, "Tech",80, "Home",70, "Fitness",60, 50) * 0.2 ) + ( IF(E186&lt;30,100,IF(E186&lt;50,60,20)) * 0.15 ) + ( IF(AND(B186&lt;&gt;"",C186&lt;&gt;""),100,IF(OR(B186&lt;&gt;"",C186&lt;&gt;""),50,0)) * 0.1 )</f>
        <v>#NAME?</v>
      </c>
      <c r="L186" s="22">
        <f t="shared" si="10"/>
        <v>1.5088786422054348</v>
      </c>
      <c r="M186" s="22" t="e">
        <f t="shared" ca="1" si="11"/>
        <v>#NAME?</v>
      </c>
      <c r="N186" s="22" t="e">
        <f t="shared" ca="1" si="12"/>
        <v>#NAME?</v>
      </c>
      <c r="O186" t="e" cm="1">
        <f t="array" aca="1" ref="O186" ca="1">_xldudf_LABS_GENERATIVEAI("Evaluate this product: " &amp; A186 &amp; ". Profit: £" &amp; F186 &amp; ", Trend: " &amp; K186 &amp; "/30, Comp: " &amp; M186 &amp; "/30, Skill: " &amp; J186 &amp; ", Niche: " &amp; I186 &amp; ". Return 3 short bullet points: 1) Opportunity summary, 2) Why it's high/low scoring, 3) Marketing angle.", 0)</f>
        <v>#NAME?</v>
      </c>
      <c r="P186" t="e" cm="1">
        <f t="array" aca="1" ref="P186" ca="1">_xldudf_LABS_GENERATIVEAI("You're Thunderbird 2, the ad strategy agent. Based on this product: " &amp; A186 &amp; ", in the " &amp; I186 &amp; " niche with a profit of £" &amp; F186 &amp; " and skill level " &amp; J186 &amp; ", suggest: 1) a winning ad angle, 2) a one-line hook, 3) target audience.", 0)</f>
        <v>#NAME?</v>
      </c>
      <c r="AG186" t="e" cm="1">
        <f t="array" aca="1" ref="AG186" ca="1">_xldudf_LABS_GENERATIVEAI("You’re Thunderbird 3. Analyze this product: " &amp; A186 &amp; ". Trend score: " &amp; K186 &amp; "/30, Competition: " &amp; M186 &amp; "/30, Profit: £" &amp; F186 &amp; ". Give 1 line for each: Why trend score is high/low, Why competition score is high/low, Why profit score is high/low.", 0)</f>
        <v>#NAME?</v>
      </c>
    </row>
    <row r="187" spans="1:33" x14ac:dyDescent="0.35">
      <c r="A187" s="17" t="s">
        <v>570</v>
      </c>
      <c r="B187" s="9" t="s">
        <v>571</v>
      </c>
      <c r="C187" s="15" t="s">
        <v>572</v>
      </c>
      <c r="D187" s="25">
        <v>2.2200000000000002</v>
      </c>
      <c r="E187" s="25">
        <v>19.989999999999998</v>
      </c>
      <c r="F187" s="24">
        <f t="shared" si="14"/>
        <v>17.77</v>
      </c>
      <c r="G187" s="10"/>
      <c r="H187" s="10"/>
      <c r="I187" t="str" cm="1">
        <f t="array" ref="I187">_xldudf_LABS_GENERATIVEAI("Assign a niche category to this product based on what it is and who it's for. Use simple categories like 'Beauty', 'Pets', 'Home', 'Fitness', 'Tech', 'Fashion', 'Health', 'Kitchen', 'Baby', or 'Other'. Product: " &amp; A187 &amp; ". Description: " &amp; A187 &amp; ". Return only the category.", 0)</f>
        <v>Other</v>
      </c>
      <c r="J187" t="e" cm="1">
        <f t="array" aca="1" ref="J187" ca="1">_xldudf_LABS_GENERATIVEAI("Assign a selling skill level (Beginner, Intermediate, or Advanced) to this product based on how hard it would be to market and sell. Consider ad complexity, niche saturation, price point, and customer trust needed. Product: " &amp; A187 &amp; ". Niche: " &amp; I187 &amp; ". Selling Price: £" &amp; E187 &amp; ". Respond with only the level.", 0)</f>
        <v>#NAME?</v>
      </c>
      <c r="K187" s="22" t="e" cm="1">
        <f t="array" aca="1" ref="K187" ca="1" xml:space="preserve"> ( (F187 / MAX(F:F)) * 100 * 0.3 ) + ( IF(J187=1,100,IF(J187=2,50,0)) * 0.25 ) + ( _xlfn.SWITCH(I187, "Beauty",100, "Pets",90, "Tech",80, "Home",70, "Fitness",60, 50) * 0.2 ) + ( IF(E187&lt;30,100,IF(E187&lt;50,60,20)) * 0.15 ) + ( IF(AND(B187&lt;&gt;"",C187&lt;&gt;""),100,IF(OR(B187&lt;&gt;"",C187&lt;&gt;""),50,0)) * 0.1 )</f>
        <v>#NAME?</v>
      </c>
      <c r="L187" s="22">
        <f t="shared" si="10"/>
        <v>2.4801334248994404</v>
      </c>
      <c r="M187" s="22" t="e">
        <f t="shared" ca="1" si="11"/>
        <v>#NAME?</v>
      </c>
      <c r="N187" s="22" t="e">
        <f t="shared" ca="1" si="12"/>
        <v>#NAME?</v>
      </c>
      <c r="O187" t="e" cm="1">
        <f t="array" aca="1" ref="O187" ca="1">_xldudf_LABS_GENERATIVEAI("Evaluate this product: " &amp; A187 &amp; ". Profit: £" &amp; F187 &amp; ", Trend: " &amp; K187 &amp; "/30, Comp: " &amp; M187 &amp; "/30, Skill: " &amp; J187 &amp; ", Niche: " &amp; I187 &amp; ". Return 3 short bullet points: 1) Opportunity summary, 2) Why it's high/low scoring, 3) Marketing angle.", 0)</f>
        <v>#NAME?</v>
      </c>
      <c r="P187" t="e" cm="1">
        <f t="array" aca="1" ref="P187" ca="1">_xldudf_LABS_GENERATIVEAI("You're Thunderbird 2, the ad strategy agent. Based on this product: " &amp; A187 &amp; ", in the " &amp; I187 &amp; " niche with a profit of £" &amp; F187 &amp; " and skill level " &amp; J187 &amp; ", suggest: 1) a winning ad angle, 2) a one-line hook, 3) target audience.", 0)</f>
        <v>#NAME?</v>
      </c>
      <c r="AG187" t="e" cm="1">
        <f t="array" aca="1" ref="AG187" ca="1">_xldudf_LABS_GENERATIVEAI("You’re Thunderbird 3. Analyze this product: " &amp; A187 &amp; ". Trend score: " &amp; K187 &amp; "/30, Competition: " &amp; M187 &amp; "/30, Profit: £" &amp; F187 &amp; ". Give 1 line for each: Why trend score is high/low, Why competition score is high/low, Why profit score is high/low.", 0)</f>
        <v>#NAME?</v>
      </c>
    </row>
    <row r="188" spans="1:33" x14ac:dyDescent="0.35">
      <c r="A188" s="17" t="s">
        <v>573</v>
      </c>
      <c r="B188" s="9" t="s">
        <v>574</v>
      </c>
      <c r="C188" s="13" t="s">
        <v>575</v>
      </c>
      <c r="D188" s="25">
        <v>67.989999999999995</v>
      </c>
      <c r="E188" s="25">
        <v>149.99</v>
      </c>
      <c r="F188" s="24">
        <f t="shared" si="14"/>
        <v>82.000000000000014</v>
      </c>
      <c r="G188" s="10"/>
      <c r="H188" s="10"/>
      <c r="I188" t="str" cm="1">
        <f t="array" ref="I188">_xldudf_LABS_GENERATIVEAI("Assign a niche category to this product based on what it is and who it's for. Use simple categories like 'Beauty', 'Pets', 'Home', 'Fitness', 'Tech', 'Fashion', 'Health', 'Kitchen', 'Baby', or 'Other'. Product: " &amp; A188 &amp; ". Description: " &amp; A188 &amp; ". Return only the category.", 0)</f>
        <v>Health</v>
      </c>
      <c r="J188" t="e" cm="1">
        <f t="array" aca="1" ref="J188" ca="1">_xldudf_LABS_GENERATIVEAI("Assign a selling skill level (Beginner, Intermediate, or Advanced) to this product based on how hard it would be to market and sell. Consider ad complexity, niche saturation, price point, and customer trust needed. Product: " &amp; A188 &amp; ". Niche: " &amp; I188 &amp; ". Selling Price: £" &amp; E188 &amp; ". Respond with only the level.", 0)</f>
        <v>#NAME?</v>
      </c>
      <c r="K188" s="22" t="e" cm="1">
        <f t="array" aca="1" ref="K188" ca="1" xml:space="preserve"> ( (F188 / MAX(F:F)) * 100 * 0.3 ) + ( IF(J188=1,100,IF(J188=2,50,0)) * 0.25 ) + ( _xlfn.SWITCH(I188, "Beauty",100, "Pets",90, "Tech",80, "Home",70, "Fitness",60, 50) * 0.2 ) + ( IF(E188&lt;30,100,IF(E188&lt;50,60,20)) * 0.15 ) + ( IF(AND(B188&lt;&gt;"",C188&lt;&gt;""),100,IF(OR(B188&lt;&gt;"",C188&lt;&gt;""),50,0)) * 0.1 )</f>
        <v>#NAME?</v>
      </c>
      <c r="L188" s="22">
        <f t="shared" si="10"/>
        <v>15.082900029431965</v>
      </c>
      <c r="M188" s="22" t="e">
        <f t="shared" ca="1" si="11"/>
        <v>#NAME?</v>
      </c>
      <c r="N188" s="22" t="e">
        <f t="shared" ca="1" si="12"/>
        <v>#NAME?</v>
      </c>
      <c r="O188" t="e" cm="1">
        <f t="array" aca="1" ref="O188" ca="1">_xldudf_LABS_GENERATIVEAI("Evaluate this product: " &amp; A188 &amp; ". Profit: £" &amp; F188 &amp; ", Trend: " &amp; K188 &amp; "/30, Comp: " &amp; M188 &amp; "/30, Skill: " &amp; J188 &amp; ", Niche: " &amp; I188 &amp; ". Return 3 short bullet points: 1) Opportunity summary, 2) Why it's high/low scoring, 3) Marketing angle.", 0)</f>
        <v>#NAME?</v>
      </c>
      <c r="P188" t="e" cm="1">
        <f t="array" aca="1" ref="P188" ca="1">_xldudf_LABS_GENERATIVEAI("You're Thunderbird 2, the ad strategy agent. Based on this product: " &amp; A188 &amp; ", in the " &amp; I188 &amp; " niche with a profit of £" &amp; F188 &amp; " and skill level " &amp; J188 &amp; ", suggest: 1) a winning ad angle, 2) a one-line hook, 3) target audience.", 0)</f>
        <v>#NAME?</v>
      </c>
      <c r="AG188" t="e" cm="1">
        <f t="array" aca="1" ref="AG188" ca="1">_xldudf_LABS_GENERATIVEAI("You’re Thunderbird 3. Analyze this product: " &amp; A188 &amp; ". Trend score: " &amp; K188 &amp; "/30, Competition: " &amp; M188 &amp; "/30, Profit: £" &amp; F188 &amp; ". Give 1 line for each: Why trend score is high/low, Why competition score is high/low, Why profit score is high/low.", 0)</f>
        <v>#NAME?</v>
      </c>
    </row>
    <row r="189" spans="1:33" x14ac:dyDescent="0.35">
      <c r="A189" s="17" t="s">
        <v>576</v>
      </c>
      <c r="B189" s="9" t="s">
        <v>577</v>
      </c>
      <c r="C189" s="13" t="s">
        <v>578</v>
      </c>
      <c r="D189" s="25">
        <v>7.13</v>
      </c>
      <c r="E189" s="25">
        <v>19.989999999999998</v>
      </c>
      <c r="F189" s="24">
        <f t="shared" si="14"/>
        <v>12.86</v>
      </c>
      <c r="G189" s="10"/>
      <c r="H189" s="10"/>
      <c r="I189" t="e" cm="1">
        <f t="array" aca="1" ref="I189" ca="1">_xldudf_LABS_GENERATIVEAI("Assign a niche category to this product based on what it is and who it's for. Use simple categories like 'Beauty', 'Pets', 'Home', 'Fitness', 'Tech', 'Fashion', 'Health', 'Kitchen', 'Baby', or 'Other'. Product: " &amp; A189 &amp; ". Description: " &amp; A189 &amp; ". Return only the category.", 0)</f>
        <v>#NAME?</v>
      </c>
      <c r="J189" t="e" cm="1">
        <f t="array" aca="1" ref="J189" ca="1">_xldudf_LABS_GENERATIVEAI("Assign a selling skill level (Beginner, Intermediate, or Advanced) to this product based on how hard it would be to market and sell. Consider ad complexity, niche saturation, price point, and customer trust needed. Product: " &amp; A189 &amp; ". Niche: " &amp; I189 &amp; ". Selling Price: £" &amp; E189 &amp; ". Respond with only the level.", 0)</f>
        <v>#NAME?</v>
      </c>
      <c r="K189" s="22" t="e" cm="1">
        <f t="array" aca="1" ref="K189" ca="1" xml:space="preserve"> ( (F189 / MAX(F:F)) * 100 * 0.3 ) + ( IF(J189=1,100,IF(J189=2,50,0)) * 0.25 ) + ( _xlfn.SWITCH(I189, "Beauty",100, "Pets",90, "Tech",80, "Home",70, "Fitness",60, 50) * 0.2 ) + ( IF(E189&lt;30,100,IF(E189&lt;50,60,20)) * 0.15 ) + ( IF(AND(B189&lt;&gt;"",C189&lt;&gt;""),100,IF(OR(B189&lt;&gt;"",C189&lt;&gt;""),50,0)) * 0.1 )</f>
        <v>#NAME?</v>
      </c>
      <c r="L189" s="22">
        <f t="shared" si="10"/>
        <v>1.5167271657019519</v>
      </c>
      <c r="M189" s="22" t="e">
        <f t="shared" ca="1" si="11"/>
        <v>#NAME?</v>
      </c>
      <c r="N189" s="22" t="e">
        <f t="shared" ca="1" si="12"/>
        <v>#NAME?</v>
      </c>
      <c r="O189" t="e" cm="1">
        <f t="array" aca="1" ref="O189" ca="1">_xldudf_LABS_GENERATIVEAI("Evaluate this product: " &amp; A189 &amp; ". Profit: £" &amp; F189 &amp; ", Trend: " &amp; K189 &amp; "/30, Comp: " &amp; M189 &amp; "/30, Skill: " &amp; J189 &amp; ", Niche: " &amp; I189 &amp; ". Return 3 short bullet points: 1) Opportunity summary, 2) Why it's high/low scoring, 3) Marketing angle.", 0)</f>
        <v>#NAME?</v>
      </c>
      <c r="P189" t="e" cm="1">
        <f t="array" aca="1" ref="P189" ca="1">_xldudf_LABS_GENERATIVEAI("You're Thunderbird 2, the ad strategy agent. Based on this product: " &amp; A189 &amp; ", in the " &amp; I189 &amp; " niche with a profit of £" &amp; F189 &amp; " and skill level " &amp; J189 &amp; ", suggest: 1) a winning ad angle, 2) a one-line hook, 3) target audience.", 0)</f>
        <v>#NAME?</v>
      </c>
      <c r="AG189" t="e" cm="1">
        <f t="array" aca="1" ref="AG189" ca="1">_xldudf_LABS_GENERATIVEAI("You’re Thunderbird 3. Analyze this product: " &amp; A189 &amp; ". Trend score: " &amp; K189 &amp; "/30, Competition: " &amp; M189 &amp; "/30, Profit: £" &amp; F189 &amp; ". Give 1 line for each: Why trend score is high/low, Why competition score is high/low, Why profit score is high/low.", 0)</f>
        <v>#NAME?</v>
      </c>
    </row>
    <row r="190" spans="1:33" x14ac:dyDescent="0.35">
      <c r="A190" s="17" t="s">
        <v>579</v>
      </c>
      <c r="B190" s="9" t="s">
        <v>580</v>
      </c>
      <c r="C190" s="13" t="s">
        <v>581</v>
      </c>
      <c r="D190" s="25">
        <v>6.4</v>
      </c>
      <c r="E190" s="25">
        <v>29.99</v>
      </c>
      <c r="F190" s="24">
        <f t="shared" si="14"/>
        <v>23.589999999999996</v>
      </c>
      <c r="G190" s="10"/>
      <c r="H190" s="10"/>
      <c r="I190" t="e" cm="1">
        <f t="array" aca="1" ref="I190" ca="1">_xldudf_LABS_GENERATIVEAI("Assign a niche category to this product based on what it is and who it's for. Use simple categories like 'Beauty', 'Pets', 'Home', 'Fitness', 'Tech', 'Fashion', 'Health', 'Kitchen', 'Baby', or 'Other'. Product: " &amp; A190 &amp; ". Description: " &amp; A190 &amp; ". Return only the category.", 0)</f>
        <v>#NAME?</v>
      </c>
      <c r="J190" t="e" cm="1">
        <f t="array" aca="1" ref="J190" ca="1">_xldudf_LABS_GENERATIVEAI("Assign a selling skill level (Beginner, Intermediate, or Advanced) to this product based on how hard it would be to market and sell. Consider ad complexity, niche saturation, price point, and customer trust needed. Product: " &amp; A190 &amp; ". Niche: " &amp; I190 &amp; ". Selling Price: £" &amp; E190 &amp; ". Respond with only the level.", 0)</f>
        <v>#NAME?</v>
      </c>
      <c r="K190" s="22" t="e" cm="1">
        <f t="array" aca="1" ref="K190" ca="1" xml:space="preserve"> ( (F190 / MAX(F:F)) * 100 * 0.3 ) + ( IF(J190=1,100,IF(J190=2,50,0)) * 0.25 ) + ( _xlfn.SWITCH(I190, "Beauty",100, "Pets",90, "Tech",80, "Home",70, "Fitness",60, 50) * 0.2 ) + ( IF(E190&lt;30,100,IF(E190&lt;50,60,20)) * 0.15 ) + ( IF(AND(B190&lt;&gt;"",C190&lt;&gt;""),100,IF(OR(B190&lt;&gt;"",C190&lt;&gt;""),50,0)) * 0.1 )</f>
        <v>#NAME?</v>
      </c>
      <c r="L190" s="22">
        <f t="shared" si="10"/>
        <v>3.6220935936426946</v>
      </c>
      <c r="M190" s="22" t="e">
        <f t="shared" ca="1" si="11"/>
        <v>#NAME?</v>
      </c>
      <c r="N190" s="22" t="e">
        <f t="shared" ca="1" si="12"/>
        <v>#NAME?</v>
      </c>
      <c r="O190" t="e" cm="1">
        <f t="array" aca="1" ref="O190" ca="1">_xldudf_LABS_GENERATIVEAI("Evaluate this product: " &amp; A190 &amp; ". Profit: £" &amp; F190 &amp; ", Trend: " &amp; K190 &amp; "/30, Comp: " &amp; M190 &amp; "/30, Skill: " &amp; J190 &amp; ", Niche: " &amp; I190 &amp; ". Return 3 short bullet points: 1) Opportunity summary, 2) Why it's high/low scoring, 3) Marketing angle.", 0)</f>
        <v>#NAME?</v>
      </c>
      <c r="P190" t="e" cm="1">
        <f t="array" aca="1" ref="P190" ca="1">_xldudf_LABS_GENERATIVEAI("You're Thunderbird 2, the ad strategy agent. Based on this product: " &amp; A190 &amp; ", in the " &amp; I190 &amp; " niche with a profit of £" &amp; F190 &amp; " and skill level " &amp; J190 &amp; ", suggest: 1) a winning ad angle, 2) a one-line hook, 3) target audience.", 0)</f>
        <v>#NAME?</v>
      </c>
      <c r="AG190" t="e" cm="1">
        <f t="array" aca="1" ref="AG190" ca="1">_xldudf_LABS_GENERATIVEAI("You’re Thunderbird 3. Analyze this product: " &amp; A190 &amp; ". Trend score: " &amp; K190 &amp; "/30, Competition: " &amp; M190 &amp; "/30, Profit: £" &amp; F190 &amp; ". Give 1 line for each: Why trend score is high/low, Why competition score is high/low, Why profit score is high/low.", 0)</f>
        <v>#NAME?</v>
      </c>
    </row>
    <row r="191" spans="1:33" x14ac:dyDescent="0.35">
      <c r="A191" s="17" t="s">
        <v>582</v>
      </c>
      <c r="B191" s="9" t="s">
        <v>583</v>
      </c>
      <c r="C191" s="13" t="s">
        <v>584</v>
      </c>
      <c r="D191" s="25">
        <v>2.89</v>
      </c>
      <c r="E191" s="25">
        <v>24.99</v>
      </c>
      <c r="F191" s="24">
        <f t="shared" si="14"/>
        <v>22.099999999999998</v>
      </c>
      <c r="G191" s="10"/>
      <c r="H191" s="10"/>
      <c r="I191" t="e" cm="1">
        <f t="array" aca="1" ref="I191" ca="1">_xldudf_LABS_GENERATIVEAI("Assign a niche category to this product based on what it is and who it's for. Use simple categories like 'Beauty', 'Pets', 'Home', 'Fitness', 'Tech', 'Fashion', 'Health', 'Kitchen', 'Baby', or 'Other'. Product: " &amp; A191 &amp; ". Description: " &amp; A191 &amp; ". Return only the category.", 0)</f>
        <v>#NAME?</v>
      </c>
      <c r="J191" t="e" cm="1">
        <f t="array" aca="1" ref="J191" ca="1">_xldudf_LABS_GENERATIVEAI("Assign a selling skill level (Beginner, Intermediate, or Advanced) to this product based on how hard it would be to market and sell. Consider ad complexity, niche saturation, price point, and customer trust needed. Product: " &amp; A191 &amp; ". Niche: " &amp; I191 &amp; ". Selling Price: £" &amp; E191 &amp; ". Respond with only the level.", 0)</f>
        <v>#NAME?</v>
      </c>
      <c r="K191" s="22" t="e" cm="1">
        <f t="array" aca="1" ref="K191" ca="1" xml:space="preserve"> ( (F191 / MAX(F:F)) * 100 * 0.3 ) + ( IF(J191=1,100,IF(J191=2,50,0)) * 0.25 ) + ( _xlfn.SWITCH(I191, "Beauty",100, "Pets",90, "Tech",80, "Home",70, "Fitness",60, 50) * 0.2 ) + ( IF(E191&lt;30,100,IF(E191&lt;50,60,20)) * 0.15 ) + ( IF(AND(B191&lt;&gt;"",C191&lt;&gt;""),100,IF(OR(B191&lt;&gt;"",C191&lt;&gt;""),50,0)) * 0.1 )</f>
        <v>#NAME?</v>
      </c>
      <c r="L191" s="22">
        <f t="shared" si="10"/>
        <v>3.3297360933974289</v>
      </c>
      <c r="M191" s="22" t="e">
        <f t="shared" ca="1" si="11"/>
        <v>#NAME?</v>
      </c>
      <c r="N191" s="22" t="e">
        <f t="shared" ca="1" si="12"/>
        <v>#NAME?</v>
      </c>
      <c r="O191" t="e" cm="1">
        <f t="array" aca="1" ref="O191" ca="1">_xldudf_LABS_GENERATIVEAI("Evaluate this product: " &amp; A191 &amp; ". Profit: £" &amp; F191 &amp; ", Trend: " &amp; K191 &amp; "/30, Comp: " &amp; M191 &amp; "/30, Skill: " &amp; J191 &amp; ", Niche: " &amp; I191 &amp; ". Return 3 short bullet points: 1) Opportunity summary, 2) Why it's high/low scoring, 3) Marketing angle.", 0)</f>
        <v>#NAME?</v>
      </c>
      <c r="P191" t="e" cm="1">
        <f t="array" aca="1" ref="P191" ca="1">_xldudf_LABS_GENERATIVEAI("You're Thunderbird 2, the ad strategy agent. Based on this product: " &amp; A191 &amp; ", in the " &amp; I191 &amp; " niche with a profit of £" &amp; F191 &amp; " and skill level " &amp; J191 &amp; ", suggest: 1) a winning ad angle, 2) a one-line hook, 3) target audience.", 0)</f>
        <v>#NAME?</v>
      </c>
      <c r="AG191" t="e" cm="1">
        <f t="array" aca="1" ref="AG191" ca="1">_xldudf_LABS_GENERATIVEAI("You’re Thunderbird 3. Analyze this product: " &amp; A191 &amp; ". Trend score: " &amp; K191 &amp; "/30, Competition: " &amp; M191 &amp; "/30, Profit: £" &amp; F191 &amp; ". Give 1 line for each: Why trend score is high/low, Why competition score is high/low, Why profit score is high/low.", 0)</f>
        <v>#NAME?</v>
      </c>
    </row>
    <row r="192" spans="1:33" x14ac:dyDescent="0.35">
      <c r="A192" s="17" t="s">
        <v>585</v>
      </c>
      <c r="B192" s="9" t="s">
        <v>586</v>
      </c>
      <c r="C192" s="13" t="s">
        <v>587</v>
      </c>
      <c r="D192" s="25">
        <v>19.8</v>
      </c>
      <c r="E192" s="25">
        <v>39.99</v>
      </c>
      <c r="F192" s="24">
        <f t="shared" si="14"/>
        <v>20.190000000000001</v>
      </c>
      <c r="G192" s="10"/>
      <c r="H192" s="10"/>
      <c r="I192" t="e" cm="1">
        <f t="array" aca="1" ref="I192" ca="1">_xldudf_LABS_GENERATIVEAI("Assign a niche category to this product based on what it is and who it's for. Use simple categories like 'Beauty', 'Pets', 'Home', 'Fitness', 'Tech', 'Fashion', 'Health', 'Kitchen', 'Baby', or 'Other'. Product: " &amp; A192 &amp; ". Description: " &amp; A192 &amp; ". Return only the category.", 0)</f>
        <v>#NAME?</v>
      </c>
      <c r="J192" t="e" cm="1">
        <f t="array" aca="1" ref="J192" ca="1">_xldudf_LABS_GENERATIVEAI("Assign a selling skill level (Beginner, Intermediate, or Advanced) to this product based on how hard it would be to market and sell. Consider ad complexity, niche saturation, price point, and customer trust needed. Product: " &amp; A192 &amp; ". Niche: " &amp; I192 &amp; ". Selling Price: £" &amp; E192 &amp; ". Respond with only the level.", 0)</f>
        <v>#NAME?</v>
      </c>
      <c r="K192" s="22" t="e" cm="1">
        <f t="array" aca="1" ref="K192" ca="1" xml:space="preserve"> ( (F192 / MAX(F:F)) * 100 * 0.3 ) + ( IF(J192=1,100,IF(J192=2,50,0)) * 0.25 ) + ( _xlfn.SWITCH(I192, "Beauty",100, "Pets",90, "Tech",80, "Home",70, "Fitness",60, 50) * 0.2 ) + ( IF(E192&lt;30,100,IF(E192&lt;50,60,20)) * 0.15 ) + ( IF(AND(B192&lt;&gt;"",C192&lt;&gt;""),100,IF(OR(B192&lt;&gt;"",C192&lt;&gt;""),50,0)) * 0.1 )</f>
        <v>#NAME?</v>
      </c>
      <c r="L192" s="22">
        <f t="shared" si="10"/>
        <v>2.9549690964387327</v>
      </c>
      <c r="M192" s="22" t="e">
        <f t="shared" ca="1" si="11"/>
        <v>#NAME?</v>
      </c>
      <c r="N192" s="22" t="e">
        <f t="shared" ca="1" si="12"/>
        <v>#NAME?</v>
      </c>
      <c r="O192" t="e" cm="1">
        <f t="array" aca="1" ref="O192" ca="1">_xldudf_LABS_GENERATIVEAI("Evaluate this product: " &amp; A192 &amp; ". Profit: £" &amp; F192 &amp; ", Trend: " &amp; K192 &amp; "/30, Comp: " &amp; M192 &amp; "/30, Skill: " &amp; J192 &amp; ", Niche: " &amp; I192 &amp; ". Return 3 short bullet points: 1) Opportunity summary, 2) Why it's high/low scoring, 3) Marketing angle.", 0)</f>
        <v>#NAME?</v>
      </c>
      <c r="P192" t="e" cm="1">
        <f t="array" aca="1" ref="P192" ca="1">_xldudf_LABS_GENERATIVEAI("You're Thunderbird 2, the ad strategy agent. Based on this product: " &amp; A192 &amp; ", in the " &amp; I192 &amp; " niche with a profit of £" &amp; F192 &amp; " and skill level " &amp; J192 &amp; ", suggest: 1) a winning ad angle, 2) a one-line hook, 3) target audience.", 0)</f>
        <v>#NAME?</v>
      </c>
      <c r="AG192" t="e" cm="1">
        <f t="array" aca="1" ref="AG192" ca="1">_xldudf_LABS_GENERATIVEAI("You’re Thunderbird 3. Analyze this product: " &amp; A192 &amp; ". Trend score: " &amp; K192 &amp; "/30, Competition: " &amp; M192 &amp; "/30, Profit: £" &amp; F192 &amp; ". Give 1 line for each: Why trend score is high/low, Why competition score is high/low, Why profit score is high/low.", 0)</f>
        <v>#NAME?</v>
      </c>
    </row>
    <row r="193" spans="1:33" x14ac:dyDescent="0.35">
      <c r="A193" s="17" t="s">
        <v>588</v>
      </c>
      <c r="B193" s="9" t="s">
        <v>589</v>
      </c>
      <c r="C193" s="13" t="s">
        <v>590</v>
      </c>
      <c r="D193" s="25">
        <v>22.69</v>
      </c>
      <c r="E193" s="25">
        <v>49.99</v>
      </c>
      <c r="F193" s="24">
        <f t="shared" si="14"/>
        <v>27.3</v>
      </c>
      <c r="G193" s="10"/>
      <c r="H193" s="10"/>
      <c r="I193" t="e" cm="1">
        <f t="array" aca="1" ref="I193" ca="1">_xldudf_LABS_GENERATIVEAI("Assign a niche category to this product based on what it is and who it's for. Use simple categories like 'Beauty', 'Pets', 'Home', 'Fitness', 'Tech', 'Fashion', 'Health', 'Kitchen', 'Baby', or 'Other'. Product: " &amp; A193 &amp; ". Description: " &amp; A193 &amp; ". Return only the category.", 0)</f>
        <v>#NAME?</v>
      </c>
      <c r="J193" t="e" cm="1">
        <f t="array" aca="1" ref="J193" ca="1">_xldudf_LABS_GENERATIVEAI("Assign a selling skill level (Beginner, Intermediate, or Advanced) to this product based on how hard it would be to market and sell. Consider ad complexity, niche saturation, price point, and customer trust needed. Product: " &amp; A193 &amp; ". Niche: " &amp; I193 &amp; ". Selling Price: £" &amp; E193 &amp; ". Respond with only the level.", 0)</f>
        <v>#NAME?</v>
      </c>
      <c r="K193" s="22" t="e" cm="1">
        <f t="array" aca="1" ref="K193" ca="1" xml:space="preserve"> ( (F193 / MAX(F:F)) * 100 * 0.3 ) + ( IF(J193=1,100,IF(J193=2,50,0)) * 0.25 ) + ( _xlfn.SWITCH(I193, "Beauty",100, "Pets",90, "Tech",80, "Home",70, "Fitness",60, 50) * 0.2 ) + ( IF(E193&lt;30,100,IF(E193&lt;50,60,20)) * 0.15 ) + ( IF(AND(B193&lt;&gt;"",C193&lt;&gt;""),100,IF(OR(B193&lt;&gt;"",C193&lt;&gt;""),50,0)) * 0.1 )</f>
        <v>#NAME?</v>
      </c>
      <c r="L193" s="22">
        <f t="shared" si="10"/>
        <v>4.3500441479446676</v>
      </c>
      <c r="M193" s="22" t="e">
        <f t="shared" ca="1" si="11"/>
        <v>#NAME?</v>
      </c>
      <c r="N193" s="22" t="e">
        <f t="shared" ca="1" si="12"/>
        <v>#NAME?</v>
      </c>
      <c r="O193" t="e" cm="1">
        <f t="array" aca="1" ref="O193" ca="1">_xldudf_LABS_GENERATIVEAI("Evaluate this product: " &amp; A193 &amp; ". Profit: £" &amp; F193 &amp; ", Trend: " &amp; K193 &amp; "/30, Comp: " &amp; M193 &amp; "/30, Skill: " &amp; J193 &amp; ", Niche: " &amp; I193 &amp; ". Return 3 short bullet points: 1) Opportunity summary, 2) Why it's high/low scoring, 3) Marketing angle.", 0)</f>
        <v>#NAME?</v>
      </c>
      <c r="P193" t="e" cm="1">
        <f t="array" aca="1" ref="P193" ca="1">_xldudf_LABS_GENERATIVEAI("You're Thunderbird 2, the ad strategy agent. Based on this product: " &amp; A193 &amp; ", in the " &amp; I193 &amp; " niche with a profit of £" &amp; F193 &amp; " and skill level " &amp; J193 &amp; ", suggest: 1) a winning ad angle, 2) a one-line hook, 3) target audience.", 0)</f>
        <v>#NAME?</v>
      </c>
      <c r="AG193" t="e" cm="1">
        <f t="array" aca="1" ref="AG193" ca="1">_xldudf_LABS_GENERATIVEAI("You’re Thunderbird 3. Analyze this product: " &amp; A193 &amp; ". Trend score: " &amp; K193 &amp; "/30, Competition: " &amp; M193 &amp; "/30, Profit: £" &amp; F193 &amp; ". Give 1 line for each: Why trend score is high/low, Why competition score is high/low, Why profit score is high/low.", 0)</f>
        <v>#NAME?</v>
      </c>
    </row>
    <row r="194" spans="1:33" x14ac:dyDescent="0.35">
      <c r="A194" s="17" t="s">
        <v>591</v>
      </c>
      <c r="B194" s="9" t="s">
        <v>592</v>
      </c>
      <c r="C194" s="13" t="s">
        <v>593</v>
      </c>
      <c r="D194" s="25">
        <v>1.99</v>
      </c>
      <c r="E194" s="25">
        <v>12.99</v>
      </c>
      <c r="F194" s="24">
        <f t="shared" si="14"/>
        <v>11</v>
      </c>
      <c r="G194" s="10"/>
      <c r="H194" s="10"/>
      <c r="I194" t="e" cm="1">
        <f t="array" aca="1" ref="I194" ca="1">_xldudf_LABS_GENERATIVEAI("Assign a niche category to this product based on what it is and who it's for. Use simple categories like 'Beauty', 'Pets', 'Home', 'Fitness', 'Tech', 'Fashion', 'Health', 'Kitchen', 'Baby', or 'Other'. Product: " &amp; A194 &amp; ". Description: " &amp; A194 &amp; ". Return only the category.", 0)</f>
        <v>#NAME?</v>
      </c>
      <c r="J194" t="e" cm="1">
        <f t="array" aca="1" ref="J194" ca="1">_xldudf_LABS_GENERATIVEAI("Assign a selling skill level (Beginner, Intermediate, or Advanced) to this product based on how hard it would be to market and sell. Consider ad complexity, niche saturation, price point, and customer trust needed. Product: " &amp; A194 &amp; ". Niche: " &amp; I194 &amp; ". Selling Price: £" &amp; E194 &amp; ". Respond with only the level.", 0)</f>
        <v>#NAME?</v>
      </c>
      <c r="K194" s="22" t="e" cm="1">
        <f t="array" aca="1" ref="K194" ca="1" xml:space="preserve"> ( (F194 / MAX(F:F)) * 100 * 0.3 ) + ( IF(J194=1,100,IF(J194=2,50,0)) * 0.25 ) + ( _xlfn.SWITCH(I194, "Beauty",100, "Pets",90, "Tech",80, "Home",70, "Fitness",60, 50) * 0.2 ) + ( IF(E194&lt;30,100,IF(E194&lt;50,60,20)) * 0.15 ) + ( IF(AND(B194&lt;&gt;"",C194&lt;&gt;""),100,IF(OR(B194&lt;&gt;"",C194&lt;&gt;""),50,0)) * 0.1 )</f>
        <v>#NAME?</v>
      </c>
      <c r="L194" s="22">
        <f t="shared" si="10"/>
        <v>1.1517708231139014</v>
      </c>
      <c r="M194" s="22" t="e">
        <f t="shared" ca="1" si="11"/>
        <v>#NAME?</v>
      </c>
      <c r="N194" s="22" t="e">
        <f t="shared" ca="1" si="12"/>
        <v>#NAME?</v>
      </c>
      <c r="O194" t="e" cm="1">
        <f t="array" aca="1" ref="O194" ca="1">_xldudf_LABS_GENERATIVEAI("Evaluate this product: " &amp; A194 &amp; ". Profit: £" &amp; F194 &amp; ", Trend: " &amp; K194 &amp; "/30, Comp: " &amp; M194 &amp; "/30, Skill: " &amp; J194 &amp; ", Niche: " &amp; I194 &amp; ". Return 3 short bullet points: 1) Opportunity summary, 2) Why it's high/low scoring, 3) Marketing angle.", 0)</f>
        <v>#NAME?</v>
      </c>
      <c r="P194" t="e" cm="1">
        <f t="array" aca="1" ref="P194" ca="1">_xldudf_LABS_GENERATIVEAI("You're Thunderbird 2, the ad strategy agent. Based on this product: " &amp; A194 &amp; ", in the " &amp; I194 &amp; " niche with a profit of £" &amp; F194 &amp; " and skill level " &amp; J194 &amp; ", suggest: 1) a winning ad angle, 2) a one-line hook, 3) target audience.", 0)</f>
        <v>#NAME?</v>
      </c>
      <c r="AG194" t="e" cm="1">
        <f t="array" aca="1" ref="AG194" ca="1">_xldudf_LABS_GENERATIVEAI("You’re Thunderbird 3. Analyze this product: " &amp; A194 &amp; ". Trend score: " &amp; K194 &amp; "/30, Competition: " &amp; M194 &amp; "/30, Profit: £" &amp; F194 &amp; ". Give 1 line for each: Why trend score is high/low, Why competition score is high/low, Why profit score is high/low.", 0)</f>
        <v>#NAME?</v>
      </c>
    </row>
    <row r="195" spans="1:33" x14ac:dyDescent="0.35">
      <c r="A195" s="17" t="s">
        <v>594</v>
      </c>
      <c r="B195" s="9" t="s">
        <v>595</v>
      </c>
      <c r="C195" s="13" t="s">
        <v>596</v>
      </c>
      <c r="D195" s="25">
        <v>6.78</v>
      </c>
      <c r="E195" s="25">
        <v>24.99</v>
      </c>
      <c r="F195" s="24">
        <f t="shared" si="14"/>
        <v>18.209999999999997</v>
      </c>
      <c r="G195" s="10"/>
      <c r="H195" s="10"/>
      <c r="I195" t="str" cm="1">
        <f t="array" ref="I195">_xldudf_LABS_GENERATIVEAI("Assign a niche category to this product based on what it is and who it's for. Use simple categories like 'Beauty', 'Pets', 'Home', 'Fitness', 'Tech', 'Fashion', 'Health', 'Kitchen', 'Baby', or 'Other'. Product: " &amp; A195 &amp; ". Description: " &amp; A195 &amp; ". Return only the category.", 0)</f>
        <v>Other</v>
      </c>
      <c r="J195" t="e" cm="1">
        <f t="array" aca="1" ref="J195" ca="1">_xldudf_LABS_GENERATIVEAI("Assign a selling skill level (Beginner, Intermediate, or Advanced) to this product based on how hard it would be to market and sell. Consider ad complexity, niche saturation, price point, and customer trust needed. Product: " &amp; A195 &amp; ". Niche: " &amp; I195 &amp; ". Selling Price: £" &amp; E195 &amp; ". Respond with only the level.", 0)</f>
        <v>#NAME?</v>
      </c>
      <c r="K195" s="22" t="e" cm="1">
        <f t="array" aca="1" ref="K195" ca="1" xml:space="preserve"> ( (F195 / MAX(F:F)) * 100 * 0.3 ) + ( IF(J195=1,100,IF(J195=2,50,0)) * 0.25 ) + ( _xlfn.SWITCH(I195, "Beauty",100, "Pets",90, "Tech",80, "Home",70, "Fitness",60, 50) * 0.2 ) + ( IF(E195&lt;30,100,IF(E195&lt;50,60,20)) * 0.15 ) + ( IF(AND(B195&lt;&gt;"",C195&lt;&gt;""),100,IF(OR(B195&lt;&gt;"",C195&lt;&gt;""),50,0)) * 0.1 )</f>
        <v>#NAME?</v>
      </c>
      <c r="L195" s="22">
        <f t="shared" ref="L195:L247" si="15">((F195-$G$2) / ($H$2-G195))*40</f>
        <v>2.5664671833611292</v>
      </c>
      <c r="M195" s="22" t="e">
        <f t="shared" ref="M195:M247" ca="1" si="16" xml:space="preserve"> (K195 - MIN($K$2:$K$247)) / (MAX($K$2:$K$235) - MIN($K$2:$K$235)) * 100</f>
        <v>#NAME?</v>
      </c>
      <c r="N195" s="22" t="e">
        <f t="shared" ref="N195:N247" ca="1" si="17">K195+L195+M195</f>
        <v>#NAME?</v>
      </c>
      <c r="O195" t="e" cm="1">
        <f t="array" aca="1" ref="O195" ca="1">_xldudf_LABS_GENERATIVEAI("Evaluate this product: " &amp; A195 &amp; ". Profit: £" &amp; F195 &amp; ", Trend: " &amp; K195 &amp; "/30, Comp: " &amp; M195 &amp; "/30, Skill: " &amp; J195 &amp; ", Niche: " &amp; I195 &amp; ". Return 3 short bullet points: 1) Opportunity summary, 2) Why it's high/low scoring, 3) Marketing angle.", 0)</f>
        <v>#NAME?</v>
      </c>
      <c r="P195" t="e" cm="1">
        <f t="array" aca="1" ref="P195" ca="1">_xldudf_LABS_GENERATIVEAI("You're Thunderbird 2, the ad strategy agent. Based on this product: " &amp; A195 &amp; ", in the " &amp; I195 &amp; " niche with a profit of £" &amp; F195 &amp; " and skill level " &amp; J195 &amp; ", suggest: 1) a winning ad angle, 2) a one-line hook, 3) target audience.", 0)</f>
        <v>#NAME?</v>
      </c>
      <c r="AG195" t="e" cm="1">
        <f t="array" aca="1" ref="AG195" ca="1">_xldudf_LABS_GENERATIVEAI("You’re Thunderbird 3. Analyze this product: " &amp; A195 &amp; ". Trend score: " &amp; K195 &amp; "/30, Competition: " &amp; M195 &amp; "/30, Profit: £" &amp; F195 &amp; ". Give 1 line for each: Why trend score is high/low, Why competition score is high/low, Why profit score is high/low.", 0)</f>
        <v>#NAME?</v>
      </c>
    </row>
    <row r="196" spans="1:33" x14ac:dyDescent="0.35">
      <c r="A196" s="17" t="s">
        <v>597</v>
      </c>
      <c r="B196" s="9" t="s">
        <v>598</v>
      </c>
      <c r="C196" s="13" t="s">
        <v>599</v>
      </c>
      <c r="D196" s="25">
        <v>41.4</v>
      </c>
      <c r="E196" s="25">
        <v>99.99</v>
      </c>
      <c r="F196" s="24">
        <f t="shared" si="14"/>
        <v>58.589999999999996</v>
      </c>
      <c r="G196" s="10"/>
      <c r="H196" s="10"/>
      <c r="I196" t="str" cm="1">
        <f t="array" ref="I196">_xldudf_LABS_GENERATIVEAI("Assign a niche category to this product based on what it is and who it's for. Use simple categories like 'Beauty', 'Pets', 'Home', 'Fitness', 'Tech', 'Fashion', 'Health', 'Kitchen', 'Baby', or 'Other'. Product: " &amp; A196 &amp; ". Description: " &amp; A196 &amp; ". Return only the category.", 0)</f>
        <v>Tech</v>
      </c>
      <c r="J196" t="e" cm="1">
        <f t="array" aca="1" ref="J196" ca="1">_xldudf_LABS_GENERATIVEAI("Assign a selling skill level (Beginner, Intermediate, or Advanced) to this product based on how hard it would be to market and sell. Consider ad complexity, niche saturation, price point, and customer trust needed. Product: " &amp; A196 &amp; ". Niche: " &amp; I196 &amp; ". Selling Price: £" &amp; E196 &amp; ". Respond with only the level.", 0)</f>
        <v>#NAME?</v>
      </c>
      <c r="K196" s="22" t="e" cm="1">
        <f t="array" aca="1" ref="K196" ca="1" xml:space="preserve"> ( (F196 / MAX(F:F)) * 100 * 0.3 ) + ( IF(J196=1,100,IF(J196=2,50,0)) * 0.25 ) + ( _xlfn.SWITCH(I196, "Beauty",100, "Pets",90, "Tech",80, "Home",70, "Fitness",60, 50) * 0.2 ) + ( IF(E196&lt;30,100,IF(E196&lt;50,60,20)) * 0.15 ) + ( IF(AND(B196&lt;&gt;"",C196&lt;&gt;""),100,IF(OR(B196&lt;&gt;"",C196&lt;&gt;""),50,0)) * 0.1 )</f>
        <v>#NAME?</v>
      </c>
      <c r="L196" s="22">
        <f t="shared" si="15"/>
        <v>10.489551653095258</v>
      </c>
      <c r="M196" s="22" t="e">
        <f t="shared" ca="1" si="16"/>
        <v>#NAME?</v>
      </c>
      <c r="N196" s="22" t="e">
        <f t="shared" ca="1" si="17"/>
        <v>#NAME?</v>
      </c>
      <c r="O196" t="e" cm="1">
        <f t="array" aca="1" ref="O196" ca="1">_xldudf_LABS_GENERATIVEAI("Evaluate this product: " &amp; A196 &amp; ". Profit: £" &amp; F196 &amp; ", Trend: " &amp; K196 &amp; "/30, Comp: " &amp; M196 &amp; "/30, Skill: " &amp; J196 &amp; ", Niche: " &amp; I196 &amp; ". Return 3 short bullet points: 1) Opportunity summary, 2) Why it's high/low scoring, 3) Marketing angle.", 0)</f>
        <v>#NAME?</v>
      </c>
      <c r="P196" t="e" cm="1">
        <f t="array" aca="1" ref="P196" ca="1">_xldudf_LABS_GENERATIVEAI("You're Thunderbird 2, the ad strategy agent. Based on this product: " &amp; A196 &amp; ", in the " &amp; I196 &amp; " niche with a profit of £" &amp; F196 &amp; " and skill level " &amp; J196 &amp; ", suggest: 1) a winning ad angle, 2) a one-line hook, 3) target audience.", 0)</f>
        <v>#NAME?</v>
      </c>
      <c r="AG196" t="e" cm="1">
        <f t="array" aca="1" ref="AG196" ca="1">_xldudf_LABS_GENERATIVEAI("You’re Thunderbird 3. Analyze this product: " &amp; A196 &amp; ". Trend score: " &amp; K196 &amp; "/30, Competition: " &amp; M196 &amp; "/30, Profit: £" &amp; F196 &amp; ". Give 1 line for each: Why trend score is high/low, Why competition score is high/low, Why profit score is high/low.", 0)</f>
        <v>#NAME?</v>
      </c>
    </row>
    <row r="197" spans="1:33" x14ac:dyDescent="0.35">
      <c r="A197" s="17" t="s">
        <v>600</v>
      </c>
      <c r="B197" s="9" t="s">
        <v>601</v>
      </c>
      <c r="C197" s="13" t="s">
        <v>602</v>
      </c>
      <c r="D197" s="25">
        <v>15.4</v>
      </c>
      <c r="E197" s="25">
        <v>39.99</v>
      </c>
      <c r="F197" s="24">
        <f t="shared" si="14"/>
        <v>24.590000000000003</v>
      </c>
      <c r="G197" s="10"/>
      <c r="H197" s="10"/>
      <c r="I197" t="e" cm="1">
        <f t="array" aca="1" ref="I197" ca="1">_xldudf_LABS_GENERATIVEAI("Assign a niche category to this product based on what it is and who it's for. Use simple categories like 'Beauty', 'Pets', 'Home', 'Fitness', 'Tech', 'Fashion', 'Health', 'Kitchen', 'Baby', or 'Other'. Product: " &amp; A197 &amp; ". Description: " &amp; A197 &amp; ". Return only the category.", 0)</f>
        <v>#NAME?</v>
      </c>
      <c r="J197" t="e" cm="1">
        <f t="array" aca="1" ref="J197" ca="1">_xldudf_LABS_GENERATIVEAI("Assign a selling skill level (Beginner, Intermediate, or Advanced) to this product based on how hard it would be to market and sell. Consider ad complexity, niche saturation, price point, and customer trust needed. Product: " &amp; A197 &amp; ". Niche: " &amp; I197 &amp; ". Selling Price: £" &amp; E197 &amp; ". Respond with only the level.", 0)</f>
        <v>#NAME?</v>
      </c>
      <c r="K197" s="22" t="e" cm="1">
        <f t="array" aca="1" ref="K197" ca="1" xml:space="preserve"> ( (F197 / MAX(F:F)) * 100 * 0.3 ) + ( IF(J197=1,100,IF(J197=2,50,0)) * 0.25 ) + ( _xlfn.SWITCH(I197, "Beauty",100, "Pets",90, "Tech",80, "Home",70, "Fitness",60, 50) * 0.2 ) + ( IF(E197&lt;30,100,IF(E197&lt;50,60,20)) * 0.15 ) + ( IF(AND(B197&lt;&gt;"",C197&lt;&gt;""),100,IF(OR(B197&lt;&gt;"",C197&lt;&gt;""),50,0)) * 0.1 )</f>
        <v>#NAME?</v>
      </c>
      <c r="L197" s="22">
        <f t="shared" si="15"/>
        <v>3.8183066810556268</v>
      </c>
      <c r="M197" s="22" t="e">
        <f t="shared" ca="1" si="16"/>
        <v>#NAME?</v>
      </c>
      <c r="N197" s="22" t="e">
        <f t="shared" ca="1" si="17"/>
        <v>#NAME?</v>
      </c>
      <c r="O197" t="e" cm="1">
        <f t="array" aca="1" ref="O197" ca="1">_xldudf_LABS_GENERATIVEAI("Evaluate this product: " &amp; A197 &amp; ". Profit: £" &amp; F197 &amp; ", Trend: " &amp; K197 &amp; "/30, Comp: " &amp; M197 &amp; "/30, Skill: " &amp; J197 &amp; ", Niche: " &amp; I197 &amp; ". Return 3 short bullet points: 1) Opportunity summary, 2) Why it's high/low scoring, 3) Marketing angle.", 0)</f>
        <v>#NAME?</v>
      </c>
      <c r="P197" t="e" cm="1">
        <f t="array" aca="1" ref="P197" ca="1">_xldudf_LABS_GENERATIVEAI("You're Thunderbird 2, the ad strategy agent. Based on this product: " &amp; A197 &amp; ", in the " &amp; I197 &amp; " niche with a profit of £" &amp; F197 &amp; " and skill level " &amp; J197 &amp; ", suggest: 1) a winning ad angle, 2) a one-line hook, 3) target audience.", 0)</f>
        <v>#NAME?</v>
      </c>
      <c r="AG197" t="e" cm="1">
        <f t="array" aca="1" ref="AG197" ca="1">_xldudf_LABS_GENERATIVEAI("You’re Thunderbird 3. Analyze this product: " &amp; A197 &amp; ". Trend score: " &amp; K197 &amp; "/30, Competition: " &amp; M197 &amp; "/30, Profit: £" &amp; F197 &amp; ". Give 1 line for each: Why trend score is high/low, Why competition score is high/low, Why profit score is high/low.", 0)</f>
        <v>#NAME?</v>
      </c>
    </row>
    <row r="198" spans="1:33" x14ac:dyDescent="0.35">
      <c r="A198" s="17" t="s">
        <v>603</v>
      </c>
      <c r="B198" s="13" t="s">
        <v>604</v>
      </c>
      <c r="C198" s="9" t="s">
        <v>605</v>
      </c>
      <c r="D198" s="25">
        <v>2.1800000000000002</v>
      </c>
      <c r="E198" s="25">
        <v>19.989999999999998</v>
      </c>
      <c r="F198" s="24">
        <f t="shared" si="14"/>
        <v>17.809999999999999</v>
      </c>
      <c r="G198" s="10"/>
      <c r="H198" s="10"/>
      <c r="I198" t="e" cm="1">
        <f t="array" aca="1" ref="I198" ca="1">_xldudf_LABS_GENERATIVEAI("Assign a niche category to this product based on what it is and who it's for. Use simple categories like 'Beauty', 'Pets', 'Home', 'Fitness', 'Tech', 'Fashion', 'Health', 'Kitchen', 'Baby', or 'Other'. Product: " &amp; A198 &amp; ". Description: " &amp; A198 &amp; ". Return only the category.", 0)</f>
        <v>#NAME?</v>
      </c>
      <c r="J198" t="e" cm="1">
        <f t="array" aca="1" ref="J198" ca="1">_xldudf_LABS_GENERATIVEAI("Assign a selling skill level (Beginner, Intermediate, or Advanced) to this product based on how hard it would be to market and sell. Consider ad complexity, niche saturation, price point, and customer trust needed. Product: " &amp; A198 &amp; ". Niche: " &amp; I198 &amp; ". Selling Price: £" &amp; E198 &amp; ". Respond with only the level.", 0)</f>
        <v>#NAME?</v>
      </c>
      <c r="K198" s="22" t="e" cm="1">
        <f t="array" aca="1" ref="K198" ca="1" xml:space="preserve"> ( (F198 / MAX(F:F)) * 100 * 0.3 ) + ( IF(J198=1,100,IF(J198=2,50,0)) * 0.25 ) + ( _xlfn.SWITCH(I198, "Beauty",100, "Pets",90, "Tech",80, "Home",70, "Fitness",60, 50) * 0.2 ) + ( IF(E198&lt;30,100,IF(E198&lt;50,60,20)) * 0.15 ) + ( IF(AND(B198&lt;&gt;"",C198&lt;&gt;""),100,IF(OR(B198&lt;&gt;"",C198&lt;&gt;""),50,0)) * 0.1 )</f>
        <v>#NAME?</v>
      </c>
      <c r="L198" s="22">
        <f t="shared" si="15"/>
        <v>2.4879819483959578</v>
      </c>
      <c r="M198" s="22" t="e">
        <f t="shared" ca="1" si="16"/>
        <v>#NAME?</v>
      </c>
      <c r="N198" s="22" t="e">
        <f t="shared" ca="1" si="17"/>
        <v>#NAME?</v>
      </c>
      <c r="O198" t="e" cm="1">
        <f t="array" aca="1" ref="O198" ca="1">_xldudf_LABS_GENERATIVEAI("Evaluate this product: " &amp; A198 &amp; ". Profit: £" &amp; F198 &amp; ", Trend: " &amp; K198 &amp; "/30, Comp: " &amp; M198 &amp; "/30, Skill: " &amp; J198 &amp; ", Niche: " &amp; I198 &amp; ". Return 3 short bullet points: 1) Opportunity summary, 2) Why it's high/low scoring, 3) Marketing angle.", 0)</f>
        <v>#NAME?</v>
      </c>
      <c r="P198" t="e" cm="1">
        <f t="array" aca="1" ref="P198" ca="1">_xldudf_LABS_GENERATIVEAI("You're Thunderbird 2, the ad strategy agent. Based on this product: " &amp; A198 &amp; ", in the " &amp; I198 &amp; " niche with a profit of £" &amp; F198 &amp; " and skill level " &amp; J198 &amp; ", suggest: 1) a winning ad angle, 2) a one-line hook, 3) target audience.", 0)</f>
        <v>#NAME?</v>
      </c>
      <c r="AG198" t="e" cm="1">
        <f t="array" aca="1" ref="AG198" ca="1">_xldudf_LABS_GENERATIVEAI("You’re Thunderbird 3. Analyze this product: " &amp; A198 &amp; ". Trend score: " &amp; K198 &amp; "/30, Competition: " &amp; M198 &amp; "/30, Profit: £" &amp; F198 &amp; ". Give 1 line for each: Why trend score is high/low, Why competition score is high/low, Why profit score is high/low.", 0)</f>
        <v>#NAME?</v>
      </c>
    </row>
    <row r="199" spans="1:33" x14ac:dyDescent="0.35">
      <c r="A199" s="17" t="s">
        <v>606</v>
      </c>
      <c r="B199" s="13" t="s">
        <v>607</v>
      </c>
      <c r="C199" s="9" t="s">
        <v>608</v>
      </c>
      <c r="D199" s="25">
        <v>15.68</v>
      </c>
      <c r="E199" s="25">
        <v>34.99</v>
      </c>
      <c r="F199" s="24">
        <f t="shared" si="14"/>
        <v>19.310000000000002</v>
      </c>
      <c r="G199" s="10"/>
      <c r="H199" s="10"/>
      <c r="I199" t="e" cm="1">
        <f t="array" aca="1" ref="I199" ca="1">_xldudf_LABS_GENERATIVEAI("Assign a niche category to this product based on what it is and who it's for. Use simple categories like 'Beauty', 'Pets', 'Home', 'Fitness', 'Tech', 'Fashion', 'Health', 'Kitchen', 'Baby', or 'Other'. Product: " &amp; A199 &amp; ". Description: " &amp; A199 &amp; ". Return only the category.", 0)</f>
        <v>#NAME?</v>
      </c>
      <c r="J199" t="e" cm="1">
        <f t="array" aca="1" ref="J199" ca="1">_xldudf_LABS_GENERATIVEAI("Assign a selling skill level (Beginner, Intermediate, or Advanced) to this product based on how hard it would be to market and sell. Consider ad complexity, niche saturation, price point, and customer trust needed. Product: " &amp; A199 &amp; ". Niche: " &amp; I199 &amp; ". Selling Price: £" &amp; E199 &amp; ". Respond with only the level.", 0)</f>
        <v>#NAME?</v>
      </c>
      <c r="K199" s="22" t="e" cm="1">
        <f t="array" aca="1" ref="K199" ca="1" xml:space="preserve"> ( (F199 / MAX(F:F)) * 100 * 0.3 ) + ( IF(J199=1,100,IF(J199=2,50,0)) * 0.25 ) + ( _xlfn.SWITCH(I199, "Beauty",100, "Pets",90, "Tech",80, "Home",70, "Fitness",60, 50) * 0.2 ) + ( IF(E199&lt;30,100,IF(E199&lt;50,60,20)) * 0.15 ) + ( IF(AND(B199&lt;&gt;"",C199&lt;&gt;""),100,IF(OR(B199&lt;&gt;"",C199&lt;&gt;""),50,0)) * 0.1 )</f>
        <v>#NAME?</v>
      </c>
      <c r="L199" s="22">
        <f t="shared" si="15"/>
        <v>2.7823015795153538</v>
      </c>
      <c r="M199" s="22" t="e">
        <f t="shared" ca="1" si="16"/>
        <v>#NAME?</v>
      </c>
      <c r="N199" s="22" t="e">
        <f t="shared" ca="1" si="17"/>
        <v>#NAME?</v>
      </c>
      <c r="O199" t="e" cm="1">
        <f t="array" aca="1" ref="O199" ca="1">_xldudf_LABS_GENERATIVEAI("Evaluate this product: " &amp; A199 &amp; ". Profit: £" &amp; F199 &amp; ", Trend: " &amp; K199 &amp; "/30, Comp: " &amp; M199 &amp; "/30, Skill: " &amp; J199 &amp; ", Niche: " &amp; I199 &amp; ". Return 3 short bullet points: 1) Opportunity summary, 2) Why it's high/low scoring, 3) Marketing angle.", 0)</f>
        <v>#NAME?</v>
      </c>
      <c r="P199" t="e" cm="1">
        <f t="array" aca="1" ref="P199" ca="1">_xldudf_LABS_GENERATIVEAI("You're Thunderbird 2, the ad strategy agent. Based on this product: " &amp; A199 &amp; ", in the " &amp; I199 &amp; " niche with a profit of £" &amp; F199 &amp; " and skill level " &amp; J199 &amp; ", suggest: 1) a winning ad angle, 2) a one-line hook, 3) target audience.", 0)</f>
        <v>#NAME?</v>
      </c>
      <c r="AG199" t="e" cm="1">
        <f t="array" aca="1" ref="AG199" ca="1">_xldudf_LABS_GENERATIVEAI("You’re Thunderbird 3. Analyze this product: " &amp; A199 &amp; ". Trend score: " &amp; K199 &amp; "/30, Competition: " &amp; M199 &amp; "/30, Profit: £" &amp; F199 &amp; ". Give 1 line for each: Why trend score is high/low, Why competition score is high/low, Why profit score is high/low.", 0)</f>
        <v>#NAME?</v>
      </c>
    </row>
    <row r="200" spans="1:33" x14ac:dyDescent="0.35">
      <c r="A200" s="17" t="s">
        <v>609</v>
      </c>
      <c r="B200" s="13" t="s">
        <v>610</v>
      </c>
      <c r="C200" s="9" t="s">
        <v>611</v>
      </c>
      <c r="D200" s="25">
        <v>29.9</v>
      </c>
      <c r="E200" s="25">
        <v>59.99</v>
      </c>
      <c r="F200" s="24">
        <f t="shared" si="14"/>
        <v>30.090000000000003</v>
      </c>
      <c r="G200" s="10"/>
      <c r="H200" s="10"/>
      <c r="I200" t="e" cm="1">
        <f t="array" aca="1" ref="I200" ca="1">_xldudf_LABS_GENERATIVEAI("Assign a niche category to this product based on what it is and who it's for. Use simple categories like 'Beauty', 'Pets', 'Home', 'Fitness', 'Tech', 'Fashion', 'Health', 'Kitchen', 'Baby', or 'Other'. Product: " &amp; A200 &amp; ". Description: " &amp; A200 &amp; ". Return only the category.", 0)</f>
        <v>#NAME?</v>
      </c>
      <c r="J200" t="e" cm="1">
        <f t="array" aca="1" ref="J200" ca="1">_xldudf_LABS_GENERATIVEAI("Assign a selling skill level (Beginner, Intermediate, or Advanced) to this product based on how hard it would be to market and sell. Consider ad complexity, niche saturation, price point, and customer trust needed. Product: " &amp; A200 &amp; ". Niche: " &amp; I200 &amp; ". Selling Price: £" &amp; E200 &amp; ". Respond with only the level.", 0)</f>
        <v>#NAME?</v>
      </c>
      <c r="K200" s="22" t="e" cm="1">
        <f t="array" aca="1" ref="K200" ca="1" xml:space="preserve"> ( (F200 / MAX(F:F)) * 100 * 0.3 ) + ( IF(J200=1,100,IF(J200=2,50,0)) * 0.25 ) + ( _xlfn.SWITCH(I200, "Beauty",100, "Pets",90, "Tech",80, "Home",70, "Fitness",60, 50) * 0.2 ) + ( IF(E200&lt;30,100,IF(E200&lt;50,60,20)) * 0.15 ) + ( IF(AND(B200&lt;&gt;"",C200&lt;&gt;""),100,IF(OR(B200&lt;&gt;"",C200&lt;&gt;""),50,0)) * 0.1 )</f>
        <v>#NAME?</v>
      </c>
      <c r="L200" s="22">
        <f t="shared" si="15"/>
        <v>4.8974786618267432</v>
      </c>
      <c r="M200" s="22" t="e">
        <f t="shared" ca="1" si="16"/>
        <v>#NAME?</v>
      </c>
      <c r="N200" s="22" t="e">
        <f t="shared" ca="1" si="17"/>
        <v>#NAME?</v>
      </c>
      <c r="O200" t="e" cm="1">
        <f t="array" aca="1" ref="O200" ca="1">_xldudf_LABS_GENERATIVEAI("Evaluate this product: " &amp; A200 &amp; ". Profit: £" &amp; F200 &amp; ", Trend: " &amp; K200 &amp; "/30, Comp: " &amp; M200 &amp; "/30, Skill: " &amp; J200 &amp; ", Niche: " &amp; I200 &amp; ". Return 3 short bullet points: 1) Opportunity summary, 2) Why it's high/low scoring, 3) Marketing angle.", 0)</f>
        <v>#NAME?</v>
      </c>
      <c r="P200" t="e" cm="1">
        <f t="array" aca="1" ref="P200" ca="1">_xldudf_LABS_GENERATIVEAI("You're Thunderbird 2, the ad strategy agent. Based on this product: " &amp; A200 &amp; ", in the " &amp; I200 &amp; " niche with a profit of £" &amp; F200 &amp; " and skill level " &amp; J200 &amp; ", suggest: 1) a winning ad angle, 2) a one-line hook, 3) target audience.", 0)</f>
        <v>#NAME?</v>
      </c>
      <c r="AG200" t="e" cm="1">
        <f t="array" aca="1" ref="AG200" ca="1">_xldudf_LABS_GENERATIVEAI("You’re Thunderbird 3. Analyze this product: " &amp; A200 &amp; ". Trend score: " &amp; K200 &amp; "/30, Competition: " &amp; M200 &amp; "/30, Profit: £" &amp; F200 &amp; ". Give 1 line for each: Why trend score is high/low, Why competition score is high/low, Why profit score is high/low.", 0)</f>
        <v>#NAME?</v>
      </c>
    </row>
    <row r="201" spans="1:33" x14ac:dyDescent="0.35">
      <c r="A201" s="17" t="s">
        <v>612</v>
      </c>
      <c r="B201" s="13" t="s">
        <v>613</v>
      </c>
      <c r="C201" s="9" t="s">
        <v>614</v>
      </c>
      <c r="D201" s="25">
        <v>2.17</v>
      </c>
      <c r="E201" s="25">
        <v>12.99</v>
      </c>
      <c r="F201" s="24">
        <f t="shared" si="14"/>
        <v>10.82</v>
      </c>
      <c r="G201" s="10"/>
      <c r="H201" s="10"/>
      <c r="I201" t="e" cm="1">
        <f t="array" aca="1" ref="I201" ca="1">_xldudf_LABS_GENERATIVEAI("Assign a niche category to this product based on what it is and who it's for. Use simple categories like 'Beauty', 'Pets', 'Home', 'Fitness', 'Tech', 'Fashion', 'Health', 'Kitchen', 'Baby', or 'Other'. Product: " &amp; A201 &amp; ". Description: " &amp; A201 &amp; ". Return only the category.", 0)</f>
        <v>#NAME?</v>
      </c>
      <c r="J201" t="e" cm="1">
        <f t="array" aca="1" ref="J201" ca="1">_xldudf_LABS_GENERATIVEAI("Assign a selling skill level (Beginner, Intermediate, or Advanced) to this product based on how hard it would be to market and sell. Consider ad complexity, niche saturation, price point, and customer trust needed. Product: " &amp; A201 &amp; ". Niche: " &amp; I201 &amp; ". Selling Price: £" &amp; E201 &amp; ". Respond with only the level.", 0)</f>
        <v>#NAME?</v>
      </c>
      <c r="K201" s="22" t="e" cm="1">
        <f t="array" aca="1" ref="K201" ca="1" xml:space="preserve"> ( (F201 / MAX(F:F)) * 100 * 0.3 ) + ( IF(J201=1,100,IF(J201=2,50,0)) * 0.25 ) + ( _xlfn.SWITCH(I201, "Beauty",100, "Pets",90, "Tech",80, "Home",70, "Fitness",60, 50) * 0.2 ) + ( IF(E201&lt;30,100,IF(E201&lt;50,60,20)) * 0.15 ) + ( IF(AND(B201&lt;&gt;"",C201&lt;&gt;""),100,IF(OR(B201&lt;&gt;"",C201&lt;&gt;""),50,0)) * 0.1 )</f>
        <v>#NAME?</v>
      </c>
      <c r="L201" s="22">
        <f t="shared" si="15"/>
        <v>1.1164524673795742</v>
      </c>
      <c r="M201" s="22" t="e">
        <f t="shared" ca="1" si="16"/>
        <v>#NAME?</v>
      </c>
      <c r="N201" s="22" t="e">
        <f t="shared" ca="1" si="17"/>
        <v>#NAME?</v>
      </c>
      <c r="O201" t="e" cm="1">
        <f t="array" aca="1" ref="O201" ca="1">_xldudf_LABS_GENERATIVEAI("Evaluate this product: " &amp; A201 &amp; ". Profit: £" &amp; F201 &amp; ", Trend: " &amp; K201 &amp; "/30, Comp: " &amp; M201 &amp; "/30, Skill: " &amp; J201 &amp; ", Niche: " &amp; I201 &amp; ". Return 3 short bullet points: 1) Opportunity summary, 2) Why it's high/low scoring, 3) Marketing angle.", 0)</f>
        <v>#NAME?</v>
      </c>
      <c r="P201" t="e" cm="1">
        <f t="array" aca="1" ref="P201" ca="1">_xldudf_LABS_GENERATIVEAI("You're Thunderbird 2, the ad strategy agent. Based on this product: " &amp; A201 &amp; ", in the " &amp; I201 &amp; " niche with a profit of £" &amp; F201 &amp; " and skill level " &amp; J201 &amp; ", suggest: 1) a winning ad angle, 2) a one-line hook, 3) target audience.", 0)</f>
        <v>#NAME?</v>
      </c>
      <c r="AG201" t="e" cm="1">
        <f t="array" aca="1" ref="AG201" ca="1">_xldudf_LABS_GENERATIVEAI("You’re Thunderbird 3. Analyze this product: " &amp; A201 &amp; ". Trend score: " &amp; K201 &amp; "/30, Competition: " &amp; M201 &amp; "/30, Profit: £" &amp; F201 &amp; ". Give 1 line for each: Why trend score is high/low, Why competition score is high/low, Why profit score is high/low.", 0)</f>
        <v>#NAME?</v>
      </c>
    </row>
    <row r="202" spans="1:33" x14ac:dyDescent="0.35">
      <c r="A202" s="17" t="s">
        <v>615</v>
      </c>
      <c r="B202" s="13" t="s">
        <v>616</v>
      </c>
      <c r="C202" s="9" t="s">
        <v>617</v>
      </c>
      <c r="D202" s="25">
        <v>14.34</v>
      </c>
      <c r="E202" s="25">
        <v>39.99</v>
      </c>
      <c r="F202" s="24">
        <f t="shared" si="14"/>
        <v>25.650000000000002</v>
      </c>
      <c r="G202" s="10"/>
      <c r="H202" s="10"/>
      <c r="I202" t="e" cm="1">
        <f t="array" aca="1" ref="I202" ca="1">_xldudf_LABS_GENERATIVEAI("Assign a niche category to this product based on what it is and who it's for. Use simple categories like 'Beauty', 'Pets', 'Home', 'Fitness', 'Tech', 'Fashion', 'Health', 'Kitchen', 'Baby', or 'Other'. Product: " &amp; A202 &amp; ". Description: " &amp; A202 &amp; ". Return only the category.", 0)</f>
        <v>#NAME?</v>
      </c>
      <c r="J202" t="e" cm="1">
        <f t="array" aca="1" ref="J202" ca="1">_xldudf_LABS_GENERATIVEAI("Assign a selling skill level (Beginner, Intermediate, or Advanced) to this product based on how hard it would be to market and sell. Consider ad complexity, niche saturation, price point, and customer trust needed. Product: " &amp; A202 &amp; ". Niche: " &amp; I202 &amp; ". Selling Price: £" &amp; E202 &amp; ". Respond with only the level.", 0)</f>
        <v>#NAME?</v>
      </c>
      <c r="K202" s="22" t="e" cm="1">
        <f t="array" aca="1" ref="K202" ca="1" xml:space="preserve"> ( (F202 / MAX(F:F)) * 100 * 0.3 ) + ( IF(J202=1,100,IF(J202=2,50,0)) * 0.25 ) + ( _xlfn.SWITCH(I202, "Beauty",100, "Pets",90, "Tech",80, "Home",70, "Fitness",60, 50) * 0.2 ) + ( IF(E202&lt;30,100,IF(E202&lt;50,60,20)) * 0.15 ) + ( IF(AND(B202&lt;&gt;"",C202&lt;&gt;""),100,IF(OR(B202&lt;&gt;"",C202&lt;&gt;""),50,0)) * 0.1 )</f>
        <v>#NAME?</v>
      </c>
      <c r="L202" s="22">
        <f t="shared" si="15"/>
        <v>4.0262925537133327</v>
      </c>
      <c r="M202" s="22" t="e">
        <f t="shared" ca="1" si="16"/>
        <v>#NAME?</v>
      </c>
      <c r="N202" s="22" t="e">
        <f t="shared" ca="1" si="17"/>
        <v>#NAME?</v>
      </c>
      <c r="O202" t="e" cm="1">
        <f t="array" aca="1" ref="O202" ca="1">_xldudf_LABS_GENERATIVEAI("Evaluate this product: " &amp; A202 &amp; ". Profit: £" &amp; F202 &amp; ", Trend: " &amp; K202 &amp; "/30, Comp: " &amp; M202 &amp; "/30, Skill: " &amp; J202 &amp; ", Niche: " &amp; I202 &amp; ". Return 3 short bullet points: 1) Opportunity summary, 2) Why it's high/low scoring, 3) Marketing angle.", 0)</f>
        <v>#NAME?</v>
      </c>
      <c r="P202" t="e" cm="1">
        <f t="array" aca="1" ref="P202" ca="1">_xldudf_LABS_GENERATIVEAI("You're Thunderbird 2, the ad strategy agent. Based on this product: " &amp; A202 &amp; ", in the " &amp; I202 &amp; " niche with a profit of £" &amp; F202 &amp; " and skill level " &amp; J202 &amp; ", suggest: 1) a winning ad angle, 2) a one-line hook, 3) target audience.", 0)</f>
        <v>#NAME?</v>
      </c>
      <c r="AG202" t="e" cm="1">
        <f t="array" aca="1" ref="AG202" ca="1">_xldudf_LABS_GENERATIVEAI("You’re Thunderbird 3. Analyze this product: " &amp; A202 &amp; ". Trend score: " &amp; K202 &amp; "/30, Competition: " &amp; M202 &amp; "/30, Profit: £" &amp; F202 &amp; ". Give 1 line for each: Why trend score is high/low, Why competition score is high/low, Why profit score is high/low.", 0)</f>
        <v>#NAME?</v>
      </c>
    </row>
    <row r="203" spans="1:33" x14ac:dyDescent="0.35">
      <c r="A203" s="17" t="s">
        <v>618</v>
      </c>
      <c r="B203" s="13" t="s">
        <v>619</v>
      </c>
      <c r="C203" s="9" t="s">
        <v>620</v>
      </c>
      <c r="D203" s="25">
        <v>18.079999999999998</v>
      </c>
      <c r="E203" s="25">
        <v>39.99</v>
      </c>
      <c r="F203" s="24">
        <f t="shared" si="14"/>
        <v>21.910000000000004</v>
      </c>
      <c r="G203" s="10"/>
      <c r="H203" s="10"/>
      <c r="I203" t="str" cm="1">
        <f t="array" ref="I203">_xldudf_LABS_GENERATIVEAI("Assign a niche category to this product based on what it is and who it's for. Use simple categories like 'Beauty', 'Pets', 'Home', 'Fitness', 'Tech', 'Fashion', 'Health', 'Kitchen', 'Baby', or 'Other'. Product: " &amp; A203 &amp; ". Description: " &amp; A203 &amp; ". Return only the category.", 0)</f>
        <v>Health</v>
      </c>
      <c r="J203" t="e" cm="1">
        <f t="array" aca="1" ref="J203" ca="1">_xldudf_LABS_GENERATIVEAI("Assign a selling skill level (Beginner, Intermediate, or Advanced) to this product based on how hard it would be to market and sell. Consider ad complexity, niche saturation, price point, and customer trust needed. Product: " &amp; A203 &amp; ". Niche: " &amp; I203 &amp; ". Selling Price: £" &amp; E203 &amp; ". Respond with only the level.", 0)</f>
        <v>#NAME?</v>
      </c>
      <c r="K203" s="22" t="e" cm="1">
        <f t="array" aca="1" ref="K203" ca="1" xml:space="preserve"> ( (F203 / MAX(F:F)) * 100 * 0.3 ) + ( IF(J203=1,100,IF(J203=2,50,0)) * 0.25 ) + ( _xlfn.SWITCH(I203, "Beauty",100, "Pets",90, "Tech",80, "Home",70, "Fitness",60, 50) * 0.2 ) + ( IF(E203&lt;30,100,IF(E203&lt;50,60,20)) * 0.15 ) + ( IF(AND(B203&lt;&gt;"",C203&lt;&gt;""),100,IF(OR(B203&lt;&gt;"",C203&lt;&gt;""),50,0)) * 0.1 )</f>
        <v>#NAME?</v>
      </c>
      <c r="L203" s="22">
        <f t="shared" si="15"/>
        <v>3.2924556067889728</v>
      </c>
      <c r="M203" s="22" t="e">
        <f t="shared" ca="1" si="16"/>
        <v>#NAME?</v>
      </c>
      <c r="N203" s="22" t="e">
        <f t="shared" ca="1" si="17"/>
        <v>#NAME?</v>
      </c>
      <c r="O203" t="e" cm="1">
        <f t="array" aca="1" ref="O203" ca="1">_xldudf_LABS_GENERATIVEAI("Evaluate this product: " &amp; A203 &amp; ". Profit: £" &amp; F203 &amp; ", Trend: " &amp; K203 &amp; "/30, Comp: " &amp; M203 &amp; "/30, Skill: " &amp; J203 &amp; ", Niche: " &amp; I203 &amp; ". Return 3 short bullet points: 1) Opportunity summary, 2) Why it's high/low scoring, 3) Marketing angle.", 0)</f>
        <v>#NAME?</v>
      </c>
      <c r="P203" t="e" cm="1">
        <f t="array" aca="1" ref="P203" ca="1">_xldudf_LABS_GENERATIVEAI("You're Thunderbird 2, the ad strategy agent. Based on this product: " &amp; A203 &amp; ", in the " &amp; I203 &amp; " niche with a profit of £" &amp; F203 &amp; " and skill level " &amp; J203 &amp; ", suggest: 1) a winning ad angle, 2) a one-line hook, 3) target audience.", 0)</f>
        <v>#NAME?</v>
      </c>
      <c r="AG203" t="e" cm="1">
        <f t="array" aca="1" ref="AG203" ca="1">_xldudf_LABS_GENERATIVEAI("You’re Thunderbird 3. Analyze this product: " &amp; A203 &amp; ". Trend score: " &amp; K203 &amp; "/30, Competition: " &amp; M203 &amp; "/30, Profit: £" &amp; F203 &amp; ". Give 1 line for each: Why trend score is high/low, Why competition score is high/low, Why profit score is high/low.", 0)</f>
        <v>#NAME?</v>
      </c>
    </row>
    <row r="204" spans="1:33" x14ac:dyDescent="0.35">
      <c r="A204" s="17" t="s">
        <v>621</v>
      </c>
      <c r="B204" s="13" t="s">
        <v>622</v>
      </c>
      <c r="C204" s="9" t="s">
        <v>623</v>
      </c>
      <c r="D204" s="25">
        <v>5.84</v>
      </c>
      <c r="E204" s="25">
        <v>19.989999999999998</v>
      </c>
      <c r="F204" s="24">
        <f t="shared" si="14"/>
        <v>14.149999999999999</v>
      </c>
      <c r="G204" s="10"/>
      <c r="H204" s="10"/>
      <c r="I204" t="str" cm="1">
        <f t="array" ref="I204">_xldudf_LABS_GENERATIVEAI("Assign a niche category to this product based on what it is and who it's for. Use simple categories like 'Beauty', 'Pets', 'Home', 'Fitness', 'Tech', 'Fashion', 'Health', 'Kitchen', 'Baby', or 'Other'. Product: " &amp; A204 &amp; ". Description: " &amp; A204 &amp; ". Return only the category.", 0)</f>
        <v>Other</v>
      </c>
      <c r="J204" t="e" cm="1">
        <f t="array" aca="1" ref="J204" ca="1">_xldudf_LABS_GENERATIVEAI("Assign a selling skill level (Beginner, Intermediate, or Advanced) to this product based on how hard it would be to market and sell. Consider ad complexity, niche saturation, price point, and customer trust needed. Product: " &amp; A204 &amp; ". Niche: " &amp; I204 &amp; ". Selling Price: £" &amp; E204 &amp; ". Respond with only the level.", 0)</f>
        <v>#NAME?</v>
      </c>
      <c r="K204" s="22" t="e" cm="1">
        <f t="array" aca="1" ref="K204" ca="1" xml:space="preserve"> ( (F204 / MAX(F:F)) * 100 * 0.3 ) + ( IF(J204=1,100,IF(J204=2,50,0)) * 0.25 ) + ( _xlfn.SWITCH(I204, "Beauty",100, "Pets",90, "Tech",80, "Home",70, "Fitness",60, 50) * 0.2 ) + ( IF(E204&lt;30,100,IF(E204&lt;50,60,20)) * 0.15 ) + ( IF(AND(B204&lt;&gt;"",C204&lt;&gt;""),100,IF(OR(B204&lt;&gt;"",C204&lt;&gt;""),50,0)) * 0.1 )</f>
        <v>#NAME?</v>
      </c>
      <c r="L204" s="22">
        <f t="shared" si="15"/>
        <v>1.769842048464632</v>
      </c>
      <c r="M204" s="22" t="e">
        <f t="shared" ca="1" si="16"/>
        <v>#NAME?</v>
      </c>
      <c r="N204" s="22" t="e">
        <f t="shared" ca="1" si="17"/>
        <v>#NAME?</v>
      </c>
      <c r="O204" t="e" cm="1">
        <f t="array" aca="1" ref="O204" ca="1">_xldudf_LABS_GENERATIVEAI("Evaluate this product: " &amp; A204 &amp; ". Profit: £" &amp; F204 &amp; ", Trend: " &amp; K204 &amp; "/30, Comp: " &amp; M204 &amp; "/30, Skill: " &amp; J204 &amp; ", Niche: " &amp; I204 &amp; ". Return 3 short bullet points: 1) Opportunity summary, 2) Why it's high/low scoring, 3) Marketing angle.", 0)</f>
        <v>#NAME?</v>
      </c>
      <c r="P204" t="e" cm="1">
        <f t="array" aca="1" ref="P204" ca="1">_xldudf_LABS_GENERATIVEAI("You're Thunderbird 2, the ad strategy agent. Based on this product: " &amp; A204 &amp; ", in the " &amp; I204 &amp; " niche with a profit of £" &amp; F204 &amp; " and skill level " &amp; J204 &amp; ", suggest: 1) a winning ad angle, 2) a one-line hook, 3) target audience.", 0)</f>
        <v>#NAME?</v>
      </c>
      <c r="AG204" t="e" cm="1">
        <f t="array" aca="1" ref="AG204" ca="1">_xldudf_LABS_GENERATIVEAI("You’re Thunderbird 3. Analyze this product: " &amp; A204 &amp; ". Trend score: " &amp; K204 &amp; "/30, Competition: " &amp; M204 &amp; "/30, Profit: £" &amp; F204 &amp; ". Give 1 line for each: Why trend score is high/low, Why competition score is high/low, Why profit score is high/low.", 0)</f>
        <v>#NAME?</v>
      </c>
    </row>
    <row r="205" spans="1:33" x14ac:dyDescent="0.35">
      <c r="A205" s="17" t="s">
        <v>624</v>
      </c>
      <c r="B205" s="18" t="s">
        <v>625</v>
      </c>
      <c r="C205" s="13" t="s">
        <v>626</v>
      </c>
      <c r="D205" s="25">
        <v>3.3</v>
      </c>
      <c r="E205" s="25">
        <v>19.989999999999998</v>
      </c>
      <c r="F205" s="24">
        <f t="shared" si="14"/>
        <v>16.689999999999998</v>
      </c>
      <c r="G205" s="10"/>
      <c r="H205" s="10"/>
      <c r="I205" t="e" cm="1">
        <f t="array" aca="1" ref="I205" ca="1">_xldudf_LABS_GENERATIVEAI("Assign a niche category to this product based on what it is and who it's for. Use simple categories like 'Beauty', 'Pets', 'Home', 'Fitness', 'Tech', 'Fashion', 'Health', 'Kitchen', 'Baby', or 'Other'. Product: " &amp; A205 &amp; ". Description: " &amp; A205 &amp; ". Return only the category.", 0)</f>
        <v>#NAME?</v>
      </c>
      <c r="J205" t="e" cm="1">
        <f t="array" aca="1" ref="J205" ca="1">_xldudf_LABS_GENERATIVEAI("Assign a selling skill level (Beginner, Intermediate, or Advanced) to this product based on how hard it would be to market and sell. Consider ad complexity, niche saturation, price point, and customer trust needed. Product: " &amp; A205 &amp; ". Niche: " &amp; I205 &amp; ". Selling Price: £" &amp; E205 &amp; ". Respond with only the level.", 0)</f>
        <v>#NAME?</v>
      </c>
      <c r="K205" s="22" t="e" cm="1">
        <f t="array" aca="1" ref="K205" ca="1" xml:space="preserve"> ( (F205 / MAX(F:F)) * 100 * 0.3 ) + ( IF(J205=1,100,IF(J205=2,50,0)) * 0.25 ) + ( _xlfn.SWITCH(I205, "Beauty",100, "Pets",90, "Tech",80, "Home",70, "Fitness",60, 50) * 0.2 ) + ( IF(E205&lt;30,100,IF(E205&lt;50,60,20)) * 0.15 ) + ( IF(AND(B205&lt;&gt;"",C205&lt;&gt;""),100,IF(OR(B205&lt;&gt;"",C205&lt;&gt;""),50,0)) * 0.1 )</f>
        <v>#NAME?</v>
      </c>
      <c r="L205" s="22">
        <f t="shared" si="15"/>
        <v>2.2682232904934754</v>
      </c>
      <c r="M205" s="22" t="e">
        <f t="shared" ca="1" si="16"/>
        <v>#NAME?</v>
      </c>
      <c r="N205" s="22" t="e">
        <f t="shared" ca="1" si="17"/>
        <v>#NAME?</v>
      </c>
      <c r="O205" t="e" cm="1">
        <f t="array" aca="1" ref="O205" ca="1">_xldudf_LABS_GENERATIVEAI("Evaluate this product: " &amp; A205 &amp; ". Profit: £" &amp; F205 &amp; ", Trend: " &amp; K205 &amp; "/30, Comp: " &amp; M205 &amp; "/30, Skill: " &amp; J205 &amp; ", Niche: " &amp; I205 &amp; ". Return 3 short bullet points: 1) Opportunity summary, 2) Why it's high/low scoring, 3) Marketing angle.", 0)</f>
        <v>#NAME?</v>
      </c>
      <c r="P205" t="e" cm="1">
        <f t="array" aca="1" ref="P205" ca="1">_xldudf_LABS_GENERATIVEAI("You're Thunderbird 2, the ad strategy agent. Based on this product: " &amp; A205 &amp; ", in the " &amp; I205 &amp; " niche with a profit of £" &amp; F205 &amp; " and skill level " &amp; J205 &amp; ", suggest: 1) a winning ad angle, 2) a one-line hook, 3) target audience.", 0)</f>
        <v>#NAME?</v>
      </c>
      <c r="AG205" t="e" cm="1">
        <f t="array" aca="1" ref="AG205" ca="1">_xldudf_LABS_GENERATIVEAI("You’re Thunderbird 3. Analyze this product: " &amp; A205 &amp; ". Trend score: " &amp; K205 &amp; "/30, Competition: " &amp; M205 &amp; "/30, Profit: £" &amp; F205 &amp; ". Give 1 line for each: Why trend score is high/low, Why competition score is high/low, Why profit score is high/low.", 0)</f>
        <v>#NAME?</v>
      </c>
    </row>
    <row r="206" spans="1:33" x14ac:dyDescent="0.35">
      <c r="A206" s="17" t="s">
        <v>627</v>
      </c>
      <c r="B206" s="13" t="s">
        <v>628</v>
      </c>
      <c r="C206" s="9" t="s">
        <v>629</v>
      </c>
      <c r="D206" s="25">
        <v>15.89</v>
      </c>
      <c r="E206" s="25">
        <v>45</v>
      </c>
      <c r="F206" s="24">
        <f t="shared" si="14"/>
        <v>29.11</v>
      </c>
      <c r="G206" s="10"/>
      <c r="H206" s="10"/>
      <c r="I206" t="e" cm="1">
        <f t="array" aca="1" ref="I206" ca="1">_xldudf_LABS_GENERATIVEAI("Assign a niche category to this product based on what it is and who it's for. Use simple categories like 'Beauty', 'Pets', 'Home', 'Fitness', 'Tech', 'Fashion', 'Health', 'Kitchen', 'Baby', or 'Other'. Product: " &amp; A206 &amp; ". Description: " &amp; A206 &amp; ". Return only the category.", 0)</f>
        <v>#NAME?</v>
      </c>
      <c r="J206" t="e" cm="1">
        <f t="array" aca="1" ref="J206" ca="1">_xldudf_LABS_GENERATIVEAI("Assign a selling skill level (Beginner, Intermediate, or Advanced) to this product based on how hard it would be to market and sell. Consider ad complexity, niche saturation, price point, and customer trust needed. Product: " &amp; A206 &amp; ". Niche: " &amp; I206 &amp; ". Selling Price: £" &amp; E206 &amp; ". Respond with only the level.", 0)</f>
        <v>#NAME?</v>
      </c>
      <c r="K206" s="22" t="e" cm="1">
        <f t="array" aca="1" ref="K206" ca="1" xml:space="preserve"> ( (F206 / MAX(F:F)) * 100 * 0.3 ) + ( IF(J206=1,100,IF(J206=2,50,0)) * 0.25 ) + ( _xlfn.SWITCH(I206, "Beauty",100, "Pets",90, "Tech",80, "Home",70, "Fitness",60, 50) * 0.2 ) + ( IF(E206&lt;30,100,IF(E206&lt;50,60,20)) * 0.15 ) + ( IF(AND(B206&lt;&gt;"",C206&lt;&gt;""),100,IF(OR(B206&lt;&gt;"",C206&lt;&gt;""),50,0)) * 0.1 )</f>
        <v>#NAME?</v>
      </c>
      <c r="L206" s="22">
        <f t="shared" si="15"/>
        <v>4.705189836162071</v>
      </c>
      <c r="M206" s="22" t="e">
        <f t="shared" ca="1" si="16"/>
        <v>#NAME?</v>
      </c>
      <c r="N206" s="22" t="e">
        <f t="shared" ca="1" si="17"/>
        <v>#NAME?</v>
      </c>
      <c r="O206" t="e" cm="1">
        <f t="array" aca="1" ref="O206" ca="1">_xldudf_LABS_GENERATIVEAI("Evaluate this product: " &amp; A206 &amp; ". Profit: £" &amp; F206 &amp; ", Trend: " &amp; K206 &amp; "/30, Comp: " &amp; M206 &amp; "/30, Skill: " &amp; J206 &amp; ", Niche: " &amp; I206 &amp; ". Return 3 short bullet points: 1) Opportunity summary, 2) Why it's high/low scoring, 3) Marketing angle.", 0)</f>
        <v>#NAME?</v>
      </c>
      <c r="P206" t="e" cm="1">
        <f t="array" aca="1" ref="P206" ca="1">_xldudf_LABS_GENERATIVEAI("You're Thunderbird 2, the ad strategy agent. Based on this product: " &amp; A206 &amp; ", in the " &amp; I206 &amp; " niche with a profit of £" &amp; F206 &amp; " and skill level " &amp; J206 &amp; ", suggest: 1) a winning ad angle, 2) a one-line hook, 3) target audience.", 0)</f>
        <v>#NAME?</v>
      </c>
      <c r="AG206" t="e" cm="1">
        <f t="array" aca="1" ref="AG206" ca="1">_xldudf_LABS_GENERATIVEAI("You’re Thunderbird 3. Analyze this product: " &amp; A206 &amp; ". Trend score: " &amp; K206 &amp; "/30, Competition: " &amp; M206 &amp; "/30, Profit: £" &amp; F206 &amp; ". Give 1 line for each: Why trend score is high/low, Why competition score is high/low, Why profit score is high/low.", 0)</f>
        <v>#NAME?</v>
      </c>
    </row>
    <row r="207" spans="1:33" x14ac:dyDescent="0.35">
      <c r="A207" s="17" t="s">
        <v>630</v>
      </c>
      <c r="B207" s="13" t="s">
        <v>631</v>
      </c>
      <c r="C207" s="9" t="s">
        <v>632</v>
      </c>
      <c r="D207" s="25">
        <v>5.49</v>
      </c>
      <c r="E207" s="25">
        <v>19.989999999999998</v>
      </c>
      <c r="F207" s="24">
        <f t="shared" si="14"/>
        <v>14.499999999999998</v>
      </c>
      <c r="G207" s="10"/>
      <c r="H207" s="10"/>
      <c r="I207" t="e" cm="1">
        <f t="array" aca="1" ref="I207" ca="1">_xldudf_LABS_GENERATIVEAI("Assign a niche category to this product based on what it is and who it's for. Use simple categories like 'Beauty', 'Pets', 'Home', 'Fitness', 'Tech', 'Fashion', 'Health', 'Kitchen', 'Baby', or 'Other'. Product: " &amp; A207 &amp; ". Description: " &amp; A207 &amp; ". Return only the category.", 0)</f>
        <v>#NAME?</v>
      </c>
      <c r="J207" t="e" cm="1">
        <f t="array" aca="1" ref="J207" ca="1">_xldudf_LABS_GENERATIVEAI("Assign a selling skill level (Beginner, Intermediate, or Advanced) to this product based on how hard it would be to market and sell. Consider ad complexity, niche saturation, price point, and customer trust needed. Product: " &amp; A207 &amp; ". Niche: " &amp; I207 &amp; ". Selling Price: £" &amp; E207 &amp; ". Respond with only the level.", 0)</f>
        <v>#NAME?</v>
      </c>
      <c r="K207" s="22" t="e" cm="1">
        <f t="array" aca="1" ref="K207" ca="1" xml:space="preserve"> ( (F207 / MAX(F:F)) * 100 * 0.3 ) + ( IF(J207=1,100,IF(J207=2,50,0)) * 0.25 ) + ( _xlfn.SWITCH(I207, "Beauty",100, "Pets",90, "Tech",80, "Home",70, "Fitness",60, 50) * 0.2 ) + ( IF(E207&lt;30,100,IF(E207&lt;50,60,20)) * 0.15 ) + ( IF(AND(B207&lt;&gt;"",C207&lt;&gt;""),100,IF(OR(B207&lt;&gt;"",C207&lt;&gt;""),50,0)) * 0.1 )</f>
        <v>#NAME?</v>
      </c>
      <c r="L207" s="22">
        <f t="shared" si="15"/>
        <v>1.8385166290591575</v>
      </c>
      <c r="M207" s="22" t="e">
        <f t="shared" ca="1" si="16"/>
        <v>#NAME?</v>
      </c>
      <c r="N207" s="22" t="e">
        <f t="shared" ca="1" si="17"/>
        <v>#NAME?</v>
      </c>
      <c r="O207" t="e" cm="1">
        <f t="array" aca="1" ref="O207" ca="1">_xldudf_LABS_GENERATIVEAI("Evaluate this product: " &amp; A207 &amp; ". Profit: £" &amp; F207 &amp; ", Trend: " &amp; K207 &amp; "/30, Comp: " &amp; M207 &amp; "/30, Skill: " &amp; J207 &amp; ", Niche: " &amp; I207 &amp; ". Return 3 short bullet points: 1) Opportunity summary, 2) Why it's high/low scoring, 3) Marketing angle.", 0)</f>
        <v>#NAME?</v>
      </c>
      <c r="P207" t="e" cm="1">
        <f t="array" aca="1" ref="P207" ca="1">_xldudf_LABS_GENERATIVEAI("You're Thunderbird 2, the ad strategy agent. Based on this product: " &amp; A207 &amp; ", in the " &amp; I207 &amp; " niche with a profit of £" &amp; F207 &amp; " and skill level " &amp; J207 &amp; ", suggest: 1) a winning ad angle, 2) a one-line hook, 3) target audience.", 0)</f>
        <v>#NAME?</v>
      </c>
      <c r="AG207" t="e" cm="1">
        <f t="array" aca="1" ref="AG207" ca="1">_xldudf_LABS_GENERATIVEAI("You’re Thunderbird 3. Analyze this product: " &amp; A207 &amp; ". Trend score: " &amp; K207 &amp; "/30, Competition: " &amp; M207 &amp; "/30, Profit: £" &amp; F207 &amp; ". Give 1 line for each: Why trend score is high/low, Why competition score is high/low, Why profit score is high/low.", 0)</f>
        <v>#NAME?</v>
      </c>
    </row>
    <row r="208" spans="1:33" x14ac:dyDescent="0.35">
      <c r="A208" s="17" t="s">
        <v>633</v>
      </c>
      <c r="B208" s="13" t="s">
        <v>634</v>
      </c>
      <c r="C208" s="9" t="s">
        <v>635</v>
      </c>
      <c r="D208" s="25">
        <v>28.8</v>
      </c>
      <c r="E208" s="25">
        <v>59.99</v>
      </c>
      <c r="F208" s="24">
        <f t="shared" ref="F208:F213" si="18">E208-D208</f>
        <v>31.19</v>
      </c>
      <c r="G208" s="10"/>
      <c r="H208" s="10"/>
      <c r="I208" t="e" cm="1">
        <f t="array" aca="1" ref="I208" ca="1">_xldudf_LABS_GENERATIVEAI("Assign a niche category to this product based on what it is and who it's for. Use simple categories like 'Beauty', 'Pets', 'Home', 'Fitness', 'Tech', 'Fashion', 'Health', 'Kitchen', 'Baby', or 'Other'. Product: " &amp; A208 &amp; ". Description: " &amp; A208 &amp; ". Return only the category.", 0)</f>
        <v>#NAME?</v>
      </c>
      <c r="J208" t="e" cm="1">
        <f t="array" aca="1" ref="J208" ca="1">_xldudf_LABS_GENERATIVEAI("Assign a selling skill level (Beginner, Intermediate, or Advanced) to this product based on how hard it would be to market and sell. Consider ad complexity, niche saturation, price point, and customer trust needed. Product: " &amp; A208 &amp; ". Niche: " &amp; I208 &amp; ". Selling Price: £" &amp; E208 &amp; ". Respond with only the level.", 0)</f>
        <v>#NAME?</v>
      </c>
      <c r="K208" s="22" t="e" cm="1">
        <f t="array" aca="1" ref="K208" ca="1" xml:space="preserve"> ( (F208 / MAX(F:F)) * 100 * 0.3 ) + ( IF(J208=1,100,IF(J208=2,50,0)) * 0.25 ) + ( _xlfn.SWITCH(I208, "Beauty",100, "Pets",90, "Tech",80, "Home",70, "Fitness",60, 50) * 0.2 ) + ( IF(E208&lt;30,100,IF(E208&lt;50,60,20)) * 0.15 ) + ( IF(AND(B208&lt;&gt;"",C208&lt;&gt;""),100,IF(OR(B208&lt;&gt;"",C208&lt;&gt;""),50,0)) * 0.1 )</f>
        <v>#NAME?</v>
      </c>
      <c r="L208" s="22">
        <f t="shared" si="15"/>
        <v>5.1133130579809674</v>
      </c>
      <c r="M208" s="22" t="e">
        <f t="shared" ca="1" si="16"/>
        <v>#NAME?</v>
      </c>
      <c r="N208" s="22" t="e">
        <f t="shared" ca="1" si="17"/>
        <v>#NAME?</v>
      </c>
      <c r="O208" t="e" cm="1">
        <f t="array" aca="1" ref="O208" ca="1">_xldudf_LABS_GENERATIVEAI("Evaluate this product: " &amp; A208 &amp; ". Profit: £" &amp; F208 &amp; ", Trend: " &amp; K208 &amp; "/30, Comp: " &amp; M208 &amp; "/30, Skill: " &amp; J208 &amp; ", Niche: " &amp; I208 &amp; ". Return 3 short bullet points: 1) Opportunity summary, 2) Why it's high/low scoring, 3) Marketing angle.", 0)</f>
        <v>#NAME?</v>
      </c>
      <c r="P208" t="e" cm="1">
        <f t="array" aca="1" ref="P208" ca="1">_xldudf_LABS_GENERATIVEAI("You're Thunderbird 2, the ad strategy agent. Based on this product: " &amp; A208 &amp; ", in the " &amp; I208 &amp; " niche with a profit of £" &amp; F208 &amp; " and skill level " &amp; J208 &amp; ", suggest: 1) a winning ad angle, 2) a one-line hook, 3) target audience.", 0)</f>
        <v>#NAME?</v>
      </c>
      <c r="AG208" t="e" cm="1">
        <f t="array" aca="1" ref="AG208" ca="1">_xldudf_LABS_GENERATIVEAI("You’re Thunderbird 3. Analyze this product: " &amp; A208 &amp; ". Trend score: " &amp; K208 &amp; "/30, Competition: " &amp; M208 &amp; "/30, Profit: £" &amp; F208 &amp; ". Give 1 line for each: Why trend score is high/low, Why competition score is high/low, Why profit score is high/low.", 0)</f>
        <v>#NAME?</v>
      </c>
    </row>
    <row r="209" spans="1:33" x14ac:dyDescent="0.35">
      <c r="A209" s="20" t="s">
        <v>636</v>
      </c>
      <c r="B209" s="21" t="s">
        <v>637</v>
      </c>
      <c r="C209" s="21" t="s">
        <v>638</v>
      </c>
      <c r="D209" s="27">
        <v>7.32</v>
      </c>
      <c r="E209" s="27">
        <v>24.99</v>
      </c>
      <c r="F209" s="24">
        <f t="shared" si="18"/>
        <v>17.669999999999998</v>
      </c>
      <c r="G209" s="10"/>
      <c r="H209" s="10"/>
      <c r="I209" t="e" cm="1">
        <f t="array" aca="1" ref="I209" ca="1">_xldudf_LABS_GENERATIVEAI("Assign a niche category to this product based on what it is and who it's for. Use simple categories like 'Beauty', 'Pets', 'Home', 'Fitness', 'Tech', 'Fashion', 'Health', 'Kitchen', 'Baby', or 'Other'. Product: " &amp; A209 &amp; ". Description: " &amp; A209 &amp; ". Return only the category.", 0)</f>
        <v>#NAME?</v>
      </c>
      <c r="J209" t="e" cm="1">
        <f t="array" aca="1" ref="J209" ca="1">_xldudf_LABS_GENERATIVEAI("Assign a selling skill level (Beginner, Intermediate, or Advanced) to this product based on how hard it would be to market and sell. Consider ad complexity, niche saturation, price point, and customer trust needed. Product: " &amp; A209 &amp; ". Niche: " &amp; I209 &amp; ". Selling Price: £" &amp; E209 &amp; ". Respond with only the level.", 0)</f>
        <v>#NAME?</v>
      </c>
      <c r="K209" s="22" t="e" cm="1">
        <f t="array" aca="1" ref="K209" ca="1" xml:space="preserve"> ( (F209 / MAX(F:F)) * 100 * 0.3 ) + ( IF(J209=1,100,IF(J209=2,50,0)) * 0.25 ) + ( _xlfn.SWITCH(I209, "Beauty",100, "Pets",90, "Tech",80, "Home",70, "Fitness",60, 50) * 0.2 ) + ( IF(E209&lt;30,100,IF(E209&lt;50,60,20)) * 0.15 ) + ( IF(AND(B209&lt;&gt;"",C209&lt;&gt;""),100,IF(OR(B209&lt;&gt;"",C209&lt;&gt;""),50,0)) * 0.1 )</f>
        <v>#NAME?</v>
      </c>
      <c r="L209" s="22">
        <f t="shared" si="15"/>
        <v>2.4605121161581471</v>
      </c>
      <c r="M209" s="22" t="e">
        <f t="shared" ca="1" si="16"/>
        <v>#NAME?</v>
      </c>
      <c r="N209" s="22" t="e">
        <f t="shared" ca="1" si="17"/>
        <v>#NAME?</v>
      </c>
      <c r="O209" t="e" cm="1">
        <f t="array" aca="1" ref="O209" ca="1">_xldudf_LABS_GENERATIVEAI("Evaluate this product: " &amp; A209 &amp; ". Profit: £" &amp; F209 &amp; ", Trend: " &amp; K209 &amp; "/30, Comp: " &amp; M209 &amp; "/30, Skill: " &amp; J209 &amp; ", Niche: " &amp; I209 &amp; ". Return 3 short bullet points: 1) Opportunity summary, 2) Why it's high/low scoring, 3) Marketing angle.", 0)</f>
        <v>#NAME?</v>
      </c>
      <c r="P209" t="e" cm="1">
        <f t="array" aca="1" ref="P209" ca="1">_xldudf_LABS_GENERATIVEAI("You're Thunderbird 2, the ad strategy agent. Based on this product: " &amp; A209 &amp; ", in the " &amp; I209 &amp; " niche with a profit of £" &amp; F209 &amp; " and skill level " &amp; J209 &amp; ", suggest: 1) a winning ad angle, 2) a one-line hook, 3) target audience.", 0)</f>
        <v>#NAME?</v>
      </c>
      <c r="AG209" t="e" cm="1">
        <f t="array" aca="1" ref="AG209" ca="1">_xldudf_LABS_GENERATIVEAI("You’re Thunderbird 3. Analyze this product: " &amp; A209 &amp; ". Trend score: " &amp; K209 &amp; "/30, Competition: " &amp; M209 &amp; "/30, Profit: £" &amp; F209 &amp; ". Give 1 line for each: Why trend score is high/low, Why competition score is high/low, Why profit score is high/low.", 0)</f>
        <v>#NAME?</v>
      </c>
    </row>
    <row r="210" spans="1:33" x14ac:dyDescent="0.35">
      <c r="A210" s="20" t="s">
        <v>639</v>
      </c>
      <c r="B210" s="21" t="s">
        <v>640</v>
      </c>
      <c r="C210" s="21" t="s">
        <v>641</v>
      </c>
      <c r="D210" s="27">
        <v>22.53</v>
      </c>
      <c r="E210" s="27">
        <v>49.99</v>
      </c>
      <c r="F210" s="24">
        <f t="shared" si="18"/>
        <v>27.46</v>
      </c>
      <c r="G210" s="10"/>
      <c r="H210" s="10"/>
      <c r="I210" t="e" cm="1">
        <f t="array" aca="1" ref="I210" ca="1">_xldudf_LABS_GENERATIVEAI("Assign a niche category to this product based on what it is and who it's for. Use simple categories like 'Beauty', 'Pets', 'Home', 'Fitness', 'Tech', 'Fashion', 'Health', 'Kitchen', 'Baby', or 'Other'. Product: " &amp; A210 &amp; ". Description: " &amp; A210 &amp; ". Return only the category.", 0)</f>
        <v>#NAME?</v>
      </c>
      <c r="J210" t="e" cm="1">
        <f t="array" aca="1" ref="J210" ca="1">_xldudf_LABS_GENERATIVEAI("Assign a selling skill level (Beginner, Intermediate, or Advanced) to this product based on how hard it would be to market and sell. Consider ad complexity, niche saturation, price point, and customer trust needed. Product: " &amp; A210 &amp; ". Niche: " &amp; I210 &amp; ". Selling Price: £" &amp; E210 &amp; ". Respond with only the level.", 0)</f>
        <v>#NAME?</v>
      </c>
      <c r="K210" s="22" t="e" cm="1">
        <f t="array" aca="1" ref="K210" ca="1" xml:space="preserve"> ( (F210 / MAX(F:F)) * 100 * 0.3 ) + ( IF(J210=1,100,IF(J210=2,50,0)) * 0.25 ) + ( _xlfn.SWITCH(I210, "Beauty",100, "Pets",90, "Tech",80, "Home",70, "Fitness",60, 50) * 0.2 ) + ( IF(E210&lt;30,100,IF(E210&lt;50,60,20)) * 0.15 ) + ( IF(AND(B210&lt;&gt;"",C210&lt;&gt;""),100,IF(OR(B210&lt;&gt;"",C210&lt;&gt;""),50,0)) * 0.1 )</f>
        <v>#NAME?</v>
      </c>
      <c r="L210" s="22">
        <f t="shared" si="15"/>
        <v>4.3814382419307361</v>
      </c>
      <c r="M210" s="22" t="e">
        <f t="shared" ca="1" si="16"/>
        <v>#NAME?</v>
      </c>
      <c r="N210" s="22" t="e">
        <f t="shared" ca="1" si="17"/>
        <v>#NAME?</v>
      </c>
      <c r="O210" t="e" cm="1">
        <f t="array" aca="1" ref="O210" ca="1">_xldudf_LABS_GENERATIVEAI("Evaluate this product: " &amp; A210 &amp; ". Profit: £" &amp; F210 &amp; ", Trend: " &amp; K210 &amp; "/30, Comp: " &amp; M210 &amp; "/30, Skill: " &amp; J210 &amp; ", Niche: " &amp; I210 &amp; ". Return 3 short bullet points: 1) Opportunity summary, 2) Why it's high/low scoring, 3) Marketing angle.", 0)</f>
        <v>#NAME?</v>
      </c>
      <c r="P210" t="e" cm="1">
        <f t="array" aca="1" ref="P210" ca="1">_xldudf_LABS_GENERATIVEAI("You're Thunderbird 2, the ad strategy agent. Based on this product: " &amp; A210 &amp; ", in the " &amp; I210 &amp; " niche with a profit of £" &amp; F210 &amp; " and skill level " &amp; J210 &amp; ", suggest: 1) a winning ad angle, 2) a one-line hook, 3) target audience.", 0)</f>
        <v>#NAME?</v>
      </c>
      <c r="AG210" t="e" cm="1">
        <f t="array" aca="1" ref="AG210" ca="1">_xldudf_LABS_GENERATIVEAI("You’re Thunderbird 3. Analyze this product: " &amp; A210 &amp; ". Trend score: " &amp; K210 &amp; "/30, Competition: " &amp; M210 &amp; "/30, Profit: £" &amp; F210 &amp; ". Give 1 line for each: Why trend score is high/low, Why competition score is high/low, Why profit score is high/low.", 0)</f>
        <v>#NAME?</v>
      </c>
    </row>
    <row r="211" spans="1:33" x14ac:dyDescent="0.35">
      <c r="A211" s="20" t="s">
        <v>642</v>
      </c>
      <c r="B211" s="21" t="s">
        <v>643</v>
      </c>
      <c r="C211" s="21" t="s">
        <v>644</v>
      </c>
      <c r="D211" s="27">
        <v>13.12</v>
      </c>
      <c r="E211" s="27">
        <v>39.99</v>
      </c>
      <c r="F211" s="24">
        <f t="shared" si="18"/>
        <v>26.870000000000005</v>
      </c>
      <c r="G211" s="10"/>
      <c r="H211" s="10"/>
      <c r="I211" t="str" cm="1">
        <f t="array" ref="I211">_xldudf_LABS_GENERATIVEAI("Assign a niche category to this product based on what it is and who it's for. Use simple categories like 'Beauty', 'Pets', 'Home', 'Fitness', 'Tech', 'Fashion', 'Health', 'Kitchen', 'Baby', or 'Other'. Product: " &amp; A211 &amp; ". Description: " &amp; A211 &amp; ". Return only the category.", 0)</f>
        <v>Other</v>
      </c>
      <c r="J211" t="e" cm="1">
        <f t="array" aca="1" ref="J211" ca="1">_xldudf_LABS_GENERATIVEAI("Assign a selling skill level (Beginner, Intermediate, or Advanced) to this product based on how hard it would be to market and sell. Consider ad complexity, niche saturation, price point, and customer trust needed. Product: " &amp; A211 &amp; ". Niche: " &amp; I211 &amp; ". Selling Price: £" &amp; E211 &amp; ". Respond with only the level.", 0)</f>
        <v>#NAME?</v>
      </c>
      <c r="K211" s="22" t="e" cm="1">
        <f t="array" aca="1" ref="K211" ca="1" xml:space="preserve"> ( (F211 / MAX(F:F)) * 100 * 0.3 ) + ( IF(J211=1,100,IF(J211=2,50,0)) * 0.25 ) + ( _xlfn.SWITCH(I211, "Beauty",100, "Pets",90, "Tech",80, "Home",70, "Fitness",60, 50) * 0.2 ) + ( IF(E211&lt;30,100,IF(E211&lt;50,60,20)) * 0.15 ) + ( IF(AND(B211&lt;&gt;"",C211&lt;&gt;""),100,IF(OR(B211&lt;&gt;"",C211&lt;&gt;""),50,0)) * 0.1 )</f>
        <v>#NAME?</v>
      </c>
      <c r="L211" s="22">
        <f t="shared" si="15"/>
        <v>4.265672520357108</v>
      </c>
      <c r="M211" s="22" t="e">
        <f t="shared" ca="1" si="16"/>
        <v>#NAME?</v>
      </c>
      <c r="N211" s="22" t="e">
        <f t="shared" ca="1" si="17"/>
        <v>#NAME?</v>
      </c>
      <c r="O211" t="e" cm="1">
        <f t="array" aca="1" ref="O211" ca="1">_xldudf_LABS_GENERATIVEAI("Evaluate this product: " &amp; A211 &amp; ". Profit: £" &amp; F211 &amp; ", Trend: " &amp; K211 &amp; "/30, Comp: " &amp; M211 &amp; "/30, Skill: " &amp; J211 &amp; ", Niche: " &amp; I211 &amp; ". Return 3 short bullet points: 1) Opportunity summary, 2) Why it's high/low scoring, 3) Marketing angle.", 0)</f>
        <v>#NAME?</v>
      </c>
      <c r="P211" t="e" cm="1">
        <f t="array" aca="1" ref="P211" ca="1">_xldudf_LABS_GENERATIVEAI("You're Thunderbird 2, the ad strategy agent. Based on this product: " &amp; A211 &amp; ", in the " &amp; I211 &amp; " niche with a profit of £" &amp; F211 &amp; " and skill level " &amp; J211 &amp; ", suggest: 1) a winning ad angle, 2) a one-line hook, 3) target audience.", 0)</f>
        <v>#NAME?</v>
      </c>
      <c r="AG211" t="e" cm="1">
        <f t="array" aca="1" ref="AG211" ca="1">_xldudf_LABS_GENERATIVEAI("You’re Thunderbird 3. Analyze this product: " &amp; A211 &amp; ". Trend score: " &amp; K211 &amp; "/30, Competition: " &amp; M211 &amp; "/30, Profit: £" &amp; F211 &amp; ". Give 1 line for each: Why trend score is high/low, Why competition score is high/low, Why profit score is high/low.", 0)</f>
        <v>#NAME?</v>
      </c>
    </row>
    <row r="212" spans="1:33" x14ac:dyDescent="0.35">
      <c r="A212" s="20" t="s">
        <v>645</v>
      </c>
      <c r="B212" s="21" t="s">
        <v>646</v>
      </c>
      <c r="C212" s="21" t="s">
        <v>647</v>
      </c>
      <c r="D212" s="27">
        <v>4.38</v>
      </c>
      <c r="E212" s="27">
        <v>19.989999999999998</v>
      </c>
      <c r="F212" s="24">
        <f t="shared" si="18"/>
        <v>15.61</v>
      </c>
      <c r="G212" s="10"/>
      <c r="H212" s="10"/>
      <c r="I212" t="e" cm="1">
        <f t="array" aca="1" ref="I212" ca="1">_xldudf_LABS_GENERATIVEAI("Assign a niche category to this product based on what it is and who it's for. Use simple categories like 'Beauty', 'Pets', 'Home', 'Fitness', 'Tech', 'Fashion', 'Health', 'Kitchen', 'Baby', or 'Other'. Product: " &amp; A212 &amp; ". Description: " &amp; A212 &amp; ". Return only the category.", 0)</f>
        <v>#NAME?</v>
      </c>
      <c r="J212" t="e" cm="1">
        <f t="array" aca="1" ref="J212" ca="1">_xldudf_LABS_GENERATIVEAI("Assign a selling skill level (Beginner, Intermediate, or Advanced) to this product based on how hard it would be to market and sell. Consider ad complexity, niche saturation, price point, and customer trust needed. Product: " &amp; A212 &amp; ". Niche: " &amp; I212 &amp; ". Selling Price: £" &amp; E212 &amp; ". Respond with only the level.", 0)</f>
        <v>#NAME?</v>
      </c>
      <c r="K212" s="22" t="e" cm="1">
        <f t="array" aca="1" ref="K212" ca="1" xml:space="preserve"> ( (F212 / MAX(F:F)) * 100 * 0.3 ) + ( IF(J212=1,100,IF(J212=2,50,0)) * 0.25 ) + ( _xlfn.SWITCH(I212, "Beauty",100, "Pets",90, "Tech",80, "Home",70, "Fitness",60, 50) * 0.2 ) + ( IF(E212&lt;30,100,IF(E212&lt;50,60,20)) * 0.15 ) + ( IF(AND(B212&lt;&gt;"",C212&lt;&gt;""),100,IF(OR(B212&lt;&gt;"",C212&lt;&gt;""),50,0)) * 0.1 )</f>
        <v>#NAME?</v>
      </c>
      <c r="L212" s="22">
        <f t="shared" si="15"/>
        <v>2.0563131560875108</v>
      </c>
      <c r="M212" s="22" t="e">
        <f t="shared" ca="1" si="16"/>
        <v>#NAME?</v>
      </c>
      <c r="N212" s="22" t="e">
        <f t="shared" ca="1" si="17"/>
        <v>#NAME?</v>
      </c>
      <c r="O212" t="e" cm="1">
        <f t="array" aca="1" ref="O212" ca="1">_xldudf_LABS_GENERATIVEAI("Evaluate this product: " &amp; A212 &amp; ". Profit: £" &amp; F212 &amp; ", Trend: " &amp; K212 &amp; "/30, Comp: " &amp; M212 &amp; "/30, Skill: " &amp; J212 &amp; ", Niche: " &amp; I212 &amp; ". Return 3 short bullet points: 1) Opportunity summary, 2) Why it's high/low scoring, 3) Marketing angle.", 0)</f>
        <v>#NAME?</v>
      </c>
      <c r="P212" t="e" cm="1">
        <f t="array" aca="1" ref="P212" ca="1">_xldudf_LABS_GENERATIVEAI("You're Thunderbird 2, the ad strategy agent. Based on this product: " &amp; A212 &amp; ", in the " &amp; I212 &amp; " niche with a profit of £" &amp; F212 &amp; " and skill level " &amp; J212 &amp; ", suggest: 1) a winning ad angle, 2) a one-line hook, 3) target audience.", 0)</f>
        <v>#NAME?</v>
      </c>
      <c r="AG212" t="e" cm="1">
        <f t="array" aca="1" ref="AG212" ca="1">_xldudf_LABS_GENERATIVEAI("You’re Thunderbird 3. Analyze this product: " &amp; A212 &amp; ". Trend score: " &amp; K212 &amp; "/30, Competition: " &amp; M212 &amp; "/30, Profit: £" &amp; F212 &amp; ". Give 1 line for each: Why trend score is high/low, Why competition score is high/low, Why profit score is high/low.", 0)</f>
        <v>#NAME?</v>
      </c>
    </row>
    <row r="213" spans="1:33" x14ac:dyDescent="0.35">
      <c r="A213" s="20" t="s">
        <v>648</v>
      </c>
      <c r="B213" s="21" t="s">
        <v>649</v>
      </c>
      <c r="C213" s="21" t="s">
        <v>650</v>
      </c>
      <c r="D213" s="27">
        <v>11.93</v>
      </c>
      <c r="E213" s="27">
        <v>39.99</v>
      </c>
      <c r="F213" s="24">
        <f t="shared" si="18"/>
        <v>28.060000000000002</v>
      </c>
      <c r="G213" s="10"/>
      <c r="H213" s="10"/>
      <c r="I213" t="e" cm="1">
        <f t="array" aca="1" ref="I213" ca="1">_xldudf_LABS_GENERATIVEAI("Assign a niche category to this product based on what it is and who it's for. Use simple categories like 'Beauty', 'Pets', 'Home', 'Fitness', 'Tech', 'Fashion', 'Health', 'Kitchen', 'Baby', or 'Other'. Product: " &amp; A213 &amp; ". Description: " &amp; A213 &amp; ". Return only the category.", 0)</f>
        <v>#NAME?</v>
      </c>
      <c r="J213" t="e" cm="1">
        <f t="array" aca="1" ref="J213" ca="1">_xldudf_LABS_GENERATIVEAI("Assign a selling skill level (Beginner, Intermediate, or Advanced) to this product based on how hard it would be to market and sell. Consider ad complexity, niche saturation, price point, and customer trust needed. Product: " &amp; A213 &amp; ". Niche: " &amp; I213 &amp; ". Selling Price: £" &amp; E213 &amp; ". Respond with only the level.", 0)</f>
        <v>#NAME?</v>
      </c>
      <c r="K213" s="22" t="e" cm="1">
        <f t="array" aca="1" ref="K213" ca="1" xml:space="preserve"> ( (F213 / MAX(F:F)) * 100 * 0.3 ) + ( IF(J213=1,100,IF(J213=2,50,0)) * 0.25 ) + ( _xlfn.SWITCH(I213, "Beauty",100, "Pets",90, "Tech",80, "Home",70, "Fitness",60, 50) * 0.2 ) + ( IF(E213&lt;30,100,IF(E213&lt;50,60,20)) * 0.15 ) + ( IF(AND(B213&lt;&gt;"",C213&lt;&gt;""),100,IF(OR(B213&lt;&gt;"",C213&lt;&gt;""),50,0)) * 0.1 )</f>
        <v>#NAME?</v>
      </c>
      <c r="L213" s="22">
        <f t="shared" si="15"/>
        <v>4.4991660943784941</v>
      </c>
      <c r="M213" s="22" t="e">
        <f t="shared" ca="1" si="16"/>
        <v>#NAME?</v>
      </c>
      <c r="N213" s="22" t="e">
        <f t="shared" ca="1" si="17"/>
        <v>#NAME?</v>
      </c>
      <c r="O213" t="e" cm="1">
        <f t="array" aca="1" ref="O213" ca="1">_xldudf_LABS_GENERATIVEAI("Evaluate this product: " &amp; A213 &amp; ". Profit: £" &amp; F213 &amp; ", Trend: " &amp; K213 &amp; "/30, Comp: " &amp; M213 &amp; "/30, Skill: " &amp; J213 &amp; ", Niche: " &amp; I213 &amp; ". Return 3 short bullet points: 1) Opportunity summary, 2) Why it's high/low scoring, 3) Marketing angle.", 0)</f>
        <v>#NAME?</v>
      </c>
      <c r="P213" t="e" cm="1">
        <f t="array" aca="1" ref="P213" ca="1">_xldudf_LABS_GENERATIVEAI("You're Thunderbird 2, the ad strategy agent. Based on this product: " &amp; A213 &amp; ", in the " &amp; I213 &amp; " niche with a profit of £" &amp; F213 &amp; " and skill level " &amp; J213 &amp; ", suggest: 1) a winning ad angle, 2) a one-line hook, 3) target audience.", 0)</f>
        <v>#NAME?</v>
      </c>
      <c r="AG213" t="e" cm="1">
        <f t="array" aca="1" ref="AG213" ca="1">_xldudf_LABS_GENERATIVEAI("You’re Thunderbird 3. Analyze this product: " &amp; A213 &amp; ". Trend score: " &amp; K213 &amp; "/30, Competition: " &amp; M213 &amp; "/30, Profit: £" &amp; F213 &amp; ". Give 1 line for each: Why trend score is high/low, Why competition score is high/low, Why profit score is high/low.", 0)</f>
        <v>#NAME?</v>
      </c>
    </row>
    <row r="214" spans="1:33" x14ac:dyDescent="0.35">
      <c r="A214" s="20" t="s">
        <v>651</v>
      </c>
      <c r="B214" s="21" t="s">
        <v>652</v>
      </c>
      <c r="C214" s="21" t="s">
        <v>653</v>
      </c>
      <c r="D214" s="27">
        <v>10.79</v>
      </c>
      <c r="E214" s="27">
        <v>39.99</v>
      </c>
      <c r="F214" s="24">
        <f t="shared" ref="F214:F247" si="19">E214-D214</f>
        <v>29.200000000000003</v>
      </c>
      <c r="G214" s="10"/>
      <c r="H214" s="10"/>
      <c r="I214" t="e" cm="1">
        <f t="array" aca="1" ref="I214" ca="1">_xldudf_LABS_GENERATIVEAI("Assign a niche category to this product based on what it is and who it's for. Use simple categories like 'Beauty', 'Pets', 'Home', 'Fitness', 'Tech', 'Fashion', 'Health', 'Kitchen', 'Baby', or 'Other'. Product: " &amp; A214 &amp; ". Description: " &amp; A214 &amp; ". Return only the category.", 0)</f>
        <v>#NAME?</v>
      </c>
      <c r="J214" t="e" cm="1">
        <f t="array" aca="1" ref="J214" ca="1">_xldudf_LABS_GENERATIVEAI("Assign a selling skill level (Beginner, Intermediate, or Advanced) to this product based on how hard it would be to market and sell. Consider ad complexity, niche saturation, price point, and customer trust needed. Product: " &amp; A214 &amp; ". Niche: " &amp; I214 &amp; ". Selling Price: £" &amp; E214 &amp; ". Respond with only the level.", 0)</f>
        <v>#NAME?</v>
      </c>
      <c r="K214" s="22" t="e" cm="1">
        <f t="array" aca="1" ref="K214" ca="1" xml:space="preserve"> ( (F214 / MAX(F:F)) * 100 * 0.3 ) + ( IF(J214=1,100,IF(J214=2,50,0)) * 0.25 ) + ( _xlfn.SWITCH(I214, "Beauty",100, "Pets",90, "Tech",80, "Home",70, "Fitness",60, 50) * 0.2 ) + ( IF(E214&lt;30,100,IF(E214&lt;50,60,20)) * 0.15 ) + ( IF(AND(B214&lt;&gt;"",C214&lt;&gt;""),100,IF(OR(B214&lt;&gt;"",C214&lt;&gt;""),50,0)) * 0.1 )</f>
        <v>#NAME?</v>
      </c>
      <c r="L214" s="22">
        <f t="shared" si="15"/>
        <v>4.7228490140292356</v>
      </c>
      <c r="M214" s="22" t="e">
        <f t="shared" ca="1" si="16"/>
        <v>#NAME?</v>
      </c>
      <c r="N214" s="22" t="e">
        <f t="shared" ca="1" si="17"/>
        <v>#NAME?</v>
      </c>
      <c r="O214" t="e" cm="1">
        <f t="array" aca="1" ref="O214" ca="1">_xldudf_LABS_GENERATIVEAI("Evaluate this product: " &amp; A214 &amp; ". Profit: £" &amp; F214 &amp; ", Trend: " &amp; K214 &amp; "/30, Comp: " &amp; M214 &amp; "/30, Skill: " &amp; J214 &amp; ", Niche: " &amp; I214 &amp; ". Return 3 short bullet points: 1) Opportunity summary, 2) Why it's high/low scoring, 3) Marketing angle.", 0)</f>
        <v>#NAME?</v>
      </c>
      <c r="P214" t="e" cm="1">
        <f t="array" aca="1" ref="P214" ca="1">_xldudf_LABS_GENERATIVEAI("You're Thunderbird 2, the ad strategy agent. Based on this product: " &amp; A214 &amp; ", in the " &amp; I214 &amp; " niche with a profit of £" &amp; F214 &amp; " and skill level " &amp; J214 &amp; ", suggest: 1) a winning ad angle, 2) a one-line hook, 3) target audience.", 0)</f>
        <v>#NAME?</v>
      </c>
      <c r="AG214" t="e" cm="1">
        <f t="array" aca="1" ref="AG214" ca="1">_xldudf_LABS_GENERATIVEAI("You’re Thunderbird 3. Analyze this product: " &amp; A214 &amp; ". Trend score: " &amp; K214 &amp; "/30, Competition: " &amp; M214 &amp; "/30, Profit: £" &amp; F214 &amp; ". Give 1 line for each: Why trend score is high/low, Why competition score is high/low, Why profit score is high/low.", 0)</f>
        <v>#NAME?</v>
      </c>
    </row>
    <row r="215" spans="1:33" x14ac:dyDescent="0.35">
      <c r="A215" s="20" t="s">
        <v>654</v>
      </c>
      <c r="B215" s="21" t="s">
        <v>655</v>
      </c>
      <c r="C215" s="21" t="s">
        <v>656</v>
      </c>
      <c r="D215" s="27">
        <v>6.29</v>
      </c>
      <c r="E215" s="27">
        <v>29.99</v>
      </c>
      <c r="F215" s="24">
        <f t="shared" si="19"/>
        <v>23.7</v>
      </c>
      <c r="G215" s="10"/>
      <c r="H215" s="10"/>
      <c r="I215" t="e" cm="1">
        <f t="array" aca="1" ref="I215" ca="1">_xldudf_LABS_GENERATIVEAI("Assign a niche category to this product based on what it is and who it's for. Use simple categories like 'Beauty', 'Pets', 'Home', 'Fitness', 'Tech', 'Fashion', 'Health', 'Kitchen', 'Baby', or 'Other'. Product: " &amp; A215 &amp; ". Description: " &amp; A215 &amp; ". Return only the category.", 0)</f>
        <v>#NAME?</v>
      </c>
      <c r="J215" t="e" cm="1">
        <f t="array" aca="1" ref="J215" ca="1">_xldudf_LABS_GENERATIVEAI("Assign a selling skill level (Beginner, Intermediate, or Advanced) to this product based on how hard it would be to market and sell. Consider ad complexity, niche saturation, price point, and customer trust needed. Product: " &amp; A215 &amp; ". Niche: " &amp; I215 &amp; ". Selling Price: £" &amp; E215 &amp; ". Respond with only the level.", 0)</f>
        <v>#NAME?</v>
      </c>
      <c r="K215" s="22" t="e" cm="1">
        <f t="array" aca="1" ref="K215" ca="1" xml:space="preserve"> ( (F215 / MAX(F:F)) * 100 * 0.3 ) + ( IF(J215=1,100,IF(J215=2,50,0)) * 0.25 ) + ( _xlfn.SWITCH(I215, "Beauty",100, "Pets",90, "Tech",80, "Home",70, "Fitness",60, 50) * 0.2 ) + ( IF(E215&lt;30,100,IF(E215&lt;50,60,20)) * 0.15 ) + ( IF(AND(B215&lt;&gt;"",C215&lt;&gt;""),100,IF(OR(B215&lt;&gt;"",C215&lt;&gt;""),50,0)) * 0.1 )</f>
        <v>#NAME?</v>
      </c>
      <c r="L215" s="22">
        <f t="shared" si="15"/>
        <v>3.6436770332581183</v>
      </c>
      <c r="M215" s="22" t="e">
        <f t="shared" ca="1" si="16"/>
        <v>#NAME?</v>
      </c>
      <c r="N215" s="22" t="e">
        <f t="shared" ca="1" si="17"/>
        <v>#NAME?</v>
      </c>
      <c r="O215" t="e" cm="1">
        <f t="array" aca="1" ref="O215" ca="1">_xldudf_LABS_GENERATIVEAI("Evaluate this product: " &amp; A215 &amp; ". Profit: £" &amp; F215 &amp; ", Trend: " &amp; K215 &amp; "/30, Comp: " &amp; M215 &amp; "/30, Skill: " &amp; J215 &amp; ", Niche: " &amp; I215 &amp; ". Return 3 short bullet points: 1) Opportunity summary, 2) Why it's high/low scoring, 3) Marketing angle.", 0)</f>
        <v>#NAME?</v>
      </c>
      <c r="P215" t="e" cm="1">
        <f t="array" aca="1" ref="P215" ca="1">_xldudf_LABS_GENERATIVEAI("You're Thunderbird 2, the ad strategy agent. Based on this product: " &amp; A215 &amp; ", in the " &amp; I215 &amp; " niche with a profit of £" &amp; F215 &amp; " and skill level " &amp; J215 &amp; ", suggest: 1) a winning ad angle, 2) a one-line hook, 3) target audience.", 0)</f>
        <v>#NAME?</v>
      </c>
      <c r="AG215" t="e" cm="1">
        <f t="array" aca="1" ref="AG215" ca="1">_xldudf_LABS_GENERATIVEAI("You’re Thunderbird 3. Analyze this product: " &amp; A215 &amp; ". Trend score: " &amp; K215 &amp; "/30, Competition: " &amp; M215 &amp; "/30, Profit: £" &amp; F215 &amp; ". Give 1 line for each: Why trend score is high/low, Why competition score is high/low, Why profit score is high/low.", 0)</f>
        <v>#NAME?</v>
      </c>
    </row>
    <row r="216" spans="1:33" x14ac:dyDescent="0.35">
      <c r="A216" s="20" t="s">
        <v>657</v>
      </c>
      <c r="B216" s="21" t="s">
        <v>658</v>
      </c>
      <c r="C216" s="21" t="s">
        <v>659</v>
      </c>
      <c r="D216" s="27">
        <v>64.239999999999995</v>
      </c>
      <c r="E216" s="27">
        <v>129.99</v>
      </c>
      <c r="F216" s="24">
        <f t="shared" si="19"/>
        <v>65.750000000000014</v>
      </c>
      <c r="G216" s="10"/>
      <c r="H216" s="10"/>
      <c r="I216" t="e" cm="1">
        <f t="array" aca="1" ref="I216" ca="1">_xldudf_LABS_GENERATIVEAI("Assign a niche category to this product based on what it is and who it's for. Use simple categories like 'Beauty', 'Pets', 'Home', 'Fitness', 'Tech', 'Fashion', 'Health', 'Kitchen', 'Baby', or 'Other'. Product: " &amp; A216 &amp; ". Description: " &amp; A216 &amp; ". Return only the category.", 0)</f>
        <v>#NAME?</v>
      </c>
      <c r="J216" t="e" cm="1">
        <f t="array" aca="1" ref="J216" ca="1">_xldudf_LABS_GENERATIVEAI("Assign a selling skill level (Beginner, Intermediate, or Advanced) to this product based on how hard it would be to market and sell. Consider ad complexity, niche saturation, price point, and customer trust needed. Product: " &amp; A216 &amp; ". Niche: " &amp; I216 &amp; ". Selling Price: £" &amp; E216 &amp; ". Respond with only the level.", 0)</f>
        <v>#NAME?</v>
      </c>
      <c r="K216" s="22" t="e" cm="1">
        <f t="array" aca="1" ref="K216" ca="1" xml:space="preserve"> ( (F216 / MAX(F:F)) * 100 * 0.3 ) + ( IF(J216=1,100,IF(J216=2,50,0)) * 0.25 ) + ( _xlfn.SWITCH(I216, "Beauty",100, "Pets",90, "Tech",80, "Home",70, "Fitness",60, 50) * 0.2 ) + ( IF(E216&lt;30,100,IF(E216&lt;50,60,20)) * 0.15 ) + ( IF(AND(B216&lt;&gt;"",C216&lt;&gt;""),100,IF(OR(B216&lt;&gt;"",C216&lt;&gt;""),50,0)) * 0.1 )</f>
        <v>#NAME?</v>
      </c>
      <c r="L216" s="22">
        <f t="shared" si="15"/>
        <v>11.894437358971846</v>
      </c>
      <c r="M216" s="22" t="e">
        <f t="shared" ca="1" si="16"/>
        <v>#NAME?</v>
      </c>
      <c r="N216" s="22" t="e">
        <f t="shared" ca="1" si="17"/>
        <v>#NAME?</v>
      </c>
      <c r="O216" t="e" cm="1">
        <f t="array" aca="1" ref="O216" ca="1">_xldudf_LABS_GENERATIVEAI("Evaluate this product: " &amp; A216 &amp; ". Profit: £" &amp; F216 &amp; ", Trend: " &amp; K216 &amp; "/30, Comp: " &amp; M216 &amp; "/30, Skill: " &amp; J216 &amp; ", Niche: " &amp; I216 &amp; ". Return 3 short bullet points: 1) Opportunity summary, 2) Why it's high/low scoring, 3) Marketing angle.", 0)</f>
        <v>#NAME?</v>
      </c>
      <c r="P216" t="e" cm="1">
        <f t="array" aca="1" ref="P216" ca="1">_xldudf_LABS_GENERATIVEAI("You're Thunderbird 2, the ad strategy agent. Based on this product: " &amp; A216 &amp; ", in the " &amp; I216 &amp; " niche with a profit of £" &amp; F216 &amp; " and skill level " &amp; J216 &amp; ", suggest: 1) a winning ad angle, 2) a one-line hook, 3) target audience.", 0)</f>
        <v>#NAME?</v>
      </c>
      <c r="AG216" t="e" cm="1">
        <f t="array" aca="1" ref="AG216" ca="1">_xldudf_LABS_GENERATIVEAI("You’re Thunderbird 3. Analyze this product: " &amp; A216 &amp; ". Trend score: " &amp; K216 &amp; "/30, Competition: " &amp; M216 &amp; "/30, Profit: £" &amp; F216 &amp; ". Give 1 line for each: Why trend score is high/low, Why competition score is high/low, Why profit score is high/low.", 0)</f>
        <v>#NAME?</v>
      </c>
    </row>
    <row r="217" spans="1:33" x14ac:dyDescent="0.35">
      <c r="A217" s="20" t="s">
        <v>660</v>
      </c>
      <c r="B217" s="21" t="s">
        <v>661</v>
      </c>
      <c r="C217" s="21" t="s">
        <v>662</v>
      </c>
      <c r="D217" s="27">
        <v>1.31</v>
      </c>
      <c r="E217" s="27">
        <v>9.99</v>
      </c>
      <c r="F217" s="24">
        <f t="shared" si="19"/>
        <v>8.68</v>
      </c>
      <c r="G217" s="10"/>
      <c r="H217" s="10"/>
      <c r="I217" t="e" cm="1">
        <f t="array" aca="1" ref="I217" ca="1">_xldudf_LABS_GENERATIVEAI("Assign a niche category to this product based on what it is and who it's for. Use simple categories like 'Beauty', 'Pets', 'Home', 'Fitness', 'Tech', 'Fashion', 'Health', 'Kitchen', 'Baby', or 'Other'. Product: " &amp; A217 &amp; ". Description: " &amp; A217 &amp; ". Return only the category.", 0)</f>
        <v>#NAME?</v>
      </c>
      <c r="J217" t="e" cm="1">
        <f t="array" aca="1" ref="J217" ca="1">_xldudf_LABS_GENERATIVEAI("Assign a selling skill level (Beginner, Intermediate, or Advanced) to this product based on how hard it would be to market and sell. Consider ad complexity, niche saturation, price point, and customer trust needed. Product: " &amp; A217 &amp; ". Niche: " &amp; I217 &amp; ". Selling Price: £" &amp; E217 &amp; ". Respond with only the level.", 0)</f>
        <v>#NAME?</v>
      </c>
      <c r="K217" s="22" t="e" cm="1">
        <f t="array" aca="1" ref="K217" ca="1" xml:space="preserve"> ( (F217 / MAX(F:F)) * 100 * 0.3 ) + ( IF(J217=1,100,IF(J217=2,50,0)) * 0.25 ) + ( _xlfn.SWITCH(I217, "Beauty",100, "Pets",90, "Tech",80, "Home",70, "Fitness",60, 50) * 0.2 ) + ( IF(E217&lt;30,100,IF(E217&lt;50,60,20)) * 0.15 ) + ( IF(AND(B217&lt;&gt;"",C217&lt;&gt;""),100,IF(OR(B217&lt;&gt;"",C217&lt;&gt;""),50,0)) * 0.1 )</f>
        <v>#NAME?</v>
      </c>
      <c r="L217" s="22">
        <f t="shared" si="15"/>
        <v>0.6965564603159029</v>
      </c>
      <c r="M217" s="22" t="e">
        <f t="shared" ca="1" si="16"/>
        <v>#NAME?</v>
      </c>
      <c r="N217" s="22" t="e">
        <f t="shared" ca="1" si="17"/>
        <v>#NAME?</v>
      </c>
      <c r="O217" t="e" cm="1">
        <f t="array" aca="1" ref="O217" ca="1">_xldudf_LABS_GENERATIVEAI("Evaluate this product: " &amp; A217 &amp; ". Profit: £" &amp; F217 &amp; ", Trend: " &amp; K217 &amp; "/30, Comp: " &amp; M217 &amp; "/30, Skill: " &amp; J217 &amp; ", Niche: " &amp; I217 &amp; ". Return 3 short bullet points: 1) Opportunity summary, 2) Why it's high/low scoring, 3) Marketing angle.", 0)</f>
        <v>#NAME?</v>
      </c>
      <c r="P217" t="e" cm="1">
        <f t="array" aca="1" ref="P217" ca="1">_xldudf_LABS_GENERATIVEAI("You're Thunderbird 2, the ad strategy agent. Based on this product: " &amp; A217 &amp; ", in the " &amp; I217 &amp; " niche with a profit of £" &amp; F217 &amp; " and skill level " &amp; J217 &amp; ", suggest: 1) a winning ad angle, 2) a one-line hook, 3) target audience.", 0)</f>
        <v>#NAME?</v>
      </c>
      <c r="AG217" t="e" cm="1">
        <f t="array" aca="1" ref="AG217" ca="1">_xldudf_LABS_GENERATIVEAI("You’re Thunderbird 3. Analyze this product: " &amp; A217 &amp; ". Trend score: " &amp; K217 &amp; "/30, Competition: " &amp; M217 &amp; "/30, Profit: £" &amp; F217 &amp; ". Give 1 line for each: Why trend score is high/low, Why competition score is high/low, Why profit score is high/low.", 0)</f>
        <v>#NAME?</v>
      </c>
    </row>
    <row r="218" spans="1:33" x14ac:dyDescent="0.35">
      <c r="A218" s="20" t="s">
        <v>367</v>
      </c>
      <c r="B218" s="21" t="s">
        <v>663</v>
      </c>
      <c r="C218" s="21" t="s">
        <v>664</v>
      </c>
      <c r="D218" s="27">
        <v>24.21</v>
      </c>
      <c r="E218" s="27">
        <v>59.99</v>
      </c>
      <c r="F218" s="24">
        <f t="shared" si="19"/>
        <v>35.78</v>
      </c>
      <c r="G218" s="10"/>
      <c r="H218" s="10"/>
      <c r="I218" t="str" cm="1">
        <f t="array" ref="I218">_xldudf_LABS_GENERATIVEAI("Assign a niche category to this product based on what it is and who it's for. Use simple categories like 'Beauty', 'Pets', 'Home', 'Fitness', 'Tech', 'Fashion', 'Health', 'Kitchen', 'Baby', or 'Other'. Product: " &amp; A218 &amp; ". Description: " &amp; A218 &amp; ". Return only the category.", 0)</f>
        <v>Home</v>
      </c>
      <c r="J218" t="e" cm="1">
        <f t="array" aca="1" ref="J218" ca="1">_xldudf_LABS_GENERATIVEAI("Assign a selling skill level (Beginner, Intermediate, or Advanced) to this product based on how hard it would be to market and sell. Consider ad complexity, niche saturation, price point, and customer trust needed. Product: " &amp; A218 &amp; ". Niche: " &amp; I218 &amp; ". Selling Price: £" &amp; E218 &amp; ". Respond with only the level.", 0)</f>
        <v>#NAME?</v>
      </c>
      <c r="K218" s="22" t="e" cm="1">
        <f t="array" aca="1" ref="K218" ca="1" xml:space="preserve"> ( (F218 / MAX(F:F)) * 100 * 0.3 ) + ( IF(J218=1,100,IF(J218=2,50,0)) * 0.25 ) + ( _xlfn.SWITCH(I218, "Beauty",100, "Pets",90, "Tech",80, "Home",70, "Fitness",60, 50) * 0.2 ) + ( IF(E218&lt;30,100,IF(E218&lt;50,60,20)) * 0.15 ) + ( IF(AND(B218&lt;&gt;"",C218&lt;&gt;""),100,IF(OR(B218&lt;&gt;"",C218&lt;&gt;""),50,0)) * 0.1 )</f>
        <v>#NAME?</v>
      </c>
      <c r="L218" s="22">
        <f t="shared" si="15"/>
        <v>6.0139311292063171</v>
      </c>
      <c r="M218" s="22" t="e">
        <f t="shared" ca="1" si="16"/>
        <v>#NAME?</v>
      </c>
      <c r="N218" s="22" t="e">
        <f t="shared" ca="1" si="17"/>
        <v>#NAME?</v>
      </c>
      <c r="O218" t="e" cm="1">
        <f t="array" aca="1" ref="O218" ca="1">_xldudf_LABS_GENERATIVEAI("Evaluate this product: " &amp; A218 &amp; ". Profit: £" &amp; F218 &amp; ", Trend: " &amp; K218 &amp; "/30, Comp: " &amp; M218 &amp; "/30, Skill: " &amp; J218 &amp; ", Niche: " &amp; I218 &amp; ". Return 3 short bullet points: 1) Opportunity summary, 2) Why it's high/low scoring, 3) Marketing angle.", 0)</f>
        <v>#NAME?</v>
      </c>
      <c r="P218" t="e" cm="1">
        <f t="array" aca="1" ref="P218" ca="1">_xldudf_LABS_GENERATIVEAI("You're Thunderbird 2, the ad strategy agent. Based on this product: " &amp; A218 &amp; ", in the " &amp; I218 &amp; " niche with a profit of £" &amp; F218 &amp; " and skill level " &amp; J218 &amp; ", suggest: 1) a winning ad angle, 2) a one-line hook, 3) target audience.", 0)</f>
        <v>#NAME?</v>
      </c>
      <c r="AG218" t="e" cm="1">
        <f t="array" aca="1" ref="AG218" ca="1">_xldudf_LABS_GENERATIVEAI("You’re Thunderbird 3. Analyze this product: " &amp; A218 &amp; ". Trend score: " &amp; K218 &amp; "/30, Competition: " &amp; M218 &amp; "/30, Profit: £" &amp; F218 &amp; ". Give 1 line for each: Why trend score is high/low, Why competition score is high/low, Why profit score is high/low.", 0)</f>
        <v>#NAME?</v>
      </c>
    </row>
    <row r="219" spans="1:33" x14ac:dyDescent="0.35">
      <c r="A219" s="17" t="s">
        <v>665</v>
      </c>
      <c r="B219" s="9" t="s">
        <v>666</v>
      </c>
      <c r="C219" s="9" t="s">
        <v>667</v>
      </c>
      <c r="D219" s="25">
        <v>5.31</v>
      </c>
      <c r="E219" s="25">
        <v>19.989999999999998</v>
      </c>
      <c r="F219" s="24">
        <f t="shared" si="19"/>
        <v>14.68</v>
      </c>
      <c r="G219" s="10"/>
      <c r="H219" s="10"/>
      <c r="I219" t="e" cm="1">
        <f t="array" aca="1" ref="I219" ca="1">_xldudf_LABS_GENERATIVEAI("Assign a niche category to this product based on what it is and who it's for. Use simple categories like 'Beauty', 'Pets', 'Home', 'Fitness', 'Tech', 'Fashion', 'Health', 'Kitchen', 'Baby', or 'Other'. Product: " &amp; A219 &amp; ". Description: " &amp; A219 &amp; ". Return only the category.", 0)</f>
        <v>#NAME?</v>
      </c>
      <c r="J219" t="e" cm="1">
        <f t="array" aca="1" ref="J219" ca="1">_xldudf_LABS_GENERATIVEAI("Assign a selling skill level (Beginner, Intermediate, or Advanced) to this product based on how hard it would be to market and sell. Consider ad complexity, niche saturation, price point, and customer trust needed. Product: " &amp; A219 &amp; ". Niche: " &amp; I219 &amp; ". Selling Price: £" &amp; E219 &amp; ". Respond with only the level.", 0)</f>
        <v>#NAME?</v>
      </c>
      <c r="K219" s="22" t="e" cm="1">
        <f t="array" aca="1" ref="K219" ca="1" xml:space="preserve"> ( (F219 / MAX(F:F)) * 100 * 0.3 ) + ( IF(J219=1,100,IF(J219=2,50,0)) * 0.25 ) + ( _xlfn.SWITCH(I219, "Beauty",100, "Pets",90, "Tech",80, "Home",70, "Fitness",60, 50) * 0.2 ) + ( IF(E219&lt;30,100,IF(E219&lt;50,60,20)) * 0.15 ) + ( IF(AND(B219&lt;&gt;"",C219&lt;&gt;""),100,IF(OR(B219&lt;&gt;"",C219&lt;&gt;""),50,0)) * 0.1 )</f>
        <v>#NAME?</v>
      </c>
      <c r="L219" s="22">
        <f t="shared" si="15"/>
        <v>1.8738349847934854</v>
      </c>
      <c r="M219" s="22" t="e">
        <f t="shared" ca="1" si="16"/>
        <v>#NAME?</v>
      </c>
      <c r="N219" s="22" t="e">
        <f t="shared" ca="1" si="17"/>
        <v>#NAME?</v>
      </c>
      <c r="O219" t="e" cm="1">
        <f t="array" aca="1" ref="O219" ca="1">_xldudf_LABS_GENERATIVEAI("Evaluate this product: " &amp; A219 &amp; ". Profit: £" &amp; F219 &amp; ", Trend: " &amp; K219 &amp; "/30, Comp: " &amp; M219 &amp; "/30, Skill: " &amp; J219 &amp; ", Niche: " &amp; I219 &amp; ". Return 3 short bullet points: 1) Opportunity summary, 2) Why it's high/low scoring, 3) Marketing angle.", 0)</f>
        <v>#NAME?</v>
      </c>
      <c r="P219" t="e" cm="1">
        <f t="array" aca="1" ref="P219" ca="1">_xldudf_LABS_GENERATIVEAI("You're Thunderbird 2, the ad strategy agent. Based on this product: " &amp; A219 &amp; ", in the " &amp; I219 &amp; " niche with a profit of £" &amp; F219 &amp; " and skill level " &amp; J219 &amp; ", suggest: 1) a winning ad angle, 2) a one-line hook, 3) target audience.", 0)</f>
        <v>#NAME?</v>
      </c>
      <c r="AG219" t="e" cm="1">
        <f t="array" aca="1" ref="AG219" ca="1">_xldudf_LABS_GENERATIVEAI("You’re Thunderbird 3. Analyze this product: " &amp; A219 &amp; ". Trend score: " &amp; K219 &amp; "/30, Competition: " &amp; M219 &amp; "/30, Profit: £" &amp; F219 &amp; ". Give 1 line for each: Why trend score is high/low, Why competition score is high/low, Why profit score is high/low.", 0)</f>
        <v>#NAME?</v>
      </c>
    </row>
    <row r="220" spans="1:33" x14ac:dyDescent="0.35">
      <c r="A220" s="17" t="s">
        <v>668</v>
      </c>
      <c r="B220" s="9" t="s">
        <v>669</v>
      </c>
      <c r="C220" s="9" t="s">
        <v>670</v>
      </c>
      <c r="D220" s="25">
        <v>20.309999999999999</v>
      </c>
      <c r="E220" s="25">
        <v>49.99</v>
      </c>
      <c r="F220" s="24">
        <f t="shared" si="19"/>
        <v>29.680000000000003</v>
      </c>
      <c r="G220" s="10"/>
      <c r="H220" s="10"/>
      <c r="I220" t="e" cm="1">
        <f t="array" aca="1" ref="I220" ca="1">_xldudf_LABS_GENERATIVEAI("Assign a niche category to this product based on what it is and who it's for. Use simple categories like 'Beauty', 'Pets', 'Home', 'Fitness', 'Tech', 'Fashion', 'Health', 'Kitchen', 'Baby', or 'Other'. Product: " &amp; A220 &amp; ". Description: " &amp; A220 &amp; ". Return only the category.", 0)</f>
        <v>#NAME?</v>
      </c>
      <c r="J220" t="e" cm="1">
        <f t="array" aca="1" ref="J220" ca="1">_xldudf_LABS_GENERATIVEAI("Assign a selling skill level (Beginner, Intermediate, or Advanced) to this product based on how hard it would be to market and sell. Consider ad complexity, niche saturation, price point, and customer trust needed. Product: " &amp; A220 &amp; ". Niche: " &amp; I220 &amp; ". Selling Price: £" &amp; E220 &amp; ". Respond with only the level.", 0)</f>
        <v>#NAME?</v>
      </c>
      <c r="K220" s="22" t="e" cm="1">
        <f t="array" aca="1" ref="K220" ca="1" xml:space="preserve"> ( (F220 / MAX(F:F)) * 100 * 0.3 ) + ( IF(J220=1,100,IF(J220=2,50,0)) * 0.25 ) + ( _xlfn.SWITCH(I220, "Beauty",100, "Pets",90, "Tech",80, "Home",70, "Fitness",60, 50) * 0.2 ) + ( IF(E220&lt;30,100,IF(E220&lt;50,60,20)) * 0.15 ) + ( IF(AND(B220&lt;&gt;"",C220&lt;&gt;""),100,IF(OR(B220&lt;&gt;"",C220&lt;&gt;""),50,0)) * 0.1 )</f>
        <v>#NAME?</v>
      </c>
      <c r="L220" s="22">
        <f t="shared" si="15"/>
        <v>4.8170312959874426</v>
      </c>
      <c r="M220" s="22" t="e">
        <f t="shared" ca="1" si="16"/>
        <v>#NAME?</v>
      </c>
      <c r="N220" s="22" t="e">
        <f t="shared" ca="1" si="17"/>
        <v>#NAME?</v>
      </c>
      <c r="O220" t="e" cm="1">
        <f t="array" aca="1" ref="O220" ca="1">_xldudf_LABS_GENERATIVEAI("Evaluate this product: " &amp; A220 &amp; ". Profit: £" &amp; F220 &amp; ", Trend: " &amp; K220 &amp; "/30, Comp: " &amp; M220 &amp; "/30, Skill: " &amp; J220 &amp; ", Niche: " &amp; I220 &amp; ". Return 3 short bullet points: 1) Opportunity summary, 2) Why it's high/low scoring, 3) Marketing angle.", 0)</f>
        <v>#NAME?</v>
      </c>
      <c r="P220" t="e" cm="1">
        <f t="array" aca="1" ref="P220" ca="1">_xldudf_LABS_GENERATIVEAI("You're Thunderbird 2, the ad strategy agent. Based on this product: " &amp; A220 &amp; ", in the " &amp; I220 &amp; " niche with a profit of £" &amp; F220 &amp; " and skill level " &amp; J220 &amp; ", suggest: 1) a winning ad angle, 2) a one-line hook, 3) target audience.", 0)</f>
        <v>#NAME?</v>
      </c>
      <c r="AG220" t="e" cm="1">
        <f t="array" aca="1" ref="AG220" ca="1">_xldudf_LABS_GENERATIVEAI("You’re Thunderbird 3. Analyze this product: " &amp; A220 &amp; ". Trend score: " &amp; K220 &amp; "/30, Competition: " &amp; M220 &amp; "/30, Profit: £" &amp; F220 &amp; ". Give 1 line for each: Why trend score is high/low, Why competition score is high/low, Why profit score is high/low.", 0)</f>
        <v>#NAME?</v>
      </c>
    </row>
    <row r="221" spans="1:33" x14ac:dyDescent="0.35">
      <c r="A221" s="17" t="s">
        <v>671</v>
      </c>
      <c r="B221" s="9" t="s">
        <v>672</v>
      </c>
      <c r="C221" s="9" t="s">
        <v>673</v>
      </c>
      <c r="D221" s="25">
        <v>4.47</v>
      </c>
      <c r="E221" s="25">
        <v>14.99</v>
      </c>
      <c r="F221" s="24">
        <f t="shared" si="19"/>
        <v>10.52</v>
      </c>
      <c r="G221" s="10"/>
      <c r="H221" s="10"/>
      <c r="I221" t="e" cm="1">
        <f t="array" aca="1" ref="I221" ca="1">_xldudf_LABS_GENERATIVEAI("Assign a niche category to this product based on what it is and who it's for. Use simple categories like 'Beauty', 'Pets', 'Home', 'Fitness', 'Tech', 'Fashion', 'Health', 'Kitchen', 'Baby', or 'Other'. Product: " &amp; A221 &amp; ". Description: " &amp; A221 &amp; ". Return only the category.", 0)</f>
        <v>#NAME?</v>
      </c>
      <c r="J221" t="e" cm="1">
        <f t="array" aca="1" ref="J221" ca="1">_xldudf_LABS_GENERATIVEAI("Assign a selling skill level (Beginner, Intermediate, or Advanced) to this product based on how hard it would be to market and sell. Consider ad complexity, niche saturation, price point, and customer trust needed. Product: " &amp; A221 &amp; ". Niche: " &amp; I221 &amp; ". Selling Price: £" &amp; E221 &amp; ". Respond with only the level.", 0)</f>
        <v>#NAME?</v>
      </c>
      <c r="K221" s="22" t="e" cm="1">
        <f t="array" aca="1" ref="K221" ca="1" xml:space="preserve"> ( (F221 / MAX(F:F)) * 100 * 0.3 ) + ( IF(J221=1,100,IF(J221=2,50,0)) * 0.25 ) + ( _xlfn.SWITCH(I221, "Beauty",100, "Pets",90, "Tech",80, "Home",70, "Fitness",60, 50) * 0.2 ) + ( IF(E221&lt;30,100,IF(E221&lt;50,60,20)) * 0.15 ) + ( IF(AND(B221&lt;&gt;"",C221&lt;&gt;""),100,IF(OR(B221&lt;&gt;"",C221&lt;&gt;""),50,0)) * 0.1 )</f>
        <v>#NAME?</v>
      </c>
      <c r="L221" s="22">
        <f t="shared" si="15"/>
        <v>1.0575885411556949</v>
      </c>
      <c r="M221" s="22" t="e">
        <f t="shared" ca="1" si="16"/>
        <v>#NAME?</v>
      </c>
      <c r="N221" s="22" t="e">
        <f t="shared" ca="1" si="17"/>
        <v>#NAME?</v>
      </c>
      <c r="O221" t="e" cm="1">
        <f t="array" aca="1" ref="O221" ca="1">_xldudf_LABS_GENERATIVEAI("Evaluate this product: " &amp; A221 &amp; ". Profit: £" &amp; F221 &amp; ", Trend: " &amp; K221 &amp; "/30, Comp: " &amp; M221 &amp; "/30, Skill: " &amp; J221 &amp; ", Niche: " &amp; I221 &amp; ". Return 3 short bullet points: 1) Opportunity summary, 2) Why it's high/low scoring, 3) Marketing angle.", 0)</f>
        <v>#NAME?</v>
      </c>
      <c r="P221" t="e" cm="1">
        <f t="array" aca="1" ref="P221" ca="1">_xldudf_LABS_GENERATIVEAI("You're Thunderbird 2, the ad strategy agent. Based on this product: " &amp; A221 &amp; ", in the " &amp; I221 &amp; " niche with a profit of £" &amp; F221 &amp; " and skill level " &amp; J221 &amp; ", suggest: 1) a winning ad angle, 2) a one-line hook, 3) target audience.", 0)</f>
        <v>#NAME?</v>
      </c>
      <c r="AG221" t="e" cm="1">
        <f t="array" aca="1" ref="AG221" ca="1">_xldudf_LABS_GENERATIVEAI("You’re Thunderbird 3. Analyze this product: " &amp; A221 &amp; ". Trend score: " &amp; K221 &amp; "/30, Competition: " &amp; M221 &amp; "/30, Profit: £" &amp; F221 &amp; ". Give 1 line for each: Why trend score is high/low, Why competition score is high/low, Why profit score is high/low.", 0)</f>
        <v>#NAME?</v>
      </c>
    </row>
    <row r="222" spans="1:33" x14ac:dyDescent="0.35">
      <c r="A222" s="17" t="s">
        <v>674</v>
      </c>
      <c r="B222" s="9" t="s">
        <v>675</v>
      </c>
      <c r="C222" s="9" t="s">
        <v>676</v>
      </c>
      <c r="D222" s="25">
        <v>4.28</v>
      </c>
      <c r="E222" s="25">
        <v>19.989999999999998</v>
      </c>
      <c r="F222" s="24">
        <f t="shared" si="19"/>
        <v>15.709999999999997</v>
      </c>
      <c r="G222" s="10"/>
      <c r="H222" s="10"/>
      <c r="I222" t="e" cm="1">
        <f t="array" aca="1" ref="I222" ca="1">_xldudf_LABS_GENERATIVEAI("Assign a niche category to this product based on what it is and who it's for. Use simple categories like 'Beauty', 'Pets', 'Home', 'Fitness', 'Tech', 'Fashion', 'Health', 'Kitchen', 'Baby', or 'Other'. Product: " &amp; A222 &amp; ". Description: " &amp; A222 &amp; ". Return only the category.", 0)</f>
        <v>#NAME?</v>
      </c>
      <c r="J222" t="e" cm="1">
        <f t="array" aca="1" ref="J222" ca="1">_xldudf_LABS_GENERATIVEAI("Assign a selling skill level (Beginner, Intermediate, or Advanced) to this product based on how hard it would be to market and sell. Consider ad complexity, niche saturation, price point, and customer trust needed. Product: " &amp; A222 &amp; ". Niche: " &amp; I222 &amp; ". Selling Price: £" &amp; E222 &amp; ". Respond with only the level.", 0)</f>
        <v>#NAME?</v>
      </c>
      <c r="K222" s="22" t="e" cm="1">
        <f t="array" aca="1" ref="K222" ca="1" xml:space="preserve"> ( (F222 / MAX(F:F)) * 100 * 0.3 ) + ( IF(J222=1,100,IF(J222=2,50,0)) * 0.25 ) + ( _xlfn.SWITCH(I222, "Beauty",100, "Pets",90, "Tech",80, "Home",70, "Fitness",60, 50) * 0.2 ) + ( IF(E222&lt;30,100,IF(E222&lt;50,60,20)) * 0.15 ) + ( IF(AND(B222&lt;&gt;"",C222&lt;&gt;""),100,IF(OR(B222&lt;&gt;"",C222&lt;&gt;""),50,0)) * 0.1 )</f>
        <v>#NAME?</v>
      </c>
      <c r="L222" s="22">
        <f t="shared" si="15"/>
        <v>2.0759344648288032</v>
      </c>
      <c r="M222" s="22" t="e">
        <f t="shared" ca="1" si="16"/>
        <v>#NAME?</v>
      </c>
      <c r="N222" s="22" t="e">
        <f t="shared" ca="1" si="17"/>
        <v>#NAME?</v>
      </c>
      <c r="O222" t="e" cm="1">
        <f t="array" aca="1" ref="O222" ca="1">_xldudf_LABS_GENERATIVEAI("Evaluate this product: " &amp; A222 &amp; ". Profit: £" &amp; F222 &amp; ", Trend: " &amp; K222 &amp; "/30, Comp: " &amp; M222 &amp; "/30, Skill: " &amp; J222 &amp; ", Niche: " &amp; I222 &amp; ". Return 3 short bullet points: 1) Opportunity summary, 2) Why it's high/low scoring, 3) Marketing angle.", 0)</f>
        <v>#NAME?</v>
      </c>
      <c r="P222" t="e" cm="1">
        <f t="array" aca="1" ref="P222" ca="1">_xldudf_LABS_GENERATIVEAI("You're Thunderbird 2, the ad strategy agent. Based on this product: " &amp; A222 &amp; ", in the " &amp; I222 &amp; " niche with a profit of £" &amp; F222 &amp; " and skill level " &amp; J222 &amp; ", suggest: 1) a winning ad angle, 2) a one-line hook, 3) target audience.", 0)</f>
        <v>#NAME?</v>
      </c>
      <c r="AG222" t="e" cm="1">
        <f t="array" aca="1" ref="AG222" ca="1">_xldudf_LABS_GENERATIVEAI("You’re Thunderbird 3. Analyze this product: " &amp; A222 &amp; ". Trend score: " &amp; K222 &amp; "/30, Competition: " &amp; M222 &amp; "/30, Profit: £" &amp; F222 &amp; ". Give 1 line for each: Why trend score is high/low, Why competition score is high/low, Why profit score is high/low.", 0)</f>
        <v>#NAME?</v>
      </c>
    </row>
    <row r="223" spans="1:33" x14ac:dyDescent="0.35">
      <c r="A223" s="17" t="s">
        <v>677</v>
      </c>
      <c r="B223" s="9" t="s">
        <v>678</v>
      </c>
      <c r="C223" s="9" t="s">
        <v>679</v>
      </c>
      <c r="D223" s="25">
        <v>51</v>
      </c>
      <c r="E223" s="25">
        <v>99</v>
      </c>
      <c r="F223" s="24">
        <f t="shared" si="19"/>
        <v>48</v>
      </c>
      <c r="G223" s="10"/>
      <c r="H223" s="10"/>
      <c r="I223" t="e" cm="1">
        <f t="array" aca="1" ref="I223" ca="1">_xldudf_LABS_GENERATIVEAI("Assign a niche category to this product based on what it is and who it's for. Use simple categories like 'Beauty', 'Pets', 'Home', 'Fitness', 'Tech', 'Fashion', 'Health', 'Kitchen', 'Baby', or 'Other'. Product: " &amp; A223 &amp; ". Description: " &amp; A223 &amp; ". Return only the category.", 0)</f>
        <v>#NAME?</v>
      </c>
      <c r="J223" t="e" cm="1">
        <f t="array" aca="1" ref="J223" ca="1">_xldudf_LABS_GENERATIVEAI("Assign a selling skill level (Beginner, Intermediate, or Advanced) to this product based on how hard it would be to market and sell. Consider ad complexity, niche saturation, price point, and customer trust needed. Product: " &amp; A223 &amp; ". Niche: " &amp; I223 &amp; ". Selling Price: £" &amp; E223 &amp; ". Respond with only the level.", 0)</f>
        <v>#NAME?</v>
      </c>
      <c r="K223" s="22" t="e" cm="1">
        <f t="array" aca="1" ref="K223" ca="1" xml:space="preserve"> ( (F223 / MAX(F:F)) * 100 * 0.3 ) + ( IF(J223=1,100,IF(J223=2,50,0)) * 0.25 ) + ( _xlfn.SWITCH(I223, "Beauty",100, "Pets",90, "Tech",80, "Home",70, "Fitness",60, 50) * 0.2 ) + ( IF(E223&lt;30,100,IF(E223&lt;50,60,20)) * 0.15 ) + ( IF(AND(B223&lt;&gt;"",C223&lt;&gt;""),100,IF(OR(B223&lt;&gt;"",C223&lt;&gt;""),50,0)) * 0.1 )</f>
        <v>#NAME?</v>
      </c>
      <c r="L223" s="22">
        <f t="shared" si="15"/>
        <v>8.411655057392327</v>
      </c>
      <c r="M223" s="22" t="e">
        <f t="shared" ca="1" si="16"/>
        <v>#NAME?</v>
      </c>
      <c r="N223" s="22" t="e">
        <f t="shared" ca="1" si="17"/>
        <v>#NAME?</v>
      </c>
      <c r="O223" t="e" cm="1">
        <f t="array" aca="1" ref="O223" ca="1">_xldudf_LABS_GENERATIVEAI("Evaluate this product: " &amp; A223 &amp; ". Profit: £" &amp; F223 &amp; ", Trend: " &amp; K223 &amp; "/30, Comp: " &amp; M223 &amp; "/30, Skill: " &amp; J223 &amp; ", Niche: " &amp; I223 &amp; ". Return 3 short bullet points: 1) Opportunity summary, 2) Why it's high/low scoring, 3) Marketing angle.", 0)</f>
        <v>#NAME?</v>
      </c>
      <c r="P223" t="e" cm="1">
        <f t="array" aca="1" ref="P223" ca="1">_xldudf_LABS_GENERATIVEAI("You're Thunderbird 2, the ad strategy agent. Based on this product: " &amp; A223 &amp; ", in the " &amp; I223 &amp; " niche with a profit of £" &amp; F223 &amp; " and skill level " &amp; J223 &amp; ", suggest: 1) a winning ad angle, 2) a one-line hook, 3) target audience.", 0)</f>
        <v>#NAME?</v>
      </c>
      <c r="AG223" t="e" cm="1">
        <f t="array" aca="1" ref="AG223" ca="1">_xldudf_LABS_GENERATIVEAI("You’re Thunderbird 3. Analyze this product: " &amp; A223 &amp; ". Trend score: " &amp; K223 &amp; "/30, Competition: " &amp; M223 &amp; "/30, Profit: £" &amp; F223 &amp; ". Give 1 line for each: Why trend score is high/low, Why competition score is high/low, Why profit score is high/low.", 0)</f>
        <v>#NAME?</v>
      </c>
    </row>
    <row r="224" spans="1:33" x14ac:dyDescent="0.35">
      <c r="A224" s="17" t="s">
        <v>680</v>
      </c>
      <c r="B224" s="9" t="s">
        <v>681</v>
      </c>
      <c r="C224" s="9" t="s">
        <v>682</v>
      </c>
      <c r="D224" s="25">
        <v>35.44</v>
      </c>
      <c r="E224" s="25">
        <v>74.989999999999995</v>
      </c>
      <c r="F224" s="24">
        <f t="shared" si="19"/>
        <v>39.549999999999997</v>
      </c>
      <c r="G224" s="10"/>
      <c r="H224" s="10"/>
      <c r="I224" t="e" cm="1">
        <f t="array" aca="1" ref="I224" ca="1">_xldudf_LABS_GENERATIVEAI("Assign a niche category to this product based on what it is and who it's for. Use simple categories like 'Beauty', 'Pets', 'Home', 'Fitness', 'Tech', 'Fashion', 'Health', 'Kitchen', 'Baby', or 'Other'. Product: " &amp; A224 &amp; ". Description: " &amp; A224 &amp; ". Return only the category.", 0)</f>
        <v>#NAME?</v>
      </c>
      <c r="J224" t="e" cm="1">
        <f t="array" aca="1" ref="J224" ca="1">_xldudf_LABS_GENERATIVEAI("Assign a selling skill level (Beginner, Intermediate, or Advanced) to this product based on how hard it would be to market and sell. Consider ad complexity, niche saturation, price point, and customer trust needed. Product: " &amp; A224 &amp; ". Niche: " &amp; I224 &amp; ". Selling Price: £" &amp; E224 &amp; ". Respond with only the level.", 0)</f>
        <v>#NAME?</v>
      </c>
      <c r="K224" s="22" t="e" cm="1">
        <f t="array" aca="1" ref="K224" ca="1" xml:space="preserve"> ( (F224 / MAX(F:F)) * 100 * 0.3 ) + ( IF(J224=1,100,IF(J224=2,50,0)) * 0.25 ) + ( _xlfn.SWITCH(I224, "Beauty",100, "Pets",90, "Tech",80, "Home",70, "Fitness",60, 50) * 0.2 ) + ( IF(E224&lt;30,100,IF(E224&lt;50,60,20)) * 0.15 ) + ( IF(AND(B224&lt;&gt;"",C224&lt;&gt;""),100,IF(OR(B224&lt;&gt;"",C224&lt;&gt;""),50,0)) * 0.1 )</f>
        <v>#NAME?</v>
      </c>
      <c r="L224" s="22">
        <f t="shared" si="15"/>
        <v>6.753654468753064</v>
      </c>
      <c r="M224" s="22" t="e">
        <f t="shared" ca="1" si="16"/>
        <v>#NAME?</v>
      </c>
      <c r="N224" s="22" t="e">
        <f t="shared" ca="1" si="17"/>
        <v>#NAME?</v>
      </c>
      <c r="O224" t="e" cm="1">
        <f t="array" aca="1" ref="O224" ca="1">_xldudf_LABS_GENERATIVEAI("Evaluate this product: " &amp; A224 &amp; ". Profit: £" &amp; F224 &amp; ", Trend: " &amp; K224 &amp; "/30, Comp: " &amp; M224 &amp; "/30, Skill: " &amp; J224 &amp; ", Niche: " &amp; I224 &amp; ". Return 3 short bullet points: 1) Opportunity summary, 2) Why it's high/low scoring, 3) Marketing angle.", 0)</f>
        <v>#NAME?</v>
      </c>
      <c r="P224" t="e" cm="1">
        <f t="array" aca="1" ref="P224" ca="1">_xldudf_LABS_GENERATIVEAI("You're Thunderbird 2, the ad strategy agent. Based on this product: " &amp; A224 &amp; ", in the " &amp; I224 &amp; " niche with a profit of £" &amp; F224 &amp; " and skill level " &amp; J224 &amp; ", suggest: 1) a winning ad angle, 2) a one-line hook, 3) target audience.", 0)</f>
        <v>#NAME?</v>
      </c>
      <c r="AG224" t="e" cm="1">
        <f t="array" aca="1" ref="AG224" ca="1">_xldudf_LABS_GENERATIVEAI("You’re Thunderbird 3. Analyze this product: " &amp; A224 &amp; ". Trend score: " &amp; K224 &amp; "/30, Competition: " &amp; M224 &amp; "/30, Profit: £" &amp; F224 &amp; ". Give 1 line for each: Why trend score is high/low, Why competition score is high/low, Why profit score is high/low.", 0)</f>
        <v>#NAME?</v>
      </c>
    </row>
    <row r="225" spans="1:33" x14ac:dyDescent="0.35">
      <c r="A225" s="17" t="s">
        <v>683</v>
      </c>
      <c r="B225" s="9" t="s">
        <v>684</v>
      </c>
      <c r="C225" s="9" t="s">
        <v>685</v>
      </c>
      <c r="D225" s="25">
        <v>8.48</v>
      </c>
      <c r="E225" s="25">
        <v>19.989999999999998</v>
      </c>
      <c r="F225" s="24">
        <f t="shared" si="19"/>
        <v>11.509999999999998</v>
      </c>
      <c r="G225" s="10"/>
      <c r="H225" s="10"/>
      <c r="I225" t="e" cm="1">
        <f t="array" aca="1" ref="I225" ca="1">_xldudf_LABS_GENERATIVEAI("Assign a niche category to this product based on what it is and who it's for. Use simple categories like 'Beauty', 'Pets', 'Home', 'Fitness', 'Tech', 'Fashion', 'Health', 'Kitchen', 'Baby', or 'Other'. Product: " &amp; A225 &amp; ". Description: " &amp; A225 &amp; ". Return only the category.", 0)</f>
        <v>#NAME?</v>
      </c>
      <c r="J225" t="e" cm="1">
        <f t="array" aca="1" ref="J225" ca="1">_xldudf_LABS_GENERATIVEAI("Assign a selling skill level (Beginner, Intermediate, or Advanced) to this product based on how hard it would be to market and sell. Consider ad complexity, niche saturation, price point, and customer trust needed. Product: " &amp; A225 &amp; ". Niche: " &amp; I225 &amp; ". Selling Price: £" &amp; E225 &amp; ". Respond with only the level.", 0)</f>
        <v>#NAME?</v>
      </c>
      <c r="K225" s="22" t="e" cm="1">
        <f t="array" aca="1" ref="K225" ca="1" xml:space="preserve"> ( (F225 / MAX(F:F)) * 100 * 0.3 ) + ( IF(J225=1,100,IF(J225=2,50,0)) * 0.25 ) + ( _xlfn.SWITCH(I225, "Beauty",100, "Pets",90, "Tech",80, "Home",70, "Fitness",60, 50) * 0.2 ) + ( IF(E225&lt;30,100,IF(E225&lt;50,60,20)) * 0.15 ) + ( IF(AND(B225&lt;&gt;"",C225&lt;&gt;""),100,IF(OR(B225&lt;&gt;"",C225&lt;&gt;""),50,0)) * 0.1 )</f>
        <v>#NAME?</v>
      </c>
      <c r="L225" s="22">
        <f t="shared" si="15"/>
        <v>1.2518394976944955</v>
      </c>
      <c r="M225" s="22" t="e">
        <f t="shared" ca="1" si="16"/>
        <v>#NAME?</v>
      </c>
      <c r="N225" s="22" t="e">
        <f t="shared" ca="1" si="17"/>
        <v>#NAME?</v>
      </c>
      <c r="O225" t="e" cm="1">
        <f t="array" aca="1" ref="O225" ca="1">_xldudf_LABS_GENERATIVEAI("Evaluate this product: " &amp; A225 &amp; ". Profit: £" &amp; F225 &amp; ", Trend: " &amp; K225 &amp; "/30, Comp: " &amp; M225 &amp; "/30, Skill: " &amp; J225 &amp; ", Niche: " &amp; I225 &amp; ". Return 3 short bullet points: 1) Opportunity summary, 2) Why it's high/low scoring, 3) Marketing angle.", 0)</f>
        <v>#NAME?</v>
      </c>
      <c r="P225" t="e" cm="1">
        <f t="array" aca="1" ref="P225" ca="1">_xldudf_LABS_GENERATIVEAI("You're Thunderbird 2, the ad strategy agent. Based on this product: " &amp; A225 &amp; ", in the " &amp; I225 &amp; " niche with a profit of £" &amp; F225 &amp; " and skill level " &amp; J225 &amp; ", suggest: 1) a winning ad angle, 2) a one-line hook, 3) target audience.", 0)</f>
        <v>#NAME?</v>
      </c>
      <c r="AG225" t="e" cm="1">
        <f t="array" aca="1" ref="AG225" ca="1">_xldudf_LABS_GENERATIVEAI("You’re Thunderbird 3. Analyze this product: " &amp; A225 &amp; ". Trend score: " &amp; K225 &amp; "/30, Competition: " &amp; M225 &amp; "/30, Profit: £" &amp; F225 &amp; ". Give 1 line for each: Why trend score is high/low, Why competition score is high/low, Why profit score is high/low.", 0)</f>
        <v>#NAME?</v>
      </c>
    </row>
    <row r="226" spans="1:33" x14ac:dyDescent="0.35">
      <c r="A226" s="17" t="s">
        <v>686</v>
      </c>
      <c r="B226" s="9" t="s">
        <v>687</v>
      </c>
      <c r="C226" s="13" t="s">
        <v>688</v>
      </c>
      <c r="D226" s="25">
        <v>8.65</v>
      </c>
      <c r="E226" s="25">
        <v>24.99</v>
      </c>
      <c r="F226" s="24">
        <f t="shared" si="19"/>
        <v>16.339999999999996</v>
      </c>
      <c r="G226" s="10"/>
      <c r="H226" s="10"/>
      <c r="I226" t="str" cm="1">
        <f t="array" ref="I226">_xldudf_LABS_GENERATIVEAI("Assign a niche category to this product based on what it is and who it's for. Use simple categories like 'Beauty', 'Pets', 'Home', 'Fitness', 'Tech', 'Fashion', 'Health', 'Kitchen', 'Baby', or 'Other'. Product: " &amp; A226 &amp; ". Description: " &amp; A226 &amp; ". Return only the category.", 0)</f>
        <v>Other</v>
      </c>
      <c r="J226" t="e" cm="1">
        <f t="array" aca="1" ref="J226" ca="1">_xldudf_LABS_GENERATIVEAI("Assign a selling skill level (Beginner, Intermediate, or Advanced) to this product based on how hard it would be to market and sell. Consider ad complexity, niche saturation, price point, and customer trust needed. Product: " &amp; A226 &amp; ". Niche: " &amp; I226 &amp; ". Selling Price: £" &amp; E226 &amp; ". Respond with only the level.", 0)</f>
        <v>#NAME?</v>
      </c>
      <c r="K226" s="22" t="e" cm="1">
        <f t="array" aca="1" ref="K226" ca="1" xml:space="preserve"> ( (F226 / MAX(F:F)) * 100 * 0.3 ) + ( IF(J226=1,100,IF(J226=2,50,0)) * 0.25 ) + ( _xlfn.SWITCH(I226, "Beauty",100, "Pets",90, "Tech",80, "Home",70, "Fitness",60, 50) * 0.2 ) + ( IF(E226&lt;30,100,IF(E226&lt;50,60,20)) * 0.15 ) + ( IF(AND(B226&lt;&gt;"",C226&lt;&gt;""),100,IF(OR(B226&lt;&gt;"",C226&lt;&gt;""),50,0)) * 0.1 )</f>
        <v>#NAME?</v>
      </c>
      <c r="L226" s="22">
        <f t="shared" si="15"/>
        <v>2.199548709898949</v>
      </c>
      <c r="M226" s="22" t="e">
        <f t="shared" ca="1" si="16"/>
        <v>#NAME?</v>
      </c>
      <c r="N226" s="22" t="e">
        <f t="shared" ca="1" si="17"/>
        <v>#NAME?</v>
      </c>
      <c r="O226" t="e" cm="1">
        <f t="array" aca="1" ref="O226" ca="1">_xldudf_LABS_GENERATIVEAI("Evaluate this product: " &amp; A226 &amp; ". Profit: £" &amp; F226 &amp; ", Trend: " &amp; K226 &amp; "/30, Comp: " &amp; M226 &amp; "/30, Skill: " &amp; J226 &amp; ", Niche: " &amp; I226 &amp; ". Return 3 short bullet points: 1) Opportunity summary, 2) Why it's high/low scoring, 3) Marketing angle.", 0)</f>
        <v>#NAME?</v>
      </c>
      <c r="P226" t="e" cm="1">
        <f t="array" aca="1" ref="P226" ca="1">_xldudf_LABS_GENERATIVEAI("You're Thunderbird 2, the ad strategy agent. Based on this product: " &amp; A226 &amp; ", in the " &amp; I226 &amp; " niche with a profit of £" &amp; F226 &amp; " and skill level " &amp; J226 &amp; ", suggest: 1) a winning ad angle, 2) a one-line hook, 3) target audience.", 0)</f>
        <v>#NAME?</v>
      </c>
      <c r="AG226" t="e" cm="1">
        <f t="array" aca="1" ref="AG226" ca="1">_xldudf_LABS_GENERATIVEAI("You’re Thunderbird 3. Analyze this product: " &amp; A226 &amp; ". Trend score: " &amp; K226 &amp; "/30, Competition: " &amp; M226 &amp; "/30, Profit: £" &amp; F226 &amp; ". Give 1 line for each: Why trend score is high/low, Why competition score is high/low, Why profit score is high/low.", 0)</f>
        <v>#NAME?</v>
      </c>
    </row>
    <row r="227" spans="1:33" x14ac:dyDescent="0.35">
      <c r="A227" s="17" t="s">
        <v>689</v>
      </c>
      <c r="B227" s="9" t="s">
        <v>690</v>
      </c>
      <c r="C227" s="9" t="s">
        <v>691</v>
      </c>
      <c r="D227" s="25">
        <v>35.200000000000003</v>
      </c>
      <c r="E227" s="25">
        <v>64.989999999999995</v>
      </c>
      <c r="F227" s="24">
        <f t="shared" si="19"/>
        <v>29.789999999999992</v>
      </c>
      <c r="G227" s="10"/>
      <c r="H227" s="10"/>
      <c r="I227" t="e" cm="1">
        <f t="array" aca="1" ref="I227" ca="1">_xldudf_LABS_GENERATIVEAI("Assign a niche category to this product based on what it is and who it's for. Use simple categories like 'Beauty', 'Pets', 'Home', 'Fitness', 'Tech', 'Fashion', 'Health', 'Kitchen', 'Baby', or 'Other'. Product: " &amp; A227 &amp; ". Description: " &amp; A227 &amp; ". Return only the category.", 0)</f>
        <v>#NAME?</v>
      </c>
      <c r="J227" t="e" cm="1">
        <f t="array" aca="1" ref="J227" ca="1">_xldudf_LABS_GENERATIVEAI("Assign a selling skill level (Beginner, Intermediate, or Advanced) to this product based on how hard it would be to market and sell. Consider ad complexity, niche saturation, price point, and customer trust needed. Product: " &amp; A227 &amp; ". Niche: " &amp; I227 &amp; ". Selling Price: £" &amp; E227 &amp; ". Respond with only the level.", 0)</f>
        <v>#NAME?</v>
      </c>
      <c r="K227" s="22" t="e" cm="1">
        <f t="array" aca="1" ref="K227" ca="1" xml:space="preserve"> ( (F227 / MAX(F:F)) * 100 * 0.3 ) + ( IF(J227=1,100,IF(J227=2,50,0)) * 0.25 ) + ( _xlfn.SWITCH(I227, "Beauty",100, "Pets",90, "Tech",80, "Home",70, "Fitness",60, 50) * 0.2 ) + ( IF(E227&lt;30,100,IF(E227&lt;50,60,20)) * 0.15 ) + ( IF(AND(B227&lt;&gt;"",C227&lt;&gt;""),100,IF(OR(B227&lt;&gt;"",C227&lt;&gt;""),50,0)) * 0.1 )</f>
        <v>#NAME?</v>
      </c>
      <c r="L227" s="22">
        <f t="shared" si="15"/>
        <v>4.8386147356028628</v>
      </c>
      <c r="M227" s="22" t="e">
        <f t="shared" ca="1" si="16"/>
        <v>#NAME?</v>
      </c>
      <c r="N227" s="22" t="e">
        <f t="shared" ca="1" si="17"/>
        <v>#NAME?</v>
      </c>
      <c r="O227" t="e" cm="1">
        <f t="array" aca="1" ref="O227" ca="1">_xldudf_LABS_GENERATIVEAI("Evaluate this product: " &amp; A227 &amp; ". Profit: £" &amp; F227 &amp; ", Trend: " &amp; K227 &amp; "/30, Comp: " &amp; M227 &amp; "/30, Skill: " &amp; J227 &amp; ", Niche: " &amp; I227 &amp; ". Return 3 short bullet points: 1) Opportunity summary, 2) Why it's high/low scoring, 3) Marketing angle.", 0)</f>
        <v>#NAME?</v>
      </c>
      <c r="P227" t="e" cm="1">
        <f t="array" aca="1" ref="P227" ca="1">_xldudf_LABS_GENERATIVEAI("You're Thunderbird 2, the ad strategy agent. Based on this product: " &amp; A227 &amp; ", in the " &amp; I227 &amp; " niche with a profit of £" &amp; F227 &amp; " and skill level " &amp; J227 &amp; ", suggest: 1) a winning ad angle, 2) a one-line hook, 3) target audience.", 0)</f>
        <v>#NAME?</v>
      </c>
      <c r="AG227" t="e" cm="1">
        <f t="array" aca="1" ref="AG227" ca="1">_xldudf_LABS_GENERATIVEAI("You’re Thunderbird 3. Analyze this product: " &amp; A227 &amp; ". Trend score: " &amp; K227 &amp; "/30, Competition: " &amp; M227 &amp; "/30, Profit: £" &amp; F227 &amp; ". Give 1 line for each: Why trend score is high/low, Why competition score is high/low, Why profit score is high/low.", 0)</f>
        <v>#NAME?</v>
      </c>
    </row>
    <row r="228" spans="1:33" x14ac:dyDescent="0.35">
      <c r="A228" s="17" t="s">
        <v>692</v>
      </c>
      <c r="B228" s="9" t="s">
        <v>693</v>
      </c>
      <c r="C228" s="9" t="s">
        <v>694</v>
      </c>
      <c r="D228" s="25">
        <v>4.8499999999999996</v>
      </c>
      <c r="E228" s="25">
        <v>14.99</v>
      </c>
      <c r="F228" s="24">
        <f t="shared" si="19"/>
        <v>10.14</v>
      </c>
      <c r="G228" s="10"/>
      <c r="H228" s="10"/>
      <c r="I228" t="e" cm="1">
        <f t="array" aca="1" ref="I228" ca="1">_xldudf_LABS_GENERATIVEAI("Assign a niche category to this product based on what it is and who it's for. Use simple categories like 'Beauty', 'Pets', 'Home', 'Fitness', 'Tech', 'Fashion', 'Health', 'Kitchen', 'Baby', or 'Other'. Product: " &amp; A228 &amp; ". Description: " &amp; A228 &amp; ". Return only the category.", 0)</f>
        <v>#NAME?</v>
      </c>
      <c r="J228" t="e" cm="1">
        <f t="array" aca="1" ref="J228" ca="1">_xldudf_LABS_GENERATIVEAI("Assign a selling skill level (Beginner, Intermediate, or Advanced) to this product based on how hard it would be to market and sell. Consider ad complexity, niche saturation, price point, and customer trust needed. Product: " &amp; A228 &amp; ". Niche: " &amp; I228 &amp; ". Selling Price: £" &amp; E228 &amp; ". Respond with only the level.", 0)</f>
        <v>#NAME?</v>
      </c>
      <c r="K228" s="22" t="e" cm="1">
        <f t="array" aca="1" ref="K228" ca="1" xml:space="preserve"> ( (F228 / MAX(F:F)) * 100 * 0.3 ) + ( IF(J228=1,100,IF(J228=2,50,0)) * 0.25 ) + ( _xlfn.SWITCH(I228, "Beauty",100, "Pets",90, "Tech",80, "Home",70, "Fitness",60, 50) * 0.2 ) + ( IF(E228&lt;30,100,IF(E228&lt;50,60,20)) * 0.15 ) + ( IF(AND(B228&lt;&gt;"",C228&lt;&gt;""),100,IF(OR(B228&lt;&gt;"",C228&lt;&gt;""),50,0)) * 0.1 )</f>
        <v>#NAME?</v>
      </c>
      <c r="L228" s="22">
        <f t="shared" si="15"/>
        <v>0.98302756793878132</v>
      </c>
      <c r="M228" s="22" t="e">
        <f t="shared" ca="1" si="16"/>
        <v>#NAME?</v>
      </c>
      <c r="N228" s="22" t="e">
        <f t="shared" ca="1" si="17"/>
        <v>#NAME?</v>
      </c>
      <c r="O228" t="e" cm="1">
        <f t="array" aca="1" ref="O228" ca="1">_xldudf_LABS_GENERATIVEAI("Evaluate this product: " &amp; A228 &amp; ". Profit: £" &amp; F228 &amp; ", Trend: " &amp; K228 &amp; "/30, Comp: " &amp; M228 &amp; "/30, Skill: " &amp; J228 &amp; ", Niche: " &amp; I228 &amp; ". Return 3 short bullet points: 1) Opportunity summary, 2) Why it's high/low scoring, 3) Marketing angle.", 0)</f>
        <v>#NAME?</v>
      </c>
      <c r="P228" t="e" cm="1">
        <f t="array" aca="1" ref="P228" ca="1">_xldudf_LABS_GENERATIVEAI("You're Thunderbird 2, the ad strategy agent. Based on this product: " &amp; A228 &amp; ", in the " &amp; I228 &amp; " niche with a profit of £" &amp; F228 &amp; " and skill level " &amp; J228 &amp; ", suggest: 1) a winning ad angle, 2) a one-line hook, 3) target audience.", 0)</f>
        <v>#NAME?</v>
      </c>
      <c r="AG228" t="e" cm="1">
        <f t="array" aca="1" ref="AG228" ca="1">_xldudf_LABS_GENERATIVEAI("You’re Thunderbird 3. Analyze this product: " &amp; A228 &amp; ". Trend score: " &amp; K228 &amp; "/30, Competition: " &amp; M228 &amp; "/30, Profit: £" &amp; F228 &amp; ". Give 1 line for each: Why trend score is high/low, Why competition score is high/low, Why profit score is high/low.", 0)</f>
        <v>#NAME?</v>
      </c>
    </row>
    <row r="229" spans="1:33" x14ac:dyDescent="0.35">
      <c r="A229" s="17" t="s">
        <v>695</v>
      </c>
      <c r="B229" s="9" t="s">
        <v>696</v>
      </c>
      <c r="C229" s="9" t="s">
        <v>697</v>
      </c>
      <c r="D229" s="25">
        <v>19.63</v>
      </c>
      <c r="E229" s="25">
        <v>44.99</v>
      </c>
      <c r="F229" s="24">
        <f t="shared" si="19"/>
        <v>25.360000000000003</v>
      </c>
      <c r="G229" s="10"/>
      <c r="H229" s="10"/>
      <c r="I229" t="e" cm="1">
        <f t="array" aca="1" ref="I229" ca="1">_xldudf_LABS_GENERATIVEAI("Assign a niche category to this product based on what it is and who it's for. Use simple categories like 'Beauty', 'Pets', 'Home', 'Fitness', 'Tech', 'Fashion', 'Health', 'Kitchen', 'Baby', or 'Other'. Product: " &amp; A229 &amp; ". Description: " &amp; A229 &amp; ". Return only the category.", 0)</f>
        <v>#NAME?</v>
      </c>
      <c r="J229" t="e" cm="1">
        <f t="array" aca="1" ref="J229" ca="1">_xldudf_LABS_GENERATIVEAI("Assign a selling skill level (Beginner, Intermediate, or Advanced) to this product based on how hard it would be to market and sell. Consider ad complexity, niche saturation, price point, and customer trust needed. Product: " &amp; A229 &amp; ". Niche: " &amp; I229 &amp; ". Selling Price: £" &amp; E229 &amp; ". Respond with only the level.", 0)</f>
        <v>#NAME?</v>
      </c>
      <c r="K229" s="22" t="e" cm="1">
        <f t="array" aca="1" ref="K229" ca="1" xml:space="preserve"> ( (F229 / MAX(F:F)) * 100 * 0.3 ) + ( IF(J229=1,100,IF(J229=2,50,0)) * 0.25 ) + ( _xlfn.SWITCH(I229, "Beauty",100, "Pets",90, "Tech",80, "Home",70, "Fitness",60, 50) * 0.2 ) + ( IF(E229&lt;30,100,IF(E229&lt;50,60,20)) * 0.15 ) + ( IF(AND(B229&lt;&gt;"",C229&lt;&gt;""),100,IF(OR(B229&lt;&gt;"",C229&lt;&gt;""),50,0)) * 0.1 )</f>
        <v>#NAME?</v>
      </c>
      <c r="L229" s="22">
        <f t="shared" si="15"/>
        <v>3.9693907583635832</v>
      </c>
      <c r="M229" s="22" t="e">
        <f t="shared" ca="1" si="16"/>
        <v>#NAME?</v>
      </c>
      <c r="N229" s="22" t="e">
        <f t="shared" ca="1" si="17"/>
        <v>#NAME?</v>
      </c>
      <c r="O229" t="e" cm="1">
        <f t="array" aca="1" ref="O229" ca="1">_xldudf_LABS_GENERATIVEAI("Evaluate this product: " &amp; A229 &amp; ". Profit: £" &amp; F229 &amp; ", Trend: " &amp; K229 &amp; "/30, Comp: " &amp; M229 &amp; "/30, Skill: " &amp; J229 &amp; ", Niche: " &amp; I229 &amp; ". Return 3 short bullet points: 1) Opportunity summary, 2) Why it's high/low scoring, 3) Marketing angle.", 0)</f>
        <v>#NAME?</v>
      </c>
      <c r="P229" t="e" cm="1">
        <f t="array" aca="1" ref="P229" ca="1">_xldudf_LABS_GENERATIVEAI("You're Thunderbird 2, the ad strategy agent. Based on this product: " &amp; A229 &amp; ", in the " &amp; I229 &amp; " niche with a profit of £" &amp; F229 &amp; " and skill level " &amp; J229 &amp; ", suggest: 1) a winning ad angle, 2) a one-line hook, 3) target audience.", 0)</f>
        <v>#NAME?</v>
      </c>
      <c r="AG229" t="e" cm="1">
        <f t="array" aca="1" ref="AG229" ca="1">_xldudf_LABS_GENERATIVEAI("You’re Thunderbird 3. Analyze this product: " &amp; A229 &amp; ". Trend score: " &amp; K229 &amp; "/30, Competition: " &amp; M229 &amp; "/30, Profit: £" &amp; F229 &amp; ". Give 1 line for each: Why trend score is high/low, Why competition score is high/low, Why profit score is high/low.", 0)</f>
        <v>#NAME?</v>
      </c>
    </row>
    <row r="230" spans="1:33" x14ac:dyDescent="0.35">
      <c r="A230" s="17" t="s">
        <v>698</v>
      </c>
      <c r="B230" s="9" t="s">
        <v>699</v>
      </c>
      <c r="C230" s="9" t="s">
        <v>700</v>
      </c>
      <c r="D230" s="25">
        <v>10.57</v>
      </c>
      <c r="E230" s="25">
        <v>24.99</v>
      </c>
      <c r="F230" s="24">
        <f t="shared" si="19"/>
        <v>14.419999999999998</v>
      </c>
      <c r="G230" s="10"/>
      <c r="H230" s="10"/>
      <c r="I230" t="e" cm="1">
        <f t="array" aca="1" ref="I230" ca="1">_xldudf_LABS_GENERATIVEAI("Assign a niche category to this product based on what it is and who it's for. Use simple categories like 'Beauty', 'Pets', 'Home', 'Fitness', 'Tech', 'Fashion', 'Health', 'Kitchen', 'Baby', or 'Other'. Product: " &amp; A230 &amp; ". Description: " &amp; A230 &amp; ". Return only the category.", 0)</f>
        <v>#NAME?</v>
      </c>
      <c r="J230" t="e" cm="1">
        <f t="array" aca="1" ref="J230" ca="1">_xldudf_LABS_GENERATIVEAI("Assign a selling skill level (Beginner, Intermediate, or Advanced) to this product based on how hard it would be to market and sell. Consider ad complexity, niche saturation, price point, and customer trust needed. Product: " &amp; A230 &amp; ". Niche: " &amp; I230 &amp; ". Selling Price: £" &amp; E230 &amp; ". Respond with only the level.", 0)</f>
        <v>#NAME?</v>
      </c>
      <c r="K230" s="22" t="e" cm="1">
        <f t="array" aca="1" ref="K230" ca="1" xml:space="preserve"> ( (F230 / MAX(F:F)) * 100 * 0.3 ) + ( IF(J230=1,100,IF(J230=2,50,0)) * 0.25 ) + ( _xlfn.SWITCH(I230, "Beauty",100, "Pets",90, "Tech",80, "Home",70, "Fitness",60, 50) * 0.2 ) + ( IF(E230&lt;30,100,IF(E230&lt;50,60,20)) * 0.15 ) + ( IF(AND(B230&lt;&gt;"",C230&lt;&gt;""),100,IF(OR(B230&lt;&gt;"",C230&lt;&gt;""),50,0)) * 0.1 )</f>
        <v>#NAME?</v>
      </c>
      <c r="L230" s="22">
        <f t="shared" si="15"/>
        <v>1.822819582066123</v>
      </c>
      <c r="M230" s="22" t="e">
        <f t="shared" ca="1" si="16"/>
        <v>#NAME?</v>
      </c>
      <c r="N230" s="22" t="e">
        <f t="shared" ca="1" si="17"/>
        <v>#NAME?</v>
      </c>
      <c r="O230" t="e" cm="1">
        <f t="array" aca="1" ref="O230" ca="1">_xldudf_LABS_GENERATIVEAI("Evaluate this product: " &amp; A230 &amp; ". Profit: £" &amp; F230 &amp; ", Trend: " &amp; K230 &amp; "/30, Comp: " &amp; M230 &amp; "/30, Skill: " &amp; J230 &amp; ", Niche: " &amp; I230 &amp; ". Return 3 short bullet points: 1) Opportunity summary, 2) Why it's high/low scoring, 3) Marketing angle.", 0)</f>
        <v>#NAME?</v>
      </c>
      <c r="P230" t="e" cm="1">
        <f t="array" aca="1" ref="P230" ca="1">_xldudf_LABS_GENERATIVEAI("You're Thunderbird 2, the ad strategy agent. Based on this product: " &amp; A230 &amp; ", in the " &amp; I230 &amp; " niche with a profit of £" &amp; F230 &amp; " and skill level " &amp; J230 &amp; ", suggest: 1) a winning ad angle, 2) a one-line hook, 3) target audience.", 0)</f>
        <v>#NAME?</v>
      </c>
      <c r="AG230" t="e" cm="1">
        <f t="array" aca="1" ref="AG230" ca="1">_xldudf_LABS_GENERATIVEAI("You’re Thunderbird 3. Analyze this product: " &amp; A230 &amp; ". Trend score: " &amp; K230 &amp; "/30, Competition: " &amp; M230 &amp; "/30, Profit: £" &amp; F230 &amp; ". Give 1 line for each: Why trend score is high/low, Why competition score is high/low, Why profit score is high/low.", 0)</f>
        <v>#NAME?</v>
      </c>
    </row>
    <row r="231" spans="1:33" x14ac:dyDescent="0.35">
      <c r="A231" s="17" t="s">
        <v>701</v>
      </c>
      <c r="B231" s="9" t="s">
        <v>236</v>
      </c>
      <c r="C231" s="9" t="s">
        <v>702</v>
      </c>
      <c r="D231" s="25">
        <v>2.2999999999999998</v>
      </c>
      <c r="E231" s="25">
        <v>8.99</v>
      </c>
      <c r="F231" s="24">
        <f t="shared" si="19"/>
        <v>6.69</v>
      </c>
      <c r="G231" s="10"/>
      <c r="H231" s="10"/>
      <c r="I231" t="e" cm="1">
        <f t="array" aca="1" ref="I231" ca="1">_xldudf_LABS_GENERATIVEAI("Assign a niche category to this product based on what it is and who it's for. Use simple categories like 'Beauty', 'Pets', 'Home', 'Fitness', 'Tech', 'Fashion', 'Health', 'Kitchen', 'Baby', or 'Other'. Product: " &amp; A231 &amp; ". Description: " &amp; A231 &amp; ". Return only the category.", 0)</f>
        <v>#NAME?</v>
      </c>
      <c r="J231" t="e" cm="1">
        <f t="array" aca="1" ref="J231" ca="1">_xldudf_LABS_GENERATIVEAI("Assign a selling skill level (Beginner, Intermediate, or Advanced) to this product based on how hard it would be to market and sell. Consider ad complexity, niche saturation, price point, and customer trust needed. Product: " &amp; A231 &amp; ". Niche: " &amp; I231 &amp; ". Selling Price: £" &amp; E231 &amp; ". Respond with only the level.", 0)</f>
        <v>#NAME?</v>
      </c>
      <c r="K231" s="22" t="e" cm="1">
        <f t="array" aca="1" ref="K231" ca="1" xml:space="preserve"> ( (F231 / MAX(F:F)) * 100 * 0.3 ) + ( IF(J231=1,100,IF(J231=2,50,0)) * 0.25 ) + ( _xlfn.SWITCH(I231, "Beauty",100, "Pets",90, "Tech",80, "Home",70, "Fitness",60, 50) * 0.2 ) + ( IF(E231&lt;30,100,IF(E231&lt;50,60,20)) * 0.15 ) + ( IF(AND(B231&lt;&gt;"",C231&lt;&gt;""),100,IF(OR(B231&lt;&gt;"",C231&lt;&gt;""),50,0)) * 0.1 )</f>
        <v>#NAME?</v>
      </c>
      <c r="L231" s="22">
        <f t="shared" si="15"/>
        <v>0.30609241636417139</v>
      </c>
      <c r="M231" s="22" t="e">
        <f t="shared" ca="1" si="16"/>
        <v>#NAME?</v>
      </c>
      <c r="N231" s="22" t="e">
        <f t="shared" ca="1" si="17"/>
        <v>#NAME?</v>
      </c>
      <c r="O231" t="e" cm="1">
        <f t="array" aca="1" ref="O231" ca="1">_xldudf_LABS_GENERATIVEAI("Evaluate this product: " &amp; A231 &amp; ". Profit: £" &amp; F231 &amp; ", Trend: " &amp; K231 &amp; "/30, Comp: " &amp; M231 &amp; "/30, Skill: " &amp; J231 &amp; ", Niche: " &amp; I231 &amp; ". Return 3 short bullet points: 1) Opportunity summary, 2) Why it's high/low scoring, 3) Marketing angle.", 0)</f>
        <v>#NAME?</v>
      </c>
      <c r="P231" t="e" cm="1">
        <f t="array" aca="1" ref="P231" ca="1">_xldudf_LABS_GENERATIVEAI("You're Thunderbird 2, the ad strategy agent. Based on this product: " &amp; A231 &amp; ", in the " &amp; I231 &amp; " niche with a profit of £" &amp; F231 &amp; " and skill level " &amp; J231 &amp; ", suggest: 1) a winning ad angle, 2) a one-line hook, 3) target audience.", 0)</f>
        <v>#NAME?</v>
      </c>
      <c r="AG231" t="e" cm="1">
        <f t="array" aca="1" ref="AG231" ca="1">_xldudf_LABS_GENERATIVEAI("You’re Thunderbird 3. Analyze this product: " &amp; A231 &amp; ". Trend score: " &amp; K231 &amp; "/30, Competition: " &amp; M231 &amp; "/30, Profit: £" &amp; F231 &amp; ". Give 1 line for each: Why trend score is high/low, Why competition score is high/low, Why profit score is high/low.", 0)</f>
        <v>#NAME?</v>
      </c>
    </row>
    <row r="232" spans="1:33" x14ac:dyDescent="0.35">
      <c r="A232" s="17" t="s">
        <v>703</v>
      </c>
      <c r="B232" s="9" t="s">
        <v>704</v>
      </c>
      <c r="C232" s="9" t="s">
        <v>705</v>
      </c>
      <c r="D232" s="25">
        <v>154.83000000000001</v>
      </c>
      <c r="E232" s="25">
        <v>299.99</v>
      </c>
      <c r="F232" s="24">
        <f t="shared" si="19"/>
        <v>145.16</v>
      </c>
      <c r="G232" s="10"/>
      <c r="H232" s="10"/>
      <c r="I232" t="e" cm="1">
        <f t="array" aca="1" ref="I232" ca="1">_xldudf_LABS_GENERATIVEAI("Assign a niche category to this product based on what it is and who it's for. Use simple categories like 'Beauty', 'Pets', 'Home', 'Fitness', 'Tech', 'Fashion', 'Health', 'Kitchen', 'Baby', or 'Other'. Product: " &amp; A232 &amp; ". Description: " &amp; A232 &amp; ". Return only the category.", 0)</f>
        <v>#NAME?</v>
      </c>
      <c r="J232" t="e" cm="1">
        <f t="array" aca="1" ref="J232" ca="1">_xldudf_LABS_GENERATIVEAI("Assign a selling skill level (Beginner, Intermediate, or Advanced) to this product based on how hard it would be to market and sell. Consider ad complexity, niche saturation, price point, and customer trust needed. Product: " &amp; A232 &amp; ". Niche: " &amp; I232 &amp; ". Selling Price: £" &amp; E232 &amp; ". Respond with only the level.", 0)</f>
        <v>#NAME?</v>
      </c>
      <c r="K232" s="22" t="e" cm="1">
        <f t="array" aca="1" ref="K232" ca="1" xml:space="preserve"> ( (F232 / MAX(F:F)) * 100 * 0.3 ) + ( IF(J232=1,100,IF(J232=2,50,0)) * 0.25 ) + ( _xlfn.SWITCH(I232, "Beauty",100, "Pets",90, "Tech",80, "Home",70, "Fitness",60, 50) * 0.2 ) + ( IF(E232&lt;30,100,IF(E232&lt;50,60,20)) * 0.15 ) + ( IF(AND(B232&lt;&gt;"",C232&lt;&gt;""),100,IF(OR(B232&lt;&gt;"",C232&lt;&gt;""),50,0)) * 0.1 )</f>
        <v>#NAME?</v>
      </c>
      <c r="L232" s="22">
        <f t="shared" si="15"/>
        <v>27.475718630432645</v>
      </c>
      <c r="M232" s="22" t="e">
        <f t="shared" ca="1" si="16"/>
        <v>#NAME?</v>
      </c>
      <c r="N232" s="22" t="e">
        <f t="shared" ca="1" si="17"/>
        <v>#NAME?</v>
      </c>
      <c r="O232" t="e" cm="1">
        <f t="array" aca="1" ref="O232" ca="1">_xldudf_LABS_GENERATIVEAI("Evaluate this product: " &amp; A232 &amp; ". Profit: £" &amp; F232 &amp; ", Trend: " &amp; K232 &amp; "/30, Comp: " &amp; M232 &amp; "/30, Skill: " &amp; J232 &amp; ", Niche: " &amp; I232 &amp; ". Return 3 short bullet points: 1) Opportunity summary, 2) Why it's high/low scoring, 3) Marketing angle.", 0)</f>
        <v>#NAME?</v>
      </c>
      <c r="P232" t="e" cm="1">
        <f t="array" aca="1" ref="P232" ca="1">_xldudf_LABS_GENERATIVEAI("You're Thunderbird 2, the ad strategy agent. Based on this product: " &amp; A232 &amp; ", in the " &amp; I232 &amp; " niche with a profit of £" &amp; F232 &amp; " and skill level " &amp; J232 &amp; ", suggest: 1) a winning ad angle, 2) a one-line hook, 3) target audience.", 0)</f>
        <v>#NAME?</v>
      </c>
      <c r="AG232" t="e" cm="1">
        <f t="array" aca="1" ref="AG232" ca="1">_xldudf_LABS_GENERATIVEAI("You’re Thunderbird 3. Analyze this product: " &amp; A232 &amp; ". Trend score: " &amp; K232 &amp; "/30, Competition: " &amp; M232 &amp; "/30, Profit: £" &amp; F232 &amp; ". Give 1 line for each: Why trend score is high/low, Why competition score is high/low, Why profit score is high/low.", 0)</f>
        <v>#NAME?</v>
      </c>
    </row>
    <row r="233" spans="1:33" x14ac:dyDescent="0.35">
      <c r="A233" s="17" t="s">
        <v>706</v>
      </c>
      <c r="B233" s="9" t="s">
        <v>707</v>
      </c>
      <c r="C233" s="9" t="s">
        <v>708</v>
      </c>
      <c r="D233" s="25">
        <v>1.19</v>
      </c>
      <c r="E233" s="25">
        <v>6.99</v>
      </c>
      <c r="F233" s="24">
        <f t="shared" si="19"/>
        <v>5.8000000000000007</v>
      </c>
      <c r="G233" s="10"/>
      <c r="H233" s="10"/>
      <c r="I233" t="e" cm="1">
        <f t="array" aca="1" ref="I233" ca="1">_xldudf_LABS_GENERATIVEAI("Assign a niche category to this product based on what it is and who it's for. Use simple categories like 'Beauty', 'Pets', 'Home', 'Fitness', 'Tech', 'Fashion', 'Health', 'Kitchen', 'Baby', or 'Other'. Product: " &amp; A233 &amp; ". Description: " &amp; A233 &amp; ". Return only the category.", 0)</f>
        <v>#NAME?</v>
      </c>
      <c r="J233" t="e" cm="1">
        <f t="array" aca="1" ref="J233" ca="1">_xldudf_LABS_GENERATIVEAI("Assign a selling skill level (Beginner, Intermediate, or Advanced) to this product based on how hard it would be to market and sell. Consider ad complexity, niche saturation, price point, and customer trust needed. Product: " &amp; A233 &amp; ". Niche: " &amp; I233 &amp; ". Selling Price: £" &amp; E233 &amp; ". Respond with only the level.", 0)</f>
        <v>#NAME?</v>
      </c>
      <c r="K233" s="22" t="e" cm="1">
        <f t="array" aca="1" ref="K233" ca="1" xml:space="preserve"> ( (F233 / MAX(F:F)) * 100 * 0.3 ) + ( IF(J233=1,100,IF(J233=2,50,0)) * 0.25 ) + ( _xlfn.SWITCH(I233, "Beauty",100, "Pets",90, "Tech",80, "Home",70, "Fitness",60, 50) * 0.2 ) + ( IF(E233&lt;30,100,IF(E233&lt;50,60,20)) * 0.15 ) + ( IF(AND(B233&lt;&gt;"",C233&lt;&gt;""),100,IF(OR(B233&lt;&gt;"",C233&lt;&gt;""),50,0)) * 0.1 )</f>
        <v>#NAME?</v>
      </c>
      <c r="L233" s="22">
        <f t="shared" si="15"/>
        <v>0.13146276856666336</v>
      </c>
      <c r="M233" s="22" t="e">
        <f t="shared" ca="1" si="16"/>
        <v>#NAME?</v>
      </c>
      <c r="N233" s="22" t="e">
        <f t="shared" ca="1" si="17"/>
        <v>#NAME?</v>
      </c>
      <c r="O233" t="e" cm="1">
        <f t="array" aca="1" ref="O233" ca="1">_xldudf_LABS_GENERATIVEAI("Evaluate this product: " &amp; A233 &amp; ". Profit: £" &amp; F233 &amp; ", Trend: " &amp; K233 &amp; "/30, Comp: " &amp; M233 &amp; "/30, Skill: " &amp; J233 &amp; ", Niche: " &amp; I233 &amp; ". Return 3 short bullet points: 1) Opportunity summary, 2) Why it's high/low scoring, 3) Marketing angle.", 0)</f>
        <v>#NAME?</v>
      </c>
      <c r="P233" t="e" cm="1">
        <f t="array" aca="1" ref="P233" ca="1">_xldudf_LABS_GENERATIVEAI("You're Thunderbird 2, the ad strategy agent. Based on this product: " &amp; A233 &amp; ", in the " &amp; I233 &amp; " niche with a profit of £" &amp; F233 &amp; " and skill level " &amp; J233 &amp; ", suggest: 1) a winning ad angle, 2) a one-line hook, 3) target audience.", 0)</f>
        <v>#NAME?</v>
      </c>
      <c r="AG233" t="e" cm="1">
        <f t="array" aca="1" ref="AG233" ca="1">_xldudf_LABS_GENERATIVEAI("You’re Thunderbird 3. Analyze this product: " &amp; A233 &amp; ". Trend score: " &amp; K233 &amp; "/30, Competition: " &amp; M233 &amp; "/30, Profit: £" &amp; F233 &amp; ". Give 1 line for each: Why trend score is high/low, Why competition score is high/low, Why profit score is high/low.", 0)</f>
        <v>#NAME?</v>
      </c>
    </row>
    <row r="234" spans="1:33" x14ac:dyDescent="0.35">
      <c r="A234" s="17" t="s">
        <v>709</v>
      </c>
      <c r="B234" s="9" t="s">
        <v>710</v>
      </c>
      <c r="C234" s="9" t="s">
        <v>711</v>
      </c>
      <c r="D234" s="25">
        <v>26.52</v>
      </c>
      <c r="E234" s="25">
        <v>49.99</v>
      </c>
      <c r="F234" s="24">
        <f t="shared" si="19"/>
        <v>23.470000000000002</v>
      </c>
      <c r="G234" s="10"/>
      <c r="H234" s="10"/>
      <c r="I234" t="str" cm="1">
        <f t="array" ref="I234">_xldudf_LABS_GENERATIVEAI("Assign a niche category to this product based on what it is and who it's for. Use simple categories like 'Beauty', 'Pets', 'Home', 'Fitness', 'Tech', 'Fashion', 'Health', 'Kitchen', 'Baby', or 'Other'. Product: " &amp; A234 &amp; ". Description: " &amp; A234 &amp; ". Return only the category.", 0)</f>
        <v>Home</v>
      </c>
      <c r="J234" t="e" cm="1">
        <f t="array" aca="1" ref="J234" ca="1">_xldudf_LABS_GENERATIVEAI("Assign a selling skill level (Beginner, Intermediate, or Advanced) to this product based on how hard it would be to market and sell. Consider ad complexity, niche saturation, price point, and customer trust needed. Product: " &amp; A234 &amp; ". Niche: " &amp; I234 &amp; ". Selling Price: £" &amp; E234 &amp; ". Respond with only the level.", 0)</f>
        <v>#NAME?</v>
      </c>
      <c r="K234" s="22" t="e" cm="1">
        <f t="array" aca="1" ref="K234" ca="1" xml:space="preserve"> ( (F234 / MAX(F:F)) * 100 * 0.3 ) + ( IF(J234=1,100,IF(J234=2,50,0)) * 0.25 ) + ( _xlfn.SWITCH(I234, "Beauty",100, "Pets",90, "Tech",80, "Home",70, "Fitness",60, 50) * 0.2 ) + ( IF(E234&lt;30,100,IF(E234&lt;50,60,20)) * 0.15 ) + ( IF(AND(B234&lt;&gt;"",C234&lt;&gt;""),100,IF(OR(B234&lt;&gt;"",C234&lt;&gt;""),50,0)) * 0.1 )</f>
        <v>#NAME?</v>
      </c>
      <c r="L234" s="22">
        <f t="shared" si="15"/>
        <v>3.5985480231531448</v>
      </c>
      <c r="M234" s="22" t="e">
        <f t="shared" ca="1" si="16"/>
        <v>#NAME?</v>
      </c>
      <c r="N234" s="22" t="e">
        <f t="shared" ca="1" si="17"/>
        <v>#NAME?</v>
      </c>
      <c r="O234" t="e" cm="1">
        <f t="array" aca="1" ref="O234" ca="1">_xldudf_LABS_GENERATIVEAI("Evaluate this product: " &amp; A234 &amp; ". Profit: £" &amp; F234 &amp; ", Trend: " &amp; K234 &amp; "/30, Comp: " &amp; M234 &amp; "/30, Skill: " &amp; J234 &amp; ", Niche: " &amp; I234 &amp; ". Return 3 short bullet points: 1) Opportunity summary, 2) Why it's high/low scoring, 3) Marketing angle.", 0)</f>
        <v>#NAME?</v>
      </c>
      <c r="P234" t="e" cm="1">
        <f t="array" aca="1" ref="P234" ca="1">_xldudf_LABS_GENERATIVEAI("You're Thunderbird 2, the ad strategy agent. Based on this product: " &amp; A234 &amp; ", in the " &amp; I234 &amp; " niche with a profit of £" &amp; F234 &amp; " and skill level " &amp; J234 &amp; ", suggest: 1) a winning ad angle, 2) a one-line hook, 3) target audience.", 0)</f>
        <v>#NAME?</v>
      </c>
      <c r="AG234" t="e" cm="1">
        <f t="array" aca="1" ref="AG234" ca="1">_xldudf_LABS_GENERATIVEAI("You’re Thunderbird 3. Analyze this product: " &amp; A234 &amp; ". Trend score: " &amp; K234 &amp; "/30, Competition: " &amp; M234 &amp; "/30, Profit: £" &amp; F234 &amp; ". Give 1 line for each: Why trend score is high/low, Why competition score is high/low, Why profit score is high/low.", 0)</f>
        <v>#NAME?</v>
      </c>
    </row>
    <row r="235" spans="1:33" x14ac:dyDescent="0.35">
      <c r="A235" s="17" t="s">
        <v>712</v>
      </c>
      <c r="B235" s="9" t="s">
        <v>713</v>
      </c>
      <c r="C235" s="9" t="s">
        <v>714</v>
      </c>
      <c r="D235" s="25">
        <v>2.4300000000000002</v>
      </c>
      <c r="E235" s="25">
        <v>17.989999999999998</v>
      </c>
      <c r="F235" s="24">
        <f t="shared" si="19"/>
        <v>15.559999999999999</v>
      </c>
      <c r="G235" s="10"/>
      <c r="H235" s="10"/>
      <c r="I235" t="e" cm="1">
        <f t="array" aca="1" ref="I235" ca="1">_xldudf_LABS_GENERATIVEAI("Assign a niche category to this product based on what it is and who it's for. Use simple categories like 'Beauty', 'Pets', 'Home', 'Fitness', 'Tech', 'Fashion', 'Health', 'Kitchen', 'Baby', or 'Other'. Product: " &amp; A235 &amp; ". Description: " &amp; A235 &amp; ". Return only the category.", 0)</f>
        <v>#NAME?</v>
      </c>
      <c r="J235" t="e" cm="1">
        <f t="array" aca="1" ref="J235" ca="1">_xldudf_LABS_GENERATIVEAI("Assign a selling skill level (Beginner, Intermediate, or Advanced) to this product based on how hard it would be to market and sell. Consider ad complexity, niche saturation, price point, and customer trust needed. Product: " &amp; A235 &amp; ". Niche: " &amp; I235 &amp; ". Selling Price: £" &amp; E235 &amp; ". Respond with only the level.", 0)</f>
        <v>#NAME?</v>
      </c>
      <c r="K235" s="22" t="e" cm="1">
        <f t="array" aca="1" ref="K235" ca="1" xml:space="preserve"> ( (F235 / MAX(F:F)) * 100 * 0.3 ) + ( IF(J235=1,100,IF(J235=2,50,0)) * 0.25 ) + ( _xlfn.SWITCH(I235, "Beauty",100, "Pets",90, "Tech",80, "Home",70, "Fitness",60, 50) * 0.2 ) + ( IF(E235&lt;30,100,IF(E235&lt;50,60,20)) * 0.15 ) + ( IF(AND(B235&lt;&gt;"",C235&lt;&gt;""),100,IF(OR(B235&lt;&gt;"",C235&lt;&gt;""),50,0)) * 0.1 )</f>
        <v>#NAME?</v>
      </c>
      <c r="L235" s="22">
        <f t="shared" si="15"/>
        <v>2.0465025017168639</v>
      </c>
      <c r="M235" s="22" t="e">
        <f t="shared" ca="1" si="16"/>
        <v>#NAME?</v>
      </c>
      <c r="N235" s="22" t="e">
        <f t="shared" ca="1" si="17"/>
        <v>#NAME?</v>
      </c>
      <c r="O235" t="e" cm="1">
        <f t="array" aca="1" ref="O235" ca="1">_xldudf_LABS_GENERATIVEAI("Evaluate this product: " &amp; A235 &amp; ". Profit: £" &amp; F235 &amp; ", Trend: " &amp; K235 &amp; "/30, Comp: " &amp; M235 &amp; "/30, Skill: " &amp; J235 &amp; ", Niche: " &amp; I235 &amp; ". Return 3 short bullet points: 1) Opportunity summary, 2) Why it's high/low scoring, 3) Marketing angle.", 0)</f>
        <v>#NAME?</v>
      </c>
      <c r="P235" t="e" cm="1">
        <f t="array" aca="1" ref="P235" ca="1">_xldudf_LABS_GENERATIVEAI("You're Thunderbird 2, the ad strategy agent. Based on this product: " &amp; A235 &amp; ", in the " &amp; I235 &amp; " niche with a profit of £" &amp; F235 &amp; " and skill level " &amp; J235 &amp; ", suggest: 1) a winning ad angle, 2) a one-line hook, 3) target audience.", 0)</f>
        <v>#NAME?</v>
      </c>
      <c r="AG235" t="e" cm="1">
        <f t="array" aca="1" ref="AG235" ca="1">_xldudf_LABS_GENERATIVEAI("You’re Thunderbird 3. Analyze this product: " &amp; A235 &amp; ". Trend score: " &amp; K235 &amp; "/30, Competition: " &amp; M235 &amp; "/30, Profit: £" &amp; F235 &amp; ". Give 1 line for each: Why trend score is high/low, Why competition score is high/low, Why profit score is high/low.", 0)</f>
        <v>#NAME?</v>
      </c>
    </row>
    <row r="236" spans="1:33" x14ac:dyDescent="0.35">
      <c r="A236" s="17" t="s">
        <v>451</v>
      </c>
      <c r="B236" s="9" t="s">
        <v>715</v>
      </c>
      <c r="C236" s="9" t="s">
        <v>716</v>
      </c>
      <c r="D236" s="25">
        <v>13.43</v>
      </c>
      <c r="E236" s="25">
        <v>29.99</v>
      </c>
      <c r="F236" s="24">
        <f t="shared" si="19"/>
        <v>16.559999999999999</v>
      </c>
      <c r="G236" s="10"/>
      <c r="H236" s="10"/>
      <c r="I236" t="e" cm="1">
        <f t="array" aca="1" ref="I236" ca="1">_xldudf_LABS_GENERATIVEAI("Assign a niche category to this product based on what it is and who it's for. Use simple categories like 'Beauty', 'Pets', 'Home', 'Fitness', 'Tech', 'Fashion', 'Health', 'Kitchen', 'Baby', or 'Other'. Product: " &amp; A236 &amp; ". Description: " &amp; A236 &amp; ". Return only the category.", 0)</f>
        <v>#NAME?</v>
      </c>
      <c r="J236" t="e" cm="1">
        <f t="array" aca="1" ref="J236" ca="1">_xldudf_LABS_GENERATIVEAI("Assign a selling skill level (Beginner, Intermediate, or Advanced) to this product based on how hard it would be to market and sell. Consider ad complexity, niche saturation, price point, and customer trust needed. Product: " &amp; A236 &amp; ". Niche: " &amp; I236 &amp; ". Selling Price: £" &amp; E236 &amp; ". Respond with only the level.", 0)</f>
        <v>#NAME?</v>
      </c>
      <c r="K236" s="22" t="e" cm="1">
        <f t="array" aca="1" ref="K236" ca="1" xml:space="preserve"> ( (F236 / MAX(F:F)) * 100 * 0.3 ) + ( IF(J236=1,100,IF(J236=2,50,0)) * 0.25 ) + ( _xlfn.SWITCH(I236, "Beauty",100, "Pets",90, "Tech",80, "Home",70, "Fitness",60, 50) * 0.2 ) + ( IF(E236&lt;30,100,IF(E236&lt;50,60,20)) * 0.15 ) + ( IF(AND(B236&lt;&gt;"",C236&lt;&gt;""),100,IF(OR(B236&lt;&gt;"",C236&lt;&gt;""),50,0)) * 0.1 )</f>
        <v>#NAME?</v>
      </c>
      <c r="L236" s="22">
        <f t="shared" si="15"/>
        <v>2.2427155891297943</v>
      </c>
      <c r="M236" s="22" t="e">
        <f t="shared" ca="1" si="16"/>
        <v>#NAME?</v>
      </c>
      <c r="N236" s="22" t="e">
        <f t="shared" ca="1" si="17"/>
        <v>#NAME?</v>
      </c>
      <c r="O236" t="e" cm="1">
        <f t="array" aca="1" ref="O236" ca="1">_xldudf_LABS_GENERATIVEAI("Evaluate this product: " &amp; A236 &amp; ". Profit: £" &amp; F236 &amp; ", Trend: " &amp; K236 &amp; "/30, Comp: " &amp; M236 &amp; "/30, Skill: " &amp; J236 &amp; ", Niche: " &amp; I236 &amp; ". Return 3 short bullet points: 1) Opportunity summary, 2) Why it's high/low scoring, 3) Marketing angle.", 0)</f>
        <v>#NAME?</v>
      </c>
      <c r="P236" t="e" cm="1">
        <f t="array" aca="1" ref="P236" ca="1">_xldudf_LABS_GENERATIVEAI("You're Thunderbird 2, the ad strategy agent. Based on this product: " &amp; A236 &amp; ", in the " &amp; I236 &amp; " niche with a profit of £" &amp; F236 &amp; " and skill level " &amp; J236 &amp; ", suggest: 1) a winning ad angle, 2) a one-line hook, 3) target audience.", 0)</f>
        <v>#NAME?</v>
      </c>
      <c r="AG236" t="e" cm="1">
        <f t="array" aca="1" ref="AG236" ca="1">_xldudf_LABS_GENERATIVEAI("You’re Thunderbird 3. Analyze this product: " &amp; A236 &amp; ". Trend score: " &amp; K236 &amp; "/30, Competition: " &amp; M236 &amp; "/30, Profit: £" &amp; F236 &amp; ". Give 1 line for each: Why trend score is high/low, Why competition score is high/low, Why profit score is high/low.", 0)</f>
        <v>#NAME?</v>
      </c>
    </row>
    <row r="237" spans="1:33" x14ac:dyDescent="0.35">
      <c r="A237" s="17" t="s">
        <v>717</v>
      </c>
      <c r="B237" s="9" t="s">
        <v>718</v>
      </c>
      <c r="C237" s="9" t="s">
        <v>719</v>
      </c>
      <c r="D237" s="25">
        <v>13.35</v>
      </c>
      <c r="E237" s="25">
        <v>49.99</v>
      </c>
      <c r="F237" s="24">
        <f t="shared" si="19"/>
        <v>36.64</v>
      </c>
      <c r="G237" s="10"/>
      <c r="H237" s="10"/>
      <c r="I237" t="e" cm="1">
        <f t="array" aca="1" ref="I237" ca="1">_xldudf_LABS_GENERATIVEAI("Assign a niche category to this product based on what it is and who it's for. Use simple categories like 'Beauty', 'Pets', 'Home', 'Fitness', 'Tech', 'Fashion', 'Health', 'Kitchen', 'Baby', or 'Other'. Product: " &amp; A237 &amp; ". Description: " &amp; A237 &amp; ". Return only the category.", 0)</f>
        <v>#NAME?</v>
      </c>
      <c r="J237" t="e" cm="1">
        <f t="array" aca="1" ref="J237" ca="1">_xldudf_LABS_GENERATIVEAI("Assign a selling skill level (Beginner, Intermediate, or Advanced) to this product based on how hard it would be to market and sell. Consider ad complexity, niche saturation, price point, and customer trust needed. Product: " &amp; A237 &amp; ". Niche: " &amp; I237 &amp; ". Selling Price: £" &amp; E237 &amp; ". Respond with only the level.", 0)</f>
        <v>#NAME?</v>
      </c>
      <c r="K237" s="22" t="e" cm="1">
        <f t="array" aca="1" ref="K237" ca="1" xml:space="preserve"> ( (F237 / MAX(F:F)) * 100 * 0.3 ) + ( IF(J237=1,100,IF(J237=2,50,0)) * 0.25 ) + ( _xlfn.SWITCH(I237, "Beauty",100, "Pets",90, "Tech",80, "Home",70, "Fitness",60, 50) * 0.2 ) + ( IF(E237&lt;30,100,IF(E237&lt;50,60,20)) * 0.15 ) + ( IF(AND(B237&lt;&gt;"",C237&lt;&gt;""),100,IF(OR(B237&lt;&gt;"",C237&lt;&gt;""),50,0)) * 0.1 )</f>
        <v>#NAME?</v>
      </c>
      <c r="L237" s="22">
        <f t="shared" si="15"/>
        <v>6.1826743843814373</v>
      </c>
      <c r="M237" s="22" t="e">
        <f t="shared" ca="1" si="16"/>
        <v>#NAME?</v>
      </c>
      <c r="N237" s="22" t="e">
        <f t="shared" ca="1" si="17"/>
        <v>#NAME?</v>
      </c>
      <c r="O237" t="e" cm="1">
        <f t="array" aca="1" ref="O237" ca="1">_xldudf_LABS_GENERATIVEAI("Evaluate this product: " &amp; A237 &amp; ". Profit: £" &amp; F237 &amp; ", Trend: " &amp; K237 &amp; "/30, Comp: " &amp; M237 &amp; "/30, Skill: " &amp; J237 &amp; ", Niche: " &amp; I237 &amp; ". Return 3 short bullet points: 1) Opportunity summary, 2) Why it's high/low scoring, 3) Marketing angle.", 0)</f>
        <v>#NAME?</v>
      </c>
      <c r="P237" t="e" cm="1">
        <f t="array" aca="1" ref="P237" ca="1">_xldudf_LABS_GENERATIVEAI("You're Thunderbird 2, the ad strategy agent. Based on this product: " &amp; A237 &amp; ", in the " &amp; I237 &amp; " niche with a profit of £" &amp; F237 &amp; " and skill level " &amp; J237 &amp; ", suggest: 1) a winning ad angle, 2) a one-line hook, 3) target audience.", 0)</f>
        <v>#NAME?</v>
      </c>
      <c r="AG237" t="e" cm="1">
        <f t="array" aca="1" ref="AG237" ca="1">_xldudf_LABS_GENERATIVEAI("You’re Thunderbird 3. Analyze this product: " &amp; A237 &amp; ". Trend score: " &amp; K237 &amp; "/30, Competition: " &amp; M237 &amp; "/30, Profit: £" &amp; F237 &amp; ". Give 1 line for each: Why trend score is high/low, Why competition score is high/low, Why profit score is high/low.", 0)</f>
        <v>#NAME?</v>
      </c>
    </row>
    <row r="238" spans="1:33" x14ac:dyDescent="0.35">
      <c r="A238" s="17" t="s">
        <v>720</v>
      </c>
      <c r="B238" s="9" t="s">
        <v>721</v>
      </c>
      <c r="C238" s="9" t="s">
        <v>722</v>
      </c>
      <c r="D238" s="25">
        <v>3.25</v>
      </c>
      <c r="E238" s="25">
        <v>14.99</v>
      </c>
      <c r="F238" s="24">
        <f t="shared" si="19"/>
        <v>11.74</v>
      </c>
      <c r="G238" s="10"/>
      <c r="H238" s="10"/>
      <c r="I238" t="e" cm="1">
        <f t="array" aca="1" ref="I238" ca="1">_xldudf_LABS_GENERATIVEAI("Assign a niche category to this product based on what it is and who it's for. Use simple categories like 'Beauty', 'Pets', 'Home', 'Fitness', 'Tech', 'Fashion', 'Health', 'Kitchen', 'Baby', or 'Other'. Product: " &amp; A238 &amp; ". Description: " &amp; A238 &amp; ". Return only the category.", 0)</f>
        <v>#NAME?</v>
      </c>
      <c r="J238" t="e" cm="1">
        <f t="array" aca="1" ref="J238" ca="1">_xldudf_LABS_GENERATIVEAI("Assign a selling skill level (Beginner, Intermediate, or Advanced) to this product based on how hard it would be to market and sell. Consider ad complexity, niche saturation, price point, and customer trust needed. Product: " &amp; A238 &amp; ". Niche: " &amp; I238 &amp; ". Selling Price: £" &amp; E238 &amp; ". Respond with only the level.", 0)</f>
        <v>#NAME?</v>
      </c>
      <c r="K238" s="22" t="e" cm="1">
        <f t="array" aca="1" ref="K238" ca="1" xml:space="preserve"> ( (F238 / MAX(F:F)) * 100 * 0.3 ) + ( IF(J238=1,100,IF(J238=2,50,0)) * 0.25 ) + ( _xlfn.SWITCH(I238, "Beauty",100, "Pets",90, "Tech",80, "Home",70, "Fitness",60, 50) * 0.2 ) + ( IF(E238&lt;30,100,IF(E238&lt;50,60,20)) * 0.15 ) + ( IF(AND(B238&lt;&gt;"",C238&lt;&gt;""),100,IF(OR(B238&lt;&gt;"",C238&lt;&gt;""),50,0)) * 0.1 )</f>
        <v>#NAME?</v>
      </c>
      <c r="L238" s="22">
        <f t="shared" si="15"/>
        <v>1.2969685077994699</v>
      </c>
      <c r="M238" s="22" t="e">
        <f t="shared" ca="1" si="16"/>
        <v>#NAME?</v>
      </c>
      <c r="N238" s="22" t="e">
        <f t="shared" ca="1" si="17"/>
        <v>#NAME?</v>
      </c>
      <c r="O238" t="e" cm="1">
        <f t="array" aca="1" ref="O238" ca="1">_xldudf_LABS_GENERATIVEAI("Evaluate this product: " &amp; A238 &amp; ". Profit: £" &amp; F238 &amp; ", Trend: " &amp; K238 &amp; "/30, Comp: " &amp; M238 &amp; "/30, Skill: " &amp; J238 &amp; ", Niche: " &amp; I238 &amp; ". Return 3 short bullet points: 1) Opportunity summary, 2) Why it's high/low scoring, 3) Marketing angle.", 0)</f>
        <v>#NAME?</v>
      </c>
      <c r="P238" t="e" cm="1">
        <f t="array" aca="1" ref="P238" ca="1">_xldudf_LABS_GENERATIVEAI("You're Thunderbird 2, the ad strategy agent. Based on this product: " &amp; A238 &amp; ", in the " &amp; I238 &amp; " niche with a profit of £" &amp; F238 &amp; " and skill level " &amp; J238 &amp; ", suggest: 1) a winning ad angle, 2) a one-line hook, 3) target audience.", 0)</f>
        <v>#NAME?</v>
      </c>
      <c r="AG238" t="e" cm="1">
        <f t="array" aca="1" ref="AG238" ca="1">_xldudf_LABS_GENERATIVEAI("You’re Thunderbird 3. Analyze this product: " &amp; A238 &amp; ". Trend score: " &amp; K238 &amp; "/30, Competition: " &amp; M238 &amp; "/30, Profit: £" &amp; F238 &amp; ". Give 1 line for each: Why trend score is high/low, Why competition score is high/low, Why profit score is high/low.", 0)</f>
        <v>#NAME?</v>
      </c>
    </row>
    <row r="239" spans="1:33" x14ac:dyDescent="0.35">
      <c r="A239" s="17" t="s">
        <v>723</v>
      </c>
      <c r="B239" s="9" t="s">
        <v>724</v>
      </c>
      <c r="C239" s="9" t="s">
        <v>725</v>
      </c>
      <c r="D239" s="25">
        <v>24.99</v>
      </c>
      <c r="E239" s="25">
        <v>69.989999999999995</v>
      </c>
      <c r="F239" s="24">
        <f t="shared" si="19"/>
        <v>45</v>
      </c>
      <c r="G239" s="10"/>
      <c r="H239" s="10"/>
      <c r="I239" t="e" cm="1">
        <f t="array" aca="1" ref="I239" ca="1">_xldudf_LABS_GENERATIVEAI("Assign a niche category to this product based on what it is and who it's for. Use simple categories like 'Beauty', 'Pets', 'Home', 'Fitness', 'Tech', 'Fashion', 'Health', 'Kitchen', 'Baby', or 'Other'. Product: " &amp; A239 &amp; ". Description: " &amp; A239 &amp; ". Return only the category.", 0)</f>
        <v>#NAME?</v>
      </c>
      <c r="J239" t="e" cm="1">
        <f t="array" aca="1" ref="J239" ca="1">_xldudf_LABS_GENERATIVEAI("Assign a selling skill level (Beginner, Intermediate, or Advanced) to this product based on how hard it would be to market and sell. Consider ad complexity, niche saturation, price point, and customer trust needed. Product: " &amp; A239 &amp; ". Niche: " &amp; I239 &amp; ". Selling Price: £" &amp; E239 &amp; ". Respond with only the level.", 0)</f>
        <v>#NAME?</v>
      </c>
      <c r="K239" s="22" t="e" cm="1">
        <f t="array" aca="1" ref="K239" ca="1" xml:space="preserve"> ( (F239 / MAX(F:F)) * 100 * 0.3 ) + ( IF(J239=1,100,IF(J239=2,50,0)) * 0.25 ) + ( _xlfn.SWITCH(I239, "Beauty",100, "Pets",90, "Tech",80, "Home",70, "Fitness",60, 50) * 0.2 ) + ( IF(E239&lt;30,100,IF(E239&lt;50,60,20)) * 0.15 ) + ( IF(AND(B239&lt;&gt;"",C239&lt;&gt;""),100,IF(OR(B239&lt;&gt;"",C239&lt;&gt;""),50,0)) * 0.1 )</f>
        <v>#NAME?</v>
      </c>
      <c r="L239" s="22">
        <f t="shared" si="15"/>
        <v>7.8230157951535357</v>
      </c>
      <c r="M239" s="22" t="e">
        <f t="shared" ca="1" si="16"/>
        <v>#NAME?</v>
      </c>
      <c r="N239" s="22" t="e">
        <f t="shared" ca="1" si="17"/>
        <v>#NAME?</v>
      </c>
      <c r="O239" t="e" cm="1">
        <f t="array" aca="1" ref="O239" ca="1">_xldudf_LABS_GENERATIVEAI("Evaluate this product: " &amp; A239 &amp; ". Profit: £" &amp; F239 &amp; ", Trend: " &amp; K239 &amp; "/30, Comp: " &amp; M239 &amp; "/30, Skill: " &amp; J239 &amp; ", Niche: " &amp; I239 &amp; ". Return 3 short bullet points: 1) Opportunity summary, 2) Why it's high/low scoring, 3) Marketing angle.", 0)</f>
        <v>#NAME?</v>
      </c>
      <c r="P239" t="e" cm="1">
        <f t="array" aca="1" ref="P239" ca="1">_xldudf_LABS_GENERATIVEAI("You're Thunderbird 2, the ad strategy agent. Based on this product: " &amp; A239 &amp; ", in the " &amp; I239 &amp; " niche with a profit of £" &amp; F239 &amp; " and skill level " &amp; J239 &amp; ", suggest: 1) a winning ad angle, 2) a one-line hook, 3) target audience.", 0)</f>
        <v>#NAME?</v>
      </c>
      <c r="AG239" t="e" cm="1">
        <f t="array" aca="1" ref="AG239" ca="1">_xldudf_LABS_GENERATIVEAI("You’re Thunderbird 3. Analyze this product: " &amp; A239 &amp; ". Trend score: " &amp; K239 &amp; "/30, Competition: " &amp; M239 &amp; "/30, Profit: £" &amp; F239 &amp; ". Give 1 line for each: Why trend score is high/low, Why competition score is high/low, Why profit score is high/low.", 0)</f>
        <v>#NAME?</v>
      </c>
    </row>
    <row r="240" spans="1:33" x14ac:dyDescent="0.35">
      <c r="A240" s="17" t="s">
        <v>726</v>
      </c>
      <c r="B240" s="9" t="s">
        <v>727</v>
      </c>
      <c r="C240" s="9" t="s">
        <v>728</v>
      </c>
      <c r="D240" s="25">
        <v>1.48</v>
      </c>
      <c r="E240" s="25">
        <v>12.99</v>
      </c>
      <c r="F240" s="24">
        <f t="shared" si="19"/>
        <v>11.51</v>
      </c>
      <c r="G240" s="10"/>
      <c r="H240" s="10"/>
      <c r="I240" t="e" cm="1">
        <f t="array" aca="1" ref="I240" ca="1">_xldudf_LABS_GENERATIVEAI("Assign a niche category to this product based on what it is and who it's for. Use simple categories like 'Beauty', 'Pets', 'Home', 'Fitness', 'Tech', 'Fashion', 'Health', 'Kitchen', 'Baby', or 'Other'. Product: " &amp; A240 &amp; ". Description: " &amp; A240 &amp; ". Return only the category.", 0)</f>
        <v>#NAME?</v>
      </c>
      <c r="J240" t="e" cm="1">
        <f t="array" aca="1" ref="J240" ca="1">_xldudf_LABS_GENERATIVEAI("Assign a selling skill level (Beginner, Intermediate, or Advanced) to this product based on how hard it would be to market and sell. Consider ad complexity, niche saturation, price point, and customer trust needed. Product: " &amp; A240 &amp; ". Niche: " &amp; I240 &amp; ". Selling Price: £" &amp; E240 &amp; ". Respond with only the level.", 0)</f>
        <v>#NAME?</v>
      </c>
      <c r="K240" s="22" t="e" cm="1">
        <f t="array" aca="1" ref="K240" ca="1" xml:space="preserve"> ( (F240 / MAX(F:F)) * 100 * 0.3 ) + ( IF(J240=1,100,IF(J240=2,50,0)) * 0.25 ) + ( _xlfn.SWITCH(I240, "Beauty",100, "Pets",90, "Tech",80, "Home",70, "Fitness",60, 50) * 0.2 ) + ( IF(E240&lt;30,100,IF(E240&lt;50,60,20)) * 0.15 ) + ( IF(AND(B240&lt;&gt;"",C240&lt;&gt;""),100,IF(OR(B240&lt;&gt;"",C240&lt;&gt;""),50,0)) * 0.1 )</f>
        <v>#NAME?</v>
      </c>
      <c r="L240" s="22">
        <f t="shared" si="15"/>
        <v>1.251839497694496</v>
      </c>
      <c r="M240" s="22" t="e">
        <f t="shared" ca="1" si="16"/>
        <v>#NAME?</v>
      </c>
      <c r="N240" s="22" t="e">
        <f t="shared" ca="1" si="17"/>
        <v>#NAME?</v>
      </c>
      <c r="O240" t="e" cm="1">
        <f t="array" aca="1" ref="O240" ca="1">_xldudf_LABS_GENERATIVEAI("Evaluate this product: " &amp; A240 &amp; ". Profit: £" &amp; F240 &amp; ", Trend: " &amp; K240 &amp; "/30, Comp: " &amp; M240 &amp; "/30, Skill: " &amp; J240 &amp; ", Niche: " &amp; I240 &amp; ". Return 3 short bullet points: 1) Opportunity summary, 2) Why it's high/low scoring, 3) Marketing angle.", 0)</f>
        <v>#NAME?</v>
      </c>
      <c r="P240" t="e" cm="1">
        <f t="array" aca="1" ref="P240" ca="1">_xldudf_LABS_GENERATIVEAI("You're Thunderbird 2, the ad strategy agent. Based on this product: " &amp; A240 &amp; ", in the " &amp; I240 &amp; " niche with a profit of £" &amp; F240 &amp; " and skill level " &amp; J240 &amp; ", suggest: 1) a winning ad angle, 2) a one-line hook, 3) target audience.", 0)</f>
        <v>#NAME?</v>
      </c>
      <c r="AG240" t="e" cm="1">
        <f t="array" aca="1" ref="AG240" ca="1">_xldudf_LABS_GENERATIVEAI("You’re Thunderbird 3. Analyze this product: " &amp; A240 &amp; ". Trend score: " &amp; K240 &amp; "/30, Competition: " &amp; M240 &amp; "/30, Profit: £" &amp; F240 &amp; ". Give 1 line for each: Why trend score is high/low, Why competition score is high/low, Why profit score is high/low.", 0)</f>
        <v>#NAME?</v>
      </c>
    </row>
    <row r="241" spans="1:33" x14ac:dyDescent="0.35">
      <c r="A241" s="17" t="s">
        <v>729</v>
      </c>
      <c r="B241" s="9" t="s">
        <v>730</v>
      </c>
      <c r="C241" s="9" t="s">
        <v>731</v>
      </c>
      <c r="D241" s="25">
        <v>14.23</v>
      </c>
      <c r="E241" s="25">
        <v>39.99</v>
      </c>
      <c r="F241" s="24">
        <f t="shared" si="19"/>
        <v>25.76</v>
      </c>
      <c r="G241" s="10"/>
      <c r="H241" s="10"/>
      <c r="I241" t="str" cm="1">
        <f t="array" ref="I241">_xldudf_LABS_GENERATIVEAI("Assign a niche category to this product based on what it is and who it's for. Use simple categories like 'Beauty', 'Pets', 'Home', 'Fitness', 'Tech', 'Fashion', 'Health', 'Kitchen', 'Baby', or 'Other'. Product: " &amp; A241 &amp; ". Description: " &amp; A241 &amp; ". Return only the category.", 0)</f>
        <v>Tech</v>
      </c>
      <c r="J241" t="e" cm="1">
        <f t="array" aca="1" ref="J241" ca="1">_xldudf_LABS_GENERATIVEAI("Assign a selling skill level (Beginner, Intermediate, or Advanced) to this product based on how hard it would be to market and sell. Consider ad complexity, niche saturation, price point, and customer trust needed. Product: " &amp; A241 &amp; ". Niche: " &amp; I241 &amp; ". Selling Price: £" &amp; E241 &amp; ". Respond with only the level.", 0)</f>
        <v>#NAME?</v>
      </c>
      <c r="K241" s="22" t="e" cm="1">
        <f t="array" aca="1" ref="K241" ca="1" xml:space="preserve"> ( (F241 / MAX(F:F)) * 100 * 0.3 ) + ( IF(J241=1,100,IF(J241=2,50,0)) * 0.25 ) + ( _xlfn.SWITCH(I241, "Beauty",100, "Pets",90, "Tech",80, "Home",70, "Fitness",60, 50) * 0.2 ) + ( IF(E241&lt;30,100,IF(E241&lt;50,60,20)) * 0.15 ) + ( IF(AND(B241&lt;&gt;"",C241&lt;&gt;""),100,IF(OR(B241&lt;&gt;"",C241&lt;&gt;""),50,0)) * 0.1 )</f>
        <v>#NAME?</v>
      </c>
      <c r="L241" s="22">
        <f t="shared" si="15"/>
        <v>4.0478759933287547</v>
      </c>
      <c r="M241" s="22" t="e">
        <f t="shared" ca="1" si="16"/>
        <v>#NAME?</v>
      </c>
      <c r="N241" s="22" t="e">
        <f t="shared" ca="1" si="17"/>
        <v>#NAME?</v>
      </c>
      <c r="O241" t="e" cm="1">
        <f t="array" aca="1" ref="O241" ca="1">_xldudf_LABS_GENERATIVEAI("Evaluate this product: " &amp; A241 &amp; ". Profit: £" &amp; F241 &amp; ", Trend: " &amp; K241 &amp; "/30, Comp: " &amp; M241 &amp; "/30, Skill: " &amp; J241 &amp; ", Niche: " &amp; I241 &amp; ". Return 3 short bullet points: 1) Opportunity summary, 2) Why it's high/low scoring, 3) Marketing angle.", 0)</f>
        <v>#NAME?</v>
      </c>
      <c r="P241" t="e" cm="1">
        <f t="array" aca="1" ref="P241" ca="1">_xldudf_LABS_GENERATIVEAI("You're Thunderbird 2, the ad strategy agent. Based on this product: " &amp; A241 &amp; ", in the " &amp; I241 &amp; " niche with a profit of £" &amp; F241 &amp; " and skill level " &amp; J241 &amp; ", suggest: 1) a winning ad angle, 2) a one-line hook, 3) target audience.", 0)</f>
        <v>#NAME?</v>
      </c>
      <c r="AG241" t="e" cm="1">
        <f t="array" aca="1" ref="AG241" ca="1">_xldudf_LABS_GENERATIVEAI("You’re Thunderbird 3. Analyze this product: " &amp; A241 &amp; ". Trend score: " &amp; K241 &amp; "/30, Competition: " &amp; M241 &amp; "/30, Profit: £" &amp; F241 &amp; ". Give 1 line for each: Why trend score is high/low, Why competition score is high/low, Why profit score is high/low.", 0)</f>
        <v>#NAME?</v>
      </c>
    </row>
    <row r="242" spans="1:33" x14ac:dyDescent="0.35">
      <c r="A242" s="17" t="s">
        <v>732</v>
      </c>
      <c r="B242" s="9" t="s">
        <v>733</v>
      </c>
      <c r="C242" s="9" t="s">
        <v>734</v>
      </c>
      <c r="D242" s="25">
        <v>3.86</v>
      </c>
      <c r="E242" s="25">
        <v>8.99</v>
      </c>
      <c r="F242" s="24">
        <f t="shared" si="19"/>
        <v>5.1300000000000008</v>
      </c>
      <c r="G242" s="10"/>
      <c r="H242" s="10"/>
      <c r="I242" t="e" cm="1">
        <f t="array" aca="1" ref="I242" ca="1">_xldudf_LABS_GENERATIVEAI("Assign a niche category to this product based on what it is and who it's for. Use simple categories like 'Beauty', 'Pets', 'Home', 'Fitness', 'Tech', 'Fashion', 'Health', 'Kitchen', 'Baby', or 'Other'. Product: " &amp; A242 &amp; ". Description: " &amp; A242 &amp; ". Return only the category.", 0)</f>
        <v>#NAME?</v>
      </c>
      <c r="J242" t="e" cm="1">
        <f t="array" aca="1" ref="J242" ca="1">_xldudf_LABS_GENERATIVEAI("Assign a selling skill level (Beginner, Intermediate, or Advanced) to this product based on how hard it would be to market and sell. Consider ad complexity, niche saturation, price point, and customer trust needed. Product: " &amp; A242 &amp; ". Niche: " &amp; I242 &amp; ". Selling Price: £" &amp; E242 &amp; ". Respond with only the level.", 0)</f>
        <v>#NAME?</v>
      </c>
      <c r="K242" s="22" t="e" cm="1">
        <f t="array" aca="1" ref="K242" ca="1" xml:space="preserve"> ( (F242 / MAX(F:F)) * 100 * 0.3 ) + ( IF(J242=1,100,IF(J242=2,50,0)) * 0.25 ) + ( _xlfn.SWITCH(I242, "Beauty",100, "Pets",90, "Tech",80, "Home",70, "Fitness",60, 50) * 0.2 ) + ( IF(E242&lt;30,100,IF(E242&lt;50,60,20)) * 0.15 ) + ( IF(AND(B242&lt;&gt;"",C242&lt;&gt;""),100,IF(OR(B242&lt;&gt;"",C242&lt;&gt;""),50,0)) * 0.1 )</f>
        <v>#NAME?</v>
      </c>
      <c r="L242" s="22">
        <f t="shared" si="15"/>
        <v>0</v>
      </c>
      <c r="M242" s="22" t="e">
        <f t="shared" ca="1" si="16"/>
        <v>#NAME?</v>
      </c>
      <c r="N242" s="22" t="e">
        <f t="shared" ca="1" si="17"/>
        <v>#NAME?</v>
      </c>
      <c r="O242" t="e" cm="1">
        <f t="array" aca="1" ref="O242" ca="1">_xldudf_LABS_GENERATIVEAI("Evaluate this product: " &amp; A242 &amp; ". Profit: £" &amp; F242 &amp; ", Trend: " &amp; K242 &amp; "/30, Comp: " &amp; M242 &amp; "/30, Skill: " &amp; J242 &amp; ", Niche: " &amp; I242 &amp; ". Return 3 short bullet points: 1) Opportunity summary, 2) Why it's high/low scoring, 3) Marketing angle.", 0)</f>
        <v>#NAME?</v>
      </c>
      <c r="P242" t="e" cm="1">
        <f t="array" aca="1" ref="P242" ca="1">_xldudf_LABS_GENERATIVEAI("You're Thunderbird 2, the ad strategy agent. Based on this product: " &amp; A242 &amp; ", in the " &amp; I242 &amp; " niche with a profit of £" &amp; F242 &amp; " and skill level " &amp; J242 &amp; ", suggest: 1) a winning ad angle, 2) a one-line hook, 3) target audience.", 0)</f>
        <v>#NAME?</v>
      </c>
      <c r="AG242" t="e" cm="1">
        <f t="array" aca="1" ref="AG242" ca="1">_xldudf_LABS_GENERATIVEAI("You’re Thunderbird 3. Analyze this product: " &amp; A242 &amp; ". Trend score: " &amp; K242 &amp; "/30, Competition: " &amp; M242 &amp; "/30, Profit: £" &amp; F242 &amp; ". Give 1 line for each: Why trend score is high/low, Why competition score is high/low, Why profit score is high/low.", 0)</f>
        <v>#NAME?</v>
      </c>
    </row>
    <row r="243" spans="1:33" x14ac:dyDescent="0.35">
      <c r="A243" s="17" t="s">
        <v>735</v>
      </c>
      <c r="B243" s="9" t="s">
        <v>736</v>
      </c>
      <c r="C243" s="9" t="s">
        <v>737</v>
      </c>
      <c r="D243" s="25">
        <v>11.21</v>
      </c>
      <c r="E243" s="25">
        <v>24.99</v>
      </c>
      <c r="F243" s="24">
        <f t="shared" si="19"/>
        <v>13.779999999999998</v>
      </c>
      <c r="G243" s="10"/>
      <c r="H243" s="10"/>
      <c r="I243" t="e" cm="1">
        <f t="array" aca="1" ref="I243" ca="1">_xldudf_LABS_GENERATIVEAI("Assign a niche category to this product based on what it is and who it's for. Use simple categories like 'Beauty', 'Pets', 'Home', 'Fitness', 'Tech', 'Fashion', 'Health', 'Kitchen', 'Baby', or 'Other'. Product: " &amp; A243 &amp; ". Description: " &amp; A243 &amp; ". Return only the category.", 0)</f>
        <v>#NAME?</v>
      </c>
      <c r="J243" t="e" cm="1">
        <f t="array" aca="1" ref="J243" ca="1">_xldudf_LABS_GENERATIVEAI("Assign a selling skill level (Beginner, Intermediate, or Advanced) to this product based on how hard it would be to market and sell. Consider ad complexity, niche saturation, price point, and customer trust needed. Product: " &amp; A243 &amp; ". Niche: " &amp; I243 &amp; ". Selling Price: £" &amp; E243 &amp; ". Respond with only the level.", 0)</f>
        <v>#NAME?</v>
      </c>
      <c r="K243" s="22" t="e" cm="1">
        <f t="array" aca="1" ref="K243" ca="1" xml:space="preserve"> ( (F243 / MAX(F:F)) * 100 * 0.3 ) + ( IF(J243=1,100,IF(J243=2,50,0)) * 0.25 ) + ( _xlfn.SWITCH(I243, "Beauty",100, "Pets",90, "Tech",80, "Home",70, "Fitness",60, 50) * 0.2 ) + ( IF(E243&lt;30,100,IF(E243&lt;50,60,20)) * 0.15 ) + ( IF(AND(B243&lt;&gt;"",C243&lt;&gt;""),100,IF(OR(B243&lt;&gt;"",C243&lt;&gt;""),50,0)) * 0.1 )</f>
        <v>#NAME?</v>
      </c>
      <c r="L243" s="22">
        <f t="shared" si="15"/>
        <v>1.6972432061218476</v>
      </c>
      <c r="M243" s="22" t="e">
        <f t="shared" ca="1" si="16"/>
        <v>#NAME?</v>
      </c>
      <c r="N243" s="22" t="e">
        <f t="shared" ca="1" si="17"/>
        <v>#NAME?</v>
      </c>
      <c r="O243" t="e" cm="1">
        <f t="array" aca="1" ref="O243" ca="1">_xldudf_LABS_GENERATIVEAI("Evaluate this product: " &amp; A243 &amp; ". Profit: £" &amp; F243 &amp; ", Trend: " &amp; K243 &amp; "/30, Comp: " &amp; M243 &amp; "/30, Skill: " &amp; J243 &amp; ", Niche: " &amp; I243 &amp; ". Return 3 short bullet points: 1) Opportunity summary, 2) Why it's high/low scoring, 3) Marketing angle.", 0)</f>
        <v>#NAME?</v>
      </c>
      <c r="P243" t="e" cm="1">
        <f t="array" aca="1" ref="P243" ca="1">_xldudf_LABS_GENERATIVEAI("You're Thunderbird 2, the ad strategy agent. Based on this product: " &amp; A243 &amp; ", in the " &amp; I243 &amp; " niche with a profit of £" &amp; F243 &amp; " and skill level " &amp; J243 &amp; ", suggest: 1) a winning ad angle, 2) a one-line hook, 3) target audience.", 0)</f>
        <v>#NAME?</v>
      </c>
      <c r="AG243" t="e" cm="1">
        <f t="array" aca="1" ref="AG243" ca="1">_xldudf_LABS_GENERATIVEAI("You’re Thunderbird 3. Analyze this product: " &amp; A243 &amp; ". Trend score: " &amp; K243 &amp; "/30, Competition: " &amp; M243 &amp; "/30, Profit: £" &amp; F243 &amp; ". Give 1 line for each: Why trend score is high/low, Why competition score is high/low, Why profit score is high/low.", 0)</f>
        <v>#NAME?</v>
      </c>
    </row>
    <row r="244" spans="1:33" x14ac:dyDescent="0.35">
      <c r="A244" s="17" t="s">
        <v>738</v>
      </c>
      <c r="B244" s="9" t="s">
        <v>739</v>
      </c>
      <c r="C244" s="9" t="s">
        <v>740</v>
      </c>
      <c r="D244" s="25">
        <v>8.07</v>
      </c>
      <c r="E244" s="25">
        <v>29.99</v>
      </c>
      <c r="F244" s="24">
        <f t="shared" si="19"/>
        <v>21.919999999999998</v>
      </c>
      <c r="G244" s="10"/>
      <c r="H244" s="10"/>
      <c r="I244" t="e" cm="1">
        <f t="array" aca="1" ref="I244" ca="1">_xldudf_LABS_GENERATIVEAI("Assign a niche category to this product based on what it is and who it's for. Use simple categories like 'Beauty', 'Pets', 'Home', 'Fitness', 'Tech', 'Fashion', 'Health', 'Kitchen', 'Baby', or 'Other'. Product: " &amp; A244 &amp; ". Description: " &amp; A244 &amp; ". Return only the category.", 0)</f>
        <v>#NAME?</v>
      </c>
      <c r="J244" t="e" cm="1">
        <f t="array" aca="1" ref="J244" ca="1">_xldudf_LABS_GENERATIVEAI("Assign a selling skill level (Beginner, Intermediate, or Advanced) to this product based on how hard it would be to market and sell. Consider ad complexity, niche saturation, price point, and customer trust needed. Product: " &amp; A244 &amp; ". Niche: " &amp; I244 &amp; ". Selling Price: £" &amp; E244 &amp; ". Respond with only the level.", 0)</f>
        <v>#NAME?</v>
      </c>
      <c r="K244" s="22" t="e" cm="1">
        <f t="array" aca="1" ref="K244" ca="1" xml:space="preserve"> ( (F244 / MAX(F:F)) * 100 * 0.3 ) + ( IF(J244=1,100,IF(J244=2,50,0)) * 0.25 ) + ( _xlfn.SWITCH(I244, "Beauty",100, "Pets",90, "Tech",80, "Home",70, "Fitness",60, 50) * 0.2 ) + ( IF(E244&lt;30,100,IF(E244&lt;50,60,20)) * 0.15 ) + ( IF(AND(B244&lt;&gt;"",C244&lt;&gt;""),100,IF(OR(B244&lt;&gt;"",C244&lt;&gt;""),50,0)) * 0.1 )</f>
        <v>#NAME?</v>
      </c>
      <c r="L244" s="22">
        <f t="shared" si="15"/>
        <v>3.2944177376631019</v>
      </c>
      <c r="M244" s="22" t="e">
        <f t="shared" ca="1" si="16"/>
        <v>#NAME?</v>
      </c>
      <c r="N244" s="22" t="e">
        <f t="shared" ca="1" si="17"/>
        <v>#NAME?</v>
      </c>
      <c r="O244" t="e" cm="1">
        <f t="array" aca="1" ref="O244" ca="1">_xldudf_LABS_GENERATIVEAI("Evaluate this product: " &amp; A244 &amp; ". Profit: £" &amp; F244 &amp; ", Trend: " &amp; K244 &amp; "/30, Comp: " &amp; M244 &amp; "/30, Skill: " &amp; J244 &amp; ", Niche: " &amp; I244 &amp; ". Return 3 short bullet points: 1) Opportunity summary, 2) Why it's high/low scoring, 3) Marketing angle.", 0)</f>
        <v>#NAME?</v>
      </c>
      <c r="P244" t="e" cm="1">
        <f t="array" aca="1" ref="P244" ca="1">_xldudf_LABS_GENERATIVEAI("You're Thunderbird 2, the ad strategy agent. Based on this product: " &amp; A244 &amp; ", in the " &amp; I244 &amp; " niche with a profit of £" &amp; F244 &amp; " and skill level " &amp; J244 &amp; ", suggest: 1) a winning ad angle, 2) a one-line hook, 3) target audience.", 0)</f>
        <v>#NAME?</v>
      </c>
      <c r="AG244" t="e" cm="1">
        <f t="array" aca="1" ref="AG244" ca="1">_xldudf_LABS_GENERATIVEAI("You’re Thunderbird 3. Analyze this product: " &amp; A244 &amp; ". Trend score: " &amp; K244 &amp; "/30, Competition: " &amp; M244 &amp; "/30, Profit: £" &amp; F244 &amp; ". Give 1 line for each: Why trend score is high/low, Why competition score is high/low, Why profit score is high/low.", 0)</f>
        <v>#NAME?</v>
      </c>
    </row>
    <row r="245" spans="1:33" x14ac:dyDescent="0.35">
      <c r="A245" s="17" t="s">
        <v>741</v>
      </c>
      <c r="B245" s="9" t="s">
        <v>742</v>
      </c>
      <c r="C245" s="9" t="s">
        <v>743</v>
      </c>
      <c r="D245" s="25">
        <v>7.38</v>
      </c>
      <c r="E245" s="25">
        <v>29.99</v>
      </c>
      <c r="F245" s="24">
        <f t="shared" si="19"/>
        <v>22.61</v>
      </c>
      <c r="G245" s="10"/>
      <c r="H245" s="10"/>
      <c r="I245" t="e" cm="1">
        <f t="array" aca="1" ref="I245" ca="1">_xldudf_LABS_GENERATIVEAI("Assign a niche category to this product based on what it is and who it's for. Use simple categories like 'Beauty', 'Pets', 'Home', 'Fitness', 'Tech', 'Fashion', 'Health', 'Kitchen', 'Baby', or 'Other'. Product: " &amp; A245 &amp; ". Description: " &amp; A245 &amp; ". Return only the category.", 0)</f>
        <v>#NAME?</v>
      </c>
      <c r="J245" t="e" cm="1">
        <f t="array" aca="1" ref="J245" ca="1">_xldudf_LABS_GENERATIVEAI("Assign a selling skill level (Beginner, Intermediate, or Advanced) to this product based on how hard it would be to market and sell. Consider ad complexity, niche saturation, price point, and customer trust needed. Product: " &amp; A245 &amp; ". Niche: " &amp; I245 &amp; ". Selling Price: £" &amp; E245 &amp; ". Respond with only the level.", 0)</f>
        <v>#NAME?</v>
      </c>
      <c r="K245" s="22" t="e" cm="1">
        <f t="array" aca="1" ref="K245" ca="1" xml:space="preserve"> ( (F245 / MAX(F:F)) * 100 * 0.3 ) + ( IF(J245=1,100,IF(J245=2,50,0)) * 0.25 ) + ( _xlfn.SWITCH(I245, "Beauty",100, "Pets",90, "Tech",80, "Home",70, "Fitness",60, 50) * 0.2 ) + ( IF(E245&lt;30,100,IF(E245&lt;50,60,20)) * 0.15 ) + ( IF(AND(B245&lt;&gt;"",C245&lt;&gt;""),100,IF(OR(B245&lt;&gt;"",C245&lt;&gt;""),50,0)) * 0.1 )</f>
        <v>#NAME?</v>
      </c>
      <c r="L245" s="22">
        <f t="shared" si="15"/>
        <v>3.4298047679780232</v>
      </c>
      <c r="M245" s="22" t="e">
        <f t="shared" ca="1" si="16"/>
        <v>#NAME?</v>
      </c>
      <c r="N245" s="22" t="e">
        <f t="shared" ca="1" si="17"/>
        <v>#NAME?</v>
      </c>
      <c r="O245" t="e" cm="1">
        <f t="array" aca="1" ref="O245" ca="1">_xldudf_LABS_GENERATIVEAI("Evaluate this product: " &amp; A245 &amp; ". Profit: £" &amp; F245 &amp; ", Trend: " &amp; K245 &amp; "/30, Comp: " &amp; M245 &amp; "/30, Skill: " &amp; J245 &amp; ", Niche: " &amp; I245 &amp; ". Return 3 short bullet points: 1) Opportunity summary, 2) Why it's high/low scoring, 3) Marketing angle.", 0)</f>
        <v>#NAME?</v>
      </c>
      <c r="P245" t="e" cm="1">
        <f t="array" aca="1" ref="P245" ca="1">_xldudf_LABS_GENERATIVEAI("You're Thunderbird 2, the ad strategy agent. Based on this product: " &amp; A245 &amp; ", in the " &amp; I245 &amp; " niche with a profit of £" &amp; F245 &amp; " and skill level " &amp; J245 &amp; ", suggest: 1) a winning ad angle, 2) a one-line hook, 3) target audience.", 0)</f>
        <v>#NAME?</v>
      </c>
      <c r="AG245" t="e" cm="1">
        <f t="array" aca="1" ref="AG245" ca="1">_xldudf_LABS_GENERATIVEAI("You’re Thunderbird 3. Analyze this product: " &amp; A245 &amp; ". Trend score: " &amp; K245 &amp; "/30, Competition: " &amp; M245 &amp; "/30, Profit: £" &amp; F245 &amp; ". Give 1 line for each: Why trend score is high/low, Why competition score is high/low, Why profit score is high/low.", 0)</f>
        <v>#NAME?</v>
      </c>
    </row>
    <row r="246" spans="1:33" x14ac:dyDescent="0.35">
      <c r="A246" s="17" t="s">
        <v>744</v>
      </c>
      <c r="B246" s="9" t="s">
        <v>745</v>
      </c>
      <c r="C246" s="9" t="s">
        <v>746</v>
      </c>
      <c r="D246" s="25">
        <v>4.03</v>
      </c>
      <c r="E246" s="25">
        <v>14.99</v>
      </c>
      <c r="F246" s="24">
        <f t="shared" si="19"/>
        <v>10.96</v>
      </c>
      <c r="G246" s="10"/>
      <c r="H246" s="10"/>
      <c r="I246" t="e" cm="1">
        <f t="array" aca="1" ref="I246" ca="1">_xldudf_LABS_GENERATIVEAI("Assign a niche category to this product based on what it is and who it's for. Use simple categories like 'Beauty', 'Pets', 'Home', 'Fitness', 'Tech', 'Fashion', 'Health', 'Kitchen', 'Baby', or 'Other'. Product: " &amp; A246 &amp; ". Description: " &amp; A246 &amp; ". Return only the category.", 0)</f>
        <v>#NAME?</v>
      </c>
      <c r="J246" t="e" cm="1">
        <f t="array" aca="1" ref="J246" ca="1">_xldudf_LABS_GENERATIVEAI("Assign a selling skill level (Beginner, Intermediate, or Advanced) to this product based on how hard it would be to market and sell. Consider ad complexity, niche saturation, price point, and customer trust needed. Product: " &amp; A246 &amp; ". Niche: " &amp; I246 &amp; ". Selling Price: £" &amp; E246 &amp; ". Respond with only the level.", 0)</f>
        <v>#NAME?</v>
      </c>
      <c r="K246" s="22" t="e" cm="1">
        <f t="array" aca="1" ref="K246" ca="1" xml:space="preserve"> ( (F246 / MAX(F:F)) * 100 * 0.3 ) + ( IF(J246=1,100,IF(J246=2,50,0)) * 0.25 ) + ( _xlfn.SWITCH(I246, "Beauty",100, "Pets",90, "Tech",80, "Home",70, "Fitness",60, 50) * 0.2 ) + ( IF(E246&lt;30,100,IF(E246&lt;50,60,20)) * 0.15 ) + ( IF(AND(B246&lt;&gt;"",C246&lt;&gt;""),100,IF(OR(B246&lt;&gt;"",C246&lt;&gt;""),50,0)) * 0.1 )</f>
        <v>#NAME?</v>
      </c>
      <c r="L246" s="22">
        <f t="shared" si="15"/>
        <v>1.1439222996173843</v>
      </c>
      <c r="M246" s="22" t="e">
        <f t="shared" ca="1" si="16"/>
        <v>#NAME?</v>
      </c>
      <c r="N246" s="22" t="e">
        <f t="shared" ca="1" si="17"/>
        <v>#NAME?</v>
      </c>
      <c r="O246" t="e" cm="1">
        <f t="array" aca="1" ref="O246" ca="1">_xldudf_LABS_GENERATIVEAI("Evaluate this product: " &amp; A246 &amp; ". Profit: £" &amp; F246 &amp; ", Trend: " &amp; K246 &amp; "/30, Comp: " &amp; M246 &amp; "/30, Skill: " &amp; J246 &amp; ", Niche: " &amp; I246 &amp; ". Return 3 short bullet points: 1) Opportunity summary, 2) Why it's high/low scoring, 3) Marketing angle.", 0)</f>
        <v>#NAME?</v>
      </c>
      <c r="P246" t="e" cm="1">
        <f t="array" aca="1" ref="P246" ca="1">_xldudf_LABS_GENERATIVEAI("You're Thunderbird 2, the ad strategy agent. Based on this product: " &amp; A246 &amp; ", in the " &amp; I246 &amp; " niche with a profit of £" &amp; F246 &amp; " and skill level " &amp; J246 &amp; ", suggest: 1) a winning ad angle, 2) a one-line hook, 3) target audience.", 0)</f>
        <v>#NAME?</v>
      </c>
      <c r="AG246" t="e" cm="1">
        <f t="array" aca="1" ref="AG246" ca="1">_xldudf_LABS_GENERATIVEAI("You’re Thunderbird 3. Analyze this product: " &amp; A246 &amp; ". Trend score: " &amp; K246 &amp; "/30, Competition: " &amp; M246 &amp; "/30, Profit: £" &amp; F246 &amp; ". Give 1 line for each: Why trend score is high/low, Why competition score is high/low, Why profit score is high/low.", 0)</f>
        <v>#NAME?</v>
      </c>
    </row>
    <row r="247" spans="1:33" x14ac:dyDescent="0.35">
      <c r="A247" s="17" t="s">
        <v>747</v>
      </c>
      <c r="B247" s="9" t="s">
        <v>748</v>
      </c>
      <c r="C247" s="9" t="s">
        <v>749</v>
      </c>
      <c r="D247" s="25">
        <v>13.59</v>
      </c>
      <c r="E247" s="25">
        <v>39.99</v>
      </c>
      <c r="F247" s="24">
        <f t="shared" si="19"/>
        <v>26.400000000000002</v>
      </c>
      <c r="G247" s="10"/>
      <c r="H247" s="10"/>
      <c r="I247" t="e" cm="1">
        <f t="array" aca="1" ref="I247" ca="1">_xldudf_LABS_GENERATIVEAI("Assign a niche category to this product based on what it is and who it's for. Use simple categories like 'Beauty', 'Pets', 'Home', 'Fitness', 'Tech', 'Fashion', 'Health', 'Kitchen', 'Baby', or 'Other'. Product: " &amp; A247 &amp; ". Description: " &amp; A247 &amp; ". Return only the category.", 0)</f>
        <v>#NAME?</v>
      </c>
      <c r="J247" t="e" cm="1">
        <f t="array" aca="1" ref="J247" ca="1">_xldudf_LABS_GENERATIVEAI("Assign a selling skill level (Beginner, Intermediate, or Advanced) to this product based on how hard it would be to market and sell. Consider ad complexity, niche saturation, price point, and customer trust needed. Product: " &amp; A247 &amp; ". Niche: " &amp; I247 &amp; ". Selling Price: £" &amp; E247 &amp; ". Respond with only the level.", 0)</f>
        <v>#NAME?</v>
      </c>
      <c r="K247" s="22" t="e" cm="1">
        <f t="array" aca="1" ref="K247" ca="1" xml:space="preserve"> ( (F247 / MAX(F:F)) * 100 * 0.3 ) + ( IF(J247=1,100,IF(J247=2,50,0)) * 0.25 ) + ( _xlfn.SWITCH(I247, "Beauty",100, "Pets",90, "Tech",80, "Home",70, "Fitness",60, 50) * 0.2 ) + ( IF(E247&lt;30,100,IF(E247&lt;50,60,20)) * 0.15 ) + ( IF(AND(B247&lt;&gt;"",C247&lt;&gt;""),100,IF(OR(B247&lt;&gt;"",C247&lt;&gt;""),50,0)) * 0.1 )</f>
        <v>#NAME?</v>
      </c>
      <c r="L247" s="22">
        <f t="shared" si="15"/>
        <v>4.173452369273031</v>
      </c>
      <c r="M247" s="22" t="e">
        <f t="shared" ca="1" si="16"/>
        <v>#NAME?</v>
      </c>
      <c r="N247" s="22" t="e">
        <f t="shared" ca="1" si="17"/>
        <v>#NAME?</v>
      </c>
      <c r="O247" t="e" cm="1">
        <f t="array" aca="1" ref="O247" ca="1">_xldudf_LABS_GENERATIVEAI("Evaluate this product: " &amp; A247 &amp; ". Profit: £" &amp; F247 &amp; ", Trend: " &amp; K247 &amp; "/30, Comp: " &amp; M247 &amp; "/30, Skill: " &amp; J247 &amp; ", Niche: " &amp; I247 &amp; ". Return 3 short bullet points: 1) Opportunity summary, 2) Why it's high/low scoring, 3) Marketing angle.", 0)</f>
        <v>#NAME?</v>
      </c>
      <c r="P247" t="e" cm="1">
        <f t="array" aca="1" ref="P247" ca="1">_xldudf_LABS_GENERATIVEAI("You're Thunderbird 2, the ad strategy agent. Based on this product: " &amp; A247 &amp; ", in the " &amp; I247 &amp; " niche with a profit of £" &amp; F247 &amp; " and skill level " &amp; J247 &amp; ", suggest: 1) a winning ad angle, 2) a one-line hook, 3) target audience.", 0)</f>
        <v>#NAME?</v>
      </c>
      <c r="AG247" t="e" cm="1">
        <f t="array" aca="1" ref="AG247" ca="1">_xldudf_LABS_GENERATIVEAI("You’re Thunderbird 3. Analyze this product: " &amp; A247 &amp; ". Trend score: " &amp; K247 &amp; "/30, Competition: " &amp; M247 &amp; "/30, Profit: £" &amp; F247 &amp; ". Give 1 line for each: Why trend score is high/low, Why competition score is high/low, Why profit score is high/low.", 0)</f>
        <v>#NAME?</v>
      </c>
    </row>
  </sheetData>
  <mergeCells count="1">
    <mergeCell ref="B69:C69"/>
  </mergeCells>
  <conditionalFormatting sqref="J1:J1048576">
    <cfRule type="containsText" dxfId="3" priority="2" operator="containsText" text="Advanced">
      <formula>NOT(ISERROR(SEARCH("Advanced",J1)))</formula>
    </cfRule>
    <cfRule type="containsText" dxfId="2" priority="3" operator="containsText" text="Beginner">
      <formula>NOT(ISERROR(SEARCH("Beginner",J1)))</formula>
    </cfRule>
    <cfRule type="containsText" dxfId="1" priority="4" operator="containsText" text="Intermediate">
      <formula>NOT(ISERROR(SEARCH("Intermediate",J1)))</formula>
    </cfRule>
  </conditionalFormatting>
  <conditionalFormatting sqref="K2:L1048576">
    <cfRule type="cellIs" dxfId="0" priority="1" operator="greaterThan">
      <formula>41.8</formula>
    </cfRule>
  </conditionalFormatting>
  <hyperlinks>
    <hyperlink ref="C14" r:id="rId1" display="https://www.sensorydirect.com/products/weighted-blankets" xr:uid="{B5EE9290-BEE2-4896-83D8-B14CF3F66B14}"/>
    <hyperlink ref="B14" r:id="rId2" display="https://www.aliexpress.us/item/3256808365960859.html" xr:uid="{451DC640-9904-445B-8F4E-F99756D9F4B5}"/>
    <hyperlink ref="C16" r:id="rId3" display="https://www.onbuy.com/gb/p/snactiv-lite-finger-chopsticks-for-gamers-4pc-bundle-as-seen-on-shar~p113665500/" xr:uid="{33FFB543-AFEE-4DA5-BFD0-8E32CD86C821}"/>
    <hyperlink ref="C2" r:id="rId4" xr:uid="{FE181553-F924-4D76-886B-614DBC1390A2}"/>
    <hyperlink ref="B19" r:id="rId5" xr:uid="{98126D57-AFB0-4AAD-B7F8-79BE7975535C}"/>
    <hyperlink ref="C19" r:id="rId6" xr:uid="{BD636532-A29E-4C84-B232-DDC0F1B0103F}"/>
    <hyperlink ref="B20" r:id="rId7" xr:uid="{D616AF98-3B9E-4FDC-B6D8-24B57FDE117E}"/>
    <hyperlink ref="C20" r:id="rId8" xr:uid="{27EF1C10-18D5-4BB1-B9FD-47FAB75CDF6A}"/>
    <hyperlink ref="B21" r:id="rId9" xr:uid="{31B97CB4-DB5B-4164-B7A6-00402252138C}"/>
    <hyperlink ref="C21" r:id="rId10" xr:uid="{49A76274-7D14-4964-81E1-A7C016A3D2A2}"/>
    <hyperlink ref="B22" r:id="rId11" xr:uid="{499C705D-B7E7-4BF8-A5B5-E5C96C704179}"/>
    <hyperlink ref="C22" r:id="rId12" xr:uid="{63BE7F58-07BC-4577-BDD4-863031DBE494}"/>
    <hyperlink ref="B23" r:id="rId13" xr:uid="{8E00093F-0F8A-4DF8-9F91-211BD64B0384}"/>
    <hyperlink ref="C23" r:id="rId14" xr:uid="{6DB14B7D-04DF-492D-BEFB-EEF5A6EE98DD}"/>
    <hyperlink ref="B24" r:id="rId15" xr:uid="{B40C17B0-2618-4E10-ACD3-E87AD5C0DD13}"/>
    <hyperlink ref="C24" r:id="rId16" xr:uid="{CBAC5FAF-42D8-4D3A-B1B3-33BA8B94BB09}"/>
    <hyperlink ref="B25" r:id="rId17" xr:uid="{F587E665-7FA9-495F-9E2E-7ACB28C0186C}"/>
    <hyperlink ref="C25" r:id="rId18" xr:uid="{7265CA61-2439-4862-96E1-9BC22CB852BC}"/>
    <hyperlink ref="B26" r:id="rId19" xr:uid="{C4493CEE-C073-4914-8590-A68D1DD07CC0}"/>
    <hyperlink ref="C26" r:id="rId20" xr:uid="{83FDA909-2C0A-4938-BCD5-50D812A765E7}"/>
    <hyperlink ref="B27" r:id="rId21" xr:uid="{091F388F-6487-43B2-8F11-CEE9FF4FE81F}"/>
    <hyperlink ref="C27" r:id="rId22" xr:uid="{D4C660BC-DB73-45B8-B0E5-71F4516767EC}"/>
    <hyperlink ref="B28" r:id="rId23" xr:uid="{65DDC93F-7770-4520-AD08-3008DF33E68C}"/>
    <hyperlink ref="C28" r:id="rId24" xr:uid="{02BEAE1F-5E1F-4C6D-A6E8-0ED334AF604C}"/>
    <hyperlink ref="B29" r:id="rId25" xr:uid="{D7E978CB-A971-49EE-93C1-1FC2B858B71C}"/>
    <hyperlink ref="C29" r:id="rId26" xr:uid="{BAF64BEE-427F-4ACE-8847-50A45D48E2C5}"/>
    <hyperlink ref="B30" r:id="rId27" xr:uid="{EE492E22-6CCF-427A-ABDF-BD19CE149953}"/>
    <hyperlink ref="C30" r:id="rId28" xr:uid="{27D8D8C3-2DAC-4BE9-9BA8-4DF1BE054D50}"/>
    <hyperlink ref="B31" r:id="rId29" xr:uid="{B653DBB4-519B-4C7A-856C-59E8511E474E}"/>
    <hyperlink ref="C31" r:id="rId30" xr:uid="{2437C519-19E8-4725-B3BB-8253098F7D89}"/>
    <hyperlink ref="B32" r:id="rId31" xr:uid="{BC8ECF7E-F574-4CE9-9198-DBC48BD8C2FD}"/>
    <hyperlink ref="C32" r:id="rId32" xr:uid="{5D0D8B04-59AD-4BFE-A4CC-29057D89F4A8}"/>
    <hyperlink ref="B33" r:id="rId33" xr:uid="{30AA8066-7F71-4527-9933-6D71A97302ED}"/>
    <hyperlink ref="C33" r:id="rId34" xr:uid="{A39926E8-7971-42D7-A0A3-EC1AB303F243}"/>
    <hyperlink ref="B34" r:id="rId35" xr:uid="{68619A08-5CB4-45A0-AB9E-4F82C563FD47}"/>
    <hyperlink ref="C34" r:id="rId36" xr:uid="{943CE88D-7A4B-4BB0-AD78-7722369074CC}"/>
    <hyperlink ref="B35" r:id="rId37" xr:uid="{226A80F8-7188-4B73-8237-75FD43B93C3A}"/>
    <hyperlink ref="C35" r:id="rId38" xr:uid="{8F42A421-8878-433E-A8ED-4E26718614BD}"/>
    <hyperlink ref="B36" r:id="rId39" xr:uid="{C4BA523A-1448-44F7-81A3-B1E8933239FF}"/>
    <hyperlink ref="C36" r:id="rId40" xr:uid="{3DE546B7-9C18-4E6B-AB6D-0F3BAC65747A}"/>
    <hyperlink ref="B37" r:id="rId41" xr:uid="{7A8FF58B-F1F0-4CC1-BC90-73492691B31C}"/>
    <hyperlink ref="C37" r:id="rId42" xr:uid="{8D2AF1E5-4F31-4EB9-AF5D-870DA5881AE0}"/>
    <hyperlink ref="B38" r:id="rId43" xr:uid="{1E167A98-3712-4744-A5D7-BE856CB25010}"/>
    <hyperlink ref="C38" r:id="rId44" xr:uid="{26115035-FB12-473F-9A2D-D0DCA85650E1}"/>
    <hyperlink ref="B39" r:id="rId45" xr:uid="{84F325C6-2B88-4E82-B346-7E2F8D1E07DA}"/>
    <hyperlink ref="C39" r:id="rId46" xr:uid="{ABDA936E-BCD6-443B-9753-89699048C226}"/>
    <hyperlink ref="B40" r:id="rId47" xr:uid="{B1C63827-3D5F-4F57-BFA7-3D984CC2AE6C}"/>
    <hyperlink ref="C40" r:id="rId48" xr:uid="{EA09D699-111A-49B3-8B66-19EFCE905257}"/>
    <hyperlink ref="B41" r:id="rId49" xr:uid="{572368E7-AD93-420E-85E1-F8CD0B80EFE0}"/>
    <hyperlink ref="C41" r:id="rId50" xr:uid="{2F2A87C5-A713-4393-82A1-B0FC18526D3C}"/>
    <hyperlink ref="B42" r:id="rId51" xr:uid="{85754FC9-793C-4CE8-B863-7299C8DDC6CE}"/>
    <hyperlink ref="C42" r:id="rId52" xr:uid="{B512EDA6-EC40-49B6-B497-F6C780F5C704}"/>
    <hyperlink ref="B43" r:id="rId53" xr:uid="{A206CA6C-6E18-43A6-9573-2DEE1E9C67C6}"/>
    <hyperlink ref="C43" r:id="rId54" xr:uid="{2FD69835-F955-4C62-92CD-DD60A0ADE5FF}"/>
    <hyperlink ref="B44" r:id="rId55" xr:uid="{B0EC9A22-4CD8-4D15-8E0B-33CAD0F5EEE8}"/>
    <hyperlink ref="C44" r:id="rId56" xr:uid="{F9B4A282-241C-4FA1-84D8-E7586553094D}"/>
    <hyperlink ref="B45" r:id="rId57" xr:uid="{3D08E031-F647-4086-8EB1-96E654EC8F11}"/>
    <hyperlink ref="C45" r:id="rId58" xr:uid="{84C293E9-F0E7-4753-9D81-ADBB40374761}"/>
    <hyperlink ref="B46" r:id="rId59" xr:uid="{0D9CBBC9-8315-4824-A427-E4599F54A1B7}"/>
    <hyperlink ref="C46" r:id="rId60" xr:uid="{436FC38D-4E6D-48AB-A9DE-20AE6EDE5E94}"/>
    <hyperlink ref="B47" r:id="rId61" xr:uid="{B2EEA312-D957-4A47-9AB2-E45C95630FAB}"/>
    <hyperlink ref="C47" r:id="rId62" xr:uid="{1321A93B-DA9E-43CA-BE95-AC09F7744344}"/>
    <hyperlink ref="B48" r:id="rId63" xr:uid="{DC3E2713-487A-43FE-B372-DF055263DC38}"/>
    <hyperlink ref="C48" r:id="rId64" xr:uid="{918BBCD4-680B-43D4-B61F-8A9F91C6D9BD}"/>
    <hyperlink ref="B49" r:id="rId65" xr:uid="{1ABD829F-E015-4D43-94B2-AF0EA760C96D}"/>
    <hyperlink ref="C49" r:id="rId66" xr:uid="{D4C03FB6-8133-4A46-95EC-D7BD1B926062}"/>
    <hyperlink ref="B50" r:id="rId67" xr:uid="{F5C3974A-2E61-42E6-AB0C-1634584661B3}"/>
    <hyperlink ref="C50" r:id="rId68" xr:uid="{6694A90D-5E07-45A9-AA50-2107959B4E28}"/>
    <hyperlink ref="B51" r:id="rId69" xr:uid="{47598A25-0DCB-46E1-B21C-BE0BC017C28C}"/>
    <hyperlink ref="C51" r:id="rId70" xr:uid="{6797E8A1-BFC5-4BCC-85C3-625F172D8C72}"/>
    <hyperlink ref="B52" r:id="rId71" xr:uid="{1D49ED9D-AB2B-448B-9DB4-97A6B89E178C}"/>
    <hyperlink ref="C52" r:id="rId72" xr:uid="{E551815B-3396-4D28-A9E9-63ABFC45EEA8}"/>
    <hyperlink ref="B53" r:id="rId73" xr:uid="{7B71C9EA-73B5-4094-A01F-C13D73AFA91B}"/>
    <hyperlink ref="C53" r:id="rId74" xr:uid="{C794D5CF-4EB2-4DEF-B0E2-6C55C3570F73}"/>
    <hyperlink ref="B54" r:id="rId75" xr:uid="{09765D55-3748-44A2-958B-B86758EA64E2}"/>
    <hyperlink ref="C54" r:id="rId76" xr:uid="{C085EFE4-1F64-4BD1-8375-4F2AC04E7AB6}"/>
    <hyperlink ref="B55" r:id="rId77" xr:uid="{E424DB20-EA27-4F82-A5A0-6D598C7A9E86}"/>
    <hyperlink ref="C55" r:id="rId78" xr:uid="{544CCE80-35EA-4E08-BDFF-AECC4F6E0DDE}"/>
    <hyperlink ref="B56" r:id="rId79" xr:uid="{D2845C97-5A19-447A-830B-13F54ECFFC61}"/>
    <hyperlink ref="C56" r:id="rId80" xr:uid="{2E625720-0973-4BA9-8512-441DCC89166C}"/>
    <hyperlink ref="B57" r:id="rId81" xr:uid="{CAD83EB3-AC1D-465B-931C-C3E25DB7B847}"/>
    <hyperlink ref="C57" r:id="rId82" xr:uid="{353AA190-4BCC-4703-A75D-72C2D6A0F797}"/>
    <hyperlink ref="B58" r:id="rId83" xr:uid="{B796E693-87B5-4D98-AB18-AFBFF51DE974}"/>
    <hyperlink ref="C58" r:id="rId84" xr:uid="{C650BA0A-1585-4241-A280-CA9460D67B83}"/>
    <hyperlink ref="B59" r:id="rId85" xr:uid="{B18A9743-2F8B-41E0-999E-C215EB669EAF}"/>
    <hyperlink ref="C59" r:id="rId86" xr:uid="{D9BD87E5-4A71-4E48-8BAD-232E41BFC332}"/>
    <hyperlink ref="B60" r:id="rId87" xr:uid="{77FF45B8-A08A-4A05-B17C-155512A82B58}"/>
    <hyperlink ref="C60" r:id="rId88" xr:uid="{13CCD742-66CB-4BA9-A88A-A4A9DF376AF8}"/>
    <hyperlink ref="B61" r:id="rId89" xr:uid="{CEDA8023-5C52-4667-8A9A-C2144288A654}"/>
    <hyperlink ref="C61" r:id="rId90" xr:uid="{F3233FCF-B981-479B-82A3-B5947E2BCC7C}"/>
    <hyperlink ref="B62" r:id="rId91" xr:uid="{84E1956A-4520-40F4-BED4-D944A3C1B2B2}"/>
    <hyperlink ref="C62" r:id="rId92" xr:uid="{617CBA1F-9E69-43EC-8ED3-F03D200906FE}"/>
    <hyperlink ref="B63" r:id="rId93" xr:uid="{13B29DD4-D706-466E-BFAC-72BE4A641050}"/>
    <hyperlink ref="C63" r:id="rId94" xr:uid="{0B92D492-175F-4E51-9B3E-6EA8B2FA0DC6}"/>
    <hyperlink ref="B64" r:id="rId95" xr:uid="{615962F9-816C-46D8-B601-78352DF240DC}"/>
    <hyperlink ref="C64" r:id="rId96" xr:uid="{D202C6DA-77FD-4C73-B258-D31104DCA417}"/>
    <hyperlink ref="B65" r:id="rId97" xr:uid="{27F5E58F-1DEF-4AFD-A880-639D9263E42F}"/>
    <hyperlink ref="C65" r:id="rId98" xr:uid="{7D9D4B30-1050-40C9-A7D8-9BDFF1A15719}"/>
    <hyperlink ref="B66" r:id="rId99" xr:uid="{88D927DC-A302-4BD3-B8DC-EA88A4C77420}"/>
    <hyperlink ref="C66" r:id="rId100" xr:uid="{E381E10E-3FF2-47C1-82FC-07E97D967F4A}"/>
    <hyperlink ref="B67" r:id="rId101" xr:uid="{BFC09425-D5D5-4211-93CF-5BF0359AC8E3}"/>
    <hyperlink ref="C67" r:id="rId102" xr:uid="{6CE61D82-31FF-439A-9175-9AD4D1F8F8C8}"/>
    <hyperlink ref="B68" r:id="rId103" xr:uid="{BAA3A60A-453F-4371-82FD-464FDBD436D4}"/>
    <hyperlink ref="C68" r:id="rId104" xr:uid="{930C94AC-EE7E-4985-A9D7-520145D51BB6}"/>
    <hyperlink ref="B69" r:id="rId105" xr:uid="{F4207D51-12F2-4BB7-8B6D-9F304B44C92A}"/>
    <hyperlink ref="B70" r:id="rId106" xr:uid="{F7B62147-7042-45F4-A727-56731804E9F4}"/>
    <hyperlink ref="C70" r:id="rId107" xr:uid="{C60E44B4-4D4C-423F-AE65-A7AF2F40F3D9}"/>
    <hyperlink ref="B71" r:id="rId108" xr:uid="{76FA856C-7B5D-46C2-93DA-A1F03D28CEFC}"/>
    <hyperlink ref="C71" r:id="rId109" xr:uid="{DB23BC62-440D-4CB9-8CBE-52C2138DBFCA}"/>
    <hyperlink ref="B72" r:id="rId110" xr:uid="{D3A4716C-C341-4D58-B539-24D2DEBEAE7A}"/>
    <hyperlink ref="C72" r:id="rId111" xr:uid="{EF1CCD47-99D2-43D8-9233-C97A1F79A70D}"/>
    <hyperlink ref="B73" r:id="rId112" xr:uid="{FC43504B-5115-4539-A187-A84063AD6B2F}"/>
    <hyperlink ref="C73" r:id="rId113" xr:uid="{2A8877BE-0956-49B0-9C5F-D07406E75B63}"/>
    <hyperlink ref="B74" r:id="rId114" xr:uid="{7ADFEA06-BBD8-492C-BC06-0A864191A4E1}"/>
    <hyperlink ref="C74" r:id="rId115" xr:uid="{188985D1-5F45-4023-BB71-0489733A7893}"/>
    <hyperlink ref="B75" r:id="rId116" xr:uid="{552ABF0E-1ADB-43AB-A105-06923B1CD74D}"/>
    <hyperlink ref="C75" r:id="rId117" xr:uid="{5733715B-1708-4129-859A-E4520982A901}"/>
    <hyperlink ref="B76" r:id="rId118" xr:uid="{01EDFAD6-7996-49C6-BF5C-E3AD507E4B41}"/>
    <hyperlink ref="C76" r:id="rId119" xr:uid="{D71BD78D-3A6C-419E-8D3F-9F97E6841853}"/>
    <hyperlink ref="B77" r:id="rId120" xr:uid="{26468AE1-19BF-47B8-B053-76944BF9A93B}"/>
    <hyperlink ref="C77" r:id="rId121" xr:uid="{4545993F-DA56-4020-8CEE-C56F96FA6C5D}"/>
    <hyperlink ref="B78" r:id="rId122" xr:uid="{50ADEA60-26DD-4919-BD77-69938E0BF914}"/>
    <hyperlink ref="C78" r:id="rId123" xr:uid="{7424926B-60E8-4983-942C-F7807395CBF0}"/>
    <hyperlink ref="B79" r:id="rId124" xr:uid="{D8C8D3B2-BD29-40DB-8CA5-D8226A1C6605}"/>
    <hyperlink ref="C79" r:id="rId125" xr:uid="{C1DFE234-EAF6-4169-BC51-E5E31378E4D0}"/>
    <hyperlink ref="B80" r:id="rId126" xr:uid="{D8020664-9AB7-4E96-BF53-A79161848F0B}"/>
    <hyperlink ref="C80" r:id="rId127" xr:uid="{29D4151E-43D6-41BA-B2C1-014F5AC61756}"/>
    <hyperlink ref="B81" r:id="rId128" xr:uid="{8D6FF95A-02DD-4567-B584-52F2953FB4FE}"/>
    <hyperlink ref="C81" r:id="rId129" xr:uid="{A7A93E3E-FCD0-4A0D-995A-EF1757614F7B}"/>
    <hyperlink ref="B82" r:id="rId130" xr:uid="{5AD5BE66-BAF2-4A2E-AA49-9B7A80CF57CC}"/>
    <hyperlink ref="C82" r:id="rId131" xr:uid="{F730321F-B31C-440D-890F-06FB9EC61EE6}"/>
    <hyperlink ref="B83" r:id="rId132" xr:uid="{9DE676F5-CCD5-45B1-A170-044682885388}"/>
    <hyperlink ref="C83" r:id="rId133" xr:uid="{19C5F91C-CC69-48D0-93A6-DF3FB986AD6F}"/>
    <hyperlink ref="B84" r:id="rId134" xr:uid="{742ADDA8-BCDB-48C1-AA8A-41C051280B0C}"/>
    <hyperlink ref="C84" r:id="rId135" xr:uid="{222A5679-4A95-4175-B09F-B1305C9BB94D}"/>
    <hyperlink ref="B85" r:id="rId136" xr:uid="{9034D3BF-5838-4D7F-941F-E670622FDA33}"/>
    <hyperlink ref="C85" r:id="rId137" xr:uid="{E85C361D-0F8D-422B-AC66-4A96C37FA8AE}"/>
    <hyperlink ref="B86" r:id="rId138" xr:uid="{E3ED36F6-A2F0-422B-BBDE-67CCF084DD82}"/>
    <hyperlink ref="C86" r:id="rId139" xr:uid="{461E37EE-66A9-4496-BEF5-EC6B709FB65C}"/>
    <hyperlink ref="C87" r:id="rId140" xr:uid="{789E8619-731F-4FB7-87DA-43BD36E771C2}"/>
    <hyperlink ref="B88" r:id="rId141" xr:uid="{31F96512-B93E-4B53-9B3E-3B2EDC84E0B0}"/>
    <hyperlink ref="C88" r:id="rId142" xr:uid="{46BAEDBD-4DC5-486F-8AE7-4C78A8ECFCA0}"/>
    <hyperlink ref="B89" r:id="rId143" xr:uid="{98797CDE-9CF8-4357-9947-BDFDCF835D48}"/>
    <hyperlink ref="C89" r:id="rId144" xr:uid="{BEDEA17F-A797-443B-B8C5-0C8571EBA114}"/>
    <hyperlink ref="B90" r:id="rId145" xr:uid="{413893E1-2934-4DE7-9978-A65AD56C7770}"/>
    <hyperlink ref="C90" r:id="rId146" xr:uid="{B9867DBF-7FF0-46D3-84F4-48B8E38437E5}"/>
    <hyperlink ref="C91" r:id="rId147" xr:uid="{B87ED711-76C0-4EBB-98EF-A63C12D74740}"/>
    <hyperlink ref="B92" r:id="rId148" xr:uid="{7E5D96A7-12B1-4529-BF7A-EF1DD6E9AD9F}"/>
    <hyperlink ref="C92" r:id="rId149" xr:uid="{FF90A6D4-BDC0-4DD9-91A6-22EDD58BFF1A}"/>
    <hyperlink ref="B93" r:id="rId150" xr:uid="{786C1851-A120-44D3-9A4A-DECB0B2FE490}"/>
    <hyperlink ref="C93" r:id="rId151" xr:uid="{B52FBAD5-9757-41AE-94B6-3D1334D62B7B}"/>
    <hyperlink ref="B94" r:id="rId152" xr:uid="{EBD4D5AE-11CA-4725-9B65-956BDED28D2E}"/>
    <hyperlink ref="C94" r:id="rId153" xr:uid="{3A6605D0-E1A1-40B9-A522-C6B9438BC3BB}"/>
    <hyperlink ref="B95" r:id="rId154" xr:uid="{4E97F11C-0876-4E63-885E-3E44EA7FBC5A}"/>
    <hyperlink ref="C95" r:id="rId155" xr:uid="{6D2E643D-661D-4135-8139-EBFDBD889957}"/>
    <hyperlink ref="B96" r:id="rId156" xr:uid="{F3BD4DF9-FEE5-4C14-A04F-92581697D234}"/>
    <hyperlink ref="C96" r:id="rId157" xr:uid="{ED9DFD24-9794-4623-85BE-E39AE7458FDB}"/>
    <hyperlink ref="B97" r:id="rId158" xr:uid="{A5063471-D8D0-4757-B7BE-4ECE872B6834}"/>
    <hyperlink ref="C97" r:id="rId159" xr:uid="{0D70CEC6-9D69-43F1-997D-ABED8D731536}"/>
    <hyperlink ref="B98" r:id="rId160" xr:uid="{5E8140ED-0BA5-4761-B7DC-DA96337E6557}"/>
    <hyperlink ref="C98" r:id="rId161" xr:uid="{52F94DDB-62A5-47FB-B9ED-7F824BE135EC}"/>
    <hyperlink ref="B99" r:id="rId162" xr:uid="{B8FD490E-D377-49B6-AF4C-C3C464841896}"/>
    <hyperlink ref="C99" r:id="rId163" xr:uid="{0A804DE1-2507-4831-B6FE-B3D4330F9B1E}"/>
    <hyperlink ref="B100" r:id="rId164" xr:uid="{E6A0B7F4-C786-438A-8544-E777BE822E88}"/>
    <hyperlink ref="C100" r:id="rId165" xr:uid="{C1F9A9F1-A2D2-4EE8-90CD-E834941B4DE2}"/>
    <hyperlink ref="B101" r:id="rId166" xr:uid="{1C71B79C-189F-4E59-A963-5895B1E37D9B}"/>
    <hyperlink ref="C101" r:id="rId167" xr:uid="{F5EF100F-29CA-47EC-BE16-B1F737D4474F}"/>
    <hyperlink ref="B102" r:id="rId168" xr:uid="{313F6B44-2135-4551-87AA-47F5FD702000}"/>
    <hyperlink ref="C102" r:id="rId169" xr:uid="{636E704C-96D8-47EF-8E1A-0A3017777BD8}"/>
    <hyperlink ref="B103" r:id="rId170" xr:uid="{BB6B7C70-7437-4589-8208-BBC19B6E07A6}"/>
    <hyperlink ref="C103" r:id="rId171" xr:uid="{F17F09A7-E161-47A4-8BF9-77EF11414614}"/>
    <hyperlink ref="B104" r:id="rId172" xr:uid="{D4053893-55ED-4595-B632-FB289EFB7F45}"/>
    <hyperlink ref="C104" r:id="rId173" xr:uid="{19D5E207-8725-40FF-A93F-8DA441AD8666}"/>
    <hyperlink ref="B105" r:id="rId174" xr:uid="{2BC17B36-9B53-4796-81F7-316079A4506A}"/>
    <hyperlink ref="C105" r:id="rId175" xr:uid="{717A479F-8A31-4109-9F72-5A8D0FABEE88}"/>
    <hyperlink ref="B106" r:id="rId176" xr:uid="{7FB10798-2565-4257-B6D0-2294D6567B9E}"/>
    <hyperlink ref="C106" r:id="rId177" xr:uid="{944331EE-3E11-42A3-88B6-13307D4E1920}"/>
    <hyperlink ref="B107" r:id="rId178" xr:uid="{2FED1972-C73A-4234-B6E5-762FA66FFA25}"/>
    <hyperlink ref="C107" r:id="rId179" xr:uid="{4FEED4DD-AF0E-449E-B169-10B46003B82F}"/>
    <hyperlink ref="B108" r:id="rId180" xr:uid="{9E79C256-EA52-43A8-9B03-BECFFAF7DF05}"/>
    <hyperlink ref="C108" r:id="rId181" xr:uid="{116EEEEC-0BD3-47D8-BFFC-19EB6E89210A}"/>
    <hyperlink ref="B109" r:id="rId182" xr:uid="{BF4E1E34-8883-4C6C-A8FB-8B04F6038465}"/>
    <hyperlink ref="C109" r:id="rId183" xr:uid="{D62052D5-6400-42C1-8756-90331D95D07D}"/>
    <hyperlink ref="B110" r:id="rId184" xr:uid="{D14B332D-1999-4F64-B8F2-7AE918056E78}"/>
    <hyperlink ref="C110" r:id="rId185" xr:uid="{A1BE922B-8B13-4EC8-B8E9-B52307C6A6F8}"/>
    <hyperlink ref="B111" r:id="rId186" xr:uid="{0A66C70B-A4D6-4DA5-ABAC-22399E1C77C0}"/>
    <hyperlink ref="C111" r:id="rId187" xr:uid="{CFF4D6CF-9710-421D-8542-926845BD12CA}"/>
    <hyperlink ref="B112" r:id="rId188" xr:uid="{3AAD04FB-8515-4010-9144-FA129B381C5B}"/>
    <hyperlink ref="C112" r:id="rId189" xr:uid="{6489FD06-A693-4405-80B0-2F7E4E20ACC4}"/>
    <hyperlink ref="B113" r:id="rId190" xr:uid="{5EA5BF7D-6828-4109-B593-2C08F082ECC6}"/>
    <hyperlink ref="C113" r:id="rId191" xr:uid="{44C93496-5843-4821-BA86-B4F58241B7A5}"/>
    <hyperlink ref="B114" r:id="rId192" xr:uid="{D95F4ED4-2D37-44B2-BF42-EAEE5A5D8479}"/>
    <hyperlink ref="C114" r:id="rId193" xr:uid="{96A7F8A5-8EDF-4ADA-905F-6A4C5DE320DE}"/>
    <hyperlink ref="B115" r:id="rId194" xr:uid="{36A2517E-79F2-4FBA-8C77-0D278BA902BB}"/>
    <hyperlink ref="C115" r:id="rId195" xr:uid="{F50B0931-9DEC-4BE9-80C1-1D581083A7E0}"/>
    <hyperlink ref="B116" r:id="rId196" xr:uid="{508B18B9-C0E2-44A8-81FF-CF7FC57BFDB9}"/>
    <hyperlink ref="C116" r:id="rId197" xr:uid="{A6C3A58F-AADB-4ACB-A25D-17F1C1598B6D}"/>
    <hyperlink ref="B117" r:id="rId198" xr:uid="{F1CE6973-0DCA-4DEB-87ED-16FC1D3B5B1D}"/>
    <hyperlink ref="C117" r:id="rId199" xr:uid="{71E054D2-056C-408F-ADDE-4B6158126A46}"/>
    <hyperlink ref="B118" r:id="rId200" xr:uid="{776CDCCD-BD59-4F31-8761-97E7FA959DBD}"/>
    <hyperlink ref="C118" r:id="rId201" xr:uid="{AD973A4A-DBA1-44D1-B0EA-34827FD5D516}"/>
    <hyperlink ref="B119" r:id="rId202" xr:uid="{9AA00AA5-8C33-424C-A777-1D1E030C3082}"/>
    <hyperlink ref="C119" r:id="rId203" xr:uid="{D48E769A-F838-43C3-AAF1-FF570BAEC2BC}"/>
    <hyperlink ref="B120" r:id="rId204" xr:uid="{34360482-0286-469B-B01A-757492937EAD}"/>
    <hyperlink ref="C120" r:id="rId205" xr:uid="{80066F34-9DC6-4242-B627-3690098E3E5A}"/>
    <hyperlink ref="B121" r:id="rId206" xr:uid="{138A6A91-1BFA-4851-8BEE-173101633FD1}"/>
    <hyperlink ref="C121" r:id="rId207" xr:uid="{B89D87A7-3931-4765-9EC8-62FCBB08148D}"/>
    <hyperlink ref="B122" r:id="rId208" xr:uid="{E400E984-007B-4216-AC19-E6CAB891BDFA}"/>
    <hyperlink ref="C122" r:id="rId209" xr:uid="{6C996CFD-6D1C-48CF-84CA-D9FE20F13752}"/>
    <hyperlink ref="B123" r:id="rId210" xr:uid="{47589493-B99B-4C4C-8AD6-CAAAB12420E1}"/>
    <hyperlink ref="C123" r:id="rId211" xr:uid="{C5862F19-29DC-4087-BE00-9797693F1764}"/>
    <hyperlink ref="B124" r:id="rId212" xr:uid="{79DFB8BF-025F-49C0-969C-75C70F4EA86A}"/>
    <hyperlink ref="C124" r:id="rId213" xr:uid="{630D3FB7-9309-4136-8418-A165B1384E4A}"/>
    <hyperlink ref="B125" r:id="rId214" xr:uid="{285EEFD3-C6C1-4F70-935C-C7AE193BAD2A}"/>
    <hyperlink ref="C125" r:id="rId215" xr:uid="{D8D95E62-E955-4FAE-8E34-D59558C48CAC}"/>
    <hyperlink ref="B126" r:id="rId216" xr:uid="{40AE1F7F-8DF3-41B1-8439-310EE18C269C}"/>
    <hyperlink ref="C126" r:id="rId217" xr:uid="{7D473550-B083-4849-9860-F53795B9DD9F}"/>
    <hyperlink ref="B127" r:id="rId218" xr:uid="{945F787F-89C7-4217-81C2-16DD83242E5C}"/>
    <hyperlink ref="C127" r:id="rId219" xr:uid="{E8D8572C-8AE3-4925-8680-992C3EA75B02}"/>
    <hyperlink ref="B128" r:id="rId220" xr:uid="{28678BA7-D16C-4C8C-97A4-9525B2DBE234}"/>
    <hyperlink ref="C128" r:id="rId221" xr:uid="{A17A739A-E49D-4C7A-A517-CCF581322E13}"/>
    <hyperlink ref="B129" r:id="rId222" xr:uid="{25075F0C-C064-43F7-9603-E44F5E35C215}"/>
    <hyperlink ref="C129" r:id="rId223" xr:uid="{B7E0C060-EACC-4956-B039-A41DE817AF56}"/>
    <hyperlink ref="B130" r:id="rId224" xr:uid="{B2E76CE5-C553-4E02-A3B3-5308EFF2A98D}"/>
    <hyperlink ref="C130" r:id="rId225" xr:uid="{2B88A1DA-4219-4C10-8A9F-E5C778EED694}"/>
    <hyperlink ref="B131" r:id="rId226" xr:uid="{0227FE6E-EA52-4DC4-B32C-D2803281751A}"/>
    <hyperlink ref="C131" r:id="rId227" xr:uid="{63211CA9-C3FF-4E3B-A61A-34168BE90861}"/>
    <hyperlink ref="B132" r:id="rId228" xr:uid="{304E656D-B947-4D77-8D76-AD650670F791}"/>
    <hyperlink ref="C132" r:id="rId229" xr:uid="{00155EAC-DDE7-4CE8-9C68-17E9D046E14D}"/>
    <hyperlink ref="B133" r:id="rId230" xr:uid="{FAD1770C-9C79-477D-8659-D5A74BF03AF9}"/>
    <hyperlink ref="C133" r:id="rId231" xr:uid="{7A8940AF-82E0-4B69-BD53-11A167A7EB55}"/>
    <hyperlink ref="B134" r:id="rId232" xr:uid="{72E24038-8E0E-417B-8619-D074F5C5DC7F}"/>
    <hyperlink ref="C134" r:id="rId233" xr:uid="{1C81A8E4-60EF-4345-991D-01F6D750A9F7}"/>
    <hyperlink ref="B135" r:id="rId234" xr:uid="{D720C696-3BAB-4266-9E40-AA3EE6E07BC4}"/>
    <hyperlink ref="C135" r:id="rId235" xr:uid="{89A5E2B8-D13E-49A8-9CDF-08165ABA53FF}"/>
    <hyperlink ref="B136" r:id="rId236" xr:uid="{83D9B396-1115-48C6-A1C8-FABB968CB79C}"/>
    <hyperlink ref="C136" r:id="rId237" xr:uid="{4E3EC875-DC59-48DC-9A9D-1A29199D6406}"/>
    <hyperlink ref="B137" r:id="rId238" xr:uid="{BFE34254-FE48-4731-B7A4-64492C59FF30}"/>
    <hyperlink ref="C137" r:id="rId239" xr:uid="{DD928B9D-5DDB-4B47-91FC-C09CC7DD6EE1}"/>
    <hyperlink ref="B138" r:id="rId240" xr:uid="{C16FFCFF-BEB7-4006-82B5-514A449D8708}"/>
    <hyperlink ref="C138" r:id="rId241" xr:uid="{75D74520-BE3F-4B8B-8F37-34B8CA8A7E15}"/>
    <hyperlink ref="B139" r:id="rId242" xr:uid="{DB12895B-23E1-4F08-BD03-FB21EB2E9246}"/>
    <hyperlink ref="C139" r:id="rId243" xr:uid="{6F6F0A0E-DB83-48D5-9BE8-420440E13FC8}"/>
    <hyperlink ref="B140" r:id="rId244" xr:uid="{FCB66B9A-F15D-4BAD-BD46-387411D5535B}"/>
    <hyperlink ref="C140" r:id="rId245" xr:uid="{035850FD-16ED-41E0-AC34-34B0DA0D8B23}"/>
    <hyperlink ref="B141" r:id="rId246" xr:uid="{91C12AC5-C700-40DD-A4FA-FACF6FD64B06}"/>
    <hyperlink ref="C141" r:id="rId247" xr:uid="{B49F8EBA-FC94-4823-9812-CA8163039E59}"/>
    <hyperlink ref="B142" r:id="rId248" xr:uid="{05488698-E360-4D0D-A6BC-EB3B677BEC16}"/>
    <hyperlink ref="C142" r:id="rId249" xr:uid="{CA8C578D-F63F-470C-9FFB-7555752AB037}"/>
    <hyperlink ref="B143" r:id="rId250" xr:uid="{459B43C8-2A78-48F5-A796-C93F7EFA7F71}"/>
    <hyperlink ref="C143" r:id="rId251" xr:uid="{CC8C0410-62F2-485E-A88E-58B05C0CD8C6}"/>
    <hyperlink ref="B144" r:id="rId252" xr:uid="{7CC9971D-0260-4156-9428-333BD61614A7}"/>
    <hyperlink ref="C144" r:id="rId253" xr:uid="{2A55EE84-FEA5-49F4-870E-71649BCF8B22}"/>
    <hyperlink ref="B145" r:id="rId254" xr:uid="{58D48C5F-10D0-4767-A5F9-1F74182BBC0D}"/>
    <hyperlink ref="C145" r:id="rId255" xr:uid="{BC42B4CE-07B9-4E84-B46C-FE761618F00A}"/>
    <hyperlink ref="B146" r:id="rId256" xr:uid="{C27B303A-AB2B-415F-96CA-EAA143E1330D}"/>
    <hyperlink ref="C146" r:id="rId257" xr:uid="{7B7381D5-9A2E-4028-96C3-5093DD4B5CBB}"/>
    <hyperlink ref="B147" r:id="rId258" xr:uid="{A7CD0393-517C-4A0B-8379-EDAA75F5A646}"/>
    <hyperlink ref="C147" r:id="rId259" xr:uid="{717B1E34-09AC-4FEE-924E-9C28402BCF5C}"/>
    <hyperlink ref="B148" r:id="rId260" xr:uid="{4C6CFC2D-6E94-495F-9CE3-BEDB5075048C}"/>
    <hyperlink ref="C148" r:id="rId261" xr:uid="{E365C1BF-44E2-4E51-A702-C09A1848FB7D}"/>
    <hyperlink ref="B149" r:id="rId262" xr:uid="{FB4122DE-E47A-41AC-B4F1-0442449764D6}"/>
    <hyperlink ref="C149" r:id="rId263" xr:uid="{2FFDF216-8C1E-4298-98AC-BFE7691EE285}"/>
    <hyperlink ref="B150" r:id="rId264" xr:uid="{A19022AD-5AAF-46AF-AAE7-78A3F8BA580C}"/>
    <hyperlink ref="C150" r:id="rId265" xr:uid="{690657A8-B491-489D-AD85-AE73E15B8AD5}"/>
    <hyperlink ref="B151" r:id="rId266" xr:uid="{AACF3435-DFE4-4B64-A231-4805D1E647DC}"/>
    <hyperlink ref="C151" r:id="rId267" xr:uid="{52880A57-BBDF-4B37-B174-85B8FFAB93A1}"/>
    <hyperlink ref="B152" r:id="rId268" xr:uid="{CC1B1A0B-EF8F-4828-A965-79FD8604F377}"/>
    <hyperlink ref="C152" r:id="rId269" xr:uid="{C199EF4E-2022-4802-A97A-596A1716D5E0}"/>
    <hyperlink ref="B153" r:id="rId270" xr:uid="{28E9D3C0-1FFF-48C0-B6E0-9AB01FCD0742}"/>
    <hyperlink ref="C153" r:id="rId271" xr:uid="{5E154AE7-0B61-4769-B9FE-D978BD0C7921}"/>
    <hyperlink ref="B154" r:id="rId272" xr:uid="{ECD02730-3944-46BC-AA17-38F78039EE89}"/>
    <hyperlink ref="C154" r:id="rId273" xr:uid="{3A295CE8-63F6-4EF9-9FDB-3FCF5E1C3B3D}"/>
    <hyperlink ref="B155" r:id="rId274" xr:uid="{CCED79B4-2618-4EF9-8AB1-D698A61CC517}"/>
    <hyperlink ref="C155" r:id="rId275" xr:uid="{8AD2EEBA-AE4C-4B22-A7B0-9CC8227B66E0}"/>
    <hyperlink ref="B156" r:id="rId276" xr:uid="{EB895910-761E-46D4-BBB2-B0046331BE14}"/>
    <hyperlink ref="C156" r:id="rId277" xr:uid="{CDD1214C-15B0-4099-9102-C72F1819CA6E}"/>
    <hyperlink ref="B157" r:id="rId278" xr:uid="{9CEF6757-0456-4C1E-ACF3-A8A71BD5ADD6}"/>
    <hyperlink ref="C157" r:id="rId279" xr:uid="{8FC26990-ED31-494F-8E45-24C3AA2B1697}"/>
    <hyperlink ref="B158" r:id="rId280" xr:uid="{B42050D9-803B-401E-82FC-BB699BA256DF}"/>
    <hyperlink ref="C158" r:id="rId281" xr:uid="{B20B0FAA-B5EF-4E4C-BF8B-520D2BD19E5A}"/>
    <hyperlink ref="B159" r:id="rId282" xr:uid="{17467349-347D-47E2-A48C-AA969EA121EB}"/>
    <hyperlink ref="C159" r:id="rId283" xr:uid="{8784D909-566B-4613-971B-BBE2D54FCE44}"/>
    <hyperlink ref="B160" r:id="rId284" xr:uid="{0613B541-6C1E-455C-8509-E64FA4396BD2}"/>
    <hyperlink ref="C160" r:id="rId285" xr:uid="{5CBBA02D-83F2-4093-9F17-2E5A8A8D0C8E}"/>
    <hyperlink ref="C161" r:id="rId286" xr:uid="{589B542B-7B04-436D-869C-D3E2725FCB0F}"/>
    <hyperlink ref="B162" r:id="rId287" xr:uid="{3B379CD8-F362-40A9-A3F5-1C0502614D80}"/>
    <hyperlink ref="C162" r:id="rId288" xr:uid="{43A17029-45F1-4F70-8F87-4FFA187FB926}"/>
    <hyperlink ref="B163" r:id="rId289" xr:uid="{08A79FC3-C2AF-4916-9C75-F8773D4BD080}"/>
    <hyperlink ref="C163" r:id="rId290" xr:uid="{0063F33C-B5B1-48A7-A9DA-39E1BED7AAD3}"/>
    <hyperlink ref="B164" r:id="rId291" xr:uid="{4AD638F3-F19E-4459-BF2F-61DAF1E9BA6D}"/>
    <hyperlink ref="C164" r:id="rId292" xr:uid="{2ECB4FD2-DF9F-4D86-AA5F-247B383AD72F}"/>
    <hyperlink ref="B165" r:id="rId293" xr:uid="{32C65636-324C-471B-AAE2-6DC53FBD98AD}"/>
    <hyperlink ref="C165" r:id="rId294" xr:uid="{40C54E1E-31E1-43EF-8535-AE22A4DF29C1}"/>
    <hyperlink ref="B166" r:id="rId295" xr:uid="{A03A42B0-469E-4CC7-A9EC-9D6662D5F72C}"/>
    <hyperlink ref="C166" r:id="rId296" xr:uid="{10E6092B-FD83-4D57-A003-7743BF786168}"/>
    <hyperlink ref="B167" r:id="rId297" xr:uid="{8E01F09F-FA86-4C43-B4A4-0165054E2256}"/>
    <hyperlink ref="C167" r:id="rId298" xr:uid="{E621C6DC-662E-44D1-A194-50BB060F304D}"/>
    <hyperlink ref="B168" r:id="rId299" xr:uid="{D105EFDB-8980-4B82-A0A0-AD8E41BE4AE4}"/>
    <hyperlink ref="C168" r:id="rId300" xr:uid="{1C032800-3518-464D-B80A-EAAF8178A5E4}"/>
    <hyperlink ref="B169" r:id="rId301" xr:uid="{F5292EA2-E5C2-4CDD-86F2-CD8FB8BE3668}"/>
    <hyperlink ref="C169" r:id="rId302" xr:uid="{F4F86C8F-53A0-4CC8-9289-F92E184C9061}"/>
    <hyperlink ref="B170" r:id="rId303" xr:uid="{5D3541CD-64C3-4B8C-AEAB-829493E2EE15}"/>
    <hyperlink ref="C170" r:id="rId304" xr:uid="{D0575B48-5F09-442D-8229-5A43DE2B47F3}"/>
    <hyperlink ref="B171" r:id="rId305" xr:uid="{B1006384-1339-410F-8E62-47467280B940}"/>
    <hyperlink ref="C171" r:id="rId306" xr:uid="{C7359192-702B-4CB5-86BA-DE8C1C367F0A}"/>
    <hyperlink ref="B172" r:id="rId307" xr:uid="{CB8462BA-075A-4D14-874E-0012C6DC466D}"/>
    <hyperlink ref="C172" r:id="rId308" xr:uid="{40F224DD-602A-4469-B679-E015304EE47A}"/>
    <hyperlink ref="B173" r:id="rId309" xr:uid="{2B156BE9-5477-4DEC-AB5A-763A57507793}"/>
    <hyperlink ref="C173" r:id="rId310" xr:uid="{B3CAE269-21D0-4962-850B-CD59980F4A85}"/>
    <hyperlink ref="B174" r:id="rId311" xr:uid="{E52AC7BB-141F-4A28-94F9-D387F655BD68}"/>
    <hyperlink ref="C174" r:id="rId312" xr:uid="{7BED09E2-4DC1-4087-9366-4C6E4DC4DC37}"/>
    <hyperlink ref="B175" r:id="rId313" xr:uid="{383394FC-F8D8-4498-88A0-2B1B965363DD}"/>
    <hyperlink ref="C175" r:id="rId314" xr:uid="{9EE83002-EA1A-4238-8028-61DE51E32F3E}"/>
    <hyperlink ref="B176" r:id="rId315" xr:uid="{FFE67C68-117C-4CD7-A074-286E3A02972A}"/>
    <hyperlink ref="C176" r:id="rId316" xr:uid="{65D0DD63-5254-4313-9EB6-B32B9B098EF0}"/>
    <hyperlink ref="B177" r:id="rId317" xr:uid="{2A2C07F9-9EB7-4EF3-83B1-2B1381C9AD2C}"/>
    <hyperlink ref="C177" r:id="rId318" xr:uid="{E996908D-B75B-4E18-A09B-53E52499D2AC}"/>
    <hyperlink ref="B178" r:id="rId319" xr:uid="{06E3D714-070F-43D6-B973-611653BE8881}"/>
    <hyperlink ref="C178" r:id="rId320" xr:uid="{D69364BA-9432-454C-B660-19457B0FB655}"/>
    <hyperlink ref="B179" r:id="rId321" xr:uid="{4B9CB69E-D2E3-4A8B-8620-8970BF9AB9CE}"/>
    <hyperlink ref="C179" r:id="rId322" xr:uid="{4721C3B4-0BD8-49D2-AB01-5D1C28D41114}"/>
    <hyperlink ref="B180" r:id="rId323" xr:uid="{A4576A8F-192C-42A5-9989-3E87979046F8}"/>
    <hyperlink ref="C180" r:id="rId324" xr:uid="{DBD71A44-F002-450F-B6FB-54A9382DA443}"/>
    <hyperlink ref="B181" r:id="rId325" xr:uid="{BB5F9974-90A5-4F8D-A9B1-8F65387BDF81}"/>
    <hyperlink ref="C181" r:id="rId326" xr:uid="{4FBDE8FB-27FF-428A-904D-1A9A85003D53}"/>
    <hyperlink ref="B182" r:id="rId327" xr:uid="{3FB1ECF4-212D-40E2-8E22-3B36E620792F}"/>
    <hyperlink ref="C182" r:id="rId328" xr:uid="{340B69FC-A7A1-4A1A-9EF6-EEB801F74093}"/>
    <hyperlink ref="B183" r:id="rId329" xr:uid="{AA951C9E-933D-4CEE-9870-C36EAE22FF32}"/>
    <hyperlink ref="C183" r:id="rId330" xr:uid="{A13901D2-FF4E-4D81-8C9D-B769640379DE}"/>
    <hyperlink ref="B184" r:id="rId331" xr:uid="{8A21E401-18EE-4B86-86C7-6F1017601968}"/>
    <hyperlink ref="C184" r:id="rId332" xr:uid="{94510B2B-2612-4564-AD49-08C19C750955}"/>
    <hyperlink ref="B185" r:id="rId333" xr:uid="{DEEB50DA-F9DB-4B32-9503-80B7C9153306}"/>
    <hyperlink ref="C185" r:id="rId334" xr:uid="{415EACCE-D0D1-43A4-B8FE-5D7D806075E3}"/>
    <hyperlink ref="B186" r:id="rId335" xr:uid="{4EF09395-448D-46B6-A70C-41A369743C44}"/>
    <hyperlink ref="C186" r:id="rId336" xr:uid="{4778DABD-311B-48E4-A526-AFCC44DA7CCC}"/>
    <hyperlink ref="B187" r:id="rId337" xr:uid="{9F6D91A8-3E6B-462D-A7E1-2CBB45A8651A}"/>
    <hyperlink ref="C187" r:id="rId338" xr:uid="{A140872E-021C-4027-AEE7-C46D3004E62E}"/>
    <hyperlink ref="B188" r:id="rId339" xr:uid="{1143A7FE-2BF8-41FE-A243-EF7BBED5058D}"/>
    <hyperlink ref="C188" r:id="rId340" xr:uid="{6BB7352F-6EE6-449A-B065-144449C2B46E}"/>
    <hyperlink ref="B189" r:id="rId341" xr:uid="{A7449BDD-8239-4526-A74B-8A2ED6B710A6}"/>
    <hyperlink ref="C189" r:id="rId342" xr:uid="{6BF049F9-8A7F-40B7-BE1E-442C38F21717}"/>
    <hyperlink ref="B190" r:id="rId343" xr:uid="{DD610FBF-32AA-49E7-900E-3F9094D7A22E}"/>
    <hyperlink ref="C190" r:id="rId344" xr:uid="{12821F24-B969-4F95-808C-D991609354D4}"/>
    <hyperlink ref="B191" r:id="rId345" xr:uid="{2B472DDC-C21E-468E-8EEE-AAB899F47DB5}"/>
    <hyperlink ref="C191" r:id="rId346" xr:uid="{A7852759-9CAA-4175-9646-74950E1BB497}"/>
    <hyperlink ref="B192" r:id="rId347" xr:uid="{10B4102B-6F28-4D94-BD56-8D076408B18D}"/>
    <hyperlink ref="C192" r:id="rId348" xr:uid="{E9EC1E16-DEC6-4455-B5C4-413841CD9CDE}"/>
    <hyperlink ref="B193" r:id="rId349" xr:uid="{7DE507A4-A31D-48E9-ADF0-39EA5AA41AA7}"/>
    <hyperlink ref="C193" r:id="rId350" xr:uid="{E29E1F91-5BD8-48C9-9975-A30D81BEB494}"/>
    <hyperlink ref="B194" r:id="rId351" xr:uid="{389DA1F1-5A58-46C4-8819-F13E54C1578E}"/>
    <hyperlink ref="C194" r:id="rId352" xr:uid="{D76F78BC-1BC9-4B89-955E-44CBD09532A2}"/>
    <hyperlink ref="B195" r:id="rId353" xr:uid="{59D091E2-BFB2-419E-8B99-B41EF84F71C0}"/>
    <hyperlink ref="C195" r:id="rId354" xr:uid="{33247EDD-6CB3-4221-BF35-1FC48F8A117C}"/>
    <hyperlink ref="B196" r:id="rId355" xr:uid="{9A64290A-3DA4-4A40-8EEC-90C0E971FA14}"/>
    <hyperlink ref="C196" r:id="rId356" xr:uid="{49203F3B-87CE-4B3B-A91D-B97A729B5BBA}"/>
    <hyperlink ref="B197" r:id="rId357" xr:uid="{7C6D9856-72B4-4BDF-AA21-66CBE0161E0A}"/>
    <hyperlink ref="C197" r:id="rId358" xr:uid="{8843A462-7930-4CFB-ACEE-9035C9D8079A}"/>
    <hyperlink ref="B198" r:id="rId359" xr:uid="{6DDB42CA-9068-46A4-87D6-CFD60E9C6B8D}"/>
    <hyperlink ref="C198" r:id="rId360" xr:uid="{C0045F0F-BDCB-4CEF-970A-18EBE1EC2CC8}"/>
    <hyperlink ref="B199" r:id="rId361" xr:uid="{FF29E226-C845-407E-AE92-8C77BBD5CF79}"/>
    <hyperlink ref="C199" r:id="rId362" xr:uid="{712E1797-D181-4D70-8BB4-749F94CDD319}"/>
    <hyperlink ref="B200" r:id="rId363" xr:uid="{136F210E-4658-49A9-9508-DE5456652AD5}"/>
    <hyperlink ref="C200" r:id="rId364" xr:uid="{36E2E5CF-5EBE-40FB-96CD-5D740E2301F8}"/>
    <hyperlink ref="B201" r:id="rId365" xr:uid="{7946D268-3BDB-4E86-88C5-71D392D3F695}"/>
    <hyperlink ref="C201" r:id="rId366" xr:uid="{02972C24-A4FC-4575-8F3A-75E807DD32B7}"/>
    <hyperlink ref="B202" r:id="rId367" xr:uid="{16A30A33-01AC-4D08-B178-A8759B5C3060}"/>
    <hyperlink ref="C202" r:id="rId368" xr:uid="{784C40F2-95E5-4760-93B8-B7BE494D889A}"/>
    <hyperlink ref="B203" r:id="rId369" xr:uid="{DC372361-B44F-4C3B-BC20-6509F622380E}"/>
    <hyperlink ref="C203" r:id="rId370" xr:uid="{CB2D473E-7140-4A23-B436-D428F077696D}"/>
    <hyperlink ref="B204" r:id="rId371" xr:uid="{7D435AF0-CCA2-4F54-88A8-7BCD9A1BC758}"/>
    <hyperlink ref="C204" r:id="rId372" xr:uid="{E3390E0C-B378-4B74-9330-2A8A23B92F34}"/>
    <hyperlink ref="B205" r:id="rId373" xr:uid="{C105B9D8-576A-4C0F-8F5A-409BF6CE555B}"/>
    <hyperlink ref="C205" r:id="rId374" xr:uid="{7CC3C412-C71E-4A1C-86A4-DFD0DFA979A8}"/>
    <hyperlink ref="B206" r:id="rId375" xr:uid="{1F08C0F8-540B-4A3A-8142-CE57EB07473E}"/>
    <hyperlink ref="C206" r:id="rId376" xr:uid="{519282D8-4BBD-4179-9700-E75968919BC9}"/>
    <hyperlink ref="B207" r:id="rId377" xr:uid="{A8E694F7-774E-429C-9C7A-3AAC4FDD2B92}"/>
    <hyperlink ref="C207" r:id="rId378" xr:uid="{8A42CCB7-B37E-479E-B21B-3FD662080C79}"/>
    <hyperlink ref="B208" r:id="rId379" xr:uid="{812D9685-35D3-4600-9C0C-B71EA7C3AA30}"/>
    <hyperlink ref="C208" r:id="rId380" xr:uid="{6F6E1074-D464-4D33-8688-631DAF8E804D}"/>
    <hyperlink ref="B209" r:id="rId381" xr:uid="{82F6AF3E-D235-4163-863A-B0DB57DF7B59}"/>
    <hyperlink ref="C209" r:id="rId382" xr:uid="{45DD7537-87AA-4CD0-948E-254F6AC96F7E}"/>
    <hyperlink ref="B210" r:id="rId383" xr:uid="{7B2F1A1D-C96B-4BAD-92E1-6A7D5489B8B4}"/>
    <hyperlink ref="C210" r:id="rId384" xr:uid="{46A3CF37-A4BE-43BC-AE08-0079E8650AFF}"/>
    <hyperlink ref="B211" r:id="rId385" xr:uid="{051CE6D9-6641-4D47-AF86-78E178A7CE5C}"/>
    <hyperlink ref="C211" r:id="rId386" xr:uid="{58F65E60-D0B1-4C64-93A9-E6F608C5BB2F}"/>
    <hyperlink ref="B212" r:id="rId387" xr:uid="{794CF5B3-DC23-4657-ADD5-29A0DFB6BECF}"/>
    <hyperlink ref="C212" r:id="rId388" xr:uid="{A7624329-5A51-407F-8BB9-B46BA5F91672}"/>
    <hyperlink ref="B213" r:id="rId389" xr:uid="{CA789109-DD12-4B54-AF4D-AFCC5BB9380D}"/>
    <hyperlink ref="C213" r:id="rId390" xr:uid="{1D702C26-7313-4FE7-9F7C-9DDE0ABCF4D8}"/>
    <hyperlink ref="B214" r:id="rId391" xr:uid="{60154EDA-78E7-46EA-86B4-B2901076B4DD}"/>
    <hyperlink ref="C214" r:id="rId392" xr:uid="{71ED7161-7A1A-40FC-8C5A-A0230403F062}"/>
    <hyperlink ref="B215" r:id="rId393" xr:uid="{86CC0E30-5314-49D6-BE19-2859FB91B874}"/>
    <hyperlink ref="C215" r:id="rId394" xr:uid="{20D12B22-CAD8-4B4A-A35A-86BAF81DAADE}"/>
    <hyperlink ref="B216" r:id="rId395" xr:uid="{EFD8B20F-6CB3-4E60-980C-54F3CFD5B788}"/>
    <hyperlink ref="C216" r:id="rId396" xr:uid="{811EC8B5-D4EF-41B4-8C8C-B60C0C52C903}"/>
    <hyperlink ref="B217" r:id="rId397" xr:uid="{8689ADBD-59F7-4BA0-8660-5AC8B73F5E42}"/>
    <hyperlink ref="C217" r:id="rId398" xr:uid="{E89410ED-EC0E-4110-818D-6F1403FFBDBD}"/>
    <hyperlink ref="B218" r:id="rId399" xr:uid="{C5D1A624-BC42-4FB8-A503-38A17F30C24E}"/>
    <hyperlink ref="C218" r:id="rId400" xr:uid="{9CC9E441-69A3-46CD-BCEF-4DA2D225BD34}"/>
    <hyperlink ref="B219" r:id="rId401" xr:uid="{44D9CE00-FC8B-4E89-9830-C4CDD2F96159}"/>
    <hyperlink ref="C219" r:id="rId402" xr:uid="{44FDCF39-99D1-44D6-85B6-7877EB998608}"/>
    <hyperlink ref="B220" r:id="rId403" xr:uid="{C682A974-9FF3-4DEE-9F17-FEA7F2C3CE93}"/>
    <hyperlink ref="C220" r:id="rId404" xr:uid="{E98E6E04-BA7F-44DF-B9C8-BFC530CBECA9}"/>
    <hyperlink ref="B221" r:id="rId405" xr:uid="{7A6A6331-8565-4E3D-A80F-72C9FF3158CC}"/>
    <hyperlink ref="C221" r:id="rId406" xr:uid="{B91F5DAA-AC37-423B-969E-26AF4A8E8901}"/>
    <hyperlink ref="B222" r:id="rId407" xr:uid="{4DDE533F-50EB-42B1-9C62-6F920EC017DA}"/>
    <hyperlink ref="C222" r:id="rId408" xr:uid="{6F44CD32-E444-44AE-8C65-73F722BD9CE3}"/>
    <hyperlink ref="B223" r:id="rId409" xr:uid="{05168CA6-DE01-4198-BE9A-9639F8A42B14}"/>
    <hyperlink ref="C223" r:id="rId410" xr:uid="{EF4D677E-4C9E-4C78-93A1-2F1A74A969C6}"/>
    <hyperlink ref="B224" r:id="rId411" xr:uid="{E7360C19-5376-4999-B597-4F34DA70956E}"/>
    <hyperlink ref="C224" r:id="rId412" xr:uid="{3DFF4CFE-EF51-4EB2-9605-8CC0174FE3E3}"/>
    <hyperlink ref="B225" r:id="rId413" xr:uid="{C68BE374-1394-498F-AB10-C065397F6A11}"/>
    <hyperlink ref="C225" r:id="rId414" xr:uid="{5FEF92A4-998E-46A9-855C-F49239BB330B}"/>
    <hyperlink ref="B226" r:id="rId415" xr:uid="{871BBE66-9BE8-4440-ABF0-51FF867C4234}"/>
    <hyperlink ref="C226" r:id="rId416" xr:uid="{F073A9C5-5350-4830-9526-E6345C4DB8BC}"/>
    <hyperlink ref="B227" r:id="rId417" xr:uid="{7EED2C13-1229-4A85-A35D-CFB32B189DF9}"/>
    <hyperlink ref="C227" r:id="rId418" xr:uid="{F0CD8F04-829F-4581-9E57-05A328E38D40}"/>
    <hyperlink ref="B228" r:id="rId419" xr:uid="{39EAC42C-9071-40DE-9D64-652629AB561A}"/>
    <hyperlink ref="C228" r:id="rId420" xr:uid="{8E08D385-51F0-4E7E-93A2-72C2B17A33AF}"/>
    <hyperlink ref="B229" r:id="rId421" xr:uid="{074AE444-01CB-4750-8DE2-5B239E5348F8}"/>
    <hyperlink ref="C229" r:id="rId422" xr:uid="{FFAE73CD-6A6E-4130-83EF-4C21536CB7B7}"/>
    <hyperlink ref="B230" r:id="rId423" xr:uid="{8AC79D76-3E50-46E4-A845-375003EAD8C2}"/>
    <hyperlink ref="C230" r:id="rId424" xr:uid="{6105077C-818F-44C9-BB79-8D7873A17173}"/>
    <hyperlink ref="B231" r:id="rId425" xr:uid="{E7CEA8C2-D96B-42A3-AA6E-38973B4B25B9}"/>
    <hyperlink ref="C231" r:id="rId426" xr:uid="{5642B067-AFA9-4155-819E-FD985FB4EE4A}"/>
    <hyperlink ref="B232" r:id="rId427" xr:uid="{8489CDDB-B41C-4E88-B65E-A9A55995C326}"/>
    <hyperlink ref="C232" r:id="rId428" xr:uid="{D60A7D19-4D9B-4CD5-831B-5F9C77C169F3}"/>
    <hyperlink ref="B233" r:id="rId429" xr:uid="{4D6CF455-EAB5-4FD5-A446-8F0A656D0BE1}"/>
    <hyperlink ref="C233" r:id="rId430" xr:uid="{590F9F9A-1040-4D55-B3C3-832ABFBB6FC7}"/>
    <hyperlink ref="B234" r:id="rId431" xr:uid="{75B7A65D-F295-46DA-9E90-85BB216BBE42}"/>
    <hyperlink ref="C234" r:id="rId432" xr:uid="{96838853-2C1C-4583-82DC-B84336B7975B}"/>
    <hyperlink ref="B235" r:id="rId433" xr:uid="{7572918B-C81E-4140-8570-3792F6216A32}"/>
    <hyperlink ref="C235" r:id="rId434" xr:uid="{C5CA4563-7A8E-41E5-909C-9695AEE1B796}"/>
    <hyperlink ref="B236" r:id="rId435" xr:uid="{18B1E1BC-B0DA-4BA4-807B-0EF33B823EAF}"/>
    <hyperlink ref="C236" r:id="rId436" xr:uid="{A9866A98-E0AC-451B-A4ED-1C86B96D135A}"/>
    <hyperlink ref="B237" r:id="rId437" xr:uid="{4183A585-C1F7-48A7-9F0F-A0122D5C2F3C}"/>
    <hyperlink ref="C237" r:id="rId438" xr:uid="{1322A6D0-B829-4700-AD26-ABBE72B27532}"/>
    <hyperlink ref="B238" r:id="rId439" xr:uid="{6A20BF92-8D1C-4ACB-AA85-5B69C6F2011C}"/>
    <hyperlink ref="C238" r:id="rId440" xr:uid="{341555C0-8B54-4023-B217-D6C4688CA51C}"/>
    <hyperlink ref="B239" r:id="rId441" xr:uid="{B5F5E9F6-2380-47F1-B019-CDBB0B30B740}"/>
    <hyperlink ref="C239" r:id="rId442" xr:uid="{A4D5FEAF-0E47-44D7-A3BC-B06CF2BB347B}"/>
    <hyperlink ref="B240" r:id="rId443" xr:uid="{2128022F-C1FC-47D2-8AF1-C761D0220A52}"/>
    <hyperlink ref="C240" r:id="rId444" xr:uid="{31F6E55D-06E8-4C6C-954E-C6CA145A2FC1}"/>
    <hyperlink ref="B241" r:id="rId445" xr:uid="{4FEF443C-32EB-44AF-A0DD-72F77D1E32D9}"/>
    <hyperlink ref="C241" r:id="rId446" xr:uid="{B59FF8F9-6789-47A5-AC69-620A61129FC4}"/>
    <hyperlink ref="B242" r:id="rId447" xr:uid="{F0A5BC3A-5A52-4EDA-B713-597362C0D9AE}"/>
    <hyperlink ref="C242" r:id="rId448" xr:uid="{1D433ADA-DE6F-45EE-BAD1-1DE474BC64DC}"/>
    <hyperlink ref="B243" r:id="rId449" xr:uid="{3C0E7FC2-A380-47B1-B3D3-B7CA96121DFB}"/>
    <hyperlink ref="C243" r:id="rId450" xr:uid="{F1D03003-3AD9-4974-B307-4202E197156B}"/>
    <hyperlink ref="B244" r:id="rId451" xr:uid="{C205123C-9964-4559-AE72-973340CBE82E}"/>
    <hyperlink ref="C244" r:id="rId452" xr:uid="{4390A24C-F409-458D-AF19-107129C5324B}"/>
    <hyperlink ref="B245" r:id="rId453" xr:uid="{528702A6-30D6-451B-9A39-141309B0E1E2}"/>
    <hyperlink ref="C245" r:id="rId454" xr:uid="{895FE705-3C75-4D10-BD63-C53162130A28}"/>
    <hyperlink ref="B246" r:id="rId455" xr:uid="{66C3A940-E17C-48F2-AC00-08F7135E4F45}"/>
    <hyperlink ref="C246" r:id="rId456" xr:uid="{F20A9BF2-CC9B-4568-9F06-B2E8BC64F51D}"/>
    <hyperlink ref="B247" r:id="rId457" xr:uid="{4113434C-7FBA-466A-BAE5-E373AFCA9306}"/>
    <hyperlink ref="C247" r:id="rId458" xr:uid="{DC42596C-78B2-496E-AD67-7EFD9A516383}"/>
  </hyperlinks>
  <pageMargins left="0.7" right="0.7" top="0.75" bottom="0.75" header="0.3" footer="0.3"/>
  <pageSetup paperSize="9" orientation="portrait" r:id="rId45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_x0020_Purpose xmlns="f577acbf-5b0b-4b4f-9948-268e97f8d3a4">Informational</Document_x0020_Purpose>
    <Initiatives xmlns="f577acbf-5b0b-4b4f-9948-268e97f8d3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401524DC532D42A0E0ED886331A72B" ma:contentTypeVersion="13" ma:contentTypeDescription="Create a new document." ma:contentTypeScope="" ma:versionID="d936d863d335d354da51eb78ca1ae338">
  <xsd:schema xmlns:xsd="http://www.w3.org/2001/XMLSchema" xmlns:xs="http://www.w3.org/2001/XMLSchema" xmlns:p="http://schemas.microsoft.com/office/2006/metadata/properties" xmlns:ns2="f577acbf-5b0b-4b4f-9948-268e97f8d3a4" xmlns:ns3="b1e4d6ee-9f6f-43f8-a618-24f3d84da28f" targetNamespace="http://schemas.microsoft.com/office/2006/metadata/properties" ma:root="true" ma:fieldsID="5fbac08d56b1b04aa33acbc31e882ce9" ns2:_="" ns3:_="">
    <xsd:import namespace="f577acbf-5b0b-4b4f-9948-268e97f8d3a4"/>
    <xsd:import namespace="b1e4d6ee-9f6f-43f8-a618-24f3d84da28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Document_x0020_Purpose" minOccurs="0"/>
                <xsd:element ref="ns2:Initiatives" minOccurs="0"/>
                <xsd:element ref="ns2:MediaServiceDateTaken" minOccurs="0"/>
                <xsd:element ref="ns2:MediaServiceAutoTags"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77acbf-5b0b-4b4f-9948-268e97f8d3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ocument_x0020_Purpose" ma:index="14" nillable="true" ma:displayName="Document Purpose" ma:default="Informational" ma:format="Dropdown" ma:internalName="Document_x0020_Purpose">
      <xsd:simpleType>
        <xsd:restriction base="dms:Choice">
          <xsd:enumeration value="Informational"/>
          <xsd:enumeration value="Feature Spec"/>
          <xsd:enumeration value="Engineering Design"/>
          <xsd:enumeration value="Planning"/>
        </xsd:restriction>
      </xsd:simpleType>
    </xsd:element>
    <xsd:element name="Initiatives" ma:index="15" nillable="true" ma:displayName="Initiatives" ma:description="List of initiatives related to this document" ma:internalName="Initiatives">
      <xsd:complexType>
        <xsd:complexContent>
          <xsd:extension base="dms:MultiChoice">
            <xsd:sequence>
              <xsd:element name="Value" maxOccurs="unbounded" minOccurs="0" nillable="true">
                <xsd:simpleType>
                  <xsd:restriction base="dms:Choice">
                    <xsd:enumeration value="Add-in MAU"/>
                    <xsd:enumeration value="Custom Functions"/>
                    <xsd:enumeration value="Data &amp; Analytics"/>
                    <xsd:enumeration value="DevEx: Portals &amp; Programs"/>
                    <xsd:enumeration value="DevEx: Tools &amp; Libraries"/>
                    <xsd:enumeration value="Engineering"/>
                    <xsd:enumeration value="Excel API"/>
                    <xsd:enumeration value="In-Market Support"/>
                    <xsd:enumeration value="Maker Access"/>
                    <xsd:enumeration value="SDX Runtime &amp; Partners"/>
                    <xsd:enumeration value="SDX Service Delivery"/>
                    <xsd:enumeration value="SDX API &amp; Pipeline"/>
                    <xsd:enumeration value="Shield &amp; OCE"/>
                  </xsd:restriction>
                </xsd:simpleType>
              </xsd:element>
            </xsd:sequence>
          </xsd:extension>
        </xsd:complexContent>
      </xsd:complex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MediaServiceAutoTags" ma:internalName="MediaServiceAutoTags"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e4d6ee-9f6f-43f8-a618-24f3d84da28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FB5453-596E-4CE8-BCCA-8DF4D5465AF4}">
  <ds:schemaRefs>
    <ds:schemaRef ds:uri="http://schemas.microsoft.com/office/2006/documentManagement/types"/>
    <ds:schemaRef ds:uri="http://purl.org/dc/terms/"/>
    <ds:schemaRef ds:uri="http://www.w3.org/XML/1998/namespace"/>
    <ds:schemaRef ds:uri="http://purl.org/dc/elements/1.1/"/>
    <ds:schemaRef ds:uri="b1e4d6ee-9f6f-43f8-a618-24f3d84da28f"/>
    <ds:schemaRef ds:uri="http://purl.org/dc/dcmitype/"/>
    <ds:schemaRef ds:uri="http://schemas.microsoft.com/office/2006/metadata/properties"/>
    <ds:schemaRef ds:uri="http://schemas.microsoft.com/office/infopath/2007/PartnerControls"/>
    <ds:schemaRef ds:uri="http://schemas.openxmlformats.org/package/2006/metadata/core-properties"/>
    <ds:schemaRef ds:uri="f577acbf-5b0b-4b4f-9948-268e97f8d3a4"/>
  </ds:schemaRefs>
</ds:datastoreItem>
</file>

<file path=customXml/itemProps2.xml><?xml version="1.0" encoding="utf-8"?>
<ds:datastoreItem xmlns:ds="http://schemas.openxmlformats.org/officeDocument/2006/customXml" ds:itemID="{1F48E296-90D9-4A92-A29D-759F46DCA7D9}">
  <ds:schemaRefs>
    <ds:schemaRef ds:uri="http://schemas.microsoft.com/sharepoint/v3/contenttype/forms"/>
  </ds:schemaRefs>
</ds:datastoreItem>
</file>

<file path=customXml/itemProps3.xml><?xml version="1.0" encoding="utf-8"?>
<ds:datastoreItem xmlns:ds="http://schemas.openxmlformats.org/officeDocument/2006/customXml" ds:itemID="{2426A393-DB36-49FF-B8B1-6D5559B7AB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77acbf-5b0b-4b4f-9948-268e97f8d3a4"/>
    <ds:schemaRef ds:uri="b1e4d6ee-9f6f-43f8-a618-24f3d84da2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Ashwin Eugene</cp:lastModifiedBy>
  <dcterms:created xsi:type="dcterms:W3CDTF">2018-06-07T17:34:22Z</dcterms:created>
  <dcterms:modified xsi:type="dcterms:W3CDTF">2025-06-04T10:52:57Z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0x010100CD401524DC532D42A0E0ED886331A72B</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t-dahop@microsoft.com</vt:lpwstr>
  </property>
  <property fmtid="{D5CDD505-2E9C-101B-9397-08002B2CF9AE}" pid="6" name="MSIP_Label_f42aa342-8706-4288-bd11-ebb85995028c_SetDate">
    <vt:lpwstr>2018-06-18T14:22:57.3833839Z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