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472F7929-D450-475C-8F9A-F4D9E4EE5519}" xr6:coauthVersionLast="47" xr6:coauthVersionMax="47" xr10:uidLastSave="{00000000-0000-0000-0000-000000000000}"/>
  <bookViews>
    <workbookView xWindow="-98" yWindow="-98" windowWidth="22695" windowHeight="14595" xr2:uid="{497D5ECD-8100-4A03-BBA0-7882C6136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L25" i="1"/>
  <c r="M25" i="1"/>
  <c r="N25" i="1"/>
  <c r="O25" i="1"/>
  <c r="P25" i="1"/>
  <c r="Q25" i="1"/>
  <c r="R25" i="1"/>
  <c r="S25" i="1"/>
  <c r="T25" i="1"/>
  <c r="U25" i="1"/>
  <c r="V25" i="1"/>
  <c r="K26" i="1"/>
  <c r="L26" i="1"/>
  <c r="M26" i="1"/>
  <c r="N26" i="1"/>
  <c r="O26" i="1"/>
  <c r="P26" i="1"/>
  <c r="Q26" i="1"/>
  <c r="R26" i="1"/>
  <c r="S26" i="1"/>
  <c r="T26" i="1"/>
  <c r="U26" i="1"/>
  <c r="V26" i="1"/>
  <c r="K27" i="1"/>
  <c r="L27" i="1"/>
  <c r="M27" i="1"/>
  <c r="N27" i="1"/>
  <c r="O27" i="1"/>
  <c r="P27" i="1"/>
  <c r="Q27" i="1"/>
  <c r="R27" i="1"/>
  <c r="S27" i="1"/>
  <c r="T27" i="1"/>
  <c r="U27" i="1"/>
  <c r="V27" i="1"/>
  <c r="J27" i="1"/>
  <c r="J26" i="1"/>
  <c r="J25" i="1"/>
  <c r="K5" i="1"/>
  <c r="K6" i="1"/>
  <c r="K7" i="1"/>
  <c r="K8" i="1"/>
  <c r="K9" i="1"/>
  <c r="K10" i="1"/>
  <c r="K11" i="1"/>
  <c r="K12" i="1"/>
  <c r="K13" i="1"/>
  <c r="K16" i="1"/>
  <c r="K17" i="1"/>
  <c r="K18" i="1"/>
  <c r="K19" i="1"/>
  <c r="K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 s="1"/>
  <c r="K14" i="1" s="1"/>
  <c r="N14" i="1"/>
  <c r="O14" i="1" s="1"/>
  <c r="P14" i="1"/>
  <c r="Q14" i="1"/>
  <c r="L15" i="1"/>
  <c r="M15" i="1" s="1"/>
  <c r="K15" i="1" s="1"/>
  <c r="N15" i="1"/>
  <c r="O15" i="1" s="1"/>
  <c r="P15" i="1"/>
  <c r="Q15" i="1" s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Q4" i="1"/>
  <c r="O4" i="1"/>
  <c r="M4" i="1"/>
  <c r="V19" i="1"/>
  <c r="U19" i="1"/>
  <c r="T19" i="1"/>
  <c r="S19" i="1"/>
  <c r="R19" i="1"/>
  <c r="V18" i="1"/>
  <c r="U18" i="1"/>
  <c r="T18" i="1"/>
  <c r="S18" i="1"/>
  <c r="R18" i="1"/>
  <c r="V17" i="1"/>
  <c r="U17" i="1"/>
  <c r="T17" i="1"/>
  <c r="S17" i="1"/>
  <c r="R17" i="1"/>
  <c r="V16" i="1"/>
  <c r="U16" i="1"/>
  <c r="T16" i="1"/>
  <c r="S16" i="1"/>
  <c r="R16" i="1"/>
  <c r="V15" i="1"/>
  <c r="U15" i="1"/>
  <c r="T15" i="1"/>
  <c r="T21" i="1" s="1"/>
  <c r="S15" i="1"/>
  <c r="R15" i="1"/>
  <c r="R21" i="1" s="1"/>
  <c r="V14" i="1"/>
  <c r="U14" i="1"/>
  <c r="T14" i="1"/>
  <c r="S14" i="1"/>
  <c r="R14" i="1"/>
  <c r="V13" i="1"/>
  <c r="U13" i="1"/>
  <c r="T13" i="1"/>
  <c r="S13" i="1"/>
  <c r="R13" i="1"/>
  <c r="V12" i="1"/>
  <c r="U12" i="1"/>
  <c r="T12" i="1"/>
  <c r="S12" i="1"/>
  <c r="R12" i="1"/>
  <c r="V11" i="1"/>
  <c r="U11" i="1"/>
  <c r="T11" i="1"/>
  <c r="S11" i="1"/>
  <c r="R11" i="1"/>
  <c r="V10" i="1"/>
  <c r="U10" i="1"/>
  <c r="T10" i="1"/>
  <c r="S10" i="1"/>
  <c r="R10" i="1"/>
  <c r="V9" i="1"/>
  <c r="U9" i="1"/>
  <c r="T9" i="1"/>
  <c r="S9" i="1"/>
  <c r="R9" i="1"/>
  <c r="V8" i="1"/>
  <c r="U8" i="1"/>
  <c r="T8" i="1"/>
  <c r="S8" i="1"/>
  <c r="R8" i="1"/>
  <c r="V7" i="1"/>
  <c r="U7" i="1"/>
  <c r="T7" i="1"/>
  <c r="S7" i="1"/>
  <c r="R7" i="1"/>
  <c r="V6" i="1"/>
  <c r="U6" i="1"/>
  <c r="T6" i="1"/>
  <c r="S6" i="1"/>
  <c r="R6" i="1"/>
  <c r="V5" i="1"/>
  <c r="U5" i="1"/>
  <c r="T5" i="1"/>
  <c r="S5" i="1"/>
  <c r="R5" i="1"/>
  <c r="V4" i="1"/>
  <c r="U4" i="1"/>
  <c r="T4" i="1"/>
  <c r="S4" i="1"/>
  <c r="R4" i="1"/>
  <c r="P4" i="1"/>
  <c r="N4" i="1"/>
  <c r="L4" i="1"/>
  <c r="U21" i="1" l="1"/>
  <c r="V21" i="1"/>
  <c r="S21" i="1"/>
  <c r="P21" i="1"/>
  <c r="L21" i="1"/>
  <c r="N21" i="1"/>
  <c r="M21" i="1"/>
  <c r="O21" i="1"/>
  <c r="O22" i="1" s="1"/>
  <c r="Q21" i="1"/>
  <c r="K21" i="1"/>
  <c r="J5" i="1"/>
  <c r="J13" i="1"/>
  <c r="J12" i="1"/>
  <c r="J9" i="1"/>
  <c r="J15" i="1"/>
  <c r="J7" i="1"/>
  <c r="J11" i="1"/>
  <c r="J4" i="1"/>
  <c r="J17" i="1"/>
  <c r="J19" i="1"/>
  <c r="J18" i="1"/>
  <c r="J10" i="1"/>
  <c r="J16" i="1"/>
  <c r="J8" i="1"/>
  <c r="J14" i="1"/>
  <c r="J6" i="1"/>
  <c r="Q22" i="1" l="1"/>
  <c r="M22" i="1"/>
  <c r="J21" i="1"/>
  <c r="K22" i="1" s="1"/>
</calcChain>
</file>

<file path=xl/sharedStrings.xml><?xml version="1.0" encoding="utf-8"?>
<sst xmlns="http://schemas.openxmlformats.org/spreadsheetml/2006/main" count="549" uniqueCount="54">
  <si>
    <t>Tracked Stats</t>
  </si>
  <si>
    <t>Time</t>
  </si>
  <si>
    <t>Player</t>
  </si>
  <si>
    <t>Type</t>
  </si>
  <si>
    <t>Scored On</t>
  </si>
  <si>
    <t>Steal</t>
  </si>
  <si>
    <t>Turnover</t>
  </si>
  <si>
    <t>Types</t>
  </si>
  <si>
    <t>Score (Finish)</t>
  </si>
  <si>
    <t>Score (Midrange)</t>
  </si>
  <si>
    <t>Score (Three)</t>
  </si>
  <si>
    <t>Assist</t>
  </si>
  <si>
    <t>Rebound</t>
  </si>
  <si>
    <t>Block</t>
  </si>
  <si>
    <t>Miss (Finish)</t>
  </si>
  <si>
    <t>Miss (Three)</t>
  </si>
  <si>
    <t>Miss (Midrange)</t>
  </si>
  <si>
    <t>Foul</t>
  </si>
  <si>
    <t>Box Score</t>
  </si>
  <si>
    <t>Jasper</t>
  </si>
  <si>
    <t>Conor</t>
  </si>
  <si>
    <t>Alex</t>
  </si>
  <si>
    <t>Rudy</t>
  </si>
  <si>
    <t>Michael</t>
  </si>
  <si>
    <t>Lukas</t>
  </si>
  <si>
    <t>Clarrie</t>
  </si>
  <si>
    <t>Kimmy</t>
  </si>
  <si>
    <t>Ryan</t>
  </si>
  <si>
    <t>Angus</t>
  </si>
  <si>
    <t>Willie</t>
  </si>
  <si>
    <t>Mitch</t>
  </si>
  <si>
    <t>Makes</t>
  </si>
  <si>
    <t>Attempts</t>
  </si>
  <si>
    <t>F Make</t>
  </si>
  <si>
    <t>F Attempt</t>
  </si>
  <si>
    <t>M Make</t>
  </si>
  <si>
    <t>M Attempt</t>
  </si>
  <si>
    <t>T Make</t>
  </si>
  <si>
    <t>T Attempt</t>
  </si>
  <si>
    <t>Sam M</t>
  </si>
  <si>
    <t>Chris</t>
  </si>
  <si>
    <t>Sam J</t>
  </si>
  <si>
    <t>Nick</t>
  </si>
  <si>
    <t xml:space="preserve">Lukas </t>
  </si>
  <si>
    <t>5:250:00 AM</t>
  </si>
  <si>
    <t>9:250:00 AM</t>
  </si>
  <si>
    <t>11:250:00 AM</t>
  </si>
  <si>
    <t>11:250:00 PM</t>
  </si>
  <si>
    <t>1/01/1900  4:250:00 AM</t>
  </si>
  <si>
    <t>1/01/1900  10:250:00 AM</t>
  </si>
  <si>
    <t>Team Box Score</t>
  </si>
  <si>
    <t>Loose Gooses</t>
  </si>
  <si>
    <t>Wet Willies</t>
  </si>
  <si>
    <t>5 Musketeers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</si>
</sst>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20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20" fontId="0" fillId="0" borderId="1" xfId="0" applyNumberFormat="1" applyBorder="1"/>
    <xf numFmtId="0" fontId="0" fillId="0" borderId="2" xfId="0" applyFill="1" applyBorder="1"/>
    <xf numFmtId="46" fontId="0" fillId="0" borderId="0" xfId="0" applyNumberFormat="1"/>
    <xf numFmtId="14" fontId="0" fillId="0" borderId="0" xfId="0" applyNumberFormat="1"/>
    <xf numFmtId="0" fontId="0" fillId="0" borderId="0" xfId="0" applyFill="1" applyBorder="1"/>
    <xf numFmtId="9" fontId="0" fillId="0" borderId="0" xfId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2">
    <cellStyle name="Normal" xfId="0" builtinId="0"/>
    <cellStyle name="Percent" xfId="1" builtinId="5"/>
  </cellStyles>
  <dxfs count="12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884E9-3C9A-4488-A307-435434E63362}" name="Table1" displayName="Table1" ref="I29:P45" totalsRowShown="0" headerRowDxfId="0" headerRowBorderDxfId="10" tableBorderDxfId="11" totalsRowBorderDxfId="9">
  <autoFilter ref="I29:P45" xr:uid="{D62884E9-3C9A-4488-A307-435434E63362}"/>
  <sortState xmlns:xlrd2="http://schemas.microsoft.com/office/spreadsheetml/2017/richdata2" ref="I30:P45">
    <sortCondition descending="1" ref="O29:O45"/>
  </sortState>
  <tableColumns count="8">
    <tableColumn id="1" xr3:uid="{0CA5CB69-3669-4B40-B355-26D287294A61}" name="Box Score" dataDxfId="8"/>
    <tableColumn id="2" xr3:uid="{7C1A93C1-6625-40B5-B055-3A232CE8C1FD}" name="Makes" dataDxfId="7"/>
    <tableColumn id="3" xr3:uid="{DD3EFC36-3B99-4BC6-8B58-26CB930FFECF}" name="Attempts" dataDxfId="6"/>
    <tableColumn id="4" xr3:uid="{2CB09DD0-2500-421A-9E9B-4A2E601D6740}" name="Rebound" dataDxfId="5"/>
    <tableColumn id="5" xr3:uid="{37B0B8DE-57CE-48AD-A958-13E52E1FD34C}" name="Steal" dataDxfId="4"/>
    <tableColumn id="6" xr3:uid="{F1D2E1DC-C9B7-45CB-BA28-C9BC622F1962}" name="Block" dataDxfId="3"/>
    <tableColumn id="7" xr3:uid="{D76C57AB-693A-4D1D-B84D-7A903CCC51A7}" name="Turnover" dataDxfId="2"/>
    <tableColumn id="8" xr3:uid="{C5A06784-61F4-4788-B8C3-FF145FE04B04}" name="Fou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87E2D-C435-454E-B705-0A4F5F720ACD}">
  <dimension ref="A1:V235"/>
  <sheetViews>
    <sheetView tabSelected="1" topLeftCell="A7" zoomScale="85" zoomScaleNormal="85" workbookViewId="0">
      <selection activeCell="Q34" sqref="Q34"/>
    </sheetView>
  </sheetViews>
  <sheetFormatPr defaultRowHeight="14.25" x14ac:dyDescent="0.45"/>
  <cols>
    <col min="2" max="2" width="11.1328125" customWidth="1"/>
    <col min="3" max="3" width="20.1328125" customWidth="1"/>
    <col min="4" max="4" width="13" customWidth="1"/>
    <col min="5" max="5" width="21.796875" customWidth="1"/>
    <col min="6" max="6" width="15.796875" customWidth="1"/>
    <col min="9" max="9" width="14.265625" customWidth="1"/>
    <col min="10" max="10" width="9.59765625" customWidth="1"/>
    <col min="11" max="11" width="10.265625" customWidth="1"/>
    <col min="12" max="12" width="9.796875" customWidth="1"/>
    <col min="13" max="14" width="9.59765625" customWidth="1"/>
    <col min="15" max="15" width="9.9296875" customWidth="1"/>
    <col min="16" max="24" width="9.59765625" customWidth="1"/>
  </cols>
  <sheetData>
    <row r="1" spans="1:22" x14ac:dyDescent="0.45">
      <c r="A1" t="s">
        <v>0</v>
      </c>
    </row>
    <row r="3" spans="1:22" x14ac:dyDescent="0.45">
      <c r="B3" s="2" t="s">
        <v>7</v>
      </c>
      <c r="D3" s="3" t="s">
        <v>1</v>
      </c>
      <c r="E3" s="3" t="s">
        <v>2</v>
      </c>
      <c r="F3" s="3" t="s">
        <v>3</v>
      </c>
      <c r="I3" s="5" t="s">
        <v>18</v>
      </c>
      <c r="J3" s="5" t="s">
        <v>31</v>
      </c>
      <c r="K3" s="5" t="s">
        <v>32</v>
      </c>
      <c r="L3" s="5" t="s">
        <v>33</v>
      </c>
      <c r="M3" s="5" t="s">
        <v>34</v>
      </c>
      <c r="N3" s="5" t="s">
        <v>35</v>
      </c>
      <c r="O3" s="5" t="s">
        <v>36</v>
      </c>
      <c r="P3" s="5" t="s">
        <v>37</v>
      </c>
      <c r="Q3" s="5" t="s">
        <v>38</v>
      </c>
      <c r="R3" s="5" t="s">
        <v>12</v>
      </c>
      <c r="S3" s="5" t="s">
        <v>5</v>
      </c>
      <c r="T3" s="5" t="s">
        <v>13</v>
      </c>
      <c r="U3" s="5" t="s">
        <v>6</v>
      </c>
      <c r="V3" s="5" t="s">
        <v>17</v>
      </c>
    </row>
    <row r="4" spans="1:22" x14ac:dyDescent="0.45">
      <c r="B4" s="1" t="s">
        <v>8</v>
      </c>
      <c r="D4" s="12">
        <v>4.1666666666666664E-2</v>
      </c>
      <c r="E4" s="4" t="s">
        <v>27</v>
      </c>
      <c r="F4" s="4" t="s">
        <v>16</v>
      </c>
      <c r="I4" s="6" t="s">
        <v>19</v>
      </c>
      <c r="J4" s="9">
        <f>L4+N4+P4</f>
        <v>0</v>
      </c>
      <c r="K4" s="9">
        <f>SUM(M4,O4,Q4)</f>
        <v>1</v>
      </c>
      <c r="L4" s="9">
        <f>COUNTIFS($E$4:$E$250, I4, $F$4:$F$250, "Score (Finish)")</f>
        <v>0</v>
      </c>
      <c r="M4" s="9">
        <f>COUNTIFS($E$4:$E$250, I4, $F$4:$F$250, "Miss (Finish)")+L4</f>
        <v>0</v>
      </c>
      <c r="N4" s="9">
        <f>COUNTIFS($E$4:$E$250, I4, $F$4:$F$250, "Score (Midrange)")</f>
        <v>0</v>
      </c>
      <c r="O4" s="9">
        <f>COUNTIFS($E$4:$E$250, I4, $F$4:$F$250, "Miss (Midrange)")+N4</f>
        <v>1</v>
      </c>
      <c r="P4" s="9">
        <f>COUNTIFS($E$4:$E$250, I4, $F$4:$F$250, "Score (Three)")</f>
        <v>0</v>
      </c>
      <c r="Q4" s="9">
        <f>COUNTIFS($E$4:$E$250, I4, $F$4:$F$250, "Miss (Three)")+P4</f>
        <v>0</v>
      </c>
      <c r="R4" s="9">
        <f t="shared" ref="R4:R19" si="0">COUNTIFS($E$4:$E$250, I4, $F$4:$F$250, "Rebound")</f>
        <v>0</v>
      </c>
      <c r="S4" s="9">
        <f t="shared" ref="S4:S19" si="1">COUNTIFS($E$4:$E$250, I4, $F$4:$F$250, "Steal")</f>
        <v>0</v>
      </c>
      <c r="T4" s="9">
        <f t="shared" ref="T4:T19" si="2">COUNTIFS($E$4:$E$250, I4, $F$4:$F$250, "Block")</f>
        <v>0</v>
      </c>
      <c r="U4" s="9">
        <f t="shared" ref="U4:U19" si="3">COUNTIFS($E$4:$E$250, I4, $F$4:$F$250, "Turnover")</f>
        <v>1</v>
      </c>
      <c r="V4" s="9">
        <f t="shared" ref="V4:V19" si="4">COUNTIFS($E$4:$E$250, I4, $F$4:$F$250, "Foul")</f>
        <v>0</v>
      </c>
    </row>
    <row r="5" spans="1:22" x14ac:dyDescent="0.45">
      <c r="B5" s="1" t="s">
        <v>9</v>
      </c>
      <c r="D5" s="12">
        <v>4.2361111111111106E-2</v>
      </c>
      <c r="E5" s="4" t="s">
        <v>21</v>
      </c>
      <c r="F5" s="4" t="s">
        <v>12</v>
      </c>
      <c r="I5" s="7" t="s">
        <v>20</v>
      </c>
      <c r="J5" s="10">
        <f t="shared" ref="J5:J19" si="5">L5+N5+P5</f>
        <v>0</v>
      </c>
      <c r="K5" s="10">
        <f t="shared" ref="K5:K19" si="6">SUM(M5,O5,Q5)</f>
        <v>5</v>
      </c>
      <c r="L5" s="10">
        <f t="shared" ref="L5:L19" si="7">COUNTIFS($E$4:$E$250, I5, $F$4:$F$250, "Score (Finish)")</f>
        <v>0</v>
      </c>
      <c r="M5" s="10">
        <f t="shared" ref="M5:M19" si="8">COUNTIFS($E$4:$E$250, I5, $F$4:$F$250, "Miss (Finish)")+L5</f>
        <v>1</v>
      </c>
      <c r="N5" s="10">
        <f t="shared" ref="N5:N19" si="9">COUNTIFS($E$4:$E$250, I5, $F$4:$F$250, "Score (Midrange)")</f>
        <v>0</v>
      </c>
      <c r="O5" s="10">
        <f t="shared" ref="O5:O19" si="10">COUNTIFS($E$4:$E$250, I5, $F$4:$F$250, "Miss (Midrange)")+N5</f>
        <v>2</v>
      </c>
      <c r="P5" s="10">
        <f t="shared" ref="P5:P19" si="11">COUNTIFS($E$4:$E$250, I5, $F$4:$F$250, "Score (Three)")</f>
        <v>0</v>
      </c>
      <c r="Q5" s="10">
        <f t="shared" ref="Q5:Q19" si="12">COUNTIFS($E$4:$E$250, I5, $F$4:$F$250, "Miss (Three)")+P5</f>
        <v>2</v>
      </c>
      <c r="R5" s="10">
        <f t="shared" si="0"/>
        <v>4</v>
      </c>
      <c r="S5" s="10">
        <f t="shared" si="1"/>
        <v>1</v>
      </c>
      <c r="T5" s="10">
        <f t="shared" si="2"/>
        <v>0</v>
      </c>
      <c r="U5" s="10">
        <f t="shared" si="3"/>
        <v>0</v>
      </c>
      <c r="V5" s="10">
        <f t="shared" si="4"/>
        <v>0</v>
      </c>
    </row>
    <row r="6" spans="1:22" x14ac:dyDescent="0.45">
      <c r="B6" s="1" t="s">
        <v>10</v>
      </c>
      <c r="D6" s="12">
        <v>4.3055555555555562E-2</v>
      </c>
      <c r="E6" s="4" t="s">
        <v>21</v>
      </c>
      <c r="F6" s="4" t="s">
        <v>8</v>
      </c>
      <c r="I6" s="6" t="s">
        <v>21</v>
      </c>
      <c r="J6" s="9">
        <f t="shared" si="5"/>
        <v>8</v>
      </c>
      <c r="K6" s="9">
        <f t="shared" si="6"/>
        <v>14</v>
      </c>
      <c r="L6" s="9">
        <f t="shared" si="7"/>
        <v>8</v>
      </c>
      <c r="M6" s="9">
        <f t="shared" si="8"/>
        <v>14</v>
      </c>
      <c r="N6" s="9">
        <f t="shared" si="9"/>
        <v>0</v>
      </c>
      <c r="O6" s="9">
        <f t="shared" si="10"/>
        <v>0</v>
      </c>
      <c r="P6" s="9">
        <f t="shared" si="11"/>
        <v>0</v>
      </c>
      <c r="Q6" s="9">
        <f t="shared" si="12"/>
        <v>0</v>
      </c>
      <c r="R6" s="9">
        <f t="shared" si="0"/>
        <v>16</v>
      </c>
      <c r="S6" s="9">
        <f t="shared" si="1"/>
        <v>0</v>
      </c>
      <c r="T6" s="9">
        <f t="shared" si="2"/>
        <v>2</v>
      </c>
      <c r="U6" s="9">
        <f t="shared" si="3"/>
        <v>0</v>
      </c>
      <c r="V6" s="9">
        <f t="shared" si="4"/>
        <v>0</v>
      </c>
    </row>
    <row r="7" spans="1:22" x14ac:dyDescent="0.45">
      <c r="B7" s="1" t="s">
        <v>14</v>
      </c>
      <c r="D7" s="12">
        <v>5.5555555555555552E-2</v>
      </c>
      <c r="E7" s="4" t="s">
        <v>27</v>
      </c>
      <c r="F7" s="4" t="s">
        <v>6</v>
      </c>
      <c r="I7" s="7" t="s">
        <v>22</v>
      </c>
      <c r="J7" s="10">
        <f t="shared" si="5"/>
        <v>3</v>
      </c>
      <c r="K7" s="10">
        <f t="shared" si="6"/>
        <v>6</v>
      </c>
      <c r="L7" s="10">
        <f t="shared" si="7"/>
        <v>3</v>
      </c>
      <c r="M7" s="10">
        <f t="shared" si="8"/>
        <v>6</v>
      </c>
      <c r="N7" s="10">
        <f t="shared" si="9"/>
        <v>0</v>
      </c>
      <c r="O7" s="10">
        <f t="shared" si="10"/>
        <v>0</v>
      </c>
      <c r="P7" s="10">
        <f t="shared" si="11"/>
        <v>0</v>
      </c>
      <c r="Q7" s="10">
        <f t="shared" si="12"/>
        <v>0</v>
      </c>
      <c r="R7" s="10">
        <f t="shared" si="0"/>
        <v>10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10">
        <f t="shared" si="4"/>
        <v>2</v>
      </c>
    </row>
    <row r="8" spans="1:22" x14ac:dyDescent="0.45">
      <c r="B8" s="1" t="s">
        <v>16</v>
      </c>
      <c r="D8" s="12">
        <v>5.5555555555555552E-2</v>
      </c>
      <c r="E8" s="4" t="s">
        <v>20</v>
      </c>
      <c r="F8" s="4" t="s">
        <v>5</v>
      </c>
      <c r="I8" s="7" t="s">
        <v>23</v>
      </c>
      <c r="J8" s="10">
        <f t="shared" si="5"/>
        <v>3</v>
      </c>
      <c r="K8" s="10">
        <f t="shared" si="6"/>
        <v>13</v>
      </c>
      <c r="L8" s="10">
        <f t="shared" si="7"/>
        <v>0</v>
      </c>
      <c r="M8" s="10">
        <f t="shared" si="8"/>
        <v>2</v>
      </c>
      <c r="N8" s="10">
        <f t="shared" si="9"/>
        <v>1</v>
      </c>
      <c r="O8" s="10">
        <f t="shared" si="10"/>
        <v>3</v>
      </c>
      <c r="P8" s="10">
        <f t="shared" si="11"/>
        <v>2</v>
      </c>
      <c r="Q8" s="10">
        <f t="shared" si="12"/>
        <v>8</v>
      </c>
      <c r="R8" s="10">
        <f t="shared" si="0"/>
        <v>3</v>
      </c>
      <c r="S8" s="10">
        <f t="shared" si="1"/>
        <v>0</v>
      </c>
      <c r="T8" s="10">
        <f t="shared" si="2"/>
        <v>0</v>
      </c>
      <c r="U8" s="10">
        <f t="shared" si="3"/>
        <v>2</v>
      </c>
      <c r="V8" s="10">
        <f t="shared" si="4"/>
        <v>0</v>
      </c>
    </row>
    <row r="9" spans="1:22" x14ac:dyDescent="0.45">
      <c r="B9" s="1" t="s">
        <v>15</v>
      </c>
      <c r="D9" s="12">
        <v>6.25E-2</v>
      </c>
      <c r="E9" s="4" t="s">
        <v>23</v>
      </c>
      <c r="F9" s="4" t="s">
        <v>14</v>
      </c>
      <c r="I9" s="7" t="s">
        <v>24</v>
      </c>
      <c r="J9" s="10">
        <f t="shared" si="5"/>
        <v>5</v>
      </c>
      <c r="K9" s="10">
        <f t="shared" si="6"/>
        <v>11</v>
      </c>
      <c r="L9" s="10">
        <f t="shared" si="7"/>
        <v>4</v>
      </c>
      <c r="M9" s="10">
        <f t="shared" si="8"/>
        <v>6</v>
      </c>
      <c r="N9" s="10">
        <f t="shared" si="9"/>
        <v>1</v>
      </c>
      <c r="O9" s="10">
        <f t="shared" si="10"/>
        <v>5</v>
      </c>
      <c r="P9" s="10">
        <f t="shared" si="11"/>
        <v>0</v>
      </c>
      <c r="Q9" s="10">
        <f t="shared" si="12"/>
        <v>0</v>
      </c>
      <c r="R9" s="10">
        <f t="shared" si="0"/>
        <v>3</v>
      </c>
      <c r="S9" s="10">
        <f t="shared" si="1"/>
        <v>0</v>
      </c>
      <c r="T9" s="10">
        <f t="shared" si="2"/>
        <v>0</v>
      </c>
      <c r="U9" s="10">
        <f t="shared" si="3"/>
        <v>1</v>
      </c>
      <c r="V9" s="10">
        <f t="shared" si="4"/>
        <v>0</v>
      </c>
    </row>
    <row r="10" spans="1:22" x14ac:dyDescent="0.45">
      <c r="B10" s="1" t="s">
        <v>4</v>
      </c>
      <c r="D10" s="12">
        <v>6.3194444444444442E-2</v>
      </c>
      <c r="E10" s="4" t="s">
        <v>22</v>
      </c>
      <c r="F10" s="4" t="s">
        <v>12</v>
      </c>
      <c r="I10" s="8" t="s">
        <v>25</v>
      </c>
      <c r="J10" s="11">
        <f t="shared" si="5"/>
        <v>1</v>
      </c>
      <c r="K10" s="11">
        <f t="shared" si="6"/>
        <v>7</v>
      </c>
      <c r="L10" s="11">
        <f t="shared" si="7"/>
        <v>0</v>
      </c>
      <c r="M10" s="11">
        <f t="shared" si="8"/>
        <v>3</v>
      </c>
      <c r="N10" s="11">
        <f t="shared" si="9"/>
        <v>0</v>
      </c>
      <c r="O10" s="11">
        <f t="shared" si="10"/>
        <v>0</v>
      </c>
      <c r="P10" s="11">
        <f t="shared" si="11"/>
        <v>1</v>
      </c>
      <c r="Q10" s="11">
        <f t="shared" si="12"/>
        <v>4</v>
      </c>
      <c r="R10" s="11">
        <f t="shared" si="0"/>
        <v>1</v>
      </c>
      <c r="S10" s="11">
        <f t="shared" si="1"/>
        <v>0</v>
      </c>
      <c r="T10" s="11">
        <f t="shared" si="2"/>
        <v>0</v>
      </c>
      <c r="U10" s="11">
        <f t="shared" si="3"/>
        <v>0</v>
      </c>
      <c r="V10" s="11">
        <f t="shared" si="4"/>
        <v>1</v>
      </c>
    </row>
    <row r="11" spans="1:22" x14ac:dyDescent="0.45">
      <c r="B11" s="1" t="s">
        <v>11</v>
      </c>
      <c r="D11" s="12">
        <v>6.5972222222222224E-2</v>
      </c>
      <c r="E11" s="4" t="s">
        <v>27</v>
      </c>
      <c r="F11" s="4" t="s">
        <v>17</v>
      </c>
      <c r="I11" s="8" t="s">
        <v>26</v>
      </c>
      <c r="J11" s="11">
        <f t="shared" si="5"/>
        <v>0</v>
      </c>
      <c r="K11" s="11">
        <f t="shared" si="6"/>
        <v>4</v>
      </c>
      <c r="L11" s="11">
        <f t="shared" si="7"/>
        <v>0</v>
      </c>
      <c r="M11" s="11">
        <f t="shared" si="8"/>
        <v>0</v>
      </c>
      <c r="N11" s="11">
        <f t="shared" si="9"/>
        <v>0</v>
      </c>
      <c r="O11" s="11">
        <f t="shared" si="10"/>
        <v>4</v>
      </c>
      <c r="P11" s="11">
        <f t="shared" si="11"/>
        <v>0</v>
      </c>
      <c r="Q11" s="11">
        <f t="shared" si="12"/>
        <v>0</v>
      </c>
      <c r="R11" s="11">
        <f t="shared" si="0"/>
        <v>2</v>
      </c>
      <c r="S11" s="11">
        <f t="shared" si="1"/>
        <v>3</v>
      </c>
      <c r="T11" s="11">
        <f t="shared" si="2"/>
        <v>2</v>
      </c>
      <c r="U11" s="11">
        <f t="shared" si="3"/>
        <v>2</v>
      </c>
      <c r="V11" s="11">
        <f t="shared" si="4"/>
        <v>3</v>
      </c>
    </row>
    <row r="12" spans="1:22" x14ac:dyDescent="0.45">
      <c r="B12" s="1" t="s">
        <v>12</v>
      </c>
      <c r="D12" s="12">
        <v>9.2361111111111116E-2</v>
      </c>
      <c r="E12" s="4" t="s">
        <v>23</v>
      </c>
      <c r="F12" s="4" t="s">
        <v>15</v>
      </c>
      <c r="I12" s="6" t="s">
        <v>39</v>
      </c>
      <c r="J12" s="9">
        <f t="shared" si="5"/>
        <v>2</v>
      </c>
      <c r="K12" s="9">
        <f t="shared" si="6"/>
        <v>14</v>
      </c>
      <c r="L12" s="9">
        <f t="shared" si="7"/>
        <v>0</v>
      </c>
      <c r="M12" s="9">
        <f t="shared" si="8"/>
        <v>0</v>
      </c>
      <c r="N12" s="9">
        <f t="shared" si="9"/>
        <v>1</v>
      </c>
      <c r="O12" s="9">
        <f t="shared" si="10"/>
        <v>11</v>
      </c>
      <c r="P12" s="9">
        <f t="shared" si="11"/>
        <v>1</v>
      </c>
      <c r="Q12" s="9">
        <f t="shared" si="12"/>
        <v>3</v>
      </c>
      <c r="R12" s="9">
        <f t="shared" si="0"/>
        <v>5</v>
      </c>
      <c r="S12" s="9">
        <f t="shared" si="1"/>
        <v>4</v>
      </c>
      <c r="T12" s="9">
        <f t="shared" si="2"/>
        <v>0</v>
      </c>
      <c r="U12" s="9">
        <f t="shared" si="3"/>
        <v>1</v>
      </c>
      <c r="V12" s="9">
        <f t="shared" si="4"/>
        <v>0</v>
      </c>
    </row>
    <row r="13" spans="1:22" x14ac:dyDescent="0.45">
      <c r="B13" s="1" t="s">
        <v>6</v>
      </c>
      <c r="D13" s="12">
        <v>9.3055555555555558E-2</v>
      </c>
      <c r="E13" s="4" t="s">
        <v>39</v>
      </c>
      <c r="F13" s="4" t="s">
        <v>12</v>
      </c>
      <c r="I13" s="6" t="s">
        <v>27</v>
      </c>
      <c r="J13" s="9">
        <f t="shared" si="5"/>
        <v>0</v>
      </c>
      <c r="K13" s="9">
        <f t="shared" si="6"/>
        <v>5</v>
      </c>
      <c r="L13" s="9">
        <f t="shared" si="7"/>
        <v>0</v>
      </c>
      <c r="M13" s="9">
        <f t="shared" si="8"/>
        <v>1</v>
      </c>
      <c r="N13" s="9">
        <f t="shared" si="9"/>
        <v>0</v>
      </c>
      <c r="O13" s="9">
        <f t="shared" si="10"/>
        <v>4</v>
      </c>
      <c r="P13" s="9">
        <f t="shared" si="11"/>
        <v>0</v>
      </c>
      <c r="Q13" s="9">
        <f t="shared" si="12"/>
        <v>0</v>
      </c>
      <c r="R13" s="9">
        <f t="shared" si="0"/>
        <v>2</v>
      </c>
      <c r="S13" s="9">
        <f t="shared" si="1"/>
        <v>1</v>
      </c>
      <c r="T13" s="9">
        <f t="shared" si="2"/>
        <v>0</v>
      </c>
      <c r="U13" s="9">
        <f t="shared" si="3"/>
        <v>2</v>
      </c>
      <c r="V13" s="9">
        <f t="shared" si="4"/>
        <v>5</v>
      </c>
    </row>
    <row r="14" spans="1:22" x14ac:dyDescent="0.45">
      <c r="B14" s="1" t="s">
        <v>5</v>
      </c>
      <c r="D14" s="12">
        <v>9.5833333333333326E-2</v>
      </c>
      <c r="E14" s="4" t="s">
        <v>21</v>
      </c>
      <c r="F14" s="4" t="s">
        <v>14</v>
      </c>
      <c r="I14" s="6" t="s">
        <v>42</v>
      </c>
      <c r="J14" s="9">
        <f t="shared" si="5"/>
        <v>1</v>
      </c>
      <c r="K14" s="9">
        <f t="shared" si="6"/>
        <v>4</v>
      </c>
      <c r="L14" s="9">
        <f t="shared" si="7"/>
        <v>1</v>
      </c>
      <c r="M14" s="9">
        <f t="shared" si="8"/>
        <v>3</v>
      </c>
      <c r="N14" s="9">
        <f t="shared" si="9"/>
        <v>0</v>
      </c>
      <c r="O14" s="9">
        <f t="shared" si="10"/>
        <v>1</v>
      </c>
      <c r="P14" s="9">
        <f t="shared" si="11"/>
        <v>0</v>
      </c>
      <c r="Q14" s="9">
        <f t="shared" si="12"/>
        <v>0</v>
      </c>
      <c r="R14" s="9">
        <f t="shared" si="0"/>
        <v>4</v>
      </c>
      <c r="S14" s="9">
        <f t="shared" si="1"/>
        <v>0</v>
      </c>
      <c r="T14" s="9">
        <f t="shared" si="2"/>
        <v>0</v>
      </c>
      <c r="U14" s="9">
        <f t="shared" si="3"/>
        <v>3</v>
      </c>
      <c r="V14" s="9">
        <f t="shared" si="4"/>
        <v>0</v>
      </c>
    </row>
    <row r="15" spans="1:22" x14ac:dyDescent="0.45">
      <c r="B15" s="1" t="s">
        <v>13</v>
      </c>
      <c r="D15" s="12">
        <v>9.7222222222222224E-2</v>
      </c>
      <c r="E15" s="4" t="s">
        <v>21</v>
      </c>
      <c r="F15" s="4" t="s">
        <v>12</v>
      </c>
      <c r="I15" s="8" t="s">
        <v>40</v>
      </c>
      <c r="J15" s="11">
        <f t="shared" si="5"/>
        <v>2</v>
      </c>
      <c r="K15" s="11">
        <f t="shared" si="6"/>
        <v>5</v>
      </c>
      <c r="L15" s="11">
        <f t="shared" si="7"/>
        <v>0</v>
      </c>
      <c r="M15" s="11">
        <f t="shared" si="8"/>
        <v>0</v>
      </c>
      <c r="N15" s="11">
        <f t="shared" si="9"/>
        <v>2</v>
      </c>
      <c r="O15" s="11">
        <f t="shared" si="10"/>
        <v>5</v>
      </c>
      <c r="P15" s="11">
        <f t="shared" si="11"/>
        <v>0</v>
      </c>
      <c r="Q15" s="11">
        <f t="shared" si="12"/>
        <v>0</v>
      </c>
      <c r="R15" s="11">
        <f t="shared" si="0"/>
        <v>1</v>
      </c>
      <c r="S15" s="11">
        <f t="shared" si="1"/>
        <v>2</v>
      </c>
      <c r="T15" s="11">
        <f t="shared" si="2"/>
        <v>0</v>
      </c>
      <c r="U15" s="11">
        <f t="shared" si="3"/>
        <v>0</v>
      </c>
      <c r="V15" s="11">
        <f t="shared" si="4"/>
        <v>2</v>
      </c>
    </row>
    <row r="16" spans="1:22" x14ac:dyDescent="0.45">
      <c r="B16" s="1" t="s">
        <v>17</v>
      </c>
      <c r="D16" s="12">
        <v>9.8611111111111108E-2</v>
      </c>
      <c r="E16" s="4" t="s">
        <v>21</v>
      </c>
      <c r="F16" s="4" t="s">
        <v>14</v>
      </c>
      <c r="I16" s="8" t="s">
        <v>28</v>
      </c>
      <c r="J16" s="11">
        <f t="shared" si="5"/>
        <v>1</v>
      </c>
      <c r="K16" s="11">
        <f t="shared" si="6"/>
        <v>6</v>
      </c>
      <c r="L16" s="11">
        <f t="shared" si="7"/>
        <v>0</v>
      </c>
      <c r="M16" s="11">
        <f t="shared" si="8"/>
        <v>2</v>
      </c>
      <c r="N16" s="11">
        <f t="shared" si="9"/>
        <v>1</v>
      </c>
      <c r="O16" s="11">
        <f t="shared" si="10"/>
        <v>3</v>
      </c>
      <c r="P16" s="11">
        <f t="shared" si="11"/>
        <v>0</v>
      </c>
      <c r="Q16" s="11">
        <f t="shared" si="12"/>
        <v>1</v>
      </c>
      <c r="R16" s="11">
        <f t="shared" si="0"/>
        <v>4</v>
      </c>
      <c r="S16" s="11">
        <f t="shared" si="1"/>
        <v>0</v>
      </c>
      <c r="T16" s="11">
        <f t="shared" si="2"/>
        <v>0</v>
      </c>
      <c r="U16" s="11">
        <f t="shared" si="3"/>
        <v>0</v>
      </c>
      <c r="V16" s="11">
        <f t="shared" si="4"/>
        <v>0</v>
      </c>
    </row>
    <row r="17" spans="4:22" x14ac:dyDescent="0.45">
      <c r="D17" s="12">
        <v>9.930555555555555E-2</v>
      </c>
      <c r="E17" s="4" t="s">
        <v>22</v>
      </c>
      <c r="F17" s="4" t="s">
        <v>12</v>
      </c>
      <c r="I17" s="7" t="s">
        <v>29</v>
      </c>
      <c r="J17" s="10">
        <f t="shared" si="5"/>
        <v>0</v>
      </c>
      <c r="K17" s="10">
        <f t="shared" si="6"/>
        <v>1</v>
      </c>
      <c r="L17" s="10">
        <f t="shared" si="7"/>
        <v>0</v>
      </c>
      <c r="M17" s="10">
        <f t="shared" si="8"/>
        <v>1</v>
      </c>
      <c r="N17" s="10">
        <f t="shared" si="9"/>
        <v>0</v>
      </c>
      <c r="O17" s="10">
        <f t="shared" si="10"/>
        <v>0</v>
      </c>
      <c r="P17" s="10">
        <f t="shared" si="11"/>
        <v>0</v>
      </c>
      <c r="Q17" s="10">
        <f t="shared" si="12"/>
        <v>0</v>
      </c>
      <c r="R17" s="10">
        <f t="shared" si="0"/>
        <v>1</v>
      </c>
      <c r="S17" s="10">
        <f t="shared" si="1"/>
        <v>1</v>
      </c>
      <c r="T17" s="10">
        <f t="shared" si="2"/>
        <v>0</v>
      </c>
      <c r="U17" s="10">
        <f t="shared" si="3"/>
        <v>1</v>
      </c>
      <c r="V17" s="10">
        <f t="shared" si="4"/>
        <v>0</v>
      </c>
    </row>
    <row r="18" spans="4:22" x14ac:dyDescent="0.45">
      <c r="D18" s="12">
        <v>0.1076388888888889</v>
      </c>
      <c r="E18" s="4" t="s">
        <v>23</v>
      </c>
      <c r="F18" s="4" t="s">
        <v>10</v>
      </c>
      <c r="I18" s="8" t="s">
        <v>30</v>
      </c>
      <c r="J18" s="11">
        <f t="shared" si="5"/>
        <v>2</v>
      </c>
      <c r="K18" s="11">
        <f t="shared" si="6"/>
        <v>5</v>
      </c>
      <c r="L18" s="11">
        <f t="shared" si="7"/>
        <v>0</v>
      </c>
      <c r="M18" s="11">
        <f t="shared" si="8"/>
        <v>2</v>
      </c>
      <c r="N18" s="11">
        <f t="shared" si="9"/>
        <v>1</v>
      </c>
      <c r="O18" s="11">
        <f t="shared" si="10"/>
        <v>1</v>
      </c>
      <c r="P18" s="11">
        <f t="shared" si="11"/>
        <v>1</v>
      </c>
      <c r="Q18" s="11">
        <f t="shared" si="12"/>
        <v>2</v>
      </c>
      <c r="R18" s="11">
        <f t="shared" si="0"/>
        <v>3</v>
      </c>
      <c r="S18" s="11">
        <f t="shared" si="1"/>
        <v>2</v>
      </c>
      <c r="T18" s="11">
        <f t="shared" si="2"/>
        <v>0</v>
      </c>
      <c r="U18" s="11">
        <f t="shared" si="3"/>
        <v>4</v>
      </c>
      <c r="V18" s="11">
        <f t="shared" si="4"/>
        <v>0</v>
      </c>
    </row>
    <row r="19" spans="4:22" x14ac:dyDescent="0.45">
      <c r="D19" s="4"/>
      <c r="E19" s="4"/>
      <c r="F19" s="4"/>
      <c r="I19" s="8" t="s">
        <v>41</v>
      </c>
      <c r="J19" s="11">
        <f t="shared" si="5"/>
        <v>0</v>
      </c>
      <c r="K19" s="11">
        <f t="shared" si="6"/>
        <v>0</v>
      </c>
      <c r="L19" s="11">
        <f t="shared" si="7"/>
        <v>0</v>
      </c>
      <c r="M19" s="11">
        <f t="shared" si="8"/>
        <v>0</v>
      </c>
      <c r="N19" s="11">
        <f t="shared" si="9"/>
        <v>0</v>
      </c>
      <c r="O19" s="11">
        <f t="shared" si="10"/>
        <v>0</v>
      </c>
      <c r="P19" s="11">
        <f t="shared" si="11"/>
        <v>0</v>
      </c>
      <c r="Q19" s="11">
        <f t="shared" si="12"/>
        <v>0</v>
      </c>
      <c r="R19" s="11">
        <f t="shared" si="0"/>
        <v>7</v>
      </c>
      <c r="S19" s="11">
        <f t="shared" si="1"/>
        <v>1</v>
      </c>
      <c r="T19" s="11">
        <f t="shared" si="2"/>
        <v>1</v>
      </c>
      <c r="U19" s="11">
        <f t="shared" si="3"/>
        <v>3</v>
      </c>
      <c r="V19" s="11">
        <f t="shared" si="4"/>
        <v>0</v>
      </c>
    </row>
    <row r="20" spans="4:22" x14ac:dyDescent="0.45">
      <c r="D20" s="12">
        <v>0.16666666666666666</v>
      </c>
      <c r="E20" s="4" t="s">
        <v>26</v>
      </c>
      <c r="F20" s="4" t="s">
        <v>17</v>
      </c>
    </row>
    <row r="21" spans="4:22" x14ac:dyDescent="0.45">
      <c r="D21" s="12">
        <v>0.17013888888888887</v>
      </c>
      <c r="E21" s="4" t="s">
        <v>24</v>
      </c>
      <c r="F21" s="4" t="s">
        <v>14</v>
      </c>
      <c r="J21" s="16">
        <f>SUM(J4:J19)</f>
        <v>28</v>
      </c>
      <c r="K21" s="16">
        <f>SUM(K4:K19)</f>
        <v>101</v>
      </c>
      <c r="L21" s="16">
        <f t="shared" ref="L21:V21" si="13">SUM(L4:L19)</f>
        <v>16</v>
      </c>
      <c r="M21" s="16">
        <f t="shared" si="13"/>
        <v>41</v>
      </c>
      <c r="N21" s="16">
        <f t="shared" si="13"/>
        <v>7</v>
      </c>
      <c r="O21" s="16">
        <f t="shared" si="13"/>
        <v>40</v>
      </c>
      <c r="P21" s="16">
        <f t="shared" si="13"/>
        <v>5</v>
      </c>
      <c r="Q21" s="16">
        <f t="shared" si="13"/>
        <v>20</v>
      </c>
      <c r="R21" s="16">
        <f t="shared" si="13"/>
        <v>66</v>
      </c>
      <c r="S21" s="16">
        <f t="shared" si="13"/>
        <v>15</v>
      </c>
      <c r="T21" s="16">
        <f t="shared" si="13"/>
        <v>5</v>
      </c>
      <c r="U21" s="16">
        <f t="shared" si="13"/>
        <v>20</v>
      </c>
      <c r="V21" s="16">
        <f t="shared" si="13"/>
        <v>13</v>
      </c>
    </row>
    <row r="22" spans="4:22" x14ac:dyDescent="0.45">
      <c r="D22" s="12">
        <v>0.17222222222222225</v>
      </c>
      <c r="E22" s="4" t="s">
        <v>22</v>
      </c>
      <c r="F22" s="4" t="s">
        <v>12</v>
      </c>
      <c r="K22" s="17">
        <f>J21/K21</f>
        <v>0.27722772277227725</v>
      </c>
      <c r="M22" s="17">
        <f>L21/M21</f>
        <v>0.3902439024390244</v>
      </c>
      <c r="O22" s="17">
        <f>N21/O21</f>
        <v>0.17499999999999999</v>
      </c>
      <c r="Q22" s="17">
        <f>P21/Q21</f>
        <v>0.25</v>
      </c>
    </row>
    <row r="23" spans="4:22" x14ac:dyDescent="0.45">
      <c r="D23" s="12">
        <v>0.17291666666666669</v>
      </c>
      <c r="E23" s="4" t="s">
        <v>22</v>
      </c>
      <c r="F23" s="4" t="s">
        <v>8</v>
      </c>
    </row>
    <row r="24" spans="4:22" x14ac:dyDescent="0.45">
      <c r="D24" s="12">
        <v>0.20833333333333334</v>
      </c>
      <c r="E24" s="4" t="s">
        <v>40</v>
      </c>
      <c r="F24" s="4" t="s">
        <v>17</v>
      </c>
      <c r="I24" s="2" t="s">
        <v>50</v>
      </c>
      <c r="J24" s="5" t="s">
        <v>31</v>
      </c>
      <c r="K24" s="5" t="s">
        <v>32</v>
      </c>
      <c r="L24" s="5" t="s">
        <v>33</v>
      </c>
      <c r="M24" s="5" t="s">
        <v>34</v>
      </c>
      <c r="N24" s="5" t="s">
        <v>35</v>
      </c>
      <c r="O24" s="5" t="s">
        <v>36</v>
      </c>
      <c r="P24" s="5" t="s">
        <v>37</v>
      </c>
      <c r="Q24" s="5" t="s">
        <v>38</v>
      </c>
      <c r="R24" s="5" t="s">
        <v>12</v>
      </c>
      <c r="S24" s="5" t="s">
        <v>5</v>
      </c>
      <c r="T24" s="5" t="s">
        <v>13</v>
      </c>
      <c r="U24" s="5" t="s">
        <v>6</v>
      </c>
      <c r="V24" s="5" t="s">
        <v>17</v>
      </c>
    </row>
    <row r="25" spans="4:22" x14ac:dyDescent="0.45">
      <c r="D25" s="12">
        <v>0.22222222222222221</v>
      </c>
      <c r="E25" s="4" t="s">
        <v>24</v>
      </c>
      <c r="F25" s="4" t="s">
        <v>14</v>
      </c>
      <c r="I25" t="s">
        <v>51</v>
      </c>
      <c r="J25">
        <f>SUM(J10,J11,J15,J16,J18,J19)</f>
        <v>6</v>
      </c>
      <c r="K25">
        <f t="shared" ref="K25:V25" si="14">SUM(K10,K11,K15,K16,K18,K19)</f>
        <v>27</v>
      </c>
      <c r="L25">
        <f t="shared" si="14"/>
        <v>0</v>
      </c>
      <c r="M25">
        <f t="shared" si="14"/>
        <v>7</v>
      </c>
      <c r="N25">
        <f t="shared" si="14"/>
        <v>4</v>
      </c>
      <c r="O25">
        <f t="shared" si="14"/>
        <v>13</v>
      </c>
      <c r="P25">
        <f t="shared" si="14"/>
        <v>2</v>
      </c>
      <c r="Q25">
        <f t="shared" si="14"/>
        <v>7</v>
      </c>
      <c r="R25">
        <f t="shared" si="14"/>
        <v>18</v>
      </c>
      <c r="S25">
        <f t="shared" si="14"/>
        <v>8</v>
      </c>
      <c r="T25">
        <f t="shared" si="14"/>
        <v>3</v>
      </c>
      <c r="U25">
        <f t="shared" si="14"/>
        <v>9</v>
      </c>
      <c r="V25">
        <f t="shared" si="14"/>
        <v>6</v>
      </c>
    </row>
    <row r="26" spans="4:22" x14ac:dyDescent="0.45">
      <c r="D26" s="12">
        <v>0.22361111111111109</v>
      </c>
      <c r="E26" s="4" t="s">
        <v>22</v>
      </c>
      <c r="F26" s="4" t="s">
        <v>12</v>
      </c>
      <c r="I26" t="s">
        <v>52</v>
      </c>
      <c r="J26">
        <f>SUM(J5,J7:J9,J17)</f>
        <v>11</v>
      </c>
      <c r="K26">
        <f t="shared" ref="K26:V26" si="15">SUM(K5,K7:K9,K17)</f>
        <v>36</v>
      </c>
      <c r="L26">
        <f t="shared" si="15"/>
        <v>7</v>
      </c>
      <c r="M26">
        <f t="shared" si="15"/>
        <v>16</v>
      </c>
      <c r="N26">
        <f t="shared" si="15"/>
        <v>2</v>
      </c>
      <c r="O26">
        <f t="shared" si="15"/>
        <v>10</v>
      </c>
      <c r="P26">
        <f t="shared" si="15"/>
        <v>2</v>
      </c>
      <c r="Q26">
        <f t="shared" si="15"/>
        <v>10</v>
      </c>
      <c r="R26">
        <f t="shared" si="15"/>
        <v>21</v>
      </c>
      <c r="S26">
        <f t="shared" si="15"/>
        <v>2</v>
      </c>
      <c r="T26">
        <f t="shared" si="15"/>
        <v>0</v>
      </c>
      <c r="U26">
        <f t="shared" si="15"/>
        <v>4</v>
      </c>
      <c r="V26">
        <f t="shared" si="15"/>
        <v>2</v>
      </c>
    </row>
    <row r="27" spans="4:22" x14ac:dyDescent="0.45">
      <c r="D27" s="12">
        <v>0.23611111111111113</v>
      </c>
      <c r="E27" s="4" t="s">
        <v>20</v>
      </c>
      <c r="F27" s="4" t="s">
        <v>14</v>
      </c>
      <c r="I27" t="s">
        <v>53</v>
      </c>
      <c r="J27">
        <f>SUM(J4,J6,J12:J14)</f>
        <v>11</v>
      </c>
      <c r="K27">
        <f t="shared" ref="K27:V27" si="16">SUM(K4,K6,K12:K14)</f>
        <v>38</v>
      </c>
      <c r="L27">
        <f t="shared" si="16"/>
        <v>9</v>
      </c>
      <c r="M27">
        <f t="shared" si="16"/>
        <v>18</v>
      </c>
      <c r="N27">
        <f t="shared" si="16"/>
        <v>1</v>
      </c>
      <c r="O27">
        <f t="shared" si="16"/>
        <v>17</v>
      </c>
      <c r="P27">
        <f t="shared" si="16"/>
        <v>1</v>
      </c>
      <c r="Q27">
        <f t="shared" si="16"/>
        <v>3</v>
      </c>
      <c r="R27">
        <f t="shared" si="16"/>
        <v>27</v>
      </c>
      <c r="S27">
        <f t="shared" si="16"/>
        <v>5</v>
      </c>
      <c r="T27">
        <f t="shared" si="16"/>
        <v>2</v>
      </c>
      <c r="U27">
        <f t="shared" si="16"/>
        <v>7</v>
      </c>
      <c r="V27">
        <f t="shared" si="16"/>
        <v>5</v>
      </c>
    </row>
    <row r="28" spans="4:22" x14ac:dyDescent="0.45">
      <c r="D28" s="12">
        <v>0.23750000000000002</v>
      </c>
      <c r="E28" s="4" t="s">
        <v>25</v>
      </c>
      <c r="F28" s="4" t="s">
        <v>12</v>
      </c>
    </row>
    <row r="29" spans="4:22" x14ac:dyDescent="0.45">
      <c r="D29" s="12" t="s">
        <v>44</v>
      </c>
      <c r="E29" s="4" t="s">
        <v>25</v>
      </c>
      <c r="F29" s="4" t="s">
        <v>15</v>
      </c>
      <c r="I29" s="20" t="s">
        <v>18</v>
      </c>
      <c r="J29" s="21" t="s">
        <v>31</v>
      </c>
      <c r="K29" s="21" t="s">
        <v>32</v>
      </c>
      <c r="L29" s="21" t="s">
        <v>12</v>
      </c>
      <c r="M29" s="21" t="s">
        <v>5</v>
      </c>
      <c r="N29" s="21" t="s">
        <v>13</v>
      </c>
      <c r="O29" s="21" t="s">
        <v>6</v>
      </c>
      <c r="P29" s="22" t="s">
        <v>17</v>
      </c>
    </row>
    <row r="30" spans="4:22" x14ac:dyDescent="0.45">
      <c r="D30" s="12">
        <v>0.24513888888888888</v>
      </c>
      <c r="E30" s="4" t="s">
        <v>22</v>
      </c>
      <c r="F30" s="4" t="s">
        <v>12</v>
      </c>
      <c r="I30" s="18" t="s">
        <v>30</v>
      </c>
      <c r="J30" s="4">
        <v>2</v>
      </c>
      <c r="K30" s="4">
        <v>5</v>
      </c>
      <c r="L30" s="4">
        <v>3</v>
      </c>
      <c r="M30" s="4">
        <v>2</v>
      </c>
      <c r="N30" s="4">
        <v>0</v>
      </c>
      <c r="O30" s="4">
        <v>4</v>
      </c>
      <c r="P30" s="19">
        <v>0</v>
      </c>
    </row>
    <row r="31" spans="4:22" x14ac:dyDescent="0.45">
      <c r="D31" s="12">
        <v>0.24861111111111112</v>
      </c>
      <c r="E31" s="4" t="s">
        <v>23</v>
      </c>
      <c r="F31" s="4" t="s">
        <v>6</v>
      </c>
      <c r="I31" s="18" t="s">
        <v>41</v>
      </c>
      <c r="J31" s="4">
        <v>0</v>
      </c>
      <c r="K31" s="4">
        <v>0</v>
      </c>
      <c r="L31" s="4">
        <v>7</v>
      </c>
      <c r="M31" s="4">
        <v>1</v>
      </c>
      <c r="N31" s="4">
        <v>1</v>
      </c>
      <c r="O31" s="4">
        <v>3</v>
      </c>
      <c r="P31" s="19">
        <v>0</v>
      </c>
    </row>
    <row r="32" spans="4:22" x14ac:dyDescent="0.45">
      <c r="D32" s="12">
        <v>0.24861111111111112</v>
      </c>
      <c r="E32" s="4" t="s">
        <v>40</v>
      </c>
      <c r="F32" s="4" t="s">
        <v>5</v>
      </c>
      <c r="I32" s="18" t="s">
        <v>42</v>
      </c>
      <c r="J32" s="4">
        <v>1</v>
      </c>
      <c r="K32" s="4">
        <v>4</v>
      </c>
      <c r="L32" s="4">
        <v>4</v>
      </c>
      <c r="M32" s="4">
        <v>0</v>
      </c>
      <c r="N32" s="4">
        <v>0</v>
      </c>
      <c r="O32" s="4">
        <v>3</v>
      </c>
      <c r="P32" s="19">
        <v>0</v>
      </c>
    </row>
    <row r="33" spans="4:16" x14ac:dyDescent="0.45">
      <c r="D33" s="12">
        <v>0.25347222222222221</v>
      </c>
      <c r="E33" s="4" t="s">
        <v>40</v>
      </c>
      <c r="F33" s="4" t="s">
        <v>16</v>
      </c>
      <c r="I33" s="18" t="s">
        <v>26</v>
      </c>
      <c r="J33" s="4">
        <v>0</v>
      </c>
      <c r="K33" s="4">
        <v>4</v>
      </c>
      <c r="L33" s="4">
        <v>2</v>
      </c>
      <c r="M33" s="4">
        <v>3</v>
      </c>
      <c r="N33" s="4">
        <v>2</v>
      </c>
      <c r="O33" s="4">
        <v>2</v>
      </c>
      <c r="P33" s="19">
        <v>3</v>
      </c>
    </row>
    <row r="34" spans="4:16" x14ac:dyDescent="0.45">
      <c r="D34" s="12">
        <v>0.25486111111111109</v>
      </c>
      <c r="E34" s="4" t="s">
        <v>30</v>
      </c>
      <c r="F34" s="4" t="s">
        <v>12</v>
      </c>
      <c r="I34" s="18" t="s">
        <v>27</v>
      </c>
      <c r="J34" s="4">
        <v>0</v>
      </c>
      <c r="K34" s="4">
        <v>5</v>
      </c>
      <c r="L34" s="4">
        <v>2</v>
      </c>
      <c r="M34" s="4">
        <v>1</v>
      </c>
      <c r="N34" s="4">
        <v>0</v>
      </c>
      <c r="O34" s="4">
        <v>2</v>
      </c>
      <c r="P34" s="19">
        <v>5</v>
      </c>
    </row>
    <row r="35" spans="4:16" x14ac:dyDescent="0.45">
      <c r="D35" s="12">
        <v>0.26597222222222222</v>
      </c>
      <c r="E35" s="4" t="s">
        <v>25</v>
      </c>
      <c r="F35" s="4" t="s">
        <v>14</v>
      </c>
      <c r="I35" s="18" t="s">
        <v>23</v>
      </c>
      <c r="J35" s="4">
        <v>3</v>
      </c>
      <c r="K35" s="4">
        <v>13</v>
      </c>
      <c r="L35" s="4">
        <v>3</v>
      </c>
      <c r="M35" s="4">
        <v>0</v>
      </c>
      <c r="N35" s="4">
        <v>0</v>
      </c>
      <c r="O35" s="4">
        <v>2</v>
      </c>
      <c r="P35" s="19">
        <v>0</v>
      </c>
    </row>
    <row r="36" spans="4:16" x14ac:dyDescent="0.45">
      <c r="D36" s="12">
        <v>0.2673611111111111</v>
      </c>
      <c r="E36" s="4" t="s">
        <v>20</v>
      </c>
      <c r="F36" s="4" t="s">
        <v>12</v>
      </c>
      <c r="I36" s="18" t="s">
        <v>39</v>
      </c>
      <c r="J36" s="4">
        <v>2</v>
      </c>
      <c r="K36" s="4">
        <v>14</v>
      </c>
      <c r="L36" s="4">
        <v>5</v>
      </c>
      <c r="M36" s="4">
        <v>4</v>
      </c>
      <c r="N36" s="4">
        <v>0</v>
      </c>
      <c r="O36" s="4">
        <v>1</v>
      </c>
      <c r="P36" s="19">
        <v>0</v>
      </c>
    </row>
    <row r="37" spans="4:16" x14ac:dyDescent="0.45">
      <c r="D37" s="12">
        <v>0.2722222222222222</v>
      </c>
      <c r="E37" s="4" t="s">
        <v>23</v>
      </c>
      <c r="F37" s="4" t="s">
        <v>16</v>
      </c>
      <c r="I37" s="18" t="s">
        <v>29</v>
      </c>
      <c r="J37" s="4">
        <v>0</v>
      </c>
      <c r="K37" s="4">
        <v>1</v>
      </c>
      <c r="L37" s="4">
        <v>1</v>
      </c>
      <c r="M37" s="4">
        <v>1</v>
      </c>
      <c r="N37" s="4">
        <v>0</v>
      </c>
      <c r="O37" s="4">
        <v>1</v>
      </c>
      <c r="P37" s="19">
        <v>0</v>
      </c>
    </row>
    <row r="38" spans="4:16" x14ac:dyDescent="0.45">
      <c r="D38" s="12">
        <v>0.27291666666666664</v>
      </c>
      <c r="E38" s="4" t="s">
        <v>26</v>
      </c>
      <c r="F38" s="4" t="s">
        <v>12</v>
      </c>
      <c r="I38" s="18" t="s">
        <v>24</v>
      </c>
      <c r="J38" s="4">
        <v>5</v>
      </c>
      <c r="K38" s="4">
        <v>11</v>
      </c>
      <c r="L38" s="4">
        <v>3</v>
      </c>
      <c r="M38" s="4">
        <v>0</v>
      </c>
      <c r="N38" s="4">
        <v>0</v>
      </c>
      <c r="O38" s="4">
        <v>1</v>
      </c>
      <c r="P38" s="19">
        <v>0</v>
      </c>
    </row>
    <row r="39" spans="4:16" x14ac:dyDescent="0.45">
      <c r="D39" s="12">
        <v>0.28055555555555556</v>
      </c>
      <c r="E39" s="4" t="s">
        <v>26</v>
      </c>
      <c r="F39" s="4" t="s">
        <v>6</v>
      </c>
      <c r="I39" s="18" t="s">
        <v>19</v>
      </c>
      <c r="J39" s="4">
        <v>0</v>
      </c>
      <c r="K39" s="4">
        <v>1</v>
      </c>
      <c r="L39" s="4">
        <v>0</v>
      </c>
      <c r="M39" s="4">
        <v>0</v>
      </c>
      <c r="N39" s="4">
        <v>0</v>
      </c>
      <c r="O39" s="4">
        <v>1</v>
      </c>
      <c r="P39" s="19">
        <v>0</v>
      </c>
    </row>
    <row r="40" spans="4:16" x14ac:dyDescent="0.45">
      <c r="D40" s="12">
        <v>0.3</v>
      </c>
      <c r="E40" s="4" t="s">
        <v>24</v>
      </c>
      <c r="F40" s="4" t="s">
        <v>8</v>
      </c>
      <c r="I40" s="18" t="s">
        <v>21</v>
      </c>
      <c r="J40" s="4">
        <v>8</v>
      </c>
      <c r="K40" s="4">
        <v>14</v>
      </c>
      <c r="L40" s="4">
        <v>16</v>
      </c>
      <c r="M40" s="4">
        <v>0</v>
      </c>
      <c r="N40" s="4">
        <v>2</v>
      </c>
      <c r="O40" s="4">
        <v>0</v>
      </c>
      <c r="P40" s="19">
        <v>0</v>
      </c>
    </row>
    <row r="41" spans="4:16" x14ac:dyDescent="0.45">
      <c r="D41" s="12">
        <v>0.33680555555555558</v>
      </c>
      <c r="E41" s="4" t="s">
        <v>24</v>
      </c>
      <c r="F41" s="4" t="s">
        <v>8</v>
      </c>
      <c r="I41" s="18" t="s">
        <v>40</v>
      </c>
      <c r="J41" s="4">
        <v>2</v>
      </c>
      <c r="K41" s="4">
        <v>5</v>
      </c>
      <c r="L41" s="4">
        <v>1</v>
      </c>
      <c r="M41" s="4">
        <v>2</v>
      </c>
      <c r="N41" s="4">
        <v>0</v>
      </c>
      <c r="O41" s="4">
        <v>0</v>
      </c>
      <c r="P41" s="19">
        <v>2</v>
      </c>
    </row>
    <row r="42" spans="4:16" x14ac:dyDescent="0.45">
      <c r="D42" s="12">
        <v>0.35069444444444442</v>
      </c>
      <c r="E42" s="4" t="s">
        <v>23</v>
      </c>
      <c r="F42" s="4" t="s">
        <v>9</v>
      </c>
      <c r="I42" s="18" t="s">
        <v>20</v>
      </c>
      <c r="J42" s="4">
        <v>0</v>
      </c>
      <c r="K42" s="4">
        <v>5</v>
      </c>
      <c r="L42" s="4">
        <v>4</v>
      </c>
      <c r="M42" s="4">
        <v>1</v>
      </c>
      <c r="N42" s="4">
        <v>0</v>
      </c>
      <c r="O42" s="4">
        <v>0</v>
      </c>
      <c r="P42" s="19">
        <v>0</v>
      </c>
    </row>
    <row r="43" spans="4:16" x14ac:dyDescent="0.45">
      <c r="D43" s="12"/>
      <c r="E43" s="4"/>
      <c r="F43" s="4"/>
      <c r="I43" s="18" t="s">
        <v>22</v>
      </c>
      <c r="J43" s="4">
        <v>3</v>
      </c>
      <c r="K43" s="4">
        <v>6</v>
      </c>
      <c r="L43" s="4">
        <v>10</v>
      </c>
      <c r="M43" s="4">
        <v>0</v>
      </c>
      <c r="N43" s="4">
        <v>0</v>
      </c>
      <c r="O43" s="4">
        <v>0</v>
      </c>
      <c r="P43" s="19">
        <v>2</v>
      </c>
    </row>
    <row r="44" spans="4:16" x14ac:dyDescent="0.45">
      <c r="D44" s="12">
        <v>0.40277777777777773</v>
      </c>
      <c r="E44" s="4" t="s">
        <v>24</v>
      </c>
      <c r="F44" s="4" t="s">
        <v>6</v>
      </c>
      <c r="I44" s="18" t="s">
        <v>28</v>
      </c>
      <c r="J44" s="4">
        <v>1</v>
      </c>
      <c r="K44" s="4">
        <v>6</v>
      </c>
      <c r="L44" s="4">
        <v>4</v>
      </c>
      <c r="M44" s="4">
        <v>0</v>
      </c>
      <c r="N44" s="4">
        <v>0</v>
      </c>
      <c r="O44" s="4">
        <v>0</v>
      </c>
      <c r="P44" s="19">
        <v>0</v>
      </c>
    </row>
    <row r="45" spans="4:16" x14ac:dyDescent="0.45">
      <c r="D45" s="12">
        <v>0.40277777777777773</v>
      </c>
      <c r="E45" s="4" t="s">
        <v>40</v>
      </c>
      <c r="F45" s="4" t="s">
        <v>5</v>
      </c>
      <c r="I45" s="23" t="s">
        <v>25</v>
      </c>
      <c r="J45" s="24">
        <v>1</v>
      </c>
      <c r="K45" s="24">
        <v>7</v>
      </c>
      <c r="L45" s="24">
        <v>1</v>
      </c>
      <c r="M45" s="24">
        <v>0</v>
      </c>
      <c r="N45" s="24">
        <v>0</v>
      </c>
      <c r="O45" s="24">
        <v>0</v>
      </c>
      <c r="P45" s="25">
        <v>1</v>
      </c>
    </row>
    <row r="46" spans="4:16" x14ac:dyDescent="0.45">
      <c r="D46" s="12" t="s">
        <v>45</v>
      </c>
      <c r="E46" s="4" t="s">
        <v>28</v>
      </c>
      <c r="F46" s="4" t="s">
        <v>14</v>
      </c>
    </row>
    <row r="47" spans="4:16" x14ac:dyDescent="0.45">
      <c r="D47" s="12">
        <v>0.41041666666666665</v>
      </c>
      <c r="E47" s="4" t="s">
        <v>41</v>
      </c>
      <c r="F47" s="4" t="s">
        <v>12</v>
      </c>
      <c r="I47" s="2" t="s">
        <v>50</v>
      </c>
      <c r="J47" s="2" t="s">
        <v>31</v>
      </c>
      <c r="K47" s="2" t="s">
        <v>32</v>
      </c>
      <c r="L47" s="2" t="s">
        <v>12</v>
      </c>
      <c r="M47" s="2" t="s">
        <v>5</v>
      </c>
      <c r="N47" s="2" t="s">
        <v>13</v>
      </c>
      <c r="O47" s="2" t="s">
        <v>6</v>
      </c>
      <c r="P47" s="2" t="s">
        <v>17</v>
      </c>
    </row>
    <row r="48" spans="4:16" x14ac:dyDescent="0.45">
      <c r="D48" s="12">
        <v>0.41319444444444442</v>
      </c>
      <c r="E48" s="4" t="s">
        <v>30</v>
      </c>
      <c r="F48" s="4" t="s">
        <v>14</v>
      </c>
      <c r="I48" s="2" t="s">
        <v>51</v>
      </c>
      <c r="J48" s="2">
        <v>6</v>
      </c>
      <c r="K48" s="2">
        <v>27</v>
      </c>
      <c r="L48" s="2">
        <v>18</v>
      </c>
      <c r="M48" s="2">
        <v>8</v>
      </c>
      <c r="N48" s="2">
        <v>3</v>
      </c>
      <c r="O48" s="2">
        <v>9</v>
      </c>
      <c r="P48" s="2">
        <v>6</v>
      </c>
    </row>
    <row r="49" spans="4:16" x14ac:dyDescent="0.45">
      <c r="D49" s="12">
        <v>0.4145833333333333</v>
      </c>
      <c r="E49" s="4" t="s">
        <v>22</v>
      </c>
      <c r="F49" s="4" t="s">
        <v>12</v>
      </c>
      <c r="I49" s="2" t="s">
        <v>52</v>
      </c>
      <c r="J49" s="2">
        <v>11</v>
      </c>
      <c r="K49" s="2">
        <v>36</v>
      </c>
      <c r="L49" s="2">
        <v>21</v>
      </c>
      <c r="M49" s="2">
        <v>2</v>
      </c>
      <c r="N49" s="2">
        <v>0</v>
      </c>
      <c r="O49" s="2">
        <v>4</v>
      </c>
      <c r="P49" s="2">
        <v>2</v>
      </c>
    </row>
    <row r="50" spans="4:16" x14ac:dyDescent="0.45">
      <c r="D50" s="12">
        <v>0.41944444444444445</v>
      </c>
      <c r="E50" s="4" t="s">
        <v>20</v>
      </c>
      <c r="F50" s="4" t="s">
        <v>15</v>
      </c>
      <c r="I50" s="2" t="s">
        <v>53</v>
      </c>
      <c r="J50" s="2">
        <v>11</v>
      </c>
      <c r="K50" s="2">
        <v>38</v>
      </c>
      <c r="L50" s="2">
        <v>27</v>
      </c>
      <c r="M50" s="2">
        <v>5</v>
      </c>
      <c r="N50" s="2">
        <v>2</v>
      </c>
      <c r="O50" s="2">
        <v>7</v>
      </c>
      <c r="P50" s="2">
        <v>5</v>
      </c>
    </row>
    <row r="51" spans="4:16" x14ac:dyDescent="0.45">
      <c r="D51" s="1">
        <v>0.41944444444444445</v>
      </c>
      <c r="E51" s="13" t="s">
        <v>41</v>
      </c>
      <c r="F51" s="13" t="s">
        <v>12</v>
      </c>
    </row>
    <row r="52" spans="4:16" x14ac:dyDescent="0.45">
      <c r="D52" s="1">
        <v>0.43194444444444446</v>
      </c>
      <c r="E52" s="13" t="s">
        <v>28</v>
      </c>
      <c r="F52" s="13" t="s">
        <v>16</v>
      </c>
    </row>
    <row r="53" spans="4:16" x14ac:dyDescent="0.45">
      <c r="D53" s="1">
        <v>0.4375</v>
      </c>
      <c r="E53" s="13" t="s">
        <v>30</v>
      </c>
      <c r="F53" s="13" t="s">
        <v>6</v>
      </c>
    </row>
    <row r="54" spans="4:16" x14ac:dyDescent="0.45">
      <c r="D54" s="1">
        <v>0.44791666666666669</v>
      </c>
      <c r="E54" s="13" t="s">
        <v>24</v>
      </c>
      <c r="F54" s="13" t="s">
        <v>16</v>
      </c>
    </row>
    <row r="55" spans="4:16" x14ac:dyDescent="0.45">
      <c r="D55" s="1">
        <v>0.44930555555555557</v>
      </c>
      <c r="E55" s="13" t="s">
        <v>20</v>
      </c>
      <c r="F55" s="13" t="s">
        <v>12</v>
      </c>
    </row>
    <row r="56" spans="4:16" x14ac:dyDescent="0.45">
      <c r="D56" s="1">
        <v>0.4548611111111111</v>
      </c>
      <c r="E56" s="13" t="s">
        <v>20</v>
      </c>
      <c r="F56" s="13" t="s">
        <v>16</v>
      </c>
    </row>
    <row r="57" spans="4:16" x14ac:dyDescent="0.45">
      <c r="D57" s="1">
        <v>0.45624999999999999</v>
      </c>
      <c r="E57" s="13" t="s">
        <v>41</v>
      </c>
      <c r="F57" s="13" t="s">
        <v>12</v>
      </c>
    </row>
    <row r="58" spans="4:16" x14ac:dyDescent="0.45">
      <c r="D58" s="1">
        <v>0.46180555555555558</v>
      </c>
      <c r="E58" s="13" t="s">
        <v>41</v>
      </c>
      <c r="F58" s="13" t="s">
        <v>6</v>
      </c>
    </row>
    <row r="59" spans="4:16" x14ac:dyDescent="0.45">
      <c r="D59" s="1">
        <v>0.46736111111111112</v>
      </c>
      <c r="E59" s="13" t="s">
        <v>24</v>
      </c>
      <c r="F59" s="13" t="s">
        <v>9</v>
      </c>
    </row>
    <row r="60" spans="4:16" x14ac:dyDescent="0.45">
      <c r="D60" s="1">
        <v>0.48472222222222222</v>
      </c>
      <c r="E60" s="13" t="s">
        <v>23</v>
      </c>
      <c r="F60" s="13" t="s">
        <v>16</v>
      </c>
    </row>
    <row r="61" spans="4:16" x14ac:dyDescent="0.45">
      <c r="D61" s="1">
        <v>0.48541666666666666</v>
      </c>
      <c r="E61" s="13" t="s">
        <v>30</v>
      </c>
      <c r="F61" s="13" t="s">
        <v>12</v>
      </c>
    </row>
    <row r="62" spans="4:16" x14ac:dyDescent="0.45">
      <c r="D62" s="1">
        <v>0.48749999999999999</v>
      </c>
      <c r="E62" s="13" t="s">
        <v>28</v>
      </c>
      <c r="F62" s="13" t="s">
        <v>15</v>
      </c>
    </row>
    <row r="63" spans="4:16" x14ac:dyDescent="0.45">
      <c r="D63" s="1">
        <v>0.48958333333333331</v>
      </c>
      <c r="E63" s="13" t="s">
        <v>28</v>
      </c>
      <c r="F63" s="13" t="s">
        <v>12</v>
      </c>
    </row>
    <row r="64" spans="4:16" x14ac:dyDescent="0.45">
      <c r="D64" s="1" t="s">
        <v>46</v>
      </c>
      <c r="E64" s="13" t="s">
        <v>30</v>
      </c>
      <c r="F64" s="13" t="s">
        <v>15</v>
      </c>
    </row>
    <row r="65" spans="4:6" x14ac:dyDescent="0.45">
      <c r="D65" s="1">
        <v>0.50694444444444442</v>
      </c>
      <c r="E65" s="13" t="s">
        <v>25</v>
      </c>
      <c r="F65" s="13" t="s">
        <v>14</v>
      </c>
    </row>
    <row r="66" spans="4:6" x14ac:dyDescent="0.45">
      <c r="D66" s="1">
        <v>0.5083333333333333</v>
      </c>
      <c r="E66" s="13" t="s">
        <v>22</v>
      </c>
      <c r="F66" s="13" t="s">
        <v>12</v>
      </c>
    </row>
    <row r="67" spans="4:6" x14ac:dyDescent="0.45">
      <c r="D67" s="1">
        <v>0.53125</v>
      </c>
      <c r="E67" s="13" t="s">
        <v>24</v>
      </c>
      <c r="F67" s="13" t="s">
        <v>16</v>
      </c>
    </row>
    <row r="68" spans="4:6" x14ac:dyDescent="0.45">
      <c r="D68" s="1">
        <v>0.53333333333333333</v>
      </c>
      <c r="E68" s="13" t="s">
        <v>22</v>
      </c>
      <c r="F68" s="13" t="s">
        <v>12</v>
      </c>
    </row>
    <row r="69" spans="4:6" x14ac:dyDescent="0.45">
      <c r="D69" s="1">
        <v>0.54166666666666663</v>
      </c>
      <c r="E69" s="13" t="s">
        <v>20</v>
      </c>
      <c r="F69" s="13" t="s">
        <v>16</v>
      </c>
    </row>
    <row r="70" spans="4:6" x14ac:dyDescent="0.45">
      <c r="D70" s="1">
        <v>0.54236111111111118</v>
      </c>
      <c r="E70" s="13" t="s">
        <v>29</v>
      </c>
      <c r="F70" s="13" t="s">
        <v>12</v>
      </c>
    </row>
    <row r="71" spans="4:6" x14ac:dyDescent="0.45">
      <c r="D71" s="1">
        <v>0.55763888888888891</v>
      </c>
      <c r="E71" s="13" t="s">
        <v>22</v>
      </c>
      <c r="F71" s="13" t="s">
        <v>14</v>
      </c>
    </row>
    <row r="72" spans="4:6" x14ac:dyDescent="0.45">
      <c r="D72" s="1">
        <v>0.5625</v>
      </c>
      <c r="E72" s="13" t="s">
        <v>24</v>
      </c>
      <c r="F72" s="13" t="s">
        <v>12</v>
      </c>
    </row>
    <row r="73" spans="4:6" x14ac:dyDescent="0.45">
      <c r="D73" s="1">
        <v>0.5625</v>
      </c>
      <c r="E73" s="13" t="s">
        <v>24</v>
      </c>
      <c r="F73" s="13" t="s">
        <v>8</v>
      </c>
    </row>
    <row r="74" spans="4:6" x14ac:dyDescent="0.45">
      <c r="D74" s="1"/>
      <c r="E74" s="13"/>
    </row>
    <row r="75" spans="4:6" x14ac:dyDescent="0.45">
      <c r="D75" s="1">
        <v>0.5854166666666667</v>
      </c>
      <c r="E75" s="13" t="s">
        <v>23</v>
      </c>
      <c r="F75" t="s">
        <v>15</v>
      </c>
    </row>
    <row r="76" spans="4:6" x14ac:dyDescent="0.45">
      <c r="D76" s="1">
        <v>0.58611111111111114</v>
      </c>
      <c r="E76" s="13" t="s">
        <v>23</v>
      </c>
      <c r="F76" t="s">
        <v>12</v>
      </c>
    </row>
    <row r="77" spans="4:6" x14ac:dyDescent="0.45">
      <c r="D77" s="1">
        <v>0.59305555555555556</v>
      </c>
      <c r="E77" s="13" t="s">
        <v>27</v>
      </c>
      <c r="F77" t="s">
        <v>17</v>
      </c>
    </row>
    <row r="78" spans="4:6" x14ac:dyDescent="0.45">
      <c r="D78" s="1">
        <v>0.61597222222222225</v>
      </c>
      <c r="E78" s="13" t="s">
        <v>24</v>
      </c>
      <c r="F78" t="s">
        <v>16</v>
      </c>
    </row>
    <row r="79" spans="4:6" x14ac:dyDescent="0.45">
      <c r="D79" s="1">
        <v>0.62430555555555556</v>
      </c>
      <c r="E79" s="13" t="s">
        <v>29</v>
      </c>
      <c r="F79" t="s">
        <v>6</v>
      </c>
    </row>
    <row r="80" spans="4:6" x14ac:dyDescent="0.45">
      <c r="D80" s="1">
        <v>0.62430555555555556</v>
      </c>
      <c r="E80" s="13" t="s">
        <v>39</v>
      </c>
      <c r="F80" t="s">
        <v>5</v>
      </c>
    </row>
    <row r="81" spans="4:6" x14ac:dyDescent="0.45">
      <c r="D81" s="1">
        <v>0.63750000000000007</v>
      </c>
      <c r="E81" s="13" t="s">
        <v>27</v>
      </c>
      <c r="F81" t="s">
        <v>6</v>
      </c>
    </row>
    <row r="82" spans="4:6" x14ac:dyDescent="0.45">
      <c r="D82" s="1">
        <v>0.63750000000000007</v>
      </c>
      <c r="E82" s="13" t="s">
        <v>29</v>
      </c>
      <c r="F82" t="s">
        <v>5</v>
      </c>
    </row>
    <row r="83" spans="4:6" x14ac:dyDescent="0.45">
      <c r="D83" s="1">
        <v>0.64583333333333337</v>
      </c>
      <c r="E83" s="13" t="s">
        <v>23</v>
      </c>
      <c r="F83" t="s">
        <v>14</v>
      </c>
    </row>
    <row r="84" spans="4:6" x14ac:dyDescent="0.45">
      <c r="D84" s="1">
        <v>0.64722222222222225</v>
      </c>
      <c r="E84" s="13" t="s">
        <v>22</v>
      </c>
      <c r="F84" t="s">
        <v>12</v>
      </c>
    </row>
    <row r="85" spans="4:6" x14ac:dyDescent="0.45">
      <c r="D85" s="1">
        <v>0.64930555555555558</v>
      </c>
      <c r="E85" s="13" t="s">
        <v>22</v>
      </c>
      <c r="F85" t="s">
        <v>14</v>
      </c>
    </row>
    <row r="86" spans="4:6" x14ac:dyDescent="0.45">
      <c r="D86" s="1">
        <v>0.65069444444444446</v>
      </c>
      <c r="E86" s="13" t="s">
        <v>23</v>
      </c>
      <c r="F86" t="s">
        <v>12</v>
      </c>
    </row>
    <row r="87" spans="4:6" x14ac:dyDescent="0.45">
      <c r="D87" s="1">
        <v>0.66805555555555562</v>
      </c>
      <c r="E87" s="13" t="s">
        <v>39</v>
      </c>
      <c r="F87" t="s">
        <v>16</v>
      </c>
    </row>
    <row r="88" spans="4:6" x14ac:dyDescent="0.45">
      <c r="D88" s="1">
        <v>0.66875000000000007</v>
      </c>
      <c r="E88" s="13" t="s">
        <v>20</v>
      </c>
      <c r="F88" t="s">
        <v>12</v>
      </c>
    </row>
    <row r="89" spans="4:6" x14ac:dyDescent="0.45">
      <c r="D89" s="1">
        <v>0.68194444444444446</v>
      </c>
      <c r="E89" s="13" t="s">
        <v>23</v>
      </c>
      <c r="F89" t="s">
        <v>15</v>
      </c>
    </row>
    <row r="90" spans="4:6" x14ac:dyDescent="0.45">
      <c r="D90" s="1">
        <v>0.68402777777777779</v>
      </c>
      <c r="E90" s="13" t="s">
        <v>27</v>
      </c>
      <c r="F90" t="s">
        <v>12</v>
      </c>
    </row>
    <row r="91" spans="4:6" x14ac:dyDescent="0.45">
      <c r="D91" s="1">
        <v>0.69097222222222221</v>
      </c>
      <c r="E91" s="13" t="s">
        <v>27</v>
      </c>
      <c r="F91" t="s">
        <v>16</v>
      </c>
    </row>
    <row r="92" spans="4:6" x14ac:dyDescent="0.45">
      <c r="D92" s="1">
        <v>0.69097222222222221</v>
      </c>
      <c r="E92" s="13" t="s">
        <v>42</v>
      </c>
      <c r="F92" t="s">
        <v>12</v>
      </c>
    </row>
    <row r="93" spans="4:6" x14ac:dyDescent="0.45">
      <c r="D93" s="1">
        <v>0.70416666666666661</v>
      </c>
      <c r="E93" s="13" t="s">
        <v>23</v>
      </c>
      <c r="F93" t="s">
        <v>15</v>
      </c>
    </row>
    <row r="94" spans="4:6" x14ac:dyDescent="0.45">
      <c r="D94" s="1">
        <v>0.70416666666666661</v>
      </c>
      <c r="E94" s="13" t="s">
        <v>43</v>
      </c>
      <c r="F94" t="s">
        <v>12</v>
      </c>
    </row>
    <row r="95" spans="4:6" x14ac:dyDescent="0.45">
      <c r="D95" s="1">
        <v>0.70416666666666661</v>
      </c>
      <c r="E95" s="13" t="s">
        <v>24</v>
      </c>
      <c r="F95" t="s">
        <v>8</v>
      </c>
    </row>
    <row r="96" spans="4:6" x14ac:dyDescent="0.45">
      <c r="D96" s="1">
        <v>0.72569444444444453</v>
      </c>
      <c r="E96" s="13" t="s">
        <v>29</v>
      </c>
      <c r="F96" t="s">
        <v>14</v>
      </c>
    </row>
    <row r="97" spans="4:6" x14ac:dyDescent="0.45">
      <c r="D97" s="1">
        <v>0.72569444444444453</v>
      </c>
      <c r="E97" s="13" t="s">
        <v>21</v>
      </c>
      <c r="F97" t="s">
        <v>13</v>
      </c>
    </row>
    <row r="98" spans="4:6" x14ac:dyDescent="0.45">
      <c r="D98" s="1">
        <v>0.73263888888888884</v>
      </c>
      <c r="E98" s="13" t="s">
        <v>22</v>
      </c>
      <c r="F98" t="s">
        <v>8</v>
      </c>
    </row>
    <row r="99" spans="4:6" x14ac:dyDescent="0.45">
      <c r="D99" s="1">
        <v>0.77777777777777779</v>
      </c>
      <c r="E99" s="13" t="s">
        <v>20</v>
      </c>
      <c r="F99" t="s">
        <v>15</v>
      </c>
    </row>
    <row r="100" spans="4:6" x14ac:dyDescent="0.45">
      <c r="D100" s="1">
        <v>0.77916666666666667</v>
      </c>
      <c r="E100" s="13" t="s">
        <v>40</v>
      </c>
      <c r="F100" t="s">
        <v>12</v>
      </c>
    </row>
    <row r="101" spans="4:6" x14ac:dyDescent="0.45">
      <c r="D101" s="1">
        <v>0.78055555555555556</v>
      </c>
      <c r="E101" s="13" t="s">
        <v>40</v>
      </c>
      <c r="F101" t="s">
        <v>9</v>
      </c>
    </row>
    <row r="102" spans="4:6" x14ac:dyDescent="0.45">
      <c r="D102" s="1">
        <v>0.80555555555555547</v>
      </c>
      <c r="E102" s="13" t="s">
        <v>26</v>
      </c>
      <c r="F102" t="s">
        <v>16</v>
      </c>
    </row>
    <row r="103" spans="4:6" x14ac:dyDescent="0.45">
      <c r="D103" s="1">
        <v>0.8125</v>
      </c>
      <c r="E103" s="13" t="s">
        <v>26</v>
      </c>
      <c r="F103" t="s">
        <v>5</v>
      </c>
    </row>
    <row r="104" spans="4:6" x14ac:dyDescent="0.45">
      <c r="D104" s="1">
        <v>0.81597222222222221</v>
      </c>
      <c r="E104" s="13" t="s">
        <v>22</v>
      </c>
      <c r="F104" t="s">
        <v>17</v>
      </c>
    </row>
    <row r="105" spans="4:6" x14ac:dyDescent="0.45">
      <c r="D105" s="1">
        <v>0.82291666666666663</v>
      </c>
      <c r="E105" s="13" t="s">
        <v>28</v>
      </c>
      <c r="F105" t="s">
        <v>9</v>
      </c>
    </row>
    <row r="107" spans="4:6" x14ac:dyDescent="0.45">
      <c r="D107" s="1">
        <v>0.89444444444444438</v>
      </c>
      <c r="E107" t="s">
        <v>26</v>
      </c>
      <c r="F107" t="s">
        <v>16</v>
      </c>
    </row>
    <row r="108" spans="4:6" x14ac:dyDescent="0.45">
      <c r="D108" s="1">
        <v>0.89444444444444438</v>
      </c>
      <c r="E108" t="s">
        <v>41</v>
      </c>
      <c r="F108" t="s">
        <v>12</v>
      </c>
    </row>
    <row r="109" spans="4:6" x14ac:dyDescent="0.45">
      <c r="D109" s="1">
        <v>0.89583333333333337</v>
      </c>
      <c r="E109" t="s">
        <v>41</v>
      </c>
      <c r="F109" t="s">
        <v>6</v>
      </c>
    </row>
    <row r="110" spans="4:6" x14ac:dyDescent="0.45">
      <c r="D110" s="1">
        <v>0.89722222222222225</v>
      </c>
      <c r="E110" t="s">
        <v>39</v>
      </c>
      <c r="F110" t="s">
        <v>12</v>
      </c>
    </row>
    <row r="111" spans="4:6" x14ac:dyDescent="0.45">
      <c r="D111" s="1">
        <v>0.90277777777777779</v>
      </c>
      <c r="E111" t="s">
        <v>39</v>
      </c>
      <c r="F111" t="s">
        <v>16</v>
      </c>
    </row>
    <row r="112" spans="4:6" x14ac:dyDescent="0.45">
      <c r="D112" s="1">
        <v>0.90416666666666667</v>
      </c>
      <c r="E112" t="s">
        <v>21</v>
      </c>
      <c r="F112" t="s">
        <v>12</v>
      </c>
    </row>
    <row r="113" spans="4:6" x14ac:dyDescent="0.45">
      <c r="D113" s="1">
        <v>0.90555555555555556</v>
      </c>
      <c r="E113" t="s">
        <v>21</v>
      </c>
      <c r="F113" t="s">
        <v>14</v>
      </c>
    </row>
    <row r="114" spans="4:6" x14ac:dyDescent="0.45">
      <c r="D114" s="1">
        <v>0.90625</v>
      </c>
      <c r="E114" t="s">
        <v>21</v>
      </c>
      <c r="F114" t="s">
        <v>12</v>
      </c>
    </row>
    <row r="115" spans="4:6" x14ac:dyDescent="0.45">
      <c r="D115" s="1">
        <v>0.90694444444444444</v>
      </c>
      <c r="E115" t="s">
        <v>39</v>
      </c>
      <c r="F115" t="s">
        <v>16</v>
      </c>
    </row>
    <row r="116" spans="4:6" x14ac:dyDescent="0.45">
      <c r="D116" s="1">
        <v>0.91041666666666676</v>
      </c>
      <c r="E116" t="s">
        <v>26</v>
      </c>
      <c r="F116" t="s">
        <v>12</v>
      </c>
    </row>
    <row r="117" spans="4:6" x14ac:dyDescent="0.45">
      <c r="D117" s="1">
        <v>0.92708333333333337</v>
      </c>
      <c r="E117" t="s">
        <v>27</v>
      </c>
      <c r="F117" t="s">
        <v>17</v>
      </c>
    </row>
    <row r="118" spans="4:6" x14ac:dyDescent="0.45">
      <c r="D118" s="1">
        <v>0.96875</v>
      </c>
      <c r="E118" t="s">
        <v>40</v>
      </c>
      <c r="F118" t="s">
        <v>16</v>
      </c>
    </row>
    <row r="119" spans="4:6" x14ac:dyDescent="0.45">
      <c r="D119" s="1">
        <v>0.96875</v>
      </c>
      <c r="E119" t="s">
        <v>39</v>
      </c>
      <c r="F119" t="s">
        <v>12</v>
      </c>
    </row>
    <row r="120" spans="4:6" x14ac:dyDescent="0.45">
      <c r="D120" s="1">
        <v>0.98819444444444438</v>
      </c>
      <c r="E120" t="s">
        <v>27</v>
      </c>
      <c r="F120" t="s">
        <v>16</v>
      </c>
    </row>
    <row r="121" spans="4:6" x14ac:dyDescent="0.45">
      <c r="D121" s="1">
        <v>0.98819444444444438</v>
      </c>
      <c r="E121" t="s">
        <v>39</v>
      </c>
      <c r="F121" t="s">
        <v>12</v>
      </c>
    </row>
    <row r="122" spans="4:6" x14ac:dyDescent="0.45">
      <c r="D122" s="1">
        <v>0.98958333333333337</v>
      </c>
      <c r="E122" t="s">
        <v>39</v>
      </c>
      <c r="F122" t="s">
        <v>16</v>
      </c>
    </row>
    <row r="123" spans="4:6" x14ac:dyDescent="0.45">
      <c r="D123" s="1" t="s">
        <v>47</v>
      </c>
      <c r="E123" t="s">
        <v>41</v>
      </c>
      <c r="F123" t="s">
        <v>12</v>
      </c>
    </row>
    <row r="124" spans="4:6" x14ac:dyDescent="0.45">
      <c r="D124" s="14">
        <v>1.0062499999999999</v>
      </c>
      <c r="E124" t="s">
        <v>26</v>
      </c>
      <c r="F124" t="s">
        <v>16</v>
      </c>
    </row>
    <row r="125" spans="4:6" x14ac:dyDescent="0.45">
      <c r="D125" s="14">
        <v>1.0104166666666667</v>
      </c>
      <c r="E125" t="s">
        <v>21</v>
      </c>
      <c r="F125" t="s">
        <v>12</v>
      </c>
    </row>
    <row r="126" spans="4:6" x14ac:dyDescent="0.45">
      <c r="D126" s="14">
        <v>1.0173611111111112</v>
      </c>
      <c r="E126" t="s">
        <v>39</v>
      </c>
      <c r="F126" t="s">
        <v>16</v>
      </c>
    </row>
    <row r="127" spans="4:6" x14ac:dyDescent="0.45">
      <c r="D127" s="14">
        <v>1.0194444444444444</v>
      </c>
      <c r="E127" t="s">
        <v>41</v>
      </c>
      <c r="F127" t="s">
        <v>12</v>
      </c>
    </row>
    <row r="128" spans="4:6" x14ac:dyDescent="0.45">
      <c r="D128" s="14">
        <v>1.0201388888888889</v>
      </c>
      <c r="E128" t="s">
        <v>41</v>
      </c>
      <c r="F128" t="s">
        <v>6</v>
      </c>
    </row>
    <row r="129" spans="4:6" x14ac:dyDescent="0.45">
      <c r="D129" s="14">
        <v>1.0381944444444444</v>
      </c>
      <c r="E129" t="s">
        <v>21</v>
      </c>
      <c r="F129" t="s">
        <v>14</v>
      </c>
    </row>
    <row r="130" spans="4:6" x14ac:dyDescent="0.45">
      <c r="D130" s="14">
        <v>1.0402777777777776</v>
      </c>
      <c r="E130" t="s">
        <v>28</v>
      </c>
      <c r="F130" t="s">
        <v>12</v>
      </c>
    </row>
    <row r="131" spans="4:6" x14ac:dyDescent="0.45">
      <c r="D131" s="14">
        <v>1.0416666666666667</v>
      </c>
      <c r="E131" t="s">
        <v>30</v>
      </c>
      <c r="F131" t="s">
        <v>6</v>
      </c>
    </row>
    <row r="132" spans="4:6" x14ac:dyDescent="0.45">
      <c r="D132" s="14">
        <v>1.0590277777777779</v>
      </c>
      <c r="E132" t="s">
        <v>21</v>
      </c>
      <c r="F132" t="s">
        <v>8</v>
      </c>
    </row>
    <row r="133" spans="4:6" x14ac:dyDescent="0.45">
      <c r="D133" s="14">
        <v>1.0708333333333333</v>
      </c>
      <c r="E133" t="s">
        <v>27</v>
      </c>
      <c r="F133" t="s">
        <v>14</v>
      </c>
    </row>
    <row r="134" spans="4:6" x14ac:dyDescent="0.45">
      <c r="D134" s="14">
        <v>1.0722222222222222</v>
      </c>
      <c r="E134" t="s">
        <v>28</v>
      </c>
      <c r="F134" t="s">
        <v>12</v>
      </c>
    </row>
    <row r="135" spans="4:6" x14ac:dyDescent="0.45">
      <c r="D135" s="14">
        <v>1.0798611111111112</v>
      </c>
      <c r="E135" t="s">
        <v>27</v>
      </c>
      <c r="F135" t="s">
        <v>17</v>
      </c>
    </row>
    <row r="136" spans="4:6" x14ac:dyDescent="0.45">
      <c r="D136" s="14">
        <v>1.0833333333333333</v>
      </c>
      <c r="E136" t="s">
        <v>30</v>
      </c>
      <c r="F136" t="s">
        <v>10</v>
      </c>
    </row>
    <row r="138" spans="4:6" x14ac:dyDescent="0.45">
      <c r="D138" s="14">
        <v>1.1409722222222223</v>
      </c>
      <c r="E138" t="s">
        <v>25</v>
      </c>
      <c r="F138" t="s">
        <v>10</v>
      </c>
    </row>
    <row r="140" spans="4:6" x14ac:dyDescent="0.45">
      <c r="D140" s="14">
        <v>1.1909722222222221</v>
      </c>
      <c r="E140" t="s">
        <v>25</v>
      </c>
      <c r="F140" t="s">
        <v>14</v>
      </c>
    </row>
    <row r="141" spans="4:6" x14ac:dyDescent="0.45">
      <c r="D141" s="14">
        <v>1.1909722222222221</v>
      </c>
      <c r="E141" t="s">
        <v>21</v>
      </c>
      <c r="F141" t="s">
        <v>12</v>
      </c>
    </row>
    <row r="142" spans="4:6" x14ac:dyDescent="0.45">
      <c r="D142" s="15" t="s">
        <v>48</v>
      </c>
      <c r="E142" t="s">
        <v>39</v>
      </c>
      <c r="F142" t="s">
        <v>16</v>
      </c>
    </row>
    <row r="143" spans="4:6" x14ac:dyDescent="0.45">
      <c r="D143" s="15" t="s">
        <v>48</v>
      </c>
      <c r="E143" t="s">
        <v>21</v>
      </c>
      <c r="F143" t="s">
        <v>12</v>
      </c>
    </row>
    <row r="144" spans="4:6" x14ac:dyDescent="0.45">
      <c r="D144" s="14">
        <v>1.2020833333333334</v>
      </c>
      <c r="E144" t="s">
        <v>21</v>
      </c>
      <c r="F144" t="s">
        <v>8</v>
      </c>
    </row>
    <row r="145" spans="4:6" x14ac:dyDescent="0.45">
      <c r="D145" s="14">
        <v>1.2083333333333333</v>
      </c>
      <c r="E145" t="s">
        <v>25</v>
      </c>
      <c r="F145" t="s">
        <v>17</v>
      </c>
    </row>
    <row r="146" spans="4:6" x14ac:dyDescent="0.45">
      <c r="D146" s="14">
        <v>1.2256944444444444</v>
      </c>
      <c r="E146" t="s">
        <v>39</v>
      </c>
      <c r="F146" t="s">
        <v>10</v>
      </c>
    </row>
    <row r="148" spans="4:6" x14ac:dyDescent="0.45">
      <c r="D148" s="14">
        <v>1.2569444444444444</v>
      </c>
      <c r="E148" t="s">
        <v>22</v>
      </c>
      <c r="F148" t="s">
        <v>17</v>
      </c>
    </row>
    <row r="149" spans="4:6" x14ac:dyDescent="0.45">
      <c r="D149" s="14">
        <v>1.2638888888888888</v>
      </c>
      <c r="E149" t="s">
        <v>39</v>
      </c>
      <c r="F149" t="s">
        <v>16</v>
      </c>
    </row>
    <row r="150" spans="4:6" x14ac:dyDescent="0.45">
      <c r="D150" s="14">
        <v>1.2645833333333334</v>
      </c>
      <c r="E150" t="s">
        <v>20</v>
      </c>
      <c r="F150" t="s">
        <v>12</v>
      </c>
    </row>
    <row r="151" spans="4:6" x14ac:dyDescent="0.45">
      <c r="D151" s="14">
        <v>1.2729166666666667</v>
      </c>
      <c r="E151" t="s">
        <v>27</v>
      </c>
      <c r="F151" t="s">
        <v>17</v>
      </c>
    </row>
    <row r="152" spans="4:6" x14ac:dyDescent="0.45">
      <c r="D152" s="14">
        <v>1.2791666666666666</v>
      </c>
      <c r="E152" t="s">
        <v>23</v>
      </c>
      <c r="F152" t="s">
        <v>15</v>
      </c>
    </row>
    <row r="153" spans="4:6" x14ac:dyDescent="0.45">
      <c r="D153" s="14">
        <v>1.2805555555555557</v>
      </c>
      <c r="E153" t="s">
        <v>21</v>
      </c>
      <c r="F153" t="s">
        <v>12</v>
      </c>
    </row>
    <row r="154" spans="4:6" x14ac:dyDescent="0.45">
      <c r="D154" s="14">
        <v>1.2881944444444444</v>
      </c>
      <c r="E154" t="s">
        <v>39</v>
      </c>
      <c r="F154" t="s">
        <v>9</v>
      </c>
    </row>
    <row r="155" spans="4:6" x14ac:dyDescent="0.45">
      <c r="D155" s="14">
        <v>1.2986111111111112</v>
      </c>
      <c r="E155" t="s">
        <v>42</v>
      </c>
      <c r="F155" t="s">
        <v>14</v>
      </c>
    </row>
    <row r="156" spans="4:6" x14ac:dyDescent="0.45">
      <c r="D156" s="14">
        <v>1.2993055555555555</v>
      </c>
      <c r="E156" t="s">
        <v>23</v>
      </c>
      <c r="F156" t="s">
        <v>12</v>
      </c>
    </row>
    <row r="157" spans="4:6" x14ac:dyDescent="0.45">
      <c r="D157" s="14">
        <v>1.3159722222222221</v>
      </c>
      <c r="E157" t="s">
        <v>23</v>
      </c>
      <c r="F157" t="s">
        <v>6</v>
      </c>
    </row>
    <row r="158" spans="4:6" x14ac:dyDescent="0.45">
      <c r="D158" s="14">
        <v>1.3159722222222221</v>
      </c>
      <c r="E158" t="s">
        <v>39</v>
      </c>
      <c r="F158" t="s">
        <v>5</v>
      </c>
    </row>
    <row r="159" spans="4:6" x14ac:dyDescent="0.45">
      <c r="D159" s="14">
        <v>1.3194444444444444</v>
      </c>
      <c r="E159" t="s">
        <v>21</v>
      </c>
      <c r="F159" t="s">
        <v>8</v>
      </c>
    </row>
    <row r="161" spans="4:6" x14ac:dyDescent="0.45">
      <c r="D161" s="14">
        <v>1.3625</v>
      </c>
      <c r="E161" t="s">
        <v>39</v>
      </c>
      <c r="F161" t="s">
        <v>15</v>
      </c>
    </row>
    <row r="162" spans="4:6" x14ac:dyDescent="0.45">
      <c r="D162" s="14">
        <v>1.3638888888888889</v>
      </c>
      <c r="E162" s="14" t="s">
        <v>21</v>
      </c>
      <c r="F162" t="s">
        <v>12</v>
      </c>
    </row>
    <row r="163" spans="4:6" x14ac:dyDescent="0.45">
      <c r="D163" s="14">
        <v>1.3645833333333333</v>
      </c>
      <c r="E163" t="s">
        <v>26</v>
      </c>
      <c r="F163" t="s">
        <v>17</v>
      </c>
    </row>
    <row r="164" spans="4:6" x14ac:dyDescent="0.45">
      <c r="D164" s="14">
        <v>1.375</v>
      </c>
      <c r="E164" t="s">
        <v>39</v>
      </c>
      <c r="F164" t="s">
        <v>16</v>
      </c>
    </row>
    <row r="165" spans="4:6" x14ac:dyDescent="0.45">
      <c r="D165" s="14">
        <v>1.3770833333333332</v>
      </c>
      <c r="E165" t="s">
        <v>21</v>
      </c>
      <c r="F165" t="s">
        <v>12</v>
      </c>
    </row>
    <row r="166" spans="4:6" x14ac:dyDescent="0.45">
      <c r="D166" s="14">
        <v>1.3798611111111112</v>
      </c>
      <c r="E166" t="s">
        <v>21</v>
      </c>
      <c r="F166" t="s">
        <v>8</v>
      </c>
    </row>
    <row r="167" spans="4:6" x14ac:dyDescent="0.45">
      <c r="D167" s="14">
        <v>1.4131944444444444</v>
      </c>
      <c r="E167" t="s">
        <v>26</v>
      </c>
      <c r="F167" t="s">
        <v>6</v>
      </c>
    </row>
    <row r="168" spans="4:6" x14ac:dyDescent="0.45">
      <c r="D168" s="14">
        <v>1.4131944444444444</v>
      </c>
      <c r="E168" t="s">
        <v>39</v>
      </c>
      <c r="F168" t="s">
        <v>5</v>
      </c>
    </row>
    <row r="169" spans="4:6" x14ac:dyDescent="0.45">
      <c r="D169" s="14">
        <v>1.4173611111111111</v>
      </c>
      <c r="E169" t="s">
        <v>21</v>
      </c>
      <c r="F169" t="s">
        <v>8</v>
      </c>
    </row>
    <row r="171" spans="4:6" x14ac:dyDescent="0.45">
      <c r="D171" s="15" t="s">
        <v>49</v>
      </c>
      <c r="E171" t="s">
        <v>23</v>
      </c>
      <c r="F171" t="s">
        <v>15</v>
      </c>
    </row>
    <row r="172" spans="4:6" x14ac:dyDescent="0.45">
      <c r="D172" s="14">
        <v>1.4520833333333334</v>
      </c>
      <c r="E172" t="s">
        <v>24</v>
      </c>
      <c r="F172" t="s">
        <v>12</v>
      </c>
    </row>
    <row r="173" spans="4:6" x14ac:dyDescent="0.45">
      <c r="D173" s="14">
        <v>1.4527777777777777</v>
      </c>
      <c r="E173" t="s">
        <v>24</v>
      </c>
      <c r="F173" t="s">
        <v>16</v>
      </c>
    </row>
    <row r="174" spans="4:6" x14ac:dyDescent="0.45">
      <c r="D174" s="14">
        <v>1.4541666666666666</v>
      </c>
      <c r="E174" t="s">
        <v>22</v>
      </c>
      <c r="F174" t="s">
        <v>12</v>
      </c>
    </row>
    <row r="175" spans="4:6" x14ac:dyDescent="0.45">
      <c r="D175" s="14">
        <v>1.46875</v>
      </c>
      <c r="E175" t="s">
        <v>22</v>
      </c>
      <c r="F175" t="s">
        <v>8</v>
      </c>
    </row>
    <row r="176" spans="4:6" x14ac:dyDescent="0.45">
      <c r="D176" s="14">
        <v>1.4895833333333333</v>
      </c>
      <c r="E176" t="s">
        <v>22</v>
      </c>
      <c r="F176" t="s">
        <v>14</v>
      </c>
    </row>
    <row r="177" spans="4:6" x14ac:dyDescent="0.45">
      <c r="D177" s="14">
        <v>1.5034722222222223</v>
      </c>
      <c r="E177" t="s">
        <v>39</v>
      </c>
      <c r="F177" t="s">
        <v>16</v>
      </c>
    </row>
    <row r="178" spans="4:6" x14ac:dyDescent="0.45">
      <c r="D178" s="14">
        <v>1.5041666666666667</v>
      </c>
      <c r="E178" t="s">
        <v>21</v>
      </c>
      <c r="F178" t="s">
        <v>12</v>
      </c>
    </row>
    <row r="179" spans="4:6" x14ac:dyDescent="0.45">
      <c r="D179" s="14">
        <v>1.5131944444444445</v>
      </c>
      <c r="E179" t="s">
        <v>42</v>
      </c>
      <c r="F179" t="s">
        <v>14</v>
      </c>
    </row>
    <row r="180" spans="4:6" x14ac:dyDescent="0.45">
      <c r="D180" s="14">
        <v>1.5152777777777777</v>
      </c>
      <c r="E180" t="s">
        <v>21</v>
      </c>
      <c r="F180" t="s">
        <v>12</v>
      </c>
    </row>
    <row r="181" spans="4:6" x14ac:dyDescent="0.45">
      <c r="D181" s="14">
        <v>1.5159722222222223</v>
      </c>
      <c r="E181" t="s">
        <v>21</v>
      </c>
      <c r="F181" t="s">
        <v>8</v>
      </c>
    </row>
    <row r="182" spans="4:6" x14ac:dyDescent="0.45">
      <c r="D182" s="14">
        <v>1.5381944444444444</v>
      </c>
      <c r="E182" t="s">
        <v>21</v>
      </c>
      <c r="F182" t="s">
        <v>8</v>
      </c>
    </row>
    <row r="184" spans="4:6" x14ac:dyDescent="0.45">
      <c r="D184" s="14">
        <v>1.5868055555555556</v>
      </c>
      <c r="E184" t="s">
        <v>42</v>
      </c>
      <c r="F184" t="s">
        <v>6</v>
      </c>
    </row>
    <row r="185" spans="4:6" x14ac:dyDescent="0.45">
      <c r="D185" s="14">
        <v>1.5868055555555556</v>
      </c>
      <c r="E185" t="s">
        <v>30</v>
      </c>
      <c r="F185" t="s">
        <v>5</v>
      </c>
    </row>
    <row r="186" spans="4:6" x14ac:dyDescent="0.45">
      <c r="D186" s="14">
        <v>1.5972222222222223</v>
      </c>
      <c r="E186" t="s">
        <v>30</v>
      </c>
      <c r="F186" t="s">
        <v>9</v>
      </c>
    </row>
    <row r="187" spans="4:6" x14ac:dyDescent="0.45">
      <c r="D187" s="14">
        <v>1.6076388888888891</v>
      </c>
      <c r="E187" t="s">
        <v>28</v>
      </c>
      <c r="F187" t="s">
        <v>16</v>
      </c>
    </row>
    <row r="188" spans="4:6" x14ac:dyDescent="0.45">
      <c r="D188" s="14">
        <v>1.6083333333333334</v>
      </c>
      <c r="E188" t="s">
        <v>21</v>
      </c>
      <c r="F188" t="s">
        <v>12</v>
      </c>
    </row>
    <row r="189" spans="4:6" x14ac:dyDescent="0.45">
      <c r="D189" s="14">
        <v>1.6173611111111112</v>
      </c>
      <c r="E189" t="s">
        <v>42</v>
      </c>
      <c r="F189" t="s">
        <v>6</v>
      </c>
    </row>
    <row r="190" spans="4:6" x14ac:dyDescent="0.45">
      <c r="D190" s="14">
        <v>1.6173611111111112</v>
      </c>
      <c r="E190" t="s">
        <v>30</v>
      </c>
      <c r="F190" t="s">
        <v>5</v>
      </c>
    </row>
    <row r="191" spans="4:6" x14ac:dyDescent="0.45">
      <c r="D191" s="14">
        <v>1.6319444444444444</v>
      </c>
      <c r="E191" t="s">
        <v>40</v>
      </c>
      <c r="F191" t="s">
        <v>16</v>
      </c>
    </row>
    <row r="192" spans="4:6" x14ac:dyDescent="0.45">
      <c r="D192" s="14">
        <v>1.6326388888888888</v>
      </c>
      <c r="E192" t="s">
        <v>41</v>
      </c>
      <c r="F192" t="s">
        <v>12</v>
      </c>
    </row>
    <row r="193" spans="4:6" x14ac:dyDescent="0.45">
      <c r="D193" s="14">
        <v>1.6493055555555556</v>
      </c>
      <c r="E193" t="s">
        <v>30</v>
      </c>
      <c r="F193" t="s">
        <v>14</v>
      </c>
    </row>
    <row r="194" spans="4:6" x14ac:dyDescent="0.45">
      <c r="D194" s="14">
        <v>1.6500000000000001</v>
      </c>
      <c r="E194" t="s">
        <v>21</v>
      </c>
      <c r="F194" t="s">
        <v>13</v>
      </c>
    </row>
    <row r="195" spans="4:6" x14ac:dyDescent="0.45">
      <c r="D195" s="14">
        <v>1.6506944444444445</v>
      </c>
      <c r="E195" t="s">
        <v>42</v>
      </c>
      <c r="F195" t="s">
        <v>12</v>
      </c>
    </row>
    <row r="196" spans="4:6" x14ac:dyDescent="0.45">
      <c r="D196" s="14">
        <v>1.659027777777778</v>
      </c>
      <c r="E196" t="s">
        <v>42</v>
      </c>
      <c r="F196" t="s">
        <v>8</v>
      </c>
    </row>
    <row r="197" spans="4:6" x14ac:dyDescent="0.45">
      <c r="D197" s="14">
        <v>1.6666666666666667</v>
      </c>
      <c r="E197" t="s">
        <v>39</v>
      </c>
      <c r="F197" t="s">
        <v>6</v>
      </c>
    </row>
    <row r="198" spans="4:6" x14ac:dyDescent="0.45">
      <c r="D198" s="14">
        <v>1.6680555555555554</v>
      </c>
      <c r="E198" t="s">
        <v>26</v>
      </c>
      <c r="F198" t="s">
        <v>5</v>
      </c>
    </row>
    <row r="199" spans="4:6" x14ac:dyDescent="0.45">
      <c r="D199" s="14">
        <v>1.6770833333333333</v>
      </c>
      <c r="E199" t="s">
        <v>28</v>
      </c>
      <c r="F199" t="s">
        <v>14</v>
      </c>
    </row>
    <row r="200" spans="4:6" x14ac:dyDescent="0.45">
      <c r="D200" s="14">
        <v>1.6791666666666665</v>
      </c>
      <c r="E200" t="s">
        <v>21</v>
      </c>
      <c r="F200" t="s">
        <v>12</v>
      </c>
    </row>
    <row r="201" spans="4:6" x14ac:dyDescent="0.45">
      <c r="D201" s="14">
        <v>1.6868055555555557</v>
      </c>
      <c r="E201" t="s">
        <v>19</v>
      </c>
      <c r="F201" t="s">
        <v>16</v>
      </c>
    </row>
    <row r="202" spans="4:6" x14ac:dyDescent="0.45">
      <c r="D202" s="14">
        <v>1.6868055555555557</v>
      </c>
      <c r="E202" t="s">
        <v>41</v>
      </c>
      <c r="F202" t="s">
        <v>13</v>
      </c>
    </row>
    <row r="203" spans="4:6" x14ac:dyDescent="0.45">
      <c r="D203" s="14">
        <v>1.6875</v>
      </c>
      <c r="E203" t="s">
        <v>30</v>
      </c>
      <c r="F203" t="s">
        <v>12</v>
      </c>
    </row>
    <row r="204" spans="4:6" x14ac:dyDescent="0.45">
      <c r="D204" s="14">
        <v>1.6909722222222223</v>
      </c>
      <c r="E204" t="s">
        <v>30</v>
      </c>
      <c r="F204" t="s">
        <v>6</v>
      </c>
    </row>
    <row r="205" spans="4:6" x14ac:dyDescent="0.45">
      <c r="D205" s="14">
        <v>1.6923611111111112</v>
      </c>
      <c r="E205" t="s">
        <v>27</v>
      </c>
      <c r="F205" t="s">
        <v>5</v>
      </c>
    </row>
    <row r="206" spans="4:6" x14ac:dyDescent="0.45">
      <c r="D206" s="14">
        <v>1.6937499999999999</v>
      </c>
      <c r="E206" t="s">
        <v>27</v>
      </c>
      <c r="F206" t="s">
        <v>16</v>
      </c>
    </row>
    <row r="207" spans="4:6" x14ac:dyDescent="0.45">
      <c r="D207" s="14">
        <v>1.6944444444444444</v>
      </c>
      <c r="E207" t="s">
        <v>42</v>
      </c>
      <c r="F207" t="s">
        <v>12</v>
      </c>
    </row>
    <row r="208" spans="4:6" x14ac:dyDescent="0.45">
      <c r="D208" s="14">
        <v>1.7118055555555556</v>
      </c>
      <c r="E208" t="s">
        <v>42</v>
      </c>
      <c r="F208" t="s">
        <v>6</v>
      </c>
    </row>
    <row r="209" spans="4:6" x14ac:dyDescent="0.45">
      <c r="D209" s="14">
        <v>1.7125000000000001</v>
      </c>
      <c r="E209" t="s">
        <v>41</v>
      </c>
      <c r="F209" t="s">
        <v>5</v>
      </c>
    </row>
    <row r="210" spans="4:6" x14ac:dyDescent="0.45">
      <c r="D210" s="14">
        <v>1.7173611111111111</v>
      </c>
      <c r="E210" t="s">
        <v>26</v>
      </c>
      <c r="F210" t="s">
        <v>16</v>
      </c>
    </row>
    <row r="211" spans="4:6" x14ac:dyDescent="0.45">
      <c r="D211" s="14">
        <v>1.7180555555555557</v>
      </c>
      <c r="E211" t="s">
        <v>39</v>
      </c>
      <c r="F211" t="s">
        <v>12</v>
      </c>
    </row>
    <row r="212" spans="4:6" x14ac:dyDescent="0.45">
      <c r="D212" s="14">
        <v>1.7277777777777779</v>
      </c>
      <c r="E212" t="s">
        <v>42</v>
      </c>
      <c r="F212" t="s">
        <v>16</v>
      </c>
    </row>
    <row r="213" spans="4:6" x14ac:dyDescent="0.45">
      <c r="D213" s="14">
        <v>1.7284722222222222</v>
      </c>
      <c r="E213" t="s">
        <v>21</v>
      </c>
      <c r="F213" t="s">
        <v>12</v>
      </c>
    </row>
    <row r="214" spans="4:6" x14ac:dyDescent="0.45">
      <c r="D214" s="14">
        <v>1.7291666666666667</v>
      </c>
      <c r="E214" t="s">
        <v>21</v>
      </c>
      <c r="F214" t="s">
        <v>14</v>
      </c>
    </row>
    <row r="215" spans="4:6" x14ac:dyDescent="0.45">
      <c r="D215" s="14">
        <v>1.7361111111111109</v>
      </c>
      <c r="E215" t="s">
        <v>30</v>
      </c>
      <c r="F215" t="s">
        <v>6</v>
      </c>
    </row>
    <row r="216" spans="4:6" x14ac:dyDescent="0.45">
      <c r="D216" s="14">
        <v>1.7361111111111109</v>
      </c>
      <c r="E216" t="s">
        <v>39</v>
      </c>
      <c r="F216" t="s">
        <v>5</v>
      </c>
    </row>
    <row r="217" spans="4:6" x14ac:dyDescent="0.45">
      <c r="D217" s="14">
        <v>1.7388888888888889</v>
      </c>
      <c r="E217" t="s">
        <v>21</v>
      </c>
      <c r="F217" t="s">
        <v>14</v>
      </c>
    </row>
    <row r="218" spans="4:6" x14ac:dyDescent="0.45">
      <c r="D218" s="14">
        <v>1.7388888888888889</v>
      </c>
      <c r="E218" t="s">
        <v>26</v>
      </c>
      <c r="F218" t="s">
        <v>13</v>
      </c>
    </row>
    <row r="219" spans="4:6" x14ac:dyDescent="0.45">
      <c r="D219" s="14">
        <v>1.7395833333333333</v>
      </c>
      <c r="E219" t="s">
        <v>21</v>
      </c>
      <c r="F219" t="s">
        <v>12</v>
      </c>
    </row>
    <row r="220" spans="4:6" x14ac:dyDescent="0.45">
      <c r="D220" s="14">
        <v>1.7416666666666665</v>
      </c>
      <c r="E220" t="s">
        <v>26</v>
      </c>
      <c r="F220" t="s">
        <v>17</v>
      </c>
    </row>
    <row r="221" spans="4:6" x14ac:dyDescent="0.45">
      <c r="D221" s="14">
        <v>1.7548611111111112</v>
      </c>
      <c r="E221" t="s">
        <v>39</v>
      </c>
      <c r="F221" t="s">
        <v>16</v>
      </c>
    </row>
    <row r="222" spans="4:6" x14ac:dyDescent="0.45">
      <c r="D222" s="14">
        <v>1.7548611111111112</v>
      </c>
      <c r="E222" t="s">
        <v>26</v>
      </c>
      <c r="F222" t="s">
        <v>13</v>
      </c>
    </row>
    <row r="223" spans="4:6" x14ac:dyDescent="0.45">
      <c r="D223" s="14">
        <v>1.7555555555555555</v>
      </c>
      <c r="E223" t="s">
        <v>42</v>
      </c>
      <c r="F223" t="s">
        <v>12</v>
      </c>
    </row>
    <row r="224" spans="4:6" x14ac:dyDescent="0.45">
      <c r="D224" s="14">
        <v>1.7569444444444444</v>
      </c>
      <c r="E224" t="s">
        <v>40</v>
      </c>
      <c r="F224" t="s">
        <v>17</v>
      </c>
    </row>
    <row r="225" spans="4:6" x14ac:dyDescent="0.45">
      <c r="D225" s="14">
        <v>1.7763888888888888</v>
      </c>
      <c r="E225" t="s">
        <v>39</v>
      </c>
      <c r="F225" t="s">
        <v>15</v>
      </c>
    </row>
    <row r="226" spans="4:6" x14ac:dyDescent="0.45">
      <c r="D226" s="14">
        <v>1.7770833333333333</v>
      </c>
      <c r="E226" t="s">
        <v>27</v>
      </c>
      <c r="F226" t="s">
        <v>12</v>
      </c>
    </row>
    <row r="227" spans="4:6" x14ac:dyDescent="0.45">
      <c r="D227" s="14">
        <v>1.7833333333333332</v>
      </c>
      <c r="E227" t="s">
        <v>19</v>
      </c>
      <c r="F227" t="s">
        <v>6</v>
      </c>
    </row>
    <row r="228" spans="4:6" x14ac:dyDescent="0.45">
      <c r="D228" s="14">
        <v>1.7833333333333332</v>
      </c>
      <c r="E228" t="s">
        <v>26</v>
      </c>
      <c r="F228" t="s">
        <v>5</v>
      </c>
    </row>
    <row r="229" spans="4:6" x14ac:dyDescent="0.45">
      <c r="D229" s="14">
        <v>1.8020833333333333</v>
      </c>
      <c r="E229" t="s">
        <v>40</v>
      </c>
      <c r="F229" t="s">
        <v>9</v>
      </c>
    </row>
    <row r="231" spans="4:6" x14ac:dyDescent="0.45">
      <c r="D231" s="14">
        <v>1.8472222222222223</v>
      </c>
      <c r="E231" t="s">
        <v>25</v>
      </c>
      <c r="F231" t="s">
        <v>15</v>
      </c>
    </row>
    <row r="232" spans="4:6" x14ac:dyDescent="0.45">
      <c r="D232" s="14">
        <v>1.8486111111111112</v>
      </c>
      <c r="E232" t="s">
        <v>28</v>
      </c>
      <c r="F232" t="s">
        <v>12</v>
      </c>
    </row>
    <row r="233" spans="4:6" x14ac:dyDescent="0.45">
      <c r="D233" s="14">
        <v>1.8576388888888891</v>
      </c>
      <c r="E233" t="s">
        <v>25</v>
      </c>
      <c r="F233" t="s">
        <v>15</v>
      </c>
    </row>
    <row r="234" spans="4:6" x14ac:dyDescent="0.45">
      <c r="D234" s="14">
        <v>1.8590277777777777</v>
      </c>
      <c r="E234" t="s">
        <v>24</v>
      </c>
      <c r="F234" t="s">
        <v>12</v>
      </c>
    </row>
    <row r="235" spans="4:6" x14ac:dyDescent="0.45">
      <c r="D235" s="14">
        <v>1.8659722222222221</v>
      </c>
      <c r="E235" t="s">
        <v>23</v>
      </c>
      <c r="F235" t="s">
        <v>10</v>
      </c>
    </row>
  </sheetData>
  <dataValidations count="1">
    <dataValidation type="list" allowBlank="1" showInputMessage="1" showErrorMessage="1" sqref="F4:F50" xr:uid="{6BF1C408-24EC-4707-A593-D71F00F38329}">
      <formula1>B$4:B$16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2023-05-21T09:51:33Z</dcterms:created>
  <dcterms:modified xsi:type="dcterms:W3CDTF">2023-06-04T22:42:12Z</dcterms:modified>
</cp:coreProperties>
</file>