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8830BFD1-6F30-421F-A820-407ECE66F792}" xr6:coauthVersionLast="47" xr6:coauthVersionMax="47" xr10:uidLastSave="{00000000-0000-0000-0000-000000000000}"/>
  <bookViews>
    <workbookView xWindow="-98" yWindow="-98" windowWidth="22695" windowHeight="14595" activeTab="1" xr2:uid="{00EBB926-0127-40AF-B7AF-FD3BAC47F36A}"/>
  </bookViews>
  <sheets>
    <sheet name="READ ME" sheetId="1" r:id="rId1"/>
    <sheet name="SfB" sheetId="26" r:id="rId2"/>
    <sheet name="Stats Global" sheetId="11" r:id="rId3"/>
    <sheet name="Statistics LG" sheetId="3" r:id="rId4"/>
    <sheet name="Statistics WW" sheetId="4" r:id="rId5"/>
    <sheet name="Statistics 5M" sheetId="5" r:id="rId6"/>
    <sheet name="Template" sheetId="2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9" i="11" l="1"/>
  <c r="AK10" i="11"/>
  <c r="R50" i="11" s="1"/>
  <c r="AK11" i="11"/>
  <c r="R51" i="11" s="1"/>
  <c r="AK12" i="11"/>
  <c r="R52" i="11" s="1"/>
  <c r="AK13" i="11"/>
  <c r="AK14" i="11"/>
  <c r="R54" i="11" s="1"/>
  <c r="AK15" i="11"/>
  <c r="AK17" i="11"/>
  <c r="R57" i="11" s="1"/>
  <c r="AK18" i="11"/>
  <c r="AK19" i="11"/>
  <c r="AK20" i="11"/>
  <c r="R60" i="11" s="1"/>
  <c r="AK21" i="11"/>
  <c r="AK22" i="11"/>
  <c r="R62" i="11" s="1"/>
  <c r="AK23" i="11"/>
  <c r="AK24" i="11"/>
  <c r="R64" i="11" s="1"/>
  <c r="AK8" i="11"/>
  <c r="AL8" i="11" s="1"/>
  <c r="AK16" i="11"/>
  <c r="R61" i="11"/>
  <c r="R59" i="11"/>
  <c r="R58" i="11"/>
  <c r="R49" i="11"/>
  <c r="N30" i="11"/>
  <c r="N31" i="11"/>
  <c r="N29" i="11"/>
  <c r="Q26" i="11"/>
  <c r="U24" i="11"/>
  <c r="K20" i="3"/>
  <c r="A20" i="5"/>
  <c r="A20" i="4"/>
  <c r="A20" i="3"/>
  <c r="B21" i="11"/>
  <c r="L20" i="3"/>
  <c r="K20" i="5"/>
  <c r="J20" i="5"/>
  <c r="L20" i="4"/>
  <c r="N20" i="3"/>
  <c r="M20" i="3"/>
  <c r="C20" i="4"/>
  <c r="Y20" i="4"/>
  <c r="C20" i="5"/>
  <c r="C20" i="3"/>
  <c r="B20" i="3"/>
  <c r="F20" i="11"/>
  <c r="D20" i="11"/>
  <c r="C20" i="11"/>
  <c r="B20" i="11"/>
  <c r="D19" i="5"/>
  <c r="C19" i="5"/>
  <c r="B19" i="5"/>
  <c r="A19" i="5"/>
  <c r="N19" i="5"/>
  <c r="M19" i="5"/>
  <c r="K19" i="5"/>
  <c r="J19" i="5"/>
  <c r="AB19" i="5"/>
  <c r="AA19" i="5"/>
  <c r="W19" i="5"/>
  <c r="V19" i="5"/>
  <c r="AD19" i="4"/>
  <c r="AC19" i="4"/>
  <c r="Y19" i="4"/>
  <c r="X19" i="4"/>
  <c r="O19" i="4"/>
  <c r="N19" i="4"/>
  <c r="M19" i="4"/>
  <c r="L19" i="4"/>
  <c r="K19" i="4"/>
  <c r="J19" i="4"/>
  <c r="D19" i="4"/>
  <c r="C19" i="4"/>
  <c r="B19" i="4"/>
  <c r="A19" i="4"/>
  <c r="AD19" i="3"/>
  <c r="AC19" i="3"/>
  <c r="Y19" i="3"/>
  <c r="X19" i="3"/>
  <c r="O19" i="3"/>
  <c r="N19" i="3"/>
  <c r="M19" i="3"/>
  <c r="L19" i="3"/>
  <c r="K19" i="3"/>
  <c r="J19" i="3"/>
  <c r="D19" i="3"/>
  <c r="C19" i="3"/>
  <c r="B19" i="3"/>
  <c r="A19" i="3"/>
  <c r="B19" i="11"/>
  <c r="A18" i="5"/>
  <c r="AD18" i="4"/>
  <c r="A18" i="4"/>
  <c r="M18" i="4"/>
  <c r="Y18" i="3"/>
  <c r="L18" i="3"/>
  <c r="K18" i="3"/>
  <c r="A18" i="3"/>
  <c r="U30" i="20"/>
  <c r="T30" i="20"/>
  <c r="S30" i="20"/>
  <c r="U29" i="20"/>
  <c r="T29" i="20"/>
  <c r="S29" i="20"/>
  <c r="U28" i="20"/>
  <c r="T28" i="20"/>
  <c r="S28" i="20"/>
  <c r="U27" i="20"/>
  <c r="T27" i="20"/>
  <c r="S27" i="20"/>
  <c r="U26" i="20"/>
  <c r="T26" i="20"/>
  <c r="S26" i="20"/>
  <c r="U25" i="20"/>
  <c r="T25" i="20"/>
  <c r="S25" i="20"/>
  <c r="U24" i="20"/>
  <c r="T24" i="20"/>
  <c r="S24" i="20"/>
  <c r="U23" i="20"/>
  <c r="T23" i="20"/>
  <c r="S23" i="20"/>
  <c r="U22" i="20"/>
  <c r="T22" i="20"/>
  <c r="S22" i="20"/>
  <c r="U21" i="20"/>
  <c r="T21" i="20"/>
  <c r="S21" i="20"/>
  <c r="U20" i="20"/>
  <c r="T20" i="20"/>
  <c r="S20" i="20"/>
  <c r="U19" i="20"/>
  <c r="T19" i="20"/>
  <c r="S19" i="20"/>
  <c r="Q19" i="20"/>
  <c r="AG24" i="11" s="1"/>
  <c r="U18" i="20"/>
  <c r="T18" i="20"/>
  <c r="S18" i="20"/>
  <c r="Q18" i="20"/>
  <c r="U17" i="20"/>
  <c r="T17" i="20"/>
  <c r="S17" i="20"/>
  <c r="Q17" i="20"/>
  <c r="M18" i="5" s="1"/>
  <c r="U16" i="20"/>
  <c r="T16" i="20"/>
  <c r="S16" i="20"/>
  <c r="Q16" i="20"/>
  <c r="U15" i="20"/>
  <c r="T15" i="20"/>
  <c r="S15" i="20"/>
  <c r="Q15" i="20"/>
  <c r="K18" i="5" s="1"/>
  <c r="U14" i="20"/>
  <c r="T14" i="20"/>
  <c r="S14" i="20"/>
  <c r="Q14" i="20"/>
  <c r="J18" i="5" s="1"/>
  <c r="U13" i="20"/>
  <c r="T13" i="20"/>
  <c r="S13" i="20"/>
  <c r="Q13" i="20"/>
  <c r="AG18" i="11" s="1"/>
  <c r="U12" i="20"/>
  <c r="T12" i="20"/>
  <c r="S12" i="20"/>
  <c r="Q12" i="20"/>
  <c r="AG17" i="11" s="1"/>
  <c r="U11" i="20"/>
  <c r="T11" i="20"/>
  <c r="S11" i="20"/>
  <c r="Q11" i="20"/>
  <c r="O18" i="4" s="1"/>
  <c r="U10" i="20"/>
  <c r="T10" i="20"/>
  <c r="S10" i="20"/>
  <c r="Q10" i="20"/>
  <c r="L18" i="4" s="1"/>
  <c r="U9" i="20"/>
  <c r="T9" i="20"/>
  <c r="S9" i="20"/>
  <c r="Q9" i="20"/>
  <c r="K18" i="4" s="1"/>
  <c r="U8" i="20"/>
  <c r="T8" i="20"/>
  <c r="S8" i="20"/>
  <c r="Q8" i="20"/>
  <c r="AG13" i="11" s="1"/>
  <c r="U7" i="20"/>
  <c r="T7" i="20"/>
  <c r="S7" i="20"/>
  <c r="Q7" i="20"/>
  <c r="N18" i="3" s="1"/>
  <c r="U6" i="20"/>
  <c r="T6" i="20"/>
  <c r="S6" i="20"/>
  <c r="Q6" i="20"/>
  <c r="M18" i="3" s="1"/>
  <c r="U5" i="20"/>
  <c r="AA18" i="5" s="1"/>
  <c r="T5" i="20"/>
  <c r="S5" i="20"/>
  <c r="AC18" i="3" s="1"/>
  <c r="Q5" i="20"/>
  <c r="AG10" i="11" s="1"/>
  <c r="L5" i="20"/>
  <c r="C18" i="4" s="1"/>
  <c r="K5" i="20"/>
  <c r="B18" i="4" s="1"/>
  <c r="U4" i="20"/>
  <c r="T4" i="20"/>
  <c r="X18" i="4" s="1"/>
  <c r="S4" i="20"/>
  <c r="AB18" i="5" s="1"/>
  <c r="Q4" i="20"/>
  <c r="AG9" i="11" s="1"/>
  <c r="L4" i="20"/>
  <c r="C18" i="5" s="1"/>
  <c r="K4" i="20"/>
  <c r="M4" i="20" s="1"/>
  <c r="Q3" i="20"/>
  <c r="J18" i="3" s="1"/>
  <c r="L3" i="20"/>
  <c r="C18" i="3" s="1"/>
  <c r="K3" i="20"/>
  <c r="A17" i="5"/>
  <c r="A17" i="4"/>
  <c r="A17" i="3"/>
  <c r="B18" i="11"/>
  <c r="O17" i="3"/>
  <c r="J17" i="5"/>
  <c r="N17" i="5"/>
  <c r="M17" i="4"/>
  <c r="L17" i="4"/>
  <c r="M17" i="3"/>
  <c r="N17" i="4"/>
  <c r="C17" i="4"/>
  <c r="B17" i="4"/>
  <c r="AD17" i="4"/>
  <c r="Y17" i="3"/>
  <c r="AC17" i="3"/>
  <c r="C17" i="5"/>
  <c r="B17" i="5"/>
  <c r="J17" i="3"/>
  <c r="C17" i="3"/>
  <c r="C18" i="11"/>
  <c r="AB16" i="5"/>
  <c r="AA16" i="5"/>
  <c r="W16" i="5"/>
  <c r="V16" i="5"/>
  <c r="N16" i="5"/>
  <c r="M16" i="5"/>
  <c r="L16" i="5"/>
  <c r="K16" i="5"/>
  <c r="J16" i="5"/>
  <c r="D16" i="5"/>
  <c r="C16" i="5"/>
  <c r="B16" i="5"/>
  <c r="A16" i="5"/>
  <c r="AD16" i="4"/>
  <c r="AC16" i="4"/>
  <c r="Y16" i="4"/>
  <c r="X16" i="4"/>
  <c r="O16" i="4"/>
  <c r="N16" i="4"/>
  <c r="M16" i="4"/>
  <c r="L16" i="4"/>
  <c r="K16" i="4"/>
  <c r="J16" i="4"/>
  <c r="D16" i="4"/>
  <c r="C16" i="4"/>
  <c r="B16" i="4"/>
  <c r="A16" i="4"/>
  <c r="AD16" i="3"/>
  <c r="AC16" i="3"/>
  <c r="Y16" i="3"/>
  <c r="X16" i="3"/>
  <c r="O12" i="3"/>
  <c r="O13" i="3"/>
  <c r="O14" i="3"/>
  <c r="O16" i="3"/>
  <c r="O15" i="3"/>
  <c r="N16" i="3"/>
  <c r="M16" i="3"/>
  <c r="L16" i="3"/>
  <c r="K16" i="3"/>
  <c r="J16" i="3"/>
  <c r="D16" i="3"/>
  <c r="C16" i="3"/>
  <c r="B16" i="3"/>
  <c r="A16" i="3"/>
  <c r="AC9" i="11"/>
  <c r="AC10" i="11"/>
  <c r="AD10" i="11" s="1"/>
  <c r="AC11" i="11"/>
  <c r="AD11" i="11" s="1"/>
  <c r="AC12" i="11"/>
  <c r="AD12" i="11" s="1"/>
  <c r="AC13" i="11"/>
  <c r="AC14" i="11"/>
  <c r="AC15" i="11"/>
  <c r="AC16" i="11"/>
  <c r="AC17" i="11"/>
  <c r="AC18" i="11"/>
  <c r="AD18" i="11" s="1"/>
  <c r="AC19" i="11"/>
  <c r="AD19" i="11" s="1"/>
  <c r="AC20" i="11"/>
  <c r="AD20" i="11" s="1"/>
  <c r="AC21" i="11"/>
  <c r="AC22" i="11"/>
  <c r="AD22" i="11" s="1"/>
  <c r="AC23" i="11"/>
  <c r="AD23" i="11" s="1"/>
  <c r="AC24" i="11"/>
  <c r="AC8" i="11"/>
  <c r="F17" i="11"/>
  <c r="D17" i="11"/>
  <c r="C17" i="11"/>
  <c r="B17" i="11"/>
  <c r="X15" i="3"/>
  <c r="Y15" i="4"/>
  <c r="X15" i="4"/>
  <c r="AB15" i="5"/>
  <c r="AA15" i="5"/>
  <c r="W15" i="5"/>
  <c r="V15" i="5"/>
  <c r="N15" i="5"/>
  <c r="M15" i="5"/>
  <c r="L15" i="5"/>
  <c r="K15" i="5"/>
  <c r="J15" i="5"/>
  <c r="D15" i="5"/>
  <c r="C15" i="5"/>
  <c r="B15" i="5"/>
  <c r="H9" i="5" s="1"/>
  <c r="A15" i="5"/>
  <c r="AD15" i="4"/>
  <c r="AC15" i="4"/>
  <c r="O15" i="4"/>
  <c r="N15" i="4"/>
  <c r="M15" i="4"/>
  <c r="L15" i="4"/>
  <c r="K15" i="4"/>
  <c r="J15" i="4"/>
  <c r="D15" i="4"/>
  <c r="C15" i="4"/>
  <c r="B15" i="4"/>
  <c r="A15" i="4"/>
  <c r="A14" i="4"/>
  <c r="AD15" i="3"/>
  <c r="AC15" i="3"/>
  <c r="Y15" i="3"/>
  <c r="N15" i="3"/>
  <c r="M15" i="3"/>
  <c r="L15" i="3"/>
  <c r="K15" i="3"/>
  <c r="J15" i="3"/>
  <c r="D15" i="3"/>
  <c r="C15" i="3"/>
  <c r="B15" i="3"/>
  <c r="A15" i="3"/>
  <c r="AD15" i="11"/>
  <c r="F16" i="11"/>
  <c r="D16" i="11"/>
  <c r="C16" i="11"/>
  <c r="B16" i="11"/>
  <c r="AB14" i="5"/>
  <c r="AA14" i="5"/>
  <c r="W14" i="5"/>
  <c r="V14" i="5"/>
  <c r="N14" i="5"/>
  <c r="M14" i="5"/>
  <c r="L14" i="5"/>
  <c r="K14" i="5"/>
  <c r="J14" i="5"/>
  <c r="D14" i="5"/>
  <c r="C14" i="5"/>
  <c r="B14" i="5"/>
  <c r="A14" i="5"/>
  <c r="AD14" i="4"/>
  <c r="AC14" i="4"/>
  <c r="Y14" i="4"/>
  <c r="X14" i="4"/>
  <c r="O14" i="4"/>
  <c r="N14" i="4"/>
  <c r="M14" i="4"/>
  <c r="L14" i="4"/>
  <c r="K14" i="4"/>
  <c r="J14" i="4"/>
  <c r="D14" i="4"/>
  <c r="C14" i="4"/>
  <c r="B14" i="4"/>
  <c r="AD14" i="3"/>
  <c r="AC14" i="3"/>
  <c r="Y14" i="3"/>
  <c r="X14" i="3"/>
  <c r="N14" i="3"/>
  <c r="M14" i="3"/>
  <c r="L14" i="3"/>
  <c r="K14" i="3"/>
  <c r="J14" i="3"/>
  <c r="D14" i="3"/>
  <c r="C14" i="3"/>
  <c r="B14" i="3"/>
  <c r="A14" i="3"/>
  <c r="Y9" i="11"/>
  <c r="Y10" i="11"/>
  <c r="Y11" i="11"/>
  <c r="Z11" i="11" s="1"/>
  <c r="Y12" i="11"/>
  <c r="Z12" i="11" s="1"/>
  <c r="Y13" i="11"/>
  <c r="Z13" i="11" s="1"/>
  <c r="Y14" i="11"/>
  <c r="Z14" i="11" s="1"/>
  <c r="Y15" i="11"/>
  <c r="Y16" i="11"/>
  <c r="Z16" i="11" s="1"/>
  <c r="Y17" i="11"/>
  <c r="Z17" i="11" s="1"/>
  <c r="Y18" i="11"/>
  <c r="Y19" i="11"/>
  <c r="Z19" i="11" s="1"/>
  <c r="Y20" i="11"/>
  <c r="Z20" i="11" s="1"/>
  <c r="Y21" i="11"/>
  <c r="Z21" i="11" s="1"/>
  <c r="Y22" i="11"/>
  <c r="Y23" i="11"/>
  <c r="Y24" i="11"/>
  <c r="Z24" i="11" s="1"/>
  <c r="Y8" i="11"/>
  <c r="Z8" i="11" s="1"/>
  <c r="F15" i="11"/>
  <c r="D15" i="11"/>
  <c r="C15" i="11"/>
  <c r="B15" i="11"/>
  <c r="F14" i="11"/>
  <c r="D14" i="11"/>
  <c r="C14" i="11"/>
  <c r="B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N13" i="3"/>
  <c r="M13" i="3"/>
  <c r="L13" i="3"/>
  <c r="K13" i="3"/>
  <c r="J13" i="3"/>
  <c r="D13" i="3"/>
  <c r="C13" i="3"/>
  <c r="B13" i="3"/>
  <c r="A13" i="3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N12" i="3"/>
  <c r="M12" i="3"/>
  <c r="L12" i="3"/>
  <c r="K12" i="3"/>
  <c r="D12" i="3"/>
  <c r="C12" i="3"/>
  <c r="B12" i="3"/>
  <c r="A12" i="3"/>
  <c r="Z9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AD11" i="4"/>
  <c r="AC11" i="4"/>
  <c r="Y11" i="4"/>
  <c r="X11" i="4"/>
  <c r="D11" i="4"/>
  <c r="C11" i="4"/>
  <c r="B11" i="4"/>
  <c r="H8" i="4" s="1"/>
  <c r="A11" i="4"/>
  <c r="AD11" i="3"/>
  <c r="AC11" i="3"/>
  <c r="Y11" i="3"/>
  <c r="X11" i="3"/>
  <c r="O11" i="3"/>
  <c r="N11" i="3"/>
  <c r="M11" i="3"/>
  <c r="L11" i="3"/>
  <c r="K11" i="3"/>
  <c r="J11" i="3"/>
  <c r="B11" i="3"/>
  <c r="D11" i="3"/>
  <c r="C11" i="3"/>
  <c r="A11" i="3"/>
  <c r="F11" i="11"/>
  <c r="D11" i="11"/>
  <c r="C11" i="11"/>
  <c r="B11" i="11"/>
  <c r="Q24" i="11"/>
  <c r="R24" i="11" s="1"/>
  <c r="V24" i="11"/>
  <c r="Q9" i="11"/>
  <c r="R9" i="11" s="1"/>
  <c r="Q10" i="11"/>
  <c r="R10" i="11" s="1"/>
  <c r="Q11" i="11"/>
  <c r="R11" i="11" s="1"/>
  <c r="Q12" i="11"/>
  <c r="Q52" i="11" s="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8" i="11"/>
  <c r="R8" i="11" s="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A10" i="3"/>
  <c r="M10" i="5"/>
  <c r="K10" i="3"/>
  <c r="K10" i="5"/>
  <c r="J10" i="5"/>
  <c r="N10" i="5"/>
  <c r="M10" i="4"/>
  <c r="O10" i="4"/>
  <c r="L10" i="4"/>
  <c r="K10" i="4"/>
  <c r="J10" i="4"/>
  <c r="N10" i="3"/>
  <c r="M10" i="3"/>
  <c r="N10" i="4"/>
  <c r="L10" i="5"/>
  <c r="J10" i="3"/>
  <c r="F10" i="11"/>
  <c r="F9" i="11"/>
  <c r="F8" i="11"/>
  <c r="F7" i="11"/>
  <c r="D10" i="11"/>
  <c r="D9" i="11"/>
  <c r="D8" i="11"/>
  <c r="D7" i="11"/>
  <c r="C10" i="11"/>
  <c r="C9" i="11"/>
  <c r="C8" i="11"/>
  <c r="C7" i="11"/>
  <c r="B10" i="11"/>
  <c r="B9" i="11"/>
  <c r="B8" i="11"/>
  <c r="B7" i="11"/>
  <c r="F6" i="11"/>
  <c r="D6" i="11"/>
  <c r="C6" i="11"/>
  <c r="B6" i="11"/>
  <c r="F5" i="11"/>
  <c r="D5" i="11"/>
  <c r="C5" i="11"/>
  <c r="B5" i="11"/>
  <c r="B4" i="5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D7" i="3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H7" i="4" s="1"/>
  <c r="A8" i="4"/>
  <c r="AD8" i="3"/>
  <c r="AC8" i="3"/>
  <c r="Y8" i="3"/>
  <c r="X8" i="3"/>
  <c r="N8" i="3"/>
  <c r="C8" i="3"/>
  <c r="B8" i="3"/>
  <c r="A8" i="3"/>
  <c r="L8" i="3"/>
  <c r="M8" i="5"/>
  <c r="K8" i="3"/>
  <c r="J8" i="5"/>
  <c r="N8" i="5"/>
  <c r="M8" i="4"/>
  <c r="O8" i="4"/>
  <c r="L8" i="4"/>
  <c r="J8" i="4"/>
  <c r="M8" i="3"/>
  <c r="N8" i="4"/>
  <c r="L8" i="5"/>
  <c r="J8" i="3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V5" i="5"/>
  <c r="W5" i="5"/>
  <c r="AB5" i="5"/>
  <c r="AA5" i="5"/>
  <c r="AD5" i="4"/>
  <c r="AC5" i="4"/>
  <c r="X5" i="4"/>
  <c r="Y5" i="4"/>
  <c r="AD5" i="3"/>
  <c r="AC5" i="3"/>
  <c r="Y5" i="3"/>
  <c r="X5" i="3"/>
  <c r="A4" i="3"/>
  <c r="C5" i="4"/>
  <c r="C5" i="5"/>
  <c r="C5" i="3"/>
  <c r="B5" i="4"/>
  <c r="B5" i="5"/>
  <c r="B5" i="3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E8" i="11" l="1"/>
  <c r="H9" i="4"/>
  <c r="M3" i="20"/>
  <c r="J18" i="4"/>
  <c r="B18" i="3"/>
  <c r="O18" i="3"/>
  <c r="C19" i="11"/>
  <c r="AG22" i="11"/>
  <c r="AH22" i="11" s="1"/>
  <c r="X18" i="3"/>
  <c r="AC18" i="4"/>
  <c r="D19" i="11"/>
  <c r="AG8" i="11"/>
  <c r="N18" i="5"/>
  <c r="F19" i="11"/>
  <c r="N18" i="4"/>
  <c r="V18" i="5"/>
  <c r="AG16" i="11"/>
  <c r="AH16" i="11" s="1"/>
  <c r="AD18" i="3"/>
  <c r="W18" i="5"/>
  <c r="B18" i="5"/>
  <c r="Y18" i="4"/>
  <c r="H8" i="3"/>
  <c r="H9" i="3"/>
  <c r="H7" i="5"/>
  <c r="H7" i="3"/>
  <c r="H6" i="5"/>
  <c r="Q58" i="11"/>
  <c r="Q50" i="11"/>
  <c r="Q48" i="11"/>
  <c r="Q57" i="11"/>
  <c r="S57" i="11" s="1"/>
  <c r="Q49" i="11"/>
  <c r="S49" i="11" s="1"/>
  <c r="Q64" i="11"/>
  <c r="S64" i="11" s="1"/>
  <c r="Q56" i="11"/>
  <c r="Q63" i="11"/>
  <c r="Q55" i="11"/>
  <c r="R12" i="11"/>
  <c r="Q62" i="11"/>
  <c r="S62" i="11" s="1"/>
  <c r="Q54" i="11"/>
  <c r="S54" i="11" s="1"/>
  <c r="Q61" i="11"/>
  <c r="S61" i="11" s="1"/>
  <c r="Q53" i="11"/>
  <c r="Q60" i="11"/>
  <c r="S60" i="11" s="1"/>
  <c r="E5" i="11"/>
  <c r="Q59" i="11"/>
  <c r="S59" i="11" s="1"/>
  <c r="Q51" i="11"/>
  <c r="S51" i="11" s="1"/>
  <c r="R56" i="11"/>
  <c r="R55" i="11"/>
  <c r="R63" i="11"/>
  <c r="R53" i="11"/>
  <c r="R48" i="11"/>
  <c r="S52" i="11"/>
  <c r="S58" i="11"/>
  <c r="S50" i="11"/>
  <c r="E20" i="11"/>
  <c r="Q42" i="11"/>
  <c r="R42" i="11" s="1"/>
  <c r="V38" i="11" s="1"/>
  <c r="E9" i="11"/>
  <c r="E6" i="11"/>
  <c r="E7" i="11"/>
  <c r="E14" i="11"/>
  <c r="Q33" i="11"/>
  <c r="V23" i="11"/>
  <c r="Q36" i="11"/>
  <c r="R36" i="11" s="1"/>
  <c r="V39" i="11" s="1"/>
  <c r="AL16" i="11"/>
  <c r="Q37" i="11"/>
  <c r="AL17" i="11"/>
  <c r="Q43" i="11"/>
  <c r="R43" i="11" s="1"/>
  <c r="V43" i="11" s="1"/>
  <c r="AL23" i="11"/>
  <c r="AL15" i="11"/>
  <c r="AL12" i="11"/>
  <c r="AL20" i="11"/>
  <c r="AL11" i="11"/>
  <c r="Q44" i="11"/>
  <c r="R44" i="11" s="1"/>
  <c r="AL24" i="11"/>
  <c r="AL19" i="11"/>
  <c r="Q30" i="11"/>
  <c r="AL10" i="11"/>
  <c r="Q38" i="11"/>
  <c r="AL18" i="11"/>
  <c r="Q29" i="11"/>
  <c r="AL9" i="11"/>
  <c r="AL13" i="11"/>
  <c r="AL21" i="11"/>
  <c r="AL14" i="11"/>
  <c r="AL22" i="11"/>
  <c r="Q28" i="11"/>
  <c r="R28" i="11" s="1"/>
  <c r="X20" i="4"/>
  <c r="AA20" i="5"/>
  <c r="AG23" i="11"/>
  <c r="AH23" i="11" s="1"/>
  <c r="AG15" i="11"/>
  <c r="Q35" i="11" s="1"/>
  <c r="O20" i="3"/>
  <c r="AC20" i="4"/>
  <c r="M20" i="5"/>
  <c r="M32" i="5" s="1"/>
  <c r="AG14" i="11"/>
  <c r="Q34" i="11" s="1"/>
  <c r="R34" i="11" s="1"/>
  <c r="X20" i="3"/>
  <c r="AD20" i="4"/>
  <c r="AD30" i="4" s="1"/>
  <c r="N20" i="5"/>
  <c r="AG21" i="11"/>
  <c r="AH21" i="11" s="1"/>
  <c r="Y20" i="3"/>
  <c r="Y30" i="3" s="1"/>
  <c r="V20" i="5"/>
  <c r="V30" i="5" s="1"/>
  <c r="C21" i="11"/>
  <c r="I6" i="11" s="1"/>
  <c r="AG20" i="11"/>
  <c r="AH20" i="11" s="1"/>
  <c r="AG12" i="11"/>
  <c r="AH12" i="11" s="1"/>
  <c r="J20" i="3"/>
  <c r="AC20" i="3"/>
  <c r="M20" i="4"/>
  <c r="B20" i="5"/>
  <c r="H10" i="5" s="1"/>
  <c r="W20" i="5"/>
  <c r="D21" i="11"/>
  <c r="AG19" i="11"/>
  <c r="Q39" i="11" s="1"/>
  <c r="AG11" i="11"/>
  <c r="Q31" i="11" s="1"/>
  <c r="AD20" i="3"/>
  <c r="N20" i="4"/>
  <c r="F21" i="11"/>
  <c r="O20" i="4"/>
  <c r="AB20" i="5"/>
  <c r="AB30" i="5" s="1"/>
  <c r="B20" i="4"/>
  <c r="H10" i="4"/>
  <c r="D20" i="5"/>
  <c r="D20" i="4"/>
  <c r="D20" i="3"/>
  <c r="E19" i="11"/>
  <c r="M5" i="20"/>
  <c r="N3" i="20" s="1"/>
  <c r="D18" i="3" s="1"/>
  <c r="AH13" i="11"/>
  <c r="D18" i="11"/>
  <c r="K17" i="3"/>
  <c r="AD17" i="3"/>
  <c r="O17" i="4"/>
  <c r="M17" i="5"/>
  <c r="F18" i="11"/>
  <c r="L17" i="3"/>
  <c r="X17" i="4"/>
  <c r="AA17" i="5"/>
  <c r="AA30" i="5" s="1"/>
  <c r="Y17" i="4"/>
  <c r="AB17" i="5"/>
  <c r="B17" i="3"/>
  <c r="H10" i="3" s="1"/>
  <c r="N17" i="3"/>
  <c r="N32" i="3" s="1"/>
  <c r="AC17" i="4"/>
  <c r="AC30" i="4" s="1"/>
  <c r="J17" i="4"/>
  <c r="V17" i="5"/>
  <c r="K17" i="4"/>
  <c r="W17" i="5"/>
  <c r="X17" i="3"/>
  <c r="K17" i="5"/>
  <c r="K32" i="5" s="1"/>
  <c r="O32" i="3"/>
  <c r="E17" i="11"/>
  <c r="AD8" i="11"/>
  <c r="AD14" i="11"/>
  <c r="AD16" i="11"/>
  <c r="AD17" i="11"/>
  <c r="AD9" i="11"/>
  <c r="AD21" i="11"/>
  <c r="AD24" i="11"/>
  <c r="AD13" i="11"/>
  <c r="O31" i="3"/>
  <c r="E16" i="11"/>
  <c r="Z10" i="11"/>
  <c r="Z22" i="11"/>
  <c r="E15" i="11"/>
  <c r="Z18" i="11"/>
  <c r="Z23" i="11"/>
  <c r="Z15" i="11"/>
  <c r="E13" i="11"/>
  <c r="E12" i="11"/>
  <c r="H8" i="5"/>
  <c r="E11" i="11"/>
  <c r="V19" i="11"/>
  <c r="V15" i="11"/>
  <c r="V11" i="11"/>
  <c r="L10" i="3"/>
  <c r="L31" i="3" s="1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E10" i="11"/>
  <c r="B4" i="4"/>
  <c r="H6" i="4" s="1"/>
  <c r="D4" i="4"/>
  <c r="N32" i="5"/>
  <c r="L32" i="5"/>
  <c r="AC30" i="3"/>
  <c r="AD30" i="3"/>
  <c r="X30" i="3"/>
  <c r="L32" i="4"/>
  <c r="M32" i="3"/>
  <c r="N31" i="5"/>
  <c r="L31" i="5"/>
  <c r="X30" i="4"/>
  <c r="Y30" i="4"/>
  <c r="M31" i="4"/>
  <c r="K31" i="4"/>
  <c r="K32" i="4"/>
  <c r="N31" i="4"/>
  <c r="J31" i="5"/>
  <c r="M32" i="4"/>
  <c r="L31" i="4"/>
  <c r="J32" i="4"/>
  <c r="N31" i="3"/>
  <c r="N32" i="4"/>
  <c r="J31" i="4"/>
  <c r="K31" i="3"/>
  <c r="J32" i="5"/>
  <c r="M31" i="3"/>
  <c r="G4" i="4"/>
  <c r="F4" i="3"/>
  <c r="G4" i="3"/>
  <c r="G4" i="5"/>
  <c r="S48" i="11" l="1"/>
  <c r="S56" i="11"/>
  <c r="F4" i="4"/>
  <c r="S55" i="11"/>
  <c r="S53" i="11"/>
  <c r="S63" i="11"/>
  <c r="R33" i="11"/>
  <c r="V32" i="11" s="1"/>
  <c r="W32" i="11" s="1"/>
  <c r="L6" i="11"/>
  <c r="L7" i="11" s="1"/>
  <c r="E18" i="11"/>
  <c r="K6" i="11" s="1"/>
  <c r="K7" i="11" s="1"/>
  <c r="Q40" i="11"/>
  <c r="R40" i="11" s="1"/>
  <c r="V30" i="11" s="1"/>
  <c r="W30" i="11" s="1"/>
  <c r="J6" i="11"/>
  <c r="J7" i="11" s="1"/>
  <c r="E21" i="11"/>
  <c r="V29" i="11"/>
  <c r="W29" i="11" s="1"/>
  <c r="Q32" i="11"/>
  <c r="R32" i="11" s="1"/>
  <c r="V44" i="11" s="1"/>
  <c r="W44" i="11" s="1"/>
  <c r="Q41" i="11"/>
  <c r="R41" i="11" s="1"/>
  <c r="V34" i="11" s="1"/>
  <c r="W34" i="11" s="1"/>
  <c r="O31" i="4"/>
  <c r="AH14" i="11"/>
  <c r="M31" i="5"/>
  <c r="W30" i="5"/>
  <c r="V31" i="5" s="1"/>
  <c r="F4" i="5"/>
  <c r="H13" i="5" s="1"/>
  <c r="N4" i="20"/>
  <c r="D18" i="5" s="1"/>
  <c r="N5" i="20"/>
  <c r="D18" i="4" s="1"/>
  <c r="K31" i="5"/>
  <c r="D17" i="4"/>
  <c r="R37" i="11"/>
  <c r="V40" i="11" s="1"/>
  <c r="W40" i="11" s="1"/>
  <c r="AH17" i="11"/>
  <c r="O32" i="4"/>
  <c r="AH24" i="11"/>
  <c r="AH8" i="11"/>
  <c r="AH11" i="11"/>
  <c r="R31" i="11"/>
  <c r="V41" i="11" s="1"/>
  <c r="W41" i="11" s="1"/>
  <c r="AH15" i="11"/>
  <c r="R35" i="11"/>
  <c r="V36" i="11" s="1"/>
  <c r="W36" i="11" s="1"/>
  <c r="AH10" i="11"/>
  <c r="R30" i="11"/>
  <c r="V35" i="11" s="1"/>
  <c r="W35" i="11" s="1"/>
  <c r="AH19" i="11"/>
  <c r="R39" i="11"/>
  <c r="V31" i="11" s="1"/>
  <c r="W31" i="11" s="1"/>
  <c r="AH9" i="11"/>
  <c r="AH18" i="11"/>
  <c r="R38" i="11"/>
  <c r="V42" i="11" s="1"/>
  <c r="W42" i="11" s="1"/>
  <c r="L32" i="3"/>
  <c r="D17" i="3"/>
  <c r="D17" i="5"/>
  <c r="W43" i="11"/>
  <c r="W39" i="11"/>
  <c r="W38" i="11"/>
  <c r="H13" i="3"/>
  <c r="H13" i="4"/>
  <c r="X31" i="4"/>
  <c r="AC31" i="3"/>
  <c r="X31" i="3"/>
  <c r="D4" i="3"/>
  <c r="D4" i="5"/>
  <c r="AA31" i="5"/>
  <c r="AC31" i="4"/>
  <c r="D5" i="3"/>
  <c r="D5" i="4"/>
  <c r="H4" i="4" s="1"/>
  <c r="D5" i="5"/>
  <c r="R29" i="11" l="1"/>
  <c r="V33" i="11" s="1"/>
  <c r="W33" i="11" s="1"/>
  <c r="V37" i="11"/>
  <c r="W37" i="11" s="1"/>
  <c r="V28" i="11"/>
  <c r="W28" i="11" s="1"/>
  <c r="H4" i="3"/>
  <c r="H4" i="5"/>
  <c r="J31" i="3"/>
  <c r="J32" i="3"/>
</calcChain>
</file>

<file path=xl/sharedStrings.xml><?xml version="1.0" encoding="utf-8"?>
<sst xmlns="http://schemas.openxmlformats.org/spreadsheetml/2006/main" count="826" uniqueCount="214">
  <si>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</si>
  <si>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</si>
  <si>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</si>
  <si>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</si>
  <si>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</si>
  <si>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</si>
  <si>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</si>
  <si>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</si>
  <si>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</si>
  <si>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</si>
  <si>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</si>
  <si>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</si>
  <si>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</si>
  <si>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</si>
  <si>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</si>
  <si>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</si>
  <si>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</si>
  <si>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</si>
  <si>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</si>
  <si>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</si>
  <si>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</si>
  <si>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</si>
  <si>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</si>
  <si>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</si>
  <si>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</si>
  <si>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</si>
  <si>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</si>
  <si>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</si>
  <si>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</si>
  <si>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</si>
  <si>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</si>
  <si>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</si>
  <si>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</si>
  <si>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</si>
  <si>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</si>
  <si>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</si>
  <si>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</si>
  <si>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</si>
  <si>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</si>
  <si>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</si>
  <si>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</si>
  <si>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</si>
  <si>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</si>
  <si>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</si>
  <si>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</si>
  <si>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</si>
  <si>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</si>
  <si>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</si>
  <si>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</si>
  <si>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</si>
  <si>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</si>
  <si>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</si>
  <si>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</si>
  <si>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</si>
  <si>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</si>
  <si>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</si>
  <si>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</si>
  <si>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</si>
  <si>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</si>
  <si>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</si>
  <si>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</si>
  <si>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</si>
  <si>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</si>
  <si>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</si>
  <si>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</si>
  <si>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</si>
  <si>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</si>
  <si>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</si>
  <si>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</si>
  <si>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</si>
  <si>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</si>
  <si>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</si>
  <si>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</si>
  <si>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</si>
  <si>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</si>
  <si>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</si>
  <si>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</si>
  <si>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</si>
  <si>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</si>
  <si>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</si>
  <si>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</si>
  <si>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</si>
  <si>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</si>
  <si>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</si>
  <si>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</si>
  <si>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</si>
  <si>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</si>
  <si>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</si>
  <si>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</si>
  <si>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</si>
  <si>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</si>
  <si>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</si>
  <si>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</si>
  <si>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</si>
  <si>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</si>
  <si>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</si>
  <si>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</si>
  <si>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</si>
  <si>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</si>
  <si>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</si>
  <si>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</si>
  <si>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</si>
  <si>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</si>
  <si>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</si>
  <si>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</si>
  <si>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</si>
  <si>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</si>
  <si>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</si>
  <si>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</si>
  <si>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</si>
  <si>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</si>
  <si>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</si>
  <si>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</si>
  <si>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</si>
  <si>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</si>
  <si>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</si>
  <si>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</si>
  <si>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</si>
  <si>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</si>
  <si>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</si>
  <si>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</si>
  <si>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</si>
  <si>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</si>
  <si>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</si>
  <si>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</si>
  <si>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</si>
  <si>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</si>
  <si>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</si>
  <si>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</si>
  <si>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</si>
  <si>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</si>
  <si>
    <t>L/M/SamM</t>
  </si>
  <si>
    <t>SamM/L</t>
  </si>
  <si>
    <t>WEEK 4</t>
  </si>
  <si>
    <t>A/M/K</t>
  </si>
  <si>
    <t>C/W</t>
  </si>
  <si>
    <t>NBA Equivalent</t>
  </si>
  <si>
    <t>For example, if you score 3 of your teams 6 points, this is 50% of your teams. This is multiplied by the NBA's average points (100) to give 50 points.</t>
  </si>
  <si>
    <r>
      <rPr>
        <b/>
        <sz val="11"/>
        <color theme="1"/>
        <rFont val="Calibri"/>
        <family val="2"/>
        <scheme val="minor"/>
      </rPr>
      <t>NBA Equivalent</t>
    </r>
    <r>
      <rPr>
        <sz val="11"/>
        <color theme="1"/>
        <rFont val="Calibri"/>
        <family val="2"/>
        <scheme val="minor"/>
      </rPr>
      <t xml:space="preserve"> is what your points would (roughly) equal to in the NBA</t>
    </r>
  </si>
  <si>
    <t>C/SamM</t>
  </si>
  <si>
    <t>Ry/Ru</t>
  </si>
  <si>
    <t>WEEK 5</t>
  </si>
  <si>
    <t>K/A</t>
  </si>
  <si>
    <t>A/R/N</t>
  </si>
  <si>
    <t>A/C/S</t>
  </si>
  <si>
    <t>C/SM</t>
  </si>
  <si>
    <t>FINALS WEEK</t>
  </si>
  <si>
    <t>A/C</t>
  </si>
  <si>
    <t>C/SM/L</t>
  </si>
  <si>
    <t>A/C/W</t>
  </si>
  <si>
    <t>Finals 1</t>
  </si>
  <si>
    <t>Ladder Points:</t>
  </si>
  <si>
    <t>Pre</t>
  </si>
  <si>
    <t>Finals 2</t>
  </si>
  <si>
    <t>Final</t>
  </si>
  <si>
    <t>Total</t>
  </si>
  <si>
    <t>ONLY HAS PRE-FINALS</t>
  </si>
  <si>
    <t>Finals Comparison</t>
  </si>
  <si>
    <t>Regular</t>
  </si>
  <si>
    <t>Finals</t>
  </si>
  <si>
    <t>Change</t>
  </si>
  <si>
    <t>Tie breaker:</t>
  </si>
  <si>
    <t>(after GF record)</t>
  </si>
  <si>
    <t>Insert Date Here</t>
  </si>
  <si>
    <t>Type</t>
  </si>
  <si>
    <t>PPG</t>
  </si>
  <si>
    <t>Team</t>
  </si>
  <si>
    <t>Finishes</t>
  </si>
  <si>
    <t>Midranges</t>
  </si>
  <si>
    <t>Angus Walker</t>
  </si>
  <si>
    <t>MVP</t>
  </si>
  <si>
    <t>LVP</t>
  </si>
  <si>
    <t>QVP</t>
  </si>
  <si>
    <t>DWd</t>
  </si>
  <si>
    <t>wdds</t>
  </si>
  <si>
    <t>Samuel</t>
  </si>
  <si>
    <t>dwdw</t>
  </si>
  <si>
    <t>fet</t>
  </si>
  <si>
    <t>iuh</t>
  </si>
  <si>
    <t>iujj</t>
  </si>
  <si>
    <t>mmm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</si>
  <si>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</si>
  <si>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</si>
  <si>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</si>
  <si>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</si>
  <si>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</si>
  <si>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</si>
  <si>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</si>
  <si>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</si>
  <si>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abv</t>
  </si>
  <si>
    <t>h2ww</t>
  </si>
  <si>
    <t>poiu</t>
  </si>
  <si>
    <t>tyhn</t>
  </si>
  <si>
    <t>nhtg</t>
  </si>
  <si>
    <t>fwdws</t>
  </si>
  <si>
    <t>History</t>
  </si>
  <si>
    <t>A cool dude</t>
  </si>
  <si>
    <t>A not so cool dude</t>
  </si>
  <si>
    <t>TeamImage</t>
  </si>
  <si>
    <t>PlayerImage</t>
  </si>
  <si>
    <t>../Images/LG_Final.png</t>
  </si>
  <si>
    <t>../Images/5M_Final.png</t>
  </si>
  <si>
    <t>../Images/Players/Angus.png</t>
  </si>
  <si>
    <t>../Images/Players/Sam.png</t>
  </si>
  <si>
    <t>TP</t>
  </si>
  <si>
    <t>FPG</t>
  </si>
  <si>
    <t>TF</t>
  </si>
  <si>
    <t>Threes</t>
  </si>
  <si>
    <t>TM</t>
  </si>
  <si>
    <t>TPG</t>
  </si>
  <si>
    <t>TT</t>
  </si>
  <si>
    <t>MPG</t>
  </si>
  <si>
    <t>Day One Array</t>
  </si>
  <si>
    <t>ThreePointers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</si>
</sst>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0" fontId="0" fillId="4" borderId="5" xfId="0" applyFill="1" applyBorder="1"/>
    <xf numFmtId="2" fontId="0" fillId="4" borderId="1" xfId="0" applyNumberFormat="1" applyFill="1" applyBorder="1"/>
    <xf numFmtId="165" fontId="0" fillId="4" borderId="6" xfId="0" applyNumberFormat="1" applyFill="1" applyBorder="1"/>
    <xf numFmtId="0" fontId="0" fillId="6" borderId="5" xfId="0" applyFill="1" applyBorder="1"/>
    <xf numFmtId="2" fontId="0" fillId="6" borderId="1" xfId="0" applyNumberFormat="1" applyFill="1" applyBorder="1"/>
    <xf numFmtId="165" fontId="0" fillId="6" borderId="6" xfId="0" applyNumberFormat="1" applyFill="1" applyBorder="1"/>
    <xf numFmtId="0" fontId="0" fillId="5" borderId="5" xfId="0" applyFill="1" applyBorder="1"/>
    <xf numFmtId="2" fontId="0" fillId="5" borderId="1" xfId="0" applyNumberFormat="1" applyFill="1" applyBorder="1"/>
    <xf numFmtId="165" fontId="0" fillId="5" borderId="6" xfId="0" applyNumberFormat="1" applyFill="1" applyBorder="1"/>
    <xf numFmtId="0" fontId="0" fillId="5" borderId="7" xfId="0" applyFill="1" applyBorder="1"/>
    <xf numFmtId="2" fontId="0" fillId="5" borderId="8" xfId="0" applyNumberFormat="1" applyFill="1" applyBorder="1"/>
    <xf numFmtId="165" fontId="0" fillId="5" borderId="9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6" borderId="0" xfId="0" applyFill="1"/>
    <xf numFmtId="0" fontId="2" fillId="6" borderId="0" xfId="0" applyFont="1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165" fontId="0" fillId="7" borderId="0" xfId="0" applyNumberFormat="1" applyFill="1"/>
    <xf numFmtId="0" fontId="2" fillId="7" borderId="0" xfId="0" applyFont="1" applyFill="1"/>
    <xf numFmtId="0" fontId="6" fillId="7" borderId="0" xfId="0" applyFont="1" applyFill="1"/>
    <xf numFmtId="0" fontId="5" fillId="0" borderId="0" xfId="0" applyFont="1"/>
  </cellXfs>
  <cellStyles count="2">
    <cellStyle name="Normal" xfId="0" builtinId="0"/>
    <cellStyle name="Percent" xfId="1" builtinId="5"/>
  </cellStyles>
  <dxfs count="5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numFmt numFmtId="165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W44" totalsRowShown="0" headerRowDxfId="50" headerRowBorderDxfId="49" tableBorderDxfId="48" totalsRowBorderDxfId="47">
  <autoFilter ref="U27:W44" xr:uid="{6C4743A1-3F7C-43E4-BC19-131B0F06F663}"/>
  <sortState xmlns:xlrd2="http://schemas.microsoft.com/office/spreadsheetml/2017/richdata2" ref="U28:W44">
    <sortCondition descending="1" ref="V27:V44"/>
  </sortState>
  <tableColumns count="3">
    <tableColumn id="1" xr3:uid="{04F740DB-8979-4EB0-8BB1-150B560FA6CB}" name="Name" dataDxfId="46"/>
    <tableColumn id="2" xr3:uid="{7BE2DD7D-041B-42D3-BEF3-83231555EB12}" name="Average" dataDxfId="45"/>
    <tableColumn id="3" xr3:uid="{3EA0A844-2FB2-4CD6-86BD-277AC59FE2B4}" name="NBA Equivalent" dataDxfId="44">
      <calculatedColumnFormula>Table1[[#This Row],[Average]]/($I$6/3)*100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982B4E-394E-4597-BB61-FB3978A2E716}" name="Table2" displayName="Table2" ref="P47:S64" totalsRowShown="0" headerRowDxfId="43" dataDxfId="42">
  <autoFilter ref="P47:S64" xr:uid="{F8982B4E-394E-4597-BB61-FB3978A2E716}"/>
  <tableColumns count="4">
    <tableColumn id="1" xr3:uid="{77E40B08-4007-4738-93D3-54CC435FE819}" name="Name" dataDxfId="41"/>
    <tableColumn id="2" xr3:uid="{7A615418-2452-4FAE-A69F-C6EC06A62E87}" name="Regular" dataDxfId="40">
      <calculatedColumnFormula>(SUM(Q8,U8,Y8,AC8,AG8))/(SUM($Q$5,$U$5,$Y$5,$AC$5,$AG$5))</calculatedColumnFormula>
    </tableColumn>
    <tableColumn id="3" xr3:uid="{8C226EA4-BE63-46ED-A0A9-7C78655BD159}" name="Finals" dataDxfId="39">
      <calculatedColumnFormula>AK8/AK$5</calculatedColumnFormula>
    </tableColumn>
    <tableColumn id="4" xr3:uid="{765ED50C-D15E-4FB4-B8A0-EFA981698530}" name="Change" dataDxfId="38">
      <calculatedColumnFormula>Table2[[#This Row],[Finals]]-Table2[[#This Row],[Regular]]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9EDA-C8E0-47BB-8322-EAF4F7802E47}">
  <dimension ref="B1:V23"/>
  <sheetViews>
    <sheetView tabSelected="1" zoomScale="55" zoomScaleNormal="55" workbookViewId="0">
      <selection activeCell="B20" sqref="B20:F23"/>
    </sheetView>
  </sheetViews>
  <sheetFormatPr defaultRowHeight="14.25" x14ac:dyDescent="0.45"/>
  <cols>
    <col min="1" max="19" width="12.59765625" customWidth="1"/>
    <col min="20" max="20" width="30.59765625" customWidth="1"/>
    <col min="21" max="22" width="25.59765625" customWidth="1"/>
  </cols>
  <sheetData>
    <row r="1" spans="2:22" x14ac:dyDescent="0.45">
      <c r="D1" t="s">
        <v>27</v>
      </c>
      <c r="F1" t="s">
        <v>167</v>
      </c>
      <c r="H1" t="s">
        <v>168</v>
      </c>
      <c r="J1" t="s">
        <v>207</v>
      </c>
    </row>
    <row r="2" spans="2:22" x14ac:dyDescent="0.45">
      <c r="B2" t="s">
        <v>114</v>
      </c>
      <c r="C2" t="s">
        <v>166</v>
      </c>
      <c r="D2" t="s">
        <v>165</v>
      </c>
      <c r="E2" t="s">
        <v>204</v>
      </c>
      <c r="F2" t="s">
        <v>205</v>
      </c>
      <c r="G2" t="s">
        <v>206</v>
      </c>
      <c r="H2" t="s">
        <v>211</v>
      </c>
      <c r="I2" t="s">
        <v>208</v>
      </c>
      <c r="J2" t="s">
        <v>209</v>
      </c>
      <c r="K2" t="s">
        <v>210</v>
      </c>
      <c r="L2" t="s">
        <v>181</v>
      </c>
      <c r="M2" t="s">
        <v>182</v>
      </c>
      <c r="N2" t="s">
        <v>183</v>
      </c>
      <c r="O2" t="s">
        <v>184</v>
      </c>
      <c r="P2" t="s">
        <v>185</v>
      </c>
      <c r="Q2" t="s">
        <v>186</v>
      </c>
      <c r="R2" t="s">
        <v>187</v>
      </c>
      <c r="S2" t="s">
        <v>188</v>
      </c>
      <c r="T2" t="s">
        <v>195</v>
      </c>
      <c r="U2" t="s">
        <v>198</v>
      </c>
      <c r="V2" t="s">
        <v>199</v>
      </c>
    </row>
    <row r="3" spans="2:22" x14ac:dyDescent="0.45">
      <c r="B3" t="s">
        <v>169</v>
      </c>
      <c r="C3" t="s">
        <v>10</v>
      </c>
      <c r="D3">
        <v>2.5</v>
      </c>
      <c r="E3">
        <v>5</v>
      </c>
      <c r="F3">
        <v>1.5</v>
      </c>
      <c r="G3">
        <v>3</v>
      </c>
      <c r="H3">
        <v>4.5</v>
      </c>
      <c r="I3">
        <v>9</v>
      </c>
      <c r="J3">
        <v>3.5</v>
      </c>
      <c r="K3">
        <v>7</v>
      </c>
      <c r="L3" t="s">
        <v>170</v>
      </c>
      <c r="M3" t="s">
        <v>171</v>
      </c>
      <c r="N3" t="s">
        <v>172</v>
      </c>
      <c r="O3" t="s">
        <v>173</v>
      </c>
      <c r="P3" t="s">
        <v>174</v>
      </c>
      <c r="Q3" t="s">
        <v>189</v>
      </c>
      <c r="R3" t="s">
        <v>194</v>
      </c>
      <c r="S3" t="s">
        <v>193</v>
      </c>
      <c r="T3" t="s">
        <v>196</v>
      </c>
      <c r="U3" t="s">
        <v>200</v>
      </c>
      <c r="V3" t="s">
        <v>202</v>
      </c>
    </row>
    <row r="4" spans="2:22" x14ac:dyDescent="0.45">
      <c r="B4" t="s">
        <v>175</v>
      </c>
      <c r="C4" t="s">
        <v>11</v>
      </c>
      <c r="D4">
        <v>3.5</v>
      </c>
      <c r="E4">
        <v>4</v>
      </c>
      <c r="F4">
        <v>4.5</v>
      </c>
      <c r="G4">
        <v>5</v>
      </c>
      <c r="H4">
        <v>5.5</v>
      </c>
      <c r="I4">
        <v>6</v>
      </c>
      <c r="J4">
        <v>6.5</v>
      </c>
      <c r="K4">
        <v>7</v>
      </c>
      <c r="L4" t="s">
        <v>176</v>
      </c>
      <c r="M4" t="s">
        <v>177</v>
      </c>
      <c r="N4" t="s">
        <v>178</v>
      </c>
      <c r="O4" t="s">
        <v>179</v>
      </c>
      <c r="P4" t="s">
        <v>180</v>
      </c>
      <c r="Q4" t="s">
        <v>190</v>
      </c>
      <c r="R4" t="s">
        <v>191</v>
      </c>
      <c r="S4" t="s">
        <v>192</v>
      </c>
      <c r="T4" t="s">
        <v>197</v>
      </c>
      <c r="U4" t="s">
        <v>201</v>
      </c>
      <c r="V4" t="s">
        <v>203</v>
      </c>
    </row>
    <row r="20" spans="2:6" x14ac:dyDescent="0.45">
      <c r="B20" t="s">
        <v>212</v>
      </c>
    </row>
    <row r="21" spans="2:6" x14ac:dyDescent="0.45">
      <c r="B21" t="s">
        <v>39</v>
      </c>
      <c r="C21" t="s">
        <v>27</v>
      </c>
      <c r="D21" t="s">
        <v>167</v>
      </c>
      <c r="E21" t="s">
        <v>168</v>
      </c>
      <c r="F21" t="s">
        <v>213</v>
      </c>
    </row>
    <row r="22" spans="2:6" x14ac:dyDescent="0.45">
      <c r="B22" s="3">
        <v>45013</v>
      </c>
      <c r="C22">
        <v>1</v>
      </c>
      <c r="D22">
        <v>2</v>
      </c>
      <c r="E22">
        <v>3</v>
      </c>
      <c r="F22">
        <v>4</v>
      </c>
    </row>
    <row r="23" spans="2:6" x14ac:dyDescent="0.45">
      <c r="B23" s="3">
        <v>45013</v>
      </c>
      <c r="C23">
        <v>5</v>
      </c>
      <c r="D23">
        <v>6</v>
      </c>
      <c r="E23">
        <v>7</v>
      </c>
      <c r="F23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AL64"/>
  <sheetViews>
    <sheetView topLeftCell="D1" zoomScale="55" zoomScaleNormal="55" workbookViewId="0">
      <selection activeCell="W28" sqref="W28"/>
    </sheetView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38" x14ac:dyDescent="0.45">
      <c r="B2" s="2" t="s">
        <v>80</v>
      </c>
    </row>
    <row r="4" spans="2:38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38" x14ac:dyDescent="0.45">
      <c r="B5" s="3" t="e">
        <f>#REF!</f>
        <v>#REF!</v>
      </c>
      <c r="C5" t="e">
        <f>SUM(#REF!)</f>
        <v>#REF!</v>
      </c>
      <c r="D5" t="e">
        <f>MAX(#REF!)</f>
        <v>#REF!</v>
      </c>
      <c r="E5" t="e">
        <f>C5-D5-F5</f>
        <v>#REF!</v>
      </c>
      <c r="F5" t="e">
        <f>MIN(#REF!)</f>
        <v>#REF!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4</v>
      </c>
      <c r="AB5" t="s">
        <v>133</v>
      </c>
      <c r="AC5">
        <v>2</v>
      </c>
      <c r="AF5" t="s">
        <v>141</v>
      </c>
      <c r="AG5">
        <v>4</v>
      </c>
      <c r="AJ5" s="33" t="s">
        <v>146</v>
      </c>
      <c r="AK5" s="33">
        <v>3</v>
      </c>
      <c r="AL5" s="33"/>
    </row>
    <row r="6" spans="2:38" x14ac:dyDescent="0.45">
      <c r="B6" s="3" t="e">
        <f>#REF!</f>
        <v>#REF!</v>
      </c>
      <c r="C6" t="e">
        <f>SUM(#REF!)</f>
        <v>#REF!</v>
      </c>
      <c r="D6" t="e">
        <f>MAX(#REF!)</f>
        <v>#REF!</v>
      </c>
      <c r="E6" t="e">
        <f>C6-D6-F6</f>
        <v>#REF!</v>
      </c>
      <c r="F6" t="e">
        <f>MIN(#REF!)</f>
        <v>#REF!</v>
      </c>
      <c r="I6" s="14" t="e">
        <f>AVERAGE(C5:C30)</f>
        <v>#REF!</v>
      </c>
      <c r="J6" t="e">
        <f t="shared" ref="J6:L6" si="0">AVERAGE(D5:D30)</f>
        <v>#REF!</v>
      </c>
      <c r="K6" t="e">
        <f t="shared" si="0"/>
        <v>#REF!</v>
      </c>
      <c r="L6" t="e">
        <f t="shared" si="0"/>
        <v>#REF!</v>
      </c>
      <c r="AJ6" s="33"/>
      <c r="AK6" s="33"/>
      <c r="AL6" s="33"/>
    </row>
    <row r="7" spans="2:38" x14ac:dyDescent="0.45">
      <c r="B7" s="3" t="e">
        <f>#REF!</f>
        <v>#REF!</v>
      </c>
      <c r="C7" t="e">
        <f>SUM(#REF!)</f>
        <v>#REF!</v>
      </c>
      <c r="D7" t="e">
        <f>MAX(#REF!)</f>
        <v>#REF!</v>
      </c>
      <c r="E7" t="e">
        <f t="shared" ref="E7:E10" si="1">C7-D7-F7</f>
        <v>#REF!</v>
      </c>
      <c r="F7" t="e">
        <f>MIN(#REF!)</f>
        <v>#REF!</v>
      </c>
      <c r="I7" s="2" t="s">
        <v>29</v>
      </c>
      <c r="J7" s="13" t="e">
        <f>J6/$I$6</f>
        <v>#REF!</v>
      </c>
      <c r="K7" s="13" t="e">
        <f t="shared" ref="K7:L7" si="2">K6/$I$6</f>
        <v>#REF!</v>
      </c>
      <c r="L7" s="13" t="e">
        <f t="shared" si="2"/>
        <v>#REF!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  <c r="AB7" s="2" t="s">
        <v>28</v>
      </c>
      <c r="AC7" s="2" t="s">
        <v>27</v>
      </c>
      <c r="AD7" s="2" t="s">
        <v>90</v>
      </c>
      <c r="AF7" s="2" t="s">
        <v>28</v>
      </c>
      <c r="AG7" s="2" t="s">
        <v>27</v>
      </c>
      <c r="AH7" s="2" t="s">
        <v>90</v>
      </c>
      <c r="AJ7" s="34" t="s">
        <v>28</v>
      </c>
      <c r="AK7" s="34" t="s">
        <v>27</v>
      </c>
      <c r="AL7" s="34" t="s">
        <v>90</v>
      </c>
    </row>
    <row r="8" spans="2:38" x14ac:dyDescent="0.45">
      <c r="B8" s="3" t="e">
        <f>#REF!</f>
        <v>#REF!</v>
      </c>
      <c r="C8" t="e">
        <f>SUM(#REF!)</f>
        <v>#REF!</v>
      </c>
      <c r="D8" t="e">
        <f>MAX(#REF!)</f>
        <v>#REF!</v>
      </c>
      <c r="E8" t="e">
        <f t="shared" si="1"/>
        <v>#REF!</v>
      </c>
      <c r="F8" t="e">
        <f>MIN(#REF!)</f>
        <v>#REF!</v>
      </c>
      <c r="P8" t="s">
        <v>18</v>
      </c>
      <c r="Q8" t="e">
        <f>(#REF!)+(#REF!)+(#REF!)+(#REF!)</f>
        <v>#REF!</v>
      </c>
      <c r="R8" s="14" t="e">
        <f t="shared" ref="R8:R24" si="3">Q8/$Q$5</f>
        <v>#REF!</v>
      </c>
      <c r="T8" t="s">
        <v>18</v>
      </c>
      <c r="U8" t="e">
        <f>(#REF!)+(#REF!)+(#REF!)</f>
        <v>#REF!</v>
      </c>
      <c r="V8" s="14" t="e">
        <f t="shared" ref="V8:V24" si="4">U8/$U$5</f>
        <v>#REF!</v>
      </c>
      <c r="X8" t="s">
        <v>18</v>
      </c>
      <c r="Y8" t="e">
        <f>(#REF!)+(#REF!)+(#REF!)+(#REF!)</f>
        <v>#REF!</v>
      </c>
      <c r="Z8" s="14" t="e">
        <f>Y8/Y$5</f>
        <v>#REF!</v>
      </c>
      <c r="AB8" t="s">
        <v>18</v>
      </c>
      <c r="AC8" t="e">
        <f>(#REF!)+(#REF!)</f>
        <v>#REF!</v>
      </c>
      <c r="AD8" s="14" t="e">
        <f>AC8/AC$5</f>
        <v>#REF!</v>
      </c>
      <c r="AF8" t="s">
        <v>18</v>
      </c>
      <c r="AG8" t="e">
        <f>(#REF!)+(Template!$Q3)+(#REF!)+(#REF!)</f>
        <v>#REF!</v>
      </c>
      <c r="AH8" s="14" t="e">
        <f>AG8/AG$5</f>
        <v>#REF!</v>
      </c>
      <c r="AJ8" s="33" t="s">
        <v>18</v>
      </c>
      <c r="AK8" s="33" t="e">
        <f>(#REF!)+(#REF!)+(#REF!)</f>
        <v>#REF!</v>
      </c>
      <c r="AL8" s="35" t="e">
        <f>AK8/(AK$5-0.5)</f>
        <v>#REF!</v>
      </c>
    </row>
    <row r="9" spans="2:38" x14ac:dyDescent="0.45">
      <c r="B9" s="3" t="e">
        <f>#REF!</f>
        <v>#REF!</v>
      </c>
      <c r="C9" t="e">
        <f>SUM(#REF!)</f>
        <v>#REF!</v>
      </c>
      <c r="D9" t="e">
        <f>MAX(#REF!)</f>
        <v>#REF!</v>
      </c>
      <c r="E9" t="e">
        <f t="shared" si="1"/>
        <v>#REF!</v>
      </c>
      <c r="F9" t="e">
        <f>MIN(#REF!)</f>
        <v>#REF!</v>
      </c>
      <c r="P9" t="s">
        <v>19</v>
      </c>
      <c r="Q9" t="e">
        <f>(#REF!)+(#REF!)+(#REF!)+(#REF!)</f>
        <v>#REF!</v>
      </c>
      <c r="R9" s="14" t="e">
        <f t="shared" si="3"/>
        <v>#REF!</v>
      </c>
      <c r="T9" t="s">
        <v>19</v>
      </c>
      <c r="U9" t="e">
        <f>(#REF!)+(#REF!)+(#REF!)</f>
        <v>#REF!</v>
      </c>
      <c r="V9" s="14" t="e">
        <f t="shared" si="4"/>
        <v>#REF!</v>
      </c>
      <c r="X9" t="s">
        <v>19</v>
      </c>
      <c r="Y9" t="e">
        <f>(#REF!)+(#REF!)+(#REF!)+(#REF!)</f>
        <v>#REF!</v>
      </c>
      <c r="Z9" s="14" t="e">
        <f t="shared" ref="Z9:Z24" si="5">Y9/Y$5</f>
        <v>#REF!</v>
      </c>
      <c r="AB9" t="s">
        <v>19</v>
      </c>
      <c r="AC9" t="e">
        <f>(#REF!)+(#REF!)</f>
        <v>#REF!</v>
      </c>
      <c r="AD9" s="14" t="e">
        <f t="shared" ref="AD9:AD24" si="6">AC9/AC$5</f>
        <v>#REF!</v>
      </c>
      <c r="AF9" t="s">
        <v>19</v>
      </c>
      <c r="AG9" t="e">
        <f>(#REF!)+(Template!$Q4)+(#REF!)+(#REF!)</f>
        <v>#REF!</v>
      </c>
      <c r="AH9" s="14" t="e">
        <f t="shared" ref="AH9:AH24" si="7">AG9/AG$5</f>
        <v>#REF!</v>
      </c>
      <c r="AJ9" s="33" t="s">
        <v>19</v>
      </c>
      <c r="AK9" s="33" t="e">
        <f>(#REF!)+(#REF!)+(#REF!)</f>
        <v>#REF!</v>
      </c>
      <c r="AL9" s="35" t="e">
        <f t="shared" ref="AL9:AL24" si="8">AK9/AK$5</f>
        <v>#REF!</v>
      </c>
    </row>
    <row r="10" spans="2:38" x14ac:dyDescent="0.45">
      <c r="B10" s="3" t="e">
        <f>#REF!</f>
        <v>#REF!</v>
      </c>
      <c r="C10" t="e">
        <f>SUM(#REF!)</f>
        <v>#REF!</v>
      </c>
      <c r="D10" t="e">
        <f>MAX(#REF!)</f>
        <v>#REF!</v>
      </c>
      <c r="E10" t="e">
        <f t="shared" si="1"/>
        <v>#REF!</v>
      </c>
      <c r="F10" t="e">
        <f>MIN(#REF!)</f>
        <v>#REF!</v>
      </c>
      <c r="P10" t="s">
        <v>13</v>
      </c>
      <c r="Q10" t="e">
        <f>(#REF!)+(#REF!)+(#REF!)+(#REF!)</f>
        <v>#REF!</v>
      </c>
      <c r="R10" s="14" t="e">
        <f t="shared" si="3"/>
        <v>#REF!</v>
      </c>
      <c r="T10" t="s">
        <v>13</v>
      </c>
      <c r="U10" t="e">
        <f>(#REF!)+(#REF!)+(#REF!)</f>
        <v>#REF!</v>
      </c>
      <c r="V10" s="14" t="e">
        <f t="shared" si="4"/>
        <v>#REF!</v>
      </c>
      <c r="X10" t="s">
        <v>13</v>
      </c>
      <c r="Y10" t="e">
        <f>(#REF!)+(#REF!)+(#REF!)+(#REF!)</f>
        <v>#REF!</v>
      </c>
      <c r="Z10" s="14" t="e">
        <f t="shared" si="5"/>
        <v>#REF!</v>
      </c>
      <c r="AB10" t="s">
        <v>13</v>
      </c>
      <c r="AC10" t="e">
        <f>(#REF!)+(#REF!)</f>
        <v>#REF!</v>
      </c>
      <c r="AD10" s="14" t="e">
        <f t="shared" si="6"/>
        <v>#REF!</v>
      </c>
      <c r="AF10" t="s">
        <v>13</v>
      </c>
      <c r="AG10" t="e">
        <f>(#REF!)+(Template!$Q5)+(#REF!)+(#REF!)</f>
        <v>#REF!</v>
      </c>
      <c r="AH10" s="14" t="e">
        <f t="shared" si="7"/>
        <v>#REF!</v>
      </c>
      <c r="AJ10" s="33" t="s">
        <v>13</v>
      </c>
      <c r="AK10" s="33" t="e">
        <f>(#REF!)+(#REF!)+(#REF!)</f>
        <v>#REF!</v>
      </c>
      <c r="AL10" s="35" t="e">
        <f t="shared" si="8"/>
        <v>#REF!</v>
      </c>
    </row>
    <row r="11" spans="2:38" x14ac:dyDescent="0.45">
      <c r="B11" s="3" t="e">
        <f>#REF!</f>
        <v>#REF!</v>
      </c>
      <c r="C11" t="e">
        <f>SUM(#REF!)</f>
        <v>#REF!</v>
      </c>
      <c r="D11" t="e">
        <f>MAX(#REF!)</f>
        <v>#REF!</v>
      </c>
      <c r="E11" t="e">
        <f t="shared" ref="E11" si="9">C11-D11-F11</f>
        <v>#REF!</v>
      </c>
      <c r="F11" t="e">
        <f>MIN(#REF!)</f>
        <v>#REF!</v>
      </c>
      <c r="P11" t="s">
        <v>16</v>
      </c>
      <c r="Q11" t="e">
        <f>(#REF!)+(#REF!)+(#REF!)+(#REF!)</f>
        <v>#REF!</v>
      </c>
      <c r="R11" s="14" t="e">
        <f t="shared" si="3"/>
        <v>#REF!</v>
      </c>
      <c r="T11" t="s">
        <v>16</v>
      </c>
      <c r="U11" t="e">
        <f>(#REF!)+(#REF!)+(#REF!)</f>
        <v>#REF!</v>
      </c>
      <c r="V11" s="14" t="e">
        <f t="shared" si="4"/>
        <v>#REF!</v>
      </c>
      <c r="X11" t="s">
        <v>16</v>
      </c>
      <c r="Y11" t="e">
        <f>(#REF!)+(#REF!)+(#REF!)+(#REF!)</f>
        <v>#REF!</v>
      </c>
      <c r="Z11" s="14" t="e">
        <f t="shared" si="5"/>
        <v>#REF!</v>
      </c>
      <c r="AB11" t="s">
        <v>16</v>
      </c>
      <c r="AC11" t="e">
        <f>(#REF!)+(#REF!)</f>
        <v>#REF!</v>
      </c>
      <c r="AD11" s="14" t="e">
        <f t="shared" si="6"/>
        <v>#REF!</v>
      </c>
      <c r="AF11" t="s">
        <v>16</v>
      </c>
      <c r="AG11" t="e">
        <f>(#REF!)+(Template!$Q6)+(#REF!)+(#REF!)</f>
        <v>#REF!</v>
      </c>
      <c r="AH11" s="14" t="e">
        <f t="shared" si="7"/>
        <v>#REF!</v>
      </c>
      <c r="AJ11" s="33" t="s">
        <v>16</v>
      </c>
      <c r="AK11" s="33" t="e">
        <f>(#REF!)+(#REF!)+(#REF!)</f>
        <v>#REF!</v>
      </c>
      <c r="AL11" s="35" t="e">
        <f t="shared" si="8"/>
        <v>#REF!</v>
      </c>
    </row>
    <row r="12" spans="2:38" x14ac:dyDescent="0.45">
      <c r="B12" s="3" t="e">
        <f>#REF!</f>
        <v>#REF!</v>
      </c>
      <c r="C12" t="e">
        <f>SUM(#REF!)</f>
        <v>#REF!</v>
      </c>
      <c r="D12" t="e">
        <f>MAX(#REF!)</f>
        <v>#REF!</v>
      </c>
      <c r="E12" t="e">
        <f t="shared" ref="E12" si="10">C12-D12-F12</f>
        <v>#REF!</v>
      </c>
      <c r="F12" t="e">
        <f>MIN(#REF!)</f>
        <v>#REF!</v>
      </c>
      <c r="P12" t="s">
        <v>15</v>
      </c>
      <c r="Q12" t="e">
        <f>(#REF!)+(#REF!)+(#REF!)+(#REF!)</f>
        <v>#REF!</v>
      </c>
      <c r="R12" s="14" t="e">
        <f t="shared" si="3"/>
        <v>#REF!</v>
      </c>
      <c r="T12" t="s">
        <v>15</v>
      </c>
      <c r="U12" t="e">
        <f>(#REF!)+(#REF!)+(#REF!)</f>
        <v>#REF!</v>
      </c>
      <c r="V12" s="14" t="e">
        <f t="shared" si="4"/>
        <v>#REF!</v>
      </c>
      <c r="X12" t="s">
        <v>15</v>
      </c>
      <c r="Y12" t="e">
        <f>(#REF!)+(#REF!)+(#REF!)+(#REF!)</f>
        <v>#REF!</v>
      </c>
      <c r="Z12" s="14" t="e">
        <f t="shared" si="5"/>
        <v>#REF!</v>
      </c>
      <c r="AB12" t="s">
        <v>15</v>
      </c>
      <c r="AC12" t="e">
        <f>(#REF!)+(#REF!)</f>
        <v>#REF!</v>
      </c>
      <c r="AD12" s="14" t="e">
        <f t="shared" si="6"/>
        <v>#REF!</v>
      </c>
      <c r="AF12" t="s">
        <v>15</v>
      </c>
      <c r="AG12" t="e">
        <f>(#REF!)+(Template!$Q7)+(#REF!)+(#REF!)</f>
        <v>#REF!</v>
      </c>
      <c r="AH12" s="14" t="e">
        <f t="shared" si="7"/>
        <v>#REF!</v>
      </c>
      <c r="AJ12" s="33" t="s">
        <v>15</v>
      </c>
      <c r="AK12" s="33" t="e">
        <f>(#REF!)+(#REF!)+(#REF!)</f>
        <v>#REF!</v>
      </c>
      <c r="AL12" s="35" t="e">
        <f t="shared" si="8"/>
        <v>#REF!</v>
      </c>
    </row>
    <row r="13" spans="2:38" x14ac:dyDescent="0.45">
      <c r="B13" s="3" t="e">
        <f>#REF!</f>
        <v>#REF!</v>
      </c>
      <c r="C13" t="e">
        <f>SUM(#REF!)</f>
        <v>#REF!</v>
      </c>
      <c r="D13" t="e">
        <f>MAX(#REF!)</f>
        <v>#REF!</v>
      </c>
      <c r="E13" t="e">
        <f t="shared" ref="E13" si="11">C13-D13-F13</f>
        <v>#REF!</v>
      </c>
      <c r="F13" t="e">
        <f>MIN(#REF!)</f>
        <v>#REF!</v>
      </c>
      <c r="P13" t="s">
        <v>12</v>
      </c>
      <c r="Q13" t="e">
        <f>(#REF!)+(#REF!)+(#REF!)+(#REF!)</f>
        <v>#REF!</v>
      </c>
      <c r="R13" s="14" t="e">
        <f t="shared" si="3"/>
        <v>#REF!</v>
      </c>
      <c r="T13" t="s">
        <v>12</v>
      </c>
      <c r="U13" t="e">
        <f>(#REF!)+(#REF!)+(#REF!)</f>
        <v>#REF!</v>
      </c>
      <c r="V13" s="14" t="e">
        <f t="shared" si="4"/>
        <v>#REF!</v>
      </c>
      <c r="X13" t="s">
        <v>12</v>
      </c>
      <c r="Y13" t="e">
        <f>(#REF!)+(#REF!)+(#REF!)+(#REF!)</f>
        <v>#REF!</v>
      </c>
      <c r="Z13" s="14" t="e">
        <f t="shared" si="5"/>
        <v>#REF!</v>
      </c>
      <c r="AB13" t="s">
        <v>12</v>
      </c>
      <c r="AC13" t="e">
        <f>(#REF!)+(#REF!)</f>
        <v>#REF!</v>
      </c>
      <c r="AD13" s="14" t="e">
        <f t="shared" si="6"/>
        <v>#REF!</v>
      </c>
      <c r="AF13" t="s">
        <v>12</v>
      </c>
      <c r="AG13" t="e">
        <f>(#REF!)+(Template!$Q8)+(#REF!)+(#REF!)</f>
        <v>#REF!</v>
      </c>
      <c r="AH13" s="14" t="e">
        <f t="shared" si="7"/>
        <v>#REF!</v>
      </c>
      <c r="AJ13" s="33" t="s">
        <v>12</v>
      </c>
      <c r="AK13" s="33" t="e">
        <f>(#REF!)+(#REF!)+(#REF!)</f>
        <v>#REF!</v>
      </c>
      <c r="AL13" s="35" t="e">
        <f t="shared" si="8"/>
        <v>#REF!</v>
      </c>
    </row>
    <row r="14" spans="2:38" x14ac:dyDescent="0.45">
      <c r="B14" s="3" t="e">
        <f>#REF!</f>
        <v>#REF!</v>
      </c>
      <c r="C14" t="e">
        <f>SUM(#REF!)</f>
        <v>#REF!</v>
      </c>
      <c r="D14" t="e">
        <f>MAX(#REF!)</f>
        <v>#REF!</v>
      </c>
      <c r="E14" t="e">
        <f t="shared" ref="E14" si="12">C14-D14-F14</f>
        <v>#REF!</v>
      </c>
      <c r="F14" t="e">
        <f>MIN(#REF!)</f>
        <v>#REF!</v>
      </c>
      <c r="P14" t="s">
        <v>9</v>
      </c>
      <c r="Q14" t="e">
        <f>(#REF!)+(#REF!)+(#REF!)+(#REF!)</f>
        <v>#REF!</v>
      </c>
      <c r="R14" s="14" t="e">
        <f t="shared" si="3"/>
        <v>#REF!</v>
      </c>
      <c r="T14" t="s">
        <v>9</v>
      </c>
      <c r="U14" t="e">
        <f>(#REF!)+(#REF!)+(#REF!)</f>
        <v>#REF!</v>
      </c>
      <c r="V14" s="14" t="e">
        <f t="shared" si="4"/>
        <v>#REF!</v>
      </c>
      <c r="X14" t="s">
        <v>9</v>
      </c>
      <c r="Y14" t="e">
        <f>(#REF!)+(#REF!)+(#REF!)+(#REF!)</f>
        <v>#REF!</v>
      </c>
      <c r="Z14" s="14" t="e">
        <f t="shared" si="5"/>
        <v>#REF!</v>
      </c>
      <c r="AB14" t="s">
        <v>9</v>
      </c>
      <c r="AC14" t="e">
        <f>(#REF!)+(#REF!)</f>
        <v>#REF!</v>
      </c>
      <c r="AD14" s="14" t="e">
        <f t="shared" si="6"/>
        <v>#REF!</v>
      </c>
      <c r="AF14" t="s">
        <v>9</v>
      </c>
      <c r="AG14" t="e">
        <f>(#REF!)+(Template!$Q9)+(#REF!)+(#REF!)</f>
        <v>#REF!</v>
      </c>
      <c r="AH14" s="14" t="e">
        <f t="shared" si="7"/>
        <v>#REF!</v>
      </c>
      <c r="AJ14" s="33" t="s">
        <v>9</v>
      </c>
      <c r="AK14" s="33" t="e">
        <f>(#REF!)+(#REF!)+(#REF!)</f>
        <v>#REF!</v>
      </c>
      <c r="AL14" s="35" t="e">
        <f t="shared" si="8"/>
        <v>#REF!</v>
      </c>
    </row>
    <row r="15" spans="2:38" x14ac:dyDescent="0.45">
      <c r="B15" s="3" t="e">
        <f>#REF!</f>
        <v>#REF!</v>
      </c>
      <c r="C15" t="e">
        <f>SUM(#REF!)</f>
        <v>#REF!</v>
      </c>
      <c r="D15" t="e">
        <f>MAX(#REF!)</f>
        <v>#REF!</v>
      </c>
      <c r="E15" t="e">
        <f t="shared" ref="E15" si="13">C15-D15-F15</f>
        <v>#REF!</v>
      </c>
      <c r="F15" t="e">
        <f>MIN(#REF!)</f>
        <v>#REF!</v>
      </c>
      <c r="P15" t="s">
        <v>8</v>
      </c>
      <c r="Q15" t="e">
        <f>(#REF!)+(#REF!)+(#REF!)+(#REF!)</f>
        <v>#REF!</v>
      </c>
      <c r="R15" s="14" t="e">
        <f t="shared" si="3"/>
        <v>#REF!</v>
      </c>
      <c r="T15" t="s">
        <v>8</v>
      </c>
      <c r="U15" t="e">
        <f>(#REF!)+(#REF!)+(#REF!)</f>
        <v>#REF!</v>
      </c>
      <c r="V15" s="14" t="e">
        <f t="shared" si="4"/>
        <v>#REF!</v>
      </c>
      <c r="X15" t="s">
        <v>8</v>
      </c>
      <c r="Y15" t="e">
        <f>(#REF!)+(#REF!)+(#REF!)+(#REF!)</f>
        <v>#REF!</v>
      </c>
      <c r="Z15" s="14" t="e">
        <f t="shared" si="5"/>
        <v>#REF!</v>
      </c>
      <c r="AB15" t="s">
        <v>8</v>
      </c>
      <c r="AC15" t="e">
        <f>(#REF!)+(#REF!)</f>
        <v>#REF!</v>
      </c>
      <c r="AD15" s="14" t="e">
        <f t="shared" si="6"/>
        <v>#REF!</v>
      </c>
      <c r="AF15" t="s">
        <v>8</v>
      </c>
      <c r="AG15" t="e">
        <f>(#REF!)+(Template!$Q10)+(#REF!)+(#REF!)</f>
        <v>#REF!</v>
      </c>
      <c r="AH15" s="14" t="e">
        <f t="shared" si="7"/>
        <v>#REF!</v>
      </c>
      <c r="AJ15" s="33" t="s">
        <v>8</v>
      </c>
      <c r="AK15" s="33" t="e">
        <f>(#REF!)+(#REF!)+(#REF!)</f>
        <v>#REF!</v>
      </c>
      <c r="AL15" s="35" t="e">
        <f t="shared" si="8"/>
        <v>#REF!</v>
      </c>
    </row>
    <row r="16" spans="2:38" x14ac:dyDescent="0.45">
      <c r="B16" s="3" t="e">
        <f>#REF!</f>
        <v>#REF!</v>
      </c>
      <c r="C16" t="e">
        <f>SUM(#REF!)</f>
        <v>#REF!</v>
      </c>
      <c r="D16" t="e">
        <f>MAX(#REF!)</f>
        <v>#REF!</v>
      </c>
      <c r="E16" t="e">
        <f t="shared" ref="E16" si="14">C16-D16-F16</f>
        <v>#REF!</v>
      </c>
      <c r="F16" t="e">
        <f>MIN(#REF!)</f>
        <v>#REF!</v>
      </c>
      <c r="P16" t="s">
        <v>7</v>
      </c>
      <c r="Q16" t="e">
        <f>(#REF!)+(#REF!)+(#REF!)+(#REF!)</f>
        <v>#REF!</v>
      </c>
      <c r="R16" s="14" t="e">
        <f t="shared" si="3"/>
        <v>#REF!</v>
      </c>
      <c r="T16" t="s">
        <v>7</v>
      </c>
      <c r="U16" t="e">
        <f>(#REF!)+(#REF!)+(#REF!)</f>
        <v>#REF!</v>
      </c>
      <c r="V16" s="14" t="e">
        <f t="shared" si="4"/>
        <v>#REF!</v>
      </c>
      <c r="X16" t="s">
        <v>7</v>
      </c>
      <c r="Y16" t="e">
        <f>(#REF!)+(#REF!)+(#REF!)+(#REF!)</f>
        <v>#REF!</v>
      </c>
      <c r="Z16" s="14" t="e">
        <f t="shared" si="5"/>
        <v>#REF!</v>
      </c>
      <c r="AB16" t="s">
        <v>7</v>
      </c>
      <c r="AC16" t="e">
        <f>(#REF!)+(#REF!)</f>
        <v>#REF!</v>
      </c>
      <c r="AD16" s="14" t="e">
        <f t="shared" si="6"/>
        <v>#REF!</v>
      </c>
      <c r="AF16" t="s">
        <v>7</v>
      </c>
      <c r="AG16" t="e">
        <f>(#REF!)+(Template!$Q11)+(#REF!)+(#REF!)</f>
        <v>#REF!</v>
      </c>
      <c r="AH16" s="14" t="e">
        <f t="shared" si="7"/>
        <v>#REF!</v>
      </c>
      <c r="AJ16" s="33" t="s">
        <v>7</v>
      </c>
      <c r="AK16" s="33" t="e">
        <f>(#REF!)+(#REF!)+(#REF!)</f>
        <v>#REF!</v>
      </c>
      <c r="AL16" s="35" t="e">
        <f t="shared" si="8"/>
        <v>#REF!</v>
      </c>
    </row>
    <row r="17" spans="2:38" x14ac:dyDescent="0.45">
      <c r="B17" s="3" t="e">
        <f>#REF!</f>
        <v>#REF!</v>
      </c>
      <c r="C17" t="e">
        <f>SUM(#REF!)</f>
        <v>#REF!</v>
      </c>
      <c r="D17" t="e">
        <f>MAX(#REF!)</f>
        <v>#REF!</v>
      </c>
      <c r="E17" t="e">
        <f t="shared" ref="E17" si="15">C17-D17-F17</f>
        <v>#REF!</v>
      </c>
      <c r="F17" t="e">
        <f>MIN(#REF!)</f>
        <v>#REF!</v>
      </c>
      <c r="P17" t="s">
        <v>6</v>
      </c>
      <c r="Q17" t="e">
        <f>(#REF!)+(#REF!)+(#REF!)+(#REF!)</f>
        <v>#REF!</v>
      </c>
      <c r="R17" s="14" t="e">
        <f t="shared" si="3"/>
        <v>#REF!</v>
      </c>
      <c r="T17" t="s">
        <v>6</v>
      </c>
      <c r="U17" t="e">
        <f>(#REF!)+(#REF!)+(#REF!)</f>
        <v>#REF!</v>
      </c>
      <c r="V17" s="14" t="e">
        <f t="shared" si="4"/>
        <v>#REF!</v>
      </c>
      <c r="X17" t="s">
        <v>6</v>
      </c>
      <c r="Y17" t="e">
        <f>(#REF!)+(#REF!)+(#REF!)+(#REF!)</f>
        <v>#REF!</v>
      </c>
      <c r="Z17" s="14" t="e">
        <f t="shared" si="5"/>
        <v>#REF!</v>
      </c>
      <c r="AB17" t="s">
        <v>6</v>
      </c>
      <c r="AC17" t="e">
        <f>(#REF!)+(#REF!)</f>
        <v>#REF!</v>
      </c>
      <c r="AD17" s="14" t="e">
        <f t="shared" si="6"/>
        <v>#REF!</v>
      </c>
      <c r="AF17" t="s">
        <v>6</v>
      </c>
      <c r="AG17" t="e">
        <f>(#REF!)+(Template!$Q12)+(#REF!)+(#REF!)</f>
        <v>#REF!</v>
      </c>
      <c r="AH17" s="14" t="e">
        <f t="shared" si="7"/>
        <v>#REF!</v>
      </c>
      <c r="AJ17" s="33" t="s">
        <v>6</v>
      </c>
      <c r="AK17" s="33" t="e">
        <f>(#REF!)+(#REF!)+(#REF!)</f>
        <v>#REF!</v>
      </c>
      <c r="AL17" s="35" t="e">
        <f t="shared" si="8"/>
        <v>#REF!</v>
      </c>
    </row>
    <row r="18" spans="2:38" x14ac:dyDescent="0.45">
      <c r="B18" s="3" t="e">
        <f>#REF!</f>
        <v>#REF!</v>
      </c>
      <c r="C18" t="e">
        <f>SUM(#REF!)</f>
        <v>#REF!</v>
      </c>
      <c r="D18" t="e">
        <f>MAX(#REF!)</f>
        <v>#REF!</v>
      </c>
      <c r="E18" t="e">
        <f t="shared" ref="E18" si="16">C18-D18-F18</f>
        <v>#REF!</v>
      </c>
      <c r="F18" t="e">
        <f>MIN(#REF!)</f>
        <v>#REF!</v>
      </c>
      <c r="P18" t="s">
        <v>5</v>
      </c>
      <c r="Q18" t="e">
        <f>(#REF!)+(#REF!)+(#REF!)+(#REF!)</f>
        <v>#REF!</v>
      </c>
      <c r="R18" s="14" t="e">
        <f t="shared" si="3"/>
        <v>#REF!</v>
      </c>
      <c r="T18" t="s">
        <v>5</v>
      </c>
      <c r="U18" t="e">
        <f>(#REF!)+(#REF!)+(#REF!)</f>
        <v>#REF!</v>
      </c>
      <c r="V18" s="14" t="e">
        <f t="shared" si="4"/>
        <v>#REF!</v>
      </c>
      <c r="X18" t="s">
        <v>5</v>
      </c>
      <c r="Y18" t="e">
        <f>(#REF!)+(#REF!)+(#REF!)+(#REF!)</f>
        <v>#REF!</v>
      </c>
      <c r="Z18" s="14" t="e">
        <f t="shared" si="5"/>
        <v>#REF!</v>
      </c>
      <c r="AB18" t="s">
        <v>5</v>
      </c>
      <c r="AC18" t="e">
        <f>(#REF!)+(#REF!)</f>
        <v>#REF!</v>
      </c>
      <c r="AD18" s="14" t="e">
        <f t="shared" si="6"/>
        <v>#REF!</v>
      </c>
      <c r="AF18" t="s">
        <v>5</v>
      </c>
      <c r="AG18" t="e">
        <f>(#REF!)+(Template!$Q13)+(#REF!)+(#REF!)</f>
        <v>#REF!</v>
      </c>
      <c r="AH18" s="14" t="e">
        <f t="shared" si="7"/>
        <v>#REF!</v>
      </c>
      <c r="AJ18" s="33" t="s">
        <v>5</v>
      </c>
      <c r="AK18" s="33" t="e">
        <f>(#REF!)+(#REF!)+(#REF!)</f>
        <v>#REF!</v>
      </c>
      <c r="AL18" s="35" t="e">
        <f t="shared" si="8"/>
        <v>#REF!</v>
      </c>
    </row>
    <row r="19" spans="2:38" x14ac:dyDescent="0.45">
      <c r="B19" s="3" t="str">
        <f>Template!$C$2</f>
        <v>Insert Date Here</v>
      </c>
      <c r="C19">
        <f>SUM(Template!$K$3:$K$5)</f>
        <v>0</v>
      </c>
      <c r="D19">
        <f>MAX(Template!$K$3:$K$5)</f>
        <v>0</v>
      </c>
      <c r="E19">
        <f t="shared" ref="E19" si="17">C19-D19-F19</f>
        <v>0</v>
      </c>
      <c r="F19">
        <f>MIN(Template!$K$3:$K$5)</f>
        <v>0</v>
      </c>
      <c r="P19" t="s">
        <v>4</v>
      </c>
      <c r="Q19" t="e">
        <f>(#REF!)+(#REF!)+(#REF!)+(#REF!)</f>
        <v>#REF!</v>
      </c>
      <c r="R19" s="14" t="e">
        <f t="shared" si="3"/>
        <v>#REF!</v>
      </c>
      <c r="T19" t="s">
        <v>4</v>
      </c>
      <c r="U19" t="e">
        <f>(#REF!)+(#REF!)+(#REF!)</f>
        <v>#REF!</v>
      </c>
      <c r="V19" s="14" t="e">
        <f t="shared" si="4"/>
        <v>#REF!</v>
      </c>
      <c r="X19" t="s">
        <v>4</v>
      </c>
      <c r="Y19" t="e">
        <f>(#REF!)+(#REF!)+(#REF!)+(#REF!)</f>
        <v>#REF!</v>
      </c>
      <c r="Z19" s="14" t="e">
        <f t="shared" si="5"/>
        <v>#REF!</v>
      </c>
      <c r="AB19" t="s">
        <v>4</v>
      </c>
      <c r="AC19" t="e">
        <f>(#REF!)+(#REF!)</f>
        <v>#REF!</v>
      </c>
      <c r="AD19" s="14" t="e">
        <f t="shared" si="6"/>
        <v>#REF!</v>
      </c>
      <c r="AF19" t="s">
        <v>4</v>
      </c>
      <c r="AG19" t="e">
        <f>(#REF!)+(Template!$Q14)+(#REF!)+(#REF!)</f>
        <v>#REF!</v>
      </c>
      <c r="AH19" s="14" t="e">
        <f t="shared" si="7"/>
        <v>#REF!</v>
      </c>
      <c r="AJ19" s="33" t="s">
        <v>4</v>
      </c>
      <c r="AK19" s="33" t="e">
        <f>(#REF!)+(#REF!)+(#REF!)</f>
        <v>#REF!</v>
      </c>
      <c r="AL19" s="35" t="e">
        <f t="shared" si="8"/>
        <v>#REF!</v>
      </c>
    </row>
    <row r="20" spans="2:38" x14ac:dyDescent="0.45">
      <c r="B20" s="3" t="e">
        <f>#REF!</f>
        <v>#REF!</v>
      </c>
      <c r="C20" t="e">
        <f>SUM(#REF!)</f>
        <v>#REF!</v>
      </c>
      <c r="D20" t="e">
        <f>MAX(#REF!)</f>
        <v>#REF!</v>
      </c>
      <c r="E20" t="e">
        <f t="shared" ref="E20" si="18">C20-D20-F20</f>
        <v>#REF!</v>
      </c>
      <c r="F20" t="e">
        <f>MIN(#REF!)</f>
        <v>#REF!</v>
      </c>
      <c r="P20" t="s">
        <v>3</v>
      </c>
      <c r="Q20" t="e">
        <f>(#REF!)+(#REF!)+(#REF!)+(#REF!)</f>
        <v>#REF!</v>
      </c>
      <c r="R20" s="14" t="e">
        <f t="shared" si="3"/>
        <v>#REF!</v>
      </c>
      <c r="T20" t="s">
        <v>3</v>
      </c>
      <c r="U20" t="e">
        <f>(#REF!)+(#REF!)+(#REF!)</f>
        <v>#REF!</v>
      </c>
      <c r="V20" s="14" t="e">
        <f t="shared" si="4"/>
        <v>#REF!</v>
      </c>
      <c r="X20" t="s">
        <v>3</v>
      </c>
      <c r="Y20" t="e">
        <f>(#REF!)+(#REF!)+(#REF!)+(#REF!)</f>
        <v>#REF!</v>
      </c>
      <c r="Z20" s="14" t="e">
        <f t="shared" si="5"/>
        <v>#REF!</v>
      </c>
      <c r="AB20" t="s">
        <v>3</v>
      </c>
      <c r="AC20" t="e">
        <f>(#REF!)+(#REF!)</f>
        <v>#REF!</v>
      </c>
      <c r="AD20" s="14" t="e">
        <f t="shared" si="6"/>
        <v>#REF!</v>
      </c>
      <c r="AF20" t="s">
        <v>3</v>
      </c>
      <c r="AG20" t="e">
        <f>(#REF!)+(Template!$Q15)+(#REF!)+(#REF!)</f>
        <v>#REF!</v>
      </c>
      <c r="AH20" s="14" t="e">
        <f t="shared" si="7"/>
        <v>#REF!</v>
      </c>
      <c r="AJ20" s="33" t="s">
        <v>3</v>
      </c>
      <c r="AK20" s="33" t="e">
        <f>(#REF!)+(#REF!)+(#REF!)</f>
        <v>#REF!</v>
      </c>
      <c r="AL20" s="35" t="e">
        <f t="shared" si="8"/>
        <v>#REF!</v>
      </c>
    </row>
    <row r="21" spans="2:38" x14ac:dyDescent="0.45">
      <c r="B21" s="3" t="e">
        <f>#REF!</f>
        <v>#REF!</v>
      </c>
      <c r="C21" t="e">
        <f>SUM(#REF!)</f>
        <v>#REF!</v>
      </c>
      <c r="D21" t="e">
        <f>MAX(#REF!)</f>
        <v>#REF!</v>
      </c>
      <c r="E21" t="e">
        <f t="shared" ref="E21" si="19">C21-D21-F21</f>
        <v>#REF!</v>
      </c>
      <c r="F21" t="e">
        <f>MIN(#REF!)</f>
        <v>#REF!</v>
      </c>
      <c r="P21" t="s">
        <v>2</v>
      </c>
      <c r="Q21" t="e">
        <f>(#REF!)+(#REF!)+(#REF!)+(#REF!)</f>
        <v>#REF!</v>
      </c>
      <c r="R21" s="14" t="e">
        <f t="shared" si="3"/>
        <v>#REF!</v>
      </c>
      <c r="T21" t="s">
        <v>2</v>
      </c>
      <c r="U21" t="e">
        <f>(#REF!)+(#REF!)+(#REF!)</f>
        <v>#REF!</v>
      </c>
      <c r="V21" s="14" t="e">
        <f t="shared" si="4"/>
        <v>#REF!</v>
      </c>
      <c r="X21" t="s">
        <v>2</v>
      </c>
      <c r="Y21" t="e">
        <f>(#REF!)+(#REF!)+(#REF!)+(#REF!)</f>
        <v>#REF!</v>
      </c>
      <c r="Z21" s="14" t="e">
        <f t="shared" si="5"/>
        <v>#REF!</v>
      </c>
      <c r="AB21" t="s">
        <v>2</v>
      </c>
      <c r="AC21" t="e">
        <f>(#REF!)+(#REF!)</f>
        <v>#REF!</v>
      </c>
      <c r="AD21" s="14" t="e">
        <f t="shared" si="6"/>
        <v>#REF!</v>
      </c>
      <c r="AF21" t="s">
        <v>2</v>
      </c>
      <c r="AG21" t="e">
        <f>(#REF!)+(Template!$Q16)+(#REF!)+(#REF!)</f>
        <v>#REF!</v>
      </c>
      <c r="AH21" s="14" t="e">
        <f t="shared" si="7"/>
        <v>#REF!</v>
      </c>
      <c r="AJ21" s="33" t="s">
        <v>2</v>
      </c>
      <c r="AK21" s="33" t="e">
        <f>(#REF!)+(#REF!)+(#REF!)</f>
        <v>#REF!</v>
      </c>
      <c r="AL21" s="35" t="e">
        <f t="shared" si="8"/>
        <v>#REF!</v>
      </c>
    </row>
    <row r="22" spans="2:38" x14ac:dyDescent="0.45">
      <c r="P22" t="s">
        <v>1</v>
      </c>
      <c r="Q22" t="e">
        <f>(#REF!)+(#REF!)+(#REF!)+(#REF!)</f>
        <v>#REF!</v>
      </c>
      <c r="R22" s="14" t="e">
        <f t="shared" si="3"/>
        <v>#REF!</v>
      </c>
      <c r="T22" t="s">
        <v>1</v>
      </c>
      <c r="U22" t="e">
        <f>(#REF!)+(#REF!)+(#REF!)</f>
        <v>#REF!</v>
      </c>
      <c r="V22" s="14" t="e">
        <f t="shared" si="4"/>
        <v>#REF!</v>
      </c>
      <c r="X22" t="s">
        <v>1</v>
      </c>
      <c r="Y22" t="e">
        <f>(#REF!)+(#REF!)+(#REF!)+(#REF!)</f>
        <v>#REF!</v>
      </c>
      <c r="Z22" s="14" t="e">
        <f t="shared" si="5"/>
        <v>#REF!</v>
      </c>
      <c r="AB22" t="s">
        <v>1</v>
      </c>
      <c r="AC22" t="e">
        <f>(#REF!)+(#REF!)</f>
        <v>#REF!</v>
      </c>
      <c r="AD22" s="14" t="e">
        <f t="shared" si="6"/>
        <v>#REF!</v>
      </c>
      <c r="AF22" t="s">
        <v>1</v>
      </c>
      <c r="AG22" t="e">
        <f>(#REF!)+(Template!$Q17)+(#REF!)+(#REF!)</f>
        <v>#REF!</v>
      </c>
      <c r="AH22" s="14" t="e">
        <f t="shared" si="7"/>
        <v>#REF!</v>
      </c>
      <c r="AJ22" s="33" t="s">
        <v>1</v>
      </c>
      <c r="AK22" s="33" t="e">
        <f>(#REF!)+(#REF!)+(#REF!)</f>
        <v>#REF!</v>
      </c>
      <c r="AL22" s="35" t="e">
        <f t="shared" si="8"/>
        <v>#REF!</v>
      </c>
    </row>
    <row r="23" spans="2:38" x14ac:dyDescent="0.45">
      <c r="P23" t="s">
        <v>0</v>
      </c>
      <c r="Q23" t="e">
        <f>(#REF!)+(#REF!)+(#REF!)+(#REF!)</f>
        <v>#REF!</v>
      </c>
      <c r="R23" s="14" t="e">
        <f t="shared" si="3"/>
        <v>#REF!</v>
      </c>
      <c r="T23" t="s">
        <v>0</v>
      </c>
      <c r="U23" t="e">
        <f>(#REF!)+(#REF!)+(#REF!)</f>
        <v>#REF!</v>
      </c>
      <c r="V23" s="14" t="e">
        <f t="shared" si="4"/>
        <v>#REF!</v>
      </c>
      <c r="X23" t="s">
        <v>0</v>
      </c>
      <c r="Y23" t="e">
        <f>(#REF!)+(#REF!)+(#REF!)+(#REF!)</f>
        <v>#REF!</v>
      </c>
      <c r="Z23" s="14" t="e">
        <f t="shared" si="5"/>
        <v>#REF!</v>
      </c>
      <c r="AB23" t="s">
        <v>0</v>
      </c>
      <c r="AC23" t="e">
        <f>(#REF!)+(#REF!)</f>
        <v>#REF!</v>
      </c>
      <c r="AD23" s="14" t="e">
        <f t="shared" si="6"/>
        <v>#REF!</v>
      </c>
      <c r="AF23" t="s">
        <v>0</v>
      </c>
      <c r="AG23" t="e">
        <f>(#REF!)+(Template!$Q18)+(#REF!)+(#REF!)</f>
        <v>#REF!</v>
      </c>
      <c r="AH23" s="14" t="e">
        <f t="shared" si="7"/>
        <v>#REF!</v>
      </c>
      <c r="AJ23" s="33" t="s">
        <v>0</v>
      </c>
      <c r="AK23" s="33" t="e">
        <f>(#REF!)+(#REF!)+(#REF!)</f>
        <v>#REF!</v>
      </c>
      <c r="AL23" s="35" t="e">
        <f t="shared" si="8"/>
        <v>#REF!</v>
      </c>
    </row>
    <row r="24" spans="2:38" x14ac:dyDescent="0.45">
      <c r="P24" t="s">
        <v>61</v>
      </c>
      <c r="Q24" t="e">
        <f>(#REF!)+(#REF!)+(#REF!)+(#REF!)</f>
        <v>#REF!</v>
      </c>
      <c r="R24" s="14" t="e">
        <f t="shared" si="3"/>
        <v>#REF!</v>
      </c>
      <c r="T24" t="s">
        <v>61</v>
      </c>
      <c r="U24">
        <f>1</f>
        <v>1</v>
      </c>
      <c r="V24" s="14">
        <f t="shared" si="4"/>
        <v>0.33333333333333331</v>
      </c>
      <c r="X24" t="s">
        <v>61</v>
      </c>
      <c r="Y24" t="e">
        <f>(#REF!)+(#REF!)+(#REF!)+(#REF!)</f>
        <v>#REF!</v>
      </c>
      <c r="Z24" s="14" t="e">
        <f t="shared" si="5"/>
        <v>#REF!</v>
      </c>
      <c r="AB24" t="s">
        <v>61</v>
      </c>
      <c r="AC24" t="e">
        <f>(#REF!)+(#REF!)</f>
        <v>#REF!</v>
      </c>
      <c r="AD24" s="14" t="e">
        <f t="shared" si="6"/>
        <v>#REF!</v>
      </c>
      <c r="AF24" t="s">
        <v>61</v>
      </c>
      <c r="AG24" t="e">
        <f>(#REF!)+(Template!$Q19)+(#REF!)+(#REF!)</f>
        <v>#REF!</v>
      </c>
      <c r="AH24" s="14" t="e">
        <f t="shared" si="7"/>
        <v>#REF!</v>
      </c>
      <c r="AJ24" s="33" t="s">
        <v>61</v>
      </c>
      <c r="AK24" s="33" t="e">
        <f>(#REF!)+(#REF!)+(#REF!)</f>
        <v>#REF!</v>
      </c>
      <c r="AL24" s="35" t="e">
        <f t="shared" si="8"/>
        <v>#REF!</v>
      </c>
    </row>
    <row r="26" spans="2:38" x14ac:dyDescent="0.45">
      <c r="P26" s="36" t="s">
        <v>66</v>
      </c>
      <c r="Q26" s="36">
        <f>SUM(Q5,U5,Y5,AC5,AG5,AK5)</f>
        <v>20</v>
      </c>
      <c r="R26" s="36"/>
      <c r="T26" s="2"/>
    </row>
    <row r="27" spans="2:38" x14ac:dyDescent="0.45">
      <c r="P27" s="36" t="s">
        <v>28</v>
      </c>
      <c r="Q27" s="36" t="s">
        <v>27</v>
      </c>
      <c r="R27" s="36" t="s">
        <v>90</v>
      </c>
      <c r="T27" s="2" t="s">
        <v>115</v>
      </c>
      <c r="U27" s="16" t="s">
        <v>114</v>
      </c>
      <c r="V27" s="17" t="s">
        <v>90</v>
      </c>
      <c r="W27" s="18" t="s">
        <v>136</v>
      </c>
      <c r="Y27" s="2" t="s">
        <v>118</v>
      </c>
    </row>
    <row r="28" spans="2:38" x14ac:dyDescent="0.45">
      <c r="H28" s="2" t="s">
        <v>151</v>
      </c>
      <c r="I28" s="2"/>
      <c r="J28" s="2" t="s">
        <v>152</v>
      </c>
      <c r="K28" s="2" t="s">
        <v>150</v>
      </c>
      <c r="L28" s="2" t="s">
        <v>153</v>
      </c>
      <c r="M28" s="2" t="s">
        <v>154</v>
      </c>
      <c r="N28" s="2" t="s">
        <v>155</v>
      </c>
      <c r="P28" s="36" t="s">
        <v>18</v>
      </c>
      <c r="Q28" s="36" t="e">
        <f>SUM(Q8,U8,Y8,AC8,AG8,AK8)</f>
        <v>#REF!</v>
      </c>
      <c r="R28" s="37" t="e">
        <f>Q28/(Q26-0.5)</f>
        <v>#REF!</v>
      </c>
      <c r="T28" t="s">
        <v>97</v>
      </c>
      <c r="U28" s="25" t="s">
        <v>18</v>
      </c>
      <c r="V28" s="26" t="e">
        <f>$R$28</f>
        <v>#REF!</v>
      </c>
      <c r="W28" s="27" t="e">
        <f>Table1[[#This Row],[Average]]/($I$6/3)*100</f>
        <v>#REF!</v>
      </c>
      <c r="Y28" s="2" t="s">
        <v>119</v>
      </c>
    </row>
    <row r="29" spans="2:38" x14ac:dyDescent="0.45">
      <c r="H29" s="2" t="s">
        <v>10</v>
      </c>
      <c r="J29">
        <v>35.5</v>
      </c>
      <c r="K29">
        <v>1</v>
      </c>
      <c r="L29">
        <v>1</v>
      </c>
      <c r="N29">
        <f>SUM(J29:M29)</f>
        <v>37.5</v>
      </c>
      <c r="P29" s="36" t="s">
        <v>19</v>
      </c>
      <c r="Q29" s="36" t="e">
        <f t="shared" ref="Q29:Q44" si="20">SUM(Q9,U9,Y9,AC9,AG9,AK9)</f>
        <v>#REF!</v>
      </c>
      <c r="R29" s="37" t="e">
        <f>Q29/(Q$26-3)</f>
        <v>#REF!</v>
      </c>
      <c r="T29" t="s">
        <v>98</v>
      </c>
      <c r="U29" s="19" t="s">
        <v>9</v>
      </c>
      <c r="V29" s="20" t="e">
        <f>R$34</f>
        <v>#REF!</v>
      </c>
      <c r="W29" s="21" t="e">
        <f>Table1[[#This Row],[Average]]/($I$6/3)*100</f>
        <v>#REF!</v>
      </c>
      <c r="Y29" t="s">
        <v>120</v>
      </c>
    </row>
    <row r="30" spans="2:38" x14ac:dyDescent="0.45">
      <c r="H30" s="2" t="s">
        <v>14</v>
      </c>
      <c r="J30">
        <v>34.5</v>
      </c>
      <c r="K30">
        <v>2.5</v>
      </c>
      <c r="L30">
        <v>4</v>
      </c>
      <c r="N30">
        <f>SUM(J30:M30)</f>
        <v>41</v>
      </c>
      <c r="P30" s="36" t="s">
        <v>13</v>
      </c>
      <c r="Q30" s="36" t="e">
        <f t="shared" si="20"/>
        <v>#REF!</v>
      </c>
      <c r="R30" s="37" t="e">
        <f t="shared" ref="R30:R43" si="21">Q30/Q$26</f>
        <v>#REF!</v>
      </c>
      <c r="T30" t="s">
        <v>99</v>
      </c>
      <c r="U30" s="22" t="s">
        <v>3</v>
      </c>
      <c r="V30" s="23" t="e">
        <f>R$40</f>
        <v>#REF!</v>
      </c>
      <c r="W30" s="24" t="e">
        <f>Table1[[#This Row],[Average]]/($I$6/3)*100</f>
        <v>#REF!</v>
      </c>
      <c r="Y30" t="s">
        <v>121</v>
      </c>
    </row>
    <row r="31" spans="2:38" x14ac:dyDescent="0.45">
      <c r="H31" s="2" t="s">
        <v>11</v>
      </c>
      <c r="J31">
        <v>31.5</v>
      </c>
      <c r="K31">
        <v>4</v>
      </c>
      <c r="L31">
        <v>2.5</v>
      </c>
      <c r="N31">
        <f>SUM(J31:M31)</f>
        <v>38</v>
      </c>
      <c r="P31" s="36" t="s">
        <v>16</v>
      </c>
      <c r="Q31" s="36" t="e">
        <f t="shared" si="20"/>
        <v>#REF!</v>
      </c>
      <c r="R31" s="37" t="e">
        <f t="shared" si="21"/>
        <v>#REF!</v>
      </c>
      <c r="T31" t="s">
        <v>100</v>
      </c>
      <c r="U31" s="22" t="s">
        <v>4</v>
      </c>
      <c r="V31" s="23" t="e">
        <f>R$39</f>
        <v>#REF!</v>
      </c>
      <c r="W31" s="24" t="e">
        <f>Table1[[#This Row],[Average]]/($I$6/3)*100</f>
        <v>#REF!</v>
      </c>
    </row>
    <row r="32" spans="2:38" x14ac:dyDescent="0.45">
      <c r="P32" s="36" t="s">
        <v>15</v>
      </c>
      <c r="Q32" s="36" t="e">
        <f t="shared" si="20"/>
        <v>#REF!</v>
      </c>
      <c r="R32" s="37" t="e">
        <f t="shared" si="21"/>
        <v>#REF!</v>
      </c>
      <c r="T32" t="s">
        <v>101</v>
      </c>
      <c r="U32" s="19" t="s">
        <v>12</v>
      </c>
      <c r="V32" s="20" t="e">
        <f>R$33</f>
        <v>#REF!</v>
      </c>
      <c r="W32" s="21" t="e">
        <f>Table1[[#This Row],[Average]]/($I$6/3)*100</f>
        <v>#REF!</v>
      </c>
      <c r="Y32" t="s">
        <v>138</v>
      </c>
    </row>
    <row r="33" spans="8:27" x14ac:dyDescent="0.45">
      <c r="P33" s="36" t="s">
        <v>12</v>
      </c>
      <c r="Q33" s="36" t="e">
        <f t="shared" si="20"/>
        <v>#REF!</v>
      </c>
      <c r="R33" s="37" t="e">
        <f>Q33/Q26</f>
        <v>#REF!</v>
      </c>
      <c r="T33" t="s">
        <v>102</v>
      </c>
      <c r="U33" s="22" t="s">
        <v>19</v>
      </c>
      <c r="V33" s="23" t="e">
        <f>$R$29</f>
        <v>#REF!</v>
      </c>
      <c r="W33" s="24" t="e">
        <f>Table1[[#This Row],[Average]]/($I$6/3)*100</f>
        <v>#REF!</v>
      </c>
      <c r="Y33" t="s">
        <v>137</v>
      </c>
    </row>
    <row r="34" spans="8:27" x14ac:dyDescent="0.45">
      <c r="P34" s="36" t="s">
        <v>9</v>
      </c>
      <c r="Q34" s="36" t="e">
        <f t="shared" si="20"/>
        <v>#REF!</v>
      </c>
      <c r="R34" s="37" t="e">
        <f>Q34/(Q$26-1.4)</f>
        <v>#REF!</v>
      </c>
      <c r="T34" t="s">
        <v>103</v>
      </c>
      <c r="U34" s="25" t="s">
        <v>2</v>
      </c>
      <c r="V34" s="26" t="e">
        <f>R$41</f>
        <v>#REF!</v>
      </c>
      <c r="W34" s="27" t="e">
        <f>Table1[[#This Row],[Average]]/($I$6/3)*100</f>
        <v>#REF!</v>
      </c>
    </row>
    <row r="35" spans="8:27" x14ac:dyDescent="0.45">
      <c r="P35" s="36" t="s">
        <v>8</v>
      </c>
      <c r="Q35" s="36" t="e">
        <f t="shared" si="20"/>
        <v>#REF!</v>
      </c>
      <c r="R35" s="37" t="e">
        <f t="shared" si="21"/>
        <v>#REF!</v>
      </c>
      <c r="T35" t="s">
        <v>104</v>
      </c>
      <c r="U35" s="19" t="s">
        <v>13</v>
      </c>
      <c r="V35" s="20" t="e">
        <f>R$30</f>
        <v>#REF!</v>
      </c>
      <c r="W35" s="21" t="e">
        <f>Table1[[#This Row],[Average]]/($I$6/3)*100</f>
        <v>#REF!</v>
      </c>
    </row>
    <row r="36" spans="8:27" x14ac:dyDescent="0.45">
      <c r="P36" s="36" t="s">
        <v>7</v>
      </c>
      <c r="Q36" s="36" t="e">
        <f t="shared" si="20"/>
        <v>#REF!</v>
      </c>
      <c r="R36" s="37" t="e">
        <f t="shared" si="21"/>
        <v>#REF!</v>
      </c>
      <c r="T36" t="s">
        <v>105</v>
      </c>
      <c r="U36" s="19" t="s">
        <v>8</v>
      </c>
      <c r="V36" s="20" t="e">
        <f>R$35</f>
        <v>#REF!</v>
      </c>
      <c r="W36" s="21" t="e">
        <f>Table1[[#This Row],[Average]]/($I$6/3)*100</f>
        <v>#REF!</v>
      </c>
    </row>
    <row r="37" spans="8:27" x14ac:dyDescent="0.45">
      <c r="P37" s="36" t="s">
        <v>6</v>
      </c>
      <c r="Q37" s="36" t="e">
        <f t="shared" si="20"/>
        <v>#REF!</v>
      </c>
      <c r="R37" s="37" t="e">
        <f t="shared" si="21"/>
        <v>#REF!</v>
      </c>
      <c r="T37" t="s">
        <v>106</v>
      </c>
      <c r="U37" s="25" t="s">
        <v>61</v>
      </c>
      <c r="V37" s="26" t="e">
        <f>R$44</f>
        <v>#REF!</v>
      </c>
      <c r="W37" s="27" t="e">
        <f>Table1[[#This Row],[Average]]/($I$6/3)*100</f>
        <v>#REF!</v>
      </c>
    </row>
    <row r="38" spans="8:27" x14ac:dyDescent="0.45">
      <c r="P38" s="36" t="s">
        <v>5</v>
      </c>
      <c r="Q38" s="36" t="e">
        <f t="shared" si="20"/>
        <v>#REF!</v>
      </c>
      <c r="R38" s="37" t="e">
        <f t="shared" si="21"/>
        <v>#REF!</v>
      </c>
      <c r="T38" t="s">
        <v>107</v>
      </c>
      <c r="U38" s="22" t="s">
        <v>1</v>
      </c>
      <c r="V38" s="23" t="e">
        <f>R$42</f>
        <v>#REF!</v>
      </c>
      <c r="W38" s="24" t="e">
        <f>Table1[[#This Row],[Average]]/($I$6/3)*100</f>
        <v>#REF!</v>
      </c>
    </row>
    <row r="39" spans="8:27" x14ac:dyDescent="0.45">
      <c r="H39" t="s">
        <v>161</v>
      </c>
      <c r="P39" s="36" t="s">
        <v>4</v>
      </c>
      <c r="Q39" s="36" t="e">
        <f t="shared" si="20"/>
        <v>#REF!</v>
      </c>
      <c r="R39" s="37" t="e">
        <f t="shared" si="21"/>
        <v>#REF!</v>
      </c>
      <c r="T39" t="s">
        <v>108</v>
      </c>
      <c r="U39" s="19" t="s">
        <v>7</v>
      </c>
      <c r="V39" s="20" t="e">
        <f>R$36</f>
        <v>#REF!</v>
      </c>
      <c r="W39" s="21" t="e">
        <f>Table1[[#This Row],[Average]]/($I$6/3)*100</f>
        <v>#REF!</v>
      </c>
      <c r="Z39" s="31"/>
      <c r="AA39" s="31"/>
    </row>
    <row r="40" spans="8:27" x14ac:dyDescent="0.45">
      <c r="H40" t="s">
        <v>162</v>
      </c>
      <c r="P40" s="36" t="s">
        <v>3</v>
      </c>
      <c r="Q40" s="36" t="e">
        <f t="shared" si="20"/>
        <v>#REF!</v>
      </c>
      <c r="R40" s="37" t="e">
        <f t="shared" si="21"/>
        <v>#REF!</v>
      </c>
      <c r="T40" t="s">
        <v>109</v>
      </c>
      <c r="U40" s="19" t="s">
        <v>6</v>
      </c>
      <c r="V40" s="20" t="e">
        <f>R$37</f>
        <v>#REF!</v>
      </c>
      <c r="W40" s="21" t="e">
        <f>Table1[[#This Row],[Average]]/($I$6/3)*100</f>
        <v>#REF!</v>
      </c>
    </row>
    <row r="41" spans="8:27" x14ac:dyDescent="0.45">
      <c r="H41" t="s">
        <v>14</v>
      </c>
      <c r="P41" s="36" t="s">
        <v>2</v>
      </c>
      <c r="Q41" s="36" t="e">
        <f t="shared" si="20"/>
        <v>#REF!</v>
      </c>
      <c r="R41" s="37" t="e">
        <f t="shared" si="21"/>
        <v>#REF!</v>
      </c>
      <c r="T41" t="s">
        <v>110</v>
      </c>
      <c r="U41" s="25" t="s">
        <v>16</v>
      </c>
      <c r="V41" s="26" t="e">
        <f>R$31</f>
        <v>#REF!</v>
      </c>
      <c r="W41" s="27" t="e">
        <f>Table1[[#This Row],[Average]]/($I$6/3)*100</f>
        <v>#REF!</v>
      </c>
    </row>
    <row r="42" spans="8:27" x14ac:dyDescent="0.45">
      <c r="H42" t="s">
        <v>11</v>
      </c>
      <c r="P42" s="36" t="s">
        <v>1</v>
      </c>
      <c r="Q42" s="36" t="e">
        <f t="shared" si="20"/>
        <v>#REF!</v>
      </c>
      <c r="R42" s="37" t="e">
        <f t="shared" si="21"/>
        <v>#REF!</v>
      </c>
      <c r="T42" t="s">
        <v>111</v>
      </c>
      <c r="U42" s="22" t="s">
        <v>5</v>
      </c>
      <c r="V42" s="23" t="e">
        <f>R$38</f>
        <v>#REF!</v>
      </c>
      <c r="W42" s="24" t="e">
        <f>Table1[[#This Row],[Average]]/($I$6/3)*100</f>
        <v>#REF!</v>
      </c>
    </row>
    <row r="43" spans="8:27" x14ac:dyDescent="0.45">
      <c r="H43" t="s">
        <v>10</v>
      </c>
      <c r="P43" s="36" t="s">
        <v>0</v>
      </c>
      <c r="Q43" s="36" t="e">
        <f t="shared" si="20"/>
        <v>#REF!</v>
      </c>
      <c r="R43" s="37" t="e">
        <f t="shared" si="21"/>
        <v>#REF!</v>
      </c>
      <c r="T43" t="s">
        <v>112</v>
      </c>
      <c r="U43" s="25" t="s">
        <v>0</v>
      </c>
      <c r="V43" s="26" t="e">
        <f>R$43</f>
        <v>#REF!</v>
      </c>
      <c r="W43" s="27" t="e">
        <f>Table1[[#This Row],[Average]]/($I$6/3)*100</f>
        <v>#REF!</v>
      </c>
    </row>
    <row r="44" spans="8:27" x14ac:dyDescent="0.45">
      <c r="P44" s="36" t="s">
        <v>61</v>
      </c>
      <c r="Q44" s="36" t="e">
        <f t="shared" si="20"/>
        <v>#REF!</v>
      </c>
      <c r="R44" s="37" t="e">
        <f>Q44/(Q$26-5)</f>
        <v>#REF!</v>
      </c>
      <c r="T44" t="s">
        <v>113</v>
      </c>
      <c r="U44" s="28" t="s">
        <v>15</v>
      </c>
      <c r="V44" s="29" t="e">
        <f>R$32</f>
        <v>#REF!</v>
      </c>
      <c r="W44" s="30" t="e">
        <f>Table1[[#This Row],[Average]]/($I$6/3)*100</f>
        <v>#REF!</v>
      </c>
    </row>
    <row r="46" spans="8:27" x14ac:dyDescent="0.45">
      <c r="P46" s="39" t="s">
        <v>157</v>
      </c>
      <c r="Q46" s="36"/>
      <c r="R46" s="36"/>
      <c r="S46" s="36"/>
      <c r="U46" t="s">
        <v>122</v>
      </c>
    </row>
    <row r="47" spans="8:27" x14ac:dyDescent="0.45">
      <c r="P47" s="40" t="s">
        <v>114</v>
      </c>
      <c r="Q47" s="40" t="s">
        <v>158</v>
      </c>
      <c r="R47" s="40" t="s">
        <v>159</v>
      </c>
      <c r="S47" s="40" t="s">
        <v>160</v>
      </c>
      <c r="U47" t="s">
        <v>123</v>
      </c>
    </row>
    <row r="48" spans="8:27" x14ac:dyDescent="0.45">
      <c r="P48" s="36" t="s">
        <v>18</v>
      </c>
      <c r="Q48" s="38" t="e">
        <f t="shared" ref="Q48:Q64" si="22">(SUM(Q8,U8,Y8,AC8,AG8))/(SUM($Q$5,$U$5,$Y$5,$AC$5,$AG$5))</f>
        <v>#REF!</v>
      </c>
      <c r="R48" s="38" t="e">
        <f>AK8/(AK$5-0.5)</f>
        <v>#REF!</v>
      </c>
      <c r="S48" s="38" t="e">
        <f>Table2[[#This Row],[Finals]]-Table2[[#This Row],[Regular]]</f>
        <v>#REF!</v>
      </c>
      <c r="U48" t="s">
        <v>124</v>
      </c>
    </row>
    <row r="49" spans="16:21" x14ac:dyDescent="0.45">
      <c r="P49" s="36" t="s">
        <v>19</v>
      </c>
      <c r="Q49" s="38" t="e">
        <f t="shared" si="22"/>
        <v>#REF!</v>
      </c>
      <c r="R49" s="38" t="e">
        <f t="shared" ref="R49:R64" si="23">AK9/AK$5</f>
        <v>#REF!</v>
      </c>
      <c r="S49" s="38" t="e">
        <f>Table2[[#This Row],[Finals]]-Table2[[#This Row],[Regular]]</f>
        <v>#REF!</v>
      </c>
    </row>
    <row r="50" spans="16:21" x14ac:dyDescent="0.45">
      <c r="P50" s="36" t="s">
        <v>13</v>
      </c>
      <c r="Q50" s="38" t="e">
        <f t="shared" si="22"/>
        <v>#REF!</v>
      </c>
      <c r="R50" s="38" t="e">
        <f t="shared" si="23"/>
        <v>#REF!</v>
      </c>
      <c r="S50" s="38" t="e">
        <f>Table2[[#This Row],[Finals]]-Table2[[#This Row],[Regular]]</f>
        <v>#REF!</v>
      </c>
    </row>
    <row r="51" spans="16:21" x14ac:dyDescent="0.45">
      <c r="P51" s="36" t="s">
        <v>16</v>
      </c>
      <c r="Q51" s="38" t="e">
        <f t="shared" si="22"/>
        <v>#REF!</v>
      </c>
      <c r="R51" s="38" t="e">
        <f t="shared" si="23"/>
        <v>#REF!</v>
      </c>
      <c r="S51" s="38" t="e">
        <f>Table2[[#This Row],[Finals]]-Table2[[#This Row],[Regular]]</f>
        <v>#REF!</v>
      </c>
    </row>
    <row r="52" spans="16:21" x14ac:dyDescent="0.45">
      <c r="P52" s="36" t="s">
        <v>15</v>
      </c>
      <c r="Q52" s="38" t="e">
        <f t="shared" si="22"/>
        <v>#REF!</v>
      </c>
      <c r="R52" s="38" t="e">
        <f t="shared" si="23"/>
        <v>#REF!</v>
      </c>
      <c r="S52" s="38" t="e">
        <f>Table2[[#This Row],[Finals]]-Table2[[#This Row],[Regular]]</f>
        <v>#REF!</v>
      </c>
    </row>
    <row r="53" spans="16:21" x14ac:dyDescent="0.45">
      <c r="P53" s="36" t="s">
        <v>12</v>
      </c>
      <c r="Q53" s="38" t="e">
        <f t="shared" si="22"/>
        <v>#REF!</v>
      </c>
      <c r="R53" s="38" t="e">
        <f t="shared" si="23"/>
        <v>#REF!</v>
      </c>
      <c r="S53" s="38" t="e">
        <f>Table2[[#This Row],[Finals]]-Table2[[#This Row],[Regular]]</f>
        <v>#REF!</v>
      </c>
    </row>
    <row r="54" spans="16:21" x14ac:dyDescent="0.45">
      <c r="P54" s="36" t="s">
        <v>9</v>
      </c>
      <c r="Q54" s="38" t="e">
        <f t="shared" si="22"/>
        <v>#REF!</v>
      </c>
      <c r="R54" s="38" t="e">
        <f t="shared" si="23"/>
        <v>#REF!</v>
      </c>
      <c r="S54" s="38" t="e">
        <f>Table2[[#This Row],[Finals]]-Table2[[#This Row],[Regular]]</f>
        <v>#REF!</v>
      </c>
    </row>
    <row r="55" spans="16:21" x14ac:dyDescent="0.45">
      <c r="P55" s="36" t="s">
        <v>8</v>
      </c>
      <c r="Q55" s="38" t="e">
        <f t="shared" si="22"/>
        <v>#REF!</v>
      </c>
      <c r="R55" s="38" t="e">
        <f t="shared" si="23"/>
        <v>#REF!</v>
      </c>
      <c r="S55" s="38" t="e">
        <f>Table2[[#This Row],[Finals]]-Table2[[#This Row],[Regular]]</f>
        <v>#REF!</v>
      </c>
      <c r="U55" s="14"/>
    </row>
    <row r="56" spans="16:21" x14ac:dyDescent="0.45">
      <c r="P56" s="36" t="s">
        <v>7</v>
      </c>
      <c r="Q56" s="38" t="e">
        <f t="shared" si="22"/>
        <v>#REF!</v>
      </c>
      <c r="R56" s="38" t="e">
        <f t="shared" si="23"/>
        <v>#REF!</v>
      </c>
      <c r="S56" s="38" t="e">
        <f>Table2[[#This Row],[Finals]]-Table2[[#This Row],[Regular]]</f>
        <v>#REF!</v>
      </c>
    </row>
    <row r="57" spans="16:21" x14ac:dyDescent="0.45">
      <c r="P57" s="36" t="s">
        <v>6</v>
      </c>
      <c r="Q57" s="38" t="e">
        <f t="shared" si="22"/>
        <v>#REF!</v>
      </c>
      <c r="R57" s="38" t="e">
        <f t="shared" si="23"/>
        <v>#REF!</v>
      </c>
      <c r="S57" s="38" t="e">
        <f>Table2[[#This Row],[Finals]]-Table2[[#This Row],[Regular]]</f>
        <v>#REF!</v>
      </c>
    </row>
    <row r="58" spans="16:21" x14ac:dyDescent="0.45">
      <c r="P58" s="36" t="s">
        <v>5</v>
      </c>
      <c r="Q58" s="38" t="e">
        <f t="shared" si="22"/>
        <v>#REF!</v>
      </c>
      <c r="R58" s="38" t="e">
        <f t="shared" si="23"/>
        <v>#REF!</v>
      </c>
      <c r="S58" s="38" t="e">
        <f>Table2[[#This Row],[Finals]]-Table2[[#This Row],[Regular]]</f>
        <v>#REF!</v>
      </c>
    </row>
    <row r="59" spans="16:21" x14ac:dyDescent="0.45">
      <c r="P59" s="36" t="s">
        <v>4</v>
      </c>
      <c r="Q59" s="38" t="e">
        <f t="shared" si="22"/>
        <v>#REF!</v>
      </c>
      <c r="R59" s="38" t="e">
        <f t="shared" si="23"/>
        <v>#REF!</v>
      </c>
      <c r="S59" s="38" t="e">
        <f>Table2[[#This Row],[Finals]]-Table2[[#This Row],[Regular]]</f>
        <v>#REF!</v>
      </c>
    </row>
    <row r="60" spans="16:21" x14ac:dyDescent="0.45">
      <c r="P60" s="36" t="s">
        <v>3</v>
      </c>
      <c r="Q60" s="38" t="e">
        <f t="shared" si="22"/>
        <v>#REF!</v>
      </c>
      <c r="R60" s="38" t="e">
        <f t="shared" si="23"/>
        <v>#REF!</v>
      </c>
      <c r="S60" s="38" t="e">
        <f>Table2[[#This Row],[Finals]]-Table2[[#This Row],[Regular]]</f>
        <v>#REF!</v>
      </c>
    </row>
    <row r="61" spans="16:21" x14ac:dyDescent="0.45">
      <c r="P61" s="36" t="s">
        <v>2</v>
      </c>
      <c r="Q61" s="38" t="e">
        <f t="shared" si="22"/>
        <v>#REF!</v>
      </c>
      <c r="R61" s="38" t="e">
        <f t="shared" si="23"/>
        <v>#REF!</v>
      </c>
      <c r="S61" s="38" t="e">
        <f>Table2[[#This Row],[Finals]]-Table2[[#This Row],[Regular]]</f>
        <v>#REF!</v>
      </c>
    </row>
    <row r="62" spans="16:21" x14ac:dyDescent="0.45">
      <c r="P62" s="36" t="s">
        <v>1</v>
      </c>
      <c r="Q62" s="38" t="e">
        <f t="shared" si="22"/>
        <v>#REF!</v>
      </c>
      <c r="R62" s="38" t="e">
        <f t="shared" si="23"/>
        <v>#REF!</v>
      </c>
      <c r="S62" s="38" t="e">
        <f>Table2[[#This Row],[Finals]]-Table2[[#This Row],[Regular]]</f>
        <v>#REF!</v>
      </c>
    </row>
    <row r="63" spans="16:21" x14ac:dyDescent="0.45">
      <c r="P63" s="36" t="s">
        <v>0</v>
      </c>
      <c r="Q63" s="38" t="e">
        <f t="shared" si="22"/>
        <v>#REF!</v>
      </c>
      <c r="R63" s="38" t="e">
        <f t="shared" si="23"/>
        <v>#REF!</v>
      </c>
      <c r="S63" s="38" t="e">
        <f>Table2[[#This Row],[Finals]]-Table2[[#This Row],[Regular]]</f>
        <v>#REF!</v>
      </c>
    </row>
    <row r="64" spans="16:21" x14ac:dyDescent="0.45">
      <c r="P64" s="36" t="s">
        <v>61</v>
      </c>
      <c r="Q64" s="38" t="e">
        <f t="shared" si="22"/>
        <v>#REF!</v>
      </c>
      <c r="R64" s="38" t="e">
        <f t="shared" si="23"/>
        <v>#REF!</v>
      </c>
      <c r="S64" s="38" t="e">
        <f>Table2[[#This Row],[Finals]]-Table2[[#This Row],[Regular]]</f>
        <v>#REF!</v>
      </c>
    </row>
  </sheetData>
  <sortState xmlns:xlrd2="http://schemas.microsoft.com/office/spreadsheetml/2017/richdata2" ref="U28:V44">
    <sortCondition descending="1" ref="V37:V44"/>
  </sortState>
  <conditionalFormatting sqref="S48:S64">
    <cfRule type="cellIs" dxfId="37" priority="1" operator="less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zoomScale="70" zoomScaleNormal="70" workbookViewId="0">
      <selection activeCell="D16" sqref="D16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 t="e">
        <f>#REF!</f>
        <v>#REF!</v>
      </c>
      <c r="B4" s="4" t="e">
        <f>#REF!</f>
        <v>#REF!</v>
      </c>
      <c r="C4" s="4" t="e">
        <f>#REF!</f>
        <v>#REF!</v>
      </c>
      <c r="D4" s="4" t="e">
        <f>#REF!</f>
        <v>#REF!</v>
      </c>
      <c r="F4" t="e">
        <f>SUM(B4:B30)</f>
        <v>#REF!</v>
      </c>
      <c r="G4" t="e">
        <f>SUM(C4:C30)</f>
        <v>#REF!</v>
      </c>
      <c r="H4" t="e">
        <f>SUM(D4:D30)</f>
        <v>#REF!</v>
      </c>
      <c r="J4" t="e">
        <f>#REF!</f>
        <v>#REF!</v>
      </c>
      <c r="K4" s="8" t="e">
        <f>#REF!</f>
        <v>#REF!</v>
      </c>
      <c r="L4" s="8" t="e">
        <f>#REF!</f>
        <v>#REF!</v>
      </c>
      <c r="M4" t="e">
        <f>#REF!</f>
        <v>#REF!</v>
      </c>
      <c r="N4" t="e">
        <f>#REF!</f>
        <v>#REF!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 t="e">
        <f>#REF!</f>
        <v>#REF!</v>
      </c>
      <c r="B5" s="4" t="e">
        <f>#REF!</f>
        <v>#REF!</v>
      </c>
      <c r="C5" s="4" t="e">
        <f>#REF!</f>
        <v>#REF!</v>
      </c>
      <c r="D5" s="4" t="e">
        <f>#REF!</f>
        <v>#REF!</v>
      </c>
      <c r="J5" t="e">
        <f>#REF!</f>
        <v>#REF!</v>
      </c>
      <c r="K5" s="8" t="e">
        <f>#REF!</f>
        <v>#REF!</v>
      </c>
      <c r="L5" s="8" t="e">
        <f>#REF!</f>
        <v>#REF!</v>
      </c>
      <c r="M5" t="e">
        <f>#REF!</f>
        <v>#REF!</v>
      </c>
      <c r="N5" t="e">
        <f>#REF!</f>
        <v>#REF!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 t="e">
        <f>COUNTIF(#REF!, "LG/WW")</f>
        <v>#REF!</v>
      </c>
      <c r="Y5" s="5" t="e">
        <f>COUNTIF(#REF!, "WW/LG")</f>
        <v>#REF!</v>
      </c>
      <c r="Z5" s="5" t="s">
        <v>55</v>
      </c>
      <c r="AA5" s="5" t="s">
        <v>12</v>
      </c>
      <c r="AC5" s="5" t="e">
        <f>COUNTIF(#REF!, "LG/5M")</f>
        <v>#REF!</v>
      </c>
      <c r="AD5" s="5" t="e">
        <f>COUNTIF(#REF!, "5M/LG")</f>
        <v>#REF!</v>
      </c>
      <c r="AE5" s="5" t="s">
        <v>56</v>
      </c>
      <c r="AF5" s="5" t="s">
        <v>4</v>
      </c>
    </row>
    <row r="6" spans="1:32" x14ac:dyDescent="0.45">
      <c r="A6" s="3" t="e">
        <f>#REF!</f>
        <v>#REF!</v>
      </c>
      <c r="B6" s="4" t="e">
        <f>#REF!</f>
        <v>#REF!</v>
      </c>
      <c r="C6" s="4" t="e">
        <f>#REF!</f>
        <v>#REF!</v>
      </c>
      <c r="D6" s="4" t="e">
        <f>#REF!</f>
        <v>#REF!</v>
      </c>
      <c r="G6" t="s">
        <v>72</v>
      </c>
      <c r="H6" s="11" t="e">
        <f>SUM(B4:B7)/(SUM(B4:B7)+SUM(C4:C7))</f>
        <v>#REF!</v>
      </c>
      <c r="J6" t="e">
        <f>#REF!</f>
        <v>#REF!</v>
      </c>
      <c r="K6" s="8" t="e">
        <f>#REF!</f>
        <v>#REF!</v>
      </c>
      <c r="L6" s="8" t="e">
        <f>#REF!</f>
        <v>#REF!</v>
      </c>
      <c r="M6" t="e">
        <f>#REF!</f>
        <v>#REF!</v>
      </c>
      <c r="N6" t="e">
        <f>#REF!</f>
        <v>#REF!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 t="e">
        <f>COUNTIF(#REF!, "LG/WW")</f>
        <v>#REF!</v>
      </c>
      <c r="Y6" s="5" t="e">
        <f>COUNTIF(#REF!, "WW/LG")</f>
        <v>#REF!</v>
      </c>
      <c r="Z6" s="5" t="s">
        <v>15</v>
      </c>
      <c r="AA6" s="5" t="s">
        <v>9</v>
      </c>
      <c r="AC6" s="5" t="e">
        <f>COUNTIF(#REF!, "LG/5M")</f>
        <v>#REF!</v>
      </c>
      <c r="AD6" s="5" t="e">
        <f>COUNTIF(#REF!, "5M/LG")</f>
        <v>#REF!</v>
      </c>
      <c r="AE6" s="5" t="s">
        <v>19</v>
      </c>
      <c r="AF6" s="5" t="s">
        <v>2</v>
      </c>
    </row>
    <row r="7" spans="1:32" x14ac:dyDescent="0.45">
      <c r="A7" s="3" t="e">
        <f>#REF!</f>
        <v>#REF!</v>
      </c>
      <c r="B7" s="4" t="e">
        <f>#REF!</f>
        <v>#REF!</v>
      </c>
      <c r="C7" s="4" t="e">
        <f>#REF!</f>
        <v>#REF!</v>
      </c>
      <c r="D7" s="4" t="e">
        <f>#REF!</f>
        <v>#REF!</v>
      </c>
      <c r="G7" t="s">
        <v>73</v>
      </c>
      <c r="H7" s="11" t="e">
        <f>SUM(B8:B10)/(SUM(B8:B10)+SUM(C8:C10))</f>
        <v>#REF!</v>
      </c>
      <c r="J7" t="e">
        <f>#REF!</f>
        <v>#REF!</v>
      </c>
      <c r="K7" s="9" t="e">
        <f>#REF!</f>
        <v>#REF!</v>
      </c>
      <c r="L7" t="e">
        <f>#REF!</f>
        <v>#REF!</v>
      </c>
      <c r="M7" t="e">
        <f>#REF!</f>
        <v>#REF!</v>
      </c>
      <c r="N7" t="e">
        <f>#REF!</f>
        <v>#REF!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 t="e">
        <f>COUNTIF(#REF!, "LG/WW")</f>
        <v>#REF!</v>
      </c>
      <c r="Y7" s="5" t="e">
        <f>COUNTIF(#REF!, "WW/LG")</f>
        <v>#REF!</v>
      </c>
      <c r="Z7" s="5" t="s">
        <v>45</v>
      </c>
      <c r="AA7" s="5" t="s">
        <v>9</v>
      </c>
      <c r="AC7" s="5" t="e">
        <f>COUNTIF(#REF!, "LG/5M")</f>
        <v>#REF!</v>
      </c>
      <c r="AD7" s="5" t="e">
        <f>COUNTIF(#REF!, "5M/LG")</f>
        <v>#REF!</v>
      </c>
      <c r="AE7" s="5" t="s">
        <v>63</v>
      </c>
      <c r="AF7" s="5" t="s">
        <v>3</v>
      </c>
    </row>
    <row r="8" spans="1:32" x14ac:dyDescent="0.45">
      <c r="A8" s="3" t="e">
        <f>#REF!</f>
        <v>#REF!</v>
      </c>
      <c r="B8" s="4" t="e">
        <f>#REF!</f>
        <v>#REF!</v>
      </c>
      <c r="C8" s="4" t="e">
        <f>#REF!</f>
        <v>#REF!</v>
      </c>
      <c r="D8" s="4" t="e">
        <f>#REF!</f>
        <v>#REF!</v>
      </c>
      <c r="G8" t="s">
        <v>74</v>
      </c>
      <c r="H8" s="11" t="e">
        <f>SUM(B11:B14)/(SUM(B11:B14)+SUM(C11:C14))</f>
        <v>#REF!</v>
      </c>
      <c r="J8" t="e">
        <f>#REF!</f>
        <v>#REF!</v>
      </c>
      <c r="K8" s="9" t="e">
        <f>#REF!</f>
        <v>#REF!</v>
      </c>
      <c r="L8" t="e">
        <f>#REF!</f>
        <v>#REF!</v>
      </c>
      <c r="M8" t="e">
        <f>#REF!</f>
        <v>#REF!</v>
      </c>
      <c r="N8" t="e">
        <f>#REF!</f>
        <v>#REF!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 t="e">
        <f>COUNTIF(#REF!, "LG/WW")</f>
        <v>#REF!</v>
      </c>
      <c r="Y8" s="5" t="e">
        <f>COUNTIF(#REF!, "WW/LG")</f>
        <v>#REF!</v>
      </c>
      <c r="Z8" s="5" t="s">
        <v>67</v>
      </c>
      <c r="AA8" s="5" t="s">
        <v>68</v>
      </c>
      <c r="AC8" s="5" t="e">
        <f>COUNTIF(#REF!, "LG/5M")</f>
        <v>#REF!</v>
      </c>
      <c r="AD8" s="5" t="e">
        <f>COUNTIF(#REF!, "5M/LG")</f>
        <v>#REF!</v>
      </c>
      <c r="AE8" s="5" t="s">
        <v>16</v>
      </c>
      <c r="AF8" s="5" t="s">
        <v>3</v>
      </c>
    </row>
    <row r="9" spans="1:32" x14ac:dyDescent="0.45">
      <c r="A9" s="3" t="e">
        <f>#REF!</f>
        <v>#REF!</v>
      </c>
      <c r="B9" s="4" t="e">
        <f>#REF!</f>
        <v>#REF!</v>
      </c>
      <c r="C9" s="4" t="e">
        <f>#REF!</f>
        <v>#REF!</v>
      </c>
      <c r="D9" s="4" t="e">
        <f>#REF!</f>
        <v>#REF!</v>
      </c>
      <c r="G9" t="s">
        <v>75</v>
      </c>
      <c r="H9" s="11" t="e">
        <f>SUM(B15:B16)/(SUM(B15:B16)+SUM(C15:C16))</f>
        <v>#REF!</v>
      </c>
      <c r="J9" t="e">
        <f>#REF!</f>
        <v>#REF!</v>
      </c>
      <c r="K9" s="9" t="e">
        <f>#REF!</f>
        <v>#REF!</v>
      </c>
      <c r="L9" t="e">
        <f>#REF!</f>
        <v>#REF!</v>
      </c>
      <c r="M9" t="e">
        <f>#REF!</f>
        <v>#REF!</v>
      </c>
      <c r="N9" t="e">
        <f>#REF!</f>
        <v>#REF!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 t="e">
        <f>COUNTIF(#REF!, "LG/WW")</f>
        <v>#REF!</v>
      </c>
      <c r="Y9" s="5" t="e">
        <f>COUNTIF(#REF!, "WW/LG")</f>
        <v>#REF!</v>
      </c>
      <c r="Z9" s="5" t="s">
        <v>18</v>
      </c>
      <c r="AA9" s="5" t="s">
        <v>68</v>
      </c>
      <c r="AC9" s="5" t="e">
        <f>COUNTIF(#REF!, "LG/5M")</f>
        <v>#REF!</v>
      </c>
      <c r="AD9" s="5" t="e">
        <f>COUNTIF(#REF!, "5M/LG")</f>
        <v>#REF!</v>
      </c>
      <c r="AE9" s="5" t="s">
        <v>70</v>
      </c>
      <c r="AF9" s="5" t="s">
        <v>65</v>
      </c>
    </row>
    <row r="10" spans="1:32" x14ac:dyDescent="0.45">
      <c r="A10" s="3" t="e">
        <f>#REF!</f>
        <v>#REF!</v>
      </c>
      <c r="B10" s="4" t="e">
        <f>#REF!</f>
        <v>#REF!</v>
      </c>
      <c r="C10" s="4" t="e">
        <f>#REF!</f>
        <v>#REF!</v>
      </c>
      <c r="D10" s="4" t="e">
        <f>#REF!</f>
        <v>#REF!</v>
      </c>
      <c r="G10" t="s">
        <v>76</v>
      </c>
      <c r="H10" s="11" t="e">
        <f>SUM(B17:B20)/(SUM(B17:B20)+SUM(C17:C20))</f>
        <v>#REF!</v>
      </c>
      <c r="J10" t="e">
        <f>#REF!</f>
        <v>#REF!</v>
      </c>
      <c r="K10" s="9" t="e">
        <f>#REF!</f>
        <v>#REF!</v>
      </c>
      <c r="L10" t="e">
        <f>#REF!</f>
        <v>#REF!</v>
      </c>
      <c r="M10" t="e">
        <f>#REF!</f>
        <v>#REF!</v>
      </c>
      <c r="N10" t="e">
        <f>#REF!</f>
        <v>#REF!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 t="e">
        <f>COUNTIF(#REF!, "LG/WW")</f>
        <v>#REF!</v>
      </c>
      <c r="Y10" s="5" t="e">
        <f>COUNTIF(#REF!, "WW/LG")</f>
        <v>#REF!</v>
      </c>
      <c r="Z10" s="5" t="s">
        <v>87</v>
      </c>
      <c r="AA10" s="5" t="s">
        <v>88</v>
      </c>
      <c r="AC10" s="5" t="e">
        <f>COUNTIF(#REF!, "LG/5M")</f>
        <v>#REF!</v>
      </c>
      <c r="AD10" s="5" t="e">
        <f>COUNTIF(#REF!, "5M/LG")</f>
        <v>#REF!</v>
      </c>
      <c r="AE10" s="5" t="s">
        <v>18</v>
      </c>
      <c r="AF10" s="5" t="s">
        <v>3</v>
      </c>
    </row>
    <row r="11" spans="1:32" x14ac:dyDescent="0.45">
      <c r="A11" s="3" t="e">
        <f>#REF!</f>
        <v>#REF!</v>
      </c>
      <c r="B11" s="4" t="e">
        <f>#REF!</f>
        <v>#REF!</v>
      </c>
      <c r="C11" s="4" t="e">
        <f>#REF!</f>
        <v>#REF!</v>
      </c>
      <c r="D11" s="4" t="e">
        <f>#REF!</f>
        <v>#REF!</v>
      </c>
      <c r="G11" t="s">
        <v>77</v>
      </c>
      <c r="H11" s="11"/>
      <c r="J11" t="e">
        <f>#REF!</f>
        <v>#REF!</v>
      </c>
      <c r="K11" s="9" t="e">
        <f>#REF!</f>
        <v>#REF!</v>
      </c>
      <c r="L11" t="e">
        <f>#REF!</f>
        <v>#REF!</v>
      </c>
      <c r="M11" t="e">
        <f>#REF!</f>
        <v>#REF!</v>
      </c>
      <c r="N11" t="e">
        <f>#REF!</f>
        <v>#REF!</v>
      </c>
      <c r="O11" t="e">
        <f>#REF!</f>
        <v>#REF!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 t="e">
        <f>COUNTIF(#REF!, "LG/WW")</f>
        <v>#REF!</v>
      </c>
      <c r="Y11" s="5" t="e">
        <f>COUNTIF(#REF!, "WW/LG")</f>
        <v>#REF!</v>
      </c>
      <c r="Z11" s="5" t="s">
        <v>93</v>
      </c>
      <c r="AA11" s="5" t="s">
        <v>45</v>
      </c>
      <c r="AC11" s="5" t="e">
        <f>COUNTIF(#REF!, "LG/5M")</f>
        <v>#REF!</v>
      </c>
      <c r="AD11" s="5" t="e">
        <f>COUNTIF(#REF!, "5M/LG")</f>
        <v>#REF!</v>
      </c>
      <c r="AE11" s="5" t="s">
        <v>93</v>
      </c>
      <c r="AF11" s="5" t="s">
        <v>94</v>
      </c>
    </row>
    <row r="12" spans="1:32" x14ac:dyDescent="0.45">
      <c r="A12" s="3" t="e">
        <f>#REF!</f>
        <v>#REF!</v>
      </c>
      <c r="B12" s="4" t="e">
        <f>#REF!</f>
        <v>#REF!</v>
      </c>
      <c r="C12" s="4" t="e">
        <f>#REF!</f>
        <v>#REF!</v>
      </c>
      <c r="D12" s="4" t="e">
        <f>#REF!</f>
        <v>#REF!</v>
      </c>
      <c r="G12" t="s">
        <v>78</v>
      </c>
      <c r="H12" s="11"/>
      <c r="J12" t="e">
        <f>#REF!</f>
        <v>#REF!</v>
      </c>
      <c r="K12" s="9" t="e">
        <f>#REF!</f>
        <v>#REF!</v>
      </c>
      <c r="L12" t="e">
        <f>#REF!</f>
        <v>#REF!</v>
      </c>
      <c r="M12" t="e">
        <f>#REF!</f>
        <v>#REF!</v>
      </c>
      <c r="N12" t="e">
        <f>#REF!</f>
        <v>#REF!</v>
      </c>
      <c r="O12" t="e">
        <f>#REF!</f>
        <v>#REF!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 t="e">
        <f>COUNTIF(#REF!, "LG/WW")</f>
        <v>#REF!</v>
      </c>
      <c r="Y12" s="5" t="e">
        <f>COUNTIF(#REF!, "WW/LG")</f>
        <v>#REF!</v>
      </c>
      <c r="Z12" s="5" t="s">
        <v>18</v>
      </c>
      <c r="AA12" s="5" t="s">
        <v>45</v>
      </c>
      <c r="AC12" s="5" t="e">
        <f>COUNTIF(#REF!, "LG/5M")</f>
        <v>#REF!</v>
      </c>
      <c r="AD12" s="5" t="e">
        <f>COUNTIF(#REF!, "5M/LG")</f>
        <v>#REF!</v>
      </c>
      <c r="AE12" s="5" t="s">
        <v>0</v>
      </c>
      <c r="AF12" s="5" t="s">
        <v>3</v>
      </c>
    </row>
    <row r="13" spans="1:32" x14ac:dyDescent="0.45">
      <c r="A13" s="3" t="e">
        <f>#REF!</f>
        <v>#REF!</v>
      </c>
      <c r="B13" s="4" t="e">
        <f>#REF!</f>
        <v>#REF!</v>
      </c>
      <c r="C13" s="4" t="e">
        <f>#REF!</f>
        <v>#REF!</v>
      </c>
      <c r="D13" s="4" t="e">
        <f>#REF!</f>
        <v>#REF!</v>
      </c>
      <c r="G13" t="s">
        <v>79</v>
      </c>
      <c r="H13" s="12" t="e">
        <f>F4/(G4+F4)</f>
        <v>#REF!</v>
      </c>
      <c r="J13" t="e">
        <f>#REF!</f>
        <v>#REF!</v>
      </c>
      <c r="K13" s="9" t="e">
        <f>#REF!</f>
        <v>#REF!</v>
      </c>
      <c r="L13" t="e">
        <f>#REF!</f>
        <v>#REF!</v>
      </c>
      <c r="M13" t="e">
        <f>#REF!</f>
        <v>#REF!</v>
      </c>
      <c r="N13" t="e">
        <f>#REF!</f>
        <v>#REF!</v>
      </c>
      <c r="O13" t="e">
        <f>#REF!</f>
        <v>#REF!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 t="e">
        <f>COUNTIF(#REF!, "LG/WW")</f>
        <v>#REF!</v>
      </c>
      <c r="Y13" s="5" t="e">
        <f>COUNTIF(#REF!, "WW/LG")</f>
        <v>#REF!</v>
      </c>
      <c r="Z13" s="5" t="s">
        <v>127</v>
      </c>
      <c r="AA13" s="5" t="s">
        <v>128</v>
      </c>
      <c r="AC13" s="5" t="e">
        <f>COUNTIF(#REF!, "LG/5M")</f>
        <v>#REF!</v>
      </c>
      <c r="AD13" s="5" t="e">
        <f>COUNTIF(#REF!, "5M/LG")</f>
        <v>#REF!</v>
      </c>
      <c r="AE13" s="5" t="s">
        <v>93</v>
      </c>
      <c r="AF13" s="5" t="s">
        <v>129</v>
      </c>
    </row>
    <row r="14" spans="1:32" x14ac:dyDescent="0.45">
      <c r="A14" s="3" t="e">
        <f>#REF!</f>
        <v>#REF!</v>
      </c>
      <c r="B14" s="4" t="e">
        <f>#REF!</f>
        <v>#REF!</v>
      </c>
      <c r="C14" s="4" t="e">
        <f>#REF!</f>
        <v>#REF!</v>
      </c>
      <c r="D14" s="4" t="e">
        <f>#REF!</f>
        <v>#REF!</v>
      </c>
      <c r="J14" t="e">
        <f>#REF!</f>
        <v>#REF!</v>
      </c>
      <c r="K14" s="9" t="e">
        <f>#REF!</f>
        <v>#REF!</v>
      </c>
      <c r="L14" t="e">
        <f>#REF!</f>
        <v>#REF!</v>
      </c>
      <c r="M14" t="e">
        <f>#REF!</f>
        <v>#REF!</v>
      </c>
      <c r="N14" t="e">
        <f>#REF!</f>
        <v>#REF!</v>
      </c>
      <c r="O14" t="e">
        <f>#REF!</f>
        <v>#REF!</v>
      </c>
      <c r="Q14" s="5" t="s">
        <v>45</v>
      </c>
      <c r="R14" s="5">
        <v>1</v>
      </c>
      <c r="S14" s="5" t="s">
        <v>45</v>
      </c>
      <c r="T14" s="5" t="s">
        <v>45</v>
      </c>
      <c r="U14" s="5" t="s">
        <v>45</v>
      </c>
      <c r="V14" s="5" t="s">
        <v>45</v>
      </c>
      <c r="X14" s="5" t="e">
        <f>COUNTIF(#REF!, "LG/WW")</f>
        <v>#REF!</v>
      </c>
      <c r="Y14" s="5" t="e">
        <f>COUNTIF(#REF!, "WW/LG")</f>
        <v>#REF!</v>
      </c>
      <c r="Z14" s="5" t="s">
        <v>2</v>
      </c>
      <c r="AA14" s="5" t="s">
        <v>12</v>
      </c>
      <c r="AC14" s="5" t="e">
        <f>COUNTIF(#REF!, "LG/5M")</f>
        <v>#REF!</v>
      </c>
      <c r="AD14" s="5" t="e">
        <f>COUNTIF(#REF!, "5M/LG")</f>
        <v>#REF!</v>
      </c>
      <c r="AE14" s="5" t="s">
        <v>45</v>
      </c>
      <c r="AF14" s="5" t="s">
        <v>131</v>
      </c>
    </row>
    <row r="15" spans="1:32" x14ac:dyDescent="0.45">
      <c r="A15" s="3" t="e">
        <f>#REF!</f>
        <v>#REF!</v>
      </c>
      <c r="B15" s="4" t="e">
        <f>#REF!</f>
        <v>#REF!</v>
      </c>
      <c r="C15" s="4" t="e">
        <f>#REF!</f>
        <v>#REF!</v>
      </c>
      <c r="D15" s="4" t="e">
        <f>#REF!</f>
        <v>#REF!</v>
      </c>
      <c r="J15" t="e">
        <f>#REF!</f>
        <v>#REF!</v>
      </c>
      <c r="K15" s="9" t="e">
        <f>#REF!</f>
        <v>#REF!</v>
      </c>
      <c r="L15" t="e">
        <f>#REF!</f>
        <v>#REF!</v>
      </c>
      <c r="M15" t="e">
        <f>#REF!</f>
        <v>#REF!</v>
      </c>
      <c r="N15" t="e">
        <f>#REF!</f>
        <v>#REF!</v>
      </c>
      <c r="O15" t="e">
        <f>#REF!</f>
        <v>#REF!</v>
      </c>
      <c r="Q15" s="5">
        <v>1</v>
      </c>
      <c r="R15" s="5">
        <v>2</v>
      </c>
      <c r="S15" s="5" t="s">
        <v>45</v>
      </c>
      <c r="T15" s="5">
        <v>1</v>
      </c>
      <c r="U15" s="5" t="s">
        <v>45</v>
      </c>
      <c r="V15" s="5" t="s">
        <v>45</v>
      </c>
      <c r="X15" s="5" t="e">
        <f>COUNTIF(#REF!, "LG/WW")</f>
        <v>#REF!</v>
      </c>
      <c r="Y15" s="5" t="e">
        <f>COUNTIF(#REF!, "WW/LG")</f>
        <v>#REF!</v>
      </c>
      <c r="Z15" s="5" t="s">
        <v>134</v>
      </c>
      <c r="AA15" s="5" t="s">
        <v>135</v>
      </c>
      <c r="AC15" s="5" t="e">
        <f>COUNTIF(#REF!, "LG/5M")</f>
        <v>#REF!</v>
      </c>
      <c r="AD15" s="5" t="e">
        <f>COUNTIF(#REF!, "5M/LG")</f>
        <v>#REF!</v>
      </c>
      <c r="AE15" s="5" t="s">
        <v>2</v>
      </c>
      <c r="AF15" s="5" t="s">
        <v>3</v>
      </c>
    </row>
    <row r="16" spans="1:32" x14ac:dyDescent="0.45">
      <c r="A16" s="3" t="e">
        <f>#REF!</f>
        <v>#REF!</v>
      </c>
      <c r="B16" s="4" t="e">
        <f>#REF!</f>
        <v>#REF!</v>
      </c>
      <c r="C16" s="4" t="e">
        <f>#REF!</f>
        <v>#REF!</v>
      </c>
      <c r="D16" s="4" t="e">
        <f>#REF!</f>
        <v>#REF!</v>
      </c>
      <c r="J16" t="e">
        <f>#REF!</f>
        <v>#REF!</v>
      </c>
      <c r="K16" s="9" t="e">
        <f>#REF!</f>
        <v>#REF!</v>
      </c>
      <c r="L16" t="e">
        <f>#REF!</f>
        <v>#REF!</v>
      </c>
      <c r="M16" t="e">
        <f>#REF!</f>
        <v>#REF!</v>
      </c>
      <c r="N16" t="e">
        <f>#REF!</f>
        <v>#REF!</v>
      </c>
      <c r="O16" t="e">
        <f>#REF!</f>
        <v>#REF!</v>
      </c>
      <c r="Q16" s="5">
        <v>1</v>
      </c>
      <c r="R16" s="5">
        <v>1</v>
      </c>
      <c r="S16" s="5" t="s">
        <v>45</v>
      </c>
      <c r="T16" s="5" t="s">
        <v>45</v>
      </c>
      <c r="U16" s="5" t="s">
        <v>45</v>
      </c>
      <c r="V16" s="5">
        <v>1</v>
      </c>
      <c r="X16" s="5" t="e">
        <f>COUNTIF(#REF!, "LG/WW")</f>
        <v>#REF!</v>
      </c>
      <c r="Y16" s="5" t="e">
        <f>COUNTIF(#REF!, "WW/LG")</f>
        <v>#REF!</v>
      </c>
      <c r="Z16" s="5" t="s">
        <v>61</v>
      </c>
      <c r="AA16" s="5" t="s">
        <v>12</v>
      </c>
      <c r="AC16" s="5" t="e">
        <f>COUNTIF(#REF!, "LG/5M")</f>
        <v>#REF!</v>
      </c>
      <c r="AD16" s="5" t="e">
        <f>COUNTIF(#REF!, "5M/LG")</f>
        <v>#REF!</v>
      </c>
      <c r="AE16" s="5" t="s">
        <v>2</v>
      </c>
      <c r="AF16" s="5" t="s">
        <v>139</v>
      </c>
    </row>
    <row r="17" spans="1:32" x14ac:dyDescent="0.45">
      <c r="A17" s="3" t="e">
        <f>#REF!</f>
        <v>#REF!</v>
      </c>
      <c r="B17" s="4" t="e">
        <f>#REF!</f>
        <v>#REF!</v>
      </c>
      <c r="C17" s="4" t="e">
        <f>#REF!</f>
        <v>#REF!</v>
      </c>
      <c r="D17" s="4" t="e">
        <f>#REF!</f>
        <v>#REF!</v>
      </c>
      <c r="J17" t="e">
        <f>#REF!</f>
        <v>#REF!</v>
      </c>
      <c r="K17" s="9" t="e">
        <f>#REF!</f>
        <v>#REF!</v>
      </c>
      <c r="L17" t="e">
        <f>#REF!</f>
        <v>#REF!</v>
      </c>
      <c r="M17" t="e">
        <f>#REF!</f>
        <v>#REF!</v>
      </c>
      <c r="N17" t="e">
        <f>#REF!</f>
        <v>#REF!</v>
      </c>
      <c r="O17" t="e">
        <f>#REF!</f>
        <v>#REF!</v>
      </c>
      <c r="Q17" s="5">
        <v>2</v>
      </c>
      <c r="R17" s="5">
        <v>1</v>
      </c>
      <c r="S17" s="5" t="s">
        <v>45</v>
      </c>
      <c r="T17" s="5" t="s">
        <v>45</v>
      </c>
      <c r="U17" s="5" t="s">
        <v>45</v>
      </c>
      <c r="V17" s="5">
        <v>1</v>
      </c>
      <c r="X17" s="5" t="e">
        <f>COUNTIF(#REF!, "LG/WW")</f>
        <v>#REF!</v>
      </c>
      <c r="Y17" s="5" t="e">
        <f>COUNTIF(#REF!, "WW/LG")</f>
        <v>#REF!</v>
      </c>
      <c r="Z17" s="5" t="s">
        <v>18</v>
      </c>
      <c r="AA17" s="5" t="s">
        <v>12</v>
      </c>
      <c r="AC17" s="5" t="e">
        <f>COUNTIF(#REF!, "LG/5M")</f>
        <v>#REF!</v>
      </c>
      <c r="AD17" s="5" t="e">
        <f>COUNTIF(#REF!, "5M/LG")</f>
        <v>#REF!</v>
      </c>
      <c r="AE17" s="5" t="s">
        <v>142</v>
      </c>
      <c r="AF17" s="5" t="s">
        <v>4</v>
      </c>
    </row>
    <row r="18" spans="1:32" x14ac:dyDescent="0.45">
      <c r="A18" s="3" t="str">
        <f>Template!$C$2</f>
        <v>Insert Date Here</v>
      </c>
      <c r="B18" s="4">
        <f>Template!$K$3</f>
        <v>0</v>
      </c>
      <c r="C18" s="4">
        <f>Template!$L$3</f>
        <v>0</v>
      </c>
      <c r="D18" s="4" t="e">
        <f>Template!$N$3</f>
        <v>#DIV/0!</v>
      </c>
      <c r="J18">
        <f>Template!$Q$3</f>
        <v>0</v>
      </c>
      <c r="K18" s="9">
        <f>Template!$Q$16</f>
        <v>0</v>
      </c>
      <c r="L18">
        <f>Template!$Q$18</f>
        <v>0</v>
      </c>
      <c r="M18">
        <f>Template!$Q$6</f>
        <v>0</v>
      </c>
      <c r="N18">
        <f>Template!$Q$7</f>
        <v>0</v>
      </c>
      <c r="O18">
        <f>Template!Q$19</f>
        <v>0</v>
      </c>
      <c r="Q18" s="5">
        <v>1</v>
      </c>
      <c r="R18" s="5">
        <v>1</v>
      </c>
      <c r="S18" s="5" t="s">
        <v>45</v>
      </c>
      <c r="T18" s="5" t="s">
        <v>45</v>
      </c>
      <c r="U18" s="5">
        <v>1</v>
      </c>
      <c r="V18" s="5">
        <v>1</v>
      </c>
      <c r="X18" s="5">
        <f>COUNTIF(Template!$S$4:$S$30, "LG/WW")</f>
        <v>0</v>
      </c>
      <c r="Y18" s="5">
        <f>COUNTIF(Template!$T$4:$T$30, "WW/LG")</f>
        <v>0</v>
      </c>
      <c r="Z18" s="5" t="s">
        <v>2</v>
      </c>
      <c r="AA18" s="5" t="s">
        <v>12</v>
      </c>
      <c r="AC18" s="5">
        <f>COUNTIF(Template!$S$4:$S$30, "LG/5M")</f>
        <v>0</v>
      </c>
      <c r="AD18" s="5">
        <f>COUNTIF(Template!$U$4:$U$30, "5M/LG")</f>
        <v>0</v>
      </c>
      <c r="AE18" s="5" t="s">
        <v>144</v>
      </c>
      <c r="AF18" s="5" t="s">
        <v>45</v>
      </c>
    </row>
    <row r="19" spans="1:32" x14ac:dyDescent="0.45">
      <c r="A19" s="3" t="e">
        <f>#REF!</f>
        <v>#REF!</v>
      </c>
      <c r="B19" s="4" t="e">
        <f>#REF!</f>
        <v>#REF!</v>
      </c>
      <c r="C19" s="4" t="e">
        <f>#REF!</f>
        <v>#REF!</v>
      </c>
      <c r="D19" s="4" t="e">
        <f>#REF!</f>
        <v>#REF!</v>
      </c>
      <c r="J19" t="e">
        <f>#REF!</f>
        <v>#REF!</v>
      </c>
      <c r="K19" s="9" t="e">
        <f>#REF!</f>
        <v>#REF!</v>
      </c>
      <c r="L19" t="e">
        <f>#REF!</f>
        <v>#REF!</v>
      </c>
      <c r="M19" t="e">
        <f>#REF!</f>
        <v>#REF!</v>
      </c>
      <c r="N19" t="e">
        <f>#REF!</f>
        <v>#REF!</v>
      </c>
      <c r="O19" t="e">
        <f>#REF!</f>
        <v>#REF!</v>
      </c>
      <c r="Q19" s="5">
        <v>3</v>
      </c>
      <c r="R19" s="5">
        <v>1</v>
      </c>
      <c r="S19" s="5" t="s">
        <v>45</v>
      </c>
      <c r="T19" s="5">
        <v>1</v>
      </c>
      <c r="U19" s="5" t="s">
        <v>45</v>
      </c>
      <c r="V19" s="5">
        <v>1</v>
      </c>
      <c r="X19" s="5" t="e">
        <f>COUNTIF(#REF!, "LG/WW")</f>
        <v>#REF!</v>
      </c>
      <c r="Y19" s="5" t="e">
        <f>COUNTIF(#REF!, "WW/LG")</f>
        <v>#REF!</v>
      </c>
      <c r="Z19" s="5" t="s">
        <v>93</v>
      </c>
      <c r="AA19" s="5" t="s">
        <v>128</v>
      </c>
      <c r="AC19" s="5" t="e">
        <f>COUNTIF(#REF!, "LG/5M")</f>
        <v>#REF!</v>
      </c>
      <c r="AD19" s="5" t="e">
        <f>COUNTIF(#REF!, "5M/LG")</f>
        <v>#REF!</v>
      </c>
      <c r="AE19" s="5" t="s">
        <v>147</v>
      </c>
      <c r="AF19" s="5" t="s">
        <v>3</v>
      </c>
    </row>
    <row r="20" spans="1:32" x14ac:dyDescent="0.45">
      <c r="A20" s="3" t="e">
        <f>#REF!</f>
        <v>#REF!</v>
      </c>
      <c r="B20" s="4" t="e">
        <f>#REF!</f>
        <v>#REF!</v>
      </c>
      <c r="C20" s="4" t="e">
        <f>#REF!</f>
        <v>#REF!</v>
      </c>
      <c r="D20" s="4" t="e">
        <f>#REF!</f>
        <v>#REF!</v>
      </c>
      <c r="J20" t="e">
        <f>#REF!</f>
        <v>#REF!</v>
      </c>
      <c r="K20" s="9" t="e">
        <f>#REF!</f>
        <v>#REF!</v>
      </c>
      <c r="L20" t="e">
        <f>#REF!</f>
        <v>#REF!</v>
      </c>
      <c r="M20" t="e">
        <f>#REF!</f>
        <v>#REF!</v>
      </c>
      <c r="N20" t="e">
        <f>#REF!</f>
        <v>#REF!</v>
      </c>
      <c r="O20" t="e">
        <f>#REF!</f>
        <v>#REF!</v>
      </c>
      <c r="Q20" s="5">
        <v>1</v>
      </c>
      <c r="R20" s="5">
        <v>3</v>
      </c>
      <c r="S20" s="5" t="s">
        <v>45</v>
      </c>
      <c r="T20" s="5" t="s">
        <v>45</v>
      </c>
      <c r="U20" s="5" t="s">
        <v>45</v>
      </c>
      <c r="V20" s="5">
        <v>2</v>
      </c>
      <c r="X20" s="5" t="e">
        <f>COUNTIF(#REF!, "LG/WW")</f>
        <v>#REF!</v>
      </c>
      <c r="Y20" s="5" t="e">
        <f>COUNTIF(#REF!, "WW/LG")</f>
        <v>#REF!</v>
      </c>
      <c r="Z20" s="5" t="s">
        <v>2</v>
      </c>
      <c r="AA20" s="5" t="s">
        <v>13</v>
      </c>
      <c r="AC20" s="5" t="e">
        <f>COUNTIF(#REF!, "LG/5M")</f>
        <v>#REF!</v>
      </c>
      <c r="AD20" s="5" t="e">
        <f>COUNTIF(#REF!, "5M/LG")</f>
        <v>#REF!</v>
      </c>
      <c r="AE20" s="5" t="s">
        <v>2</v>
      </c>
      <c r="AF20" s="5" t="s">
        <v>3</v>
      </c>
    </row>
    <row r="21" spans="1:32" x14ac:dyDescent="0.45">
      <c r="A21" s="3"/>
      <c r="B21" s="4"/>
      <c r="C21" s="4"/>
      <c r="D21" s="4"/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41" t="s">
        <v>156</v>
      </c>
      <c r="B23" s="41"/>
      <c r="C23" s="41"/>
      <c r="D23" s="41"/>
      <c r="E23" s="41"/>
      <c r="F23" s="41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41"/>
      <c r="B24" s="41"/>
      <c r="C24" s="41"/>
      <c r="D24" s="41"/>
      <c r="E24" s="41"/>
      <c r="F24" s="41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A25" s="41"/>
      <c r="B25" s="41"/>
      <c r="C25" s="41"/>
      <c r="D25" s="41"/>
      <c r="E25" s="41"/>
      <c r="F25" s="41"/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 t="e">
        <f>SUM(X4:X29)</f>
        <v>#REF!</v>
      </c>
      <c r="Y30" s="5" t="e">
        <f>SUM(Y4:Y29)</f>
        <v>#REF!</v>
      </c>
      <c r="Z30" s="5"/>
      <c r="AA30" s="5"/>
      <c r="AC30" s="5" t="e">
        <f>SUM(AC4:AC29)</f>
        <v>#REF!</v>
      </c>
      <c r="AD30" s="5" t="e">
        <f>SUM(AD4:AD29)</f>
        <v>#REF!</v>
      </c>
      <c r="AE30" s="5"/>
      <c r="AF30" s="5"/>
    </row>
    <row r="31" spans="1:32" x14ac:dyDescent="0.45">
      <c r="I31" t="s">
        <v>59</v>
      </c>
      <c r="J31" t="e">
        <f>SUM(J4:J30)</f>
        <v>#REF!</v>
      </c>
      <c r="K31" t="e">
        <f t="shared" ref="K31:N31" si="0">SUM(K4:K30)</f>
        <v>#REF!</v>
      </c>
      <c r="L31" t="e">
        <f t="shared" si="0"/>
        <v>#REF!</v>
      </c>
      <c r="M31" t="e">
        <f t="shared" si="0"/>
        <v>#REF!</v>
      </c>
      <c r="N31" t="e">
        <f t="shared" si="0"/>
        <v>#REF!</v>
      </c>
      <c r="O31" t="e">
        <f t="shared" ref="O31" si="1">SUM(O4:O30)</f>
        <v>#REF!</v>
      </c>
      <c r="X31" s="10" t="e">
        <f>X30/(Y30+X30)</f>
        <v>#REF!</v>
      </c>
      <c r="AC31" s="10" t="e">
        <f>AC30/(AD30+AC30)</f>
        <v>#REF!</v>
      </c>
    </row>
    <row r="32" spans="1:32" x14ac:dyDescent="0.45">
      <c r="I32" t="s">
        <v>60</v>
      </c>
      <c r="J32" t="e">
        <f>AVERAGE(J4:J30)</f>
        <v>#REF!</v>
      </c>
      <c r="K32" t="e">
        <f>AVERAGE(K7:K30)</f>
        <v>#REF!</v>
      </c>
      <c r="L32" t="e">
        <f>AVERAGE(L7:L30)</f>
        <v>#REF!</v>
      </c>
      <c r="M32" t="e">
        <f t="shared" ref="M32:N32" si="2">AVERAGE(M4:M30)</f>
        <v>#REF!</v>
      </c>
      <c r="N32" t="e">
        <f t="shared" si="2"/>
        <v>#REF!</v>
      </c>
      <c r="O32" t="e">
        <f t="shared" ref="O32" si="3">AVERAGE(O4:O30)</f>
        <v>#REF!</v>
      </c>
      <c r="V32" s="10"/>
    </row>
  </sheetData>
  <mergeCells count="1">
    <mergeCell ref="A23:F25"/>
  </mergeCells>
  <conditionalFormatting sqref="H7">
    <cfRule type="cellIs" dxfId="35" priority="11" operator="equal">
      <formula>$H$6</formula>
    </cfRule>
    <cfRule type="cellIs" dxfId="34" priority="12" operator="lessThan">
      <formula>$H$6</formula>
    </cfRule>
    <cfRule type="cellIs" dxfId="33" priority="13" operator="greaterThan">
      <formula>$H$6</formula>
    </cfRule>
  </conditionalFormatting>
  <conditionalFormatting sqref="H8">
    <cfRule type="cellIs" dxfId="32" priority="4" operator="lessThan">
      <formula>$H$7</formula>
    </cfRule>
    <cfRule type="cellIs" dxfId="31" priority="8" operator="equal">
      <formula>$H$6</formula>
    </cfRule>
    <cfRule type="cellIs" dxfId="30" priority="9" operator="lessThan">
      <formula>$H$6</formula>
    </cfRule>
    <cfRule type="cellIs" dxfId="29" priority="10" operator="greaterThan">
      <formula>$H$6</formula>
    </cfRule>
  </conditionalFormatting>
  <conditionalFormatting sqref="H9">
    <cfRule type="cellIs" dxfId="28" priority="5" operator="equal">
      <formula>$H$6</formula>
    </cfRule>
    <cfRule type="cellIs" dxfId="27" priority="6" operator="lessThan">
      <formula>$H$6</formula>
    </cfRule>
    <cfRule type="cellIs" dxfId="26" priority="7" operator="greaterThan">
      <formula>$H$6</formula>
    </cfRule>
  </conditionalFormatting>
  <conditionalFormatting sqref="H10">
    <cfRule type="cellIs" dxfId="25" priority="1" operator="equal">
      <formula>$H$6</formula>
    </cfRule>
    <cfRule type="cellIs" dxfId="24" priority="2" operator="lessThan">
      <formula>$H$6</formula>
    </cfRule>
    <cfRule type="cellIs" dxfId="23" priority="3" operator="greaterThan">
      <formula>$H$6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A22" sqref="A22:F24"/>
    </sheetView>
  </sheetViews>
  <sheetFormatPr defaultRowHeight="14.25" x14ac:dyDescent="0.45"/>
  <sheetData>
    <row r="2" spans="1:32" ht="14.25" customHeight="1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ht="14.25" customHeight="1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 t="e">
        <f>#REF!</f>
        <v>#REF!</v>
      </c>
      <c r="B4" s="7" t="e">
        <f>#REF!</f>
        <v>#REF!</v>
      </c>
      <c r="C4" s="4" t="e">
        <f>#REF!</f>
        <v>#REF!</v>
      </c>
      <c r="D4" s="4" t="e">
        <f>#REF!</f>
        <v>#REF!</v>
      </c>
      <c r="F4" t="e">
        <f>SUM(B4:B30)</f>
        <v>#REF!</v>
      </c>
      <c r="G4" t="e">
        <f>SUM(C4:C30)</f>
        <v>#REF!</v>
      </c>
      <c r="H4" t="e">
        <f>SUM(D4:D30)</f>
        <v>#REF!</v>
      </c>
      <c r="J4" t="e">
        <f>#REF!</f>
        <v>#REF!</v>
      </c>
      <c r="K4" t="e">
        <f>#REF!</f>
        <v>#REF!</v>
      </c>
      <c r="L4" t="e">
        <f>#REF!</f>
        <v>#REF!</v>
      </c>
      <c r="M4" t="e">
        <f>#REF!</f>
        <v>#REF!</v>
      </c>
      <c r="N4" s="8" t="e">
        <f>#REF!</f>
        <v>#REF!</v>
      </c>
      <c r="O4" t="e">
        <f>#REF!</f>
        <v>#REF!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 t="e">
        <f>#REF!</f>
        <v>#REF!</v>
      </c>
      <c r="B5" s="7" t="e">
        <f>#REF!</f>
        <v>#REF!</v>
      </c>
      <c r="C5" s="4" t="e">
        <f>#REF!</f>
        <v>#REF!</v>
      </c>
      <c r="D5" s="4" t="e">
        <f>#REF!</f>
        <v>#REF!</v>
      </c>
      <c r="J5" t="e">
        <f>#REF!</f>
        <v>#REF!</v>
      </c>
      <c r="K5" t="e">
        <f>#REF!</f>
        <v>#REF!</v>
      </c>
      <c r="L5" t="e">
        <f>#REF!</f>
        <v>#REF!</v>
      </c>
      <c r="M5" t="e">
        <f>#REF!</f>
        <v>#REF!</v>
      </c>
      <c r="N5" s="8" t="e">
        <f>#REF!</f>
        <v>#REF!</v>
      </c>
      <c r="O5" t="e">
        <f>#REF!</f>
        <v>#REF!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 t="e">
        <f>COUNTIF(#REF!, "WW/LG")</f>
        <v>#REF!</v>
      </c>
      <c r="Y5" s="5" t="e">
        <f>COUNTIF(#REF!, "LG/WW")</f>
        <v>#REF!</v>
      </c>
      <c r="Z5" s="5" t="s">
        <v>12</v>
      </c>
      <c r="AA5" s="5" t="s">
        <v>55</v>
      </c>
      <c r="AC5" s="5" t="e">
        <f>COUNTIF(#REF!, "WW/5M")</f>
        <v>#REF!</v>
      </c>
      <c r="AD5" s="5" t="e">
        <f>COUNTIF(#REF!, "5M/WW")</f>
        <v>#REF!</v>
      </c>
      <c r="AE5" s="5" t="s">
        <v>57</v>
      </c>
      <c r="AF5" s="5" t="s">
        <v>58</v>
      </c>
    </row>
    <row r="6" spans="1:32" x14ac:dyDescent="0.45">
      <c r="A6" s="3" t="e">
        <f>#REF!</f>
        <v>#REF!</v>
      </c>
      <c r="B6" s="7" t="e">
        <f>#REF!</f>
        <v>#REF!</v>
      </c>
      <c r="C6" s="4" t="e">
        <f>#REF!</f>
        <v>#REF!</v>
      </c>
      <c r="D6" s="4" t="e">
        <f>#REF!</f>
        <v>#REF!</v>
      </c>
      <c r="G6" t="s">
        <v>72</v>
      </c>
      <c r="H6" s="11" t="e">
        <f>SUM(B4:B7)/(SUM(B4:B7)+SUM(C4:C7))</f>
        <v>#REF!</v>
      </c>
      <c r="J6" t="e">
        <f>#REF!</f>
        <v>#REF!</v>
      </c>
      <c r="K6" t="e">
        <f>#REF!</f>
        <v>#REF!</v>
      </c>
      <c r="L6" t="e">
        <f>#REF!</f>
        <v>#REF!</v>
      </c>
      <c r="M6" t="e">
        <f>#REF!</f>
        <v>#REF!</v>
      </c>
      <c r="N6" t="e">
        <f>#REF!</f>
        <v>#REF!</v>
      </c>
      <c r="O6" t="e">
        <f>#REF!</f>
        <v>#REF!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 t="e">
        <f>COUNTIF(#REF!, "WW/LG")</f>
        <v>#REF!</v>
      </c>
      <c r="Y6" s="5" t="e">
        <f>COUNTIF(#REF!, "LG/WW")</f>
        <v>#REF!</v>
      </c>
      <c r="Z6" s="5" t="s">
        <v>9</v>
      </c>
      <c r="AA6" s="5" t="s">
        <v>15</v>
      </c>
      <c r="AC6" s="5" t="e">
        <f>COUNTIF(#REF!, "WW/5M")</f>
        <v>#REF!</v>
      </c>
      <c r="AD6" s="5" t="e">
        <f>COUNTIF(#REF!, "5M/WW")</f>
        <v>#REF!</v>
      </c>
      <c r="AE6" s="5" t="s">
        <v>12</v>
      </c>
      <c r="AF6" s="5" t="s">
        <v>2</v>
      </c>
    </row>
    <row r="7" spans="1:32" x14ac:dyDescent="0.45">
      <c r="A7" s="3" t="e">
        <f>#REF!</f>
        <v>#REF!</v>
      </c>
      <c r="B7" s="7" t="e">
        <f>#REF!</f>
        <v>#REF!</v>
      </c>
      <c r="C7" s="4" t="e">
        <f>#REF!</f>
        <v>#REF!</v>
      </c>
      <c r="D7" s="4" t="e">
        <f>#REF!</f>
        <v>#REF!</v>
      </c>
      <c r="G7" t="s">
        <v>73</v>
      </c>
      <c r="H7" s="11" t="e">
        <f>SUM(B8:B10)/(SUM(B8:B10)+SUM(C8:C10))</f>
        <v>#REF!</v>
      </c>
      <c r="J7" t="e">
        <f>#REF!</f>
        <v>#REF!</v>
      </c>
      <c r="K7" t="e">
        <f>#REF!</f>
        <v>#REF!</v>
      </c>
      <c r="L7" t="e">
        <f>#REF!</f>
        <v>#REF!</v>
      </c>
      <c r="M7" t="e">
        <f>#REF!</f>
        <v>#REF!</v>
      </c>
      <c r="N7" t="e">
        <f>#REF!</f>
        <v>#REF!</v>
      </c>
      <c r="O7" t="e">
        <f>#REF!</f>
        <v>#REF!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 t="e">
        <f>COUNTIF(#REF!, "WW/LG")</f>
        <v>#REF!</v>
      </c>
      <c r="Y7" s="5" t="e">
        <f>COUNTIF(#REF!, "LG/WW")</f>
        <v>#REF!</v>
      </c>
      <c r="Z7" s="5" t="s">
        <v>9</v>
      </c>
      <c r="AA7" s="5" t="s">
        <v>45</v>
      </c>
      <c r="AC7" s="5" t="e">
        <f>COUNTIF(#REF!, "WW/5M")</f>
        <v>#REF!</v>
      </c>
      <c r="AD7" s="5" t="e">
        <f>COUNTIF(#REF!, "5M/WW")</f>
        <v>#REF!</v>
      </c>
      <c r="AE7" s="5" t="s">
        <v>64</v>
      </c>
      <c r="AF7" s="5" t="s">
        <v>65</v>
      </c>
    </row>
    <row r="8" spans="1:32" x14ac:dyDescent="0.45">
      <c r="A8" s="3" t="e">
        <f>#REF!</f>
        <v>#REF!</v>
      </c>
      <c r="B8" s="7" t="e">
        <f>#REF!</f>
        <v>#REF!</v>
      </c>
      <c r="C8" s="4" t="e">
        <f>#REF!</f>
        <v>#REF!</v>
      </c>
      <c r="D8" s="4" t="e">
        <f>#REF!</f>
        <v>#REF!</v>
      </c>
      <c r="G8" t="s">
        <v>74</v>
      </c>
      <c r="H8" s="11" t="e">
        <f>SUM(B11:B14)/(SUM(B11:B14)+SUM(C11:C14))</f>
        <v>#REF!</v>
      </c>
      <c r="J8" t="e">
        <f>#REF!</f>
        <v>#REF!</v>
      </c>
      <c r="K8" t="e">
        <f>#REF!</f>
        <v>#REF!</v>
      </c>
      <c r="L8" t="e">
        <f>#REF!</f>
        <v>#REF!</v>
      </c>
      <c r="M8" t="e">
        <f>#REF!</f>
        <v>#REF!</v>
      </c>
      <c r="N8" t="e">
        <f>#REF!</f>
        <v>#REF!</v>
      </c>
      <c r="O8" t="e">
        <f>#REF!</f>
        <v>#REF!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 t="e">
        <f>COUNTIF(#REF!, "WW/LG")</f>
        <v>#REF!</v>
      </c>
      <c r="Y8" s="5" t="e">
        <f>COUNTIF(#REF!, "LG/WW")</f>
        <v>#REF!</v>
      </c>
      <c r="Z8" s="5" t="s">
        <v>68</v>
      </c>
      <c r="AA8" s="5" t="s">
        <v>67</v>
      </c>
      <c r="AC8" s="5" t="e">
        <f>COUNTIF(#REF!, "WW/5M")</f>
        <v>#REF!</v>
      </c>
      <c r="AD8" s="5" t="e">
        <f>COUNTIF(#REF!, "5M/WW")</f>
        <v>#REF!</v>
      </c>
      <c r="AE8" s="5" t="s">
        <v>9</v>
      </c>
      <c r="AF8" s="5" t="s">
        <v>19</v>
      </c>
    </row>
    <row r="9" spans="1:32" x14ac:dyDescent="0.45">
      <c r="A9" s="3" t="e">
        <f>#REF!</f>
        <v>#REF!</v>
      </c>
      <c r="B9" s="7" t="e">
        <f>#REF!</f>
        <v>#REF!</v>
      </c>
      <c r="C9" s="4" t="e">
        <f>#REF!</f>
        <v>#REF!</v>
      </c>
      <c r="D9" s="4" t="e">
        <f>#REF!</f>
        <v>#REF!</v>
      </c>
      <c r="G9" t="s">
        <v>75</v>
      </c>
      <c r="H9" s="11" t="e">
        <f>SUM(B15:B16)/(SUM(B15:B16)+SUM(C15:C16))</f>
        <v>#REF!</v>
      </c>
      <c r="J9" t="e">
        <f>#REF!</f>
        <v>#REF!</v>
      </c>
      <c r="K9" t="e">
        <f>#REF!</f>
        <v>#REF!</v>
      </c>
      <c r="L9" t="e">
        <f>#REF!</f>
        <v>#REF!</v>
      </c>
      <c r="M9" t="e">
        <f>#REF!</f>
        <v>#REF!</v>
      </c>
      <c r="N9" t="e">
        <f>#REF!</f>
        <v>#REF!</v>
      </c>
      <c r="O9" t="e">
        <f>#REF!</f>
        <v>#REF!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 t="e">
        <f>COUNTIF(#REF!, "WW/LG")</f>
        <v>#REF!</v>
      </c>
      <c r="Y9" s="5" t="e">
        <f>COUNTIF(#REF!, "LG/WW")</f>
        <v>#REF!</v>
      </c>
      <c r="Z9" s="5" t="s">
        <v>68</v>
      </c>
      <c r="AA9" s="5" t="s">
        <v>18</v>
      </c>
      <c r="AC9" s="5" t="e">
        <f>COUNTIF(#REF!, "WW/5M")</f>
        <v>#REF!</v>
      </c>
      <c r="AD9" s="5" t="e">
        <f>COUNTIF(#REF!, "5M/WW")</f>
        <v>#REF!</v>
      </c>
      <c r="AE9" s="5" t="s">
        <v>9</v>
      </c>
      <c r="AF9" s="5" t="s">
        <v>71</v>
      </c>
    </row>
    <row r="10" spans="1:32" x14ac:dyDescent="0.45">
      <c r="A10" s="3" t="e">
        <f>#REF!</f>
        <v>#REF!</v>
      </c>
      <c r="B10" s="7" t="e">
        <f>#REF!</f>
        <v>#REF!</v>
      </c>
      <c r="C10" s="4" t="e">
        <f>#REF!</f>
        <v>#REF!</v>
      </c>
      <c r="D10" s="4" t="e">
        <f>#REF!</f>
        <v>#REF!</v>
      </c>
      <c r="G10" t="s">
        <v>76</v>
      </c>
      <c r="H10" s="11" t="e">
        <f>SUM(B17:B20)/(SUM(B17:B20)+SUM(C17:C20))</f>
        <v>#REF!</v>
      </c>
      <c r="J10" t="e">
        <f>#REF!</f>
        <v>#REF!</v>
      </c>
      <c r="K10" t="e">
        <f>#REF!</f>
        <v>#REF!</v>
      </c>
      <c r="L10" t="e">
        <f>#REF!</f>
        <v>#REF!</v>
      </c>
      <c r="M10" t="e">
        <f>#REF!</f>
        <v>#REF!</v>
      </c>
      <c r="N10" t="e">
        <f>#REF!</f>
        <v>#REF!</v>
      </c>
      <c r="O10" t="e">
        <f>#REF!</f>
        <v>#REF!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 t="e">
        <f>COUNTIF(#REF!, "WW/LG")</f>
        <v>#REF!</v>
      </c>
      <c r="Y10" s="5" t="e">
        <f>COUNTIF(#REF!, "LG/WW")</f>
        <v>#REF!</v>
      </c>
      <c r="Z10" s="5" t="s">
        <v>88</v>
      </c>
      <c r="AA10" s="5" t="s">
        <v>87</v>
      </c>
      <c r="AC10" s="5" t="e">
        <f>COUNTIF(#REF!, "WW/5M")</f>
        <v>#REF!</v>
      </c>
      <c r="AD10" s="5" t="e">
        <f>COUNTIF(#REF!, "5M/WW")</f>
        <v>#REF!</v>
      </c>
      <c r="AE10" s="5" t="s">
        <v>89</v>
      </c>
      <c r="AF10" s="5" t="s">
        <v>4</v>
      </c>
    </row>
    <row r="11" spans="1:32" x14ac:dyDescent="0.45">
      <c r="A11" s="3" t="e">
        <f>#REF!</f>
        <v>#REF!</v>
      </c>
      <c r="B11" s="7" t="e">
        <f>#REF!</f>
        <v>#REF!</v>
      </c>
      <c r="C11" s="4" t="e">
        <f>#REF!</f>
        <v>#REF!</v>
      </c>
      <c r="D11" s="4" t="e">
        <f>#REF!</f>
        <v>#REF!</v>
      </c>
      <c r="G11" t="s">
        <v>77</v>
      </c>
      <c r="H11" s="11"/>
      <c r="J11" s="15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 t="e">
        <f>COUNTIF(#REF!, "WW/LG")</f>
        <v>#REF!</v>
      </c>
      <c r="Y11" s="5" t="e">
        <f>COUNTIF(#REF!, "LG/WW")</f>
        <v>#REF!</v>
      </c>
      <c r="Z11" s="5" t="s">
        <v>45</v>
      </c>
      <c r="AA11" s="5" t="s">
        <v>93</v>
      </c>
      <c r="AC11" s="5" t="e">
        <f>COUNTIF(#REF!, "WW/5M")</f>
        <v>#REF!</v>
      </c>
      <c r="AD11" s="5" t="e">
        <f>COUNTIF(#REF!, "5M/WW")</f>
        <v>#REF!</v>
      </c>
      <c r="AE11" s="5" t="s">
        <v>45</v>
      </c>
      <c r="AF11" s="5" t="s">
        <v>95</v>
      </c>
    </row>
    <row r="12" spans="1:32" x14ac:dyDescent="0.45">
      <c r="A12" s="3" t="e">
        <f>#REF!</f>
        <v>#REF!</v>
      </c>
      <c r="B12" s="7" t="e">
        <f>#REF!</f>
        <v>#REF!</v>
      </c>
      <c r="C12" s="4" t="e">
        <f>#REF!</f>
        <v>#REF!</v>
      </c>
      <c r="D12" s="4" t="e">
        <f>#REF!</f>
        <v>#REF!</v>
      </c>
      <c r="G12" t="s">
        <v>78</v>
      </c>
      <c r="H12" s="11"/>
      <c r="J12" t="e">
        <f>#REF!</f>
        <v>#REF!</v>
      </c>
      <c r="K12" s="15" t="s">
        <v>45</v>
      </c>
      <c r="L12" t="e">
        <f>#REF!</f>
        <v>#REF!</v>
      </c>
      <c r="M12" t="e">
        <f>#REF!</f>
        <v>#REF!</v>
      </c>
      <c r="N12" t="e">
        <f>#REF!</f>
        <v>#REF!</v>
      </c>
      <c r="O12" t="e">
        <f>#REF!</f>
        <v>#REF!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 t="e">
        <f>COUNTIF(#REF!, "WW/LG")</f>
        <v>#REF!</v>
      </c>
      <c r="Y12" s="5" t="e">
        <f>COUNTIF(#REF!, "LG/WW")</f>
        <v>#REF!</v>
      </c>
      <c r="Z12" s="5" t="s">
        <v>45</v>
      </c>
      <c r="AA12" s="5" t="s">
        <v>18</v>
      </c>
      <c r="AC12" s="5" t="e">
        <f>COUNTIF(#REF!, "WW/5M")</f>
        <v>#REF!</v>
      </c>
      <c r="AD12" s="5" t="e">
        <f>COUNTIF(#REF!, "5M/WW")</f>
        <v>#REF!</v>
      </c>
      <c r="AE12" s="5" t="s">
        <v>7</v>
      </c>
      <c r="AF12" s="5" t="s">
        <v>125</v>
      </c>
    </row>
    <row r="13" spans="1:32" x14ac:dyDescent="0.45">
      <c r="A13" s="3" t="e">
        <f>#REF!</f>
        <v>#REF!</v>
      </c>
      <c r="B13" s="7" t="e">
        <f>#REF!</f>
        <v>#REF!</v>
      </c>
      <c r="C13" s="4" t="e">
        <f>#REF!</f>
        <v>#REF!</v>
      </c>
      <c r="D13" s="4" t="e">
        <f>#REF!</f>
        <v>#REF!</v>
      </c>
      <c r="G13" t="s">
        <v>79</v>
      </c>
      <c r="H13" s="12" t="e">
        <f>F4/(G4+F4)</f>
        <v>#REF!</v>
      </c>
      <c r="J13" t="e">
        <f>#REF!</f>
        <v>#REF!</v>
      </c>
      <c r="K13" t="e">
        <f>#REF!</f>
        <v>#REF!</v>
      </c>
      <c r="L13" t="e">
        <f>#REF!</f>
        <v>#REF!</v>
      </c>
      <c r="M13" t="e">
        <f>#REF!</f>
        <v>#REF!</v>
      </c>
      <c r="N13" t="e">
        <f>#REF!</f>
        <v>#REF!</v>
      </c>
      <c r="O13" t="e">
        <f>#REF!</f>
        <v>#REF!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 t="e">
        <f>COUNTIF(#REF!, "WW/LG")</f>
        <v>#REF!</v>
      </c>
      <c r="Y13" s="5" t="e">
        <f>COUNTIF(#REF!, "LG/WW")</f>
        <v>#REF!</v>
      </c>
      <c r="Z13" s="5" t="s">
        <v>128</v>
      </c>
      <c r="AA13" s="5" t="s">
        <v>127</v>
      </c>
      <c r="AC13" s="5" t="e">
        <f>COUNTIF(#REF!, "WW/5M")</f>
        <v>#REF!</v>
      </c>
      <c r="AD13" s="5" t="e">
        <f>COUNTIF(#REF!, "5M/WW")</f>
        <v>#REF!</v>
      </c>
      <c r="AE13" s="5" t="s">
        <v>12</v>
      </c>
      <c r="AF13" s="5" t="s">
        <v>130</v>
      </c>
    </row>
    <row r="14" spans="1:32" x14ac:dyDescent="0.45">
      <c r="A14" s="3" t="e">
        <f>#REF!</f>
        <v>#REF!</v>
      </c>
      <c r="B14" s="7" t="e">
        <f>#REF!</f>
        <v>#REF!</v>
      </c>
      <c r="C14" s="4" t="e">
        <f>#REF!</f>
        <v>#REF!</v>
      </c>
      <c r="D14" s="4" t="e">
        <f>#REF!</f>
        <v>#REF!</v>
      </c>
      <c r="J14" t="e">
        <f>#REF!</f>
        <v>#REF!</v>
      </c>
      <c r="K14" t="e">
        <f>#REF!</f>
        <v>#REF!</v>
      </c>
      <c r="L14" t="e">
        <f>#REF!</f>
        <v>#REF!</v>
      </c>
      <c r="M14" t="e">
        <f>#REF!</f>
        <v>#REF!</v>
      </c>
      <c r="N14" t="e">
        <f>#REF!</f>
        <v>#REF!</v>
      </c>
      <c r="O14" t="e">
        <f>#REF!</f>
        <v>#REF!</v>
      </c>
      <c r="Q14" s="5">
        <v>1</v>
      </c>
      <c r="R14" s="5">
        <v>1</v>
      </c>
      <c r="S14" s="5" t="s">
        <v>45</v>
      </c>
      <c r="T14" s="5" t="s">
        <v>45</v>
      </c>
      <c r="U14" s="5" t="s">
        <v>45</v>
      </c>
      <c r="V14" s="5">
        <v>1</v>
      </c>
      <c r="X14" s="5" t="e">
        <f>COUNTIF(#REF!, "WW/LG")</f>
        <v>#REF!</v>
      </c>
      <c r="Y14" s="5" t="e">
        <f>COUNTIF(#REF!, "LG/WW")</f>
        <v>#REF!</v>
      </c>
      <c r="Z14" s="5" t="s">
        <v>12</v>
      </c>
      <c r="AA14" s="5" t="s">
        <v>2</v>
      </c>
      <c r="AC14" s="5" t="e">
        <f>COUNTIF(#REF!, "WW/5M")</f>
        <v>#REF!</v>
      </c>
      <c r="AD14" s="5" t="e">
        <f>COUNTIF(#REF!, "5M/WW")</f>
        <v>#REF!</v>
      </c>
      <c r="AE14" s="5" t="s">
        <v>9</v>
      </c>
      <c r="AF14" s="5" t="s">
        <v>132</v>
      </c>
    </row>
    <row r="15" spans="1:32" x14ac:dyDescent="0.45">
      <c r="A15" s="3" t="e">
        <f>#REF!</f>
        <v>#REF!</v>
      </c>
      <c r="B15" s="7" t="e">
        <f>#REF!</f>
        <v>#REF!</v>
      </c>
      <c r="C15" s="4" t="e">
        <f>#REF!</f>
        <v>#REF!</v>
      </c>
      <c r="D15" s="4" t="e">
        <f>#REF!</f>
        <v>#REF!</v>
      </c>
      <c r="J15" t="e">
        <f>#REF!</f>
        <v>#REF!</v>
      </c>
      <c r="K15" t="e">
        <f>#REF!</f>
        <v>#REF!</v>
      </c>
      <c r="L15" t="e">
        <f>#REF!</f>
        <v>#REF!</v>
      </c>
      <c r="M15" t="e">
        <f>#REF!</f>
        <v>#REF!</v>
      </c>
      <c r="N15" t="e">
        <f>#REF!</f>
        <v>#REF!</v>
      </c>
      <c r="O15" t="e">
        <f>#REF!</f>
        <v>#REF!</v>
      </c>
      <c r="Q15" s="5" t="s">
        <v>45</v>
      </c>
      <c r="R15" s="5">
        <v>1</v>
      </c>
      <c r="S15" s="5" t="s">
        <v>45</v>
      </c>
      <c r="T15" s="5" t="s">
        <v>45</v>
      </c>
      <c r="U15" s="5">
        <v>1</v>
      </c>
      <c r="V15" s="5">
        <v>1</v>
      </c>
      <c r="X15" s="5" t="e">
        <f>COUNTIF(#REF!, "WW/LG")</f>
        <v>#REF!</v>
      </c>
      <c r="Y15" s="5" t="e">
        <f>COUNTIF(#REF!, "LG/WW")</f>
        <v>#REF!</v>
      </c>
      <c r="Z15" s="5" t="s">
        <v>135</v>
      </c>
      <c r="AA15" s="5" t="s">
        <v>134</v>
      </c>
      <c r="AC15" s="5" t="e">
        <f>COUNTIF(#REF!, "WW/5M")</f>
        <v>#REF!</v>
      </c>
      <c r="AD15" s="5" t="e">
        <f>COUNTIF(#REF!, "5M/WW")</f>
        <v>#REF!</v>
      </c>
      <c r="AE15" s="5" t="s">
        <v>9</v>
      </c>
      <c r="AF15" s="5" t="s">
        <v>4</v>
      </c>
    </row>
    <row r="16" spans="1:32" x14ac:dyDescent="0.45">
      <c r="A16" s="3" t="e">
        <f>#REF!</f>
        <v>#REF!</v>
      </c>
      <c r="B16" s="7" t="e">
        <f>#REF!</f>
        <v>#REF!</v>
      </c>
      <c r="C16" s="4" t="e">
        <f>#REF!</f>
        <v>#REF!</v>
      </c>
      <c r="D16" s="4" t="e">
        <f>#REF!</f>
        <v>#REF!</v>
      </c>
      <c r="J16" t="e">
        <f>#REF!</f>
        <v>#REF!</v>
      </c>
      <c r="K16" t="e">
        <f>#REF!</f>
        <v>#REF!</v>
      </c>
      <c r="L16" t="e">
        <f>#REF!</f>
        <v>#REF!</v>
      </c>
      <c r="M16" t="e">
        <f>#REF!</f>
        <v>#REF!</v>
      </c>
      <c r="N16" t="e">
        <f>#REF!</f>
        <v>#REF!</v>
      </c>
      <c r="O16" t="e">
        <f>#REF!</f>
        <v>#REF!</v>
      </c>
      <c r="Q16" s="5">
        <v>2</v>
      </c>
      <c r="R16" s="5" t="s">
        <v>45</v>
      </c>
      <c r="S16" s="5" t="s">
        <v>45</v>
      </c>
      <c r="T16" s="5">
        <v>1</v>
      </c>
      <c r="U16" s="5" t="s">
        <v>45</v>
      </c>
      <c r="V16" s="5" t="s">
        <v>45</v>
      </c>
      <c r="X16" s="5" t="e">
        <f>COUNTIF(#REF!, "WW/LG")</f>
        <v>#REF!</v>
      </c>
      <c r="Y16" s="5" t="e">
        <f>COUNTIF(#REF!, "LG/WW")</f>
        <v>#REF!</v>
      </c>
      <c r="Z16" s="5" t="s">
        <v>12</v>
      </c>
      <c r="AA16" s="5" t="s">
        <v>61</v>
      </c>
      <c r="AC16" s="5" t="e">
        <f>COUNTIF(#REF!, "WW/5M")</f>
        <v>#REF!</v>
      </c>
      <c r="AD16" s="5" t="e">
        <f>COUNTIF(#REF!, "5M/WW")</f>
        <v>#REF!</v>
      </c>
      <c r="AE16" s="5" t="s">
        <v>140</v>
      </c>
      <c r="AF16" s="5" t="s">
        <v>4</v>
      </c>
    </row>
    <row r="17" spans="1:32" x14ac:dyDescent="0.45">
      <c r="A17" s="3" t="e">
        <f>#REF!</f>
        <v>#REF!</v>
      </c>
      <c r="B17" s="7" t="e">
        <f>#REF!</f>
        <v>#REF!</v>
      </c>
      <c r="C17" s="4" t="e">
        <f>#REF!</f>
        <v>#REF!</v>
      </c>
      <c r="D17" s="4" t="e">
        <f>#REF!</f>
        <v>#REF!</v>
      </c>
      <c r="J17" t="e">
        <f>#REF!</f>
        <v>#REF!</v>
      </c>
      <c r="K17" t="e">
        <f>#REF!</f>
        <v>#REF!</v>
      </c>
      <c r="L17" t="e">
        <f>#REF!</f>
        <v>#REF!</v>
      </c>
      <c r="M17" t="e">
        <f>#REF!</f>
        <v>#REF!</v>
      </c>
      <c r="N17" t="e">
        <f>#REF!</f>
        <v>#REF!</v>
      </c>
      <c r="O17" t="e">
        <f>#REF!</f>
        <v>#REF!</v>
      </c>
      <c r="Q17" s="5">
        <v>2</v>
      </c>
      <c r="R17" s="5">
        <v>2</v>
      </c>
      <c r="S17" s="5">
        <v>1</v>
      </c>
      <c r="T17" s="5">
        <v>1</v>
      </c>
      <c r="U17" s="5">
        <v>1</v>
      </c>
      <c r="V17" s="5" t="s">
        <v>45</v>
      </c>
      <c r="X17" s="5" t="e">
        <f>COUNTIF(#REF!, "WW/LG")</f>
        <v>#REF!</v>
      </c>
      <c r="Y17" s="5" t="e">
        <f>COUNTIF(#REF!, "LG/WW")</f>
        <v>#REF!</v>
      </c>
      <c r="Z17" s="5" t="s">
        <v>12</v>
      </c>
      <c r="AA17" s="5" t="s">
        <v>18</v>
      </c>
      <c r="AC17" s="5" t="e">
        <f>COUNTIF(#REF!, "WW/5M")</f>
        <v>#REF!</v>
      </c>
      <c r="AD17" s="5" t="e">
        <f>COUNTIF(#REF!, "5M/WW")</f>
        <v>#REF!</v>
      </c>
      <c r="AE17" s="5" t="s">
        <v>143</v>
      </c>
      <c r="AF17" s="5" t="s">
        <v>4</v>
      </c>
    </row>
    <row r="18" spans="1:32" x14ac:dyDescent="0.45">
      <c r="A18" s="3" t="str">
        <f>Template!$C$2</f>
        <v>Insert Date Here</v>
      </c>
      <c r="B18" s="7">
        <f>Template!$K$5</f>
        <v>0</v>
      </c>
      <c r="C18" s="4">
        <f>Template!$L$5</f>
        <v>0</v>
      </c>
      <c r="D18" s="4" t="e">
        <f>Template!$N$5</f>
        <v>#DIV/0!</v>
      </c>
      <c r="J18">
        <f>Template!$Q$8</f>
        <v>0</v>
      </c>
      <c r="K18">
        <f>Template!$Q$9</f>
        <v>0</v>
      </c>
      <c r="L18">
        <f>Template!$Q$10</f>
        <v>0</v>
      </c>
      <c r="M18">
        <f>Template!$Q$12</f>
        <v>0</v>
      </c>
      <c r="N18">
        <f>Template!$Q$5</f>
        <v>0</v>
      </c>
      <c r="O18">
        <f>Template!$Q$11</f>
        <v>0</v>
      </c>
      <c r="Q18" s="5">
        <v>2</v>
      </c>
      <c r="R18" s="5">
        <v>1</v>
      </c>
      <c r="S18" s="5" t="s">
        <v>45</v>
      </c>
      <c r="T18" s="5" t="s">
        <v>45</v>
      </c>
      <c r="U18" s="5">
        <v>2</v>
      </c>
      <c r="V18" s="5" t="s">
        <v>45</v>
      </c>
      <c r="X18" s="5">
        <f>COUNTIF(Template!$T$4:$T$30, "WW/LG")</f>
        <v>0</v>
      </c>
      <c r="Y18" s="5">
        <f>COUNTIF(Template!$S$4:$S$30, "LG/WW")</f>
        <v>0</v>
      </c>
      <c r="Z18" s="5" t="s">
        <v>12</v>
      </c>
      <c r="AA18" s="5" t="s">
        <v>2</v>
      </c>
      <c r="AC18" s="5">
        <f>COUNTIF(Template!$T$4:$T$30, "WW/5M")</f>
        <v>0</v>
      </c>
      <c r="AD18" s="5">
        <f>COUNTIF(Template!$U$4:$U$30, "5M/WW")</f>
        <v>0</v>
      </c>
      <c r="AE18" s="5" t="s">
        <v>12</v>
      </c>
      <c r="AF18" s="5" t="s">
        <v>145</v>
      </c>
    </row>
    <row r="19" spans="1:32" x14ac:dyDescent="0.45">
      <c r="A19" s="3" t="e">
        <f>#REF!</f>
        <v>#REF!</v>
      </c>
      <c r="B19" s="7" t="e">
        <f>#REF!</f>
        <v>#REF!</v>
      </c>
      <c r="C19" s="4" t="e">
        <f>#REF!</f>
        <v>#REF!</v>
      </c>
      <c r="D19" s="4" t="e">
        <f>#REF!</f>
        <v>#REF!</v>
      </c>
      <c r="J19" t="e">
        <f>#REF!</f>
        <v>#REF!</v>
      </c>
      <c r="K19" t="e">
        <f>#REF!</f>
        <v>#REF!</v>
      </c>
      <c r="L19" t="e">
        <f>#REF!</f>
        <v>#REF!</v>
      </c>
      <c r="M19" t="e">
        <f>#REF!</f>
        <v>#REF!</v>
      </c>
      <c r="N19" t="e">
        <f>#REF!</f>
        <v>#REF!</v>
      </c>
      <c r="O19" t="e">
        <f>#REF!</f>
        <v>#REF!</v>
      </c>
      <c r="Q19" s="5">
        <v>1</v>
      </c>
      <c r="R19" s="5">
        <v>1</v>
      </c>
      <c r="S19" s="5" t="s">
        <v>45</v>
      </c>
      <c r="T19" s="5" t="s">
        <v>45</v>
      </c>
      <c r="U19" s="5">
        <v>1</v>
      </c>
      <c r="V19" s="5">
        <v>1</v>
      </c>
      <c r="X19" s="5" t="e">
        <f>COUNTIF(#REF!, "WW/LG")</f>
        <v>#REF!</v>
      </c>
      <c r="Y19" s="5" t="e">
        <f>COUNTIF(#REF!, "LG/WW")</f>
        <v>#REF!</v>
      </c>
      <c r="Z19" s="5" t="s">
        <v>128</v>
      </c>
      <c r="AA19" s="5" t="s">
        <v>93</v>
      </c>
      <c r="AC19" s="5" t="e">
        <f>COUNTIF(#REF!, "WW/5M")</f>
        <v>#REF!</v>
      </c>
      <c r="AD19" s="5" t="e">
        <f>COUNTIF(#REF!, "5M/WW")</f>
        <v>#REF!</v>
      </c>
      <c r="AE19" s="5" t="s">
        <v>149</v>
      </c>
      <c r="AF19" s="5" t="s">
        <v>148</v>
      </c>
    </row>
    <row r="20" spans="1:32" x14ac:dyDescent="0.45">
      <c r="A20" s="3" t="e">
        <f>#REF!</f>
        <v>#REF!</v>
      </c>
      <c r="B20" s="7" t="e">
        <f>#REF!</f>
        <v>#REF!</v>
      </c>
      <c r="C20" s="4" t="e">
        <f>#REF!</f>
        <v>#REF!</v>
      </c>
      <c r="D20" s="4" t="e">
        <f>#REF!</f>
        <v>#REF!</v>
      </c>
      <c r="J20" t="s">
        <v>45</v>
      </c>
      <c r="K20" t="s">
        <v>45</v>
      </c>
      <c r="L20" t="e">
        <f>#REF!</f>
        <v>#REF!</v>
      </c>
      <c r="M20" t="e">
        <f>#REF!</f>
        <v>#REF!</v>
      </c>
      <c r="N20" t="e">
        <f>#REF!</f>
        <v>#REF!</v>
      </c>
      <c r="O20" t="e">
        <f>#REF!</f>
        <v>#REF!</v>
      </c>
      <c r="Q20" s="5" t="s">
        <v>45</v>
      </c>
      <c r="R20" s="5" t="s">
        <v>45</v>
      </c>
      <c r="S20" s="5" t="s">
        <v>45</v>
      </c>
      <c r="T20" s="5" t="s">
        <v>45</v>
      </c>
      <c r="U20" s="5">
        <v>2</v>
      </c>
      <c r="V20" s="5" t="s">
        <v>45</v>
      </c>
      <c r="X20" s="5" t="e">
        <f>COUNTIF(#REF!, "WW/LG")</f>
        <v>#REF!</v>
      </c>
      <c r="Y20" s="5" t="e">
        <f>COUNTIF(#REF!, "LG/WW")</f>
        <v>#REF!</v>
      </c>
      <c r="Z20" s="5" t="s">
        <v>13</v>
      </c>
      <c r="AA20" s="5" t="s">
        <v>2</v>
      </c>
      <c r="AC20" s="5" t="e">
        <f>COUNTIF(#REF!, "WW/5M")</f>
        <v>#REF!</v>
      </c>
      <c r="AD20" s="5" t="e">
        <f>COUNTIF(#REF!, "5M/WW")</f>
        <v>#REF!</v>
      </c>
      <c r="AE20" s="5" t="s">
        <v>13</v>
      </c>
      <c r="AF20" s="5" t="s">
        <v>4</v>
      </c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A22" s="41" t="s">
        <v>156</v>
      </c>
      <c r="B22" s="41"/>
      <c r="C22" s="41"/>
      <c r="D22" s="41"/>
      <c r="E22" s="41"/>
      <c r="F22" s="41"/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41"/>
      <c r="B23" s="41"/>
      <c r="C23" s="41"/>
      <c r="D23" s="41"/>
      <c r="E23" s="41"/>
      <c r="F23" s="41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41"/>
      <c r="B24" s="41"/>
      <c r="C24" s="41"/>
      <c r="D24" s="41"/>
      <c r="E24" s="41"/>
      <c r="F24" s="41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 t="e">
        <f>SUM(X4:X29)</f>
        <v>#REF!</v>
      </c>
      <c r="Y30" s="5" t="e">
        <f>SUM(Y4:Y29)</f>
        <v>#REF!</v>
      </c>
      <c r="Z30" s="5"/>
      <c r="AA30" s="5"/>
      <c r="AC30" s="5" t="e">
        <f>SUM(AC4:AC29)</f>
        <v>#REF!</v>
      </c>
      <c r="AD30" s="5" t="e">
        <f>SUM(AD4:AD29)</f>
        <v>#REF!</v>
      </c>
      <c r="AE30" s="5"/>
      <c r="AF30" s="5"/>
    </row>
    <row r="31" spans="1:32" x14ac:dyDescent="0.45">
      <c r="I31" t="s">
        <v>59</v>
      </c>
      <c r="J31" t="e">
        <f>SUM(J4:J30)</f>
        <v>#REF!</v>
      </c>
      <c r="K31" t="e">
        <f t="shared" ref="K31:O31" si="0">SUM(K4:K30)</f>
        <v>#REF!</v>
      </c>
      <c r="L31" t="e">
        <f t="shared" si="0"/>
        <v>#REF!</v>
      </c>
      <c r="M31" t="e">
        <f t="shared" si="0"/>
        <v>#REF!</v>
      </c>
      <c r="N31" t="e">
        <f t="shared" si="0"/>
        <v>#REF!</v>
      </c>
      <c r="O31" t="e">
        <f t="shared" si="0"/>
        <v>#REF!</v>
      </c>
      <c r="X31" s="10" t="e">
        <f>X30/(Y30+X30)</f>
        <v>#REF!</v>
      </c>
      <c r="AC31" s="10" t="e">
        <f>AC30/(AD30+AC30)</f>
        <v>#REF!</v>
      </c>
    </row>
    <row r="32" spans="1:32" x14ac:dyDescent="0.45">
      <c r="I32" t="s">
        <v>60</v>
      </c>
      <c r="J32" t="e">
        <f>AVERAGE(J4:J30)</f>
        <v>#REF!</v>
      </c>
      <c r="K32" t="e">
        <f t="shared" ref="K32:O32" si="1">AVERAGE(K4:K30)</f>
        <v>#REF!</v>
      </c>
      <c r="L32" t="e">
        <f t="shared" si="1"/>
        <v>#REF!</v>
      </c>
      <c r="M32" t="e">
        <f t="shared" si="1"/>
        <v>#REF!</v>
      </c>
      <c r="N32" t="e">
        <f t="shared" si="1"/>
        <v>#REF!</v>
      </c>
      <c r="O32" t="e">
        <f t="shared" si="1"/>
        <v>#REF!</v>
      </c>
    </row>
  </sheetData>
  <mergeCells count="1">
    <mergeCell ref="A22:F24"/>
  </mergeCells>
  <conditionalFormatting sqref="H7">
    <cfRule type="cellIs" dxfId="22" priority="10" operator="equal">
      <formula>$H$6</formula>
    </cfRule>
    <cfRule type="cellIs" dxfId="21" priority="11" operator="lessThan">
      <formula>$H$6</formula>
    </cfRule>
    <cfRule type="cellIs" dxfId="20" priority="12" operator="greaterThan">
      <formula>$H$6</formula>
    </cfRule>
  </conditionalFormatting>
  <conditionalFormatting sqref="H8">
    <cfRule type="cellIs" dxfId="19" priority="7" operator="equal">
      <formula>$H$6</formula>
    </cfRule>
    <cfRule type="cellIs" dxfId="18" priority="8" operator="lessThan">
      <formula>$H$6</formula>
    </cfRule>
    <cfRule type="cellIs" dxfId="17" priority="9" operator="greaterThan">
      <formula>$H$6</formula>
    </cfRule>
  </conditionalFormatting>
  <conditionalFormatting sqref="H9">
    <cfRule type="cellIs" dxfId="16" priority="4" operator="equal">
      <formula>$H$6</formula>
    </cfRule>
    <cfRule type="cellIs" dxfId="15" priority="5" operator="lessThan">
      <formula>$H$6</formula>
    </cfRule>
    <cfRule type="cellIs" dxfId="14" priority="6" operator="greaterThan">
      <formula>$H$6</formula>
    </cfRule>
  </conditionalFormatting>
  <conditionalFormatting sqref="H10">
    <cfRule type="cellIs" dxfId="13" priority="1" operator="equal">
      <formula>$H$6</formula>
    </cfRule>
    <cfRule type="cellIs" dxfId="12" priority="2" operator="lessThan">
      <formula>$H$6</formula>
    </cfRule>
    <cfRule type="cellIs" dxfId="11" priority="3" operator="greaterThan">
      <formula>$H$6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M7" sqref="M7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 t="e">
        <f>#REF!</f>
        <v>#REF!</v>
      </c>
      <c r="B4" s="4" t="e">
        <f>#REF!</f>
        <v>#REF!</v>
      </c>
      <c r="C4" s="4" t="e">
        <f>#REF!</f>
        <v>#REF!</v>
      </c>
      <c r="D4" s="7" t="e">
        <f>#REF!</f>
        <v>#REF!</v>
      </c>
      <c r="F4" t="e">
        <f>SUM(B4:B30)</f>
        <v>#REF!</v>
      </c>
      <c r="G4" t="e">
        <f>SUM(C4:C30)</f>
        <v>#REF!</v>
      </c>
      <c r="H4" t="e">
        <f>SUM(D4:D30)</f>
        <v>#REF!</v>
      </c>
      <c r="J4" t="e">
        <f>#REF!</f>
        <v>#REF!</v>
      </c>
      <c r="K4" t="e">
        <f>#REF!</f>
        <v>#REF!</v>
      </c>
      <c r="L4" s="8" t="e">
        <f>#REF!</f>
        <v>#REF!</v>
      </c>
      <c r="M4" t="e">
        <f>#REF!</f>
        <v>#REF!</v>
      </c>
      <c r="N4" s="8" t="e">
        <f>#REF!</f>
        <v>#REF!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 t="e">
        <f>#REF!</f>
        <v>#REF!</v>
      </c>
      <c r="B5" s="4" t="e">
        <f>#REF!</f>
        <v>#REF!</v>
      </c>
      <c r="C5" s="4" t="e">
        <f>#REF!</f>
        <v>#REF!</v>
      </c>
      <c r="D5" s="7" t="e">
        <f>#REF!</f>
        <v>#REF!</v>
      </c>
      <c r="J5" t="e">
        <f>#REF!</f>
        <v>#REF!</v>
      </c>
      <c r="K5" t="e">
        <f>#REF!</f>
        <v>#REF!</v>
      </c>
      <c r="L5" s="8" t="e">
        <f>#REF!</f>
        <v>#REF!</v>
      </c>
      <c r="M5" t="e">
        <f>#REF!</f>
        <v>#REF!</v>
      </c>
      <c r="N5" s="8" t="e">
        <f>#REF!</f>
        <v>#REF!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 t="e">
        <f>COUNTIF(#REF!, "5M/WW")</f>
        <v>#REF!</v>
      </c>
      <c r="W5" s="5" t="e">
        <f>COUNTIF(#REF!, "WW/5M")</f>
        <v>#REF!</v>
      </c>
      <c r="X5" s="5" t="s">
        <v>58</v>
      </c>
      <c r="Y5" s="5" t="s">
        <v>57</v>
      </c>
      <c r="AA5" s="5" t="e">
        <f>COUNTIF(#REF!, "5M/LG")</f>
        <v>#REF!</v>
      </c>
      <c r="AB5" s="5" t="e">
        <f>COUNTIF(#REF!, "LG/5M")</f>
        <v>#REF!</v>
      </c>
      <c r="AC5" s="5" t="s">
        <v>4</v>
      </c>
      <c r="AD5" s="5" t="s">
        <v>56</v>
      </c>
    </row>
    <row r="6" spans="1:30" x14ac:dyDescent="0.45">
      <c r="A6" s="3" t="e">
        <f>#REF!</f>
        <v>#REF!</v>
      </c>
      <c r="B6" s="4" t="e">
        <f>#REF!</f>
        <v>#REF!</v>
      </c>
      <c r="C6" s="4" t="e">
        <f>#REF!</f>
        <v>#REF!</v>
      </c>
      <c r="D6" s="7" t="e">
        <f>#REF!</f>
        <v>#REF!</v>
      </c>
      <c r="G6" t="s">
        <v>72</v>
      </c>
      <c r="H6" s="11" t="e">
        <f>SUM(B4:B7)/(SUM(B4:B7)+SUM(C4:C7))</f>
        <v>#REF!</v>
      </c>
      <c r="J6" t="e">
        <f>#REF!</f>
        <v>#REF!</v>
      </c>
      <c r="K6" t="e">
        <f>#REF!</f>
        <v>#REF!</v>
      </c>
      <c r="L6" s="8" t="e">
        <f>#REF!</f>
        <v>#REF!</v>
      </c>
      <c r="M6" t="e">
        <f>#REF!</f>
        <v>#REF!</v>
      </c>
      <c r="N6" s="8" t="e">
        <f>#REF!</f>
        <v>#REF!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 t="e">
        <f>COUNTIF(#REF!, "5M/WW")</f>
        <v>#REF!</v>
      </c>
      <c r="W6" s="5" t="e">
        <f>COUNTIF(#REF!, "WW/5M")</f>
        <v>#REF!</v>
      </c>
      <c r="X6" s="5" t="s">
        <v>2</v>
      </c>
      <c r="Y6" s="5" t="s">
        <v>12</v>
      </c>
      <c r="AA6" s="5" t="e">
        <f>COUNTIF(#REF!, "5M/LG")</f>
        <v>#REF!</v>
      </c>
      <c r="AB6" s="5" t="e">
        <f>COUNTIF(#REF!, "LG/5M")</f>
        <v>#REF!</v>
      </c>
      <c r="AC6" s="5" t="s">
        <v>2</v>
      </c>
      <c r="AD6" s="5" t="s">
        <v>19</v>
      </c>
    </row>
    <row r="7" spans="1:30" x14ac:dyDescent="0.45">
      <c r="A7" s="3" t="e">
        <f>#REF!</f>
        <v>#REF!</v>
      </c>
      <c r="B7" s="4" t="e">
        <f>#REF!</f>
        <v>#REF!</v>
      </c>
      <c r="C7" s="4" t="e">
        <f>#REF!</f>
        <v>#REF!</v>
      </c>
      <c r="D7" s="7" t="e">
        <f>#REF!</f>
        <v>#REF!</v>
      </c>
      <c r="G7" t="s">
        <v>73</v>
      </c>
      <c r="H7" s="11" t="e">
        <f>SUM(B8:B10)/(SUM(B8:B10)+SUM(C8:C10))</f>
        <v>#REF!</v>
      </c>
      <c r="J7" t="e">
        <f>#REF!</f>
        <v>#REF!</v>
      </c>
      <c r="K7" t="e">
        <f>#REF!</f>
        <v>#REF!</v>
      </c>
      <c r="L7" t="e">
        <f>#REF!</f>
        <v>#REF!</v>
      </c>
      <c r="M7" t="e">
        <f>#REF!</f>
        <v>#REF!</v>
      </c>
      <c r="N7" t="e">
        <f>#REF!</f>
        <v>#REF!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 t="e">
        <f>COUNTIF(#REF!, "5M/WW")</f>
        <v>#REF!</v>
      </c>
      <c r="W7" s="5" t="e">
        <f>COUNTIF(#REF!, "WW/5M")</f>
        <v>#REF!</v>
      </c>
      <c r="X7" s="5" t="s">
        <v>65</v>
      </c>
      <c r="Y7" s="5" t="s">
        <v>64</v>
      </c>
      <c r="AA7" s="5" t="e">
        <f>COUNTIF(#REF!, "5M/LG")</f>
        <v>#REF!</v>
      </c>
      <c r="AB7" s="5" t="e">
        <f>COUNTIF(#REF!, "LG/5M")</f>
        <v>#REF!</v>
      </c>
      <c r="AC7" s="5" t="s">
        <v>3</v>
      </c>
      <c r="AD7" s="5" t="s">
        <v>63</v>
      </c>
    </row>
    <row r="8" spans="1:30" x14ac:dyDescent="0.45">
      <c r="A8" s="3" t="e">
        <f>#REF!</f>
        <v>#REF!</v>
      </c>
      <c r="B8" s="4" t="e">
        <f>#REF!</f>
        <v>#REF!</v>
      </c>
      <c r="C8" s="4" t="e">
        <f>#REF!</f>
        <v>#REF!</v>
      </c>
      <c r="D8" s="7" t="e">
        <f>#REF!</f>
        <v>#REF!</v>
      </c>
      <c r="G8" t="s">
        <v>74</v>
      </c>
      <c r="H8" s="11" t="e">
        <f>SUM(B11:B14)/(SUM(B11:B14)+SUM(C11:C14))</f>
        <v>#REF!</v>
      </c>
      <c r="J8" t="e">
        <f>#REF!</f>
        <v>#REF!</v>
      </c>
      <c r="K8" t="e">
        <f>#REF!</f>
        <v>#REF!</v>
      </c>
      <c r="L8" t="e">
        <f>#REF!</f>
        <v>#REF!</v>
      </c>
      <c r="M8" t="e">
        <f>#REF!</f>
        <v>#REF!</v>
      </c>
      <c r="N8" t="e">
        <f>#REF!</f>
        <v>#REF!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 t="e">
        <f>COUNTIF(#REF!, "5M/WW")</f>
        <v>#REF!</v>
      </c>
      <c r="W8" s="5" t="e">
        <f>COUNTIF(#REF!, "WW/5M")</f>
        <v>#REF!</v>
      </c>
      <c r="X8" s="5" t="s">
        <v>19</v>
      </c>
      <c r="Y8" s="5" t="s">
        <v>9</v>
      </c>
      <c r="AA8" s="5" t="e">
        <f>COUNTIF(#REF!, "5M/LG")</f>
        <v>#REF!</v>
      </c>
      <c r="AB8" s="5" t="e">
        <f>COUNTIF(#REF!, "LG/5M")</f>
        <v>#REF!</v>
      </c>
      <c r="AC8" s="5" t="s">
        <v>3</v>
      </c>
      <c r="AD8" s="5" t="s">
        <v>16</v>
      </c>
    </row>
    <row r="9" spans="1:30" x14ac:dyDescent="0.45">
      <c r="A9" s="3" t="e">
        <f>#REF!</f>
        <v>#REF!</v>
      </c>
      <c r="B9" s="4" t="e">
        <f>#REF!</f>
        <v>#REF!</v>
      </c>
      <c r="C9" s="4" t="e">
        <f>#REF!</f>
        <v>#REF!</v>
      </c>
      <c r="D9" s="7" t="e">
        <f>#REF!</f>
        <v>#REF!</v>
      </c>
      <c r="G9" t="s">
        <v>75</v>
      </c>
      <c r="H9" s="11" t="e">
        <f>SUM(B15:B16)/(SUM(B15:B16)+SUM(C15:C16))</f>
        <v>#REF!</v>
      </c>
      <c r="J9" t="e">
        <f>#REF!</f>
        <v>#REF!</v>
      </c>
      <c r="K9" t="e">
        <f>#REF!</f>
        <v>#REF!</v>
      </c>
      <c r="L9" t="e">
        <f>#REF!</f>
        <v>#REF!</v>
      </c>
      <c r="M9" t="e">
        <f>#REF!</f>
        <v>#REF!</v>
      </c>
      <c r="N9" t="e">
        <f>#REF!</f>
        <v>#REF!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 t="e">
        <f>COUNTIF(#REF!, "5M/WW")</f>
        <v>#REF!</v>
      </c>
      <c r="W9" s="5" t="e">
        <f>COUNTIF(#REF!, "WW/5M")</f>
        <v>#REF!</v>
      </c>
      <c r="X9" s="5" t="s">
        <v>71</v>
      </c>
      <c r="Y9" s="5" t="s">
        <v>9</v>
      </c>
      <c r="AA9" s="5" t="e">
        <f>COUNTIF(#REF!, "5M/LG")</f>
        <v>#REF!</v>
      </c>
      <c r="AB9" s="5" t="e">
        <f>COUNTIF(#REF!, "LG/5M")</f>
        <v>#REF!</v>
      </c>
      <c r="AC9" s="5" t="s">
        <v>65</v>
      </c>
      <c r="AD9" s="5" t="s">
        <v>70</v>
      </c>
    </row>
    <row r="10" spans="1:30" x14ac:dyDescent="0.45">
      <c r="A10" s="3" t="e">
        <f>#REF!</f>
        <v>#REF!</v>
      </c>
      <c r="B10" s="4" t="e">
        <f>#REF!</f>
        <v>#REF!</v>
      </c>
      <c r="C10" s="4" t="e">
        <f>#REF!</f>
        <v>#REF!</v>
      </c>
      <c r="D10" s="7" t="e">
        <f>#REF!</f>
        <v>#REF!</v>
      </c>
      <c r="G10" t="s">
        <v>76</v>
      </c>
      <c r="H10" s="11" t="e">
        <f>SUM(B17:B20)/(SUM(B17:B20)+SUM(C17:C20))</f>
        <v>#REF!</v>
      </c>
      <c r="J10" t="e">
        <f>#REF!</f>
        <v>#REF!</v>
      </c>
      <c r="K10" t="e">
        <f>#REF!</f>
        <v>#REF!</v>
      </c>
      <c r="L10" t="e">
        <f>#REF!</f>
        <v>#REF!</v>
      </c>
      <c r="M10" t="e">
        <f>#REF!</f>
        <v>#REF!</v>
      </c>
      <c r="N10" t="e">
        <f>#REF!</f>
        <v>#REF!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 t="e">
        <f>COUNTIF(#REF!, "5M/WW")</f>
        <v>#REF!</v>
      </c>
      <c r="W10" s="5" t="e">
        <f>COUNTIF(#REF!, "WW/5M")</f>
        <v>#REF!</v>
      </c>
      <c r="X10" s="5" t="s">
        <v>4</v>
      </c>
      <c r="Y10" s="5" t="s">
        <v>89</v>
      </c>
      <c r="AA10" s="5" t="e">
        <f>COUNTIF(#REF!, "5M/LG")</f>
        <v>#REF!</v>
      </c>
      <c r="AB10" s="5" t="e">
        <f>COUNTIF(#REF!, "LG/5M")</f>
        <v>#REF!</v>
      </c>
      <c r="AC10" s="5" t="s">
        <v>3</v>
      </c>
      <c r="AD10" s="5" t="s">
        <v>18</v>
      </c>
    </row>
    <row r="11" spans="1:30" x14ac:dyDescent="0.45">
      <c r="A11" s="3" t="e">
        <f>#REF!</f>
        <v>#REF!</v>
      </c>
      <c r="B11" s="4" t="e">
        <f>#REF!</f>
        <v>#REF!</v>
      </c>
      <c r="C11" s="4" t="e">
        <f>#REF!</f>
        <v>#REF!</v>
      </c>
      <c r="D11" s="7" t="e">
        <f>#REF!</f>
        <v>#REF!</v>
      </c>
      <c r="G11" t="s">
        <v>77</v>
      </c>
      <c r="H11" s="11"/>
      <c r="J11" t="e">
        <f>#REF!</f>
        <v>#REF!</v>
      </c>
      <c r="K11" t="e">
        <f>#REF!</f>
        <v>#REF!</v>
      </c>
      <c r="L11" t="e">
        <f>#REF!</f>
        <v>#REF!</v>
      </c>
      <c r="M11" t="e">
        <f>#REF!</f>
        <v>#REF!</v>
      </c>
      <c r="N11" t="e">
        <f>#REF!</f>
        <v>#REF!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 t="e">
        <f>COUNTIF(#REF!, "5M/WW")</f>
        <v>#REF!</v>
      </c>
      <c r="W11" s="5" t="e">
        <f>COUNTIF(#REF!, "WW/5M")</f>
        <v>#REF!</v>
      </c>
      <c r="X11" s="5" t="s">
        <v>95</v>
      </c>
      <c r="Y11" s="5" t="s">
        <v>45</v>
      </c>
      <c r="AA11" s="5" t="e">
        <f>COUNTIF(#REF!, "5M/LG")</f>
        <v>#REF!</v>
      </c>
      <c r="AB11" s="5" t="e">
        <f>COUNTIF(#REF!, "LG/5M")</f>
        <v>#REF!</v>
      </c>
      <c r="AC11" s="5" t="s">
        <v>94</v>
      </c>
      <c r="AD11" s="5" t="s">
        <v>93</v>
      </c>
    </row>
    <row r="12" spans="1:30" x14ac:dyDescent="0.45">
      <c r="A12" s="3" t="e">
        <f>#REF!</f>
        <v>#REF!</v>
      </c>
      <c r="B12" s="4" t="e">
        <f>#REF!</f>
        <v>#REF!</v>
      </c>
      <c r="C12" s="4" t="e">
        <f>#REF!</f>
        <v>#REF!</v>
      </c>
      <c r="D12" s="7" t="e">
        <f>#REF!</f>
        <v>#REF!</v>
      </c>
      <c r="G12" t="s">
        <v>78</v>
      </c>
      <c r="H12" s="11"/>
      <c r="J12" t="e">
        <f>#REF!</f>
        <v>#REF!</v>
      </c>
      <c r="K12" t="e">
        <f>#REF!</f>
        <v>#REF!</v>
      </c>
      <c r="L12" t="e">
        <f>#REF!</f>
        <v>#REF!</v>
      </c>
      <c r="M12" t="e">
        <f>#REF!</f>
        <v>#REF!</v>
      </c>
      <c r="N12" t="e">
        <f>#REF!</f>
        <v>#REF!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 t="e">
        <f>COUNTIF(#REF!, "5M/WW")</f>
        <v>#REF!</v>
      </c>
      <c r="W12" s="5" t="e">
        <f>COUNTIF(#REF!, "WW/5M")</f>
        <v>#REF!</v>
      </c>
      <c r="X12" s="5" t="s">
        <v>126</v>
      </c>
      <c r="Y12" s="5" t="s">
        <v>7</v>
      </c>
      <c r="AA12" s="5" t="e">
        <f>COUNTIF(#REF!, "5M/LG")</f>
        <v>#REF!</v>
      </c>
      <c r="AB12" s="5" t="e">
        <f>COUNTIF(#REF!, "LG/5M")</f>
        <v>#REF!</v>
      </c>
      <c r="AC12" s="5" t="s">
        <v>0</v>
      </c>
      <c r="AD12" s="5" t="s">
        <v>3</v>
      </c>
    </row>
    <row r="13" spans="1:30" x14ac:dyDescent="0.45">
      <c r="A13" s="3" t="e">
        <f>#REF!</f>
        <v>#REF!</v>
      </c>
      <c r="B13" s="4" t="e">
        <f>#REF!</f>
        <v>#REF!</v>
      </c>
      <c r="C13" s="4" t="e">
        <f>#REF!</f>
        <v>#REF!</v>
      </c>
      <c r="D13" s="7" t="e">
        <f>#REF!</f>
        <v>#REF!</v>
      </c>
      <c r="G13" t="s">
        <v>79</v>
      </c>
      <c r="H13" s="12" t="e">
        <f>F4/(G4+F4)</f>
        <v>#REF!</v>
      </c>
      <c r="J13" t="e">
        <f>#REF!</f>
        <v>#REF!</v>
      </c>
      <c r="K13" t="e">
        <f>#REF!</f>
        <v>#REF!</v>
      </c>
      <c r="L13" t="e">
        <f>#REF!</f>
        <v>#REF!</v>
      </c>
      <c r="M13" t="e">
        <f>#REF!</f>
        <v>#REF!</v>
      </c>
      <c r="N13" t="e">
        <f>#REF!</f>
        <v>#REF!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 t="e">
        <f>COUNTIF(#REF!, "5M/WW")</f>
        <v>#REF!</v>
      </c>
      <c r="W13" s="5" t="e">
        <f>COUNTIF(#REF!, "WW/5M")</f>
        <v>#REF!</v>
      </c>
      <c r="X13" s="5" t="s">
        <v>130</v>
      </c>
      <c r="Y13" s="5" t="s">
        <v>12</v>
      </c>
      <c r="AA13" s="5" t="e">
        <f>COUNTIF(#REF!, "5M/LG")</f>
        <v>#REF!</v>
      </c>
      <c r="AB13" s="5" t="e">
        <f>COUNTIF(#REF!, "LG/5M")</f>
        <v>#REF!</v>
      </c>
      <c r="AC13" s="5" t="s">
        <v>129</v>
      </c>
      <c r="AD13" s="5" t="s">
        <v>93</v>
      </c>
    </row>
    <row r="14" spans="1:30" x14ac:dyDescent="0.45">
      <c r="A14" s="3" t="e">
        <f>#REF!</f>
        <v>#REF!</v>
      </c>
      <c r="B14" s="4" t="e">
        <f>#REF!</f>
        <v>#REF!</v>
      </c>
      <c r="C14" s="4" t="e">
        <f>#REF!</f>
        <v>#REF!</v>
      </c>
      <c r="D14" s="7" t="e">
        <f>#REF!</f>
        <v>#REF!</v>
      </c>
      <c r="J14" t="e">
        <f>#REF!</f>
        <v>#REF!</v>
      </c>
      <c r="K14" t="e">
        <f>#REF!</f>
        <v>#REF!</v>
      </c>
      <c r="L14" t="e">
        <f>#REF!</f>
        <v>#REF!</v>
      </c>
      <c r="M14" t="e">
        <f>#REF!</f>
        <v>#REF!</v>
      </c>
      <c r="N14" t="e">
        <f>#REF!</f>
        <v>#REF!</v>
      </c>
      <c r="P14" s="5">
        <v>1</v>
      </c>
      <c r="Q14" s="5">
        <v>1</v>
      </c>
      <c r="R14" s="5">
        <v>1</v>
      </c>
      <c r="S14" s="5" t="s">
        <v>45</v>
      </c>
      <c r="T14" s="5" t="s">
        <v>45</v>
      </c>
      <c r="V14" s="5" t="e">
        <f>COUNTIF(#REF!, "5M/WW")</f>
        <v>#REF!</v>
      </c>
      <c r="W14" s="5" t="e">
        <f>COUNTIF(#REF!, "WW/5M")</f>
        <v>#REF!</v>
      </c>
      <c r="X14" s="5" t="s">
        <v>132</v>
      </c>
      <c r="Y14" s="5" t="s">
        <v>9</v>
      </c>
      <c r="AA14" s="5" t="e">
        <f>COUNTIF(#REF!, "5M/LG")</f>
        <v>#REF!</v>
      </c>
      <c r="AB14" s="5" t="e">
        <f>COUNTIF(#REF!, "LG/5M")</f>
        <v>#REF!</v>
      </c>
      <c r="AC14" s="5" t="s">
        <v>131</v>
      </c>
      <c r="AD14" s="5" t="s">
        <v>45</v>
      </c>
    </row>
    <row r="15" spans="1:30" x14ac:dyDescent="0.45">
      <c r="A15" s="3" t="e">
        <f>#REF!</f>
        <v>#REF!</v>
      </c>
      <c r="B15" s="4" t="e">
        <f>#REF!</f>
        <v>#REF!</v>
      </c>
      <c r="C15" s="4" t="e">
        <f>#REF!</f>
        <v>#REF!</v>
      </c>
      <c r="D15" s="7" t="e">
        <f>#REF!</f>
        <v>#REF!</v>
      </c>
      <c r="J15" t="e">
        <f>#REF!</f>
        <v>#REF!</v>
      </c>
      <c r="K15" t="e">
        <f>#REF!</f>
        <v>#REF!</v>
      </c>
      <c r="L15" t="e">
        <f>#REF!</f>
        <v>#REF!</v>
      </c>
      <c r="M15" t="e">
        <f>#REF!</f>
        <v>#REF!</v>
      </c>
      <c r="N15" t="e">
        <f>#REF!</f>
        <v>#REF!</v>
      </c>
      <c r="P15" s="5">
        <v>1</v>
      </c>
      <c r="Q15" s="5">
        <v>2</v>
      </c>
      <c r="R15" s="5" t="s">
        <v>45</v>
      </c>
      <c r="S15" s="5" t="s">
        <v>45</v>
      </c>
      <c r="T15" s="5" t="s">
        <v>45</v>
      </c>
      <c r="V15" s="5" t="e">
        <f>COUNTIF(#REF!, "5M/WW")</f>
        <v>#REF!</v>
      </c>
      <c r="W15" s="5" t="e">
        <f>COUNTIF(#REF!, "WW/5M")</f>
        <v>#REF!</v>
      </c>
      <c r="X15" s="5" t="s">
        <v>4</v>
      </c>
      <c r="Y15" s="5" t="s">
        <v>9</v>
      </c>
      <c r="AA15" s="5" t="e">
        <f>COUNTIF(#REF!, "5M/LG")</f>
        <v>#REF!</v>
      </c>
      <c r="AB15" s="5" t="e">
        <f>COUNTIF(#REF!, "LG/5M")</f>
        <v>#REF!</v>
      </c>
      <c r="AC15" s="5" t="s">
        <v>3</v>
      </c>
      <c r="AD15" s="5" t="s">
        <v>2</v>
      </c>
    </row>
    <row r="16" spans="1:30" x14ac:dyDescent="0.45">
      <c r="A16" s="3" t="e">
        <f>#REF!</f>
        <v>#REF!</v>
      </c>
      <c r="B16" s="4" t="e">
        <f>#REF!</f>
        <v>#REF!</v>
      </c>
      <c r="C16" s="4" t="e">
        <f>#REF!</f>
        <v>#REF!</v>
      </c>
      <c r="D16" s="7" t="e">
        <f>#REF!</f>
        <v>#REF!</v>
      </c>
      <c r="J16" t="e">
        <f>#REF!</f>
        <v>#REF!</v>
      </c>
      <c r="K16" t="e">
        <f>#REF!</f>
        <v>#REF!</v>
      </c>
      <c r="L16" t="e">
        <f>#REF!</f>
        <v>#REF!</v>
      </c>
      <c r="M16" t="e">
        <f>#REF!</f>
        <v>#REF!</v>
      </c>
      <c r="N16" t="e">
        <f>#REF!</f>
        <v>#REF!</v>
      </c>
      <c r="P16" s="5">
        <v>1</v>
      </c>
      <c r="Q16" s="5" t="s">
        <v>45</v>
      </c>
      <c r="R16" s="5" t="s">
        <v>45</v>
      </c>
      <c r="S16" s="5">
        <v>1</v>
      </c>
      <c r="T16" s="5" t="s">
        <v>45</v>
      </c>
      <c r="V16" s="5" t="e">
        <f>COUNTIF(#REF!, "5M/WW")</f>
        <v>#REF!</v>
      </c>
      <c r="W16" s="5" t="e">
        <f>COUNTIF(#REF!, "WW/5M")</f>
        <v>#REF!</v>
      </c>
      <c r="X16" s="5" t="s">
        <v>4</v>
      </c>
      <c r="Y16" s="5" t="s">
        <v>140</v>
      </c>
      <c r="AA16" s="5" t="e">
        <f>COUNTIF(#REF!, "5M/LG")</f>
        <v>#REF!</v>
      </c>
      <c r="AB16" s="5" t="e">
        <f>COUNTIF(#REF!, "LG/5M")</f>
        <v>#REF!</v>
      </c>
      <c r="AC16" s="5" t="s">
        <v>139</v>
      </c>
      <c r="AD16" s="5" t="s">
        <v>2</v>
      </c>
    </row>
    <row r="17" spans="1:30" x14ac:dyDescent="0.45">
      <c r="A17" s="3" t="e">
        <f>#REF!</f>
        <v>#REF!</v>
      </c>
      <c r="B17" s="4" t="e">
        <f>#REF!</f>
        <v>#REF!</v>
      </c>
      <c r="C17" s="4" t="e">
        <f>#REF!</f>
        <v>#REF!</v>
      </c>
      <c r="D17" s="7" t="e">
        <f>#REF!</f>
        <v>#REF!</v>
      </c>
      <c r="J17" t="e">
        <f>#REF!</f>
        <v>#REF!</v>
      </c>
      <c r="K17" t="e">
        <f>#REF!</f>
        <v>#REF!</v>
      </c>
      <c r="L17" t="s">
        <v>45</v>
      </c>
      <c r="M17" t="e">
        <f>#REF!</f>
        <v>#REF!</v>
      </c>
      <c r="N17" t="e">
        <f>#REF!</f>
        <v>#REF!</v>
      </c>
      <c r="P17" s="5">
        <v>2</v>
      </c>
      <c r="Q17" s="5" t="s">
        <v>45</v>
      </c>
      <c r="R17" s="5" t="s">
        <v>45</v>
      </c>
      <c r="S17" s="5">
        <v>1</v>
      </c>
      <c r="T17" s="5" t="s">
        <v>45</v>
      </c>
      <c r="V17" s="5" t="e">
        <f>COUNTIF(#REF!, "5M/WW")</f>
        <v>#REF!</v>
      </c>
      <c r="W17" s="5" t="e">
        <f>COUNTIF(#REF!, "WW/5M")</f>
        <v>#REF!</v>
      </c>
      <c r="X17" s="5" t="s">
        <v>4</v>
      </c>
      <c r="Y17" s="5" t="s">
        <v>143</v>
      </c>
      <c r="AA17" s="5" t="e">
        <f>COUNTIF(#REF!, "5M/LG")</f>
        <v>#REF!</v>
      </c>
      <c r="AB17" s="5" t="e">
        <f>COUNTIF(#REF!, "LG/5M")</f>
        <v>#REF!</v>
      </c>
      <c r="AC17" s="5" t="s">
        <v>4</v>
      </c>
      <c r="AD17" s="5" t="s">
        <v>142</v>
      </c>
    </row>
    <row r="18" spans="1:30" x14ac:dyDescent="0.45">
      <c r="A18" s="3" t="str">
        <f>Template!$C$2</f>
        <v>Insert Date Here</v>
      </c>
      <c r="B18" s="4">
        <f>Template!$K$4</f>
        <v>0</v>
      </c>
      <c r="C18" s="4">
        <f>Template!$L$4</f>
        <v>0</v>
      </c>
      <c r="D18" s="7" t="e">
        <f>Template!$N$4</f>
        <v>#DIV/0!</v>
      </c>
      <c r="J18">
        <f>Template!$Q$14</f>
        <v>0</v>
      </c>
      <c r="K18">
        <f>Template!$Q$15</f>
        <v>0</v>
      </c>
      <c r="L18" t="s">
        <v>45</v>
      </c>
      <c r="M18">
        <f>Template!$Q$17</f>
        <v>0</v>
      </c>
      <c r="N18">
        <f>Template!$Q$13</f>
        <v>0</v>
      </c>
      <c r="P18" s="5">
        <v>1</v>
      </c>
      <c r="Q18" s="5" t="s">
        <v>45</v>
      </c>
      <c r="R18" s="5" t="s">
        <v>45</v>
      </c>
      <c r="S18" s="5">
        <v>1</v>
      </c>
      <c r="T18" s="5" t="s">
        <v>45</v>
      </c>
      <c r="V18" s="5">
        <f>COUNTIF(Template!$U$4:$U$30, "5M/WW")</f>
        <v>0</v>
      </c>
      <c r="W18" s="5">
        <f>COUNTIF(Template!$T$4:$T$30, "WW/5M")</f>
        <v>0</v>
      </c>
      <c r="X18" s="5" t="s">
        <v>145</v>
      </c>
      <c r="Y18" s="5" t="s">
        <v>12</v>
      </c>
      <c r="AA18" s="5">
        <f>COUNTIF(Template!$U$4:$U$30, "5M/LG")</f>
        <v>0</v>
      </c>
      <c r="AB18" s="5">
        <f>COUNTIF(Template!$S$4:$S$30, "LG/5M")</f>
        <v>0</v>
      </c>
      <c r="AC18" s="5" t="s">
        <v>45</v>
      </c>
      <c r="AD18" s="5" t="s">
        <v>63</v>
      </c>
    </row>
    <row r="19" spans="1:30" x14ac:dyDescent="0.45">
      <c r="A19" s="3" t="e">
        <f>#REF!</f>
        <v>#REF!</v>
      </c>
      <c r="B19" s="4" t="e">
        <f>#REF!</f>
        <v>#REF!</v>
      </c>
      <c r="C19" s="4" t="e">
        <f>#REF!</f>
        <v>#REF!</v>
      </c>
      <c r="D19" s="7" t="e">
        <f>#REF!</f>
        <v>#REF!</v>
      </c>
      <c r="J19" t="e">
        <f>#REF!</f>
        <v>#REF!</v>
      </c>
      <c r="K19" t="e">
        <f>#REF!</f>
        <v>#REF!</v>
      </c>
      <c r="L19" t="s">
        <v>45</v>
      </c>
      <c r="M19" t="e">
        <f>#REF!</f>
        <v>#REF!</v>
      </c>
      <c r="N19" t="e">
        <f>#REF!</f>
        <v>#REF!</v>
      </c>
      <c r="P19" s="5">
        <v>1</v>
      </c>
      <c r="Q19" s="5">
        <v>2</v>
      </c>
      <c r="R19" s="5" t="s">
        <v>45</v>
      </c>
      <c r="S19" s="5">
        <v>1</v>
      </c>
      <c r="T19" s="5">
        <v>1</v>
      </c>
      <c r="V19" s="5" t="e">
        <f>COUNTIF(#REF!, "5M/WW")</f>
        <v>#REF!</v>
      </c>
      <c r="W19" s="5" t="e">
        <f>COUNTIF(#REF!, "WW/5M")</f>
        <v>#REF!</v>
      </c>
      <c r="X19" s="5" t="s">
        <v>148</v>
      </c>
      <c r="Y19" s="5" t="s">
        <v>149</v>
      </c>
      <c r="AA19" s="5" t="e">
        <f>COUNTIF(#REF!, "5M/LG")</f>
        <v>#REF!</v>
      </c>
      <c r="AB19" s="5" t="e">
        <f>COUNTIF(#REF!, "LG/5M")</f>
        <v>#REF!</v>
      </c>
      <c r="AC19" s="5" t="s">
        <v>147</v>
      </c>
      <c r="AD19" s="5" t="s">
        <v>3</v>
      </c>
    </row>
    <row r="20" spans="1:30" x14ac:dyDescent="0.45">
      <c r="A20" s="3" t="e">
        <f>#REF!</f>
        <v>#REF!</v>
      </c>
      <c r="B20" s="4" t="e">
        <f>#REF!</f>
        <v>#REF!</v>
      </c>
      <c r="C20" s="4" t="e">
        <f>#REF!</f>
        <v>#REF!</v>
      </c>
      <c r="D20" s="7" t="e">
        <f>#REF!</f>
        <v>#REF!</v>
      </c>
      <c r="J20" t="e">
        <f>#REF!</f>
        <v>#REF!</v>
      </c>
      <c r="K20" t="e">
        <f>#REF!</f>
        <v>#REF!</v>
      </c>
      <c r="L20" t="s">
        <v>45</v>
      </c>
      <c r="M20" t="e">
        <f>#REF!</f>
        <v>#REF!</v>
      </c>
      <c r="N20" t="e">
        <f>#REF!</f>
        <v>#REF!</v>
      </c>
      <c r="P20" s="5">
        <v>1</v>
      </c>
      <c r="Q20" s="5">
        <v>1</v>
      </c>
      <c r="R20" s="5" t="s">
        <v>45</v>
      </c>
      <c r="S20" s="5" t="s">
        <v>45</v>
      </c>
      <c r="T20" s="5" t="s">
        <v>45</v>
      </c>
      <c r="V20" s="5" t="e">
        <f>COUNTIF(#REF!, "5M/WW")</f>
        <v>#REF!</v>
      </c>
      <c r="W20" s="5" t="e">
        <f>COUNTIF(#REF!, "WW/5M")</f>
        <v>#REF!</v>
      </c>
      <c r="X20" s="5" t="s">
        <v>4</v>
      </c>
      <c r="Y20" s="5" t="s">
        <v>13</v>
      </c>
      <c r="AA20" s="5" t="e">
        <f>COUNTIF(#REF!, "5M/LG")</f>
        <v>#REF!</v>
      </c>
      <c r="AB20" s="5" t="e">
        <f>COUNTIF(#REF!, "LG/5M")</f>
        <v>#REF!</v>
      </c>
      <c r="AC20" s="5" t="s">
        <v>3</v>
      </c>
      <c r="AD20" s="5" t="s">
        <v>2</v>
      </c>
    </row>
    <row r="21" spans="1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1:30" x14ac:dyDescent="0.45">
      <c r="A22" s="41" t="s">
        <v>156</v>
      </c>
      <c r="B22" s="41"/>
      <c r="C22" s="41"/>
      <c r="D22" s="41"/>
      <c r="E22" s="41"/>
      <c r="F22" s="41"/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1:30" x14ac:dyDescent="0.45">
      <c r="A23" s="41"/>
      <c r="B23" s="41"/>
      <c r="C23" s="41"/>
      <c r="D23" s="41"/>
      <c r="E23" s="41"/>
      <c r="F23" s="41"/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1:30" x14ac:dyDescent="0.45">
      <c r="A24" s="41"/>
      <c r="B24" s="41"/>
      <c r="C24" s="41"/>
      <c r="D24" s="41"/>
      <c r="E24" s="41"/>
      <c r="F24" s="41"/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1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1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1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1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1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1:30" x14ac:dyDescent="0.45">
      <c r="P30" s="5"/>
      <c r="Q30" s="5"/>
      <c r="R30" s="5"/>
      <c r="S30" s="5"/>
      <c r="T30" s="5"/>
      <c r="U30" t="s">
        <v>66</v>
      </c>
      <c r="V30" s="5" t="e">
        <f>SUM(V4:V29)</f>
        <v>#REF!</v>
      </c>
      <c r="W30" s="5" t="e">
        <f>SUM(W4:W29)</f>
        <v>#REF!</v>
      </c>
      <c r="X30" s="5"/>
      <c r="Y30" s="5"/>
      <c r="AA30" s="5" t="e">
        <f>SUM(AA4:AA29)</f>
        <v>#REF!</v>
      </c>
      <c r="AB30" s="5" t="e">
        <f>SUM(AB4:AB29)</f>
        <v>#REF!</v>
      </c>
      <c r="AC30" s="5"/>
      <c r="AD30" s="5"/>
    </row>
    <row r="31" spans="1:30" x14ac:dyDescent="0.45">
      <c r="I31" t="s">
        <v>59</v>
      </c>
      <c r="J31" t="e">
        <f>SUM(J4:J30)</f>
        <v>#REF!</v>
      </c>
      <c r="K31" t="e">
        <f t="shared" ref="K31:M31" si="0">SUM(K4:K30)</f>
        <v>#REF!</v>
      </c>
      <c r="L31" t="e">
        <f>SUM(L7:L30)</f>
        <v>#REF!</v>
      </c>
      <c r="M31" t="e">
        <f t="shared" si="0"/>
        <v>#REF!</v>
      </c>
      <c r="N31" t="e">
        <f>SUM(N7:N30)</f>
        <v>#REF!</v>
      </c>
      <c r="V31" s="10" t="e">
        <f>V30/(W30+V30)</f>
        <v>#REF!</v>
      </c>
      <c r="AA31" s="10" t="e">
        <f>AA30/(AB30+AA30)</f>
        <v>#REF!</v>
      </c>
    </row>
    <row r="32" spans="1:30" x14ac:dyDescent="0.45">
      <c r="I32" t="s">
        <v>60</v>
      </c>
      <c r="J32" t="e">
        <f>AVERAGE(J4:J30)</f>
        <v>#REF!</v>
      </c>
      <c r="K32" t="e">
        <f t="shared" ref="K32:M32" si="1">AVERAGE(K4:K30)</f>
        <v>#REF!</v>
      </c>
      <c r="L32" t="e">
        <f>AVERAGE(L7:L30)</f>
        <v>#REF!</v>
      </c>
      <c r="M32" t="e">
        <f t="shared" si="1"/>
        <v>#REF!</v>
      </c>
      <c r="N32" t="e">
        <f>AVERAGE(N7:N30)</f>
        <v>#REF!</v>
      </c>
    </row>
  </sheetData>
  <mergeCells count="1">
    <mergeCell ref="A22:F24"/>
  </mergeCells>
  <conditionalFormatting sqref="H7">
    <cfRule type="cellIs" dxfId="10" priority="12" operator="equal">
      <formula>$H$6</formula>
    </cfRule>
    <cfRule type="cellIs" dxfId="9" priority="13" operator="lessThan">
      <formula>$H$6</formula>
    </cfRule>
    <cfRule type="cellIs" dxfId="8" priority="14" operator="greaterThan">
      <formula>$H$6</formula>
    </cfRule>
  </conditionalFormatting>
  <conditionalFormatting sqref="H9">
    <cfRule type="cellIs" dxfId="7" priority="4" operator="greaterThan">
      <formula>$H$8</formula>
    </cfRule>
    <cfRule type="cellIs" dxfId="6" priority="5" operator="lessThan">
      <formula>$H$8</formula>
    </cfRule>
    <cfRule type="cellIs" dxfId="5" priority="9" operator="equal">
      <formula>$H$8</formula>
    </cfRule>
  </conditionalFormatting>
  <conditionalFormatting sqref="H8">
    <cfRule type="cellIs" dxfId="4" priority="10" operator="lessThan">
      <formula>$H$7</formula>
    </cfRule>
    <cfRule type="cellIs" dxfId="3" priority="11" operator="greaterThan">
      <formula>$H$7</formula>
    </cfRule>
  </conditionalFormatting>
  <conditionalFormatting sqref="H10">
    <cfRule type="cellIs" dxfId="2" priority="1" operator="greaterThan">
      <formula>$H$8</formula>
    </cfRule>
    <cfRule type="cellIs" dxfId="1" priority="2" operator="lessThan">
      <formula>$H$8</formula>
    </cfRule>
    <cfRule type="cellIs" dxfId="0" priority="3" operator="equal">
      <formula>$H$8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435A-4280-474C-803D-36D4BF232EA5}">
  <dimension ref="B2:U30"/>
  <sheetViews>
    <sheetView zoomScale="85" zoomScaleNormal="85" workbookViewId="0">
      <selection activeCell="S3" sqref="S3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 t="s">
        <v>163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164</v>
      </c>
      <c r="G3" s="2" t="s">
        <v>23</v>
      </c>
      <c r="H3" s="2" t="s">
        <v>22</v>
      </c>
      <c r="J3" t="s">
        <v>21</v>
      </c>
      <c r="K3">
        <f>COUNTIF(C4:C30, "Loose Gooses")</f>
        <v>0</v>
      </c>
      <c r="L3">
        <f>COUNTIF(D4:D30, "Loose Gooses")</f>
        <v>0</v>
      </c>
      <c r="M3" s="1" t="e">
        <f>K3/(K3+L3)</f>
        <v>#DIV/0!</v>
      </c>
      <c r="N3" t="e">
        <f>IF(AND(M3&gt;M4, M3&gt;M5), 3, IF(OR(M3&gt;M4, M3&gt;M5), 2, 1))</f>
        <v>#DIV/0!</v>
      </c>
      <c r="P3" t="s">
        <v>18</v>
      </c>
      <c r="Q3">
        <f>COUNTIF($E$4:$E$27, P3)</f>
        <v>0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J4" t="s">
        <v>20</v>
      </c>
      <c r="K4">
        <f>COUNTIF(C4:C30, "5 Musketeers")</f>
        <v>0</v>
      </c>
      <c r="L4">
        <f>COUNTIF(D4:D30, "5 Musketeers")</f>
        <v>0</v>
      </c>
      <c r="M4" s="1" t="e">
        <f t="shared" ref="M4:M5" si="0">K4/(K4+L4)</f>
        <v>#DIV/0!</v>
      </c>
      <c r="N4" t="e">
        <f>IF(AND(M4&gt;M3, M4&gt;M5), 3, IF(OR(M4&gt;M3, M4&gt;M5), 2, 1))</f>
        <v>#DIV/0!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None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J5" t="s">
        <v>17</v>
      </c>
      <c r="K5">
        <f>COUNTIF(C4:C30, "Wet Willies")</f>
        <v>0</v>
      </c>
      <c r="L5">
        <f>COUNTIF(D4:D30,"Wet Willies")</f>
        <v>0</v>
      </c>
      <c r="M5" s="1" t="e">
        <f t="shared" si="0"/>
        <v>#DIV/0!</v>
      </c>
      <c r="N5" t="e">
        <f>IF(AND(M5&gt;M4, M5&gt;M3), 3, IF(OR(M5&gt;M4, M5&gt;M3), 2, 1))</f>
        <v>#DIV/0!</v>
      </c>
      <c r="P5" t="s">
        <v>13</v>
      </c>
      <c r="Q5">
        <f t="shared" si="1"/>
        <v>0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None</v>
      </c>
    </row>
    <row r="6" spans="2:21" x14ac:dyDescent="0.45">
      <c r="P6" t="s">
        <v>16</v>
      </c>
      <c r="Q6">
        <f t="shared" si="1"/>
        <v>0</v>
      </c>
      <c r="R6" s="32"/>
      <c r="S6" t="str">
        <f t="shared" si="2"/>
        <v>None</v>
      </c>
      <c r="T6" t="str">
        <f t="shared" si="3"/>
        <v>None</v>
      </c>
      <c r="U6" t="str">
        <f t="shared" si="4"/>
        <v>None</v>
      </c>
    </row>
    <row r="7" spans="2:21" x14ac:dyDescent="0.45"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None</v>
      </c>
    </row>
    <row r="8" spans="2:21" x14ac:dyDescent="0.45">
      <c r="P8" t="s">
        <v>12</v>
      </c>
      <c r="Q8">
        <f t="shared" si="1"/>
        <v>0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None</v>
      </c>
    </row>
    <row r="9" spans="2:21" x14ac:dyDescent="0.45">
      <c r="P9" t="s">
        <v>9</v>
      </c>
      <c r="Q9">
        <f t="shared" si="1"/>
        <v>0</v>
      </c>
      <c r="R9" s="32"/>
      <c r="S9" t="str">
        <f t="shared" si="2"/>
        <v>None</v>
      </c>
      <c r="T9" t="str">
        <f t="shared" si="3"/>
        <v>None</v>
      </c>
      <c r="U9" t="str">
        <f t="shared" si="4"/>
        <v>None</v>
      </c>
    </row>
    <row r="10" spans="2:21" x14ac:dyDescent="0.45"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None</v>
      </c>
      <c r="U10" t="str">
        <f t="shared" si="4"/>
        <v>None</v>
      </c>
    </row>
    <row r="11" spans="2:21" x14ac:dyDescent="0.45"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None</v>
      </c>
    </row>
    <row r="12" spans="2:21" x14ac:dyDescent="0.45"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None</v>
      </c>
      <c r="U12" t="str">
        <f t="shared" si="4"/>
        <v>None</v>
      </c>
    </row>
    <row r="13" spans="2:21" x14ac:dyDescent="0.45"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0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None</v>
      </c>
    </row>
    <row r="16" spans="2:21" x14ac:dyDescent="0.45">
      <c r="P16" t="s">
        <v>2</v>
      </c>
      <c r="Q16">
        <f t="shared" si="1"/>
        <v>0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2023-03-27T23:40:53Z</dcterms:modified>
</cp:coreProperties>
</file>