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011445\Downloads\"/>
    </mc:Choice>
  </mc:AlternateContent>
  <xr:revisionPtr revIDLastSave="0" documentId="13_ncr:1_{F3FE9DAF-A8A8-4286-83B8-D65F0E860B7B}" xr6:coauthVersionLast="47" xr6:coauthVersionMax="47" xr10:uidLastSave="{00000000-0000-0000-0000-000000000000}"/>
  <bookViews>
    <workbookView xWindow="-98" yWindow="-98" windowWidth="22695" windowHeight="14595" activeTab="6" xr2:uid="{00000000-000D-0000-FFFF-FFFF00000000}"/>
  </bookViews>
  <sheets>
    <sheet name="READ ME" sheetId="1" r:id="rId1"/>
    <sheet name="SfB" sheetId="2" r:id="rId2"/>
    <sheet name="Stats Global" sheetId="3" r:id="rId3"/>
    <sheet name="Statistics LG" sheetId="4" r:id="rId4"/>
    <sheet name="Statistics WW" sheetId="5" r:id="rId5"/>
    <sheet name="Statistics 5M" sheetId="6" r:id="rId6"/>
    <sheet name="Templat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hThHCN2ebuOrwVXluZLymCbCyvTQ=="/>
    </ext>
  </extLst>
</workbook>
</file>

<file path=xl/calcChain.xml><?xml version="1.0" encoding="utf-8"?>
<calcChain xmlns="http://schemas.openxmlformats.org/spreadsheetml/2006/main">
  <c r="E5" i="3" l="1"/>
  <c r="F5" i="3"/>
  <c r="L6" i="3" s="1"/>
  <c r="D5" i="3"/>
  <c r="C5" i="3"/>
  <c r="I6" i="3" s="1"/>
  <c r="B5" i="3"/>
  <c r="W30" i="3"/>
  <c r="W31" i="3"/>
  <c r="W32" i="3"/>
  <c r="W33" i="3"/>
  <c r="W34" i="3"/>
  <c r="W35" i="3"/>
  <c r="W36" i="3"/>
  <c r="W37" i="3"/>
  <c r="W16" i="3" s="1"/>
  <c r="W38" i="3"/>
  <c r="W39" i="3"/>
  <c r="W40" i="3"/>
  <c r="W41" i="3"/>
  <c r="W42" i="3"/>
  <c r="W43" i="3"/>
  <c r="U30" i="3"/>
  <c r="U31" i="3"/>
  <c r="U32" i="3"/>
  <c r="U33" i="3"/>
  <c r="V33" i="3" s="1"/>
  <c r="U34" i="3"/>
  <c r="U35" i="3"/>
  <c r="U36" i="3"/>
  <c r="V36" i="3" s="1"/>
  <c r="U37" i="3"/>
  <c r="V37" i="3" s="1"/>
  <c r="U38" i="3"/>
  <c r="U39" i="3"/>
  <c r="U40" i="3"/>
  <c r="U41" i="3"/>
  <c r="U42" i="3"/>
  <c r="U43" i="3"/>
  <c r="S30" i="3"/>
  <c r="S31" i="3"/>
  <c r="S32" i="3"/>
  <c r="S33" i="3"/>
  <c r="S34" i="3"/>
  <c r="S35" i="3"/>
  <c r="S14" i="3" s="1"/>
  <c r="S36" i="3"/>
  <c r="T36" i="3" s="1"/>
  <c r="S37" i="3"/>
  <c r="T37" i="3" s="1"/>
  <c r="S38" i="3"/>
  <c r="S39" i="3"/>
  <c r="S40" i="3"/>
  <c r="S41" i="3"/>
  <c r="S42" i="3"/>
  <c r="S43" i="3"/>
  <c r="T43" i="3" s="1"/>
  <c r="W29" i="3"/>
  <c r="W8" i="3" s="1"/>
  <c r="U29" i="3"/>
  <c r="S29" i="3"/>
  <c r="T29" i="3" s="1"/>
  <c r="Q29" i="3"/>
  <c r="Q8" i="3" s="1"/>
  <c r="Q30" i="3"/>
  <c r="Q31" i="3"/>
  <c r="Q32" i="3"/>
  <c r="Q33" i="3"/>
  <c r="Q34" i="3"/>
  <c r="Q13" i="3" s="1"/>
  <c r="E8" i="2" s="1"/>
  <c r="Q35" i="3"/>
  <c r="Q14" i="3" s="1"/>
  <c r="Q36" i="3"/>
  <c r="Q15" i="3" s="1"/>
  <c r="Q37" i="3"/>
  <c r="Q16" i="3" s="1"/>
  <c r="Q38" i="3"/>
  <c r="Q39" i="3"/>
  <c r="Q40" i="3"/>
  <c r="Q41" i="3"/>
  <c r="Q42" i="3"/>
  <c r="Q43" i="3"/>
  <c r="E4" i="2"/>
  <c r="F5" i="2"/>
  <c r="I6" i="2"/>
  <c r="G8" i="2"/>
  <c r="H8" i="2"/>
  <c r="E14" i="2"/>
  <c r="G14" i="2"/>
  <c r="J14" i="2"/>
  <c r="G15" i="2"/>
  <c r="X28" i="7"/>
  <c r="W28" i="7"/>
  <c r="V28" i="7"/>
  <c r="X27" i="7"/>
  <c r="W27" i="7"/>
  <c r="V27" i="7"/>
  <c r="X26" i="7"/>
  <c r="W26" i="7"/>
  <c r="V26" i="7"/>
  <c r="P26" i="7"/>
  <c r="X25" i="7"/>
  <c r="W25" i="7"/>
  <c r="V25" i="7"/>
  <c r="X24" i="7"/>
  <c r="W24" i="7"/>
  <c r="V24" i="7"/>
  <c r="X23" i="7"/>
  <c r="W23" i="7"/>
  <c r="V23" i="7"/>
  <c r="X22" i="7"/>
  <c r="W22" i="7"/>
  <c r="V22" i="7"/>
  <c r="X21" i="7"/>
  <c r="W21" i="7"/>
  <c r="V21" i="7"/>
  <c r="X20" i="7"/>
  <c r="W20" i="7"/>
  <c r="V20" i="7"/>
  <c r="X19" i="7"/>
  <c r="W19" i="7"/>
  <c r="V19" i="7"/>
  <c r="X18" i="7"/>
  <c r="W18" i="7"/>
  <c r="V18" i="7"/>
  <c r="X17" i="7"/>
  <c r="W17" i="7"/>
  <c r="V17" i="7"/>
  <c r="T17" i="7"/>
  <c r="T40" i="7" s="1"/>
  <c r="S17" i="7"/>
  <c r="S40" i="7" s="1"/>
  <c r="R17" i="7"/>
  <c r="R40" i="7" s="1"/>
  <c r="X16" i="7"/>
  <c r="W16" i="7"/>
  <c r="V16" i="7"/>
  <c r="T16" i="7"/>
  <c r="Q16" i="7" s="1"/>
  <c r="S16" i="7"/>
  <c r="S39" i="7" s="1"/>
  <c r="R16" i="7"/>
  <c r="R39" i="7" s="1"/>
  <c r="X15" i="7"/>
  <c r="W15" i="7"/>
  <c r="V15" i="7"/>
  <c r="T15" i="7"/>
  <c r="T38" i="7" s="1"/>
  <c r="S15" i="7"/>
  <c r="S38" i="7" s="1"/>
  <c r="R15" i="7"/>
  <c r="R38" i="7" s="1"/>
  <c r="X14" i="7"/>
  <c r="W14" i="7"/>
  <c r="V14" i="7"/>
  <c r="T14" i="7"/>
  <c r="T37" i="7" s="1"/>
  <c r="S14" i="7"/>
  <c r="S37" i="7" s="1"/>
  <c r="R14" i="7"/>
  <c r="R37" i="7" s="1"/>
  <c r="Q14" i="7"/>
  <c r="Q37" i="7" s="1"/>
  <c r="X13" i="7"/>
  <c r="W13" i="7"/>
  <c r="V13" i="7"/>
  <c r="T13" i="7"/>
  <c r="T36" i="7" s="1"/>
  <c r="S13" i="7"/>
  <c r="S36" i="7" s="1"/>
  <c r="R13" i="7"/>
  <c r="R36" i="7" s="1"/>
  <c r="Q13" i="7"/>
  <c r="Q36" i="7" s="1"/>
  <c r="X12" i="7"/>
  <c r="W12" i="7"/>
  <c r="V12" i="7"/>
  <c r="T12" i="7"/>
  <c r="T35" i="7" s="1"/>
  <c r="S12" i="7"/>
  <c r="S35" i="7" s="1"/>
  <c r="R12" i="7"/>
  <c r="R35" i="7" s="1"/>
  <c r="Q12" i="7"/>
  <c r="Q35" i="7" s="1"/>
  <c r="X11" i="7"/>
  <c r="W11" i="7"/>
  <c r="V11" i="7"/>
  <c r="T11" i="7"/>
  <c r="T34" i="7" s="1"/>
  <c r="S11" i="7"/>
  <c r="S34" i="7" s="1"/>
  <c r="R11" i="7"/>
  <c r="R34" i="7" s="1"/>
  <c r="X10" i="7"/>
  <c r="W10" i="7"/>
  <c r="V10" i="7"/>
  <c r="T10" i="7"/>
  <c r="T33" i="7" s="1"/>
  <c r="S10" i="7"/>
  <c r="S33" i="7" s="1"/>
  <c r="R10" i="7"/>
  <c r="R33" i="7" s="1"/>
  <c r="X9" i="7"/>
  <c r="W9" i="7"/>
  <c r="V9" i="7"/>
  <c r="T9" i="7"/>
  <c r="T32" i="7" s="1"/>
  <c r="S9" i="7"/>
  <c r="S32" i="7" s="1"/>
  <c r="R9" i="7"/>
  <c r="R32" i="7" s="1"/>
  <c r="X8" i="7"/>
  <c r="W8" i="7"/>
  <c r="V8" i="7"/>
  <c r="T8" i="7"/>
  <c r="Q8" i="7" s="1"/>
  <c r="S8" i="7"/>
  <c r="S31" i="7" s="1"/>
  <c r="R8" i="7"/>
  <c r="R31" i="7" s="1"/>
  <c r="X7" i="7"/>
  <c r="W7" i="7"/>
  <c r="V7" i="7"/>
  <c r="T7" i="7"/>
  <c r="T30" i="7" s="1"/>
  <c r="S7" i="7"/>
  <c r="S30" i="7" s="1"/>
  <c r="R7" i="7"/>
  <c r="R30" i="7" s="1"/>
  <c r="X6" i="7"/>
  <c r="W6" i="7"/>
  <c r="V6" i="7"/>
  <c r="T6" i="7"/>
  <c r="T29" i="7" s="1"/>
  <c r="S6" i="7"/>
  <c r="S29" i="7" s="1"/>
  <c r="R6" i="7"/>
  <c r="R29" i="7" s="1"/>
  <c r="Q6" i="7"/>
  <c r="Q29" i="7" s="1"/>
  <c r="X5" i="7"/>
  <c r="W5" i="7"/>
  <c r="V5" i="7"/>
  <c r="T5" i="7"/>
  <c r="T28" i="7" s="1"/>
  <c r="S5" i="7"/>
  <c r="S28" i="7" s="1"/>
  <c r="R5" i="7"/>
  <c r="R28" i="7" s="1"/>
  <c r="Q5" i="7"/>
  <c r="Q28" i="7" s="1"/>
  <c r="L5" i="7"/>
  <c r="C18" i="5" s="1"/>
  <c r="K5" i="7"/>
  <c r="M5" i="7" s="1"/>
  <c r="X4" i="7"/>
  <c r="W4" i="7"/>
  <c r="V4" i="7"/>
  <c r="T4" i="7"/>
  <c r="T27" i="7" s="1"/>
  <c r="S4" i="7"/>
  <c r="S27" i="7" s="1"/>
  <c r="R4" i="7"/>
  <c r="R27" i="7" s="1"/>
  <c r="L4" i="7"/>
  <c r="K4" i="7"/>
  <c r="B18" i="6" s="1"/>
  <c r="T3" i="7"/>
  <c r="T26" i="7" s="1"/>
  <c r="S3" i="7"/>
  <c r="S26" i="7" s="1"/>
  <c r="R3" i="7"/>
  <c r="R26" i="7" s="1"/>
  <c r="L3" i="7"/>
  <c r="K3" i="7"/>
  <c r="M3" i="7" s="1"/>
  <c r="N32" i="6"/>
  <c r="K32" i="6"/>
  <c r="N31" i="6"/>
  <c r="M31" i="6"/>
  <c r="J31" i="6"/>
  <c r="AB30" i="6"/>
  <c r="AB20" i="6"/>
  <c r="AA20" i="6"/>
  <c r="W20" i="6"/>
  <c r="V20" i="6"/>
  <c r="N20" i="6"/>
  <c r="M20" i="6"/>
  <c r="K20" i="6"/>
  <c r="J20" i="6"/>
  <c r="D20" i="6"/>
  <c r="C20" i="6"/>
  <c r="B20" i="6"/>
  <c r="A20" i="6"/>
  <c r="AB19" i="6"/>
  <c r="AA19" i="6"/>
  <c r="W19" i="6"/>
  <c r="V19" i="6"/>
  <c r="N19" i="6"/>
  <c r="M19" i="6"/>
  <c r="K19" i="6"/>
  <c r="J19" i="6"/>
  <c r="D19" i="6"/>
  <c r="C19" i="6"/>
  <c r="B19" i="6"/>
  <c r="A19" i="6"/>
  <c r="AA18" i="6"/>
  <c r="V18" i="6"/>
  <c r="N18" i="6"/>
  <c r="J18" i="6"/>
  <c r="C18" i="6"/>
  <c r="A18" i="6"/>
  <c r="AB17" i="6"/>
  <c r="AA17" i="6"/>
  <c r="W17" i="6"/>
  <c r="V17" i="6"/>
  <c r="N17" i="6"/>
  <c r="M17" i="6"/>
  <c r="K17" i="6"/>
  <c r="J17" i="6"/>
  <c r="D17" i="6"/>
  <c r="C17" i="6"/>
  <c r="B17" i="6"/>
  <c r="A17" i="6"/>
  <c r="AB16" i="6"/>
  <c r="AA16" i="6"/>
  <c r="W16" i="6"/>
  <c r="V16" i="6"/>
  <c r="N16" i="6"/>
  <c r="M16" i="6"/>
  <c r="L16" i="6"/>
  <c r="K16" i="6"/>
  <c r="J16" i="6"/>
  <c r="D16" i="6"/>
  <c r="C16" i="6"/>
  <c r="B16" i="6"/>
  <c r="A16" i="6"/>
  <c r="AB15" i="6"/>
  <c r="AA15" i="6"/>
  <c r="W15" i="6"/>
  <c r="V15" i="6"/>
  <c r="N15" i="6"/>
  <c r="M15" i="6"/>
  <c r="L15" i="6"/>
  <c r="K15" i="6"/>
  <c r="J15" i="6"/>
  <c r="D15" i="6"/>
  <c r="C15" i="6"/>
  <c r="B15" i="6"/>
  <c r="H9" i="6" s="1"/>
  <c r="A15" i="6"/>
  <c r="AB14" i="6"/>
  <c r="AA14" i="6"/>
  <c r="W14" i="6"/>
  <c r="V14" i="6"/>
  <c r="N14" i="6"/>
  <c r="M14" i="6"/>
  <c r="L14" i="6"/>
  <c r="K14" i="6"/>
  <c r="J14" i="6"/>
  <c r="D14" i="6"/>
  <c r="C14" i="6"/>
  <c r="B14" i="6"/>
  <c r="A14" i="6"/>
  <c r="AB13" i="6"/>
  <c r="AA13" i="6"/>
  <c r="W13" i="6"/>
  <c r="V13" i="6"/>
  <c r="N13" i="6"/>
  <c r="M13" i="6"/>
  <c r="L13" i="6"/>
  <c r="K13" i="6"/>
  <c r="J13" i="6"/>
  <c r="D13" i="6"/>
  <c r="C13" i="6"/>
  <c r="B13" i="6"/>
  <c r="A13" i="6"/>
  <c r="AB12" i="6"/>
  <c r="AA12" i="6"/>
  <c r="W12" i="6"/>
  <c r="V12" i="6"/>
  <c r="N12" i="6"/>
  <c r="M12" i="6"/>
  <c r="L12" i="6"/>
  <c r="K12" i="6"/>
  <c r="J12" i="6"/>
  <c r="D12" i="6"/>
  <c r="C12" i="6"/>
  <c r="B12" i="6"/>
  <c r="A12" i="6"/>
  <c r="AB11" i="6"/>
  <c r="AA11" i="6"/>
  <c r="W11" i="6"/>
  <c r="V11" i="6"/>
  <c r="N11" i="6"/>
  <c r="M11" i="6"/>
  <c r="L11" i="6"/>
  <c r="K11" i="6"/>
  <c r="J11" i="6"/>
  <c r="D11" i="6"/>
  <c r="C11" i="6"/>
  <c r="B11" i="6"/>
  <c r="A11" i="6"/>
  <c r="AB10" i="6"/>
  <c r="AA10" i="6"/>
  <c r="W10" i="6"/>
  <c r="V10" i="6"/>
  <c r="N10" i="6"/>
  <c r="M10" i="6"/>
  <c r="L10" i="6"/>
  <c r="K10" i="6"/>
  <c r="J10" i="6"/>
  <c r="H10" i="6"/>
  <c r="D10" i="6"/>
  <c r="C10" i="6"/>
  <c r="B10" i="6"/>
  <c r="A10" i="6"/>
  <c r="AB9" i="6"/>
  <c r="AA9" i="6"/>
  <c r="W9" i="6"/>
  <c r="V9" i="6"/>
  <c r="N9" i="6"/>
  <c r="M9" i="6"/>
  <c r="L9" i="6"/>
  <c r="K9" i="6"/>
  <c r="J9" i="6"/>
  <c r="D9" i="6"/>
  <c r="C9" i="6"/>
  <c r="B9" i="6"/>
  <c r="A9" i="6"/>
  <c r="AB8" i="6"/>
  <c r="AA8" i="6"/>
  <c r="W8" i="6"/>
  <c r="V8" i="6"/>
  <c r="N8" i="6"/>
  <c r="M8" i="6"/>
  <c r="L8" i="6"/>
  <c r="K8" i="6"/>
  <c r="J8" i="6"/>
  <c r="H8" i="6"/>
  <c r="D8" i="6"/>
  <c r="C8" i="6"/>
  <c r="B8" i="6"/>
  <c r="H7" i="6" s="1"/>
  <c r="A8" i="6"/>
  <c r="AB7" i="6"/>
  <c r="AA7" i="6"/>
  <c r="W7" i="6"/>
  <c r="V7" i="6"/>
  <c r="N7" i="6"/>
  <c r="M7" i="6"/>
  <c r="L7" i="6"/>
  <c r="L31" i="6" s="1"/>
  <c r="K7" i="6"/>
  <c r="J7" i="6"/>
  <c r="D7" i="6"/>
  <c r="C7" i="6"/>
  <c r="B7" i="6"/>
  <c r="A7" i="6"/>
  <c r="AB6" i="6"/>
  <c r="AA6" i="6"/>
  <c r="W6" i="6"/>
  <c r="V6" i="6"/>
  <c r="N6" i="6"/>
  <c r="M6" i="6"/>
  <c r="L6" i="6"/>
  <c r="K6" i="6"/>
  <c r="J6" i="6"/>
  <c r="H6" i="6"/>
  <c r="D6" i="6"/>
  <c r="C6" i="6"/>
  <c r="B6" i="6"/>
  <c r="A6" i="6"/>
  <c r="AB5" i="6"/>
  <c r="AA5" i="6"/>
  <c r="AA30" i="6" s="1"/>
  <c r="AA31" i="6" s="1"/>
  <c r="W5" i="6"/>
  <c r="W30" i="6" s="1"/>
  <c r="V5" i="6"/>
  <c r="V30" i="6" s="1"/>
  <c r="N5" i="6"/>
  <c r="M5" i="6"/>
  <c r="L5" i="6"/>
  <c r="K5" i="6"/>
  <c r="J5" i="6"/>
  <c r="D5" i="6"/>
  <c r="C5" i="6"/>
  <c r="B5" i="6"/>
  <c r="A5" i="6"/>
  <c r="N4" i="6"/>
  <c r="M4" i="6"/>
  <c r="M32" i="6" s="1"/>
  <c r="L4" i="6"/>
  <c r="K4" i="6"/>
  <c r="K31" i="6" s="1"/>
  <c r="J4" i="6"/>
  <c r="J32" i="6" s="1"/>
  <c r="H4" i="6"/>
  <c r="G4" i="6"/>
  <c r="D4" i="6"/>
  <c r="C4" i="6"/>
  <c r="B4" i="6"/>
  <c r="F4" i="6" s="1"/>
  <c r="H13" i="6" s="1"/>
  <c r="A4" i="6"/>
  <c r="O32" i="5"/>
  <c r="J32" i="5"/>
  <c r="O31" i="5"/>
  <c r="J31" i="5"/>
  <c r="Y30" i="5"/>
  <c r="X30" i="5"/>
  <c r="X31" i="5" s="1"/>
  <c r="AD20" i="5"/>
  <c r="AC20" i="5"/>
  <c r="Y20" i="5"/>
  <c r="X20" i="5"/>
  <c r="O20" i="5"/>
  <c r="N20" i="5"/>
  <c r="M20" i="5"/>
  <c r="L20" i="5"/>
  <c r="D20" i="5"/>
  <c r="C20" i="5"/>
  <c r="B20" i="5"/>
  <c r="A20" i="5"/>
  <c r="AD19" i="5"/>
  <c r="AC19" i="5"/>
  <c r="Y19" i="5"/>
  <c r="X19" i="5"/>
  <c r="O19" i="5"/>
  <c r="N19" i="5"/>
  <c r="M19" i="5"/>
  <c r="L19" i="5"/>
  <c r="K19" i="5"/>
  <c r="J19" i="5"/>
  <c r="D19" i="5"/>
  <c r="C19" i="5"/>
  <c r="B19" i="5"/>
  <c r="A19" i="5"/>
  <c r="AD18" i="5"/>
  <c r="N18" i="5"/>
  <c r="M18" i="5"/>
  <c r="B18" i="5"/>
  <c r="A18" i="5"/>
  <c r="AD17" i="5"/>
  <c r="AC17" i="5"/>
  <c r="Y17" i="5"/>
  <c r="X17" i="5"/>
  <c r="O17" i="5"/>
  <c r="N17" i="5"/>
  <c r="M17" i="5"/>
  <c r="L17" i="5"/>
  <c r="K17" i="5"/>
  <c r="J17" i="5"/>
  <c r="D17" i="5"/>
  <c r="C17" i="5"/>
  <c r="B17" i="5"/>
  <c r="A17" i="5"/>
  <c r="AD16" i="5"/>
  <c r="AC16" i="5"/>
  <c r="Y16" i="5"/>
  <c r="X16" i="5"/>
  <c r="O16" i="5"/>
  <c r="N16" i="5"/>
  <c r="M16" i="5"/>
  <c r="L16" i="5"/>
  <c r="K16" i="5"/>
  <c r="J16" i="5"/>
  <c r="D16" i="5"/>
  <c r="C16" i="5"/>
  <c r="B16" i="5"/>
  <c r="A16" i="5"/>
  <c r="AD15" i="5"/>
  <c r="AC15" i="5"/>
  <c r="Y15" i="5"/>
  <c r="X15" i="5"/>
  <c r="O15" i="5"/>
  <c r="N15" i="5"/>
  <c r="M15" i="5"/>
  <c r="L15" i="5"/>
  <c r="K15" i="5"/>
  <c r="J15" i="5"/>
  <c r="D15" i="5"/>
  <c r="C15" i="5"/>
  <c r="B15" i="5"/>
  <c r="H9" i="5" s="1"/>
  <c r="A15" i="5"/>
  <c r="AD14" i="5"/>
  <c r="AC14" i="5"/>
  <c r="Y14" i="5"/>
  <c r="X14" i="5"/>
  <c r="O14" i="5"/>
  <c r="N14" i="5"/>
  <c r="M14" i="5"/>
  <c r="L14" i="5"/>
  <c r="K14" i="5"/>
  <c r="J14" i="5"/>
  <c r="D14" i="5"/>
  <c r="C14" i="5"/>
  <c r="B14" i="5"/>
  <c r="A14" i="5"/>
  <c r="AD13" i="5"/>
  <c r="AC13" i="5"/>
  <c r="Y13" i="5"/>
  <c r="X13" i="5"/>
  <c r="O13" i="5"/>
  <c r="N13" i="5"/>
  <c r="M13" i="5"/>
  <c r="L13" i="5"/>
  <c r="K13" i="5"/>
  <c r="J13" i="5"/>
  <c r="D13" i="5"/>
  <c r="C13" i="5"/>
  <c r="B13" i="5"/>
  <c r="A13" i="5"/>
  <c r="AD12" i="5"/>
  <c r="AC12" i="5"/>
  <c r="Y12" i="5"/>
  <c r="X12" i="5"/>
  <c r="O12" i="5"/>
  <c r="N12" i="5"/>
  <c r="M12" i="5"/>
  <c r="L12" i="5"/>
  <c r="J12" i="5"/>
  <c r="D12" i="5"/>
  <c r="C12" i="5"/>
  <c r="B12" i="5"/>
  <c r="A12" i="5"/>
  <c r="AD11" i="5"/>
  <c r="AC11" i="5"/>
  <c r="Y11" i="5"/>
  <c r="X11" i="5"/>
  <c r="D11" i="5"/>
  <c r="C11" i="5"/>
  <c r="B11" i="5"/>
  <c r="A11" i="5"/>
  <c r="AD10" i="5"/>
  <c r="AC10" i="5"/>
  <c r="Y10" i="5"/>
  <c r="X10" i="5"/>
  <c r="O10" i="5"/>
  <c r="N10" i="5"/>
  <c r="M10" i="5"/>
  <c r="L10" i="5"/>
  <c r="K10" i="5"/>
  <c r="J10" i="5"/>
  <c r="H10" i="5"/>
  <c r="D10" i="5"/>
  <c r="C10" i="5"/>
  <c r="B10" i="5"/>
  <c r="A10" i="5"/>
  <c r="AD9" i="5"/>
  <c r="AC9" i="5"/>
  <c r="Y9" i="5"/>
  <c r="X9" i="5"/>
  <c r="O9" i="5"/>
  <c r="N9" i="5"/>
  <c r="M9" i="5"/>
  <c r="L9" i="5"/>
  <c r="K9" i="5"/>
  <c r="J9" i="5"/>
  <c r="D9" i="5"/>
  <c r="C9" i="5"/>
  <c r="B9" i="5"/>
  <c r="A9" i="5"/>
  <c r="AD8" i="5"/>
  <c r="AC8" i="5"/>
  <c r="Y8" i="5"/>
  <c r="X8" i="5"/>
  <c r="O8" i="5"/>
  <c r="N8" i="5"/>
  <c r="M8" i="5"/>
  <c r="L8" i="5"/>
  <c r="K8" i="5"/>
  <c r="J8" i="5"/>
  <c r="H8" i="5"/>
  <c r="D8" i="5"/>
  <c r="C8" i="5"/>
  <c r="B8" i="5"/>
  <c r="H7" i="5" s="1"/>
  <c r="A8" i="5"/>
  <c r="AD7" i="5"/>
  <c r="AC7" i="5"/>
  <c r="Y7" i="5"/>
  <c r="X7" i="5"/>
  <c r="O7" i="5"/>
  <c r="N7" i="5"/>
  <c r="M7" i="5"/>
  <c r="L7" i="5"/>
  <c r="K7" i="5"/>
  <c r="J7" i="5"/>
  <c r="D7" i="5"/>
  <c r="C7" i="5"/>
  <c r="B7" i="5"/>
  <c r="A7" i="5"/>
  <c r="AD6" i="5"/>
  <c r="AC6" i="5"/>
  <c r="Y6" i="5"/>
  <c r="X6" i="5"/>
  <c r="O6" i="5"/>
  <c r="N6" i="5"/>
  <c r="M6" i="5"/>
  <c r="L6" i="5"/>
  <c r="K6" i="5"/>
  <c r="J6" i="5"/>
  <c r="D6" i="5"/>
  <c r="C6" i="5"/>
  <c r="B6" i="5"/>
  <c r="A6" i="5"/>
  <c r="AD5" i="5"/>
  <c r="AD30" i="5" s="1"/>
  <c r="AC5" i="5"/>
  <c r="AC30" i="5" s="1"/>
  <c r="AC31" i="5" s="1"/>
  <c r="Y5" i="5"/>
  <c r="X5" i="5"/>
  <c r="O5" i="5"/>
  <c r="N5" i="5"/>
  <c r="M5" i="5"/>
  <c r="L5" i="5"/>
  <c r="K5" i="5"/>
  <c r="J5" i="5"/>
  <c r="D5" i="5"/>
  <c r="C5" i="5"/>
  <c r="B5" i="5"/>
  <c r="A5" i="5"/>
  <c r="O4" i="5"/>
  <c r="N4" i="5"/>
  <c r="N32" i="5" s="1"/>
  <c r="M4" i="5"/>
  <c r="M32" i="5" s="1"/>
  <c r="L4" i="5"/>
  <c r="L32" i="5" s="1"/>
  <c r="K4" i="5"/>
  <c r="K32" i="5" s="1"/>
  <c r="J4" i="5"/>
  <c r="G4" i="5"/>
  <c r="D4" i="5"/>
  <c r="H4" i="5" s="1"/>
  <c r="C4" i="5"/>
  <c r="B4" i="5"/>
  <c r="H6" i="5" s="1"/>
  <c r="A4" i="5"/>
  <c r="M32" i="4"/>
  <c r="K32" i="4"/>
  <c r="J32" i="4"/>
  <c r="M31" i="4"/>
  <c r="K31" i="4"/>
  <c r="J31" i="4"/>
  <c r="AD30" i="4"/>
  <c r="AD20" i="4"/>
  <c r="AC20" i="4"/>
  <c r="Y20" i="4"/>
  <c r="X20" i="4"/>
  <c r="O20" i="4"/>
  <c r="N20" i="4"/>
  <c r="M20" i="4"/>
  <c r="L20" i="4"/>
  <c r="K20" i="4"/>
  <c r="J20" i="4"/>
  <c r="AD19" i="4"/>
  <c r="AC19" i="4"/>
  <c r="Y19" i="4"/>
  <c r="X19" i="4"/>
  <c r="O19" i="4"/>
  <c r="N19" i="4"/>
  <c r="M19" i="4"/>
  <c r="L19" i="4"/>
  <c r="K19" i="4"/>
  <c r="J19" i="4"/>
  <c r="AD18" i="4"/>
  <c r="O18" i="4"/>
  <c r="M18" i="4"/>
  <c r="L18" i="4"/>
  <c r="AD17" i="4"/>
  <c r="AC17" i="4"/>
  <c r="Y17" i="4"/>
  <c r="X17" i="4"/>
  <c r="O17" i="4"/>
  <c r="N17" i="4"/>
  <c r="M17" i="4"/>
  <c r="L17" i="4"/>
  <c r="K17" i="4"/>
  <c r="J17" i="4"/>
  <c r="AD16" i="4"/>
  <c r="AC16" i="4"/>
  <c r="Y16" i="4"/>
  <c r="X16" i="4"/>
  <c r="O16" i="4"/>
  <c r="N16" i="4"/>
  <c r="M16" i="4"/>
  <c r="L16" i="4"/>
  <c r="K16" i="4"/>
  <c r="J16" i="4"/>
  <c r="AD15" i="4"/>
  <c r="AC15" i="4"/>
  <c r="Y15" i="4"/>
  <c r="X15" i="4"/>
  <c r="O15" i="4"/>
  <c r="N15" i="4"/>
  <c r="M15" i="4"/>
  <c r="L15" i="4"/>
  <c r="K15" i="4"/>
  <c r="J15" i="4"/>
  <c r="AD14" i="4"/>
  <c r="AC14" i="4"/>
  <c r="Y14" i="4"/>
  <c r="X14" i="4"/>
  <c r="O14" i="4"/>
  <c r="N14" i="4"/>
  <c r="M14" i="4"/>
  <c r="L14" i="4"/>
  <c r="K14" i="4"/>
  <c r="J14" i="4"/>
  <c r="AD13" i="4"/>
  <c r="AC13" i="4"/>
  <c r="Y13" i="4"/>
  <c r="X13" i="4"/>
  <c r="O13" i="4"/>
  <c r="N13" i="4"/>
  <c r="M13" i="4"/>
  <c r="L13" i="4"/>
  <c r="K13" i="4"/>
  <c r="J13" i="4"/>
  <c r="AD12" i="4"/>
  <c r="AC12" i="4"/>
  <c r="Y12" i="4"/>
  <c r="X12" i="4"/>
  <c r="O12" i="4"/>
  <c r="N12" i="4"/>
  <c r="M12" i="4"/>
  <c r="L12" i="4"/>
  <c r="K12" i="4"/>
  <c r="J12" i="4"/>
  <c r="AD11" i="4"/>
  <c r="AC11" i="4"/>
  <c r="Y11" i="4"/>
  <c r="X11" i="4"/>
  <c r="O11" i="4"/>
  <c r="O32" i="4" s="1"/>
  <c r="N11" i="4"/>
  <c r="M11" i="4"/>
  <c r="L11" i="4"/>
  <c r="K11" i="4"/>
  <c r="J11" i="4"/>
  <c r="AD10" i="4"/>
  <c r="AC10" i="4"/>
  <c r="Y10" i="4"/>
  <c r="X10" i="4"/>
  <c r="N10" i="4"/>
  <c r="M10" i="4"/>
  <c r="L10" i="4"/>
  <c r="K10" i="4"/>
  <c r="J10" i="4"/>
  <c r="AD9" i="4"/>
  <c r="AC9" i="4"/>
  <c r="Y9" i="4"/>
  <c r="X9" i="4"/>
  <c r="N9" i="4"/>
  <c r="M9" i="4"/>
  <c r="L9" i="4"/>
  <c r="K9" i="4"/>
  <c r="J9" i="4"/>
  <c r="AD8" i="4"/>
  <c r="AC8" i="4"/>
  <c r="Y8" i="4"/>
  <c r="X8" i="4"/>
  <c r="N8" i="4"/>
  <c r="M8" i="4"/>
  <c r="L8" i="4"/>
  <c r="K8" i="4"/>
  <c r="J8" i="4"/>
  <c r="AD7" i="4"/>
  <c r="AC7" i="4"/>
  <c r="Y7" i="4"/>
  <c r="X7" i="4"/>
  <c r="N7" i="4"/>
  <c r="M7" i="4"/>
  <c r="L7" i="4"/>
  <c r="L32" i="4" s="1"/>
  <c r="K7" i="4"/>
  <c r="J7" i="4"/>
  <c r="AD6" i="4"/>
  <c r="AC6" i="4"/>
  <c r="Y6" i="4"/>
  <c r="X6" i="4"/>
  <c r="N6" i="4"/>
  <c r="M6" i="4"/>
  <c r="L6" i="4"/>
  <c r="K6" i="4"/>
  <c r="J6" i="4"/>
  <c r="AD5" i="4"/>
  <c r="AC5" i="4"/>
  <c r="AC30" i="4" s="1"/>
  <c r="AC31" i="4" s="1"/>
  <c r="Y5" i="4"/>
  <c r="Y30" i="4" s="1"/>
  <c r="X5" i="4"/>
  <c r="X30" i="4" s="1"/>
  <c r="X31" i="4" s="1"/>
  <c r="N5" i="4"/>
  <c r="M5" i="4"/>
  <c r="L5" i="4"/>
  <c r="K5" i="4"/>
  <c r="J5" i="4"/>
  <c r="N4" i="4"/>
  <c r="N32" i="4" s="1"/>
  <c r="M4" i="4"/>
  <c r="L4" i="4"/>
  <c r="L31" i="4" s="1"/>
  <c r="K4" i="4"/>
  <c r="J4" i="4"/>
  <c r="H4" i="4"/>
  <c r="G4" i="4"/>
  <c r="F4" i="4"/>
  <c r="X43" i="3"/>
  <c r="V43" i="3"/>
  <c r="V42" i="3"/>
  <c r="T42" i="3"/>
  <c r="X41" i="3"/>
  <c r="V41" i="3"/>
  <c r="T41" i="3"/>
  <c r="V40" i="3"/>
  <c r="T40" i="3"/>
  <c r="X39" i="3"/>
  <c r="V39" i="3"/>
  <c r="T39" i="3"/>
  <c r="V38" i="3"/>
  <c r="T38" i="3"/>
  <c r="X37" i="3"/>
  <c r="X35" i="3"/>
  <c r="V35" i="3"/>
  <c r="T35" i="3"/>
  <c r="V34" i="3"/>
  <c r="T34" i="3"/>
  <c r="X33" i="3"/>
  <c r="T33" i="3"/>
  <c r="V32" i="3"/>
  <c r="T32" i="3"/>
  <c r="X31" i="3"/>
  <c r="V31" i="3"/>
  <c r="T31" i="3"/>
  <c r="V30" i="3"/>
  <c r="T30" i="3"/>
  <c r="V29" i="3"/>
  <c r="W22" i="3"/>
  <c r="X22" i="3" s="1"/>
  <c r="J17" i="2" s="1"/>
  <c r="V22" i="3"/>
  <c r="H17" i="2" s="1"/>
  <c r="U22" i="3"/>
  <c r="I17" i="2" s="1"/>
  <c r="S22" i="3"/>
  <c r="G17" i="2" s="1"/>
  <c r="Q22" i="3"/>
  <c r="R22" i="3" s="1"/>
  <c r="D17" i="2" s="1"/>
  <c r="W21" i="3"/>
  <c r="X21" i="3" s="1"/>
  <c r="J16" i="2" s="1"/>
  <c r="V21" i="3"/>
  <c r="H16" i="2" s="1"/>
  <c r="U21" i="3"/>
  <c r="I16" i="2" s="1"/>
  <c r="S21" i="3"/>
  <c r="G16" i="2" s="1"/>
  <c r="Q21" i="3"/>
  <c r="E16" i="2" s="1"/>
  <c r="W20" i="3"/>
  <c r="X20" i="3" s="1"/>
  <c r="J15" i="2" s="1"/>
  <c r="U20" i="3"/>
  <c r="I15" i="2" s="1"/>
  <c r="S20" i="3"/>
  <c r="T20" i="3" s="1"/>
  <c r="F15" i="2" s="1"/>
  <c r="Q20" i="3"/>
  <c r="R20" i="3" s="1"/>
  <c r="D15" i="2" s="1"/>
  <c r="W19" i="3"/>
  <c r="X19" i="3" s="1"/>
  <c r="U19" i="3"/>
  <c r="I14" i="2" s="1"/>
  <c r="S19" i="3"/>
  <c r="T19" i="3" s="1"/>
  <c r="F14" i="2" s="1"/>
  <c r="R19" i="3"/>
  <c r="D14" i="2" s="1"/>
  <c r="Q19" i="3"/>
  <c r="W18" i="3"/>
  <c r="X18" i="3" s="1"/>
  <c r="J13" i="2" s="1"/>
  <c r="U18" i="3"/>
  <c r="V18" i="3" s="1"/>
  <c r="H13" i="2" s="1"/>
  <c r="S18" i="3"/>
  <c r="T18" i="3" s="1"/>
  <c r="F13" i="2" s="1"/>
  <c r="Q18" i="3"/>
  <c r="E13" i="2" s="1"/>
  <c r="W17" i="3"/>
  <c r="X17" i="3" s="1"/>
  <c r="J12" i="2" s="1"/>
  <c r="U17" i="3"/>
  <c r="I12" i="2" s="1"/>
  <c r="S17" i="3"/>
  <c r="G12" i="2" s="1"/>
  <c r="Q17" i="3"/>
  <c r="E12" i="2" s="1"/>
  <c r="W15" i="3"/>
  <c r="X15" i="3" s="1"/>
  <c r="J10" i="2" s="1"/>
  <c r="S15" i="3"/>
  <c r="T15" i="3" s="1"/>
  <c r="F10" i="2" s="1"/>
  <c r="W14" i="3"/>
  <c r="X14" i="3" s="1"/>
  <c r="J9" i="2" s="1"/>
  <c r="V14" i="3"/>
  <c r="H9" i="2" s="1"/>
  <c r="U14" i="3"/>
  <c r="I9" i="2" s="1"/>
  <c r="W13" i="3"/>
  <c r="X13" i="3" s="1"/>
  <c r="J8" i="2" s="1"/>
  <c r="V13" i="3"/>
  <c r="U13" i="3"/>
  <c r="I8" i="2" s="1"/>
  <c r="S13" i="3"/>
  <c r="T13" i="3" s="1"/>
  <c r="F8" i="2" s="1"/>
  <c r="W12" i="3"/>
  <c r="X12" i="3" s="1"/>
  <c r="J7" i="2" s="1"/>
  <c r="V12" i="3"/>
  <c r="H7" i="2" s="1"/>
  <c r="U12" i="3"/>
  <c r="I7" i="2" s="1"/>
  <c r="S12" i="3"/>
  <c r="T12" i="3" s="1"/>
  <c r="F7" i="2" s="1"/>
  <c r="Q12" i="3"/>
  <c r="E7" i="2" s="1"/>
  <c r="W11" i="3"/>
  <c r="X11" i="3" s="1"/>
  <c r="J6" i="2" s="1"/>
  <c r="U11" i="3"/>
  <c r="V11" i="3" s="1"/>
  <c r="H6" i="2" s="1"/>
  <c r="S11" i="3"/>
  <c r="T11" i="3" s="1"/>
  <c r="F6" i="2" s="1"/>
  <c r="Q11" i="3"/>
  <c r="R11" i="3" s="1"/>
  <c r="D6" i="2" s="1"/>
  <c r="W10" i="3"/>
  <c r="X10" i="3" s="1"/>
  <c r="J5" i="2" s="1"/>
  <c r="U10" i="3"/>
  <c r="V10" i="3" s="1"/>
  <c r="H5" i="2" s="1"/>
  <c r="T10" i="3"/>
  <c r="S10" i="3"/>
  <c r="G5" i="2" s="1"/>
  <c r="Q10" i="3"/>
  <c r="E5" i="2" s="1"/>
  <c r="W9" i="3"/>
  <c r="X9" i="3" s="1"/>
  <c r="J4" i="2" s="1"/>
  <c r="U9" i="3"/>
  <c r="I4" i="2" s="1"/>
  <c r="S9" i="3"/>
  <c r="T9" i="3" s="1"/>
  <c r="F4" i="2" s="1"/>
  <c r="Q9" i="3"/>
  <c r="R9" i="3" s="1"/>
  <c r="D4" i="2" s="1"/>
  <c r="V8" i="3"/>
  <c r="H3" i="2" s="1"/>
  <c r="U8" i="3"/>
  <c r="I3" i="2" s="1"/>
  <c r="S8" i="3"/>
  <c r="G3" i="2" s="1"/>
  <c r="K6" i="3"/>
  <c r="J6" i="3"/>
  <c r="Q5" i="3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L7" i="3" l="1"/>
  <c r="K7" i="3"/>
  <c r="X16" i="3"/>
  <c r="J11" i="2" s="1"/>
  <c r="K11" i="2"/>
  <c r="K10" i="2"/>
  <c r="K7" i="2"/>
  <c r="K4" i="2"/>
  <c r="K16" i="2"/>
  <c r="K13" i="2"/>
  <c r="K9" i="2"/>
  <c r="K6" i="2"/>
  <c r="K15" i="2"/>
  <c r="K12" i="2"/>
  <c r="K8" i="2"/>
  <c r="K5" i="2"/>
  <c r="K14" i="2"/>
  <c r="V20" i="3"/>
  <c r="H15" i="2" s="1"/>
  <c r="U15" i="3"/>
  <c r="V17" i="3"/>
  <c r="H12" i="2" s="1"/>
  <c r="V9" i="3"/>
  <c r="H4" i="2" s="1"/>
  <c r="U16" i="3"/>
  <c r="V19" i="3"/>
  <c r="H14" i="2" s="1"/>
  <c r="T14" i="3"/>
  <c r="F9" i="2" s="1"/>
  <c r="G9" i="2"/>
  <c r="T21" i="3"/>
  <c r="F16" i="2" s="1"/>
  <c r="G6" i="2"/>
  <c r="T22" i="3"/>
  <c r="F17" i="2" s="1"/>
  <c r="S16" i="3"/>
  <c r="G13" i="2"/>
  <c r="G10" i="2"/>
  <c r="G4" i="2"/>
  <c r="X8" i="3"/>
  <c r="J3" i="2" s="1"/>
  <c r="K3" i="2"/>
  <c r="X29" i="3"/>
  <c r="T8" i="3"/>
  <c r="F3" i="2" s="1"/>
  <c r="R16" i="3"/>
  <c r="D11" i="2" s="1"/>
  <c r="E11" i="2"/>
  <c r="R15" i="3"/>
  <c r="D10" i="2" s="1"/>
  <c r="E10" i="2"/>
  <c r="R14" i="3"/>
  <c r="D9" i="2" s="1"/>
  <c r="E9" i="2"/>
  <c r="R21" i="3"/>
  <c r="D16" i="2" s="1"/>
  <c r="E17" i="2"/>
  <c r="E15" i="2"/>
  <c r="R17" i="3"/>
  <c r="D12" i="2" s="1"/>
  <c r="R43" i="3"/>
  <c r="E3" i="2"/>
  <c r="R8" i="3"/>
  <c r="D3" i="2" s="1"/>
  <c r="K17" i="2"/>
  <c r="I5" i="2"/>
  <c r="I13" i="2"/>
  <c r="T17" i="3"/>
  <c r="F12" i="2" s="1"/>
  <c r="G7" i="2"/>
  <c r="R18" i="3"/>
  <c r="D13" i="2" s="1"/>
  <c r="R13" i="3"/>
  <c r="D8" i="2" s="1"/>
  <c r="R12" i="3"/>
  <c r="D7" i="2" s="1"/>
  <c r="E6" i="2"/>
  <c r="R10" i="3"/>
  <c r="D5" i="2" s="1"/>
  <c r="Y18" i="4"/>
  <c r="AC18" i="5"/>
  <c r="N5" i="7"/>
  <c r="D18" i="5" s="1"/>
  <c r="J18" i="5"/>
  <c r="Q31" i="7"/>
  <c r="K18" i="4"/>
  <c r="Q39" i="7"/>
  <c r="N3" i="7"/>
  <c r="V31" i="6"/>
  <c r="AB18" i="6"/>
  <c r="AC18" i="4"/>
  <c r="X18" i="4"/>
  <c r="Y18" i="5"/>
  <c r="N31" i="5"/>
  <c r="Q11" i="7"/>
  <c r="R30" i="3"/>
  <c r="R32" i="3"/>
  <c r="R34" i="3"/>
  <c r="R36" i="3"/>
  <c r="R38" i="3"/>
  <c r="R40" i="3"/>
  <c r="R42" i="3"/>
  <c r="F4" i="5"/>
  <c r="H13" i="5" s="1"/>
  <c r="X18" i="5"/>
  <c r="M4" i="7"/>
  <c r="N4" i="7" s="1"/>
  <c r="D18" i="6" s="1"/>
  <c r="Q10" i="7"/>
  <c r="Q9" i="7"/>
  <c r="Q17" i="7"/>
  <c r="T31" i="7"/>
  <c r="T39" i="7"/>
  <c r="J7" i="3"/>
  <c r="N31" i="4"/>
  <c r="Q3" i="7"/>
  <c r="Q4" i="7"/>
  <c r="Q27" i="7" s="1"/>
  <c r="X30" i="3"/>
  <c r="X32" i="3"/>
  <c r="X34" i="3"/>
  <c r="X36" i="3"/>
  <c r="X38" i="3"/>
  <c r="X40" i="3"/>
  <c r="X42" i="3"/>
  <c r="O31" i="4"/>
  <c r="K31" i="5"/>
  <c r="W18" i="6"/>
  <c r="L32" i="6"/>
  <c r="Q7" i="7"/>
  <c r="Q15" i="7"/>
  <c r="R29" i="3"/>
  <c r="R31" i="3"/>
  <c r="R33" i="3"/>
  <c r="R35" i="3"/>
  <c r="R37" i="3"/>
  <c r="R39" i="3"/>
  <c r="R41" i="3"/>
  <c r="L31" i="5"/>
  <c r="M31" i="5"/>
  <c r="V16" i="3" l="1"/>
  <c r="H11" i="2" s="1"/>
  <c r="I11" i="2"/>
  <c r="I10" i="2"/>
  <c r="V15" i="3"/>
  <c r="H10" i="2" s="1"/>
  <c r="G11" i="2"/>
  <c r="T16" i="3"/>
  <c r="F11" i="2" s="1"/>
  <c r="K18" i="5"/>
  <c r="Q32" i="7"/>
  <c r="Q38" i="7"/>
  <c r="K18" i="6"/>
  <c r="Q34" i="7"/>
  <c r="O18" i="5"/>
  <c r="Q30" i="7"/>
  <c r="N18" i="4"/>
  <c r="Q40" i="7"/>
  <c r="M18" i="6"/>
  <c r="L18" i="5"/>
  <c r="Q33" i="7"/>
  <c r="J18" i="4"/>
  <c r="Q26" i="7"/>
</calcChain>
</file>

<file path=xl/sharedStrings.xml><?xml version="1.0" encoding="utf-8"?>
<sst xmlns="http://schemas.openxmlformats.org/spreadsheetml/2006/main" count="749" uniqueCount="187">
  <si>
    <t>Thank you for taking the time to view the past results and statistics. I hope that these will help you to succeed more in the future, and you learn from them.</t>
  </si>
  <si>
    <r>
      <rPr>
        <b/>
        <sz val="11"/>
        <color theme="1"/>
        <rFont val="Calibri"/>
      </rPr>
      <t>S-Streak</t>
    </r>
    <r>
      <rPr>
        <sz val="11"/>
        <color theme="1"/>
        <rFont val="Calibri"/>
      </rPr>
      <t>: The amount of times a player has won a game in a row</t>
    </r>
  </si>
  <si>
    <t>On Statistics Page:</t>
  </si>
  <si>
    <r>
      <rPr>
        <b/>
        <sz val="11"/>
        <color theme="1"/>
        <rFont val="Calibri"/>
      </rPr>
      <t>Streak</t>
    </r>
    <r>
      <rPr>
        <sz val="11"/>
        <color theme="1"/>
        <rFont val="Calibri"/>
      </rPr>
      <t>: The highest scoring streak that player had during that break</t>
    </r>
  </si>
  <si>
    <r>
      <rPr>
        <b/>
        <sz val="11"/>
        <color theme="1"/>
        <rFont val="Calibri"/>
      </rPr>
      <t>Against x team</t>
    </r>
    <r>
      <rPr>
        <sz val="11"/>
        <color theme="1"/>
        <rFont val="Calibri"/>
      </rPr>
      <t>: 'Our best' represents who scored the most against that team.           'Our worst' represents who scored against you the most from that team.</t>
    </r>
  </si>
  <si>
    <t>How to find stuff:</t>
  </si>
  <si>
    <t>Averages: Go to statistics global page, and at the bottom of the 'points section'</t>
  </si>
  <si>
    <t>Head-Head records: Go to statistics page for the team, and navigate to the highlighted areas</t>
  </si>
  <si>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</si>
  <si>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</si>
  <si>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</si>
  <si>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</si>
  <si>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</si>
  <si>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</si>
  <si>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</si>
  <si>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</si>
  <si>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</si>
  <si>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</si>
  <si>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</si>
  <si>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</si>
  <si>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</si>
  <si>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</si>
  <si>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</si>
  <si>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</si>
  <si>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</si>
  <si>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</si>
  <si>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</si>
  <si>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</si>
  <si>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</si>
  <si>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</si>
  <si>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</si>
  <si>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</si>
  <si>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</si>
  <si>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</si>
  <si>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</si>
  <si>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</si>
  <si>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</si>
  <si>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</si>
  <si>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</si>
  <si>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</si>
  <si>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Ex-GM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</si>
  <si>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</si>
  <si>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</si>
  <si>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</si>
  <si>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</si>
  <si>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</si>
  <si>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</si>
  <si>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</si>
  <si>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</si>
  <si>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</si>
  <si>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</si>
  <si>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</si>
  <si>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</si>
  <si>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</si>
  <si>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Finals MVP</t>
  </si>
  <si>
    <t>Jasper</t>
  </si>
  <si>
    <t>William Kim</t>
  </si>
  <si>
    <t>Loose Gooses</t>
  </si>
  <si>
    <t>MVP T1</t>
  </si>
  <si>
    <t>Conor</t>
  </si>
  <si>
    <t>Samuel McConaghy</t>
  </si>
  <si>
    <t>All-Defence Team T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</si>
  <si>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</si>
  <si>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</si>
  <si>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</si>
  <si>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</si>
  <si>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</si>
  <si>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</si>
  <si>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</si>
  <si>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</si>
  <si>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</si>
  <si>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</si>
  <si>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</si>
  <si>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TLTBO CEO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</si>
  <si>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</si>
  <si>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</si>
  <si>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</si>
  <si>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</si>
  <si>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</si>
  <si>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</si>
  <si>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</si>
  <si>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</si>
  <si>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</si>
  <si>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</si>
  <si>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</si>
  <si>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ThreePointers</t>
  </si>
  <si>
    <t>Angus</t>
  </si>
  <si>
    <t>Willie</t>
  </si>
  <si>
    <t>Mitch</t>
  </si>
  <si>
    <t>Stats Global</t>
  </si>
  <si>
    <t>Games Played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</si>
  <si>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</si>
  <si>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</si>
  <si>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</si>
  <si>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</si>
  <si>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</si>
  <si>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</si>
  <si>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</si>
  <si>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</si>
  <si>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</si>
  <si>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Week 1</t>
  </si>
  <si>
    <t>Team Loose Goose</t>
  </si>
  <si>
    <t>Streak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</si>
  <si>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</si>
  <si>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</si>
  <si>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</si>
  <si>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</si>
  <si>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</si>
  <si>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</si>
  <si>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</si>
  <si>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 J</t>
  </si>
  <si>
    <t>Shaun</t>
  </si>
  <si>
    <t>SamJ</t>
  </si>
  <si>
    <t>Our Best</t>
  </si>
  <si>
    <t>Our Worst</t>
  </si>
  <si>
    <t>N/A</t>
  </si>
  <si>
    <t>A/Mit</t>
  </si>
  <si>
    <t>A/Mic</t>
  </si>
  <si>
    <t>Week 1 %</t>
  </si>
  <si>
    <t>Week 2 %</t>
  </si>
  <si>
    <t>A/K/S</t>
  </si>
  <si>
    <t>Week 3 %</t>
  </si>
  <si>
    <t>A/Sh</t>
  </si>
  <si>
    <t>A/R</t>
  </si>
  <si>
    <t>Week 4 %</t>
  </si>
  <si>
    <t>A/K/SJ</t>
  </si>
  <si>
    <t>M/L</t>
  </si>
  <si>
    <t>Week 5 %</t>
  </si>
  <si>
    <t>A/M</t>
  </si>
  <si>
    <t>R/W/A</t>
  </si>
  <si>
    <t>Week 6 %</t>
  </si>
  <si>
    <t>A/K</t>
  </si>
  <si>
    <t>J/L</t>
  </si>
  <si>
    <t>Finals %</t>
  </si>
  <si>
    <t>Overall</t>
  </si>
  <si>
    <t>M/K</t>
  </si>
  <si>
    <t>R/A</t>
  </si>
  <si>
    <t>M/SamM</t>
  </si>
  <si>
    <t>L/M/SamM</t>
  </si>
  <si>
    <t>A/M/K</t>
  </si>
  <si>
    <t>C/W</t>
  </si>
  <si>
    <t>C/SamM</t>
  </si>
  <si>
    <t>K/A</t>
  </si>
  <si>
    <t>A/C/S</t>
  </si>
  <si>
    <t>A/C</t>
  </si>
  <si>
    <t>Totals</t>
  </si>
  <si>
    <t>TOTALS</t>
  </si>
  <si>
    <t>AVERAGE</t>
  </si>
  <si>
    <t>Team Wet Willies</t>
  </si>
  <si>
    <t>Against Loose Gooses</t>
  </si>
  <si>
    <t>Will</t>
  </si>
  <si>
    <t>S/K</t>
  </si>
  <si>
    <t>A/Rudy</t>
  </si>
  <si>
    <t>L/SM/K</t>
  </si>
  <si>
    <t>Everyone</t>
  </si>
  <si>
    <t>SamM/M</t>
  </si>
  <si>
    <t>A/Ry</t>
  </si>
  <si>
    <t>SamM/C</t>
  </si>
  <si>
    <t>M/S/C</t>
  </si>
  <si>
    <t>L/M</t>
  </si>
  <si>
    <t>SamM/L</t>
  </si>
  <si>
    <t>Ry/Ru</t>
  </si>
  <si>
    <t>A/R/N</t>
  </si>
  <si>
    <t>C/SM</t>
  </si>
  <si>
    <t>A/C/W</t>
  </si>
  <si>
    <t>C/SM/L</t>
  </si>
  <si>
    <t>ONLY HAS PRE-FINALS</t>
  </si>
  <si>
    <t>Team 5 Musketeers</t>
  </si>
  <si>
    <t>S/M/C</t>
  </si>
  <si>
    <t>Date:</t>
  </si>
  <si>
    <t>Insert Date Here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</si>
  <si>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</si>
  <si>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</si>
  <si>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</si>
  <si>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</si>
  <si>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</si>
  <si>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</si>
  <si>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</si>
  <si>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</si>
  <si>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</si>
  <si>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</si>
  <si>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</si>
  <si>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</si>
  <si>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</si>
  <si>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Finish</t>
  </si>
  <si>
    <t>3P</t>
  </si>
  <si>
    <t>For Stats Page: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</si>
</sst>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16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2" fontId="3" fillId="0" borderId="0" xfId="0" applyNumberFormat="1" applyFont="1"/>
    <xf numFmtId="164" fontId="5" fillId="0" borderId="0" xfId="0" applyNumberFormat="1" applyFont="1"/>
    <xf numFmtId="0" fontId="4" fillId="0" borderId="0" xfId="0" applyFont="1" applyAlignment="1"/>
    <xf numFmtId="0" fontId="4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164" fontId="3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6" fillId="0" borderId="0" xfId="0" applyFont="1"/>
    <xf numFmtId="9" fontId="3" fillId="0" borderId="0" xfId="0" applyNumberFormat="1" applyFont="1"/>
    <xf numFmtId="0" fontId="3" fillId="0" borderId="0" xfId="0" applyFont="1" applyAlignment="1">
      <alignment horizontal="right"/>
    </xf>
    <xf numFmtId="10" fontId="3" fillId="0" borderId="0" xfId="0" applyNumberFormat="1" applyFont="1"/>
    <xf numFmtId="0" fontId="1" fillId="0" borderId="0" xfId="0" applyFont="1"/>
    <xf numFmtId="16" fontId="1" fillId="0" borderId="0" xfId="0" applyNumberFormat="1" applyFont="1"/>
    <xf numFmtId="16" fontId="1" fillId="0" borderId="0" xfId="0" applyNumberFormat="1" applyFont="1" applyAlignment="1"/>
    <xf numFmtId="0" fontId="6" fillId="0" borderId="0" xfId="0" applyFont="1"/>
    <xf numFmtId="0" fontId="0" fillId="0" borderId="0" xfId="0" applyFont="1" applyAlignment="1"/>
    <xf numFmtId="1" fontId="1" fillId="0" borderId="0" xfId="0" applyNumberFormat="1" applyFont="1" applyAlignment="1"/>
    <xf numFmtId="0" fontId="1" fillId="4" borderId="0" xfId="0" applyFont="1" applyFill="1"/>
    <xf numFmtId="2" fontId="3" fillId="4" borderId="0" xfId="0" applyNumberFormat="1" applyFont="1" applyFill="1"/>
    <xf numFmtId="0" fontId="1" fillId="4" borderId="0" xfId="0" applyFont="1" applyFill="1" applyAlignment="1"/>
    <xf numFmtId="0" fontId="7" fillId="4" borderId="0" xfId="0" applyFont="1" applyFill="1"/>
    <xf numFmtId="0" fontId="7" fillId="0" borderId="0" xfId="0" applyFont="1"/>
    <xf numFmtId="0" fontId="7" fillId="0" borderId="0" xfId="0" applyFont="1" applyAlignment="1"/>
    <xf numFmtId="0" fontId="8" fillId="4" borderId="0" xfId="0" applyFont="1" applyFill="1" applyAlignment="1"/>
    <xf numFmtId="0" fontId="8" fillId="0" borderId="0" xfId="0" applyFont="1" applyAlignment="1"/>
    <xf numFmtId="16" fontId="0" fillId="0" borderId="0" xfId="0" applyNumberFormat="1" applyFont="1" applyAlignment="1"/>
  </cellXfs>
  <cellStyles count="1">
    <cellStyle name="Normal" xfId="0" builtinId="0"/>
  </cellStyles>
  <dxfs count="3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533400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1000"/>
  <sheetViews>
    <sheetView workbookViewId="0"/>
  </sheetViews>
  <sheetFormatPr defaultColWidth="14.3984375" defaultRowHeight="15" customHeight="1" x14ac:dyDescent="0.45"/>
  <cols>
    <col min="1" max="26" width="8.73046875" customWidth="1"/>
  </cols>
  <sheetData>
    <row r="1" spans="2:2" ht="14.25" customHeight="1" x14ac:dyDescent="0.45"/>
    <row r="2" spans="2:2" ht="14.25" customHeight="1" x14ac:dyDescent="0.45">
      <c r="B2" s="1" t="s">
        <v>0</v>
      </c>
    </row>
    <row r="3" spans="2:2" ht="14.25" customHeight="1" x14ac:dyDescent="0.45"/>
    <row r="4" spans="2:2" ht="14.25" customHeight="1" x14ac:dyDescent="0.45">
      <c r="B4" s="1" t="s">
        <v>1</v>
      </c>
    </row>
    <row r="5" spans="2:2" ht="14.25" customHeight="1" x14ac:dyDescent="0.45"/>
    <row r="6" spans="2:2" ht="14.25" customHeight="1" x14ac:dyDescent="0.55000000000000004">
      <c r="B6" s="2" t="s">
        <v>2</v>
      </c>
    </row>
    <row r="7" spans="2:2" ht="14.25" customHeight="1" x14ac:dyDescent="0.45">
      <c r="B7" s="1" t="s">
        <v>3</v>
      </c>
    </row>
    <row r="8" spans="2:2" ht="14.25" customHeight="1" x14ac:dyDescent="0.45">
      <c r="B8" s="1" t="s">
        <v>4</v>
      </c>
    </row>
    <row r="9" spans="2:2" ht="14.25" customHeight="1" x14ac:dyDescent="0.45"/>
    <row r="10" spans="2:2" ht="14.25" customHeight="1" x14ac:dyDescent="0.45"/>
    <row r="11" spans="2:2" ht="14.25" customHeight="1" x14ac:dyDescent="0.45"/>
    <row r="12" spans="2:2" ht="14.25" customHeight="1" x14ac:dyDescent="0.55000000000000004">
      <c r="B12" s="2" t="s">
        <v>5</v>
      </c>
    </row>
    <row r="13" spans="2:2" ht="14.25" customHeight="1" x14ac:dyDescent="0.45">
      <c r="B13" s="1" t="s">
        <v>6</v>
      </c>
    </row>
    <row r="14" spans="2:2" ht="14.25" customHeight="1" x14ac:dyDescent="0.45">
      <c r="B14" s="1" t="s">
        <v>7</v>
      </c>
    </row>
    <row r="15" spans="2:2" ht="14.25" customHeight="1" x14ac:dyDescent="0.45"/>
    <row r="16" spans="2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1000"/>
  <sheetViews>
    <sheetView zoomScale="79" zoomScaleNormal="79" workbookViewId="0">
      <selection activeCell="D3" sqref="D3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9" width="12.531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8</v>
      </c>
      <c r="F1" s="1" t="s">
        <v>9</v>
      </c>
      <c r="H1" s="1" t="s">
        <v>10</v>
      </c>
      <c r="J1" s="1" t="s">
        <v>11</v>
      </c>
    </row>
    <row r="2" spans="2:24" ht="14.25" customHeight="1" x14ac:dyDescent="0.45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S2" s="1" t="s">
        <v>29</v>
      </c>
      <c r="T2" s="1" t="s">
        <v>30</v>
      </c>
      <c r="U2" s="1" t="s">
        <v>31</v>
      </c>
      <c r="V2" s="1" t="s">
        <v>32</v>
      </c>
    </row>
    <row r="3" spans="2:24" ht="14.25" customHeight="1" x14ac:dyDescent="0.45">
      <c r="B3" s="3" t="s">
        <v>33</v>
      </c>
      <c r="C3" s="3" t="s">
        <v>34</v>
      </c>
      <c r="D3" s="14">
        <f>'Stats Global'!R8</f>
        <v>0</v>
      </c>
      <c r="E3" s="1">
        <f>'Stats Global'!Q8</f>
        <v>0</v>
      </c>
      <c r="F3" s="14">
        <f>'Stats Global'!T8</f>
        <v>0</v>
      </c>
      <c r="G3" s="26">
        <f>'Stats Global'!S8</f>
        <v>0</v>
      </c>
      <c r="H3" s="14">
        <f>'Stats Global'!V8</f>
        <v>0</v>
      </c>
      <c r="I3" s="26">
        <f>'Stats Global'!U8</f>
        <v>0</v>
      </c>
      <c r="J3" s="14">
        <f>'Stats Global'!X8</f>
        <v>0</v>
      </c>
      <c r="K3" s="26">
        <f>'Stats Global'!W8</f>
        <v>0</v>
      </c>
      <c r="T3" s="1"/>
      <c r="U3" s="1" t="str">
        <f t="shared" ref="U3:U17" si="0">IF(C3="5 Musketeers", $X$3, IF(C3="Loose Gooses", $X$4, $X$5))</f>
        <v>../Images/5M_Final.png</v>
      </c>
      <c r="V3" s="1" t="str">
        <f t="shared" ref="V3:V17" si="1">X$7&amp;X9&amp;".png"</f>
        <v>../Images/Players/Jasper.png</v>
      </c>
      <c r="X3" s="3" t="s">
        <v>35</v>
      </c>
    </row>
    <row r="4" spans="2:24" ht="14.25" customHeight="1" x14ac:dyDescent="0.45">
      <c r="B4" s="3" t="s">
        <v>36</v>
      </c>
      <c r="C4" s="3" t="s">
        <v>34</v>
      </c>
      <c r="D4" s="14">
        <f>'Stats Global'!R9</f>
        <v>0</v>
      </c>
      <c r="E4" s="26">
        <f>'Stats Global'!Q9</f>
        <v>0</v>
      </c>
      <c r="F4" s="14">
        <f>'Stats Global'!T9</f>
        <v>0</v>
      </c>
      <c r="G4" s="26">
        <f>'Stats Global'!S9</f>
        <v>0</v>
      </c>
      <c r="H4" s="14">
        <f>'Stats Global'!V9</f>
        <v>0</v>
      </c>
      <c r="I4" s="26">
        <f>'Stats Global'!U9</f>
        <v>0</v>
      </c>
      <c r="J4" s="14">
        <f>'Stats Global'!X9</f>
        <v>0</v>
      </c>
      <c r="K4" s="26">
        <f>'Stats Global'!W9</f>
        <v>0</v>
      </c>
      <c r="T4" s="1"/>
      <c r="U4" s="1" t="str">
        <f t="shared" si="0"/>
        <v>../Images/5M_Final.png</v>
      </c>
      <c r="V4" s="1" t="str">
        <f t="shared" si="1"/>
        <v>../Images/Players/Conor.png</v>
      </c>
      <c r="X4" s="3" t="s">
        <v>37</v>
      </c>
    </row>
    <row r="5" spans="2:24" ht="14.25" customHeight="1" x14ac:dyDescent="0.45">
      <c r="B5" s="3" t="s">
        <v>38</v>
      </c>
      <c r="C5" s="3" t="s">
        <v>39</v>
      </c>
      <c r="D5" s="14">
        <f>'Stats Global'!R10</f>
        <v>0.5</v>
      </c>
      <c r="E5" s="26">
        <f>'Stats Global'!Q10</f>
        <v>2</v>
      </c>
      <c r="F5" s="14">
        <f>'Stats Global'!T10</f>
        <v>0</v>
      </c>
      <c r="G5" s="26">
        <f>'Stats Global'!S10</f>
        <v>0</v>
      </c>
      <c r="H5" s="14">
        <f>'Stats Global'!V10</f>
        <v>0</v>
      </c>
      <c r="I5" s="26">
        <f>'Stats Global'!U10</f>
        <v>0</v>
      </c>
      <c r="J5" s="14">
        <f>'Stats Global'!X10</f>
        <v>0.25</v>
      </c>
      <c r="K5" s="26">
        <f>'Stats Global'!W10</f>
        <v>1</v>
      </c>
      <c r="L5" s="3" t="s">
        <v>40</v>
      </c>
      <c r="M5" s="3" t="s">
        <v>41</v>
      </c>
      <c r="N5" s="3" t="s">
        <v>42</v>
      </c>
      <c r="T5" s="1"/>
      <c r="U5" s="1" t="str">
        <f t="shared" si="0"/>
        <v>../Images/WW_Final.png</v>
      </c>
      <c r="V5" s="1" t="str">
        <f t="shared" si="1"/>
        <v>../Images/Players/Alex.png</v>
      </c>
      <c r="X5" s="3" t="s">
        <v>43</v>
      </c>
    </row>
    <row r="6" spans="2:24" ht="14.25" customHeight="1" x14ac:dyDescent="0.45">
      <c r="B6" s="3" t="s">
        <v>44</v>
      </c>
      <c r="C6" s="3" t="s">
        <v>39</v>
      </c>
      <c r="D6" s="14">
        <f>'Stats Global'!R11</f>
        <v>1</v>
      </c>
      <c r="E6" s="26">
        <f>'Stats Global'!Q11</f>
        <v>4</v>
      </c>
      <c r="F6" s="14">
        <f>'Stats Global'!T11</f>
        <v>0</v>
      </c>
      <c r="G6" s="26">
        <f>'Stats Global'!S11</f>
        <v>0</v>
      </c>
      <c r="H6" s="14">
        <f>'Stats Global'!V11</f>
        <v>0.5</v>
      </c>
      <c r="I6" s="26">
        <f>'Stats Global'!U11</f>
        <v>2</v>
      </c>
      <c r="J6" s="14">
        <f>'Stats Global'!X11</f>
        <v>0.25</v>
      </c>
      <c r="K6" s="26">
        <f>'Stats Global'!W11</f>
        <v>1</v>
      </c>
      <c r="L6" s="3" t="s">
        <v>40</v>
      </c>
      <c r="M6" s="3" t="s">
        <v>45</v>
      </c>
      <c r="N6" s="3" t="s">
        <v>41</v>
      </c>
      <c r="O6" s="3" t="s">
        <v>42</v>
      </c>
      <c r="T6" s="1"/>
      <c r="U6" s="1" t="str">
        <f t="shared" si="0"/>
        <v>../Images/WW_Final.png</v>
      </c>
      <c r="V6" s="1" t="str">
        <f t="shared" si="1"/>
        <v>../Images/Players/Rudy.png</v>
      </c>
    </row>
    <row r="7" spans="2:24" ht="14.25" customHeight="1" x14ac:dyDescent="0.45">
      <c r="B7" s="3" t="s">
        <v>46</v>
      </c>
      <c r="C7" s="3" t="s">
        <v>34</v>
      </c>
      <c r="D7" s="14">
        <f>'Stats Global'!R12</f>
        <v>0</v>
      </c>
      <c r="E7" s="26">
        <f>'Stats Global'!Q12</f>
        <v>0</v>
      </c>
      <c r="F7" s="14">
        <f>'Stats Global'!T12</f>
        <v>0</v>
      </c>
      <c r="G7" s="26">
        <f>'Stats Global'!S12</f>
        <v>0</v>
      </c>
      <c r="H7" s="14">
        <f>'Stats Global'!V12</f>
        <v>0</v>
      </c>
      <c r="I7" s="26">
        <f>'Stats Global'!U12</f>
        <v>0</v>
      </c>
      <c r="J7" s="14">
        <f>'Stats Global'!X12</f>
        <v>0</v>
      </c>
      <c r="K7" s="26">
        <f>'Stats Global'!W12</f>
        <v>0</v>
      </c>
      <c r="L7" s="3" t="s">
        <v>47</v>
      </c>
      <c r="M7" s="3" t="s">
        <v>48</v>
      </c>
      <c r="N7" s="3" t="s">
        <v>49</v>
      </c>
      <c r="T7" s="1"/>
      <c r="U7" s="1" t="str">
        <f t="shared" si="0"/>
        <v>../Images/5M_Final.png</v>
      </c>
      <c r="V7" s="1" t="str">
        <f t="shared" si="1"/>
        <v>../Images/Players/Michael.png</v>
      </c>
      <c r="X7" s="3" t="s">
        <v>50</v>
      </c>
    </row>
    <row r="8" spans="2:24" ht="14.25" customHeight="1" x14ac:dyDescent="0.45">
      <c r="B8" s="3" t="s">
        <v>51</v>
      </c>
      <c r="C8" s="3" t="s">
        <v>34</v>
      </c>
      <c r="D8" s="14">
        <f>'Stats Global'!R13</f>
        <v>0</v>
      </c>
      <c r="E8" s="26">
        <f>'Stats Global'!Q13</f>
        <v>0</v>
      </c>
      <c r="F8" s="14">
        <f>'Stats Global'!T13</f>
        <v>0</v>
      </c>
      <c r="G8" s="26">
        <f>'Stats Global'!S13</f>
        <v>0</v>
      </c>
      <c r="H8" s="14">
        <f>'Stats Global'!V13</f>
        <v>0</v>
      </c>
      <c r="I8" s="26">
        <f>'Stats Global'!U13</f>
        <v>0</v>
      </c>
      <c r="J8" s="14">
        <f>'Stats Global'!X13</f>
        <v>0</v>
      </c>
      <c r="K8" s="26">
        <f>'Stats Global'!W13</f>
        <v>0</v>
      </c>
      <c r="L8" s="3" t="s">
        <v>52</v>
      </c>
      <c r="M8" s="3" t="s">
        <v>45</v>
      </c>
      <c r="T8" s="1"/>
      <c r="U8" s="1" t="str">
        <f t="shared" si="0"/>
        <v>../Images/5M_Final.png</v>
      </c>
      <c r="V8" s="1" t="str">
        <f t="shared" si="1"/>
        <v>../Images/Players/Lukas.png</v>
      </c>
    </row>
    <row r="9" spans="2:24" ht="14.25" customHeight="1" x14ac:dyDescent="0.45">
      <c r="B9" s="3" t="s">
        <v>53</v>
      </c>
      <c r="C9" s="3" t="s">
        <v>39</v>
      </c>
      <c r="D9" s="14">
        <f>'Stats Global'!R14</f>
        <v>0.75</v>
      </c>
      <c r="E9" s="26">
        <f>'Stats Global'!Q14</f>
        <v>3</v>
      </c>
      <c r="F9" s="14">
        <f>'Stats Global'!T14</f>
        <v>0.25</v>
      </c>
      <c r="G9" s="26">
        <f>'Stats Global'!S14</f>
        <v>1</v>
      </c>
      <c r="H9" s="14">
        <f>'Stats Global'!V14</f>
        <v>0</v>
      </c>
      <c r="I9" s="26">
        <f>'Stats Global'!U14</f>
        <v>0</v>
      </c>
      <c r="J9" s="14">
        <f>'Stats Global'!X14</f>
        <v>0.25</v>
      </c>
      <c r="K9" s="26">
        <f>'Stats Global'!W14</f>
        <v>1</v>
      </c>
      <c r="L9" s="3" t="s">
        <v>42</v>
      </c>
      <c r="M9" s="3" t="s">
        <v>54</v>
      </c>
      <c r="T9" s="1"/>
      <c r="U9" s="1" t="str">
        <f t="shared" si="0"/>
        <v>../Images/WW_Final.png</v>
      </c>
      <c r="V9" s="1" t="str">
        <f t="shared" si="1"/>
        <v>../Images/Players/Clarrie.png</v>
      </c>
      <c r="X9" s="3" t="s">
        <v>55</v>
      </c>
    </row>
    <row r="10" spans="2:24" ht="14.25" customHeight="1" x14ac:dyDescent="0.45">
      <c r="B10" s="3" t="s">
        <v>56</v>
      </c>
      <c r="C10" s="3" t="s">
        <v>57</v>
      </c>
      <c r="D10" s="14">
        <f>'Stats Global'!R15</f>
        <v>0.75</v>
      </c>
      <c r="E10" s="26">
        <f>'Stats Global'!Q15</f>
        <v>3</v>
      </c>
      <c r="F10" s="14">
        <f>'Stats Global'!T15</f>
        <v>0.25</v>
      </c>
      <c r="G10" s="26">
        <f>'Stats Global'!S15</f>
        <v>1</v>
      </c>
      <c r="H10" s="14">
        <f>'Stats Global'!V15</f>
        <v>0</v>
      </c>
      <c r="I10" s="26">
        <f>'Stats Global'!U15</f>
        <v>0</v>
      </c>
      <c r="J10" s="14">
        <f>'Stats Global'!X15</f>
        <v>0.25</v>
      </c>
      <c r="K10" s="26">
        <f>'Stats Global'!W15</f>
        <v>1</v>
      </c>
      <c r="L10" s="3" t="s">
        <v>58</v>
      </c>
      <c r="M10" s="3" t="s">
        <v>45</v>
      </c>
      <c r="N10" s="3" t="s">
        <v>41</v>
      </c>
      <c r="T10" s="1"/>
      <c r="U10" s="1" t="str">
        <f t="shared" si="0"/>
        <v>../Images/LG_Final.png</v>
      </c>
      <c r="V10" s="1" t="str">
        <f t="shared" si="1"/>
        <v>../Images/Players/Kimmy.png</v>
      </c>
      <c r="X10" s="3" t="s">
        <v>59</v>
      </c>
    </row>
    <row r="11" spans="2:24" ht="14.25" customHeight="1" x14ac:dyDescent="0.45">
      <c r="B11" s="3" t="s">
        <v>60</v>
      </c>
      <c r="C11" s="3" t="s">
        <v>34</v>
      </c>
      <c r="D11" s="14">
        <f>'Stats Global'!R16</f>
        <v>0</v>
      </c>
      <c r="E11" s="26">
        <f>'Stats Global'!Q16</f>
        <v>0</v>
      </c>
      <c r="F11" s="14">
        <f>'Stats Global'!T16</f>
        <v>0</v>
      </c>
      <c r="G11" s="26">
        <f>'Stats Global'!S16</f>
        <v>0</v>
      </c>
      <c r="H11" s="14">
        <f>'Stats Global'!V16</f>
        <v>0</v>
      </c>
      <c r="I11" s="26">
        <f>'Stats Global'!U16</f>
        <v>0</v>
      </c>
      <c r="J11" s="14">
        <f>'Stats Global'!X16</f>
        <v>0</v>
      </c>
      <c r="K11" s="26">
        <f>'Stats Global'!W16</f>
        <v>0</v>
      </c>
      <c r="L11" s="3" t="s">
        <v>49</v>
      </c>
      <c r="M11" s="3" t="s">
        <v>45</v>
      </c>
      <c r="N11" s="3" t="s">
        <v>61</v>
      </c>
      <c r="T11" s="1"/>
      <c r="U11" s="1" t="str">
        <f t="shared" si="0"/>
        <v>../Images/5M_Final.png</v>
      </c>
      <c r="V11" s="1" t="str">
        <f t="shared" si="1"/>
        <v>../Images/Players/SamM.png</v>
      </c>
      <c r="X11" s="3" t="s">
        <v>62</v>
      </c>
    </row>
    <row r="12" spans="2:24" ht="14.25" customHeight="1" x14ac:dyDescent="0.45">
      <c r="B12" s="3" t="s">
        <v>63</v>
      </c>
      <c r="C12" s="3" t="s">
        <v>39</v>
      </c>
      <c r="D12" s="14">
        <f>'Stats Global'!R17</f>
        <v>0</v>
      </c>
      <c r="E12" s="26">
        <f>'Stats Global'!Q17</f>
        <v>0</v>
      </c>
      <c r="F12" s="14">
        <f>'Stats Global'!T17</f>
        <v>0</v>
      </c>
      <c r="G12" s="26">
        <f>'Stats Global'!S17</f>
        <v>0</v>
      </c>
      <c r="H12" s="14">
        <f>'Stats Global'!V17</f>
        <v>0</v>
      </c>
      <c r="I12" s="26">
        <f>'Stats Global'!U17</f>
        <v>0</v>
      </c>
      <c r="J12" s="14">
        <f>'Stats Global'!X17</f>
        <v>0</v>
      </c>
      <c r="K12" s="26">
        <f>'Stats Global'!W17</f>
        <v>0</v>
      </c>
      <c r="L12" s="3" t="s">
        <v>64</v>
      </c>
      <c r="M12" s="3" t="s">
        <v>42</v>
      </c>
      <c r="T12" s="1"/>
      <c r="U12" s="1" t="str">
        <f t="shared" si="0"/>
        <v>../Images/WW_Final.png</v>
      </c>
      <c r="V12" s="1" t="str">
        <f t="shared" si="1"/>
        <v>../Images/Players/Ryan.png</v>
      </c>
      <c r="X12" s="3" t="s">
        <v>65</v>
      </c>
    </row>
    <row r="13" spans="2:24" ht="14.25" customHeight="1" x14ac:dyDescent="0.45">
      <c r="B13" s="3" t="s">
        <v>66</v>
      </c>
      <c r="C13" s="3" t="s">
        <v>39</v>
      </c>
      <c r="D13" s="14">
        <f>'Stats Global'!R18</f>
        <v>0</v>
      </c>
      <c r="E13" s="26">
        <f>'Stats Global'!Q18</f>
        <v>0</v>
      </c>
      <c r="F13" s="14">
        <f>'Stats Global'!T18</f>
        <v>0</v>
      </c>
      <c r="G13" s="26">
        <f>'Stats Global'!S18</f>
        <v>0</v>
      </c>
      <c r="H13" s="14">
        <f>'Stats Global'!V18</f>
        <v>0</v>
      </c>
      <c r="I13" s="26">
        <f>'Stats Global'!U18</f>
        <v>0</v>
      </c>
      <c r="J13" s="14">
        <f>'Stats Global'!X18</f>
        <v>0</v>
      </c>
      <c r="K13" s="26">
        <f>'Stats Global'!W18</f>
        <v>0</v>
      </c>
      <c r="L13" s="3" t="s">
        <v>67</v>
      </c>
      <c r="M13" s="3" t="s">
        <v>42</v>
      </c>
      <c r="T13" s="1"/>
      <c r="U13" s="1" t="str">
        <f t="shared" si="0"/>
        <v>../Images/WW_Final.png</v>
      </c>
      <c r="V13" s="1" t="str">
        <f t="shared" si="1"/>
        <v>../Images/Players/Nick.png</v>
      </c>
      <c r="X13" s="3" t="s">
        <v>68</v>
      </c>
    </row>
    <row r="14" spans="2:24" ht="14.25" customHeight="1" x14ac:dyDescent="0.45">
      <c r="B14" s="3" t="s">
        <v>69</v>
      </c>
      <c r="C14" s="3" t="s">
        <v>57</v>
      </c>
      <c r="D14" s="14">
        <f>'Stats Global'!R19</f>
        <v>0.25</v>
      </c>
      <c r="E14" s="26">
        <f>'Stats Global'!Q19</f>
        <v>1</v>
      </c>
      <c r="F14" s="14">
        <f>'Stats Global'!T19</f>
        <v>0.25</v>
      </c>
      <c r="G14" s="26">
        <f>'Stats Global'!S19</f>
        <v>1</v>
      </c>
      <c r="H14" s="14">
        <f>'Stats Global'!V19</f>
        <v>0</v>
      </c>
      <c r="I14" s="26">
        <f>'Stats Global'!U19</f>
        <v>0</v>
      </c>
      <c r="J14" s="14">
        <f>'Stats Global'!X19</f>
        <v>0</v>
      </c>
      <c r="K14" s="26">
        <f>'Stats Global'!W19</f>
        <v>0</v>
      </c>
      <c r="L14" s="3" t="s">
        <v>70</v>
      </c>
      <c r="T14" s="1"/>
      <c r="U14" s="1" t="str">
        <f t="shared" si="0"/>
        <v>../Images/LG_Final.png</v>
      </c>
      <c r="V14" s="1" t="str">
        <f t="shared" si="1"/>
        <v>../Images/Players/Chris.png</v>
      </c>
      <c r="X14" s="3" t="s">
        <v>71</v>
      </c>
    </row>
    <row r="15" spans="2:24" ht="14.25" customHeight="1" x14ac:dyDescent="0.45">
      <c r="B15" s="3" t="s">
        <v>72</v>
      </c>
      <c r="C15" s="3" t="s">
        <v>57</v>
      </c>
      <c r="D15" s="14">
        <f>'Stats Global'!R20</f>
        <v>0.75</v>
      </c>
      <c r="E15" s="26">
        <f>'Stats Global'!Q20</f>
        <v>3</v>
      </c>
      <c r="F15" s="14">
        <f>'Stats Global'!T20</f>
        <v>0.25</v>
      </c>
      <c r="G15" s="26">
        <f>'Stats Global'!S20</f>
        <v>1</v>
      </c>
      <c r="H15" s="14">
        <f>'Stats Global'!V20</f>
        <v>0.5</v>
      </c>
      <c r="I15" s="26">
        <f>'Stats Global'!U20</f>
        <v>2</v>
      </c>
      <c r="J15" s="14">
        <f>'Stats Global'!X20</f>
        <v>0</v>
      </c>
      <c r="K15" s="26">
        <f>'Stats Global'!W20</f>
        <v>0</v>
      </c>
      <c r="L15" s="3" t="s">
        <v>73</v>
      </c>
      <c r="M15" s="3" t="s">
        <v>49</v>
      </c>
      <c r="N15" s="3" t="s">
        <v>45</v>
      </c>
      <c r="O15" s="3" t="s">
        <v>41</v>
      </c>
      <c r="P15" s="3" t="s">
        <v>74</v>
      </c>
      <c r="T15" s="1"/>
      <c r="U15" s="1" t="str">
        <f t="shared" si="0"/>
        <v>../Images/LG_Final.png</v>
      </c>
      <c r="V15" s="1" t="str">
        <f t="shared" si="1"/>
        <v>../Images/Players/Angus.png</v>
      </c>
      <c r="X15" s="3" t="s">
        <v>75</v>
      </c>
    </row>
    <row r="16" spans="2:24" ht="14.25" customHeight="1" x14ac:dyDescent="0.45">
      <c r="B16" s="3" t="s">
        <v>76</v>
      </c>
      <c r="C16" s="3" t="s">
        <v>39</v>
      </c>
      <c r="D16" s="14">
        <f>'Stats Global'!R21</f>
        <v>0</v>
      </c>
      <c r="E16" s="26">
        <f>'Stats Global'!Q21</f>
        <v>0</v>
      </c>
      <c r="F16" s="14">
        <f>'Stats Global'!T21</f>
        <v>0</v>
      </c>
      <c r="G16" s="26">
        <f>'Stats Global'!S21</f>
        <v>0</v>
      </c>
      <c r="H16" s="14">
        <f>'Stats Global'!V21</f>
        <v>0</v>
      </c>
      <c r="I16" s="26">
        <f>'Stats Global'!U21</f>
        <v>0</v>
      </c>
      <c r="J16" s="14">
        <f>'Stats Global'!X21</f>
        <v>0</v>
      </c>
      <c r="K16" s="26">
        <f>'Stats Global'!W21</f>
        <v>0</v>
      </c>
      <c r="L16" s="3" t="s">
        <v>77</v>
      </c>
      <c r="M16" s="3" t="s">
        <v>42</v>
      </c>
      <c r="T16" s="1"/>
      <c r="U16" s="1" t="str">
        <f t="shared" si="0"/>
        <v>../Images/WW_Final.png</v>
      </c>
      <c r="V16" s="1" t="str">
        <f t="shared" si="1"/>
        <v>../Images/Players/Willie.png</v>
      </c>
      <c r="X16" s="3" t="s">
        <v>78</v>
      </c>
    </row>
    <row r="17" spans="2:24" ht="14.25" customHeight="1" x14ac:dyDescent="0.45">
      <c r="B17" s="3" t="s">
        <v>79</v>
      </c>
      <c r="C17" s="3" t="s">
        <v>57</v>
      </c>
      <c r="D17" s="14">
        <f>'Stats Global'!R22</f>
        <v>0</v>
      </c>
      <c r="E17" s="26">
        <f>'Stats Global'!Q22</f>
        <v>0</v>
      </c>
      <c r="F17" s="14">
        <f>'Stats Global'!T22</f>
        <v>0</v>
      </c>
      <c r="G17" s="26">
        <f>'Stats Global'!S22</f>
        <v>0</v>
      </c>
      <c r="H17" s="14">
        <f>'Stats Global'!V22</f>
        <v>0</v>
      </c>
      <c r="I17" s="26">
        <f>'Stats Global'!U22</f>
        <v>0</v>
      </c>
      <c r="J17" s="14">
        <f>'Stats Global'!X22</f>
        <v>0</v>
      </c>
      <c r="K17" s="26">
        <f>'Stats Global'!W22</f>
        <v>0</v>
      </c>
      <c r="T17" s="1"/>
      <c r="U17" s="1" t="str">
        <f t="shared" si="0"/>
        <v>../Images/LG_Final.png</v>
      </c>
      <c r="V17" s="1" t="str">
        <f t="shared" si="1"/>
        <v>../Images/Players/Mitch.png</v>
      </c>
      <c r="X17" s="3" t="s">
        <v>80</v>
      </c>
    </row>
    <row r="18" spans="2:24" ht="14.25" customHeight="1" x14ac:dyDescent="0.45">
      <c r="X18" s="3" t="s">
        <v>81</v>
      </c>
    </row>
    <row r="19" spans="2:24" ht="14.25" customHeight="1" x14ac:dyDescent="0.45">
      <c r="X19" s="3" t="s">
        <v>82</v>
      </c>
    </row>
    <row r="20" spans="2:24" ht="14.25" customHeight="1" x14ac:dyDescent="0.45">
      <c r="B20" s="1"/>
      <c r="X20" s="3" t="s">
        <v>83</v>
      </c>
    </row>
    <row r="21" spans="2:24" ht="14.25" customHeight="1" x14ac:dyDescent="0.45">
      <c r="B21" s="1"/>
      <c r="C21" s="1"/>
      <c r="D21" s="1"/>
      <c r="E21" s="1"/>
      <c r="F21" s="1"/>
      <c r="X21" s="3" t="s">
        <v>86</v>
      </c>
    </row>
    <row r="22" spans="2:24" ht="14.25" customHeight="1" x14ac:dyDescent="0.45">
      <c r="B22" s="4"/>
      <c r="C22" s="1"/>
      <c r="D22" s="1"/>
      <c r="E22" s="1"/>
      <c r="F22" s="1"/>
      <c r="X22" s="3" t="s">
        <v>87</v>
      </c>
    </row>
    <row r="23" spans="2:24" ht="14.25" customHeight="1" x14ac:dyDescent="0.45">
      <c r="B23" s="4"/>
      <c r="C23" s="1"/>
      <c r="D23" s="1"/>
      <c r="E23" s="1"/>
      <c r="F23" s="1"/>
      <c r="X23" s="3" t="s">
        <v>88</v>
      </c>
    </row>
    <row r="24" spans="2:24" ht="14.25" customHeight="1" x14ac:dyDescent="0.45"/>
    <row r="25" spans="2:24" ht="14.25" customHeight="1" x14ac:dyDescent="0.45"/>
    <row r="26" spans="2:24" ht="14.25" customHeight="1" x14ac:dyDescent="0.45"/>
    <row r="27" spans="2:24" ht="14.25" customHeight="1" x14ac:dyDescent="0.45"/>
    <row r="28" spans="2:24" ht="14.25" customHeight="1" x14ac:dyDescent="0.45"/>
    <row r="29" spans="2:24" ht="14.25" customHeight="1" x14ac:dyDescent="0.45"/>
    <row r="30" spans="2:24" ht="14.25" customHeight="1" x14ac:dyDescent="0.45"/>
    <row r="31" spans="2:24" ht="14.25" customHeight="1" x14ac:dyDescent="0.45"/>
    <row r="32" spans="2:24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L1000"/>
  <sheetViews>
    <sheetView topLeftCell="A4" zoomScale="85" zoomScaleNormal="85" workbookViewId="0">
      <selection activeCell="E6" sqref="E6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8" width="8.73046875" customWidth="1"/>
    <col min="19" max="19" width="10.1328125" customWidth="1"/>
    <col min="20" max="20" width="8.73046875" customWidth="1"/>
    <col min="21" max="22" width="9.86328125" customWidth="1"/>
    <col min="23" max="38" width="8.73046875" customWidth="1"/>
  </cols>
  <sheetData>
    <row r="1" spans="2:38" ht="14.25" customHeight="1" x14ac:dyDescent="0.45"/>
    <row r="2" spans="2:38" ht="14.25" customHeight="1" x14ac:dyDescent="0.45">
      <c r="B2" s="5" t="s">
        <v>89</v>
      </c>
    </row>
    <row r="3" spans="2:38" ht="14.25" customHeight="1" x14ac:dyDescent="0.45"/>
    <row r="4" spans="2:38" ht="14.25" customHeight="1" x14ac:dyDescent="0.45">
      <c r="B4" s="5" t="s">
        <v>84</v>
      </c>
      <c r="C4" s="5" t="s">
        <v>90</v>
      </c>
      <c r="D4" s="5" t="s">
        <v>91</v>
      </c>
      <c r="E4" s="5" t="s">
        <v>92</v>
      </c>
      <c r="F4" s="5" t="s">
        <v>93</v>
      </c>
      <c r="I4" s="5" t="s">
        <v>94</v>
      </c>
    </row>
    <row r="5" spans="2:38" ht="14.25" customHeight="1" x14ac:dyDescent="0.45">
      <c r="B5" s="40" t="str">
        <f>Template!C2</f>
        <v>Insert Date Here</v>
      </c>
      <c r="C5" s="3">
        <f>COUNT(Template!B4:B30)</f>
        <v>12</v>
      </c>
      <c r="D5" s="3">
        <f>MAX(Template!K3:K5)</f>
        <v>6</v>
      </c>
      <c r="E5" s="3">
        <f>C5-D5-F5</f>
        <v>6</v>
      </c>
      <c r="F5" s="3">
        <f>MIN(Template!K3:K5)</f>
        <v>0</v>
      </c>
      <c r="I5" s="1" t="s">
        <v>95</v>
      </c>
      <c r="J5" s="1" t="s">
        <v>91</v>
      </c>
      <c r="K5" s="1" t="s">
        <v>92</v>
      </c>
      <c r="L5" s="1" t="s">
        <v>93</v>
      </c>
      <c r="P5" s="3" t="s">
        <v>96</v>
      </c>
      <c r="Q5" s="1">
        <f>Q26</f>
        <v>4</v>
      </c>
      <c r="AJ5" s="6"/>
      <c r="AK5" s="6"/>
      <c r="AL5" s="6"/>
    </row>
    <row r="6" spans="2:38" ht="14.25" customHeight="1" x14ac:dyDescent="0.45">
      <c r="B6" s="4"/>
      <c r="I6" s="7">
        <f t="shared" ref="I6:L6" si="0">AVERAGE(C5:C30)</f>
        <v>12</v>
      </c>
      <c r="J6" s="1">
        <f t="shared" si="0"/>
        <v>6</v>
      </c>
      <c r="K6" s="1">
        <f t="shared" si="0"/>
        <v>6</v>
      </c>
      <c r="L6" s="1">
        <f t="shared" si="0"/>
        <v>0</v>
      </c>
      <c r="AJ6" s="6"/>
      <c r="AK6" s="6"/>
      <c r="AL6" s="6"/>
    </row>
    <row r="7" spans="2:38" ht="14.25" customHeight="1" x14ac:dyDescent="0.45">
      <c r="B7" s="4"/>
      <c r="I7" s="5" t="s">
        <v>97</v>
      </c>
      <c r="J7" s="8">
        <f t="shared" ref="J7:L7" si="1">J6/$I$6</f>
        <v>0.5</v>
      </c>
      <c r="K7" s="8">
        <f t="shared" si="1"/>
        <v>0.5</v>
      </c>
      <c r="L7" s="8">
        <f t="shared" si="1"/>
        <v>0</v>
      </c>
      <c r="P7" s="35" t="s">
        <v>98</v>
      </c>
      <c r="Q7" s="36" t="s">
        <v>8</v>
      </c>
      <c r="R7" s="35" t="s">
        <v>99</v>
      </c>
      <c r="S7" s="37" t="s">
        <v>9</v>
      </c>
      <c r="T7" s="38" t="s">
        <v>94</v>
      </c>
      <c r="U7" s="39" t="s">
        <v>10</v>
      </c>
      <c r="V7" s="38" t="s">
        <v>94</v>
      </c>
      <c r="W7" s="37" t="s">
        <v>11</v>
      </c>
      <c r="X7" s="38" t="s">
        <v>94</v>
      </c>
      <c r="Y7" s="5"/>
      <c r="Z7" s="5"/>
      <c r="AB7" s="5"/>
      <c r="AC7" s="5"/>
      <c r="AD7" s="5"/>
      <c r="AF7" s="5"/>
      <c r="AG7" s="5"/>
      <c r="AH7" s="5"/>
      <c r="AJ7" s="10"/>
      <c r="AK7" s="10"/>
      <c r="AL7" s="10"/>
    </row>
    <row r="8" spans="2:38" ht="14.25" customHeight="1" x14ac:dyDescent="0.45">
      <c r="B8" s="4"/>
      <c r="P8" s="34" t="s">
        <v>55</v>
      </c>
      <c r="Q8" s="1">
        <f t="shared" ref="Q8:Q22" si="2">Q29</f>
        <v>0</v>
      </c>
      <c r="R8" s="33">
        <f t="shared" ref="R8:R22" si="3">Q8/$Q$5</f>
        <v>0</v>
      </c>
      <c r="S8" s="1">
        <f t="shared" ref="S8:S22" si="4">S29</f>
        <v>0</v>
      </c>
      <c r="T8" s="32">
        <f t="shared" ref="T8:T22" si="5">S8/$Q$5</f>
        <v>0</v>
      </c>
      <c r="U8" s="1">
        <f t="shared" ref="U8:U22" si="6">U29</f>
        <v>0</v>
      </c>
      <c r="V8" s="32">
        <f t="shared" ref="V8:V22" si="7">U8/$Q$5</f>
        <v>0</v>
      </c>
      <c r="W8" s="1">
        <f t="shared" ref="W8:W22" si="8">W29</f>
        <v>0</v>
      </c>
      <c r="X8" s="32">
        <f t="shared" ref="X8:X22" si="9">W8/$Q$5</f>
        <v>0</v>
      </c>
      <c r="Z8" s="7"/>
      <c r="AD8" s="7"/>
      <c r="AH8" s="7"/>
      <c r="AJ8" s="6"/>
      <c r="AK8" s="6"/>
      <c r="AL8" s="11"/>
    </row>
    <row r="9" spans="2:38" ht="14.25" customHeight="1" x14ac:dyDescent="0.45">
      <c r="B9" s="4"/>
      <c r="P9" s="34" t="s">
        <v>59</v>
      </c>
      <c r="Q9" s="1">
        <f t="shared" si="2"/>
        <v>0</v>
      </c>
      <c r="R9" s="33">
        <f t="shared" si="3"/>
        <v>0</v>
      </c>
      <c r="S9" s="1">
        <f t="shared" si="4"/>
        <v>0</v>
      </c>
      <c r="T9" s="32">
        <f t="shared" si="5"/>
        <v>0</v>
      </c>
      <c r="U9" s="1">
        <f t="shared" si="6"/>
        <v>0</v>
      </c>
      <c r="V9" s="32">
        <f t="shared" si="7"/>
        <v>0</v>
      </c>
      <c r="W9" s="1">
        <f t="shared" si="8"/>
        <v>0</v>
      </c>
      <c r="X9" s="32">
        <f t="shared" si="9"/>
        <v>0</v>
      </c>
      <c r="Z9" s="7"/>
      <c r="AD9" s="7"/>
      <c r="AH9" s="7"/>
      <c r="AJ9" s="6"/>
      <c r="AK9" s="6"/>
      <c r="AL9" s="11"/>
    </row>
    <row r="10" spans="2:38" ht="14.25" customHeight="1" x14ac:dyDescent="0.45">
      <c r="B10" s="4"/>
      <c r="P10" s="34" t="s">
        <v>62</v>
      </c>
      <c r="Q10" s="1">
        <f t="shared" si="2"/>
        <v>2</v>
      </c>
      <c r="R10" s="33">
        <f t="shared" si="3"/>
        <v>0.5</v>
      </c>
      <c r="S10" s="1">
        <f t="shared" si="4"/>
        <v>0</v>
      </c>
      <c r="T10" s="32">
        <f t="shared" si="5"/>
        <v>0</v>
      </c>
      <c r="U10" s="1">
        <f t="shared" si="6"/>
        <v>0</v>
      </c>
      <c r="V10" s="32">
        <f t="shared" si="7"/>
        <v>0</v>
      </c>
      <c r="W10" s="1">
        <f t="shared" si="8"/>
        <v>1</v>
      </c>
      <c r="X10" s="32">
        <f t="shared" si="9"/>
        <v>0.25</v>
      </c>
      <c r="Z10" s="7"/>
      <c r="AD10" s="7"/>
      <c r="AH10" s="7"/>
      <c r="AJ10" s="6"/>
      <c r="AK10" s="6"/>
      <c r="AL10" s="11"/>
    </row>
    <row r="11" spans="2:38" ht="14.25" customHeight="1" x14ac:dyDescent="0.45">
      <c r="B11" s="4"/>
      <c r="P11" s="34" t="s">
        <v>65</v>
      </c>
      <c r="Q11" s="1">
        <f t="shared" si="2"/>
        <v>4</v>
      </c>
      <c r="R11" s="33">
        <f t="shared" si="3"/>
        <v>1</v>
      </c>
      <c r="S11" s="1">
        <f t="shared" si="4"/>
        <v>0</v>
      </c>
      <c r="T11" s="32">
        <f t="shared" si="5"/>
        <v>0</v>
      </c>
      <c r="U11" s="1">
        <f t="shared" si="6"/>
        <v>2</v>
      </c>
      <c r="V11" s="32">
        <f t="shared" si="7"/>
        <v>0.5</v>
      </c>
      <c r="W11" s="1">
        <f t="shared" si="8"/>
        <v>1</v>
      </c>
      <c r="X11" s="32">
        <f t="shared" si="9"/>
        <v>0.25</v>
      </c>
      <c r="Z11" s="7"/>
      <c r="AD11" s="7"/>
      <c r="AH11" s="7"/>
      <c r="AJ11" s="6"/>
      <c r="AK11" s="6"/>
      <c r="AL11" s="11"/>
    </row>
    <row r="12" spans="2:38" ht="14.25" customHeight="1" x14ac:dyDescent="0.45">
      <c r="B12" s="4"/>
      <c r="P12" s="34" t="s">
        <v>68</v>
      </c>
      <c r="Q12" s="1">
        <f t="shared" si="2"/>
        <v>0</v>
      </c>
      <c r="R12" s="33">
        <f t="shared" si="3"/>
        <v>0</v>
      </c>
      <c r="S12" s="1">
        <f t="shared" si="4"/>
        <v>0</v>
      </c>
      <c r="T12" s="32">
        <f t="shared" si="5"/>
        <v>0</v>
      </c>
      <c r="U12" s="1">
        <f t="shared" si="6"/>
        <v>0</v>
      </c>
      <c r="V12" s="32">
        <f t="shared" si="7"/>
        <v>0</v>
      </c>
      <c r="W12" s="1">
        <f t="shared" si="8"/>
        <v>0</v>
      </c>
      <c r="X12" s="32">
        <f t="shared" si="9"/>
        <v>0</v>
      </c>
      <c r="Z12" s="7"/>
      <c r="AD12" s="7"/>
      <c r="AH12" s="7"/>
      <c r="AJ12" s="6"/>
      <c r="AK12" s="6"/>
      <c r="AL12" s="11"/>
    </row>
    <row r="13" spans="2:38" ht="14.25" customHeight="1" x14ac:dyDescent="0.45">
      <c r="B13" s="4"/>
      <c r="P13" s="34" t="s">
        <v>71</v>
      </c>
      <c r="Q13" s="1">
        <f t="shared" si="2"/>
        <v>0</v>
      </c>
      <c r="R13" s="33">
        <f t="shared" si="3"/>
        <v>0</v>
      </c>
      <c r="S13" s="1">
        <f t="shared" si="4"/>
        <v>0</v>
      </c>
      <c r="T13" s="32">
        <f t="shared" si="5"/>
        <v>0</v>
      </c>
      <c r="U13" s="1">
        <f t="shared" si="6"/>
        <v>0</v>
      </c>
      <c r="V13" s="32">
        <f t="shared" si="7"/>
        <v>0</v>
      </c>
      <c r="W13" s="1">
        <f t="shared" si="8"/>
        <v>0</v>
      </c>
      <c r="X13" s="32">
        <f t="shared" si="9"/>
        <v>0</v>
      </c>
      <c r="Z13" s="7"/>
      <c r="AD13" s="7"/>
      <c r="AH13" s="7"/>
      <c r="AJ13" s="6"/>
      <c r="AK13" s="6"/>
      <c r="AL13" s="11"/>
    </row>
    <row r="14" spans="2:38" ht="14.25" customHeight="1" x14ac:dyDescent="0.45">
      <c r="B14" s="4"/>
      <c r="P14" s="34" t="s">
        <v>75</v>
      </c>
      <c r="Q14" s="1">
        <f t="shared" si="2"/>
        <v>3</v>
      </c>
      <c r="R14" s="33">
        <f t="shared" si="3"/>
        <v>0.75</v>
      </c>
      <c r="S14" s="1">
        <f t="shared" si="4"/>
        <v>1</v>
      </c>
      <c r="T14" s="32">
        <f t="shared" si="5"/>
        <v>0.25</v>
      </c>
      <c r="U14" s="1">
        <f t="shared" si="6"/>
        <v>0</v>
      </c>
      <c r="V14" s="32">
        <f t="shared" si="7"/>
        <v>0</v>
      </c>
      <c r="W14" s="1">
        <f t="shared" si="8"/>
        <v>1</v>
      </c>
      <c r="X14" s="32">
        <f t="shared" si="9"/>
        <v>0.25</v>
      </c>
      <c r="Z14" s="7"/>
      <c r="AD14" s="7"/>
      <c r="AH14" s="7"/>
      <c r="AJ14" s="6"/>
      <c r="AK14" s="6"/>
      <c r="AL14" s="11"/>
    </row>
    <row r="15" spans="2:38" ht="14.25" customHeight="1" x14ac:dyDescent="0.45">
      <c r="B15" s="4"/>
      <c r="P15" s="34" t="s">
        <v>78</v>
      </c>
      <c r="Q15" s="1">
        <f t="shared" si="2"/>
        <v>3</v>
      </c>
      <c r="R15" s="33">
        <f t="shared" si="3"/>
        <v>0.75</v>
      </c>
      <c r="S15" s="1">
        <f t="shared" si="4"/>
        <v>1</v>
      </c>
      <c r="T15" s="32">
        <f t="shared" si="5"/>
        <v>0.25</v>
      </c>
      <c r="U15" s="1">
        <f t="shared" si="6"/>
        <v>0</v>
      </c>
      <c r="V15" s="32">
        <f t="shared" si="7"/>
        <v>0</v>
      </c>
      <c r="W15" s="1">
        <f t="shared" si="8"/>
        <v>1</v>
      </c>
      <c r="X15" s="32">
        <f t="shared" si="9"/>
        <v>0.25</v>
      </c>
      <c r="Z15" s="7"/>
      <c r="AD15" s="7"/>
      <c r="AH15" s="7"/>
      <c r="AJ15" s="6"/>
      <c r="AK15" s="6"/>
      <c r="AL15" s="11"/>
    </row>
    <row r="16" spans="2:38" ht="14.25" customHeight="1" x14ac:dyDescent="0.45">
      <c r="B16" s="4"/>
      <c r="P16" s="34" t="s">
        <v>80</v>
      </c>
      <c r="Q16" s="1">
        <f t="shared" si="2"/>
        <v>0</v>
      </c>
      <c r="R16" s="33">
        <f t="shared" si="3"/>
        <v>0</v>
      </c>
      <c r="S16" s="1">
        <f t="shared" si="4"/>
        <v>0</v>
      </c>
      <c r="T16" s="32">
        <f t="shared" si="5"/>
        <v>0</v>
      </c>
      <c r="U16" s="1">
        <f t="shared" si="6"/>
        <v>0</v>
      </c>
      <c r="V16" s="32">
        <f t="shared" si="7"/>
        <v>0</v>
      </c>
      <c r="W16" s="1">
        <f t="shared" si="8"/>
        <v>0</v>
      </c>
      <c r="X16" s="32">
        <f t="shared" si="9"/>
        <v>0</v>
      </c>
      <c r="Z16" s="7"/>
      <c r="AD16" s="7"/>
      <c r="AH16" s="7"/>
      <c r="AJ16" s="6"/>
      <c r="AK16" s="6"/>
      <c r="AL16" s="11"/>
    </row>
    <row r="17" spans="2:38" ht="14.25" customHeight="1" x14ac:dyDescent="0.45">
      <c r="B17" s="4"/>
      <c r="P17" s="34" t="s">
        <v>81</v>
      </c>
      <c r="Q17" s="1">
        <f t="shared" si="2"/>
        <v>0</v>
      </c>
      <c r="R17" s="33">
        <f t="shared" si="3"/>
        <v>0</v>
      </c>
      <c r="S17" s="1">
        <f t="shared" si="4"/>
        <v>0</v>
      </c>
      <c r="T17" s="32">
        <f t="shared" si="5"/>
        <v>0</v>
      </c>
      <c r="U17" s="1">
        <f t="shared" si="6"/>
        <v>0</v>
      </c>
      <c r="V17" s="32">
        <f t="shared" si="7"/>
        <v>0</v>
      </c>
      <c r="W17" s="1">
        <f t="shared" si="8"/>
        <v>0</v>
      </c>
      <c r="X17" s="32">
        <f t="shared" si="9"/>
        <v>0</v>
      </c>
      <c r="Z17" s="7"/>
      <c r="AD17" s="7"/>
      <c r="AH17" s="7"/>
      <c r="AJ17" s="6"/>
      <c r="AK17" s="6"/>
      <c r="AL17" s="11"/>
    </row>
    <row r="18" spans="2:38" ht="14.25" customHeight="1" x14ac:dyDescent="0.45">
      <c r="B18" s="4"/>
      <c r="P18" s="34" t="s">
        <v>82</v>
      </c>
      <c r="Q18" s="1">
        <f t="shared" si="2"/>
        <v>0</v>
      </c>
      <c r="R18" s="33">
        <f t="shared" si="3"/>
        <v>0</v>
      </c>
      <c r="S18" s="1">
        <f t="shared" si="4"/>
        <v>0</v>
      </c>
      <c r="T18" s="32">
        <f t="shared" si="5"/>
        <v>0</v>
      </c>
      <c r="U18" s="1">
        <f t="shared" si="6"/>
        <v>0</v>
      </c>
      <c r="V18" s="32">
        <f t="shared" si="7"/>
        <v>0</v>
      </c>
      <c r="W18" s="1">
        <f t="shared" si="8"/>
        <v>0</v>
      </c>
      <c r="X18" s="32">
        <f t="shared" si="9"/>
        <v>0</v>
      </c>
      <c r="Z18" s="7"/>
      <c r="AD18" s="7"/>
      <c r="AH18" s="7"/>
      <c r="AJ18" s="6"/>
      <c r="AK18" s="6"/>
      <c r="AL18" s="11"/>
    </row>
    <row r="19" spans="2:38" ht="14.25" customHeight="1" x14ac:dyDescent="0.45">
      <c r="B19" s="4"/>
      <c r="P19" s="34" t="s">
        <v>83</v>
      </c>
      <c r="Q19" s="1">
        <f t="shared" si="2"/>
        <v>1</v>
      </c>
      <c r="R19" s="33">
        <f t="shared" si="3"/>
        <v>0.25</v>
      </c>
      <c r="S19" s="1">
        <f t="shared" si="4"/>
        <v>1</v>
      </c>
      <c r="T19" s="32">
        <f t="shared" si="5"/>
        <v>0.25</v>
      </c>
      <c r="U19" s="1">
        <f t="shared" si="6"/>
        <v>0</v>
      </c>
      <c r="V19" s="32">
        <f t="shared" si="7"/>
        <v>0</v>
      </c>
      <c r="W19" s="1">
        <f t="shared" si="8"/>
        <v>0</v>
      </c>
      <c r="X19" s="32">
        <f t="shared" si="9"/>
        <v>0</v>
      </c>
      <c r="Z19" s="7"/>
      <c r="AD19" s="7"/>
      <c r="AH19" s="7"/>
      <c r="AJ19" s="6"/>
      <c r="AK19" s="6"/>
      <c r="AL19" s="11"/>
    </row>
    <row r="20" spans="2:38" ht="14.25" customHeight="1" x14ac:dyDescent="0.45">
      <c r="B20" s="4"/>
      <c r="P20" s="34" t="s">
        <v>86</v>
      </c>
      <c r="Q20" s="1">
        <f t="shared" si="2"/>
        <v>3</v>
      </c>
      <c r="R20" s="33">
        <f t="shared" si="3"/>
        <v>0.75</v>
      </c>
      <c r="S20" s="1">
        <f t="shared" si="4"/>
        <v>1</v>
      </c>
      <c r="T20" s="32">
        <f t="shared" si="5"/>
        <v>0.25</v>
      </c>
      <c r="U20" s="1">
        <f t="shared" si="6"/>
        <v>2</v>
      </c>
      <c r="V20" s="32">
        <f t="shared" si="7"/>
        <v>0.5</v>
      </c>
      <c r="W20" s="1">
        <f t="shared" si="8"/>
        <v>0</v>
      </c>
      <c r="X20" s="32">
        <f t="shared" si="9"/>
        <v>0</v>
      </c>
      <c r="Z20" s="7"/>
      <c r="AD20" s="7"/>
      <c r="AH20" s="7"/>
      <c r="AJ20" s="6"/>
      <c r="AK20" s="6"/>
      <c r="AL20" s="11"/>
    </row>
    <row r="21" spans="2:38" ht="14.25" customHeight="1" x14ac:dyDescent="0.45">
      <c r="B21" s="4"/>
      <c r="P21" s="34" t="s">
        <v>87</v>
      </c>
      <c r="Q21" s="1">
        <f t="shared" si="2"/>
        <v>0</v>
      </c>
      <c r="R21" s="33">
        <f t="shared" si="3"/>
        <v>0</v>
      </c>
      <c r="S21" s="1">
        <f t="shared" si="4"/>
        <v>0</v>
      </c>
      <c r="T21" s="32">
        <f t="shared" si="5"/>
        <v>0</v>
      </c>
      <c r="U21" s="1">
        <f t="shared" si="6"/>
        <v>0</v>
      </c>
      <c r="V21" s="32">
        <f t="shared" si="7"/>
        <v>0</v>
      </c>
      <c r="W21" s="1">
        <f t="shared" si="8"/>
        <v>0</v>
      </c>
      <c r="X21" s="32">
        <f t="shared" si="9"/>
        <v>0</v>
      </c>
      <c r="Z21" s="7"/>
      <c r="AD21" s="7"/>
      <c r="AH21" s="7"/>
      <c r="AJ21" s="6"/>
      <c r="AK21" s="6"/>
      <c r="AL21" s="11"/>
    </row>
    <row r="22" spans="2:38" ht="14.25" customHeight="1" x14ac:dyDescent="0.45">
      <c r="P22" s="34" t="s">
        <v>88</v>
      </c>
      <c r="Q22" s="1">
        <f t="shared" si="2"/>
        <v>0</v>
      </c>
      <c r="R22" s="33">
        <f t="shared" si="3"/>
        <v>0</v>
      </c>
      <c r="S22" s="1">
        <f t="shared" si="4"/>
        <v>0</v>
      </c>
      <c r="T22" s="32">
        <f t="shared" si="5"/>
        <v>0</v>
      </c>
      <c r="U22" s="1">
        <f t="shared" si="6"/>
        <v>0</v>
      </c>
      <c r="V22" s="32">
        <f t="shared" si="7"/>
        <v>0</v>
      </c>
      <c r="W22" s="1">
        <f t="shared" si="8"/>
        <v>0</v>
      </c>
      <c r="X22" s="32">
        <f t="shared" si="9"/>
        <v>0</v>
      </c>
      <c r="Z22" s="7"/>
      <c r="AD22" s="7"/>
      <c r="AH22" s="7"/>
      <c r="AJ22" s="6"/>
      <c r="AK22" s="6"/>
      <c r="AL22" s="11"/>
    </row>
    <row r="23" spans="2:38" ht="14.25" customHeight="1" x14ac:dyDescent="0.45">
      <c r="R23" s="7"/>
      <c r="V23" s="7"/>
      <c r="Z23" s="7"/>
      <c r="AD23" s="7"/>
      <c r="AH23" s="7"/>
      <c r="AJ23" s="6"/>
      <c r="AK23" s="6"/>
      <c r="AL23" s="11"/>
    </row>
    <row r="24" spans="2:38" ht="14.25" customHeight="1" x14ac:dyDescent="0.45">
      <c r="R24" s="7"/>
      <c r="V24" s="7"/>
      <c r="Z24" s="7"/>
      <c r="AD24" s="7"/>
      <c r="AH24" s="7"/>
      <c r="AJ24" s="6"/>
      <c r="AK24" s="6"/>
      <c r="AL24" s="11"/>
    </row>
    <row r="25" spans="2:38" ht="14.25" customHeight="1" x14ac:dyDescent="0.45"/>
    <row r="26" spans="2:38" ht="14.25" customHeight="1" x14ac:dyDescent="0.45">
      <c r="P26" s="3" t="s">
        <v>100</v>
      </c>
      <c r="Q26" s="1">
        <v>4</v>
      </c>
    </row>
    <row r="27" spans="2:38" ht="14.25" customHeight="1" x14ac:dyDescent="0.45">
      <c r="Y27" s="5"/>
    </row>
    <row r="28" spans="2:38" ht="14.25" customHeight="1" x14ac:dyDescent="0.45">
      <c r="H28" s="5"/>
      <c r="I28" s="5"/>
      <c r="J28" s="5"/>
      <c r="K28" s="5"/>
      <c r="L28" s="5"/>
      <c r="M28" s="5"/>
      <c r="N28" s="5"/>
      <c r="P28" s="35" t="s">
        <v>98</v>
      </c>
      <c r="Q28" s="36" t="s">
        <v>8</v>
      </c>
      <c r="R28" s="35" t="s">
        <v>99</v>
      </c>
      <c r="S28" s="37" t="s">
        <v>9</v>
      </c>
      <c r="T28" s="38" t="s">
        <v>94</v>
      </c>
      <c r="U28" s="39" t="s">
        <v>10</v>
      </c>
      <c r="V28" s="38" t="s">
        <v>94</v>
      </c>
      <c r="W28" s="37" t="s">
        <v>11</v>
      </c>
      <c r="X28" s="38" t="s">
        <v>94</v>
      </c>
      <c r="Y28" s="5"/>
    </row>
    <row r="29" spans="2:38" ht="14.25" customHeight="1" x14ac:dyDescent="0.45">
      <c r="H29" s="5"/>
      <c r="P29" s="34" t="s">
        <v>55</v>
      </c>
      <c r="Q29" s="31">
        <f>Template!Q3</f>
        <v>0</v>
      </c>
      <c r="R29" s="33">
        <f t="shared" ref="R29:R43" si="10">Q29/$Q$5</f>
        <v>0</v>
      </c>
      <c r="S29" s="31">
        <f>Template!R3</f>
        <v>0</v>
      </c>
      <c r="T29" s="32">
        <f t="shared" ref="T29:T43" si="11">S29/$Q$5</f>
        <v>0</v>
      </c>
      <c r="U29" s="31">
        <f>Template!S3</f>
        <v>0</v>
      </c>
      <c r="V29" s="32">
        <f t="shared" ref="V29:V43" si="12">U29/$Q$5</f>
        <v>0</v>
      </c>
      <c r="W29" s="31">
        <f>Template!T3</f>
        <v>0</v>
      </c>
      <c r="X29" s="32">
        <f t="shared" ref="X29:X43" si="13">W29/$Q$5</f>
        <v>0</v>
      </c>
    </row>
    <row r="30" spans="2:38" ht="14.25" customHeight="1" x14ac:dyDescent="0.45">
      <c r="H30" s="5"/>
      <c r="P30" s="34" t="s">
        <v>59</v>
      </c>
      <c r="Q30" s="31">
        <f>Template!Q4</f>
        <v>0</v>
      </c>
      <c r="R30" s="33">
        <f t="shared" si="10"/>
        <v>0</v>
      </c>
      <c r="S30" s="31">
        <f>Template!R4</f>
        <v>0</v>
      </c>
      <c r="T30" s="32">
        <f t="shared" si="11"/>
        <v>0</v>
      </c>
      <c r="U30" s="31">
        <f>Template!S4</f>
        <v>0</v>
      </c>
      <c r="V30" s="32">
        <f t="shared" si="12"/>
        <v>0</v>
      </c>
      <c r="W30" s="31">
        <f>Template!T4</f>
        <v>0</v>
      </c>
      <c r="X30" s="32">
        <f t="shared" si="13"/>
        <v>0</v>
      </c>
    </row>
    <row r="31" spans="2:38" ht="14.25" customHeight="1" x14ac:dyDescent="0.45">
      <c r="H31" s="5"/>
      <c r="P31" s="34" t="s">
        <v>62</v>
      </c>
      <c r="Q31" s="31">
        <f>Template!Q5</f>
        <v>2</v>
      </c>
      <c r="R31" s="33">
        <f t="shared" si="10"/>
        <v>0.5</v>
      </c>
      <c r="S31" s="31">
        <f>Template!R5</f>
        <v>0</v>
      </c>
      <c r="T31" s="32">
        <f t="shared" si="11"/>
        <v>0</v>
      </c>
      <c r="U31" s="31">
        <f>Template!S5</f>
        <v>0</v>
      </c>
      <c r="V31" s="32">
        <f t="shared" si="12"/>
        <v>0</v>
      </c>
      <c r="W31" s="31">
        <f>Template!T5</f>
        <v>1</v>
      </c>
      <c r="X31" s="32">
        <f t="shared" si="13"/>
        <v>0.25</v>
      </c>
    </row>
    <row r="32" spans="2:38" ht="14.25" customHeight="1" x14ac:dyDescent="0.45">
      <c r="P32" s="34" t="s">
        <v>65</v>
      </c>
      <c r="Q32" s="31">
        <f>Template!Q6</f>
        <v>4</v>
      </c>
      <c r="R32" s="33">
        <f t="shared" si="10"/>
        <v>1</v>
      </c>
      <c r="S32" s="31">
        <f>Template!R6</f>
        <v>0</v>
      </c>
      <c r="T32" s="32">
        <f t="shared" si="11"/>
        <v>0</v>
      </c>
      <c r="U32" s="31">
        <f>Template!S6</f>
        <v>2</v>
      </c>
      <c r="V32" s="32">
        <f t="shared" si="12"/>
        <v>0.5</v>
      </c>
      <c r="W32" s="31">
        <f>Template!T6</f>
        <v>1</v>
      </c>
      <c r="X32" s="32">
        <f t="shared" si="13"/>
        <v>0.25</v>
      </c>
    </row>
    <row r="33" spans="16:27" ht="14.25" customHeight="1" x14ac:dyDescent="0.45">
      <c r="P33" s="34" t="s">
        <v>68</v>
      </c>
      <c r="Q33" s="31">
        <f>Template!Q7</f>
        <v>0</v>
      </c>
      <c r="R33" s="33">
        <f t="shared" si="10"/>
        <v>0</v>
      </c>
      <c r="S33" s="31">
        <f>Template!R7</f>
        <v>0</v>
      </c>
      <c r="T33" s="32">
        <f t="shared" si="11"/>
        <v>0</v>
      </c>
      <c r="U33" s="31">
        <f>Template!S7</f>
        <v>0</v>
      </c>
      <c r="V33" s="32">
        <f t="shared" si="12"/>
        <v>0</v>
      </c>
      <c r="W33" s="31">
        <f>Template!T7</f>
        <v>0</v>
      </c>
      <c r="X33" s="32">
        <f t="shared" si="13"/>
        <v>0</v>
      </c>
    </row>
    <row r="34" spans="16:27" ht="14.25" customHeight="1" x14ac:dyDescent="0.45">
      <c r="P34" s="34" t="s">
        <v>71</v>
      </c>
      <c r="Q34" s="31">
        <f>Template!Q8</f>
        <v>0</v>
      </c>
      <c r="R34" s="33">
        <f t="shared" si="10"/>
        <v>0</v>
      </c>
      <c r="S34" s="31">
        <f>Template!R8</f>
        <v>0</v>
      </c>
      <c r="T34" s="32">
        <f t="shared" si="11"/>
        <v>0</v>
      </c>
      <c r="U34" s="31">
        <f>Template!S8</f>
        <v>0</v>
      </c>
      <c r="V34" s="32">
        <f t="shared" si="12"/>
        <v>0</v>
      </c>
      <c r="W34" s="31">
        <f>Template!T8</f>
        <v>0</v>
      </c>
      <c r="X34" s="32">
        <f t="shared" si="13"/>
        <v>0</v>
      </c>
    </row>
    <row r="35" spans="16:27" ht="14.25" customHeight="1" x14ac:dyDescent="0.45">
      <c r="P35" s="34" t="s">
        <v>75</v>
      </c>
      <c r="Q35" s="31">
        <f>Template!Q9</f>
        <v>3</v>
      </c>
      <c r="R35" s="33">
        <f t="shared" si="10"/>
        <v>0.75</v>
      </c>
      <c r="S35" s="31">
        <f>Template!R9</f>
        <v>1</v>
      </c>
      <c r="T35" s="32">
        <f t="shared" si="11"/>
        <v>0.25</v>
      </c>
      <c r="U35" s="31">
        <f>Template!S9</f>
        <v>0</v>
      </c>
      <c r="V35" s="32">
        <f t="shared" si="12"/>
        <v>0</v>
      </c>
      <c r="W35" s="31">
        <f>Template!T9</f>
        <v>1</v>
      </c>
      <c r="X35" s="32">
        <f t="shared" si="13"/>
        <v>0.25</v>
      </c>
    </row>
    <row r="36" spans="16:27" ht="14.25" customHeight="1" x14ac:dyDescent="0.45">
      <c r="P36" s="34" t="s">
        <v>78</v>
      </c>
      <c r="Q36" s="31">
        <f>Template!Q10</f>
        <v>3</v>
      </c>
      <c r="R36" s="33">
        <f t="shared" si="10"/>
        <v>0.75</v>
      </c>
      <c r="S36" s="31">
        <f>Template!R10</f>
        <v>1</v>
      </c>
      <c r="T36" s="32">
        <f t="shared" si="11"/>
        <v>0.25</v>
      </c>
      <c r="U36" s="31">
        <f>Template!S10</f>
        <v>0</v>
      </c>
      <c r="V36" s="32">
        <f t="shared" si="12"/>
        <v>0</v>
      </c>
      <c r="W36" s="31">
        <f>Template!T10</f>
        <v>1</v>
      </c>
      <c r="X36" s="32">
        <f t="shared" si="13"/>
        <v>0.25</v>
      </c>
    </row>
    <row r="37" spans="16:27" ht="14.25" customHeight="1" x14ac:dyDescent="0.45">
      <c r="P37" s="34" t="s">
        <v>80</v>
      </c>
      <c r="Q37" s="31">
        <f>Template!Q11</f>
        <v>0</v>
      </c>
      <c r="R37" s="33">
        <f t="shared" si="10"/>
        <v>0</v>
      </c>
      <c r="S37" s="31">
        <f>Template!R11</f>
        <v>0</v>
      </c>
      <c r="T37" s="32">
        <f t="shared" si="11"/>
        <v>0</v>
      </c>
      <c r="U37" s="31">
        <f>Template!S11</f>
        <v>0</v>
      </c>
      <c r="V37" s="32">
        <f t="shared" si="12"/>
        <v>0</v>
      </c>
      <c r="W37" s="31">
        <f>Template!T11</f>
        <v>0</v>
      </c>
      <c r="X37" s="32">
        <f t="shared" si="13"/>
        <v>0</v>
      </c>
    </row>
    <row r="38" spans="16:27" ht="14.25" customHeight="1" x14ac:dyDescent="0.45">
      <c r="P38" s="34" t="s">
        <v>81</v>
      </c>
      <c r="Q38" s="31">
        <f>Template!Q12</f>
        <v>0</v>
      </c>
      <c r="R38" s="33">
        <f t="shared" si="10"/>
        <v>0</v>
      </c>
      <c r="S38" s="31">
        <f>Template!R12</f>
        <v>0</v>
      </c>
      <c r="T38" s="32">
        <f t="shared" si="11"/>
        <v>0</v>
      </c>
      <c r="U38" s="31">
        <f>Template!S12</f>
        <v>0</v>
      </c>
      <c r="V38" s="32">
        <f t="shared" si="12"/>
        <v>0</v>
      </c>
      <c r="W38" s="31">
        <f>Template!T12</f>
        <v>0</v>
      </c>
      <c r="X38" s="32">
        <f t="shared" si="13"/>
        <v>0</v>
      </c>
    </row>
    <row r="39" spans="16:27" ht="14.25" customHeight="1" x14ac:dyDescent="0.45">
      <c r="P39" s="34" t="s">
        <v>82</v>
      </c>
      <c r="Q39" s="31">
        <f>Template!Q13</f>
        <v>0</v>
      </c>
      <c r="R39" s="33">
        <f t="shared" si="10"/>
        <v>0</v>
      </c>
      <c r="S39" s="31">
        <f>Template!R13</f>
        <v>0</v>
      </c>
      <c r="T39" s="32">
        <f t="shared" si="11"/>
        <v>0</v>
      </c>
      <c r="U39" s="31">
        <f>Template!S13</f>
        <v>0</v>
      </c>
      <c r="V39" s="32">
        <f t="shared" si="12"/>
        <v>0</v>
      </c>
      <c r="W39" s="31">
        <f>Template!T13</f>
        <v>0</v>
      </c>
      <c r="X39" s="32">
        <f t="shared" si="13"/>
        <v>0</v>
      </c>
      <c r="Z39" s="12"/>
      <c r="AA39" s="12"/>
    </row>
    <row r="40" spans="16:27" ht="14.25" customHeight="1" x14ac:dyDescent="0.45">
      <c r="P40" s="34" t="s">
        <v>83</v>
      </c>
      <c r="Q40" s="31">
        <f>Template!Q14</f>
        <v>1</v>
      </c>
      <c r="R40" s="33">
        <f t="shared" si="10"/>
        <v>0.25</v>
      </c>
      <c r="S40" s="31">
        <f>Template!R14</f>
        <v>1</v>
      </c>
      <c r="T40" s="32">
        <f t="shared" si="11"/>
        <v>0.25</v>
      </c>
      <c r="U40" s="31">
        <f>Template!S14</f>
        <v>0</v>
      </c>
      <c r="V40" s="32">
        <f t="shared" si="12"/>
        <v>0</v>
      </c>
      <c r="W40" s="31">
        <f>Template!T14</f>
        <v>0</v>
      </c>
      <c r="X40" s="32">
        <f t="shared" si="13"/>
        <v>0</v>
      </c>
    </row>
    <row r="41" spans="16:27" ht="14.25" customHeight="1" x14ac:dyDescent="0.45">
      <c r="P41" s="34" t="s">
        <v>86</v>
      </c>
      <c r="Q41" s="31">
        <f>Template!Q15</f>
        <v>3</v>
      </c>
      <c r="R41" s="33">
        <f t="shared" si="10"/>
        <v>0.75</v>
      </c>
      <c r="S41" s="31">
        <f>Template!R15</f>
        <v>1</v>
      </c>
      <c r="T41" s="32">
        <f t="shared" si="11"/>
        <v>0.25</v>
      </c>
      <c r="U41" s="31">
        <f>Template!S15</f>
        <v>2</v>
      </c>
      <c r="V41" s="32">
        <f t="shared" si="12"/>
        <v>0.5</v>
      </c>
      <c r="W41" s="31">
        <f>Template!T15</f>
        <v>0</v>
      </c>
      <c r="X41" s="32">
        <f t="shared" si="13"/>
        <v>0</v>
      </c>
    </row>
    <row r="42" spans="16:27" ht="14.25" customHeight="1" x14ac:dyDescent="0.45">
      <c r="P42" s="34" t="s">
        <v>87</v>
      </c>
      <c r="Q42" s="31">
        <f>Template!Q16</f>
        <v>0</v>
      </c>
      <c r="R42" s="33">
        <f t="shared" si="10"/>
        <v>0</v>
      </c>
      <c r="S42" s="31">
        <f>Template!R16</f>
        <v>0</v>
      </c>
      <c r="T42" s="32">
        <f t="shared" si="11"/>
        <v>0</v>
      </c>
      <c r="U42" s="31">
        <f>Template!S16</f>
        <v>0</v>
      </c>
      <c r="V42" s="32">
        <f t="shared" si="12"/>
        <v>0</v>
      </c>
      <c r="W42" s="31">
        <f>Template!T16</f>
        <v>0</v>
      </c>
      <c r="X42" s="32">
        <f t="shared" si="13"/>
        <v>0</v>
      </c>
    </row>
    <row r="43" spans="16:27" ht="14.25" customHeight="1" x14ac:dyDescent="0.45">
      <c r="P43" s="34" t="s">
        <v>88</v>
      </c>
      <c r="Q43" s="31">
        <f>Template!Q17</f>
        <v>0</v>
      </c>
      <c r="R43" s="33">
        <f t="shared" si="10"/>
        <v>0</v>
      </c>
      <c r="S43" s="31">
        <f>Template!R17</f>
        <v>0</v>
      </c>
      <c r="T43" s="32">
        <f t="shared" si="11"/>
        <v>0</v>
      </c>
      <c r="U43" s="31">
        <f>Template!S17</f>
        <v>0</v>
      </c>
      <c r="V43" s="32">
        <f t="shared" si="12"/>
        <v>0</v>
      </c>
      <c r="W43" s="31">
        <f>Template!T17</f>
        <v>0</v>
      </c>
      <c r="X43" s="32">
        <f t="shared" si="13"/>
        <v>0</v>
      </c>
    </row>
    <row r="44" spans="16:27" ht="14.25" customHeight="1" x14ac:dyDescent="0.45">
      <c r="P44" s="13"/>
      <c r="Q44" s="13"/>
      <c r="R44" s="14"/>
      <c r="U44" s="13"/>
      <c r="V44" s="14"/>
      <c r="W44" s="15"/>
    </row>
    <row r="45" spans="16:27" ht="14.25" customHeight="1" x14ac:dyDescent="0.45"/>
    <row r="46" spans="16:27" ht="14.25" customHeight="1" x14ac:dyDescent="0.45">
      <c r="P46" s="13"/>
      <c r="Q46" s="13"/>
      <c r="R46" s="13"/>
      <c r="S46" s="13"/>
    </row>
    <row r="47" spans="16:27" ht="14.25" customHeight="1" x14ac:dyDescent="0.45">
      <c r="P47" s="13"/>
      <c r="Q47" s="13"/>
      <c r="R47" s="13"/>
      <c r="S47" s="13"/>
    </row>
    <row r="48" spans="16:27" ht="14.25" customHeight="1" x14ac:dyDescent="0.45">
      <c r="P48" s="13"/>
      <c r="Q48" s="15"/>
      <c r="R48" s="15"/>
      <c r="S48" s="15"/>
    </row>
    <row r="49" spans="16:21" ht="14.25" customHeight="1" x14ac:dyDescent="0.45">
      <c r="P49" s="13"/>
      <c r="Q49" s="15"/>
      <c r="R49" s="15"/>
      <c r="S49" s="15"/>
    </row>
    <row r="50" spans="16:21" ht="14.25" customHeight="1" x14ac:dyDescent="0.45">
      <c r="P50" s="13"/>
      <c r="Q50" s="15"/>
      <c r="R50" s="15"/>
      <c r="S50" s="15"/>
    </row>
    <row r="51" spans="16:21" ht="14.25" customHeight="1" x14ac:dyDescent="0.45">
      <c r="P51" s="13"/>
      <c r="Q51" s="15"/>
      <c r="R51" s="15"/>
      <c r="S51" s="15"/>
    </row>
    <row r="52" spans="16:21" ht="14.25" customHeight="1" x14ac:dyDescent="0.45">
      <c r="P52" s="13"/>
      <c r="Q52" s="15"/>
      <c r="R52" s="15"/>
      <c r="S52" s="15"/>
    </row>
    <row r="53" spans="16:21" ht="14.25" customHeight="1" x14ac:dyDescent="0.45">
      <c r="P53" s="13"/>
      <c r="Q53" s="15"/>
      <c r="R53" s="15"/>
      <c r="S53" s="15"/>
    </row>
    <row r="54" spans="16:21" ht="14.25" customHeight="1" x14ac:dyDescent="0.45">
      <c r="P54" s="13"/>
      <c r="Q54" s="15"/>
      <c r="R54" s="15"/>
      <c r="S54" s="15"/>
    </row>
    <row r="55" spans="16:21" ht="14.25" customHeight="1" x14ac:dyDescent="0.45">
      <c r="P55" s="13"/>
      <c r="Q55" s="15"/>
      <c r="R55" s="15"/>
      <c r="S55" s="15"/>
      <c r="U55" s="14"/>
    </row>
    <row r="56" spans="16:21" ht="14.25" customHeight="1" x14ac:dyDescent="0.45">
      <c r="P56" s="13"/>
      <c r="Q56" s="15"/>
      <c r="R56" s="15"/>
      <c r="S56" s="15"/>
    </row>
    <row r="57" spans="16:21" ht="14.25" customHeight="1" x14ac:dyDescent="0.45">
      <c r="P57" s="13"/>
      <c r="Q57" s="15"/>
      <c r="R57" s="15"/>
      <c r="S57" s="15"/>
    </row>
    <row r="58" spans="16:21" ht="14.25" customHeight="1" x14ac:dyDescent="0.45">
      <c r="P58" s="13"/>
      <c r="Q58" s="15"/>
      <c r="R58" s="15"/>
      <c r="S58" s="15"/>
    </row>
    <row r="59" spans="16:21" ht="14.25" customHeight="1" x14ac:dyDescent="0.45">
      <c r="P59" s="13"/>
      <c r="Q59" s="15"/>
      <c r="R59" s="15"/>
      <c r="S59" s="15"/>
    </row>
    <row r="60" spans="16:21" ht="14.25" customHeight="1" x14ac:dyDescent="0.45">
      <c r="P60" s="13"/>
      <c r="Q60" s="15"/>
      <c r="R60" s="15"/>
      <c r="S60" s="15"/>
    </row>
    <row r="61" spans="16:21" ht="14.25" customHeight="1" x14ac:dyDescent="0.45">
      <c r="P61" s="13"/>
      <c r="Q61" s="15"/>
      <c r="R61" s="15"/>
      <c r="S61" s="15"/>
    </row>
    <row r="62" spans="16:21" ht="14.25" customHeight="1" x14ac:dyDescent="0.45">
      <c r="P62" s="13"/>
      <c r="Q62" s="15"/>
      <c r="R62" s="15"/>
      <c r="S62" s="15"/>
    </row>
    <row r="63" spans="16:21" ht="14.25" customHeight="1" x14ac:dyDescent="0.45">
      <c r="P63" s="13"/>
      <c r="Q63" s="15"/>
      <c r="R63" s="15"/>
      <c r="S63" s="15"/>
    </row>
    <row r="64" spans="16:21" ht="14.25" customHeight="1" x14ac:dyDescent="0.45">
      <c r="P64" s="13"/>
      <c r="Q64" s="15"/>
      <c r="R64" s="15"/>
      <c r="S64" s="15"/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0"/>
  <sheetViews>
    <sheetView workbookViewId="0"/>
  </sheetViews>
  <sheetFormatPr defaultColWidth="14.3984375" defaultRowHeight="15" customHeight="1" x14ac:dyDescent="0.45"/>
  <cols>
    <col min="1" max="32" width="8.73046875" customWidth="1"/>
  </cols>
  <sheetData>
    <row r="1" spans="1:32" ht="14.25" customHeight="1" x14ac:dyDescent="0.45"/>
    <row r="2" spans="1:32" ht="14.25" customHeight="1" x14ac:dyDescent="0.45">
      <c r="B2" s="5" t="s">
        <v>101</v>
      </c>
      <c r="L2" s="1" t="s">
        <v>8</v>
      </c>
      <c r="S2" s="1" t="s">
        <v>102</v>
      </c>
      <c r="X2" s="1" t="s">
        <v>103</v>
      </c>
      <c r="AC2" s="1" t="s">
        <v>104</v>
      </c>
    </row>
    <row r="3" spans="1:32" ht="14.25" customHeight="1" x14ac:dyDescent="0.45">
      <c r="A3" s="1" t="s">
        <v>84</v>
      </c>
      <c r="B3" s="1" t="s">
        <v>105</v>
      </c>
      <c r="C3" s="1" t="s">
        <v>106</v>
      </c>
      <c r="D3" s="1" t="s">
        <v>8</v>
      </c>
      <c r="F3" s="1" t="s">
        <v>107</v>
      </c>
      <c r="G3" s="1" t="s">
        <v>108</v>
      </c>
      <c r="H3" s="1" t="s">
        <v>109</v>
      </c>
      <c r="J3" s="1" t="s">
        <v>86</v>
      </c>
      <c r="K3" s="1" t="s">
        <v>78</v>
      </c>
      <c r="L3" s="1" t="s">
        <v>110</v>
      </c>
      <c r="M3" s="1" t="s">
        <v>88</v>
      </c>
      <c r="N3" s="1" t="s">
        <v>111</v>
      </c>
      <c r="O3" s="1" t="s">
        <v>83</v>
      </c>
      <c r="Q3" s="1" t="s">
        <v>86</v>
      </c>
      <c r="R3" s="1" t="s">
        <v>78</v>
      </c>
      <c r="S3" s="1" t="s">
        <v>112</v>
      </c>
      <c r="T3" s="1" t="s">
        <v>88</v>
      </c>
      <c r="U3" s="1" t="s">
        <v>111</v>
      </c>
      <c r="V3" s="1" t="s">
        <v>83</v>
      </c>
      <c r="X3" s="1" t="s">
        <v>105</v>
      </c>
      <c r="Y3" s="1" t="s">
        <v>106</v>
      </c>
      <c r="Z3" s="1" t="s">
        <v>113</v>
      </c>
      <c r="AA3" s="1" t="s">
        <v>114</v>
      </c>
      <c r="AC3" s="1" t="s">
        <v>105</v>
      </c>
      <c r="AD3" s="1" t="s">
        <v>106</v>
      </c>
      <c r="AE3" s="1" t="s">
        <v>113</v>
      </c>
      <c r="AF3" s="1" t="s">
        <v>114</v>
      </c>
    </row>
    <row r="4" spans="1:32" ht="14.25" customHeight="1" x14ac:dyDescent="0.45">
      <c r="A4" s="4"/>
      <c r="B4" s="16"/>
      <c r="C4" s="16"/>
      <c r="D4" s="16"/>
      <c r="F4" s="1">
        <f t="shared" ref="F4:H4" si="0">SUM(B4:B30)</f>
        <v>0</v>
      </c>
      <c r="G4" s="1">
        <f t="shared" si="0"/>
        <v>0</v>
      </c>
      <c r="H4" s="1">
        <f t="shared" si="0"/>
        <v>0</v>
      </c>
      <c r="J4" s="1" t="e">
        <f t="shared" ref="J4:N4" si="1">#REF!</f>
        <v>#REF!</v>
      </c>
      <c r="K4" s="17" t="e">
        <f t="shared" si="1"/>
        <v>#REF!</v>
      </c>
      <c r="L4" s="17" t="e">
        <f t="shared" si="1"/>
        <v>#REF!</v>
      </c>
      <c r="M4" s="1" t="e">
        <f t="shared" si="1"/>
        <v>#REF!</v>
      </c>
      <c r="N4" s="1" t="e">
        <f t="shared" si="1"/>
        <v>#REF!</v>
      </c>
      <c r="Q4" s="18">
        <v>1</v>
      </c>
      <c r="R4" s="17" t="s">
        <v>115</v>
      </c>
      <c r="S4" s="17" t="s">
        <v>115</v>
      </c>
      <c r="T4" s="18" t="s">
        <v>115</v>
      </c>
      <c r="U4" s="18" t="s">
        <v>115</v>
      </c>
      <c r="V4" s="17"/>
      <c r="X4" s="18">
        <v>1</v>
      </c>
      <c r="Y4" s="18">
        <v>4</v>
      </c>
      <c r="Z4" s="18" t="s">
        <v>86</v>
      </c>
      <c r="AA4" s="18" t="s">
        <v>65</v>
      </c>
      <c r="AC4" s="18">
        <v>0</v>
      </c>
      <c r="AD4" s="18">
        <v>3</v>
      </c>
      <c r="AE4" s="18" t="s">
        <v>115</v>
      </c>
      <c r="AF4" s="18" t="s">
        <v>78</v>
      </c>
    </row>
    <row r="5" spans="1:32" ht="14.25" customHeight="1" x14ac:dyDescent="0.45">
      <c r="A5" s="4"/>
      <c r="B5" s="16"/>
      <c r="C5" s="16"/>
      <c r="D5" s="16"/>
      <c r="J5" s="1" t="e">
        <f t="shared" ref="J5:N5" si="2">#REF!</f>
        <v>#REF!</v>
      </c>
      <c r="K5" s="17" t="e">
        <f t="shared" si="2"/>
        <v>#REF!</v>
      </c>
      <c r="L5" s="17" t="e">
        <f t="shared" si="2"/>
        <v>#REF!</v>
      </c>
      <c r="M5" s="1" t="e">
        <f t="shared" si="2"/>
        <v>#REF!</v>
      </c>
      <c r="N5" s="1" t="e">
        <f t="shared" si="2"/>
        <v>#REF!</v>
      </c>
      <c r="Q5" s="18">
        <v>2</v>
      </c>
      <c r="R5" s="17" t="s">
        <v>115</v>
      </c>
      <c r="S5" s="17">
        <v>1</v>
      </c>
      <c r="T5" s="18">
        <v>1</v>
      </c>
      <c r="U5" s="18" t="s">
        <v>115</v>
      </c>
      <c r="V5" s="17"/>
      <c r="X5" s="18" t="e">
        <f t="shared" ref="X5:X17" si="3">COUNTIF(#REF!, "LG/WW")</f>
        <v>#REF!</v>
      </c>
      <c r="Y5" s="18" t="e">
        <f t="shared" ref="Y5:Y17" si="4">COUNTIF(#REF!, "WW/LG")</f>
        <v>#REF!</v>
      </c>
      <c r="Z5" s="18" t="s">
        <v>116</v>
      </c>
      <c r="AA5" s="18" t="s">
        <v>65</v>
      </c>
      <c r="AC5" s="18" t="e">
        <f t="shared" ref="AC5:AC17" si="5">COUNTIF(#REF!, "LG/5M")</f>
        <v>#REF!</v>
      </c>
      <c r="AD5" s="18" t="e">
        <f t="shared" ref="AD5:AD17" si="6">COUNTIF(#REF!, "5M/LG")</f>
        <v>#REF!</v>
      </c>
      <c r="AE5" s="18" t="s">
        <v>117</v>
      </c>
      <c r="AF5" s="18" t="s">
        <v>80</v>
      </c>
    </row>
    <row r="6" spans="1:32" ht="14.25" customHeight="1" x14ac:dyDescent="0.45">
      <c r="A6" s="4"/>
      <c r="B6" s="16"/>
      <c r="C6" s="16"/>
      <c r="D6" s="16"/>
      <c r="G6" s="1" t="s">
        <v>118</v>
      </c>
      <c r="H6" s="19"/>
      <c r="J6" s="1" t="e">
        <f t="shared" ref="J6:N6" si="7">#REF!</f>
        <v>#REF!</v>
      </c>
      <c r="K6" s="17" t="e">
        <f t="shared" si="7"/>
        <v>#REF!</v>
      </c>
      <c r="L6" s="17" t="e">
        <f t="shared" si="7"/>
        <v>#REF!</v>
      </c>
      <c r="M6" s="1" t="e">
        <f t="shared" si="7"/>
        <v>#REF!</v>
      </c>
      <c r="N6" s="1" t="e">
        <f t="shared" si="7"/>
        <v>#REF!</v>
      </c>
      <c r="Q6" s="18" t="s">
        <v>115</v>
      </c>
      <c r="R6" s="17" t="s">
        <v>115</v>
      </c>
      <c r="S6" s="17">
        <v>1</v>
      </c>
      <c r="T6" s="18" t="s">
        <v>115</v>
      </c>
      <c r="U6" s="18">
        <v>1</v>
      </c>
      <c r="V6" s="17"/>
      <c r="X6" s="18" t="e">
        <f t="shared" si="3"/>
        <v>#REF!</v>
      </c>
      <c r="Y6" s="18" t="e">
        <f t="shared" si="4"/>
        <v>#REF!</v>
      </c>
      <c r="Z6" s="18" t="s">
        <v>111</v>
      </c>
      <c r="AA6" s="18" t="s">
        <v>62</v>
      </c>
      <c r="AC6" s="18" t="e">
        <f t="shared" si="5"/>
        <v>#REF!</v>
      </c>
      <c r="AD6" s="18" t="e">
        <f t="shared" si="6"/>
        <v>#REF!</v>
      </c>
      <c r="AE6" s="18" t="s">
        <v>68</v>
      </c>
      <c r="AF6" s="18" t="s">
        <v>78</v>
      </c>
    </row>
    <row r="7" spans="1:32" ht="14.25" customHeight="1" x14ac:dyDescent="0.45">
      <c r="A7" s="4"/>
      <c r="B7" s="16"/>
      <c r="C7" s="16"/>
      <c r="D7" s="16"/>
      <c r="G7" s="1" t="s">
        <v>119</v>
      </c>
      <c r="H7" s="19"/>
      <c r="J7" s="1" t="e">
        <f t="shared" ref="J7:N7" si="8">#REF!</f>
        <v>#REF!</v>
      </c>
      <c r="K7" s="16" t="e">
        <f t="shared" si="8"/>
        <v>#REF!</v>
      </c>
      <c r="L7" s="1" t="e">
        <f t="shared" si="8"/>
        <v>#REF!</v>
      </c>
      <c r="M7" s="1" t="e">
        <f t="shared" si="8"/>
        <v>#REF!</v>
      </c>
      <c r="N7" s="1" t="e">
        <f t="shared" si="8"/>
        <v>#REF!</v>
      </c>
      <c r="Q7" s="18">
        <v>1</v>
      </c>
      <c r="R7" s="18">
        <v>1</v>
      </c>
      <c r="S7" s="18">
        <v>1</v>
      </c>
      <c r="T7" s="18" t="s">
        <v>115</v>
      </c>
      <c r="U7" s="18" t="s">
        <v>115</v>
      </c>
      <c r="V7" s="17"/>
      <c r="X7" s="18" t="e">
        <f t="shared" si="3"/>
        <v>#REF!</v>
      </c>
      <c r="Y7" s="18" t="e">
        <f t="shared" si="4"/>
        <v>#REF!</v>
      </c>
      <c r="Z7" s="18" t="s">
        <v>115</v>
      </c>
      <c r="AA7" s="18" t="s">
        <v>62</v>
      </c>
      <c r="AC7" s="18" t="e">
        <f t="shared" si="5"/>
        <v>#REF!</v>
      </c>
      <c r="AD7" s="18" t="e">
        <f t="shared" si="6"/>
        <v>#REF!</v>
      </c>
      <c r="AE7" s="18" t="s">
        <v>120</v>
      </c>
      <c r="AF7" s="18" t="s">
        <v>71</v>
      </c>
    </row>
    <row r="8" spans="1:32" ht="14.25" customHeight="1" x14ac:dyDescent="0.45">
      <c r="A8" s="4"/>
      <c r="B8" s="16"/>
      <c r="C8" s="16"/>
      <c r="D8" s="16"/>
      <c r="G8" s="1" t="s">
        <v>121</v>
      </c>
      <c r="H8" s="19"/>
      <c r="J8" s="1" t="e">
        <f t="shared" ref="J8:N8" si="9">#REF!</f>
        <v>#REF!</v>
      </c>
      <c r="K8" s="16" t="e">
        <f t="shared" si="9"/>
        <v>#REF!</v>
      </c>
      <c r="L8" s="1" t="e">
        <f t="shared" si="9"/>
        <v>#REF!</v>
      </c>
      <c r="M8" s="1" t="e">
        <f t="shared" si="9"/>
        <v>#REF!</v>
      </c>
      <c r="N8" s="1" t="e">
        <f t="shared" si="9"/>
        <v>#REF!</v>
      </c>
      <c r="O8" s="1">
        <v>1</v>
      </c>
      <c r="Q8" s="18">
        <v>1</v>
      </c>
      <c r="R8" s="18" t="s">
        <v>115</v>
      </c>
      <c r="S8" s="18" t="s">
        <v>115</v>
      </c>
      <c r="T8" s="18">
        <v>1</v>
      </c>
      <c r="U8" s="18">
        <v>1</v>
      </c>
      <c r="V8" s="17"/>
      <c r="X8" s="18" t="e">
        <f t="shared" si="3"/>
        <v>#REF!</v>
      </c>
      <c r="Y8" s="18" t="e">
        <f t="shared" si="4"/>
        <v>#REF!</v>
      </c>
      <c r="Z8" s="18" t="s">
        <v>122</v>
      </c>
      <c r="AA8" s="18" t="s">
        <v>123</v>
      </c>
      <c r="AC8" s="18" t="e">
        <f t="shared" si="5"/>
        <v>#REF!</v>
      </c>
      <c r="AD8" s="18" t="e">
        <f t="shared" si="6"/>
        <v>#REF!</v>
      </c>
      <c r="AE8" s="18" t="s">
        <v>88</v>
      </c>
      <c r="AF8" s="18" t="s">
        <v>71</v>
      </c>
    </row>
    <row r="9" spans="1:32" ht="14.25" customHeight="1" x14ac:dyDescent="0.45">
      <c r="A9" s="4"/>
      <c r="B9" s="16"/>
      <c r="C9" s="16"/>
      <c r="D9" s="16"/>
      <c r="G9" s="1" t="s">
        <v>124</v>
      </c>
      <c r="H9" s="19"/>
      <c r="J9" s="1" t="e">
        <f t="shared" ref="J9:N9" si="10">#REF!</f>
        <v>#REF!</v>
      </c>
      <c r="K9" s="16" t="e">
        <f t="shared" si="10"/>
        <v>#REF!</v>
      </c>
      <c r="L9" s="1" t="e">
        <f t="shared" si="10"/>
        <v>#REF!</v>
      </c>
      <c r="M9" s="1" t="e">
        <f t="shared" si="10"/>
        <v>#REF!</v>
      </c>
      <c r="N9" s="1" t="e">
        <f t="shared" si="10"/>
        <v>#REF!</v>
      </c>
      <c r="Q9" s="18">
        <v>1</v>
      </c>
      <c r="R9" s="18">
        <v>2</v>
      </c>
      <c r="S9" s="18">
        <v>1</v>
      </c>
      <c r="T9" s="18" t="s">
        <v>115</v>
      </c>
      <c r="U9" s="18" t="s">
        <v>115</v>
      </c>
      <c r="V9" s="17"/>
      <c r="X9" s="18" t="e">
        <f t="shared" si="3"/>
        <v>#REF!</v>
      </c>
      <c r="Y9" s="18" t="e">
        <f t="shared" si="4"/>
        <v>#REF!</v>
      </c>
      <c r="Z9" s="18" t="s">
        <v>86</v>
      </c>
      <c r="AA9" s="18" t="s">
        <v>123</v>
      </c>
      <c r="AC9" s="18" t="e">
        <f t="shared" si="5"/>
        <v>#REF!</v>
      </c>
      <c r="AD9" s="18" t="e">
        <f t="shared" si="6"/>
        <v>#REF!</v>
      </c>
      <c r="AE9" s="18" t="s">
        <v>125</v>
      </c>
      <c r="AF9" s="18" t="s">
        <v>126</v>
      </c>
    </row>
    <row r="10" spans="1:32" ht="14.25" customHeight="1" x14ac:dyDescent="0.45">
      <c r="A10" s="4"/>
      <c r="B10" s="16"/>
      <c r="C10" s="16"/>
      <c r="D10" s="16"/>
      <c r="G10" s="1" t="s">
        <v>127</v>
      </c>
      <c r="H10" s="19"/>
      <c r="J10" s="1" t="e">
        <f t="shared" ref="J10:N10" si="11">#REF!</f>
        <v>#REF!</v>
      </c>
      <c r="K10" s="16" t="e">
        <f t="shared" si="11"/>
        <v>#REF!</v>
      </c>
      <c r="L10" s="1" t="e">
        <f t="shared" si="11"/>
        <v>#REF!</v>
      </c>
      <c r="M10" s="1" t="e">
        <f t="shared" si="11"/>
        <v>#REF!</v>
      </c>
      <c r="N10" s="1" t="e">
        <f t="shared" si="11"/>
        <v>#REF!</v>
      </c>
      <c r="O10" s="1">
        <v>0</v>
      </c>
      <c r="Q10" s="18">
        <v>2</v>
      </c>
      <c r="R10" s="18">
        <v>1</v>
      </c>
      <c r="S10" s="18" t="s">
        <v>115</v>
      </c>
      <c r="T10" s="18">
        <v>1</v>
      </c>
      <c r="U10" s="18" t="s">
        <v>115</v>
      </c>
      <c r="V10" s="17"/>
      <c r="X10" s="18" t="e">
        <f t="shared" si="3"/>
        <v>#REF!</v>
      </c>
      <c r="Y10" s="18" t="e">
        <f t="shared" si="4"/>
        <v>#REF!</v>
      </c>
      <c r="Z10" s="18" t="s">
        <v>128</v>
      </c>
      <c r="AA10" s="18" t="s">
        <v>129</v>
      </c>
      <c r="AC10" s="18" t="e">
        <f t="shared" si="5"/>
        <v>#REF!</v>
      </c>
      <c r="AD10" s="18" t="e">
        <f t="shared" si="6"/>
        <v>#REF!</v>
      </c>
      <c r="AE10" s="18" t="s">
        <v>86</v>
      </c>
      <c r="AF10" s="18" t="s">
        <v>71</v>
      </c>
    </row>
    <row r="11" spans="1:32" ht="14.25" customHeight="1" x14ac:dyDescent="0.45">
      <c r="A11" s="4"/>
      <c r="B11" s="16"/>
      <c r="C11" s="16"/>
      <c r="D11" s="16"/>
      <c r="G11" s="1" t="s">
        <v>130</v>
      </c>
      <c r="H11" s="19"/>
      <c r="J11" s="1" t="e">
        <f t="shared" ref="J11:O11" si="12">#REF!</f>
        <v>#REF!</v>
      </c>
      <c r="K11" s="16" t="e">
        <f t="shared" si="12"/>
        <v>#REF!</v>
      </c>
      <c r="L11" s="1" t="e">
        <f t="shared" si="12"/>
        <v>#REF!</v>
      </c>
      <c r="M11" s="1" t="e">
        <f t="shared" si="12"/>
        <v>#REF!</v>
      </c>
      <c r="N11" s="1" t="e">
        <f t="shared" si="12"/>
        <v>#REF!</v>
      </c>
      <c r="O11" s="1" t="e">
        <f t="shared" si="12"/>
        <v>#REF!</v>
      </c>
      <c r="Q11" s="18">
        <v>2</v>
      </c>
      <c r="R11" s="18">
        <v>2</v>
      </c>
      <c r="S11" s="18" t="s">
        <v>115</v>
      </c>
      <c r="T11" s="18" t="s">
        <v>115</v>
      </c>
      <c r="U11" s="18" t="s">
        <v>115</v>
      </c>
      <c r="V11" s="18">
        <v>1</v>
      </c>
      <c r="X11" s="18" t="e">
        <f t="shared" si="3"/>
        <v>#REF!</v>
      </c>
      <c r="Y11" s="18" t="e">
        <f t="shared" si="4"/>
        <v>#REF!</v>
      </c>
      <c r="Z11" s="18" t="s">
        <v>131</v>
      </c>
      <c r="AA11" s="18" t="s">
        <v>115</v>
      </c>
      <c r="AC11" s="18" t="e">
        <f t="shared" si="5"/>
        <v>#REF!</v>
      </c>
      <c r="AD11" s="18" t="e">
        <f t="shared" si="6"/>
        <v>#REF!</v>
      </c>
      <c r="AE11" s="18" t="s">
        <v>131</v>
      </c>
      <c r="AF11" s="18" t="s">
        <v>132</v>
      </c>
    </row>
    <row r="12" spans="1:32" ht="14.25" customHeight="1" x14ac:dyDescent="0.45">
      <c r="A12" s="4"/>
      <c r="B12" s="16"/>
      <c r="C12" s="16"/>
      <c r="D12" s="16"/>
      <c r="G12" s="1" t="s">
        <v>133</v>
      </c>
      <c r="H12" s="19"/>
      <c r="J12" s="1" t="e">
        <f t="shared" ref="J12:O12" si="13">#REF!</f>
        <v>#REF!</v>
      </c>
      <c r="K12" s="16" t="e">
        <f t="shared" si="13"/>
        <v>#REF!</v>
      </c>
      <c r="L12" s="1" t="e">
        <f t="shared" si="13"/>
        <v>#REF!</v>
      </c>
      <c r="M12" s="1" t="e">
        <f t="shared" si="13"/>
        <v>#REF!</v>
      </c>
      <c r="N12" s="1" t="e">
        <f t="shared" si="13"/>
        <v>#REF!</v>
      </c>
      <c r="O12" s="1" t="e">
        <f t="shared" si="13"/>
        <v>#REF!</v>
      </c>
      <c r="Q12" s="18">
        <v>1</v>
      </c>
      <c r="R12" s="18" t="s">
        <v>115</v>
      </c>
      <c r="S12" s="18">
        <v>1</v>
      </c>
      <c r="T12" s="18" t="s">
        <v>115</v>
      </c>
      <c r="U12" s="18" t="s">
        <v>115</v>
      </c>
      <c r="V12" s="18" t="s">
        <v>115</v>
      </c>
      <c r="X12" s="18" t="e">
        <f t="shared" si="3"/>
        <v>#REF!</v>
      </c>
      <c r="Y12" s="18" t="e">
        <f t="shared" si="4"/>
        <v>#REF!</v>
      </c>
      <c r="Z12" s="18" t="s">
        <v>86</v>
      </c>
      <c r="AA12" s="18" t="s">
        <v>115</v>
      </c>
      <c r="AC12" s="18" t="e">
        <f t="shared" si="5"/>
        <v>#REF!</v>
      </c>
      <c r="AD12" s="18" t="e">
        <f t="shared" si="6"/>
        <v>#REF!</v>
      </c>
      <c r="AE12" s="18" t="s">
        <v>112</v>
      </c>
      <c r="AF12" s="18" t="s">
        <v>71</v>
      </c>
    </row>
    <row r="13" spans="1:32" ht="14.25" customHeight="1" x14ac:dyDescent="0.45">
      <c r="A13" s="4"/>
      <c r="B13" s="16"/>
      <c r="C13" s="16"/>
      <c r="D13" s="16"/>
      <c r="G13" s="1" t="s">
        <v>134</v>
      </c>
      <c r="H13" s="19"/>
      <c r="J13" s="1" t="e">
        <f t="shared" ref="J13:O13" si="14">#REF!</f>
        <v>#REF!</v>
      </c>
      <c r="K13" s="16" t="e">
        <f t="shared" si="14"/>
        <v>#REF!</v>
      </c>
      <c r="L13" s="1" t="e">
        <f t="shared" si="14"/>
        <v>#REF!</v>
      </c>
      <c r="M13" s="1" t="e">
        <f t="shared" si="14"/>
        <v>#REF!</v>
      </c>
      <c r="N13" s="1" t="e">
        <f t="shared" si="14"/>
        <v>#REF!</v>
      </c>
      <c r="O13" s="1" t="e">
        <f t="shared" si="14"/>
        <v>#REF!</v>
      </c>
      <c r="Q13" s="18">
        <v>1</v>
      </c>
      <c r="R13" s="18">
        <v>1</v>
      </c>
      <c r="S13" s="18" t="s">
        <v>115</v>
      </c>
      <c r="T13" s="18">
        <v>1</v>
      </c>
      <c r="U13" s="18" t="s">
        <v>115</v>
      </c>
      <c r="V13" s="18" t="s">
        <v>115</v>
      </c>
      <c r="X13" s="18" t="e">
        <f t="shared" si="3"/>
        <v>#REF!</v>
      </c>
      <c r="Y13" s="18" t="e">
        <f t="shared" si="4"/>
        <v>#REF!</v>
      </c>
      <c r="Z13" s="18" t="s">
        <v>135</v>
      </c>
      <c r="AA13" s="18" t="s">
        <v>136</v>
      </c>
      <c r="AC13" s="18" t="e">
        <f t="shared" si="5"/>
        <v>#REF!</v>
      </c>
      <c r="AD13" s="18" t="e">
        <f t="shared" si="6"/>
        <v>#REF!</v>
      </c>
      <c r="AE13" s="18" t="s">
        <v>131</v>
      </c>
      <c r="AF13" s="18" t="s">
        <v>137</v>
      </c>
    </row>
    <row r="14" spans="1:32" ht="14.25" customHeight="1" x14ac:dyDescent="0.45">
      <c r="A14" s="4"/>
      <c r="B14" s="16"/>
      <c r="C14" s="16"/>
      <c r="D14" s="16"/>
      <c r="J14" s="1" t="e">
        <f t="shared" ref="J14:O14" si="15">#REF!</f>
        <v>#REF!</v>
      </c>
      <c r="K14" s="16" t="e">
        <f t="shared" si="15"/>
        <v>#REF!</v>
      </c>
      <c r="L14" s="1" t="e">
        <f t="shared" si="15"/>
        <v>#REF!</v>
      </c>
      <c r="M14" s="1" t="e">
        <f t="shared" si="15"/>
        <v>#REF!</v>
      </c>
      <c r="N14" s="1" t="e">
        <f t="shared" si="15"/>
        <v>#REF!</v>
      </c>
      <c r="O14" s="1" t="e">
        <f t="shared" si="15"/>
        <v>#REF!</v>
      </c>
      <c r="Q14" s="18" t="s">
        <v>115</v>
      </c>
      <c r="R14" s="18">
        <v>1</v>
      </c>
      <c r="S14" s="18" t="s">
        <v>115</v>
      </c>
      <c r="T14" s="18" t="s">
        <v>115</v>
      </c>
      <c r="U14" s="18" t="s">
        <v>115</v>
      </c>
      <c r="V14" s="18" t="s">
        <v>115</v>
      </c>
      <c r="X14" s="18" t="e">
        <f t="shared" si="3"/>
        <v>#REF!</v>
      </c>
      <c r="Y14" s="18" t="e">
        <f t="shared" si="4"/>
        <v>#REF!</v>
      </c>
      <c r="Z14" s="18" t="s">
        <v>78</v>
      </c>
      <c r="AA14" s="18" t="s">
        <v>65</v>
      </c>
      <c r="AC14" s="18" t="e">
        <f t="shared" si="5"/>
        <v>#REF!</v>
      </c>
      <c r="AD14" s="18" t="e">
        <f t="shared" si="6"/>
        <v>#REF!</v>
      </c>
      <c r="AE14" s="18" t="s">
        <v>115</v>
      </c>
      <c r="AF14" s="18" t="s">
        <v>138</v>
      </c>
    </row>
    <row r="15" spans="1:32" ht="14.25" customHeight="1" x14ac:dyDescent="0.45">
      <c r="A15" s="4"/>
      <c r="B15" s="16"/>
      <c r="C15" s="16"/>
      <c r="D15" s="16"/>
      <c r="J15" s="1" t="e">
        <f t="shared" ref="J15:O15" si="16">#REF!</f>
        <v>#REF!</v>
      </c>
      <c r="K15" s="16" t="e">
        <f t="shared" si="16"/>
        <v>#REF!</v>
      </c>
      <c r="L15" s="1" t="e">
        <f t="shared" si="16"/>
        <v>#REF!</v>
      </c>
      <c r="M15" s="1" t="e">
        <f t="shared" si="16"/>
        <v>#REF!</v>
      </c>
      <c r="N15" s="1" t="e">
        <f t="shared" si="16"/>
        <v>#REF!</v>
      </c>
      <c r="O15" s="1" t="e">
        <f t="shared" si="16"/>
        <v>#REF!</v>
      </c>
      <c r="Q15" s="18">
        <v>1</v>
      </c>
      <c r="R15" s="18">
        <v>2</v>
      </c>
      <c r="S15" s="18" t="s">
        <v>115</v>
      </c>
      <c r="T15" s="18">
        <v>1</v>
      </c>
      <c r="U15" s="18" t="s">
        <v>115</v>
      </c>
      <c r="V15" s="18" t="s">
        <v>115</v>
      </c>
      <c r="X15" s="18" t="e">
        <f t="shared" si="3"/>
        <v>#REF!</v>
      </c>
      <c r="Y15" s="18" t="e">
        <f t="shared" si="4"/>
        <v>#REF!</v>
      </c>
      <c r="Z15" s="18" t="s">
        <v>139</v>
      </c>
      <c r="AA15" s="18" t="s">
        <v>140</v>
      </c>
      <c r="AC15" s="18" t="e">
        <f t="shared" si="5"/>
        <v>#REF!</v>
      </c>
      <c r="AD15" s="18" t="e">
        <f t="shared" si="6"/>
        <v>#REF!</v>
      </c>
      <c r="AE15" s="18" t="s">
        <v>78</v>
      </c>
      <c r="AF15" s="18" t="s">
        <v>71</v>
      </c>
    </row>
    <row r="16" spans="1:32" ht="14.25" customHeight="1" x14ac:dyDescent="0.45">
      <c r="A16" s="4"/>
      <c r="B16" s="16"/>
      <c r="C16" s="16"/>
      <c r="D16" s="16"/>
      <c r="J16" s="1" t="e">
        <f t="shared" ref="J16:O16" si="17">#REF!</f>
        <v>#REF!</v>
      </c>
      <c r="K16" s="16" t="e">
        <f t="shared" si="17"/>
        <v>#REF!</v>
      </c>
      <c r="L16" s="1" t="e">
        <f t="shared" si="17"/>
        <v>#REF!</v>
      </c>
      <c r="M16" s="1" t="e">
        <f t="shared" si="17"/>
        <v>#REF!</v>
      </c>
      <c r="N16" s="1" t="e">
        <f t="shared" si="17"/>
        <v>#REF!</v>
      </c>
      <c r="O16" s="1" t="e">
        <f t="shared" si="17"/>
        <v>#REF!</v>
      </c>
      <c r="Q16" s="18">
        <v>1</v>
      </c>
      <c r="R16" s="18">
        <v>1</v>
      </c>
      <c r="S16" s="18" t="s">
        <v>115</v>
      </c>
      <c r="T16" s="18" t="s">
        <v>115</v>
      </c>
      <c r="U16" s="18" t="s">
        <v>115</v>
      </c>
      <c r="V16" s="18">
        <v>1</v>
      </c>
      <c r="X16" s="18" t="e">
        <f t="shared" si="3"/>
        <v>#REF!</v>
      </c>
      <c r="Y16" s="18" t="e">
        <f t="shared" si="4"/>
        <v>#REF!</v>
      </c>
      <c r="Z16" s="18" t="s">
        <v>83</v>
      </c>
      <c r="AA16" s="18" t="s">
        <v>65</v>
      </c>
      <c r="AC16" s="18" t="e">
        <f t="shared" si="5"/>
        <v>#REF!</v>
      </c>
      <c r="AD16" s="18" t="e">
        <f t="shared" si="6"/>
        <v>#REF!</v>
      </c>
      <c r="AE16" s="18" t="s">
        <v>78</v>
      </c>
      <c r="AF16" s="18" t="s">
        <v>141</v>
      </c>
    </row>
    <row r="17" spans="1:32" ht="14.25" customHeight="1" x14ac:dyDescent="0.45">
      <c r="A17" s="4"/>
      <c r="B17" s="16"/>
      <c r="C17" s="16"/>
      <c r="D17" s="16"/>
      <c r="J17" s="1" t="e">
        <f t="shared" ref="J17:O17" si="18">#REF!</f>
        <v>#REF!</v>
      </c>
      <c r="K17" s="16" t="e">
        <f t="shared" si="18"/>
        <v>#REF!</v>
      </c>
      <c r="L17" s="1" t="e">
        <f t="shared" si="18"/>
        <v>#REF!</v>
      </c>
      <c r="M17" s="1" t="e">
        <f t="shared" si="18"/>
        <v>#REF!</v>
      </c>
      <c r="N17" s="1" t="e">
        <f t="shared" si="18"/>
        <v>#REF!</v>
      </c>
      <c r="O17" s="1" t="e">
        <f t="shared" si="18"/>
        <v>#REF!</v>
      </c>
      <c r="Q17" s="18">
        <v>2</v>
      </c>
      <c r="R17" s="18">
        <v>1</v>
      </c>
      <c r="S17" s="18" t="s">
        <v>115</v>
      </c>
      <c r="T17" s="18" t="s">
        <v>115</v>
      </c>
      <c r="U17" s="18" t="s">
        <v>115</v>
      </c>
      <c r="V17" s="18">
        <v>1</v>
      </c>
      <c r="X17" s="18" t="e">
        <f t="shared" si="3"/>
        <v>#REF!</v>
      </c>
      <c r="Y17" s="18" t="e">
        <f t="shared" si="4"/>
        <v>#REF!</v>
      </c>
      <c r="Z17" s="18" t="s">
        <v>86</v>
      </c>
      <c r="AA17" s="18" t="s">
        <v>65</v>
      </c>
      <c r="AC17" s="18" t="e">
        <f t="shared" si="5"/>
        <v>#REF!</v>
      </c>
      <c r="AD17" s="18" t="e">
        <f t="shared" si="6"/>
        <v>#REF!</v>
      </c>
      <c r="AE17" s="18" t="s">
        <v>142</v>
      </c>
      <c r="AF17" s="18" t="s">
        <v>80</v>
      </c>
    </row>
    <row r="18" spans="1:32" ht="14.25" customHeight="1" x14ac:dyDescent="0.45">
      <c r="A18" s="4"/>
      <c r="B18" s="16"/>
      <c r="C18" s="16"/>
      <c r="D18" s="16"/>
      <c r="J18" s="20">
        <f>Template!$Q$3</f>
        <v>0</v>
      </c>
      <c r="K18" s="21">
        <f>Template!$Q$16</f>
        <v>0</v>
      </c>
      <c r="L18" s="1">
        <f>Template!$Q$18</f>
        <v>0</v>
      </c>
      <c r="M18" s="20">
        <f>Template!$Q$6</f>
        <v>4</v>
      </c>
      <c r="N18" s="20">
        <f>Template!$Q$7</f>
        <v>0</v>
      </c>
      <c r="O18" s="1">
        <f>Template!Q$19</f>
        <v>0</v>
      </c>
      <c r="Q18" s="18">
        <v>1</v>
      </c>
      <c r="R18" s="18">
        <v>1</v>
      </c>
      <c r="S18" s="18" t="s">
        <v>115</v>
      </c>
      <c r="T18" s="18" t="s">
        <v>115</v>
      </c>
      <c r="U18" s="18">
        <v>1</v>
      </c>
      <c r="V18" s="18">
        <v>1</v>
      </c>
      <c r="X18" s="18">
        <f>COUNTIF(Template!$S$4:$S$30, "LG/WW")</f>
        <v>0</v>
      </c>
      <c r="Y18" s="18">
        <f>COUNTIF(Template!$T$4:$T$30, "WW/LG")</f>
        <v>0</v>
      </c>
      <c r="Z18" s="18" t="s">
        <v>78</v>
      </c>
      <c r="AA18" s="18" t="s">
        <v>65</v>
      </c>
      <c r="AC18" s="18">
        <f>COUNTIF(Template!$S$4:$S$30, "LG/5M")</f>
        <v>0</v>
      </c>
      <c r="AD18" s="18">
        <f>COUNTIF(Template!$U$4:$U$30, "5M/LG")</f>
        <v>0</v>
      </c>
      <c r="AE18" s="18" t="s">
        <v>143</v>
      </c>
      <c r="AF18" s="18" t="s">
        <v>115</v>
      </c>
    </row>
    <row r="19" spans="1:32" ht="14.25" customHeight="1" x14ac:dyDescent="0.45">
      <c r="A19" s="4"/>
      <c r="B19" s="16"/>
      <c r="C19" s="16"/>
      <c r="D19" s="16"/>
      <c r="J19" s="1" t="e">
        <f t="shared" ref="J19:O19" si="19">#REF!</f>
        <v>#REF!</v>
      </c>
      <c r="K19" s="16" t="e">
        <f t="shared" si="19"/>
        <v>#REF!</v>
      </c>
      <c r="L19" s="1" t="e">
        <f t="shared" si="19"/>
        <v>#REF!</v>
      </c>
      <c r="M19" s="1" t="e">
        <f t="shared" si="19"/>
        <v>#REF!</v>
      </c>
      <c r="N19" s="1" t="e">
        <f t="shared" si="19"/>
        <v>#REF!</v>
      </c>
      <c r="O19" s="1" t="e">
        <f t="shared" si="19"/>
        <v>#REF!</v>
      </c>
      <c r="Q19" s="18">
        <v>3</v>
      </c>
      <c r="R19" s="18">
        <v>1</v>
      </c>
      <c r="S19" s="18" t="s">
        <v>115</v>
      </c>
      <c r="T19" s="18">
        <v>1</v>
      </c>
      <c r="U19" s="18" t="s">
        <v>115</v>
      </c>
      <c r="V19" s="18">
        <v>1</v>
      </c>
      <c r="X19" s="18" t="e">
        <f t="shared" ref="X19:X20" si="20">COUNTIF(#REF!, "LG/WW")</f>
        <v>#REF!</v>
      </c>
      <c r="Y19" s="18" t="e">
        <f t="shared" ref="Y19:Y20" si="21">COUNTIF(#REF!, "WW/LG")</f>
        <v>#REF!</v>
      </c>
      <c r="Z19" s="18" t="s">
        <v>131</v>
      </c>
      <c r="AA19" s="18" t="s">
        <v>136</v>
      </c>
      <c r="AC19" s="18" t="e">
        <f t="shared" ref="AC19:AC20" si="22">COUNTIF(#REF!, "LG/5M")</f>
        <v>#REF!</v>
      </c>
      <c r="AD19" s="18" t="e">
        <f t="shared" ref="AD19:AD20" si="23">COUNTIF(#REF!, "5M/LG")</f>
        <v>#REF!</v>
      </c>
      <c r="AE19" s="18" t="s">
        <v>144</v>
      </c>
      <c r="AF19" s="18" t="s">
        <v>71</v>
      </c>
    </row>
    <row r="20" spans="1:32" ht="14.25" customHeight="1" x14ac:dyDescent="0.45">
      <c r="A20" s="4"/>
      <c r="B20" s="16"/>
      <c r="C20" s="16"/>
      <c r="D20" s="16"/>
      <c r="J20" s="1" t="e">
        <f t="shared" ref="J20:O20" si="24">#REF!</f>
        <v>#REF!</v>
      </c>
      <c r="K20" s="16" t="e">
        <f t="shared" si="24"/>
        <v>#REF!</v>
      </c>
      <c r="L20" s="1" t="e">
        <f t="shared" si="24"/>
        <v>#REF!</v>
      </c>
      <c r="M20" s="1" t="e">
        <f t="shared" si="24"/>
        <v>#REF!</v>
      </c>
      <c r="N20" s="1" t="e">
        <f t="shared" si="24"/>
        <v>#REF!</v>
      </c>
      <c r="O20" s="1" t="e">
        <f t="shared" si="24"/>
        <v>#REF!</v>
      </c>
      <c r="Q20" s="18">
        <v>1</v>
      </c>
      <c r="R20" s="18">
        <v>3</v>
      </c>
      <c r="S20" s="18" t="s">
        <v>115</v>
      </c>
      <c r="T20" s="18" t="s">
        <v>115</v>
      </c>
      <c r="U20" s="18" t="s">
        <v>115</v>
      </c>
      <c r="V20" s="18">
        <v>2</v>
      </c>
      <c r="X20" s="18" t="e">
        <f t="shared" si="20"/>
        <v>#REF!</v>
      </c>
      <c r="Y20" s="18" t="e">
        <f t="shared" si="21"/>
        <v>#REF!</v>
      </c>
      <c r="Z20" s="18" t="s">
        <v>78</v>
      </c>
      <c r="AA20" s="18" t="s">
        <v>75</v>
      </c>
      <c r="AC20" s="18" t="e">
        <f t="shared" si="22"/>
        <v>#REF!</v>
      </c>
      <c r="AD20" s="18" t="e">
        <f t="shared" si="23"/>
        <v>#REF!</v>
      </c>
      <c r="AE20" s="18" t="s">
        <v>78</v>
      </c>
      <c r="AF20" s="18" t="s">
        <v>71</v>
      </c>
    </row>
    <row r="21" spans="1:32" ht="14.25" customHeight="1" x14ac:dyDescent="0.45">
      <c r="A21" s="4"/>
      <c r="B21" s="16"/>
      <c r="C21" s="16"/>
      <c r="D21" s="16"/>
      <c r="Q21" s="18"/>
      <c r="R21" s="18"/>
      <c r="S21" s="18"/>
      <c r="T21" s="18"/>
      <c r="U21" s="18"/>
      <c r="V21" s="18"/>
      <c r="X21" s="18"/>
      <c r="Y21" s="18"/>
      <c r="Z21" s="18"/>
      <c r="AA21" s="18"/>
      <c r="AC21" s="18"/>
      <c r="AD21" s="18"/>
      <c r="AE21" s="18"/>
      <c r="AF21" s="18"/>
    </row>
    <row r="22" spans="1:32" ht="14.25" customHeight="1" x14ac:dyDescent="0.45">
      <c r="Q22" s="18"/>
      <c r="R22" s="18"/>
      <c r="S22" s="18"/>
      <c r="T22" s="18"/>
      <c r="U22" s="18"/>
      <c r="V22" s="18"/>
      <c r="X22" s="18"/>
      <c r="Y22" s="18"/>
      <c r="Z22" s="18"/>
      <c r="AA22" s="18"/>
      <c r="AC22" s="18"/>
      <c r="AD22" s="18"/>
      <c r="AE22" s="18"/>
      <c r="AF22" s="18"/>
    </row>
    <row r="23" spans="1:32" ht="14.25" customHeight="1" x14ac:dyDescent="1.1000000000000001">
      <c r="A23" s="22"/>
      <c r="B23" s="22"/>
      <c r="C23" s="22"/>
      <c r="D23" s="22"/>
      <c r="E23" s="22"/>
      <c r="F23" s="22"/>
      <c r="Q23" s="18"/>
      <c r="R23" s="18"/>
      <c r="S23" s="18"/>
      <c r="T23" s="18"/>
      <c r="U23" s="18"/>
      <c r="V23" s="18"/>
      <c r="X23" s="18"/>
      <c r="Y23" s="18"/>
      <c r="Z23" s="18"/>
      <c r="AA23" s="18"/>
      <c r="AC23" s="18"/>
      <c r="AD23" s="18"/>
      <c r="AE23" s="18"/>
      <c r="AF23" s="18"/>
    </row>
    <row r="24" spans="1:32" ht="14.25" customHeight="1" x14ac:dyDescent="1.1000000000000001">
      <c r="A24" s="22"/>
      <c r="B24" s="22"/>
      <c r="C24" s="22"/>
      <c r="D24" s="22"/>
      <c r="E24" s="22"/>
      <c r="F24" s="22"/>
      <c r="Q24" s="18"/>
      <c r="R24" s="18"/>
      <c r="S24" s="18"/>
      <c r="T24" s="18"/>
      <c r="U24" s="18"/>
      <c r="V24" s="18"/>
      <c r="X24" s="18"/>
      <c r="Y24" s="18"/>
      <c r="Z24" s="18"/>
      <c r="AA24" s="18"/>
      <c r="AC24" s="18"/>
      <c r="AD24" s="18"/>
      <c r="AE24" s="18"/>
      <c r="AF24" s="18"/>
    </row>
    <row r="25" spans="1:32" ht="14.25" customHeight="1" x14ac:dyDescent="1.1000000000000001">
      <c r="A25" s="22"/>
      <c r="B25" s="22"/>
      <c r="C25" s="22"/>
      <c r="D25" s="22"/>
      <c r="E25" s="22"/>
      <c r="F25" s="22"/>
      <c r="Q25" s="18"/>
      <c r="R25" s="18"/>
      <c r="S25" s="18"/>
      <c r="T25" s="18"/>
      <c r="U25" s="18"/>
      <c r="V25" s="18"/>
      <c r="X25" s="18"/>
      <c r="Y25" s="18"/>
      <c r="Z25" s="18"/>
      <c r="AA25" s="18"/>
      <c r="AC25" s="18"/>
      <c r="AD25" s="18"/>
      <c r="AE25" s="18"/>
      <c r="AF25" s="18"/>
    </row>
    <row r="26" spans="1:32" ht="14.25" customHeight="1" x14ac:dyDescent="0.45">
      <c r="Q26" s="18"/>
      <c r="R26" s="18"/>
      <c r="S26" s="18"/>
      <c r="T26" s="18"/>
      <c r="U26" s="18"/>
      <c r="V26" s="18"/>
      <c r="X26" s="18"/>
      <c r="Y26" s="18"/>
      <c r="Z26" s="18"/>
      <c r="AA26" s="18"/>
      <c r="AC26" s="18"/>
      <c r="AD26" s="18"/>
      <c r="AE26" s="18"/>
      <c r="AF26" s="18"/>
    </row>
    <row r="27" spans="1:32" ht="14.25" customHeight="1" x14ac:dyDescent="0.45">
      <c r="Q27" s="18"/>
      <c r="R27" s="18"/>
      <c r="S27" s="18"/>
      <c r="T27" s="18"/>
      <c r="U27" s="18"/>
      <c r="V27" s="18"/>
      <c r="X27" s="18"/>
      <c r="Y27" s="18"/>
      <c r="Z27" s="18"/>
      <c r="AA27" s="18"/>
      <c r="AC27" s="18"/>
      <c r="AD27" s="18"/>
      <c r="AE27" s="18"/>
      <c r="AF27" s="18"/>
    </row>
    <row r="28" spans="1:32" ht="14.25" customHeight="1" x14ac:dyDescent="0.45">
      <c r="Q28" s="18"/>
      <c r="R28" s="18"/>
      <c r="S28" s="18"/>
      <c r="T28" s="18"/>
      <c r="U28" s="18"/>
      <c r="V28" s="18"/>
      <c r="X28" s="18"/>
      <c r="Y28" s="18"/>
      <c r="Z28" s="18"/>
      <c r="AA28" s="18"/>
      <c r="AC28" s="18"/>
      <c r="AD28" s="18"/>
      <c r="AE28" s="18"/>
      <c r="AF28" s="18"/>
    </row>
    <row r="29" spans="1:32" ht="14.25" customHeight="1" x14ac:dyDescent="0.45">
      <c r="Q29" s="18"/>
      <c r="R29" s="18"/>
      <c r="S29" s="18"/>
      <c r="T29" s="18"/>
      <c r="U29" s="18"/>
      <c r="V29" s="18"/>
      <c r="X29" s="18"/>
      <c r="Y29" s="18"/>
      <c r="Z29" s="18"/>
      <c r="AA29" s="18"/>
      <c r="AC29" s="18"/>
      <c r="AD29" s="18"/>
      <c r="AE29" s="18"/>
      <c r="AF29" s="18"/>
    </row>
    <row r="30" spans="1:32" ht="14.25" customHeight="1" x14ac:dyDescent="0.45">
      <c r="Q30" s="18"/>
      <c r="R30" s="18"/>
      <c r="S30" s="18"/>
      <c r="T30" s="18"/>
      <c r="U30" s="18"/>
      <c r="V30" s="18"/>
      <c r="W30" s="1" t="s">
        <v>145</v>
      </c>
      <c r="X30" s="18" t="e">
        <f t="shared" ref="X30:Y30" si="25">SUM(X4:X29)</f>
        <v>#REF!</v>
      </c>
      <c r="Y30" s="18" t="e">
        <f t="shared" si="25"/>
        <v>#REF!</v>
      </c>
      <c r="Z30" s="18"/>
      <c r="AA30" s="18"/>
      <c r="AC30" s="18" t="e">
        <f t="shared" ref="AC30:AD30" si="26">SUM(AC4:AC29)</f>
        <v>#REF!</v>
      </c>
      <c r="AD30" s="18" t="e">
        <f t="shared" si="26"/>
        <v>#REF!</v>
      </c>
      <c r="AE30" s="18"/>
      <c r="AF30" s="18"/>
    </row>
    <row r="31" spans="1:32" ht="14.25" customHeight="1" x14ac:dyDescent="0.45">
      <c r="I31" s="1" t="s">
        <v>146</v>
      </c>
      <c r="J31" s="1" t="e">
        <f t="shared" ref="J31:O31" si="27">SUM(J4:J30)</f>
        <v>#REF!</v>
      </c>
      <c r="K31" s="1" t="e">
        <f t="shared" si="27"/>
        <v>#REF!</v>
      </c>
      <c r="L31" s="1" t="e">
        <f t="shared" si="27"/>
        <v>#REF!</v>
      </c>
      <c r="M31" s="1" t="e">
        <f t="shared" si="27"/>
        <v>#REF!</v>
      </c>
      <c r="N31" s="1" t="e">
        <f t="shared" si="27"/>
        <v>#REF!</v>
      </c>
      <c r="O31" s="1" t="e">
        <f t="shared" si="27"/>
        <v>#REF!</v>
      </c>
      <c r="X31" s="23" t="e">
        <f>X30/(Y30+X30)</f>
        <v>#REF!</v>
      </c>
      <c r="AC31" s="23" t="e">
        <f>AC30/(AD30+AC30)</f>
        <v>#REF!</v>
      </c>
    </row>
    <row r="32" spans="1:32" ht="14.25" customHeight="1" x14ac:dyDescent="0.45">
      <c r="I32" s="1" t="s">
        <v>147</v>
      </c>
      <c r="J32" s="1" t="e">
        <f>AVERAGE(J4:J30)</f>
        <v>#REF!</v>
      </c>
      <c r="K32" s="1" t="e">
        <f t="shared" ref="K32:L32" si="28">AVERAGE(K7:K30)</f>
        <v>#REF!</v>
      </c>
      <c r="L32" s="1" t="e">
        <f t="shared" si="28"/>
        <v>#REF!</v>
      </c>
      <c r="M32" s="1" t="e">
        <f t="shared" ref="M32:O32" si="29">AVERAGE(M4:M30)</f>
        <v>#REF!</v>
      </c>
      <c r="N32" s="1" t="e">
        <f t="shared" si="29"/>
        <v>#REF!</v>
      </c>
      <c r="O32" s="1" t="e">
        <f t="shared" si="29"/>
        <v>#REF!</v>
      </c>
      <c r="V32" s="23"/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H7">
    <cfRule type="cellIs" dxfId="35" priority="1" operator="equal">
      <formula>$H$6</formula>
    </cfRule>
  </conditionalFormatting>
  <conditionalFormatting sqref="H7">
    <cfRule type="cellIs" dxfId="34" priority="2" operator="lessThan">
      <formula>$H$6</formula>
    </cfRule>
  </conditionalFormatting>
  <conditionalFormatting sqref="H7">
    <cfRule type="cellIs" dxfId="33" priority="3" operator="greaterThan">
      <formula>$H$6</formula>
    </cfRule>
  </conditionalFormatting>
  <conditionalFormatting sqref="H8">
    <cfRule type="cellIs" dxfId="32" priority="4" operator="lessThan">
      <formula>$H$7</formula>
    </cfRule>
  </conditionalFormatting>
  <conditionalFormatting sqref="H8">
    <cfRule type="cellIs" dxfId="31" priority="5" operator="equal">
      <formula>$H$6</formula>
    </cfRule>
  </conditionalFormatting>
  <conditionalFormatting sqref="H8">
    <cfRule type="cellIs" dxfId="30" priority="6" operator="lessThan">
      <formula>$H$6</formula>
    </cfRule>
  </conditionalFormatting>
  <conditionalFormatting sqref="H8">
    <cfRule type="cellIs" dxfId="29" priority="7" operator="greaterThan">
      <formula>$H$6</formula>
    </cfRule>
  </conditionalFormatting>
  <conditionalFormatting sqref="H9">
    <cfRule type="cellIs" dxfId="28" priority="8" operator="equal">
      <formula>$H$6</formula>
    </cfRule>
  </conditionalFormatting>
  <conditionalFormatting sqref="H9">
    <cfRule type="cellIs" dxfId="27" priority="9" operator="lessThan">
      <formula>$H$6</formula>
    </cfRule>
  </conditionalFormatting>
  <conditionalFormatting sqref="H9">
    <cfRule type="cellIs" dxfId="26" priority="10" operator="greaterThan">
      <formula>$H$6</formula>
    </cfRule>
  </conditionalFormatting>
  <conditionalFormatting sqref="H10">
    <cfRule type="cellIs" dxfId="25" priority="11" operator="equal">
      <formula>$H$6</formula>
    </cfRule>
  </conditionalFormatting>
  <conditionalFormatting sqref="H10">
    <cfRule type="cellIs" dxfId="24" priority="12" operator="lessThan">
      <formula>$H$6</formula>
    </cfRule>
  </conditionalFormatting>
  <conditionalFormatting sqref="H10">
    <cfRule type="cellIs" dxfId="23" priority="13" operator="greaterThan">
      <formula>$H$6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00"/>
  <sheetViews>
    <sheetView workbookViewId="0"/>
  </sheetViews>
  <sheetFormatPr defaultColWidth="14.3984375" defaultRowHeight="15" customHeight="1" x14ac:dyDescent="0.45"/>
  <cols>
    <col min="1" max="32" width="8.73046875" customWidth="1"/>
  </cols>
  <sheetData>
    <row r="1" spans="1:32" ht="14.25" customHeight="1" x14ac:dyDescent="0.45"/>
    <row r="2" spans="1:32" ht="14.25" customHeight="1" x14ac:dyDescent="0.45">
      <c r="B2" s="5" t="s">
        <v>148</v>
      </c>
      <c r="L2" s="1" t="s">
        <v>8</v>
      </c>
      <c r="S2" s="1" t="s">
        <v>102</v>
      </c>
      <c r="X2" s="1" t="s">
        <v>149</v>
      </c>
      <c r="AC2" s="1" t="s">
        <v>104</v>
      </c>
    </row>
    <row r="3" spans="1:32" ht="14.25" customHeight="1" x14ac:dyDescent="0.45">
      <c r="A3" s="1" t="s">
        <v>84</v>
      </c>
      <c r="B3" s="1" t="s">
        <v>105</v>
      </c>
      <c r="C3" s="1" t="s">
        <v>106</v>
      </c>
      <c r="D3" s="1" t="s">
        <v>8</v>
      </c>
      <c r="F3" s="1" t="s">
        <v>107</v>
      </c>
      <c r="G3" s="1" t="s">
        <v>108</v>
      </c>
      <c r="H3" s="1" t="s">
        <v>109</v>
      </c>
      <c r="J3" s="1" t="s">
        <v>65</v>
      </c>
      <c r="K3" s="1" t="s">
        <v>62</v>
      </c>
      <c r="L3" s="1" t="s">
        <v>82</v>
      </c>
      <c r="M3" s="1" t="s">
        <v>81</v>
      </c>
      <c r="N3" s="1" t="s">
        <v>75</v>
      </c>
      <c r="O3" s="1" t="s">
        <v>150</v>
      </c>
      <c r="Q3" s="1" t="s">
        <v>65</v>
      </c>
      <c r="R3" s="1" t="s">
        <v>62</v>
      </c>
      <c r="S3" s="1" t="s">
        <v>82</v>
      </c>
      <c r="T3" s="1" t="s">
        <v>81</v>
      </c>
      <c r="U3" s="1" t="s">
        <v>75</v>
      </c>
      <c r="V3" s="1" t="s">
        <v>150</v>
      </c>
      <c r="X3" s="1" t="s">
        <v>105</v>
      </c>
      <c r="Y3" s="1" t="s">
        <v>106</v>
      </c>
      <c r="Z3" s="1" t="s">
        <v>113</v>
      </c>
      <c r="AA3" s="1" t="s">
        <v>114</v>
      </c>
      <c r="AC3" s="1" t="s">
        <v>105</v>
      </c>
      <c r="AD3" s="1" t="s">
        <v>106</v>
      </c>
      <c r="AE3" s="1" t="s">
        <v>113</v>
      </c>
      <c r="AF3" s="1" t="s">
        <v>114</v>
      </c>
    </row>
    <row r="4" spans="1:32" ht="14.25" customHeight="1" x14ac:dyDescent="0.45">
      <c r="A4" s="4" t="e">
        <f t="shared" ref="A4:D4" si="0">#REF!</f>
        <v>#REF!</v>
      </c>
      <c r="B4" s="21" t="e">
        <f t="shared" si="0"/>
        <v>#REF!</v>
      </c>
      <c r="C4" s="16" t="e">
        <f t="shared" si="0"/>
        <v>#REF!</v>
      </c>
      <c r="D4" s="16" t="e">
        <f t="shared" si="0"/>
        <v>#REF!</v>
      </c>
      <c r="F4" s="1" t="e">
        <f t="shared" ref="F4:H4" si="1">SUM(B4:B30)</f>
        <v>#REF!</v>
      </c>
      <c r="G4" s="1" t="e">
        <f t="shared" si="1"/>
        <v>#REF!</v>
      </c>
      <c r="H4" s="1" t="e">
        <f t="shared" si="1"/>
        <v>#REF!</v>
      </c>
      <c r="J4" s="1" t="e">
        <f t="shared" ref="J4:O4" si="2">#REF!</f>
        <v>#REF!</v>
      </c>
      <c r="K4" s="1" t="e">
        <f t="shared" si="2"/>
        <v>#REF!</v>
      </c>
      <c r="L4" s="1" t="e">
        <f t="shared" si="2"/>
        <v>#REF!</v>
      </c>
      <c r="M4" s="1" t="e">
        <f t="shared" si="2"/>
        <v>#REF!</v>
      </c>
      <c r="N4" s="17" t="e">
        <f t="shared" si="2"/>
        <v>#REF!</v>
      </c>
      <c r="O4" s="1" t="e">
        <f t="shared" si="2"/>
        <v>#REF!</v>
      </c>
      <c r="Q4" s="18">
        <v>1</v>
      </c>
      <c r="R4" s="18">
        <v>2</v>
      </c>
      <c r="S4" s="18">
        <v>1</v>
      </c>
      <c r="T4" s="18" t="s">
        <v>115</v>
      </c>
      <c r="U4" s="17" t="s">
        <v>115</v>
      </c>
      <c r="V4" s="18">
        <v>1</v>
      </c>
      <c r="X4" s="18">
        <v>4</v>
      </c>
      <c r="Y4" s="18">
        <v>1</v>
      </c>
      <c r="Z4" s="18" t="s">
        <v>65</v>
      </c>
      <c r="AA4" s="18" t="s">
        <v>86</v>
      </c>
      <c r="AC4" s="18">
        <v>5</v>
      </c>
      <c r="AD4" s="18">
        <v>2</v>
      </c>
      <c r="AE4" s="18" t="s">
        <v>62</v>
      </c>
      <c r="AF4" s="18" t="s">
        <v>151</v>
      </c>
    </row>
    <row r="5" spans="1:32" ht="14.25" customHeight="1" x14ac:dyDescent="0.45">
      <c r="A5" s="4" t="e">
        <f t="shared" ref="A5:D5" si="3">#REF!</f>
        <v>#REF!</v>
      </c>
      <c r="B5" s="21" t="e">
        <f t="shared" si="3"/>
        <v>#REF!</v>
      </c>
      <c r="C5" s="16" t="e">
        <f t="shared" si="3"/>
        <v>#REF!</v>
      </c>
      <c r="D5" s="16" t="e">
        <f t="shared" si="3"/>
        <v>#REF!</v>
      </c>
      <c r="J5" s="1" t="e">
        <f t="shared" ref="J5:O5" si="4">#REF!</f>
        <v>#REF!</v>
      </c>
      <c r="K5" s="1" t="e">
        <f t="shared" si="4"/>
        <v>#REF!</v>
      </c>
      <c r="L5" s="1" t="e">
        <f t="shared" si="4"/>
        <v>#REF!</v>
      </c>
      <c r="M5" s="1" t="e">
        <f t="shared" si="4"/>
        <v>#REF!</v>
      </c>
      <c r="N5" s="17" t="e">
        <f t="shared" si="4"/>
        <v>#REF!</v>
      </c>
      <c r="O5" s="1" t="e">
        <f t="shared" si="4"/>
        <v>#REF!</v>
      </c>
      <c r="Q5" s="18">
        <v>2</v>
      </c>
      <c r="R5" s="18">
        <v>1</v>
      </c>
      <c r="S5" s="18">
        <v>1</v>
      </c>
      <c r="T5" s="18" t="s">
        <v>115</v>
      </c>
      <c r="U5" s="17">
        <v>1</v>
      </c>
      <c r="V5" s="18">
        <v>1</v>
      </c>
      <c r="X5" s="18" t="e">
        <f t="shared" ref="X5:X17" si="5">COUNTIF(#REF!, "WW/LG")</f>
        <v>#REF!</v>
      </c>
      <c r="Y5" s="18" t="e">
        <f t="shared" ref="Y5:Y17" si="6">COUNTIF(#REF!, "LG/WW")</f>
        <v>#REF!</v>
      </c>
      <c r="Z5" s="18" t="s">
        <v>65</v>
      </c>
      <c r="AA5" s="18" t="s">
        <v>116</v>
      </c>
      <c r="AC5" s="18" t="e">
        <f t="shared" ref="AC5:AC17" si="7">COUNTIF(#REF!, "WW/5M")</f>
        <v>#REF!</v>
      </c>
      <c r="AD5" s="18" t="e">
        <f t="shared" ref="AD5:AD17" si="8">COUNTIF(#REF!, "5M/WW")</f>
        <v>#REF!</v>
      </c>
      <c r="AE5" s="18" t="s">
        <v>152</v>
      </c>
      <c r="AF5" s="18" t="s">
        <v>153</v>
      </c>
    </row>
    <row r="6" spans="1:32" ht="14.25" customHeight="1" x14ac:dyDescent="0.45">
      <c r="A6" s="4" t="e">
        <f t="shared" ref="A6:D6" si="9">#REF!</f>
        <v>#REF!</v>
      </c>
      <c r="B6" s="21" t="e">
        <f t="shared" si="9"/>
        <v>#REF!</v>
      </c>
      <c r="C6" s="16" t="e">
        <f t="shared" si="9"/>
        <v>#REF!</v>
      </c>
      <c r="D6" s="16" t="e">
        <f t="shared" si="9"/>
        <v>#REF!</v>
      </c>
      <c r="G6" s="1" t="s">
        <v>118</v>
      </c>
      <c r="H6" s="19" t="e">
        <f>SUM(B4:B7)/(SUM(B4:B7)+SUM(C4:C7))</f>
        <v>#REF!</v>
      </c>
      <c r="J6" s="1" t="e">
        <f t="shared" ref="J6:O6" si="10">#REF!</f>
        <v>#REF!</v>
      </c>
      <c r="K6" s="1" t="e">
        <f t="shared" si="10"/>
        <v>#REF!</v>
      </c>
      <c r="L6" s="1" t="e">
        <f t="shared" si="10"/>
        <v>#REF!</v>
      </c>
      <c r="M6" s="1" t="e">
        <f t="shared" si="10"/>
        <v>#REF!</v>
      </c>
      <c r="N6" s="1" t="e">
        <f t="shared" si="10"/>
        <v>#REF!</v>
      </c>
      <c r="O6" s="1" t="e">
        <f t="shared" si="10"/>
        <v>#REF!</v>
      </c>
      <c r="Q6" s="18">
        <v>3</v>
      </c>
      <c r="R6" s="18">
        <v>1</v>
      </c>
      <c r="S6" s="18">
        <v>1</v>
      </c>
      <c r="T6" s="18">
        <v>1</v>
      </c>
      <c r="U6" s="18">
        <v>1</v>
      </c>
      <c r="V6" s="18" t="s">
        <v>115</v>
      </c>
      <c r="X6" s="18" t="e">
        <f t="shared" si="5"/>
        <v>#REF!</v>
      </c>
      <c r="Y6" s="18" t="e">
        <f t="shared" si="6"/>
        <v>#REF!</v>
      </c>
      <c r="Z6" s="18" t="s">
        <v>62</v>
      </c>
      <c r="AA6" s="18" t="s">
        <v>111</v>
      </c>
      <c r="AC6" s="18" t="e">
        <f t="shared" si="7"/>
        <v>#REF!</v>
      </c>
      <c r="AD6" s="18" t="e">
        <f t="shared" si="8"/>
        <v>#REF!</v>
      </c>
      <c r="AE6" s="18" t="s">
        <v>65</v>
      </c>
      <c r="AF6" s="18" t="s">
        <v>78</v>
      </c>
    </row>
    <row r="7" spans="1:32" ht="14.25" customHeight="1" x14ac:dyDescent="0.45">
      <c r="A7" s="4" t="e">
        <f t="shared" ref="A7:D7" si="11">#REF!</f>
        <v>#REF!</v>
      </c>
      <c r="B7" s="21" t="e">
        <f t="shared" si="11"/>
        <v>#REF!</v>
      </c>
      <c r="C7" s="16" t="e">
        <f t="shared" si="11"/>
        <v>#REF!</v>
      </c>
      <c r="D7" s="16" t="e">
        <f t="shared" si="11"/>
        <v>#REF!</v>
      </c>
      <c r="G7" s="1" t="s">
        <v>119</v>
      </c>
      <c r="H7" s="19" t="e">
        <f>SUM(B8:B10)/(SUM(B8:B10)+SUM(C8:C10))</f>
        <v>#REF!</v>
      </c>
      <c r="J7" s="1" t="e">
        <f t="shared" ref="J7:O7" si="12">#REF!</f>
        <v>#REF!</v>
      </c>
      <c r="K7" s="1" t="e">
        <f t="shared" si="12"/>
        <v>#REF!</v>
      </c>
      <c r="L7" s="1" t="e">
        <f t="shared" si="12"/>
        <v>#REF!</v>
      </c>
      <c r="M7" s="1" t="e">
        <f t="shared" si="12"/>
        <v>#REF!</v>
      </c>
      <c r="N7" s="1" t="e">
        <f t="shared" si="12"/>
        <v>#REF!</v>
      </c>
      <c r="O7" s="1" t="e">
        <f t="shared" si="12"/>
        <v>#REF!</v>
      </c>
      <c r="Q7" s="18">
        <v>1</v>
      </c>
      <c r="R7" s="18">
        <v>2</v>
      </c>
      <c r="S7" s="18">
        <v>2</v>
      </c>
      <c r="T7" s="18" t="s">
        <v>115</v>
      </c>
      <c r="U7" s="18">
        <v>1</v>
      </c>
      <c r="V7" s="18" t="s">
        <v>115</v>
      </c>
      <c r="X7" s="18" t="e">
        <f t="shared" si="5"/>
        <v>#REF!</v>
      </c>
      <c r="Y7" s="18" t="e">
        <f t="shared" si="6"/>
        <v>#REF!</v>
      </c>
      <c r="Z7" s="18" t="s">
        <v>62</v>
      </c>
      <c r="AA7" s="18" t="s">
        <v>115</v>
      </c>
      <c r="AC7" s="18" t="e">
        <f t="shared" si="7"/>
        <v>#REF!</v>
      </c>
      <c r="AD7" s="18" t="e">
        <f t="shared" si="8"/>
        <v>#REF!</v>
      </c>
      <c r="AE7" s="18" t="s">
        <v>154</v>
      </c>
      <c r="AF7" s="18" t="s">
        <v>126</v>
      </c>
    </row>
    <row r="8" spans="1:32" ht="14.25" customHeight="1" x14ac:dyDescent="0.45">
      <c r="A8" s="4" t="e">
        <f t="shared" ref="A8:D8" si="13">#REF!</f>
        <v>#REF!</v>
      </c>
      <c r="B8" s="21" t="e">
        <f t="shared" si="13"/>
        <v>#REF!</v>
      </c>
      <c r="C8" s="16" t="e">
        <f t="shared" si="13"/>
        <v>#REF!</v>
      </c>
      <c r="D8" s="16" t="e">
        <f t="shared" si="13"/>
        <v>#REF!</v>
      </c>
      <c r="G8" s="1" t="s">
        <v>121</v>
      </c>
      <c r="H8" s="19" t="e">
        <f>SUM(B11:B14)/(SUM(B11:B14)+SUM(C11:C14))</f>
        <v>#REF!</v>
      </c>
      <c r="J8" s="1" t="e">
        <f t="shared" ref="J8:O8" si="14">#REF!</f>
        <v>#REF!</v>
      </c>
      <c r="K8" s="1" t="e">
        <f t="shared" si="14"/>
        <v>#REF!</v>
      </c>
      <c r="L8" s="1" t="e">
        <f t="shared" si="14"/>
        <v>#REF!</v>
      </c>
      <c r="M8" s="1" t="e">
        <f t="shared" si="14"/>
        <v>#REF!</v>
      </c>
      <c r="N8" s="1" t="e">
        <f t="shared" si="14"/>
        <v>#REF!</v>
      </c>
      <c r="O8" s="1" t="e">
        <f t="shared" si="14"/>
        <v>#REF!</v>
      </c>
      <c r="Q8" s="18">
        <v>1</v>
      </c>
      <c r="R8" s="18">
        <v>1</v>
      </c>
      <c r="S8" s="18" t="s">
        <v>115</v>
      </c>
      <c r="T8" s="18" t="s">
        <v>115</v>
      </c>
      <c r="U8" s="18" t="s">
        <v>115</v>
      </c>
      <c r="V8" s="18" t="s">
        <v>115</v>
      </c>
      <c r="X8" s="18" t="e">
        <f t="shared" si="5"/>
        <v>#REF!</v>
      </c>
      <c r="Y8" s="18" t="e">
        <f t="shared" si="6"/>
        <v>#REF!</v>
      </c>
      <c r="Z8" s="18" t="s">
        <v>123</v>
      </c>
      <c r="AA8" s="18" t="s">
        <v>122</v>
      </c>
      <c r="AC8" s="18" t="e">
        <f t="shared" si="7"/>
        <v>#REF!</v>
      </c>
      <c r="AD8" s="18" t="e">
        <f t="shared" si="8"/>
        <v>#REF!</v>
      </c>
      <c r="AE8" s="18" t="s">
        <v>62</v>
      </c>
      <c r="AF8" s="18" t="s">
        <v>68</v>
      </c>
    </row>
    <row r="9" spans="1:32" ht="14.25" customHeight="1" x14ac:dyDescent="0.45">
      <c r="A9" s="4" t="e">
        <f t="shared" ref="A9:D9" si="15">#REF!</f>
        <v>#REF!</v>
      </c>
      <c r="B9" s="21" t="e">
        <f t="shared" si="15"/>
        <v>#REF!</v>
      </c>
      <c r="C9" s="16" t="e">
        <f t="shared" si="15"/>
        <v>#REF!</v>
      </c>
      <c r="D9" s="16" t="e">
        <f t="shared" si="15"/>
        <v>#REF!</v>
      </c>
      <c r="G9" s="1" t="s">
        <v>124</v>
      </c>
      <c r="H9" s="19" t="e">
        <f>SUM(B15:B16)/(SUM(B15:B16)+SUM(C15:C16))</f>
        <v>#REF!</v>
      </c>
      <c r="J9" s="1" t="e">
        <f t="shared" ref="J9:O9" si="16">#REF!</f>
        <v>#REF!</v>
      </c>
      <c r="K9" s="1" t="e">
        <f t="shared" si="16"/>
        <v>#REF!</v>
      </c>
      <c r="L9" s="1" t="e">
        <f t="shared" si="16"/>
        <v>#REF!</v>
      </c>
      <c r="M9" s="1" t="e">
        <f t="shared" si="16"/>
        <v>#REF!</v>
      </c>
      <c r="N9" s="1" t="e">
        <f t="shared" si="16"/>
        <v>#REF!</v>
      </c>
      <c r="O9" s="1" t="e">
        <f t="shared" si="16"/>
        <v>#REF!</v>
      </c>
      <c r="Q9" s="18">
        <v>1</v>
      </c>
      <c r="R9" s="18">
        <v>2</v>
      </c>
      <c r="S9" s="18" t="s">
        <v>115</v>
      </c>
      <c r="T9" s="18" t="s">
        <v>115</v>
      </c>
      <c r="U9" s="18" t="s">
        <v>115</v>
      </c>
      <c r="V9" s="18" t="s">
        <v>115</v>
      </c>
      <c r="X9" s="18" t="e">
        <f t="shared" si="5"/>
        <v>#REF!</v>
      </c>
      <c r="Y9" s="18" t="e">
        <f t="shared" si="6"/>
        <v>#REF!</v>
      </c>
      <c r="Z9" s="18" t="s">
        <v>123</v>
      </c>
      <c r="AA9" s="18" t="s">
        <v>86</v>
      </c>
      <c r="AC9" s="18" t="e">
        <f t="shared" si="7"/>
        <v>#REF!</v>
      </c>
      <c r="AD9" s="18" t="e">
        <f t="shared" si="8"/>
        <v>#REF!</v>
      </c>
      <c r="AE9" s="18" t="s">
        <v>62</v>
      </c>
      <c r="AF9" s="18" t="s">
        <v>155</v>
      </c>
    </row>
    <row r="10" spans="1:32" ht="14.25" customHeight="1" x14ac:dyDescent="0.45">
      <c r="A10" s="4" t="e">
        <f t="shared" ref="A10:D10" si="17">#REF!</f>
        <v>#REF!</v>
      </c>
      <c r="B10" s="21" t="e">
        <f t="shared" si="17"/>
        <v>#REF!</v>
      </c>
      <c r="C10" s="16" t="e">
        <f t="shared" si="17"/>
        <v>#REF!</v>
      </c>
      <c r="D10" s="16" t="e">
        <f t="shared" si="17"/>
        <v>#REF!</v>
      </c>
      <c r="G10" s="1" t="s">
        <v>127</v>
      </c>
      <c r="H10" s="19" t="e">
        <f>SUM(B17:B20)/(SUM(B17:B20)+SUM(C17:C20))</f>
        <v>#REF!</v>
      </c>
      <c r="J10" s="1" t="e">
        <f t="shared" ref="J10:O10" si="18">#REF!</f>
        <v>#REF!</v>
      </c>
      <c r="K10" s="1" t="e">
        <f t="shared" si="18"/>
        <v>#REF!</v>
      </c>
      <c r="L10" s="1" t="e">
        <f t="shared" si="18"/>
        <v>#REF!</v>
      </c>
      <c r="M10" s="1" t="e">
        <f t="shared" si="18"/>
        <v>#REF!</v>
      </c>
      <c r="N10" s="1" t="e">
        <f t="shared" si="18"/>
        <v>#REF!</v>
      </c>
      <c r="O10" s="1" t="e">
        <f t="shared" si="18"/>
        <v>#REF!</v>
      </c>
      <c r="Q10" s="18">
        <v>1</v>
      </c>
      <c r="R10" s="18">
        <v>1</v>
      </c>
      <c r="S10" s="18" t="s">
        <v>115</v>
      </c>
      <c r="T10" s="18">
        <v>1</v>
      </c>
      <c r="U10" s="18" t="s">
        <v>115</v>
      </c>
      <c r="V10" s="18">
        <v>1</v>
      </c>
      <c r="X10" s="18" t="e">
        <f t="shared" si="5"/>
        <v>#REF!</v>
      </c>
      <c r="Y10" s="18" t="e">
        <f t="shared" si="6"/>
        <v>#REF!</v>
      </c>
      <c r="Z10" s="18" t="s">
        <v>129</v>
      </c>
      <c r="AA10" s="18" t="s">
        <v>128</v>
      </c>
      <c r="AC10" s="18" t="e">
        <f t="shared" si="7"/>
        <v>#REF!</v>
      </c>
      <c r="AD10" s="18" t="e">
        <f t="shared" si="8"/>
        <v>#REF!</v>
      </c>
      <c r="AE10" s="18" t="s">
        <v>156</v>
      </c>
      <c r="AF10" s="18" t="s">
        <v>80</v>
      </c>
    </row>
    <row r="11" spans="1:32" ht="14.25" customHeight="1" x14ac:dyDescent="0.45">
      <c r="A11" s="4" t="e">
        <f t="shared" ref="A11:D11" si="19">#REF!</f>
        <v>#REF!</v>
      </c>
      <c r="B11" s="21" t="e">
        <f t="shared" si="19"/>
        <v>#REF!</v>
      </c>
      <c r="C11" s="16" t="e">
        <f t="shared" si="19"/>
        <v>#REF!</v>
      </c>
      <c r="D11" s="16" t="e">
        <f t="shared" si="19"/>
        <v>#REF!</v>
      </c>
      <c r="G11" s="1" t="s">
        <v>130</v>
      </c>
      <c r="H11" s="19"/>
      <c r="J11" s="24" t="s">
        <v>115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Q11" s="18" t="s">
        <v>115</v>
      </c>
      <c r="R11" s="18" t="s">
        <v>115</v>
      </c>
      <c r="S11" s="18" t="s">
        <v>115</v>
      </c>
      <c r="T11" s="18" t="s">
        <v>115</v>
      </c>
      <c r="U11" s="18" t="s">
        <v>115</v>
      </c>
      <c r="V11" s="18" t="s">
        <v>115</v>
      </c>
      <c r="X11" s="18" t="e">
        <f t="shared" si="5"/>
        <v>#REF!</v>
      </c>
      <c r="Y11" s="18" t="e">
        <f t="shared" si="6"/>
        <v>#REF!</v>
      </c>
      <c r="Z11" s="18" t="s">
        <v>115</v>
      </c>
      <c r="AA11" s="18" t="s">
        <v>131</v>
      </c>
      <c r="AC11" s="18" t="e">
        <f t="shared" si="7"/>
        <v>#REF!</v>
      </c>
      <c r="AD11" s="18" t="e">
        <f t="shared" si="8"/>
        <v>#REF!</v>
      </c>
      <c r="AE11" s="18" t="s">
        <v>115</v>
      </c>
      <c r="AF11" s="18" t="s">
        <v>157</v>
      </c>
    </row>
    <row r="12" spans="1:32" ht="14.25" customHeight="1" x14ac:dyDescent="0.45">
      <c r="A12" s="4" t="e">
        <f t="shared" ref="A12:D12" si="20">#REF!</f>
        <v>#REF!</v>
      </c>
      <c r="B12" s="21" t="e">
        <f t="shared" si="20"/>
        <v>#REF!</v>
      </c>
      <c r="C12" s="16" t="e">
        <f t="shared" si="20"/>
        <v>#REF!</v>
      </c>
      <c r="D12" s="16" t="e">
        <f t="shared" si="20"/>
        <v>#REF!</v>
      </c>
      <c r="G12" s="1" t="s">
        <v>133</v>
      </c>
      <c r="H12" s="19"/>
      <c r="J12" s="1" t="e">
        <f t="shared" ref="J12:J17" si="21">#REF!</f>
        <v>#REF!</v>
      </c>
      <c r="K12" s="24" t="s">
        <v>115</v>
      </c>
      <c r="L12" s="1" t="e">
        <f t="shared" ref="L12:O12" si="22">#REF!</f>
        <v>#REF!</v>
      </c>
      <c r="M12" s="1" t="e">
        <f t="shared" si="22"/>
        <v>#REF!</v>
      </c>
      <c r="N12" s="1" t="e">
        <f t="shared" si="22"/>
        <v>#REF!</v>
      </c>
      <c r="O12" s="1" t="e">
        <f t="shared" si="22"/>
        <v>#REF!</v>
      </c>
      <c r="Q12" s="18" t="s">
        <v>115</v>
      </c>
      <c r="R12" s="18" t="s">
        <v>115</v>
      </c>
      <c r="S12" s="18" t="s">
        <v>115</v>
      </c>
      <c r="T12" s="18" t="s">
        <v>115</v>
      </c>
      <c r="U12" s="18" t="s">
        <v>115</v>
      </c>
      <c r="V12" s="18">
        <v>1</v>
      </c>
      <c r="X12" s="18" t="e">
        <f t="shared" si="5"/>
        <v>#REF!</v>
      </c>
      <c r="Y12" s="18" t="e">
        <f t="shared" si="6"/>
        <v>#REF!</v>
      </c>
      <c r="Z12" s="18" t="s">
        <v>115</v>
      </c>
      <c r="AA12" s="18" t="s">
        <v>86</v>
      </c>
      <c r="AC12" s="18" t="e">
        <f t="shared" si="7"/>
        <v>#REF!</v>
      </c>
      <c r="AD12" s="18" t="e">
        <f t="shared" si="8"/>
        <v>#REF!</v>
      </c>
      <c r="AE12" s="18" t="s">
        <v>150</v>
      </c>
      <c r="AF12" s="18" t="s">
        <v>158</v>
      </c>
    </row>
    <row r="13" spans="1:32" ht="14.25" customHeight="1" x14ac:dyDescent="0.45">
      <c r="A13" s="4" t="e">
        <f t="shared" ref="A13:D13" si="23">#REF!</f>
        <v>#REF!</v>
      </c>
      <c r="B13" s="21" t="e">
        <f t="shared" si="23"/>
        <v>#REF!</v>
      </c>
      <c r="C13" s="16" t="e">
        <f t="shared" si="23"/>
        <v>#REF!</v>
      </c>
      <c r="D13" s="16" t="e">
        <f t="shared" si="23"/>
        <v>#REF!</v>
      </c>
      <c r="G13" s="1" t="s">
        <v>134</v>
      </c>
      <c r="H13" s="19" t="e">
        <f>F4/(G4+F4)</f>
        <v>#REF!</v>
      </c>
      <c r="J13" s="1" t="e">
        <f t="shared" si="21"/>
        <v>#REF!</v>
      </c>
      <c r="K13" s="1" t="e">
        <f t="shared" ref="K13:O13" si="24">#REF!</f>
        <v>#REF!</v>
      </c>
      <c r="L13" s="1" t="e">
        <f t="shared" si="24"/>
        <v>#REF!</v>
      </c>
      <c r="M13" s="1" t="e">
        <f t="shared" si="24"/>
        <v>#REF!</v>
      </c>
      <c r="N13" s="1" t="e">
        <f t="shared" si="24"/>
        <v>#REF!</v>
      </c>
      <c r="O13" s="1" t="e">
        <f t="shared" si="24"/>
        <v>#REF!</v>
      </c>
      <c r="Q13" s="18">
        <v>1</v>
      </c>
      <c r="R13" s="18">
        <v>1</v>
      </c>
      <c r="S13" s="18" t="s">
        <v>115</v>
      </c>
      <c r="T13" s="18" t="s">
        <v>115</v>
      </c>
      <c r="U13" s="18" t="s">
        <v>115</v>
      </c>
      <c r="V13" s="18" t="s">
        <v>115</v>
      </c>
      <c r="X13" s="18" t="e">
        <f t="shared" si="5"/>
        <v>#REF!</v>
      </c>
      <c r="Y13" s="18" t="e">
        <f t="shared" si="6"/>
        <v>#REF!</v>
      </c>
      <c r="Z13" s="18" t="s">
        <v>136</v>
      </c>
      <c r="AA13" s="18" t="s">
        <v>135</v>
      </c>
      <c r="AC13" s="18" t="e">
        <f t="shared" si="7"/>
        <v>#REF!</v>
      </c>
      <c r="AD13" s="18" t="e">
        <f t="shared" si="8"/>
        <v>#REF!</v>
      </c>
      <c r="AE13" s="18" t="s">
        <v>65</v>
      </c>
      <c r="AF13" s="18" t="s">
        <v>159</v>
      </c>
    </row>
    <row r="14" spans="1:32" ht="14.25" customHeight="1" x14ac:dyDescent="0.45">
      <c r="A14" s="4" t="e">
        <f t="shared" ref="A14:D14" si="25">#REF!</f>
        <v>#REF!</v>
      </c>
      <c r="B14" s="21" t="e">
        <f t="shared" si="25"/>
        <v>#REF!</v>
      </c>
      <c r="C14" s="16" t="e">
        <f t="shared" si="25"/>
        <v>#REF!</v>
      </c>
      <c r="D14" s="16" t="e">
        <f t="shared" si="25"/>
        <v>#REF!</v>
      </c>
      <c r="J14" s="1" t="e">
        <f t="shared" si="21"/>
        <v>#REF!</v>
      </c>
      <c r="K14" s="1" t="e">
        <f t="shared" ref="K14:O14" si="26">#REF!</f>
        <v>#REF!</v>
      </c>
      <c r="L14" s="1" t="e">
        <f t="shared" si="26"/>
        <v>#REF!</v>
      </c>
      <c r="M14" s="1" t="e">
        <f t="shared" si="26"/>
        <v>#REF!</v>
      </c>
      <c r="N14" s="1" t="e">
        <f t="shared" si="26"/>
        <v>#REF!</v>
      </c>
      <c r="O14" s="1" t="e">
        <f t="shared" si="26"/>
        <v>#REF!</v>
      </c>
      <c r="Q14" s="18">
        <v>1</v>
      </c>
      <c r="R14" s="18">
        <v>1</v>
      </c>
      <c r="S14" s="18" t="s">
        <v>115</v>
      </c>
      <c r="T14" s="18" t="s">
        <v>115</v>
      </c>
      <c r="U14" s="18" t="s">
        <v>115</v>
      </c>
      <c r="V14" s="18">
        <v>1</v>
      </c>
      <c r="X14" s="18" t="e">
        <f t="shared" si="5"/>
        <v>#REF!</v>
      </c>
      <c r="Y14" s="18" t="e">
        <f t="shared" si="6"/>
        <v>#REF!</v>
      </c>
      <c r="Z14" s="18" t="s">
        <v>65</v>
      </c>
      <c r="AA14" s="18" t="s">
        <v>78</v>
      </c>
      <c r="AC14" s="18" t="e">
        <f t="shared" si="7"/>
        <v>#REF!</v>
      </c>
      <c r="AD14" s="18" t="e">
        <f t="shared" si="8"/>
        <v>#REF!</v>
      </c>
      <c r="AE14" s="18" t="s">
        <v>62</v>
      </c>
      <c r="AF14" s="18" t="s">
        <v>160</v>
      </c>
    </row>
    <row r="15" spans="1:32" ht="14.25" customHeight="1" x14ac:dyDescent="0.45">
      <c r="A15" s="4" t="e">
        <f t="shared" ref="A15:D15" si="27">#REF!</f>
        <v>#REF!</v>
      </c>
      <c r="B15" s="21" t="e">
        <f t="shared" si="27"/>
        <v>#REF!</v>
      </c>
      <c r="C15" s="16" t="e">
        <f t="shared" si="27"/>
        <v>#REF!</v>
      </c>
      <c r="D15" s="16" t="e">
        <f t="shared" si="27"/>
        <v>#REF!</v>
      </c>
      <c r="J15" s="1" t="e">
        <f t="shared" si="21"/>
        <v>#REF!</v>
      </c>
      <c r="K15" s="1" t="e">
        <f t="shared" ref="K15:O15" si="28">#REF!</f>
        <v>#REF!</v>
      </c>
      <c r="L15" s="1" t="e">
        <f t="shared" si="28"/>
        <v>#REF!</v>
      </c>
      <c r="M15" s="1" t="e">
        <f t="shared" si="28"/>
        <v>#REF!</v>
      </c>
      <c r="N15" s="1" t="e">
        <f t="shared" si="28"/>
        <v>#REF!</v>
      </c>
      <c r="O15" s="1" t="e">
        <f t="shared" si="28"/>
        <v>#REF!</v>
      </c>
      <c r="Q15" s="18" t="s">
        <v>115</v>
      </c>
      <c r="R15" s="18">
        <v>1</v>
      </c>
      <c r="S15" s="18" t="s">
        <v>115</v>
      </c>
      <c r="T15" s="18" t="s">
        <v>115</v>
      </c>
      <c r="U15" s="18">
        <v>1</v>
      </c>
      <c r="V15" s="18">
        <v>1</v>
      </c>
      <c r="X15" s="18" t="e">
        <f t="shared" si="5"/>
        <v>#REF!</v>
      </c>
      <c r="Y15" s="18" t="e">
        <f t="shared" si="6"/>
        <v>#REF!</v>
      </c>
      <c r="Z15" s="18" t="s">
        <v>140</v>
      </c>
      <c r="AA15" s="18" t="s">
        <v>139</v>
      </c>
      <c r="AC15" s="18" t="e">
        <f t="shared" si="7"/>
        <v>#REF!</v>
      </c>
      <c r="AD15" s="18" t="e">
        <f t="shared" si="8"/>
        <v>#REF!</v>
      </c>
      <c r="AE15" s="18" t="s">
        <v>62</v>
      </c>
      <c r="AF15" s="18" t="s">
        <v>80</v>
      </c>
    </row>
    <row r="16" spans="1:32" ht="14.25" customHeight="1" x14ac:dyDescent="0.45">
      <c r="A16" s="4" t="e">
        <f t="shared" ref="A16:D16" si="29">#REF!</f>
        <v>#REF!</v>
      </c>
      <c r="B16" s="21" t="e">
        <f t="shared" si="29"/>
        <v>#REF!</v>
      </c>
      <c r="C16" s="16" t="e">
        <f t="shared" si="29"/>
        <v>#REF!</v>
      </c>
      <c r="D16" s="16" t="e">
        <f t="shared" si="29"/>
        <v>#REF!</v>
      </c>
      <c r="J16" s="1" t="e">
        <f t="shared" si="21"/>
        <v>#REF!</v>
      </c>
      <c r="K16" s="1" t="e">
        <f t="shared" ref="K16:O16" si="30">#REF!</f>
        <v>#REF!</v>
      </c>
      <c r="L16" s="1" t="e">
        <f t="shared" si="30"/>
        <v>#REF!</v>
      </c>
      <c r="M16" s="1" t="e">
        <f t="shared" si="30"/>
        <v>#REF!</v>
      </c>
      <c r="N16" s="1" t="e">
        <f t="shared" si="30"/>
        <v>#REF!</v>
      </c>
      <c r="O16" s="1" t="e">
        <f t="shared" si="30"/>
        <v>#REF!</v>
      </c>
      <c r="Q16" s="18">
        <v>2</v>
      </c>
      <c r="R16" s="18" t="s">
        <v>115</v>
      </c>
      <c r="S16" s="18" t="s">
        <v>115</v>
      </c>
      <c r="T16" s="18">
        <v>1</v>
      </c>
      <c r="U16" s="18" t="s">
        <v>115</v>
      </c>
      <c r="V16" s="18" t="s">
        <v>115</v>
      </c>
      <c r="X16" s="18" t="e">
        <f t="shared" si="5"/>
        <v>#REF!</v>
      </c>
      <c r="Y16" s="18" t="e">
        <f t="shared" si="6"/>
        <v>#REF!</v>
      </c>
      <c r="Z16" s="18" t="s">
        <v>65</v>
      </c>
      <c r="AA16" s="18" t="s">
        <v>83</v>
      </c>
      <c r="AC16" s="18" t="e">
        <f t="shared" si="7"/>
        <v>#REF!</v>
      </c>
      <c r="AD16" s="18" t="e">
        <f t="shared" si="8"/>
        <v>#REF!</v>
      </c>
      <c r="AE16" s="18" t="s">
        <v>161</v>
      </c>
      <c r="AF16" s="18" t="s">
        <v>80</v>
      </c>
    </row>
    <row r="17" spans="1:32" ht="14.25" customHeight="1" x14ac:dyDescent="0.45">
      <c r="A17" s="4" t="e">
        <f t="shared" ref="A17:D17" si="31">#REF!</f>
        <v>#REF!</v>
      </c>
      <c r="B17" s="21" t="e">
        <f t="shared" si="31"/>
        <v>#REF!</v>
      </c>
      <c r="C17" s="16" t="e">
        <f t="shared" si="31"/>
        <v>#REF!</v>
      </c>
      <c r="D17" s="16" t="e">
        <f t="shared" si="31"/>
        <v>#REF!</v>
      </c>
      <c r="J17" s="1" t="e">
        <f t="shared" si="21"/>
        <v>#REF!</v>
      </c>
      <c r="K17" s="1" t="e">
        <f t="shared" ref="K17:O17" si="32">#REF!</f>
        <v>#REF!</v>
      </c>
      <c r="L17" s="1" t="e">
        <f t="shared" si="32"/>
        <v>#REF!</v>
      </c>
      <c r="M17" s="1" t="e">
        <f t="shared" si="32"/>
        <v>#REF!</v>
      </c>
      <c r="N17" s="1" t="e">
        <f t="shared" si="32"/>
        <v>#REF!</v>
      </c>
      <c r="O17" s="1" t="e">
        <f t="shared" si="32"/>
        <v>#REF!</v>
      </c>
      <c r="Q17" s="18">
        <v>2</v>
      </c>
      <c r="R17" s="18">
        <v>2</v>
      </c>
      <c r="S17" s="18">
        <v>1</v>
      </c>
      <c r="T17" s="18">
        <v>1</v>
      </c>
      <c r="U17" s="18">
        <v>1</v>
      </c>
      <c r="V17" s="18" t="s">
        <v>115</v>
      </c>
      <c r="X17" s="18" t="e">
        <f t="shared" si="5"/>
        <v>#REF!</v>
      </c>
      <c r="Y17" s="18" t="e">
        <f t="shared" si="6"/>
        <v>#REF!</v>
      </c>
      <c r="Z17" s="18" t="s">
        <v>65</v>
      </c>
      <c r="AA17" s="18" t="s">
        <v>86</v>
      </c>
      <c r="AC17" s="18" t="e">
        <f t="shared" si="7"/>
        <v>#REF!</v>
      </c>
      <c r="AD17" s="18" t="e">
        <f t="shared" si="8"/>
        <v>#REF!</v>
      </c>
      <c r="AE17" s="18" t="s">
        <v>162</v>
      </c>
      <c r="AF17" s="18" t="s">
        <v>80</v>
      </c>
    </row>
    <row r="18" spans="1:32" ht="14.25" customHeight="1" x14ac:dyDescent="0.45">
      <c r="A18" s="4" t="str">
        <f>Template!$C$2</f>
        <v>Insert Date Here</v>
      </c>
      <c r="B18" s="21">
        <f>Template!$K$5</f>
        <v>6</v>
      </c>
      <c r="C18" s="16">
        <f>Template!$L$5</f>
        <v>3</v>
      </c>
      <c r="D18" s="16">
        <f>Template!$N$5</f>
        <v>2</v>
      </c>
      <c r="J18" s="20">
        <f>Template!$Q$8</f>
        <v>0</v>
      </c>
      <c r="K18" s="20">
        <f>Template!$Q$9</f>
        <v>3</v>
      </c>
      <c r="L18" s="20">
        <f>Template!$Q$10</f>
        <v>3</v>
      </c>
      <c r="M18" s="20">
        <f>Template!$Q$12</f>
        <v>0</v>
      </c>
      <c r="N18" s="20">
        <f>Template!$Q$5</f>
        <v>2</v>
      </c>
      <c r="O18" s="20">
        <f>Template!$Q$11</f>
        <v>0</v>
      </c>
      <c r="Q18" s="18">
        <v>2</v>
      </c>
      <c r="R18" s="18">
        <v>1</v>
      </c>
      <c r="S18" s="18" t="s">
        <v>115</v>
      </c>
      <c r="T18" s="18" t="s">
        <v>115</v>
      </c>
      <c r="U18" s="18">
        <v>2</v>
      </c>
      <c r="V18" s="18" t="s">
        <v>115</v>
      </c>
      <c r="X18" s="18">
        <f>COUNTIF(Template!$T$4:$T$30, "WW/LG")</f>
        <v>0</v>
      </c>
      <c r="Y18" s="18">
        <f>COUNTIF(Template!$S$4:$S$30, "LG/WW")</f>
        <v>0</v>
      </c>
      <c r="Z18" s="18" t="s">
        <v>65</v>
      </c>
      <c r="AA18" s="18" t="s">
        <v>78</v>
      </c>
      <c r="AC18" s="18">
        <f>COUNTIF(Template!$T$4:$T$30, "WW/5M")</f>
        <v>0</v>
      </c>
      <c r="AD18" s="18">
        <f>COUNTIF(Template!$U$4:$U$30, "5M/WW")</f>
        <v>0</v>
      </c>
      <c r="AE18" s="18" t="s">
        <v>65</v>
      </c>
      <c r="AF18" s="18" t="s">
        <v>163</v>
      </c>
    </row>
    <row r="19" spans="1:32" ht="14.25" customHeight="1" x14ac:dyDescent="0.45">
      <c r="A19" s="4" t="e">
        <f t="shared" ref="A19:D19" si="33">#REF!</f>
        <v>#REF!</v>
      </c>
      <c r="B19" s="21" t="e">
        <f t="shared" si="33"/>
        <v>#REF!</v>
      </c>
      <c r="C19" s="16" t="e">
        <f t="shared" si="33"/>
        <v>#REF!</v>
      </c>
      <c r="D19" s="16" t="e">
        <f t="shared" si="33"/>
        <v>#REF!</v>
      </c>
      <c r="J19" s="1" t="e">
        <f t="shared" ref="J19:O19" si="34">#REF!</f>
        <v>#REF!</v>
      </c>
      <c r="K19" s="1" t="e">
        <f t="shared" si="34"/>
        <v>#REF!</v>
      </c>
      <c r="L19" s="1" t="e">
        <f t="shared" si="34"/>
        <v>#REF!</v>
      </c>
      <c r="M19" s="1" t="e">
        <f t="shared" si="34"/>
        <v>#REF!</v>
      </c>
      <c r="N19" s="1" t="e">
        <f t="shared" si="34"/>
        <v>#REF!</v>
      </c>
      <c r="O19" s="1" t="e">
        <f t="shared" si="34"/>
        <v>#REF!</v>
      </c>
      <c r="Q19" s="18">
        <v>1</v>
      </c>
      <c r="R19" s="18">
        <v>1</v>
      </c>
      <c r="S19" s="18" t="s">
        <v>115</v>
      </c>
      <c r="T19" s="18" t="s">
        <v>115</v>
      </c>
      <c r="U19" s="18">
        <v>1</v>
      </c>
      <c r="V19" s="18">
        <v>1</v>
      </c>
      <c r="X19" s="18" t="e">
        <f t="shared" ref="X19:X20" si="35">COUNTIF(#REF!, "WW/LG")</f>
        <v>#REF!</v>
      </c>
      <c r="Y19" s="18" t="e">
        <f t="shared" ref="Y19:Y20" si="36">COUNTIF(#REF!, "LG/WW")</f>
        <v>#REF!</v>
      </c>
      <c r="Z19" s="18" t="s">
        <v>136</v>
      </c>
      <c r="AA19" s="18" t="s">
        <v>131</v>
      </c>
      <c r="AC19" s="18" t="e">
        <f t="shared" ref="AC19:AC20" si="37">COUNTIF(#REF!, "WW/5M")</f>
        <v>#REF!</v>
      </c>
      <c r="AD19" s="18" t="e">
        <f t="shared" ref="AD19:AD20" si="38">COUNTIF(#REF!, "5M/WW")</f>
        <v>#REF!</v>
      </c>
      <c r="AE19" s="18" t="s">
        <v>164</v>
      </c>
      <c r="AF19" s="18" t="s">
        <v>165</v>
      </c>
    </row>
    <row r="20" spans="1:32" ht="14.25" customHeight="1" x14ac:dyDescent="0.45">
      <c r="A20" s="4" t="e">
        <f t="shared" ref="A20:D20" si="39">#REF!</f>
        <v>#REF!</v>
      </c>
      <c r="B20" s="21" t="e">
        <f t="shared" si="39"/>
        <v>#REF!</v>
      </c>
      <c r="C20" s="16" t="e">
        <f t="shared" si="39"/>
        <v>#REF!</v>
      </c>
      <c r="D20" s="16" t="e">
        <f t="shared" si="39"/>
        <v>#REF!</v>
      </c>
      <c r="J20" s="1" t="s">
        <v>115</v>
      </c>
      <c r="K20" s="1" t="s">
        <v>115</v>
      </c>
      <c r="L20" s="1" t="e">
        <f t="shared" ref="L20:O20" si="40">#REF!</f>
        <v>#REF!</v>
      </c>
      <c r="M20" s="1" t="e">
        <f t="shared" si="40"/>
        <v>#REF!</v>
      </c>
      <c r="N20" s="1" t="e">
        <f t="shared" si="40"/>
        <v>#REF!</v>
      </c>
      <c r="O20" s="1" t="e">
        <f t="shared" si="40"/>
        <v>#REF!</v>
      </c>
      <c r="Q20" s="18" t="s">
        <v>115</v>
      </c>
      <c r="R20" s="18" t="s">
        <v>115</v>
      </c>
      <c r="S20" s="18" t="s">
        <v>115</v>
      </c>
      <c r="T20" s="18" t="s">
        <v>115</v>
      </c>
      <c r="U20" s="18">
        <v>2</v>
      </c>
      <c r="V20" s="18" t="s">
        <v>115</v>
      </c>
      <c r="X20" s="18" t="e">
        <f t="shared" si="35"/>
        <v>#REF!</v>
      </c>
      <c r="Y20" s="18" t="e">
        <f t="shared" si="36"/>
        <v>#REF!</v>
      </c>
      <c r="Z20" s="18" t="s">
        <v>75</v>
      </c>
      <c r="AA20" s="18" t="s">
        <v>78</v>
      </c>
      <c r="AC20" s="18" t="e">
        <f t="shared" si="37"/>
        <v>#REF!</v>
      </c>
      <c r="AD20" s="18" t="e">
        <f t="shared" si="38"/>
        <v>#REF!</v>
      </c>
      <c r="AE20" s="18" t="s">
        <v>75</v>
      </c>
      <c r="AF20" s="18" t="s">
        <v>80</v>
      </c>
    </row>
    <row r="21" spans="1:32" ht="14.25" customHeight="1" x14ac:dyDescent="0.45">
      <c r="Q21" s="18"/>
      <c r="R21" s="18"/>
      <c r="S21" s="18"/>
      <c r="T21" s="18"/>
      <c r="U21" s="18"/>
      <c r="V21" s="18"/>
      <c r="X21" s="18"/>
      <c r="Y21" s="18"/>
      <c r="Z21" s="18"/>
      <c r="AA21" s="18"/>
      <c r="AC21" s="18"/>
      <c r="AD21" s="18"/>
      <c r="AE21" s="18"/>
      <c r="AF21" s="18"/>
    </row>
    <row r="22" spans="1:32" ht="14.25" customHeight="1" x14ac:dyDescent="0.45">
      <c r="A22" s="29" t="s">
        <v>166</v>
      </c>
      <c r="B22" s="30"/>
      <c r="C22" s="30"/>
      <c r="D22" s="30"/>
      <c r="E22" s="30"/>
      <c r="F22" s="30"/>
      <c r="Q22" s="18"/>
      <c r="R22" s="18"/>
      <c r="S22" s="18"/>
      <c r="T22" s="18"/>
      <c r="U22" s="18"/>
      <c r="V22" s="18"/>
      <c r="X22" s="18"/>
      <c r="Y22" s="18"/>
      <c r="Z22" s="18"/>
      <c r="AA22" s="18"/>
      <c r="AC22" s="18"/>
      <c r="AD22" s="18"/>
      <c r="AE22" s="18"/>
      <c r="AF22" s="18"/>
    </row>
    <row r="23" spans="1:32" ht="14.25" customHeight="1" x14ac:dyDescent="0.45">
      <c r="A23" s="30"/>
      <c r="B23" s="30"/>
      <c r="C23" s="30"/>
      <c r="D23" s="30"/>
      <c r="E23" s="30"/>
      <c r="F23" s="30"/>
      <c r="Q23" s="18"/>
      <c r="R23" s="18"/>
      <c r="S23" s="18"/>
      <c r="T23" s="18"/>
      <c r="U23" s="18"/>
      <c r="V23" s="18"/>
      <c r="X23" s="18"/>
      <c r="Y23" s="18"/>
      <c r="Z23" s="18"/>
      <c r="AA23" s="18"/>
      <c r="AC23" s="18"/>
      <c r="AD23" s="18"/>
      <c r="AE23" s="18"/>
      <c r="AF23" s="18"/>
    </row>
    <row r="24" spans="1:32" ht="14.25" customHeight="1" x14ac:dyDescent="0.45">
      <c r="A24" s="30"/>
      <c r="B24" s="30"/>
      <c r="C24" s="30"/>
      <c r="D24" s="30"/>
      <c r="E24" s="30"/>
      <c r="F24" s="30"/>
      <c r="Q24" s="18"/>
      <c r="R24" s="18"/>
      <c r="S24" s="18"/>
      <c r="T24" s="18"/>
      <c r="U24" s="18"/>
      <c r="V24" s="18"/>
      <c r="X24" s="18"/>
      <c r="Y24" s="18"/>
      <c r="Z24" s="18"/>
      <c r="AA24" s="18"/>
      <c r="AC24" s="18"/>
      <c r="AD24" s="18"/>
      <c r="AE24" s="18"/>
      <c r="AF24" s="18"/>
    </row>
    <row r="25" spans="1:32" ht="14.25" customHeight="1" x14ac:dyDescent="0.45">
      <c r="Q25" s="18"/>
      <c r="R25" s="18"/>
      <c r="S25" s="18"/>
      <c r="T25" s="18"/>
      <c r="U25" s="18"/>
      <c r="V25" s="18"/>
      <c r="X25" s="18"/>
      <c r="Y25" s="18"/>
      <c r="Z25" s="18"/>
      <c r="AA25" s="18"/>
      <c r="AC25" s="18"/>
      <c r="AD25" s="18"/>
      <c r="AE25" s="18"/>
      <c r="AF25" s="18"/>
    </row>
    <row r="26" spans="1:32" ht="14.25" customHeight="1" x14ac:dyDescent="0.45">
      <c r="Q26" s="18"/>
      <c r="R26" s="18"/>
      <c r="S26" s="18"/>
      <c r="T26" s="18"/>
      <c r="U26" s="18"/>
      <c r="V26" s="18"/>
      <c r="X26" s="18"/>
      <c r="Y26" s="18"/>
      <c r="Z26" s="18"/>
      <c r="AA26" s="18"/>
      <c r="AC26" s="18"/>
      <c r="AD26" s="18"/>
      <c r="AE26" s="18"/>
      <c r="AF26" s="18"/>
    </row>
    <row r="27" spans="1:32" ht="14.25" customHeight="1" x14ac:dyDescent="0.45">
      <c r="Q27" s="18"/>
      <c r="R27" s="18"/>
      <c r="S27" s="18"/>
      <c r="T27" s="18"/>
      <c r="U27" s="18"/>
      <c r="V27" s="18"/>
      <c r="X27" s="18"/>
      <c r="Y27" s="18"/>
      <c r="Z27" s="18"/>
      <c r="AA27" s="18"/>
      <c r="AC27" s="18"/>
      <c r="AD27" s="18"/>
      <c r="AE27" s="18"/>
      <c r="AF27" s="18"/>
    </row>
    <row r="28" spans="1:32" ht="14.25" customHeight="1" x14ac:dyDescent="0.45">
      <c r="Q28" s="18"/>
      <c r="R28" s="18"/>
      <c r="S28" s="18"/>
      <c r="T28" s="18"/>
      <c r="U28" s="18"/>
      <c r="V28" s="18"/>
      <c r="X28" s="18"/>
      <c r="Y28" s="18"/>
      <c r="Z28" s="18"/>
      <c r="AA28" s="18"/>
      <c r="AC28" s="18"/>
      <c r="AD28" s="18"/>
      <c r="AE28" s="18"/>
      <c r="AF28" s="18"/>
    </row>
    <row r="29" spans="1:32" ht="14.25" customHeight="1" x14ac:dyDescent="0.45">
      <c r="Q29" s="18"/>
      <c r="R29" s="18"/>
      <c r="S29" s="18"/>
      <c r="T29" s="18"/>
      <c r="U29" s="18"/>
      <c r="V29" s="18"/>
      <c r="X29" s="18"/>
      <c r="Y29" s="18"/>
      <c r="Z29" s="18"/>
      <c r="AA29" s="18"/>
      <c r="AC29" s="18"/>
      <c r="AD29" s="18"/>
      <c r="AE29" s="18"/>
      <c r="AF29" s="18"/>
    </row>
    <row r="30" spans="1:32" ht="14.25" customHeight="1" x14ac:dyDescent="0.45">
      <c r="Q30" s="18"/>
      <c r="R30" s="18"/>
      <c r="S30" s="18"/>
      <c r="T30" s="18"/>
      <c r="U30" s="18"/>
      <c r="V30" s="18"/>
      <c r="W30" s="1" t="s">
        <v>145</v>
      </c>
      <c r="X30" s="18" t="e">
        <f t="shared" ref="X30:Y30" si="41">SUM(X4:X29)</f>
        <v>#REF!</v>
      </c>
      <c r="Y30" s="18" t="e">
        <f t="shared" si="41"/>
        <v>#REF!</v>
      </c>
      <c r="Z30" s="18"/>
      <c r="AA30" s="18"/>
      <c r="AC30" s="18" t="e">
        <f t="shared" ref="AC30:AD30" si="42">SUM(AC4:AC29)</f>
        <v>#REF!</v>
      </c>
      <c r="AD30" s="18" t="e">
        <f t="shared" si="42"/>
        <v>#REF!</v>
      </c>
      <c r="AE30" s="18"/>
      <c r="AF30" s="18"/>
    </row>
    <row r="31" spans="1:32" ht="14.25" customHeight="1" x14ac:dyDescent="0.45">
      <c r="I31" s="1" t="s">
        <v>146</v>
      </c>
      <c r="J31" s="1" t="e">
        <f t="shared" ref="J31:O31" si="43">SUM(J4:J30)</f>
        <v>#REF!</v>
      </c>
      <c r="K31" s="1" t="e">
        <f t="shared" si="43"/>
        <v>#REF!</v>
      </c>
      <c r="L31" s="1" t="e">
        <f t="shared" si="43"/>
        <v>#REF!</v>
      </c>
      <c r="M31" s="1" t="e">
        <f t="shared" si="43"/>
        <v>#REF!</v>
      </c>
      <c r="N31" s="1" t="e">
        <f t="shared" si="43"/>
        <v>#REF!</v>
      </c>
      <c r="O31" s="1" t="e">
        <f t="shared" si="43"/>
        <v>#REF!</v>
      </c>
      <c r="X31" s="23" t="e">
        <f>X30/(Y30+X30)</f>
        <v>#REF!</v>
      </c>
      <c r="AC31" s="23" t="e">
        <f>AC30/(AD30+AC30)</f>
        <v>#REF!</v>
      </c>
    </row>
    <row r="32" spans="1:32" ht="14.25" customHeight="1" x14ac:dyDescent="0.45">
      <c r="I32" s="1" t="s">
        <v>147</v>
      </c>
      <c r="J32" s="1" t="e">
        <f t="shared" ref="J32:O32" si="44">AVERAGE(J4:J30)</f>
        <v>#REF!</v>
      </c>
      <c r="K32" s="1" t="e">
        <f t="shared" si="44"/>
        <v>#REF!</v>
      </c>
      <c r="L32" s="1" t="e">
        <f t="shared" si="44"/>
        <v>#REF!</v>
      </c>
      <c r="M32" s="1" t="e">
        <f t="shared" si="44"/>
        <v>#REF!</v>
      </c>
      <c r="N32" s="1" t="e">
        <f t="shared" si="44"/>
        <v>#REF!</v>
      </c>
      <c r="O32" s="1" t="e">
        <f t="shared" si="44"/>
        <v>#REF!</v>
      </c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A22:F24"/>
  </mergeCells>
  <conditionalFormatting sqref="H7">
    <cfRule type="cellIs" dxfId="22" priority="1" operator="equal">
      <formula>$H$6</formula>
    </cfRule>
  </conditionalFormatting>
  <conditionalFormatting sqref="H7">
    <cfRule type="cellIs" dxfId="21" priority="2" operator="lessThan">
      <formula>$H$6</formula>
    </cfRule>
  </conditionalFormatting>
  <conditionalFormatting sqref="H7">
    <cfRule type="cellIs" dxfId="20" priority="3" operator="greaterThan">
      <formula>$H$6</formula>
    </cfRule>
  </conditionalFormatting>
  <conditionalFormatting sqref="H8">
    <cfRule type="cellIs" dxfId="19" priority="4" operator="equal">
      <formula>$H$6</formula>
    </cfRule>
  </conditionalFormatting>
  <conditionalFormatting sqref="H8">
    <cfRule type="cellIs" dxfId="18" priority="5" operator="lessThan">
      <formula>$H$6</formula>
    </cfRule>
  </conditionalFormatting>
  <conditionalFormatting sqref="H8">
    <cfRule type="cellIs" dxfId="17" priority="6" operator="greaterThan">
      <formula>$H$6</formula>
    </cfRule>
  </conditionalFormatting>
  <conditionalFormatting sqref="H9">
    <cfRule type="cellIs" dxfId="16" priority="7" operator="equal">
      <formula>$H$6</formula>
    </cfRule>
  </conditionalFormatting>
  <conditionalFormatting sqref="H9">
    <cfRule type="cellIs" dxfId="15" priority="8" operator="lessThan">
      <formula>$H$6</formula>
    </cfRule>
  </conditionalFormatting>
  <conditionalFormatting sqref="H9">
    <cfRule type="cellIs" dxfId="14" priority="9" operator="greaterThan">
      <formula>$H$6</formula>
    </cfRule>
  </conditionalFormatting>
  <conditionalFormatting sqref="H10">
    <cfRule type="cellIs" dxfId="13" priority="10" operator="equal">
      <formula>$H$6</formula>
    </cfRule>
  </conditionalFormatting>
  <conditionalFormatting sqref="H10">
    <cfRule type="cellIs" dxfId="12" priority="11" operator="lessThan">
      <formula>$H$6</formula>
    </cfRule>
  </conditionalFormatting>
  <conditionalFormatting sqref="H10">
    <cfRule type="cellIs" dxfId="11" priority="12" operator="greaterThan">
      <formula>$H$6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000"/>
  <sheetViews>
    <sheetView workbookViewId="0"/>
  </sheetViews>
  <sheetFormatPr defaultColWidth="14.3984375" defaultRowHeight="15" customHeight="1" x14ac:dyDescent="0.45"/>
  <cols>
    <col min="1" max="30" width="8.73046875" customWidth="1"/>
  </cols>
  <sheetData>
    <row r="1" spans="1:30" ht="14.25" customHeight="1" x14ac:dyDescent="0.45"/>
    <row r="2" spans="1:30" ht="14.25" customHeight="1" x14ac:dyDescent="0.45">
      <c r="B2" s="5" t="s">
        <v>167</v>
      </c>
      <c r="L2" s="1" t="s">
        <v>8</v>
      </c>
      <c r="R2" s="1" t="s">
        <v>102</v>
      </c>
      <c r="V2" s="1" t="s">
        <v>103</v>
      </c>
      <c r="AA2" s="1" t="s">
        <v>149</v>
      </c>
    </row>
    <row r="3" spans="1:30" ht="14.25" customHeight="1" x14ac:dyDescent="0.45">
      <c r="A3" s="1" t="s">
        <v>84</v>
      </c>
      <c r="B3" s="1" t="s">
        <v>105</v>
      </c>
      <c r="C3" s="1" t="s">
        <v>106</v>
      </c>
      <c r="D3" s="1" t="s">
        <v>8</v>
      </c>
      <c r="F3" s="1" t="s">
        <v>107</v>
      </c>
      <c r="G3" s="1" t="s">
        <v>108</v>
      </c>
      <c r="H3" s="1" t="s">
        <v>109</v>
      </c>
      <c r="J3" s="1" t="s">
        <v>80</v>
      </c>
      <c r="K3" s="1" t="s">
        <v>71</v>
      </c>
      <c r="L3" s="1" t="s">
        <v>68</v>
      </c>
      <c r="M3" s="1" t="s">
        <v>59</v>
      </c>
      <c r="N3" s="1" t="s">
        <v>55</v>
      </c>
      <c r="P3" s="1" t="s">
        <v>80</v>
      </c>
      <c r="Q3" s="1" t="s">
        <v>71</v>
      </c>
      <c r="R3" s="1" t="s">
        <v>68</v>
      </c>
      <c r="S3" s="1" t="s">
        <v>59</v>
      </c>
      <c r="T3" s="1" t="s">
        <v>55</v>
      </c>
      <c r="V3" s="1" t="s">
        <v>105</v>
      </c>
      <c r="W3" s="1" t="s">
        <v>106</v>
      </c>
      <c r="X3" s="1" t="s">
        <v>113</v>
      </c>
      <c r="Y3" s="1" t="s">
        <v>114</v>
      </c>
      <c r="AA3" s="1" t="s">
        <v>105</v>
      </c>
      <c r="AB3" s="1" t="s">
        <v>106</v>
      </c>
      <c r="AC3" s="1" t="s">
        <v>113</v>
      </c>
      <c r="AD3" s="1" t="s">
        <v>114</v>
      </c>
    </row>
    <row r="4" spans="1:30" ht="14.25" customHeight="1" x14ac:dyDescent="0.45">
      <c r="A4" s="4" t="e">
        <f t="shared" ref="A4:D4" si="0">#REF!</f>
        <v>#REF!</v>
      </c>
      <c r="B4" s="16" t="e">
        <f t="shared" si="0"/>
        <v>#REF!</v>
      </c>
      <c r="C4" s="16" t="e">
        <f t="shared" si="0"/>
        <v>#REF!</v>
      </c>
      <c r="D4" s="21" t="e">
        <f t="shared" si="0"/>
        <v>#REF!</v>
      </c>
      <c r="F4" s="1" t="e">
        <f t="shared" ref="F4:H4" si="1">SUM(B4:B30)</f>
        <v>#REF!</v>
      </c>
      <c r="G4" s="1" t="e">
        <f t="shared" si="1"/>
        <v>#REF!</v>
      </c>
      <c r="H4" s="1" t="e">
        <f t="shared" si="1"/>
        <v>#REF!</v>
      </c>
      <c r="J4" s="1" t="e">
        <f t="shared" ref="J4:N4" si="2">#REF!</f>
        <v>#REF!</v>
      </c>
      <c r="K4" s="1" t="e">
        <f t="shared" si="2"/>
        <v>#REF!</v>
      </c>
      <c r="L4" s="17" t="e">
        <f t="shared" si="2"/>
        <v>#REF!</v>
      </c>
      <c r="M4" s="1" t="e">
        <f t="shared" si="2"/>
        <v>#REF!</v>
      </c>
      <c r="N4" s="17" t="e">
        <f t="shared" si="2"/>
        <v>#REF!</v>
      </c>
      <c r="P4" s="18">
        <v>1</v>
      </c>
      <c r="Q4" s="18">
        <v>1</v>
      </c>
      <c r="R4" s="17">
        <v>1</v>
      </c>
      <c r="S4" s="18" t="s">
        <v>115</v>
      </c>
      <c r="T4" s="17" t="s">
        <v>115</v>
      </c>
      <c r="V4" s="18">
        <v>2</v>
      </c>
      <c r="W4" s="18">
        <v>5</v>
      </c>
      <c r="X4" s="18" t="s">
        <v>151</v>
      </c>
      <c r="Y4" s="18" t="s">
        <v>62</v>
      </c>
      <c r="AA4" s="18">
        <v>3</v>
      </c>
      <c r="AB4" s="18">
        <v>0</v>
      </c>
      <c r="AC4" s="18" t="s">
        <v>78</v>
      </c>
      <c r="AD4" s="18" t="s">
        <v>115</v>
      </c>
    </row>
    <row r="5" spans="1:30" ht="14.25" customHeight="1" x14ac:dyDescent="0.45">
      <c r="A5" s="4" t="e">
        <f t="shared" ref="A5:D5" si="3">#REF!</f>
        <v>#REF!</v>
      </c>
      <c r="B5" s="16" t="e">
        <f t="shared" si="3"/>
        <v>#REF!</v>
      </c>
      <c r="C5" s="16" t="e">
        <f t="shared" si="3"/>
        <v>#REF!</v>
      </c>
      <c r="D5" s="21" t="e">
        <f t="shared" si="3"/>
        <v>#REF!</v>
      </c>
      <c r="J5" s="1" t="e">
        <f t="shared" ref="J5:N5" si="4">#REF!</f>
        <v>#REF!</v>
      </c>
      <c r="K5" s="1" t="e">
        <f t="shared" si="4"/>
        <v>#REF!</v>
      </c>
      <c r="L5" s="17" t="e">
        <f t="shared" si="4"/>
        <v>#REF!</v>
      </c>
      <c r="M5" s="1" t="e">
        <f t="shared" si="4"/>
        <v>#REF!</v>
      </c>
      <c r="N5" s="17" t="e">
        <f t="shared" si="4"/>
        <v>#REF!</v>
      </c>
      <c r="P5" s="18">
        <v>1</v>
      </c>
      <c r="Q5" s="18">
        <v>1</v>
      </c>
      <c r="R5" s="17">
        <v>1</v>
      </c>
      <c r="S5" s="18" t="s">
        <v>115</v>
      </c>
      <c r="T5" s="17" t="s">
        <v>115</v>
      </c>
      <c r="V5" s="18" t="e">
        <f t="shared" ref="V5:V17" si="5">COUNTIF(#REF!, "5M/WW")</f>
        <v>#REF!</v>
      </c>
      <c r="W5" s="18" t="e">
        <f t="shared" ref="W5:W17" si="6">COUNTIF(#REF!, "WW/5M")</f>
        <v>#REF!</v>
      </c>
      <c r="X5" s="18" t="s">
        <v>153</v>
      </c>
      <c r="Y5" s="18" t="s">
        <v>152</v>
      </c>
      <c r="AA5" s="18" t="e">
        <f t="shared" ref="AA5:AA17" si="7">COUNTIF(#REF!, "5M/LG")</f>
        <v>#REF!</v>
      </c>
      <c r="AB5" s="18" t="e">
        <f t="shared" ref="AB5:AB17" si="8">COUNTIF(#REF!, "LG/5M")</f>
        <v>#REF!</v>
      </c>
      <c r="AC5" s="18" t="s">
        <v>80</v>
      </c>
      <c r="AD5" s="18" t="s">
        <v>117</v>
      </c>
    </row>
    <row r="6" spans="1:30" ht="14.25" customHeight="1" x14ac:dyDescent="0.45">
      <c r="A6" s="4" t="e">
        <f t="shared" ref="A6:D6" si="9">#REF!</f>
        <v>#REF!</v>
      </c>
      <c r="B6" s="16" t="e">
        <f t="shared" si="9"/>
        <v>#REF!</v>
      </c>
      <c r="C6" s="16" t="e">
        <f t="shared" si="9"/>
        <v>#REF!</v>
      </c>
      <c r="D6" s="21" t="e">
        <f t="shared" si="9"/>
        <v>#REF!</v>
      </c>
      <c r="G6" s="1" t="s">
        <v>118</v>
      </c>
      <c r="H6" s="19" t="e">
        <f>SUM(B4:B7)/(SUM(B4:B7)+SUM(C4:C7))</f>
        <v>#REF!</v>
      </c>
      <c r="J6" s="1" t="e">
        <f t="shared" ref="J6:N6" si="10">#REF!</f>
        <v>#REF!</v>
      </c>
      <c r="K6" s="1" t="e">
        <f t="shared" si="10"/>
        <v>#REF!</v>
      </c>
      <c r="L6" s="17" t="e">
        <f t="shared" si="10"/>
        <v>#REF!</v>
      </c>
      <c r="M6" s="1" t="e">
        <f t="shared" si="10"/>
        <v>#REF!</v>
      </c>
      <c r="N6" s="17" t="e">
        <f t="shared" si="10"/>
        <v>#REF!</v>
      </c>
      <c r="P6" s="18" t="s">
        <v>115</v>
      </c>
      <c r="Q6" s="18" t="s">
        <v>115</v>
      </c>
      <c r="R6" s="17">
        <v>3</v>
      </c>
      <c r="S6" s="18">
        <v>1</v>
      </c>
      <c r="T6" s="17" t="s">
        <v>115</v>
      </c>
      <c r="V6" s="18" t="e">
        <f t="shared" si="5"/>
        <v>#REF!</v>
      </c>
      <c r="W6" s="18" t="e">
        <f t="shared" si="6"/>
        <v>#REF!</v>
      </c>
      <c r="X6" s="18" t="s">
        <v>78</v>
      </c>
      <c r="Y6" s="18" t="s">
        <v>65</v>
      </c>
      <c r="AA6" s="18" t="e">
        <f t="shared" si="7"/>
        <v>#REF!</v>
      </c>
      <c r="AB6" s="18" t="e">
        <f t="shared" si="8"/>
        <v>#REF!</v>
      </c>
      <c r="AC6" s="18" t="s">
        <v>78</v>
      </c>
      <c r="AD6" s="18" t="s">
        <v>68</v>
      </c>
    </row>
    <row r="7" spans="1:30" ht="14.25" customHeight="1" x14ac:dyDescent="0.45">
      <c r="A7" s="4" t="e">
        <f t="shared" ref="A7:D7" si="11">#REF!</f>
        <v>#REF!</v>
      </c>
      <c r="B7" s="16" t="e">
        <f t="shared" si="11"/>
        <v>#REF!</v>
      </c>
      <c r="C7" s="16" t="e">
        <f t="shared" si="11"/>
        <v>#REF!</v>
      </c>
      <c r="D7" s="21" t="e">
        <f t="shared" si="11"/>
        <v>#REF!</v>
      </c>
      <c r="G7" s="1" t="s">
        <v>119</v>
      </c>
      <c r="H7" s="19" t="e">
        <f>SUM(B8:B10)/(SUM(B8:B10)+SUM(C8:C10))</f>
        <v>#REF!</v>
      </c>
      <c r="J7" s="1" t="e">
        <f t="shared" ref="J7:N7" si="12">#REF!</f>
        <v>#REF!</v>
      </c>
      <c r="K7" s="1" t="e">
        <f t="shared" si="12"/>
        <v>#REF!</v>
      </c>
      <c r="L7" s="1" t="e">
        <f t="shared" si="12"/>
        <v>#REF!</v>
      </c>
      <c r="M7" s="1" t="e">
        <f t="shared" si="12"/>
        <v>#REF!</v>
      </c>
      <c r="N7" s="1" t="e">
        <f t="shared" si="12"/>
        <v>#REF!</v>
      </c>
      <c r="P7" s="18" t="s">
        <v>115</v>
      </c>
      <c r="Q7" s="18">
        <v>3</v>
      </c>
      <c r="R7" s="18">
        <v>1</v>
      </c>
      <c r="S7" s="18" t="s">
        <v>115</v>
      </c>
      <c r="T7" s="18">
        <v>1</v>
      </c>
      <c r="V7" s="18" t="e">
        <f t="shared" si="5"/>
        <v>#REF!</v>
      </c>
      <c r="W7" s="18" t="e">
        <f t="shared" si="6"/>
        <v>#REF!</v>
      </c>
      <c r="X7" s="18" t="s">
        <v>126</v>
      </c>
      <c r="Y7" s="18" t="s">
        <v>154</v>
      </c>
      <c r="AA7" s="18" t="e">
        <f t="shared" si="7"/>
        <v>#REF!</v>
      </c>
      <c r="AB7" s="18" t="e">
        <f t="shared" si="8"/>
        <v>#REF!</v>
      </c>
      <c r="AC7" s="18" t="s">
        <v>71</v>
      </c>
      <c r="AD7" s="18" t="s">
        <v>120</v>
      </c>
    </row>
    <row r="8" spans="1:30" ht="14.25" customHeight="1" x14ac:dyDescent="0.45">
      <c r="A8" s="4" t="e">
        <f t="shared" ref="A8:D8" si="13">#REF!</f>
        <v>#REF!</v>
      </c>
      <c r="B8" s="16" t="e">
        <f t="shared" si="13"/>
        <v>#REF!</v>
      </c>
      <c r="C8" s="16" t="e">
        <f t="shared" si="13"/>
        <v>#REF!</v>
      </c>
      <c r="D8" s="21" t="e">
        <f t="shared" si="13"/>
        <v>#REF!</v>
      </c>
      <c r="G8" s="1" t="s">
        <v>121</v>
      </c>
      <c r="H8" s="19" t="e">
        <f>SUM(B11:B14)/(SUM(B11:B14)+SUM(C11:C14))</f>
        <v>#REF!</v>
      </c>
      <c r="J8" s="1" t="e">
        <f t="shared" ref="J8:N8" si="14">#REF!</f>
        <v>#REF!</v>
      </c>
      <c r="K8" s="1" t="e">
        <f t="shared" si="14"/>
        <v>#REF!</v>
      </c>
      <c r="L8" s="1" t="e">
        <f t="shared" si="14"/>
        <v>#REF!</v>
      </c>
      <c r="M8" s="1" t="e">
        <f t="shared" si="14"/>
        <v>#REF!</v>
      </c>
      <c r="N8" s="1" t="e">
        <f t="shared" si="14"/>
        <v>#REF!</v>
      </c>
      <c r="P8" s="18">
        <v>1</v>
      </c>
      <c r="Q8" s="18">
        <v>2</v>
      </c>
      <c r="R8" s="18">
        <v>1</v>
      </c>
      <c r="S8" s="18" t="s">
        <v>115</v>
      </c>
      <c r="T8" s="18" t="s">
        <v>115</v>
      </c>
      <c r="V8" s="18" t="e">
        <f t="shared" si="5"/>
        <v>#REF!</v>
      </c>
      <c r="W8" s="18" t="e">
        <f t="shared" si="6"/>
        <v>#REF!</v>
      </c>
      <c r="X8" s="18" t="s">
        <v>68</v>
      </c>
      <c r="Y8" s="18" t="s">
        <v>62</v>
      </c>
      <c r="AA8" s="18" t="e">
        <f t="shared" si="7"/>
        <v>#REF!</v>
      </c>
      <c r="AB8" s="18" t="e">
        <f t="shared" si="8"/>
        <v>#REF!</v>
      </c>
      <c r="AC8" s="18" t="s">
        <v>71</v>
      </c>
      <c r="AD8" s="18" t="s">
        <v>88</v>
      </c>
    </row>
    <row r="9" spans="1:30" ht="14.25" customHeight="1" x14ac:dyDescent="0.45">
      <c r="A9" s="4" t="e">
        <f t="shared" ref="A9:D9" si="15">#REF!</f>
        <v>#REF!</v>
      </c>
      <c r="B9" s="16" t="e">
        <f t="shared" si="15"/>
        <v>#REF!</v>
      </c>
      <c r="C9" s="16" t="e">
        <f t="shared" si="15"/>
        <v>#REF!</v>
      </c>
      <c r="D9" s="21" t="e">
        <f t="shared" si="15"/>
        <v>#REF!</v>
      </c>
      <c r="G9" s="1" t="s">
        <v>124</v>
      </c>
      <c r="H9" s="19" t="e">
        <f>SUM(B15:B16)/(SUM(B15:B16)+SUM(C15:C16))</f>
        <v>#REF!</v>
      </c>
      <c r="J9" s="1" t="e">
        <f t="shared" ref="J9:N9" si="16">#REF!</f>
        <v>#REF!</v>
      </c>
      <c r="K9" s="1" t="e">
        <f t="shared" si="16"/>
        <v>#REF!</v>
      </c>
      <c r="L9" s="1" t="e">
        <f t="shared" si="16"/>
        <v>#REF!</v>
      </c>
      <c r="M9" s="1" t="e">
        <f t="shared" si="16"/>
        <v>#REF!</v>
      </c>
      <c r="N9" s="1" t="e">
        <f t="shared" si="16"/>
        <v>#REF!</v>
      </c>
      <c r="P9" s="18">
        <v>1</v>
      </c>
      <c r="Q9" s="18">
        <v>1</v>
      </c>
      <c r="R9" s="18">
        <v>1</v>
      </c>
      <c r="S9" s="18" t="s">
        <v>115</v>
      </c>
      <c r="T9" s="18" t="s">
        <v>115</v>
      </c>
      <c r="V9" s="18" t="e">
        <f t="shared" si="5"/>
        <v>#REF!</v>
      </c>
      <c r="W9" s="18" t="e">
        <f t="shared" si="6"/>
        <v>#REF!</v>
      </c>
      <c r="X9" s="18" t="s">
        <v>155</v>
      </c>
      <c r="Y9" s="18" t="s">
        <v>62</v>
      </c>
      <c r="AA9" s="18" t="e">
        <f t="shared" si="7"/>
        <v>#REF!</v>
      </c>
      <c r="AB9" s="18" t="e">
        <f t="shared" si="8"/>
        <v>#REF!</v>
      </c>
      <c r="AC9" s="18" t="s">
        <v>126</v>
      </c>
      <c r="AD9" s="18" t="s">
        <v>125</v>
      </c>
    </row>
    <row r="10" spans="1:30" ht="14.25" customHeight="1" x14ac:dyDescent="0.45">
      <c r="A10" s="4" t="e">
        <f t="shared" ref="A10:D10" si="17">#REF!</f>
        <v>#REF!</v>
      </c>
      <c r="B10" s="16" t="e">
        <f t="shared" si="17"/>
        <v>#REF!</v>
      </c>
      <c r="C10" s="16" t="e">
        <f t="shared" si="17"/>
        <v>#REF!</v>
      </c>
      <c r="D10" s="21" t="e">
        <f t="shared" si="17"/>
        <v>#REF!</v>
      </c>
      <c r="G10" s="1" t="s">
        <v>127</v>
      </c>
      <c r="H10" s="19" t="e">
        <f>SUM(B17:B20)/(SUM(B17:B20)+SUM(C17:C20))</f>
        <v>#REF!</v>
      </c>
      <c r="J10" s="1" t="e">
        <f t="shared" ref="J10:N10" si="18">#REF!</f>
        <v>#REF!</v>
      </c>
      <c r="K10" s="1" t="e">
        <f t="shared" si="18"/>
        <v>#REF!</v>
      </c>
      <c r="L10" s="1" t="e">
        <f t="shared" si="18"/>
        <v>#REF!</v>
      </c>
      <c r="M10" s="1" t="e">
        <f t="shared" si="18"/>
        <v>#REF!</v>
      </c>
      <c r="N10" s="1" t="e">
        <f t="shared" si="18"/>
        <v>#REF!</v>
      </c>
      <c r="P10" s="18">
        <v>1</v>
      </c>
      <c r="Q10" s="18">
        <v>1</v>
      </c>
      <c r="R10" s="18" t="s">
        <v>115</v>
      </c>
      <c r="S10" s="18" t="s">
        <v>115</v>
      </c>
      <c r="T10" s="18" t="s">
        <v>115</v>
      </c>
      <c r="V10" s="18" t="e">
        <f t="shared" si="5"/>
        <v>#REF!</v>
      </c>
      <c r="W10" s="18" t="e">
        <f t="shared" si="6"/>
        <v>#REF!</v>
      </c>
      <c r="X10" s="18" t="s">
        <v>80</v>
      </c>
      <c r="Y10" s="18" t="s">
        <v>156</v>
      </c>
      <c r="AA10" s="18" t="e">
        <f t="shared" si="7"/>
        <v>#REF!</v>
      </c>
      <c r="AB10" s="18" t="e">
        <f t="shared" si="8"/>
        <v>#REF!</v>
      </c>
      <c r="AC10" s="18" t="s">
        <v>71</v>
      </c>
      <c r="AD10" s="18" t="s">
        <v>86</v>
      </c>
    </row>
    <row r="11" spans="1:30" ht="14.25" customHeight="1" x14ac:dyDescent="0.45">
      <c r="A11" s="4" t="e">
        <f t="shared" ref="A11:D11" si="19">#REF!</f>
        <v>#REF!</v>
      </c>
      <c r="B11" s="16" t="e">
        <f t="shared" si="19"/>
        <v>#REF!</v>
      </c>
      <c r="C11" s="16" t="e">
        <f t="shared" si="19"/>
        <v>#REF!</v>
      </c>
      <c r="D11" s="21" t="e">
        <f t="shared" si="19"/>
        <v>#REF!</v>
      </c>
      <c r="G11" s="1" t="s">
        <v>130</v>
      </c>
      <c r="H11" s="19"/>
      <c r="J11" s="1" t="e">
        <f t="shared" ref="J11:N11" si="20">#REF!</f>
        <v>#REF!</v>
      </c>
      <c r="K11" s="1" t="e">
        <f t="shared" si="20"/>
        <v>#REF!</v>
      </c>
      <c r="L11" s="1" t="e">
        <f t="shared" si="20"/>
        <v>#REF!</v>
      </c>
      <c r="M11" s="1" t="e">
        <f t="shared" si="20"/>
        <v>#REF!</v>
      </c>
      <c r="N11" s="1" t="e">
        <f t="shared" si="20"/>
        <v>#REF!</v>
      </c>
      <c r="P11" s="18">
        <v>1</v>
      </c>
      <c r="Q11" s="18">
        <v>1</v>
      </c>
      <c r="R11" s="18" t="s">
        <v>115</v>
      </c>
      <c r="S11" s="18">
        <v>1</v>
      </c>
      <c r="T11" s="18">
        <v>1</v>
      </c>
      <c r="V11" s="18" t="e">
        <f t="shared" si="5"/>
        <v>#REF!</v>
      </c>
      <c r="W11" s="18" t="e">
        <f t="shared" si="6"/>
        <v>#REF!</v>
      </c>
      <c r="X11" s="18" t="s">
        <v>157</v>
      </c>
      <c r="Y11" s="18" t="s">
        <v>115</v>
      </c>
      <c r="AA11" s="18" t="e">
        <f t="shared" si="7"/>
        <v>#REF!</v>
      </c>
      <c r="AB11" s="18" t="e">
        <f t="shared" si="8"/>
        <v>#REF!</v>
      </c>
      <c r="AC11" s="18" t="s">
        <v>132</v>
      </c>
      <c r="AD11" s="18" t="s">
        <v>131</v>
      </c>
    </row>
    <row r="12" spans="1:30" ht="14.25" customHeight="1" x14ac:dyDescent="0.45">
      <c r="A12" s="4" t="e">
        <f t="shared" ref="A12:D12" si="21">#REF!</f>
        <v>#REF!</v>
      </c>
      <c r="B12" s="16" t="e">
        <f t="shared" si="21"/>
        <v>#REF!</v>
      </c>
      <c r="C12" s="16" t="e">
        <f t="shared" si="21"/>
        <v>#REF!</v>
      </c>
      <c r="D12" s="21" t="e">
        <f t="shared" si="21"/>
        <v>#REF!</v>
      </c>
      <c r="G12" s="1" t="s">
        <v>133</v>
      </c>
      <c r="H12" s="19"/>
      <c r="J12" s="1" t="e">
        <f t="shared" ref="J12:N12" si="22">#REF!</f>
        <v>#REF!</v>
      </c>
      <c r="K12" s="1" t="e">
        <f t="shared" si="22"/>
        <v>#REF!</v>
      </c>
      <c r="L12" s="1" t="e">
        <f t="shared" si="22"/>
        <v>#REF!</v>
      </c>
      <c r="M12" s="1" t="e">
        <f t="shared" si="22"/>
        <v>#REF!</v>
      </c>
      <c r="N12" s="1" t="e">
        <f t="shared" si="22"/>
        <v>#REF!</v>
      </c>
      <c r="P12" s="18">
        <v>2</v>
      </c>
      <c r="Q12" s="18">
        <v>1</v>
      </c>
      <c r="R12" s="18">
        <v>1</v>
      </c>
      <c r="S12" s="18">
        <v>1</v>
      </c>
      <c r="T12" s="18" t="s">
        <v>115</v>
      </c>
      <c r="V12" s="18" t="e">
        <f t="shared" si="5"/>
        <v>#REF!</v>
      </c>
      <c r="W12" s="18" t="e">
        <f t="shared" si="6"/>
        <v>#REF!</v>
      </c>
      <c r="X12" s="18" t="s">
        <v>168</v>
      </c>
      <c r="Y12" s="18" t="s">
        <v>150</v>
      </c>
      <c r="AA12" s="18" t="e">
        <f t="shared" si="7"/>
        <v>#REF!</v>
      </c>
      <c r="AB12" s="18" t="e">
        <f t="shared" si="8"/>
        <v>#REF!</v>
      </c>
      <c r="AC12" s="18" t="s">
        <v>112</v>
      </c>
      <c r="AD12" s="18" t="s">
        <v>71</v>
      </c>
    </row>
    <row r="13" spans="1:30" ht="14.25" customHeight="1" x14ac:dyDescent="0.45">
      <c r="A13" s="4" t="e">
        <f t="shared" ref="A13:D13" si="23">#REF!</f>
        <v>#REF!</v>
      </c>
      <c r="B13" s="16" t="e">
        <f t="shared" si="23"/>
        <v>#REF!</v>
      </c>
      <c r="C13" s="16" t="e">
        <f t="shared" si="23"/>
        <v>#REF!</v>
      </c>
      <c r="D13" s="21" t="e">
        <f t="shared" si="23"/>
        <v>#REF!</v>
      </c>
      <c r="G13" s="1" t="s">
        <v>134</v>
      </c>
      <c r="H13" s="19" t="e">
        <f>F4/(G4+F4)</f>
        <v>#REF!</v>
      </c>
      <c r="J13" s="1" t="e">
        <f t="shared" ref="J13:N13" si="24">#REF!</f>
        <v>#REF!</v>
      </c>
      <c r="K13" s="1" t="e">
        <f t="shared" si="24"/>
        <v>#REF!</v>
      </c>
      <c r="L13" s="1" t="e">
        <f t="shared" si="24"/>
        <v>#REF!</v>
      </c>
      <c r="M13" s="1" t="e">
        <f t="shared" si="24"/>
        <v>#REF!</v>
      </c>
      <c r="N13" s="1" t="e">
        <f t="shared" si="24"/>
        <v>#REF!</v>
      </c>
      <c r="P13" s="18">
        <v>1</v>
      </c>
      <c r="Q13" s="18">
        <v>1</v>
      </c>
      <c r="R13" s="18">
        <v>2</v>
      </c>
      <c r="S13" s="18" t="s">
        <v>115</v>
      </c>
      <c r="T13" s="18" t="s">
        <v>115</v>
      </c>
      <c r="V13" s="18" t="e">
        <f t="shared" si="5"/>
        <v>#REF!</v>
      </c>
      <c r="W13" s="18" t="e">
        <f t="shared" si="6"/>
        <v>#REF!</v>
      </c>
      <c r="X13" s="18" t="s">
        <v>159</v>
      </c>
      <c r="Y13" s="18" t="s">
        <v>65</v>
      </c>
      <c r="AA13" s="18" t="e">
        <f t="shared" si="7"/>
        <v>#REF!</v>
      </c>
      <c r="AB13" s="18" t="e">
        <f t="shared" si="8"/>
        <v>#REF!</v>
      </c>
      <c r="AC13" s="18" t="s">
        <v>137</v>
      </c>
      <c r="AD13" s="18" t="s">
        <v>131</v>
      </c>
    </row>
    <row r="14" spans="1:30" ht="14.25" customHeight="1" x14ac:dyDescent="0.45">
      <c r="A14" s="4" t="e">
        <f t="shared" ref="A14:D14" si="25">#REF!</f>
        <v>#REF!</v>
      </c>
      <c r="B14" s="16" t="e">
        <f t="shared" si="25"/>
        <v>#REF!</v>
      </c>
      <c r="C14" s="16" t="e">
        <f t="shared" si="25"/>
        <v>#REF!</v>
      </c>
      <c r="D14" s="21" t="e">
        <f t="shared" si="25"/>
        <v>#REF!</v>
      </c>
      <c r="J14" s="1" t="e">
        <f t="shared" ref="J14:N14" si="26">#REF!</f>
        <v>#REF!</v>
      </c>
      <c r="K14" s="1" t="e">
        <f t="shared" si="26"/>
        <v>#REF!</v>
      </c>
      <c r="L14" s="1" t="e">
        <f t="shared" si="26"/>
        <v>#REF!</v>
      </c>
      <c r="M14" s="1" t="e">
        <f t="shared" si="26"/>
        <v>#REF!</v>
      </c>
      <c r="N14" s="1" t="e">
        <f t="shared" si="26"/>
        <v>#REF!</v>
      </c>
      <c r="P14" s="18">
        <v>1</v>
      </c>
      <c r="Q14" s="18">
        <v>1</v>
      </c>
      <c r="R14" s="18">
        <v>1</v>
      </c>
      <c r="S14" s="18" t="s">
        <v>115</v>
      </c>
      <c r="T14" s="18" t="s">
        <v>115</v>
      </c>
      <c r="V14" s="18" t="e">
        <f t="shared" si="5"/>
        <v>#REF!</v>
      </c>
      <c r="W14" s="18" t="e">
        <f t="shared" si="6"/>
        <v>#REF!</v>
      </c>
      <c r="X14" s="18" t="s">
        <v>160</v>
      </c>
      <c r="Y14" s="18" t="s">
        <v>62</v>
      </c>
      <c r="AA14" s="18" t="e">
        <f t="shared" si="7"/>
        <v>#REF!</v>
      </c>
      <c r="AB14" s="18" t="e">
        <f t="shared" si="8"/>
        <v>#REF!</v>
      </c>
      <c r="AC14" s="18" t="s">
        <v>138</v>
      </c>
      <c r="AD14" s="18" t="s">
        <v>115</v>
      </c>
    </row>
    <row r="15" spans="1:30" ht="14.25" customHeight="1" x14ac:dyDescent="0.45">
      <c r="A15" s="4" t="e">
        <f t="shared" ref="A15:D15" si="27">#REF!</f>
        <v>#REF!</v>
      </c>
      <c r="B15" s="16" t="e">
        <f t="shared" si="27"/>
        <v>#REF!</v>
      </c>
      <c r="C15" s="16" t="e">
        <f t="shared" si="27"/>
        <v>#REF!</v>
      </c>
      <c r="D15" s="21" t="e">
        <f t="shared" si="27"/>
        <v>#REF!</v>
      </c>
      <c r="J15" s="1" t="e">
        <f t="shared" ref="J15:N15" si="28">#REF!</f>
        <v>#REF!</v>
      </c>
      <c r="K15" s="1" t="e">
        <f t="shared" si="28"/>
        <v>#REF!</v>
      </c>
      <c r="L15" s="1" t="e">
        <f t="shared" si="28"/>
        <v>#REF!</v>
      </c>
      <c r="M15" s="1" t="e">
        <f t="shared" si="28"/>
        <v>#REF!</v>
      </c>
      <c r="N15" s="1" t="e">
        <f t="shared" si="28"/>
        <v>#REF!</v>
      </c>
      <c r="P15" s="18">
        <v>1</v>
      </c>
      <c r="Q15" s="18">
        <v>2</v>
      </c>
      <c r="R15" s="18" t="s">
        <v>115</v>
      </c>
      <c r="S15" s="18" t="s">
        <v>115</v>
      </c>
      <c r="T15" s="18" t="s">
        <v>115</v>
      </c>
      <c r="V15" s="18" t="e">
        <f t="shared" si="5"/>
        <v>#REF!</v>
      </c>
      <c r="W15" s="18" t="e">
        <f t="shared" si="6"/>
        <v>#REF!</v>
      </c>
      <c r="X15" s="18" t="s">
        <v>80</v>
      </c>
      <c r="Y15" s="18" t="s">
        <v>62</v>
      </c>
      <c r="AA15" s="18" t="e">
        <f t="shared" si="7"/>
        <v>#REF!</v>
      </c>
      <c r="AB15" s="18" t="e">
        <f t="shared" si="8"/>
        <v>#REF!</v>
      </c>
      <c r="AC15" s="18" t="s">
        <v>71</v>
      </c>
      <c r="AD15" s="18" t="s">
        <v>78</v>
      </c>
    </row>
    <row r="16" spans="1:30" ht="14.25" customHeight="1" x14ac:dyDescent="0.45">
      <c r="A16" s="4" t="e">
        <f t="shared" ref="A16:D16" si="29">#REF!</f>
        <v>#REF!</v>
      </c>
      <c r="B16" s="16" t="e">
        <f t="shared" si="29"/>
        <v>#REF!</v>
      </c>
      <c r="C16" s="16" t="e">
        <f t="shared" si="29"/>
        <v>#REF!</v>
      </c>
      <c r="D16" s="21" t="e">
        <f t="shared" si="29"/>
        <v>#REF!</v>
      </c>
      <c r="J16" s="1" t="e">
        <f t="shared" ref="J16:N16" si="30">#REF!</f>
        <v>#REF!</v>
      </c>
      <c r="K16" s="1" t="e">
        <f t="shared" si="30"/>
        <v>#REF!</v>
      </c>
      <c r="L16" s="1" t="e">
        <f t="shared" si="30"/>
        <v>#REF!</v>
      </c>
      <c r="M16" s="1" t="e">
        <f t="shared" si="30"/>
        <v>#REF!</v>
      </c>
      <c r="N16" s="1" t="e">
        <f t="shared" si="30"/>
        <v>#REF!</v>
      </c>
      <c r="P16" s="18">
        <v>1</v>
      </c>
      <c r="Q16" s="18" t="s">
        <v>115</v>
      </c>
      <c r="R16" s="18" t="s">
        <v>115</v>
      </c>
      <c r="S16" s="18">
        <v>1</v>
      </c>
      <c r="T16" s="18" t="s">
        <v>115</v>
      </c>
      <c r="V16" s="18" t="e">
        <f t="shared" si="5"/>
        <v>#REF!</v>
      </c>
      <c r="W16" s="18" t="e">
        <f t="shared" si="6"/>
        <v>#REF!</v>
      </c>
      <c r="X16" s="18" t="s">
        <v>80</v>
      </c>
      <c r="Y16" s="18" t="s">
        <v>161</v>
      </c>
      <c r="AA16" s="18" t="e">
        <f t="shared" si="7"/>
        <v>#REF!</v>
      </c>
      <c r="AB16" s="18" t="e">
        <f t="shared" si="8"/>
        <v>#REF!</v>
      </c>
      <c r="AC16" s="18" t="s">
        <v>141</v>
      </c>
      <c r="AD16" s="18" t="s">
        <v>78</v>
      </c>
    </row>
    <row r="17" spans="1:30" ht="14.25" customHeight="1" x14ac:dyDescent="0.45">
      <c r="A17" s="4" t="e">
        <f t="shared" ref="A17:D17" si="31">#REF!</f>
        <v>#REF!</v>
      </c>
      <c r="B17" s="16" t="e">
        <f t="shared" si="31"/>
        <v>#REF!</v>
      </c>
      <c r="C17" s="16" t="e">
        <f t="shared" si="31"/>
        <v>#REF!</v>
      </c>
      <c r="D17" s="21" t="e">
        <f t="shared" si="31"/>
        <v>#REF!</v>
      </c>
      <c r="J17" s="1" t="e">
        <f t="shared" ref="J17:K17" si="32">#REF!</f>
        <v>#REF!</v>
      </c>
      <c r="K17" s="1" t="e">
        <f t="shared" si="32"/>
        <v>#REF!</v>
      </c>
      <c r="L17" s="1" t="s">
        <v>115</v>
      </c>
      <c r="M17" s="1" t="e">
        <f t="shared" ref="M17:N17" si="33">#REF!</f>
        <v>#REF!</v>
      </c>
      <c r="N17" s="1" t="e">
        <f t="shared" si="33"/>
        <v>#REF!</v>
      </c>
      <c r="P17" s="18">
        <v>2</v>
      </c>
      <c r="Q17" s="18" t="s">
        <v>115</v>
      </c>
      <c r="R17" s="18" t="s">
        <v>115</v>
      </c>
      <c r="S17" s="18">
        <v>1</v>
      </c>
      <c r="T17" s="18" t="s">
        <v>115</v>
      </c>
      <c r="V17" s="18" t="e">
        <f t="shared" si="5"/>
        <v>#REF!</v>
      </c>
      <c r="W17" s="18" t="e">
        <f t="shared" si="6"/>
        <v>#REF!</v>
      </c>
      <c r="X17" s="18" t="s">
        <v>80</v>
      </c>
      <c r="Y17" s="18" t="s">
        <v>162</v>
      </c>
      <c r="AA17" s="18" t="e">
        <f t="shared" si="7"/>
        <v>#REF!</v>
      </c>
      <c r="AB17" s="18" t="e">
        <f t="shared" si="8"/>
        <v>#REF!</v>
      </c>
      <c r="AC17" s="18" t="s">
        <v>80</v>
      </c>
      <c r="AD17" s="18" t="s">
        <v>142</v>
      </c>
    </row>
    <row r="18" spans="1:30" ht="14.25" customHeight="1" x14ac:dyDescent="0.45">
      <c r="A18" s="4" t="str">
        <f>Template!$C$2</f>
        <v>Insert Date Here</v>
      </c>
      <c r="B18" s="16">
        <f>Template!$K$4</f>
        <v>0</v>
      </c>
      <c r="C18" s="16">
        <f>Template!$L$4</f>
        <v>6</v>
      </c>
      <c r="D18" s="21">
        <f>Template!$N$4</f>
        <v>1</v>
      </c>
      <c r="J18" s="20">
        <f>Template!$Q$14</f>
        <v>1</v>
      </c>
      <c r="K18" s="20">
        <f>Template!$Q$15</f>
        <v>3</v>
      </c>
      <c r="L18" s="1" t="s">
        <v>115</v>
      </c>
      <c r="M18" s="20">
        <f>Template!$Q$17</f>
        <v>0</v>
      </c>
      <c r="N18" s="20">
        <f>Template!$Q$13</f>
        <v>0</v>
      </c>
      <c r="P18" s="18">
        <v>1</v>
      </c>
      <c r="Q18" s="18" t="s">
        <v>115</v>
      </c>
      <c r="R18" s="18" t="s">
        <v>115</v>
      </c>
      <c r="S18" s="18">
        <v>1</v>
      </c>
      <c r="T18" s="18" t="s">
        <v>115</v>
      </c>
      <c r="V18" s="18">
        <f>COUNTIF(Template!$U$4:$U$30, "5M/WW")</f>
        <v>0</v>
      </c>
      <c r="W18" s="18">
        <f>COUNTIF(Template!$T$4:$T$30, "WW/5M")</f>
        <v>0</v>
      </c>
      <c r="X18" s="18" t="s">
        <v>163</v>
      </c>
      <c r="Y18" s="18" t="s">
        <v>65</v>
      </c>
      <c r="AA18" s="18">
        <f>COUNTIF(Template!$U$4:$U$30, "5M/LG")</f>
        <v>0</v>
      </c>
      <c r="AB18" s="18">
        <f>COUNTIF(Template!$S$4:$S$30, "LG/5M")</f>
        <v>0</v>
      </c>
      <c r="AC18" s="18" t="s">
        <v>115</v>
      </c>
      <c r="AD18" s="18" t="s">
        <v>120</v>
      </c>
    </row>
    <row r="19" spans="1:30" ht="14.25" customHeight="1" x14ac:dyDescent="0.45">
      <c r="A19" s="4" t="e">
        <f t="shared" ref="A19:D19" si="34">#REF!</f>
        <v>#REF!</v>
      </c>
      <c r="B19" s="16" t="e">
        <f t="shared" si="34"/>
        <v>#REF!</v>
      </c>
      <c r="C19" s="16" t="e">
        <f t="shared" si="34"/>
        <v>#REF!</v>
      </c>
      <c r="D19" s="21" t="e">
        <f t="shared" si="34"/>
        <v>#REF!</v>
      </c>
      <c r="J19" s="1" t="e">
        <f t="shared" ref="J19:K19" si="35">#REF!</f>
        <v>#REF!</v>
      </c>
      <c r="K19" s="1" t="e">
        <f t="shared" si="35"/>
        <v>#REF!</v>
      </c>
      <c r="L19" s="1" t="s">
        <v>115</v>
      </c>
      <c r="M19" s="1" t="e">
        <f t="shared" ref="M19:N19" si="36">#REF!</f>
        <v>#REF!</v>
      </c>
      <c r="N19" s="1" t="e">
        <f t="shared" si="36"/>
        <v>#REF!</v>
      </c>
      <c r="P19" s="18">
        <v>1</v>
      </c>
      <c r="Q19" s="18">
        <v>2</v>
      </c>
      <c r="R19" s="18" t="s">
        <v>115</v>
      </c>
      <c r="S19" s="18">
        <v>1</v>
      </c>
      <c r="T19" s="18">
        <v>1</v>
      </c>
      <c r="V19" s="18" t="e">
        <f t="shared" ref="V19:V20" si="37">COUNTIF(#REF!, "5M/WW")</f>
        <v>#REF!</v>
      </c>
      <c r="W19" s="18" t="e">
        <f t="shared" ref="W19:W20" si="38">COUNTIF(#REF!, "WW/5M")</f>
        <v>#REF!</v>
      </c>
      <c r="X19" s="18" t="s">
        <v>165</v>
      </c>
      <c r="Y19" s="18" t="s">
        <v>164</v>
      </c>
      <c r="AA19" s="18" t="e">
        <f t="shared" ref="AA19:AA20" si="39">COUNTIF(#REF!, "5M/LG")</f>
        <v>#REF!</v>
      </c>
      <c r="AB19" s="18" t="e">
        <f t="shared" ref="AB19:AB20" si="40">COUNTIF(#REF!, "LG/5M")</f>
        <v>#REF!</v>
      </c>
      <c r="AC19" s="18" t="s">
        <v>144</v>
      </c>
      <c r="AD19" s="18" t="s">
        <v>71</v>
      </c>
    </row>
    <row r="20" spans="1:30" ht="14.25" customHeight="1" x14ac:dyDescent="0.45">
      <c r="A20" s="4" t="e">
        <f t="shared" ref="A20:D20" si="41">#REF!</f>
        <v>#REF!</v>
      </c>
      <c r="B20" s="16" t="e">
        <f t="shared" si="41"/>
        <v>#REF!</v>
      </c>
      <c r="C20" s="16" t="e">
        <f t="shared" si="41"/>
        <v>#REF!</v>
      </c>
      <c r="D20" s="21" t="e">
        <f t="shared" si="41"/>
        <v>#REF!</v>
      </c>
      <c r="J20" s="1" t="e">
        <f t="shared" ref="J20:K20" si="42">#REF!</f>
        <v>#REF!</v>
      </c>
      <c r="K20" s="1" t="e">
        <f t="shared" si="42"/>
        <v>#REF!</v>
      </c>
      <c r="L20" s="1" t="s">
        <v>115</v>
      </c>
      <c r="M20" s="1" t="e">
        <f t="shared" ref="M20:N20" si="43">#REF!</f>
        <v>#REF!</v>
      </c>
      <c r="N20" s="1" t="e">
        <f t="shared" si="43"/>
        <v>#REF!</v>
      </c>
      <c r="P20" s="18">
        <v>1</v>
      </c>
      <c r="Q20" s="18">
        <v>1</v>
      </c>
      <c r="R20" s="18" t="s">
        <v>115</v>
      </c>
      <c r="S20" s="18" t="s">
        <v>115</v>
      </c>
      <c r="T20" s="18" t="s">
        <v>115</v>
      </c>
      <c r="V20" s="18" t="e">
        <f t="shared" si="37"/>
        <v>#REF!</v>
      </c>
      <c r="W20" s="18" t="e">
        <f t="shared" si="38"/>
        <v>#REF!</v>
      </c>
      <c r="X20" s="18" t="s">
        <v>80</v>
      </c>
      <c r="Y20" s="18" t="s">
        <v>75</v>
      </c>
      <c r="AA20" s="18" t="e">
        <f t="shared" si="39"/>
        <v>#REF!</v>
      </c>
      <c r="AB20" s="18" t="e">
        <f t="shared" si="40"/>
        <v>#REF!</v>
      </c>
      <c r="AC20" s="18" t="s">
        <v>71</v>
      </c>
      <c r="AD20" s="18" t="s">
        <v>78</v>
      </c>
    </row>
    <row r="21" spans="1:30" ht="14.25" customHeight="1" x14ac:dyDescent="0.45">
      <c r="P21" s="18"/>
      <c r="Q21" s="18"/>
      <c r="R21" s="18"/>
      <c r="S21" s="18"/>
      <c r="T21" s="18"/>
      <c r="V21" s="18"/>
      <c r="W21" s="18"/>
      <c r="X21" s="18"/>
      <c r="Y21" s="18"/>
      <c r="AA21" s="18"/>
      <c r="AB21" s="18"/>
      <c r="AC21" s="18"/>
      <c r="AD21" s="18"/>
    </row>
    <row r="22" spans="1:30" ht="14.25" customHeight="1" x14ac:dyDescent="0.45">
      <c r="A22" s="29" t="s">
        <v>166</v>
      </c>
      <c r="B22" s="30"/>
      <c r="C22" s="30"/>
      <c r="D22" s="30"/>
      <c r="E22" s="30"/>
      <c r="F22" s="30"/>
      <c r="P22" s="18"/>
      <c r="Q22" s="18"/>
      <c r="R22" s="18"/>
      <c r="S22" s="18"/>
      <c r="T22" s="18"/>
      <c r="V22" s="18"/>
      <c r="W22" s="18"/>
      <c r="X22" s="18"/>
      <c r="Y22" s="18"/>
      <c r="AA22" s="18"/>
      <c r="AB22" s="18"/>
      <c r="AC22" s="18"/>
      <c r="AD22" s="18"/>
    </row>
    <row r="23" spans="1:30" ht="14.25" customHeight="1" x14ac:dyDescent="0.45">
      <c r="A23" s="30"/>
      <c r="B23" s="30"/>
      <c r="C23" s="30"/>
      <c r="D23" s="30"/>
      <c r="E23" s="30"/>
      <c r="F23" s="30"/>
      <c r="P23" s="18"/>
      <c r="Q23" s="18"/>
      <c r="R23" s="18"/>
      <c r="S23" s="18"/>
      <c r="T23" s="18"/>
      <c r="V23" s="18"/>
      <c r="W23" s="18"/>
      <c r="X23" s="18"/>
      <c r="Y23" s="18"/>
      <c r="AA23" s="18"/>
      <c r="AB23" s="18"/>
      <c r="AC23" s="18"/>
      <c r="AD23" s="18"/>
    </row>
    <row r="24" spans="1:30" ht="14.25" customHeight="1" x14ac:dyDescent="0.45">
      <c r="A24" s="30"/>
      <c r="B24" s="30"/>
      <c r="C24" s="30"/>
      <c r="D24" s="30"/>
      <c r="E24" s="30"/>
      <c r="F24" s="30"/>
      <c r="P24" s="18"/>
      <c r="Q24" s="18"/>
      <c r="R24" s="18"/>
      <c r="S24" s="18"/>
      <c r="T24" s="18"/>
      <c r="V24" s="18"/>
      <c r="W24" s="18"/>
      <c r="X24" s="18"/>
      <c r="Y24" s="18"/>
      <c r="AA24" s="18"/>
      <c r="AB24" s="18"/>
      <c r="AC24" s="18"/>
      <c r="AD24" s="18"/>
    </row>
    <row r="25" spans="1:30" ht="14.25" customHeight="1" x14ac:dyDescent="0.45">
      <c r="P25" s="18"/>
      <c r="Q25" s="18"/>
      <c r="R25" s="18"/>
      <c r="S25" s="18"/>
      <c r="T25" s="18"/>
      <c r="V25" s="18"/>
      <c r="W25" s="18"/>
      <c r="X25" s="18"/>
      <c r="Y25" s="18"/>
      <c r="AA25" s="18"/>
      <c r="AB25" s="18"/>
      <c r="AC25" s="18"/>
      <c r="AD25" s="18"/>
    </row>
    <row r="26" spans="1:30" ht="14.25" customHeight="1" x14ac:dyDescent="0.45">
      <c r="P26" s="18"/>
      <c r="Q26" s="18"/>
      <c r="R26" s="18"/>
      <c r="S26" s="18"/>
      <c r="T26" s="18"/>
      <c r="V26" s="18"/>
      <c r="W26" s="18"/>
      <c r="X26" s="18"/>
      <c r="Y26" s="18"/>
      <c r="AA26" s="18"/>
      <c r="AB26" s="18"/>
      <c r="AC26" s="18"/>
      <c r="AD26" s="18"/>
    </row>
    <row r="27" spans="1:30" ht="14.25" customHeight="1" x14ac:dyDescent="0.45">
      <c r="P27" s="18"/>
      <c r="Q27" s="18"/>
      <c r="R27" s="18"/>
      <c r="S27" s="18"/>
      <c r="T27" s="18"/>
      <c r="V27" s="18"/>
      <c r="W27" s="18"/>
      <c r="X27" s="18"/>
      <c r="Y27" s="18"/>
      <c r="AA27" s="18"/>
      <c r="AB27" s="18"/>
      <c r="AC27" s="18"/>
      <c r="AD27" s="18"/>
    </row>
    <row r="28" spans="1:30" ht="14.25" customHeight="1" x14ac:dyDescent="0.45">
      <c r="P28" s="18"/>
      <c r="Q28" s="18"/>
      <c r="R28" s="18"/>
      <c r="S28" s="18"/>
      <c r="T28" s="18"/>
      <c r="V28" s="18"/>
      <c r="W28" s="18"/>
      <c r="X28" s="18"/>
      <c r="Y28" s="18"/>
      <c r="AA28" s="18"/>
      <c r="AB28" s="18"/>
      <c r="AC28" s="18"/>
      <c r="AD28" s="18"/>
    </row>
    <row r="29" spans="1:30" ht="14.25" customHeight="1" x14ac:dyDescent="0.45">
      <c r="P29" s="18"/>
      <c r="Q29" s="18"/>
      <c r="R29" s="18"/>
      <c r="S29" s="18"/>
      <c r="T29" s="18"/>
      <c r="V29" s="18"/>
      <c r="W29" s="18"/>
      <c r="X29" s="18"/>
      <c r="Y29" s="18"/>
      <c r="AA29" s="18"/>
      <c r="AB29" s="18"/>
      <c r="AC29" s="18"/>
      <c r="AD29" s="18"/>
    </row>
    <row r="30" spans="1:30" ht="14.25" customHeight="1" x14ac:dyDescent="0.45">
      <c r="P30" s="18"/>
      <c r="Q30" s="18"/>
      <c r="R30" s="18"/>
      <c r="S30" s="18"/>
      <c r="T30" s="18"/>
      <c r="U30" s="1" t="s">
        <v>145</v>
      </c>
      <c r="V30" s="18" t="e">
        <f t="shared" ref="V30:W30" si="44">SUM(V4:V29)</f>
        <v>#REF!</v>
      </c>
      <c r="W30" s="18" t="e">
        <f t="shared" si="44"/>
        <v>#REF!</v>
      </c>
      <c r="X30" s="18"/>
      <c r="Y30" s="18"/>
      <c r="AA30" s="18" t="e">
        <f t="shared" ref="AA30:AB30" si="45">SUM(AA4:AA29)</f>
        <v>#REF!</v>
      </c>
      <c r="AB30" s="18" t="e">
        <f t="shared" si="45"/>
        <v>#REF!</v>
      </c>
      <c r="AC30" s="18"/>
      <c r="AD30" s="18"/>
    </row>
    <row r="31" spans="1:30" ht="14.25" customHeight="1" x14ac:dyDescent="0.45">
      <c r="I31" s="1" t="s">
        <v>146</v>
      </c>
      <c r="J31" s="1" t="e">
        <f t="shared" ref="J31:K31" si="46">SUM(J4:J30)</f>
        <v>#REF!</v>
      </c>
      <c r="K31" s="1" t="e">
        <f t="shared" si="46"/>
        <v>#REF!</v>
      </c>
      <c r="L31" s="1" t="e">
        <f>SUM(L7:L30)</f>
        <v>#REF!</v>
      </c>
      <c r="M31" s="1" t="e">
        <f>SUM(M4:M30)</f>
        <v>#REF!</v>
      </c>
      <c r="N31" s="1" t="e">
        <f>SUM(N7:N30)</f>
        <v>#REF!</v>
      </c>
      <c r="V31" s="23" t="e">
        <f>V30/(W30+V30)</f>
        <v>#REF!</v>
      </c>
      <c r="AA31" s="23" t="e">
        <f>AA30/(AB30+AA30)</f>
        <v>#REF!</v>
      </c>
    </row>
    <row r="32" spans="1:30" ht="14.25" customHeight="1" x14ac:dyDescent="0.45">
      <c r="I32" s="1" t="s">
        <v>147</v>
      </c>
      <c r="J32" s="1" t="e">
        <f t="shared" ref="J32:K32" si="47">AVERAGE(J4:J30)</f>
        <v>#REF!</v>
      </c>
      <c r="K32" s="1" t="e">
        <f t="shared" si="47"/>
        <v>#REF!</v>
      </c>
      <c r="L32" s="1" t="e">
        <f>AVERAGE(L7:L30)</f>
        <v>#REF!</v>
      </c>
      <c r="M32" s="1" t="e">
        <f>AVERAGE(M4:M30)</f>
        <v>#REF!</v>
      </c>
      <c r="N32" s="1" t="e">
        <f>AVERAGE(N7:N30)</f>
        <v>#REF!</v>
      </c>
    </row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A22:F24"/>
  </mergeCells>
  <conditionalFormatting sqref="H7">
    <cfRule type="cellIs" dxfId="10" priority="1" operator="equal">
      <formula>$H$6</formula>
    </cfRule>
  </conditionalFormatting>
  <conditionalFormatting sqref="H7">
    <cfRule type="cellIs" dxfId="9" priority="2" operator="lessThan">
      <formula>$H$6</formula>
    </cfRule>
  </conditionalFormatting>
  <conditionalFormatting sqref="H7">
    <cfRule type="cellIs" dxfId="8" priority="3" operator="greaterThan">
      <formula>$H$6</formula>
    </cfRule>
  </conditionalFormatting>
  <conditionalFormatting sqref="H9">
    <cfRule type="cellIs" dxfId="7" priority="4" operator="greaterThan">
      <formula>$H$8</formula>
    </cfRule>
  </conditionalFormatting>
  <conditionalFormatting sqref="H9">
    <cfRule type="cellIs" dxfId="6" priority="5" operator="lessThan">
      <formula>$H$8</formula>
    </cfRule>
  </conditionalFormatting>
  <conditionalFormatting sqref="H9">
    <cfRule type="cellIs" dxfId="5" priority="6" operator="equal">
      <formula>$H$8</formula>
    </cfRule>
  </conditionalFormatting>
  <conditionalFormatting sqref="H8">
    <cfRule type="cellIs" dxfId="4" priority="7" operator="lessThan">
      <formula>$H$7</formula>
    </cfRule>
  </conditionalFormatting>
  <conditionalFormatting sqref="H8">
    <cfRule type="cellIs" dxfId="3" priority="8" operator="greaterThan">
      <formula>$H$7</formula>
    </cfRule>
  </conditionalFormatting>
  <conditionalFormatting sqref="H10">
    <cfRule type="cellIs" dxfId="2" priority="9" operator="greaterThan">
      <formula>$H$8</formula>
    </cfRule>
  </conditionalFormatting>
  <conditionalFormatting sqref="H10">
    <cfRule type="cellIs" dxfId="1" priority="10" operator="lessThan">
      <formula>$H$8</formula>
    </cfRule>
  </conditionalFormatting>
  <conditionalFormatting sqref="H10">
    <cfRule type="cellIs" dxfId="0" priority="11" operator="equal">
      <formula>$H$8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X1000"/>
  <sheetViews>
    <sheetView tabSelected="1" zoomScale="70" zoomScaleNormal="70" workbookViewId="0">
      <selection activeCell="Q3" sqref="Q3"/>
    </sheetView>
  </sheetViews>
  <sheetFormatPr defaultColWidth="14.3984375" defaultRowHeight="15" customHeight="1" x14ac:dyDescent="0.45"/>
  <cols>
    <col min="1" max="1" width="8.73046875" customWidth="1"/>
    <col min="2" max="2" width="13.13281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24" ht="14.25" customHeight="1" x14ac:dyDescent="0.45"/>
    <row r="2" spans="2:24" ht="14.25" customHeight="1" x14ac:dyDescent="0.45">
      <c r="B2" s="1" t="s">
        <v>169</v>
      </c>
      <c r="C2" s="4" t="s">
        <v>170</v>
      </c>
      <c r="J2" s="5" t="s">
        <v>171</v>
      </c>
      <c r="K2" s="5" t="s">
        <v>105</v>
      </c>
      <c r="L2" s="5" t="s">
        <v>106</v>
      </c>
      <c r="M2" s="5" t="s">
        <v>97</v>
      </c>
      <c r="N2" s="5" t="s">
        <v>8</v>
      </c>
      <c r="P2" s="5" t="s">
        <v>98</v>
      </c>
      <c r="Q2" s="1" t="s">
        <v>8</v>
      </c>
      <c r="R2" s="3" t="s">
        <v>9</v>
      </c>
      <c r="S2" s="3" t="s">
        <v>172</v>
      </c>
      <c r="T2" s="3" t="s">
        <v>173</v>
      </c>
    </row>
    <row r="3" spans="2:24" ht="14.25" customHeight="1" x14ac:dyDescent="0.45">
      <c r="B3" s="5" t="s">
        <v>174</v>
      </c>
      <c r="C3" s="5" t="s">
        <v>175</v>
      </c>
      <c r="D3" s="5" t="s">
        <v>176</v>
      </c>
      <c r="E3" s="5" t="s">
        <v>177</v>
      </c>
      <c r="F3" s="5" t="s">
        <v>178</v>
      </c>
      <c r="G3" s="5" t="s">
        <v>179</v>
      </c>
      <c r="H3" s="5" t="s">
        <v>180</v>
      </c>
      <c r="J3" s="1" t="s">
        <v>181</v>
      </c>
      <c r="K3" s="1">
        <f t="shared" ref="K3:L3" si="0">COUNTIF(C4:C30, "Loose Gooses")</f>
        <v>6</v>
      </c>
      <c r="L3" s="1">
        <f t="shared" si="0"/>
        <v>3</v>
      </c>
      <c r="M3" s="25">
        <f t="shared" ref="M3:M5" si="1">K3/(K3+L3)</f>
        <v>0.66666666666666663</v>
      </c>
      <c r="N3" s="1">
        <f>IF(AND(M3&gt;M4, M3&gt;M5), 3, IF(OR(M3&gt;M4, M3&gt;M5), 2, 1))</f>
        <v>2</v>
      </c>
      <c r="P3" s="3" t="s">
        <v>55</v>
      </c>
      <c r="Q3" s="20">
        <f t="shared" ref="Q3:Q17" si="2">COUNTIF($E$4:$E$27, P3)+T3</f>
        <v>0</v>
      </c>
      <c r="R3" s="21">
        <f t="shared" ref="R3:R17" si="3">COUNTIFS($E$4:$E$27, $P3,$F$4:$F$27,"Finish")</f>
        <v>0</v>
      </c>
      <c r="S3" s="21">
        <f t="shared" ref="S3:S17" si="4">COUNTIFS($E$4:$E$27, $P3,$F$4:$F$27,"Midrange")</f>
        <v>0</v>
      </c>
      <c r="T3" s="21">
        <f t="shared" ref="T3:T17" si="5">COUNTIFS($E$4:$E$27, $P3,$F$4:$F$27,"3P")</f>
        <v>0</v>
      </c>
      <c r="U3" s="5"/>
      <c r="V3" s="5" t="s">
        <v>181</v>
      </c>
      <c r="W3" s="5" t="s">
        <v>182</v>
      </c>
      <c r="X3" s="5" t="s">
        <v>183</v>
      </c>
    </row>
    <row r="4" spans="2:24" ht="14.25" customHeight="1" x14ac:dyDescent="0.45">
      <c r="B4" s="3">
        <v>1</v>
      </c>
      <c r="C4" s="3" t="s">
        <v>57</v>
      </c>
      <c r="D4" s="3" t="s">
        <v>34</v>
      </c>
      <c r="E4" s="3" t="s">
        <v>86</v>
      </c>
      <c r="F4" s="3" t="s">
        <v>184</v>
      </c>
      <c r="J4" s="1" t="s">
        <v>183</v>
      </c>
      <c r="K4" s="1">
        <f t="shared" ref="K4:L4" si="6">COUNTIF(C4:C30, "5 Musketeers")</f>
        <v>0</v>
      </c>
      <c r="L4" s="1">
        <f t="shared" si="6"/>
        <v>6</v>
      </c>
      <c r="M4" s="25">
        <f t="shared" si="1"/>
        <v>0</v>
      </c>
      <c r="N4" s="1">
        <f>IF(AND(M4&gt;M3, M4&gt;M5), 3, IF(OR(M4&gt;M3, M4&gt;M5), 2, 1))</f>
        <v>1</v>
      </c>
      <c r="P4" s="3" t="s">
        <v>59</v>
      </c>
      <c r="Q4" s="20">
        <f t="shared" si="2"/>
        <v>0</v>
      </c>
      <c r="R4" s="21">
        <f t="shared" si="3"/>
        <v>0</v>
      </c>
      <c r="S4" s="21">
        <f t="shared" si="4"/>
        <v>0</v>
      </c>
      <c r="T4" s="21">
        <f t="shared" si="5"/>
        <v>0</v>
      </c>
      <c r="V4" s="1" t="str">
        <f t="shared" ref="V4:V28" si="7">IF(AND(F4="Loose Gooses",G4="Wet Willies"),"LG/WW", IF(AND($C4="Loose Gooses",$D4="5 Musketeers"),"LG/5M", "None"))</f>
        <v>LG/5M</v>
      </c>
      <c r="W4" s="1" t="str">
        <f t="shared" ref="W4:W28" si="8">IF(AND(F4="Wet Willies",G4="Loose Gooses"),"WW/LG", IF(AND($C4="Wet Willies",$D4="5 Musketeers"),"WW/5M", "None"))</f>
        <v>None</v>
      </c>
      <c r="X4" s="1" t="str">
        <f t="shared" ref="X4:X28" si="9">IF(AND(F4="5 Musketeers",G4="Loose Gooses"),"5M/LG", IF(AND($C4="5 Musketeers",$D4="Wet Willies"),"5M/WW", "None"))</f>
        <v>None</v>
      </c>
    </row>
    <row r="5" spans="2:24" ht="14.25" customHeight="1" x14ac:dyDescent="0.45">
      <c r="B5" s="3">
        <v>2</v>
      </c>
      <c r="C5" s="3" t="s">
        <v>39</v>
      </c>
      <c r="D5" s="3" t="s">
        <v>57</v>
      </c>
      <c r="E5" s="3" t="s">
        <v>65</v>
      </c>
      <c r="F5" s="3" t="s">
        <v>172</v>
      </c>
      <c r="J5" s="1" t="s">
        <v>182</v>
      </c>
      <c r="K5" s="1">
        <f t="shared" ref="K5:L5" si="10">COUNTIF(C4:C30, "Wet Willies")</f>
        <v>6</v>
      </c>
      <c r="L5" s="1">
        <f t="shared" si="10"/>
        <v>3</v>
      </c>
      <c r="M5" s="25">
        <f t="shared" si="1"/>
        <v>0.66666666666666663</v>
      </c>
      <c r="N5" s="1">
        <f>IF(AND(M5&gt;M4, M5&gt;M3), 3, IF(OR(M5&gt;M4, M5&gt;M3), 2, 1))</f>
        <v>2</v>
      </c>
      <c r="P5" s="3" t="s">
        <v>62</v>
      </c>
      <c r="Q5" s="20">
        <f t="shared" si="2"/>
        <v>2</v>
      </c>
      <c r="R5" s="21">
        <f t="shared" si="3"/>
        <v>0</v>
      </c>
      <c r="S5" s="21">
        <f t="shared" si="4"/>
        <v>0</v>
      </c>
      <c r="T5" s="21">
        <f t="shared" si="5"/>
        <v>1</v>
      </c>
      <c r="V5" s="1" t="str">
        <f t="shared" si="7"/>
        <v>None</v>
      </c>
      <c r="W5" s="1" t="str">
        <f t="shared" si="8"/>
        <v>None</v>
      </c>
      <c r="X5" s="1" t="str">
        <f t="shared" si="9"/>
        <v>None</v>
      </c>
    </row>
    <row r="6" spans="2:24" ht="14.25" customHeight="1" x14ac:dyDescent="0.45">
      <c r="B6" s="3">
        <v>3</v>
      </c>
      <c r="C6" s="3" t="s">
        <v>39</v>
      </c>
      <c r="D6" s="3" t="s">
        <v>34</v>
      </c>
      <c r="E6" s="3" t="s">
        <v>62</v>
      </c>
      <c r="F6" s="3" t="s">
        <v>185</v>
      </c>
      <c r="P6" s="3" t="s">
        <v>65</v>
      </c>
      <c r="Q6" s="20">
        <f t="shared" si="2"/>
        <v>4</v>
      </c>
      <c r="R6" s="21">
        <f t="shared" si="3"/>
        <v>0</v>
      </c>
      <c r="S6" s="21">
        <f t="shared" si="4"/>
        <v>2</v>
      </c>
      <c r="T6" s="21">
        <f t="shared" si="5"/>
        <v>1</v>
      </c>
      <c r="V6" s="1" t="str">
        <f t="shared" si="7"/>
        <v>None</v>
      </c>
      <c r="W6" s="1" t="str">
        <f t="shared" si="8"/>
        <v>WW/5M</v>
      </c>
      <c r="X6" s="1" t="str">
        <f t="shared" si="9"/>
        <v>None</v>
      </c>
    </row>
    <row r="7" spans="2:24" ht="14.25" customHeight="1" x14ac:dyDescent="0.45">
      <c r="B7" s="3">
        <v>4</v>
      </c>
      <c r="C7" s="3" t="s">
        <v>57</v>
      </c>
      <c r="D7" s="3" t="s">
        <v>39</v>
      </c>
      <c r="E7" s="3" t="s">
        <v>78</v>
      </c>
      <c r="F7" s="3" t="s">
        <v>184</v>
      </c>
      <c r="P7" s="3" t="s">
        <v>68</v>
      </c>
      <c r="Q7" s="20">
        <f t="shared" si="2"/>
        <v>0</v>
      </c>
      <c r="R7" s="21">
        <f t="shared" si="3"/>
        <v>0</v>
      </c>
      <c r="S7" s="21">
        <f t="shared" si="4"/>
        <v>0</v>
      </c>
      <c r="T7" s="21">
        <f t="shared" si="5"/>
        <v>0</v>
      </c>
      <c r="V7" s="1" t="str">
        <f t="shared" si="7"/>
        <v>None</v>
      </c>
      <c r="W7" s="1" t="str">
        <f t="shared" si="8"/>
        <v>None</v>
      </c>
      <c r="X7" s="1" t="str">
        <f t="shared" si="9"/>
        <v>None</v>
      </c>
    </row>
    <row r="8" spans="2:24" ht="14.25" customHeight="1" x14ac:dyDescent="0.45">
      <c r="B8" s="3">
        <v>5</v>
      </c>
      <c r="C8" s="3" t="s">
        <v>57</v>
      </c>
      <c r="D8" s="3" t="s">
        <v>34</v>
      </c>
      <c r="E8" s="3" t="s">
        <v>86</v>
      </c>
      <c r="F8" s="3" t="s">
        <v>172</v>
      </c>
      <c r="P8" s="3" t="s">
        <v>71</v>
      </c>
      <c r="Q8" s="20">
        <f t="shared" si="2"/>
        <v>0</v>
      </c>
      <c r="R8" s="21">
        <f t="shared" si="3"/>
        <v>0</v>
      </c>
      <c r="S8" s="21">
        <f t="shared" si="4"/>
        <v>0</v>
      </c>
      <c r="T8" s="21">
        <f t="shared" si="5"/>
        <v>0</v>
      </c>
      <c r="V8" s="1" t="str">
        <f t="shared" si="7"/>
        <v>LG/5M</v>
      </c>
      <c r="W8" s="1" t="str">
        <f t="shared" si="8"/>
        <v>None</v>
      </c>
      <c r="X8" s="1" t="str">
        <f t="shared" si="9"/>
        <v>None</v>
      </c>
    </row>
    <row r="9" spans="2:24" ht="14.25" customHeight="1" x14ac:dyDescent="0.45">
      <c r="B9" s="3">
        <v>6</v>
      </c>
      <c r="C9" s="3" t="s">
        <v>39</v>
      </c>
      <c r="D9" s="3" t="s">
        <v>57</v>
      </c>
      <c r="E9" s="3" t="s">
        <v>65</v>
      </c>
      <c r="F9" s="3" t="s">
        <v>185</v>
      </c>
      <c r="P9" s="3" t="s">
        <v>75</v>
      </c>
      <c r="Q9" s="20">
        <f t="shared" si="2"/>
        <v>3</v>
      </c>
      <c r="R9" s="21">
        <f t="shared" si="3"/>
        <v>1</v>
      </c>
      <c r="S9" s="21">
        <f t="shared" si="4"/>
        <v>0</v>
      </c>
      <c r="T9" s="21">
        <f t="shared" si="5"/>
        <v>1</v>
      </c>
      <c r="V9" s="1" t="str">
        <f t="shared" si="7"/>
        <v>None</v>
      </c>
      <c r="W9" s="1" t="str">
        <f t="shared" si="8"/>
        <v>None</v>
      </c>
      <c r="X9" s="1" t="str">
        <f t="shared" si="9"/>
        <v>None</v>
      </c>
    </row>
    <row r="10" spans="2:24" ht="14.25" customHeight="1" x14ac:dyDescent="0.45">
      <c r="B10" s="3">
        <v>7</v>
      </c>
      <c r="C10" s="3" t="s">
        <v>39</v>
      </c>
      <c r="D10" s="3" t="s">
        <v>34</v>
      </c>
      <c r="E10" s="3" t="s">
        <v>75</v>
      </c>
      <c r="F10" s="3" t="s">
        <v>185</v>
      </c>
      <c r="P10" s="3" t="s">
        <v>78</v>
      </c>
      <c r="Q10" s="20">
        <f t="shared" si="2"/>
        <v>3</v>
      </c>
      <c r="R10" s="21">
        <f t="shared" si="3"/>
        <v>1</v>
      </c>
      <c r="S10" s="21">
        <f t="shared" si="4"/>
        <v>0</v>
      </c>
      <c r="T10" s="21">
        <f t="shared" si="5"/>
        <v>1</v>
      </c>
      <c r="V10" s="1" t="str">
        <f t="shared" si="7"/>
        <v>None</v>
      </c>
      <c r="W10" s="1" t="str">
        <f t="shared" si="8"/>
        <v>WW/5M</v>
      </c>
      <c r="X10" s="1" t="str">
        <f t="shared" si="9"/>
        <v>None</v>
      </c>
    </row>
    <row r="11" spans="2:24" ht="14.25" customHeight="1" x14ac:dyDescent="0.45">
      <c r="B11" s="3">
        <v>8</v>
      </c>
      <c r="C11" s="3" t="s">
        <v>57</v>
      </c>
      <c r="D11" s="3" t="s">
        <v>39</v>
      </c>
      <c r="E11" s="3" t="s">
        <v>86</v>
      </c>
      <c r="F11" s="3" t="s">
        <v>172</v>
      </c>
      <c r="P11" s="3" t="s">
        <v>80</v>
      </c>
      <c r="Q11" s="20">
        <f t="shared" si="2"/>
        <v>0</v>
      </c>
      <c r="R11" s="21">
        <f t="shared" si="3"/>
        <v>0</v>
      </c>
      <c r="S11" s="21">
        <f t="shared" si="4"/>
        <v>0</v>
      </c>
      <c r="T11" s="21">
        <f t="shared" si="5"/>
        <v>0</v>
      </c>
      <c r="V11" s="1" t="str">
        <f t="shared" si="7"/>
        <v>None</v>
      </c>
      <c r="W11" s="1" t="str">
        <f t="shared" si="8"/>
        <v>None</v>
      </c>
      <c r="X11" s="1" t="str">
        <f t="shared" si="9"/>
        <v>None</v>
      </c>
    </row>
    <row r="12" spans="2:24" ht="14.25" customHeight="1" x14ac:dyDescent="0.45">
      <c r="B12" s="3">
        <v>9</v>
      </c>
      <c r="C12" s="3" t="s">
        <v>57</v>
      </c>
      <c r="D12" s="3" t="s">
        <v>34</v>
      </c>
      <c r="E12" s="3" t="s">
        <v>83</v>
      </c>
      <c r="F12" s="3" t="s">
        <v>184</v>
      </c>
      <c r="P12" s="3" t="s">
        <v>81</v>
      </c>
      <c r="Q12" s="20">
        <f t="shared" si="2"/>
        <v>0</v>
      </c>
      <c r="R12" s="21">
        <f t="shared" si="3"/>
        <v>0</v>
      </c>
      <c r="S12" s="21">
        <f t="shared" si="4"/>
        <v>0</v>
      </c>
      <c r="T12" s="21">
        <f t="shared" si="5"/>
        <v>0</v>
      </c>
      <c r="V12" s="1" t="str">
        <f t="shared" si="7"/>
        <v>LG/5M</v>
      </c>
      <c r="W12" s="1" t="str">
        <f t="shared" si="8"/>
        <v>None</v>
      </c>
      <c r="X12" s="1" t="str">
        <f t="shared" si="9"/>
        <v>None</v>
      </c>
    </row>
    <row r="13" spans="2:24" ht="14.25" customHeight="1" x14ac:dyDescent="0.45">
      <c r="B13" s="3">
        <v>10</v>
      </c>
      <c r="C13" s="3" t="s">
        <v>39</v>
      </c>
      <c r="D13" s="3" t="s">
        <v>57</v>
      </c>
      <c r="E13" s="3" t="s">
        <v>75</v>
      </c>
      <c r="F13" s="3" t="s">
        <v>184</v>
      </c>
      <c r="P13" s="3" t="s">
        <v>82</v>
      </c>
      <c r="Q13" s="20">
        <f t="shared" si="2"/>
        <v>0</v>
      </c>
      <c r="R13" s="21">
        <f t="shared" si="3"/>
        <v>0</v>
      </c>
      <c r="S13" s="21">
        <f t="shared" si="4"/>
        <v>0</v>
      </c>
      <c r="T13" s="21">
        <f t="shared" si="5"/>
        <v>0</v>
      </c>
      <c r="V13" s="1" t="str">
        <f t="shared" si="7"/>
        <v>None</v>
      </c>
      <c r="W13" s="1" t="str">
        <f t="shared" si="8"/>
        <v>None</v>
      </c>
      <c r="X13" s="1" t="str">
        <f t="shared" si="9"/>
        <v>None</v>
      </c>
    </row>
    <row r="14" spans="2:24" ht="14.25" customHeight="1" x14ac:dyDescent="0.45">
      <c r="B14" s="3">
        <v>11</v>
      </c>
      <c r="C14" s="3" t="s">
        <v>39</v>
      </c>
      <c r="D14" s="3" t="s">
        <v>34</v>
      </c>
      <c r="E14" s="3" t="s">
        <v>65</v>
      </c>
      <c r="F14" s="3" t="s">
        <v>172</v>
      </c>
      <c r="P14" s="3" t="s">
        <v>83</v>
      </c>
      <c r="Q14" s="20">
        <f t="shared" si="2"/>
        <v>1</v>
      </c>
      <c r="R14" s="21">
        <f t="shared" si="3"/>
        <v>1</v>
      </c>
      <c r="S14" s="21">
        <f t="shared" si="4"/>
        <v>0</v>
      </c>
      <c r="T14" s="21">
        <f t="shared" si="5"/>
        <v>0</v>
      </c>
      <c r="V14" s="1" t="str">
        <f t="shared" si="7"/>
        <v>None</v>
      </c>
      <c r="W14" s="1" t="str">
        <f t="shared" si="8"/>
        <v>WW/5M</v>
      </c>
      <c r="X14" s="1" t="str">
        <f t="shared" si="9"/>
        <v>None</v>
      </c>
    </row>
    <row r="15" spans="2:24" ht="14.25" customHeight="1" x14ac:dyDescent="0.45">
      <c r="B15" s="3">
        <v>12</v>
      </c>
      <c r="C15" s="3" t="s">
        <v>57</v>
      </c>
      <c r="D15" s="3" t="s">
        <v>39</v>
      </c>
      <c r="E15" s="3" t="s">
        <v>78</v>
      </c>
      <c r="F15" s="3" t="s">
        <v>185</v>
      </c>
      <c r="P15" s="3" t="s">
        <v>86</v>
      </c>
      <c r="Q15" s="20">
        <f t="shared" si="2"/>
        <v>3</v>
      </c>
      <c r="R15" s="21">
        <f t="shared" si="3"/>
        <v>1</v>
      </c>
      <c r="S15" s="21">
        <f t="shared" si="4"/>
        <v>2</v>
      </c>
      <c r="T15" s="21">
        <f t="shared" si="5"/>
        <v>0</v>
      </c>
      <c r="V15" s="1" t="str">
        <f t="shared" si="7"/>
        <v>None</v>
      </c>
      <c r="W15" s="1" t="str">
        <f t="shared" si="8"/>
        <v>None</v>
      </c>
      <c r="X15" s="1" t="str">
        <f t="shared" si="9"/>
        <v>None</v>
      </c>
    </row>
    <row r="16" spans="2:24" ht="14.25" customHeight="1" x14ac:dyDescent="0.45">
      <c r="P16" s="3" t="s">
        <v>87</v>
      </c>
      <c r="Q16" s="20">
        <f t="shared" si="2"/>
        <v>0</v>
      </c>
      <c r="R16" s="21">
        <f t="shared" si="3"/>
        <v>0</v>
      </c>
      <c r="S16" s="21">
        <f t="shared" si="4"/>
        <v>0</v>
      </c>
      <c r="T16" s="21">
        <f t="shared" si="5"/>
        <v>0</v>
      </c>
      <c r="V16" s="1" t="str">
        <f t="shared" si="7"/>
        <v>None</v>
      </c>
      <c r="W16" s="1" t="str">
        <f t="shared" si="8"/>
        <v>None</v>
      </c>
      <c r="X16" s="1" t="str">
        <f t="shared" si="9"/>
        <v>None</v>
      </c>
    </row>
    <row r="17" spans="5:24" ht="14.25" customHeight="1" x14ac:dyDescent="0.45">
      <c r="P17" s="3" t="s">
        <v>88</v>
      </c>
      <c r="Q17" s="20">
        <f t="shared" si="2"/>
        <v>0</v>
      </c>
      <c r="R17" s="21">
        <f t="shared" si="3"/>
        <v>0</v>
      </c>
      <c r="S17" s="21">
        <f t="shared" si="4"/>
        <v>0</v>
      </c>
      <c r="T17" s="21">
        <f t="shared" si="5"/>
        <v>0</v>
      </c>
      <c r="V17" s="1" t="str">
        <f t="shared" si="7"/>
        <v>None</v>
      </c>
      <c r="W17" s="1" t="str">
        <f t="shared" si="8"/>
        <v>None</v>
      </c>
      <c r="X17" s="1" t="str">
        <f t="shared" si="9"/>
        <v>None</v>
      </c>
    </row>
    <row r="18" spans="5:24" ht="14.25" customHeight="1" x14ac:dyDescent="0.45">
      <c r="R18" s="21"/>
      <c r="S18" s="21"/>
      <c r="T18" s="21"/>
      <c r="V18" s="1" t="str">
        <f t="shared" si="7"/>
        <v>None</v>
      </c>
      <c r="W18" s="1" t="str">
        <f t="shared" si="8"/>
        <v>None</v>
      </c>
      <c r="X18" s="1" t="str">
        <f t="shared" si="9"/>
        <v>None</v>
      </c>
    </row>
    <row r="19" spans="5:24" ht="14.25" customHeight="1" x14ac:dyDescent="0.45">
      <c r="R19" s="21"/>
      <c r="S19" s="21"/>
      <c r="T19" s="21"/>
      <c r="V19" s="1" t="str">
        <f t="shared" si="7"/>
        <v>None</v>
      </c>
      <c r="W19" s="1" t="str">
        <f t="shared" si="8"/>
        <v>None</v>
      </c>
      <c r="X19" s="1" t="str">
        <f t="shared" si="9"/>
        <v>None</v>
      </c>
    </row>
    <row r="20" spans="5:24" ht="14.25" customHeight="1" x14ac:dyDescent="0.45">
      <c r="V20" s="1" t="str">
        <f t="shared" si="7"/>
        <v>None</v>
      </c>
      <c r="W20" s="1" t="str">
        <f t="shared" si="8"/>
        <v>None</v>
      </c>
      <c r="X20" s="1" t="str">
        <f t="shared" si="9"/>
        <v>None</v>
      </c>
    </row>
    <row r="21" spans="5:24" ht="14.25" customHeight="1" x14ac:dyDescent="0.45">
      <c r="V21" s="1" t="str">
        <f t="shared" si="7"/>
        <v>None</v>
      </c>
      <c r="W21" s="1" t="str">
        <f t="shared" si="8"/>
        <v>None</v>
      </c>
      <c r="X21" s="1" t="str">
        <f t="shared" si="9"/>
        <v>None</v>
      </c>
    </row>
    <row r="22" spans="5:24" ht="14.25" customHeight="1" x14ac:dyDescent="0.45">
      <c r="V22" s="1" t="str">
        <f t="shared" si="7"/>
        <v>None</v>
      </c>
      <c r="W22" s="1" t="str">
        <f t="shared" si="8"/>
        <v>None</v>
      </c>
      <c r="X22" s="1" t="str">
        <f t="shared" si="9"/>
        <v>None</v>
      </c>
    </row>
    <row r="23" spans="5:24" ht="14.25" customHeight="1" x14ac:dyDescent="0.45">
      <c r="E23" s="26"/>
      <c r="F23" s="26"/>
      <c r="G23" s="26"/>
      <c r="H23" s="26"/>
      <c r="I23" s="26"/>
      <c r="P23" s="3" t="s">
        <v>186</v>
      </c>
      <c r="V23" s="1" t="str">
        <f t="shared" si="7"/>
        <v>None</v>
      </c>
      <c r="W23" s="1" t="str">
        <f t="shared" si="8"/>
        <v>None</v>
      </c>
      <c r="X23" s="1" t="str">
        <f t="shared" si="9"/>
        <v>None</v>
      </c>
    </row>
    <row r="24" spans="5:24" ht="14.25" customHeight="1" x14ac:dyDescent="0.45">
      <c r="E24" s="27"/>
      <c r="F24" s="26"/>
      <c r="G24" s="26"/>
      <c r="H24" s="26"/>
      <c r="I24" s="26"/>
      <c r="V24" s="1" t="str">
        <f t="shared" si="7"/>
        <v>None</v>
      </c>
      <c r="W24" s="1" t="str">
        <f t="shared" si="8"/>
        <v>None</v>
      </c>
      <c r="X24" s="1" t="str">
        <f t="shared" si="9"/>
        <v>None</v>
      </c>
    </row>
    <row r="25" spans="5:24" ht="14.25" customHeight="1" x14ac:dyDescent="0.45">
      <c r="E25" s="27"/>
      <c r="F25" s="26"/>
      <c r="G25" s="26"/>
      <c r="H25" s="26"/>
      <c r="I25" s="26"/>
      <c r="P25" s="9" t="s">
        <v>84</v>
      </c>
      <c r="Q25" s="1" t="s">
        <v>8</v>
      </c>
      <c r="R25" s="3" t="s">
        <v>9</v>
      </c>
      <c r="S25" s="3" t="s">
        <v>172</v>
      </c>
      <c r="T25" s="3" t="s">
        <v>85</v>
      </c>
      <c r="V25" s="1" t="str">
        <f t="shared" si="7"/>
        <v>None</v>
      </c>
      <c r="W25" s="1" t="str">
        <f t="shared" si="8"/>
        <v>None</v>
      </c>
      <c r="X25" s="1" t="str">
        <f t="shared" si="9"/>
        <v>None</v>
      </c>
    </row>
    <row r="26" spans="5:24" ht="14.25" customHeight="1" x14ac:dyDescent="0.45">
      <c r="E26" s="27"/>
      <c r="F26" s="26"/>
      <c r="G26" s="26"/>
      <c r="H26" s="26"/>
      <c r="I26" s="26"/>
      <c r="P26" s="28" t="str">
        <f>C2</f>
        <v>Insert Date Here</v>
      </c>
      <c r="Q26" s="20">
        <f t="shared" ref="Q26:T26" si="11">Q3</f>
        <v>0</v>
      </c>
      <c r="R26" s="20">
        <f t="shared" si="11"/>
        <v>0</v>
      </c>
      <c r="S26" s="20">
        <f t="shared" si="11"/>
        <v>0</v>
      </c>
      <c r="T26" s="20">
        <f t="shared" si="11"/>
        <v>0</v>
      </c>
      <c r="V26" s="1" t="str">
        <f t="shared" si="7"/>
        <v>None</v>
      </c>
      <c r="W26" s="1" t="str">
        <f t="shared" si="8"/>
        <v>None</v>
      </c>
      <c r="X26" s="1" t="str">
        <f t="shared" si="9"/>
        <v>None</v>
      </c>
    </row>
    <row r="27" spans="5:24" ht="14.25" customHeight="1" x14ac:dyDescent="0.45">
      <c r="E27" s="27"/>
      <c r="F27" s="26"/>
      <c r="G27" s="26"/>
      <c r="H27" s="26"/>
      <c r="I27" s="26"/>
      <c r="Q27" s="20">
        <f t="shared" ref="Q27:T27" si="12">Q4</f>
        <v>0</v>
      </c>
      <c r="R27" s="20">
        <f t="shared" si="12"/>
        <v>0</v>
      </c>
      <c r="S27" s="20">
        <f t="shared" si="12"/>
        <v>0</v>
      </c>
      <c r="T27" s="20">
        <f t="shared" si="12"/>
        <v>0</v>
      </c>
      <c r="V27" s="1" t="str">
        <f t="shared" si="7"/>
        <v>None</v>
      </c>
      <c r="W27" s="1" t="str">
        <f t="shared" si="8"/>
        <v>None</v>
      </c>
      <c r="X27" s="1" t="str">
        <f t="shared" si="9"/>
        <v>None</v>
      </c>
    </row>
    <row r="28" spans="5:24" ht="14.25" customHeight="1" x14ac:dyDescent="0.45">
      <c r="E28" s="27"/>
      <c r="F28" s="26"/>
      <c r="G28" s="26"/>
      <c r="H28" s="26"/>
      <c r="I28" s="26"/>
      <c r="Q28" s="20">
        <f t="shared" ref="Q28:T28" si="13">Q5</f>
        <v>2</v>
      </c>
      <c r="R28" s="20">
        <f t="shared" si="13"/>
        <v>0</v>
      </c>
      <c r="S28" s="20">
        <f t="shared" si="13"/>
        <v>0</v>
      </c>
      <c r="T28" s="20">
        <f t="shared" si="13"/>
        <v>1</v>
      </c>
      <c r="V28" s="1" t="str">
        <f t="shared" si="7"/>
        <v>None</v>
      </c>
      <c r="W28" s="1" t="str">
        <f t="shared" si="8"/>
        <v>None</v>
      </c>
      <c r="X28" s="1" t="str">
        <f t="shared" si="9"/>
        <v>None</v>
      </c>
    </row>
    <row r="29" spans="5:24" ht="14.25" customHeight="1" x14ac:dyDescent="0.45">
      <c r="E29" s="27"/>
      <c r="F29" s="26"/>
      <c r="G29" s="26"/>
      <c r="H29" s="26"/>
      <c r="I29" s="26"/>
      <c r="Q29" s="20">
        <f t="shared" ref="Q29:T29" si="14">Q6</f>
        <v>4</v>
      </c>
      <c r="R29" s="20">
        <f t="shared" si="14"/>
        <v>0</v>
      </c>
      <c r="S29" s="20">
        <f t="shared" si="14"/>
        <v>2</v>
      </c>
      <c r="T29" s="20">
        <f t="shared" si="14"/>
        <v>1</v>
      </c>
    </row>
    <row r="30" spans="5:24" ht="14.25" customHeight="1" x14ac:dyDescent="0.45">
      <c r="E30" s="27"/>
      <c r="F30" s="26"/>
      <c r="G30" s="26"/>
      <c r="H30" s="26"/>
      <c r="I30" s="26"/>
      <c r="Q30" s="20">
        <f t="shared" ref="Q30:T30" si="15">Q7</f>
        <v>0</v>
      </c>
      <c r="R30" s="20">
        <f t="shared" si="15"/>
        <v>0</v>
      </c>
      <c r="S30" s="20">
        <f t="shared" si="15"/>
        <v>0</v>
      </c>
      <c r="T30" s="20">
        <f t="shared" si="15"/>
        <v>0</v>
      </c>
    </row>
    <row r="31" spans="5:24" ht="14.25" customHeight="1" x14ac:dyDescent="0.45">
      <c r="Q31" s="20">
        <f t="shared" ref="Q31:T31" si="16">Q8</f>
        <v>0</v>
      </c>
      <c r="R31" s="20">
        <f t="shared" si="16"/>
        <v>0</v>
      </c>
      <c r="S31" s="20">
        <f t="shared" si="16"/>
        <v>0</v>
      </c>
      <c r="T31" s="20">
        <f t="shared" si="16"/>
        <v>0</v>
      </c>
    </row>
    <row r="32" spans="5:24" ht="14.25" customHeight="1" x14ac:dyDescent="0.45">
      <c r="Q32" s="20">
        <f t="shared" ref="Q32:T32" si="17">Q9</f>
        <v>3</v>
      </c>
      <c r="R32" s="20">
        <f t="shared" si="17"/>
        <v>1</v>
      </c>
      <c r="S32" s="20">
        <f t="shared" si="17"/>
        <v>0</v>
      </c>
      <c r="T32" s="20">
        <f t="shared" si="17"/>
        <v>1</v>
      </c>
    </row>
    <row r="33" spans="17:20" ht="14.25" customHeight="1" x14ac:dyDescent="0.45">
      <c r="Q33" s="20">
        <f t="shared" ref="Q33:T33" si="18">Q10</f>
        <v>3</v>
      </c>
      <c r="R33" s="20">
        <f t="shared" si="18"/>
        <v>1</v>
      </c>
      <c r="S33" s="20">
        <f t="shared" si="18"/>
        <v>0</v>
      </c>
      <c r="T33" s="20">
        <f t="shared" si="18"/>
        <v>1</v>
      </c>
    </row>
    <row r="34" spans="17:20" ht="14.25" customHeight="1" x14ac:dyDescent="0.45">
      <c r="Q34" s="20">
        <f t="shared" ref="Q34:T34" si="19">Q11</f>
        <v>0</v>
      </c>
      <c r="R34" s="20">
        <f t="shared" si="19"/>
        <v>0</v>
      </c>
      <c r="S34" s="20">
        <f t="shared" si="19"/>
        <v>0</v>
      </c>
      <c r="T34" s="20">
        <f t="shared" si="19"/>
        <v>0</v>
      </c>
    </row>
    <row r="35" spans="17:20" ht="14.25" customHeight="1" x14ac:dyDescent="0.45">
      <c r="Q35" s="20">
        <f t="shared" ref="Q35:T35" si="20">Q12</f>
        <v>0</v>
      </c>
      <c r="R35" s="20">
        <f t="shared" si="20"/>
        <v>0</v>
      </c>
      <c r="S35" s="20">
        <f t="shared" si="20"/>
        <v>0</v>
      </c>
      <c r="T35" s="20">
        <f t="shared" si="20"/>
        <v>0</v>
      </c>
    </row>
    <row r="36" spans="17:20" ht="14.25" customHeight="1" x14ac:dyDescent="0.45">
      <c r="Q36" s="20">
        <f t="shared" ref="Q36:T36" si="21">Q13</f>
        <v>0</v>
      </c>
      <c r="R36" s="20">
        <f t="shared" si="21"/>
        <v>0</v>
      </c>
      <c r="S36" s="20">
        <f t="shared" si="21"/>
        <v>0</v>
      </c>
      <c r="T36" s="20">
        <f t="shared" si="21"/>
        <v>0</v>
      </c>
    </row>
    <row r="37" spans="17:20" ht="14.25" customHeight="1" x14ac:dyDescent="0.45">
      <c r="Q37" s="20">
        <f t="shared" ref="Q37:T37" si="22">Q14</f>
        <v>1</v>
      </c>
      <c r="R37" s="20">
        <f t="shared" si="22"/>
        <v>1</v>
      </c>
      <c r="S37" s="20">
        <f t="shared" si="22"/>
        <v>0</v>
      </c>
      <c r="T37" s="20">
        <f t="shared" si="22"/>
        <v>0</v>
      </c>
    </row>
    <row r="38" spans="17:20" ht="14.25" customHeight="1" x14ac:dyDescent="0.45">
      <c r="Q38" s="20">
        <f t="shared" ref="Q38:T38" si="23">Q15</f>
        <v>3</v>
      </c>
      <c r="R38" s="20">
        <f t="shared" si="23"/>
        <v>1</v>
      </c>
      <c r="S38" s="20">
        <f t="shared" si="23"/>
        <v>2</v>
      </c>
      <c r="T38" s="20">
        <f t="shared" si="23"/>
        <v>0</v>
      </c>
    </row>
    <row r="39" spans="17:20" ht="14.25" customHeight="1" x14ac:dyDescent="0.45">
      <c r="Q39" s="20">
        <f t="shared" ref="Q39:T39" si="24">Q16</f>
        <v>0</v>
      </c>
      <c r="R39" s="20">
        <f t="shared" si="24"/>
        <v>0</v>
      </c>
      <c r="S39" s="20">
        <f t="shared" si="24"/>
        <v>0</v>
      </c>
      <c r="T39" s="20">
        <f t="shared" si="24"/>
        <v>0</v>
      </c>
    </row>
    <row r="40" spans="17:20" ht="14.25" customHeight="1" x14ac:dyDescent="0.45">
      <c r="Q40" s="20">
        <f t="shared" ref="Q40:T40" si="25">Q17</f>
        <v>0</v>
      </c>
      <c r="R40" s="20">
        <f t="shared" si="25"/>
        <v>0</v>
      </c>
      <c r="S40" s="20">
        <f t="shared" si="25"/>
        <v>0</v>
      </c>
      <c r="T40" s="20">
        <f t="shared" si="25"/>
        <v>0</v>
      </c>
    </row>
    <row r="41" spans="17:20" ht="14.25" customHeight="1" x14ac:dyDescent="0.45"/>
    <row r="42" spans="17:20" ht="14.25" customHeight="1" x14ac:dyDescent="0.45"/>
    <row r="43" spans="17:20" ht="14.25" customHeight="1" x14ac:dyDescent="0.45"/>
    <row r="44" spans="17:20" ht="14.25" customHeight="1" x14ac:dyDescent="0.45"/>
    <row r="45" spans="17:20" ht="14.25" customHeight="1" x14ac:dyDescent="0.45"/>
    <row r="46" spans="17:20" ht="14.25" customHeight="1" x14ac:dyDescent="0.45"/>
    <row r="47" spans="17:20" ht="14.25" customHeight="1" x14ac:dyDescent="0.45"/>
    <row r="48" spans="17:20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SfB</vt:lpstr>
      <vt:lpstr>Stats Global</vt:lpstr>
      <vt:lpstr>Statistics LG</vt:lpstr>
      <vt:lpstr>Statistics WW</vt:lpstr>
      <vt:lpstr>Statistics 5M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2023-04-14T12:23:56Z</dcterms:modified>
</cp:coreProperties>
</file>