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wang/Documents/Documents/Private/Jeffrey/538 &amp; Elections/"/>
    </mc:Choice>
  </mc:AlternateContent>
  <xr:revisionPtr revIDLastSave="0" documentId="13_ncr:1_{A5098BB2-1A7A-BB4F-B9FB-E964AEE3A9C7}" xr6:coauthVersionLast="45" xr6:coauthVersionMax="45" xr10:uidLastSave="{00000000-0000-0000-0000-000000000000}"/>
  <bookViews>
    <workbookView xWindow="560" yWindow="460" windowWidth="25440" windowHeight="14740" xr2:uid="{E6DF662D-CC56-154E-8C2A-D462E4E762F1}"/>
  </bookViews>
  <sheets>
    <sheet name="By Town" sheetId="1" r:id="rId1"/>
    <sheet name="Simple" sheetId="2" r:id="rId2"/>
  </sheets>
  <definedNames>
    <definedName name="_xlnm._FilterDatabase" localSheetId="0" hidden="1">'By Town'!$A$1:$M$30</definedName>
    <definedName name="_xlnm._FilterDatabase" localSheetId="1" hidden="1">Simple!$A$1:$E$71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K56" i="1" s="1"/>
  <c r="E56" i="1"/>
  <c r="J56" i="1" s="1"/>
  <c r="I71" i="1"/>
  <c r="K71" i="1" s="1"/>
  <c r="E71" i="1"/>
  <c r="J71" i="1" s="1"/>
  <c r="L71" i="1" s="1"/>
  <c r="I3" i="1"/>
  <c r="K3" i="1" s="1"/>
  <c r="E3" i="1"/>
  <c r="J3" i="1" s="1"/>
  <c r="I11" i="1"/>
  <c r="K11" i="1" s="1"/>
  <c r="E11" i="1"/>
  <c r="J11" i="1" s="1"/>
  <c r="I44" i="1"/>
  <c r="K44" i="1" s="1"/>
  <c r="E44" i="1"/>
  <c r="J44" i="1" s="1"/>
  <c r="I6" i="1"/>
  <c r="K6" i="1" s="1"/>
  <c r="E6" i="1"/>
  <c r="M6" i="1" s="1"/>
  <c r="J6" i="1"/>
  <c r="I9" i="1"/>
  <c r="K9" i="1" s="1"/>
  <c r="E9" i="1"/>
  <c r="J9" i="1" s="1"/>
  <c r="I5" i="1"/>
  <c r="K5" i="1" s="1"/>
  <c r="E5" i="1"/>
  <c r="J5" i="1" s="1"/>
  <c r="I25" i="1"/>
  <c r="K25" i="1" s="1"/>
  <c r="E25" i="1"/>
  <c r="J25" i="1" s="1"/>
  <c r="I26" i="1"/>
  <c r="K26" i="1" s="1"/>
  <c r="E26" i="1"/>
  <c r="M26" i="1" s="1"/>
  <c r="I70" i="1"/>
  <c r="K70" i="1" s="1"/>
  <c r="E70" i="1"/>
  <c r="J70" i="1" s="1"/>
  <c r="I48" i="1"/>
  <c r="K48" i="1" s="1"/>
  <c r="E48" i="1"/>
  <c r="J48" i="1" s="1"/>
  <c r="I42" i="1"/>
  <c r="K42" i="1" s="1"/>
  <c r="E42" i="1"/>
  <c r="J42" i="1" s="1"/>
  <c r="I39" i="1"/>
  <c r="K39" i="1" s="1"/>
  <c r="E39" i="1"/>
  <c r="J39" i="1" s="1"/>
  <c r="I31" i="1"/>
  <c r="K31" i="1" s="1"/>
  <c r="E31" i="1"/>
  <c r="I36" i="1"/>
  <c r="K36" i="1" s="1"/>
  <c r="E36" i="1"/>
  <c r="I12" i="1"/>
  <c r="K12" i="1" s="1"/>
  <c r="E12" i="1"/>
  <c r="J12" i="1" s="1"/>
  <c r="I66" i="1"/>
  <c r="K66" i="1" s="1"/>
  <c r="E66" i="1"/>
  <c r="J66" i="1" s="1"/>
  <c r="I68" i="1"/>
  <c r="K68" i="1" s="1"/>
  <c r="E68" i="1"/>
  <c r="J68" i="1" s="1"/>
  <c r="I64" i="1"/>
  <c r="K64" i="1" s="1"/>
  <c r="E64" i="1"/>
  <c r="I7" i="1"/>
  <c r="K7" i="1" s="1"/>
  <c r="E7" i="1"/>
  <c r="J7" i="1" s="1"/>
  <c r="I30" i="1"/>
  <c r="K30" i="1" s="1"/>
  <c r="E30" i="1"/>
  <c r="J30" i="1" s="1"/>
  <c r="I18" i="1"/>
  <c r="K18" i="1" s="1"/>
  <c r="E18" i="1"/>
  <c r="J18" i="1" s="1"/>
  <c r="I28" i="1"/>
  <c r="K28" i="1" s="1"/>
  <c r="E28" i="1"/>
  <c r="J28" i="1" s="1"/>
  <c r="I10" i="1"/>
  <c r="E10" i="1"/>
  <c r="J10" i="1" s="1"/>
  <c r="I27" i="1"/>
  <c r="K27" i="1" s="1"/>
  <c r="E27" i="1"/>
  <c r="J27" i="1" s="1"/>
  <c r="I63" i="1"/>
  <c r="K63" i="1" s="1"/>
  <c r="E63" i="1"/>
  <c r="J63" i="1" s="1"/>
  <c r="I43" i="1"/>
  <c r="K43" i="1" s="1"/>
  <c r="E43" i="1"/>
  <c r="J43" i="1" s="1"/>
  <c r="I51" i="1"/>
  <c r="K51" i="1" s="1"/>
  <c r="E51" i="1"/>
  <c r="J51" i="1" s="1"/>
  <c r="I65" i="1"/>
  <c r="K65" i="1" s="1"/>
  <c r="E65" i="1"/>
  <c r="J65" i="1" s="1"/>
  <c r="I32" i="1"/>
  <c r="K32" i="1" s="1"/>
  <c r="E32" i="1"/>
  <c r="J32" i="1" s="1"/>
  <c r="I62" i="1"/>
  <c r="K62" i="1" s="1"/>
  <c r="E62" i="1"/>
  <c r="J62" i="1" s="1"/>
  <c r="I67" i="1"/>
  <c r="K67" i="1" s="1"/>
  <c r="E67" i="1"/>
  <c r="J67" i="1" s="1"/>
  <c r="I59" i="1"/>
  <c r="K59" i="1" s="1"/>
  <c r="E59" i="1"/>
  <c r="J59" i="1" s="1"/>
  <c r="I41" i="1"/>
  <c r="K41" i="1" s="1"/>
  <c r="E41" i="1"/>
  <c r="J41" i="1" s="1"/>
  <c r="I14" i="1"/>
  <c r="K14" i="1" s="1"/>
  <c r="E14" i="1"/>
  <c r="J14" i="1" s="1"/>
  <c r="I19" i="1"/>
  <c r="K19" i="1" s="1"/>
  <c r="E19" i="1"/>
  <c r="J19" i="1" s="1"/>
  <c r="I22" i="1"/>
  <c r="K22" i="1" s="1"/>
  <c r="E22" i="1"/>
  <c r="J22" i="1" s="1"/>
  <c r="I53" i="1"/>
  <c r="K53" i="1" s="1"/>
  <c r="E53" i="1"/>
  <c r="J53" i="1" s="1"/>
  <c r="I2" i="1"/>
  <c r="K2" i="1" s="1"/>
  <c r="E2" i="1"/>
  <c r="J2" i="1" s="1"/>
  <c r="I55" i="1"/>
  <c r="K55" i="1" s="1"/>
  <c r="E55" i="1"/>
  <c r="J55" i="1" s="1"/>
  <c r="I54" i="1"/>
  <c r="K54" i="1" s="1"/>
  <c r="E54" i="1"/>
  <c r="J54" i="1" s="1"/>
  <c r="I60" i="1"/>
  <c r="K60" i="1" s="1"/>
  <c r="E60" i="1"/>
  <c r="J60" i="1" s="1"/>
  <c r="I49" i="1"/>
  <c r="K49" i="1" s="1"/>
  <c r="E49" i="1"/>
  <c r="J49" i="1" s="1"/>
  <c r="I61" i="1"/>
  <c r="K61" i="1" s="1"/>
  <c r="E61" i="1"/>
  <c r="I57" i="1"/>
  <c r="K57" i="1" s="1"/>
  <c r="E57" i="1"/>
  <c r="J57" i="1" s="1"/>
  <c r="I23" i="1"/>
  <c r="K23" i="1" s="1"/>
  <c r="E23" i="1"/>
  <c r="J23" i="1" s="1"/>
  <c r="I13" i="1"/>
  <c r="K13" i="1" s="1"/>
  <c r="E13" i="1"/>
  <c r="I16" i="1"/>
  <c r="K16" i="1" s="1"/>
  <c r="E16" i="1"/>
  <c r="J16" i="1" s="1"/>
  <c r="I20" i="1"/>
  <c r="K20" i="1" s="1"/>
  <c r="E20" i="1"/>
  <c r="J20" i="1" s="1"/>
  <c r="I15" i="1"/>
  <c r="K15" i="1" s="1"/>
  <c r="E15" i="1"/>
  <c r="J15" i="1" s="1"/>
  <c r="I69" i="1"/>
  <c r="K69" i="1" s="1"/>
  <c r="E69" i="1"/>
  <c r="J69" i="1" s="1"/>
  <c r="I17" i="1"/>
  <c r="K17" i="1" s="1"/>
  <c r="E17" i="1"/>
  <c r="J17" i="1" s="1"/>
  <c r="I40" i="1"/>
  <c r="K40" i="1" s="1"/>
  <c r="E40" i="1"/>
  <c r="I35" i="1"/>
  <c r="K35" i="1" s="1"/>
  <c r="E35" i="1"/>
  <c r="J35" i="1" s="1"/>
  <c r="I21" i="1"/>
  <c r="K21" i="1" s="1"/>
  <c r="E21" i="1"/>
  <c r="J21" i="1" s="1"/>
  <c r="I45" i="1"/>
  <c r="K45" i="1" s="1"/>
  <c r="E45" i="1"/>
  <c r="J45" i="1" s="1"/>
  <c r="I38" i="1"/>
  <c r="K38" i="1" s="1"/>
  <c r="E38" i="1"/>
  <c r="J38" i="1" s="1"/>
  <c r="I52" i="1"/>
  <c r="K52" i="1" s="1"/>
  <c r="E52" i="1"/>
  <c r="J52" i="1" s="1"/>
  <c r="I50" i="1"/>
  <c r="K50" i="1" s="1"/>
  <c r="E50" i="1"/>
  <c r="J50" i="1" s="1"/>
  <c r="I29" i="1"/>
  <c r="K29" i="1" s="1"/>
  <c r="E29" i="1"/>
  <c r="J29" i="1" s="1"/>
  <c r="I4" i="1"/>
  <c r="K4" i="1" s="1"/>
  <c r="E4" i="1"/>
  <c r="J4" i="1" s="1"/>
  <c r="I8" i="1"/>
  <c r="K8" i="1" s="1"/>
  <c r="E8" i="1"/>
  <c r="J8" i="1" s="1"/>
  <c r="I46" i="1"/>
  <c r="K46" i="1" s="1"/>
  <c r="E46" i="1"/>
  <c r="J46" i="1" s="1"/>
  <c r="I58" i="1"/>
  <c r="E58" i="1"/>
  <c r="J58" i="1" s="1"/>
  <c r="I37" i="1"/>
  <c r="K37" i="1" s="1"/>
  <c r="E37" i="1"/>
  <c r="J37" i="1" s="1"/>
  <c r="I24" i="1"/>
  <c r="K24" i="1" s="1"/>
  <c r="E24" i="1"/>
  <c r="J24" i="1" s="1"/>
  <c r="I33" i="1"/>
  <c r="E33" i="1"/>
  <c r="J33" i="1" s="1"/>
  <c r="I47" i="1"/>
  <c r="K47" i="1" s="1"/>
  <c r="E47" i="1"/>
  <c r="J47" i="1" s="1"/>
  <c r="E34" i="1"/>
  <c r="I34" i="1"/>
  <c r="K34" i="1" s="1"/>
  <c r="M3" i="1" l="1"/>
  <c r="L3" i="1"/>
  <c r="L42" i="1"/>
  <c r="M56" i="1"/>
  <c r="L11" i="1"/>
  <c r="L56" i="1"/>
  <c r="J26" i="1"/>
  <c r="M36" i="1"/>
  <c r="L5" i="1"/>
  <c r="M71" i="1"/>
  <c r="L48" i="1"/>
  <c r="L24" i="1"/>
  <c r="L44" i="1"/>
  <c r="L12" i="1"/>
  <c r="L26" i="1"/>
  <c r="M5" i="1"/>
  <c r="M9" i="1"/>
  <c r="M42" i="1"/>
  <c r="M48" i="1"/>
  <c r="L9" i="1"/>
  <c r="L6" i="1"/>
  <c r="M11" i="1"/>
  <c r="L4" i="1"/>
  <c r="M44" i="1"/>
  <c r="L70" i="1"/>
  <c r="M31" i="1"/>
  <c r="L39" i="1"/>
  <c r="M25" i="1"/>
  <c r="M70" i="1"/>
  <c r="L25" i="1"/>
  <c r="M39" i="1"/>
  <c r="J36" i="1"/>
  <c r="L36" i="1" s="1"/>
  <c r="J31" i="1"/>
  <c r="L31" i="1" s="1"/>
  <c r="L7" i="1"/>
  <c r="M12" i="1"/>
  <c r="M64" i="1"/>
  <c r="L66" i="1"/>
  <c r="J64" i="1"/>
  <c r="L64" i="1" s="1"/>
  <c r="M66" i="1"/>
  <c r="L32" i="1"/>
  <c r="L18" i="1"/>
  <c r="L63" i="1"/>
  <c r="M18" i="1"/>
  <c r="M10" i="1"/>
  <c r="L41" i="1"/>
  <c r="L67" i="1"/>
  <c r="M32" i="1"/>
  <c r="L27" i="1"/>
  <c r="L68" i="1"/>
  <c r="M68" i="1"/>
  <c r="M65" i="1"/>
  <c r="K10" i="1"/>
  <c r="L10" i="1" s="1"/>
  <c r="M28" i="1"/>
  <c r="L30" i="1"/>
  <c r="L28" i="1"/>
  <c r="L14" i="1"/>
  <c r="M43" i="1"/>
  <c r="M7" i="1"/>
  <c r="L51" i="1"/>
  <c r="L43" i="1"/>
  <c r="M27" i="1"/>
  <c r="M30" i="1"/>
  <c r="L65" i="1"/>
  <c r="L62" i="1"/>
  <c r="M40" i="1"/>
  <c r="M13" i="1"/>
  <c r="M41" i="1"/>
  <c r="M51" i="1"/>
  <c r="M63" i="1"/>
  <c r="L29" i="1"/>
  <c r="L17" i="1"/>
  <c r="L19" i="1"/>
  <c r="M67" i="1"/>
  <c r="M62" i="1"/>
  <c r="M59" i="1"/>
  <c r="L59" i="1"/>
  <c r="M14" i="1"/>
  <c r="L53" i="1"/>
  <c r="M19" i="1"/>
  <c r="L16" i="1"/>
  <c r="L22" i="1"/>
  <c r="M22" i="1"/>
  <c r="L21" i="1"/>
  <c r="L2" i="1"/>
  <c r="M34" i="1"/>
  <c r="L46" i="1"/>
  <c r="L60" i="1"/>
  <c r="M55" i="1"/>
  <c r="M50" i="1"/>
  <c r="M23" i="1"/>
  <c r="M61" i="1"/>
  <c r="M49" i="1"/>
  <c r="L55" i="1"/>
  <c r="M53" i="1"/>
  <c r="M8" i="1"/>
  <c r="M21" i="1"/>
  <c r="L57" i="1"/>
  <c r="L47" i="1"/>
  <c r="M33" i="1"/>
  <c r="L49" i="1"/>
  <c r="L54" i="1"/>
  <c r="K33" i="1"/>
  <c r="L33" i="1" s="1"/>
  <c r="J40" i="1"/>
  <c r="L40" i="1" s="1"/>
  <c r="J61" i="1"/>
  <c r="L61" i="1" s="1"/>
  <c r="M57" i="1"/>
  <c r="L8" i="1"/>
  <c r="M38" i="1"/>
  <c r="J13" i="1"/>
  <c r="M2" i="1"/>
  <c r="L15" i="1"/>
  <c r="M24" i="1"/>
  <c r="M47" i="1"/>
  <c r="M58" i="1"/>
  <c r="M16" i="1"/>
  <c r="L52" i="1"/>
  <c r="L45" i="1"/>
  <c r="J34" i="1"/>
  <c r="L34" i="1" s="1"/>
  <c r="L37" i="1"/>
  <c r="M4" i="1"/>
  <c r="L50" i="1"/>
  <c r="L38" i="1"/>
  <c r="M69" i="1"/>
  <c r="M15" i="1"/>
  <c r="M20" i="1"/>
  <c r="M54" i="1"/>
  <c r="L69" i="1"/>
  <c r="L20" i="1"/>
  <c r="L13" i="1"/>
  <c r="L23" i="1"/>
  <c r="M60" i="1"/>
  <c r="K58" i="1"/>
  <c r="L58" i="1" s="1"/>
  <c r="M52" i="1"/>
  <c r="M45" i="1"/>
  <c r="L35" i="1"/>
  <c r="M17" i="1"/>
  <c r="M35" i="1"/>
  <c r="M29" i="1"/>
  <c r="M46" i="1"/>
  <c r="M37" i="1"/>
</calcChain>
</file>

<file path=xl/sharedStrings.xml><?xml version="1.0" encoding="utf-8"?>
<sst xmlns="http://schemas.openxmlformats.org/spreadsheetml/2006/main" count="158" uniqueCount="83">
  <si>
    <t>City</t>
  </si>
  <si>
    <t>Great Falls</t>
  </si>
  <si>
    <t>Northam 2017</t>
  </si>
  <si>
    <t>Gillespie 2017</t>
  </si>
  <si>
    <t>Other 2017</t>
  </si>
  <si>
    <t>TMac 2021</t>
  </si>
  <si>
    <t>Youngkin 2021</t>
  </si>
  <si>
    <t>Other 2021</t>
  </si>
  <si>
    <t>Total 2017</t>
  </si>
  <si>
    <t>Total 2021</t>
  </si>
  <si>
    <t>2017 Margin</t>
  </si>
  <si>
    <t>2021 Margin</t>
  </si>
  <si>
    <t>Margin Swing</t>
  </si>
  <si>
    <t>Turnout Swing</t>
  </si>
  <si>
    <t>Dranesville</t>
  </si>
  <si>
    <t>Reston</t>
  </si>
  <si>
    <t>Herndon</t>
  </si>
  <si>
    <t>Great Falls Crossing</t>
  </si>
  <si>
    <t>Wolf Trap</t>
  </si>
  <si>
    <t>McLean</t>
  </si>
  <si>
    <t>Hutchison</t>
  </si>
  <si>
    <t>McNair</t>
  </si>
  <si>
    <t>Floris</t>
  </si>
  <si>
    <t>Franklin Farm</t>
  </si>
  <si>
    <t>Difficult Run</t>
  </si>
  <si>
    <t>Oakton</t>
  </si>
  <si>
    <t>Vienna</t>
  </si>
  <si>
    <t>Tysons</t>
  </si>
  <si>
    <t>Pimmit Hills</t>
  </si>
  <si>
    <t>Dunn Loring</t>
  </si>
  <si>
    <t>Chantilly</t>
  </si>
  <si>
    <t>Bull Run</t>
  </si>
  <si>
    <t>Centreville</t>
  </si>
  <si>
    <t>Navy</t>
  </si>
  <si>
    <t>Greenbriar</t>
  </si>
  <si>
    <t>Fair Lakes</t>
  </si>
  <si>
    <t>Fair Oaks</t>
  </si>
  <si>
    <t>Braddock</t>
  </si>
  <si>
    <t>Union Mill</t>
  </si>
  <si>
    <t>Clifton</t>
  </si>
  <si>
    <t>Fairfax Station</t>
  </si>
  <si>
    <t>Burke Centre</t>
  </si>
  <si>
    <t>Kings Park West</t>
  </si>
  <si>
    <t>George Mason</t>
  </si>
  <si>
    <t>Fairfax (city)</t>
  </si>
  <si>
    <t>Merrifield</t>
  </si>
  <si>
    <t>Idylwood</t>
  </si>
  <si>
    <t>West Falls Church</t>
  </si>
  <si>
    <t>Woodburn</t>
  </si>
  <si>
    <t>Mantua</t>
  </si>
  <si>
    <t>Long Branch</t>
  </si>
  <si>
    <t>Wakefield</t>
  </si>
  <si>
    <t>Burke</t>
  </si>
  <si>
    <t>South Run</t>
  </si>
  <si>
    <t>Kings Park</t>
  </si>
  <si>
    <t>West Springfield</t>
  </si>
  <si>
    <t>Crosspointe</t>
  </si>
  <si>
    <t>Laurel Hill</t>
  </si>
  <si>
    <t>Lorton</t>
  </si>
  <si>
    <t>Newington Forest</t>
  </si>
  <si>
    <t>Mason Neck</t>
  </si>
  <si>
    <t>Newington</t>
  </si>
  <si>
    <t>Springfield</t>
  </si>
  <si>
    <t>Fort Belvoir</t>
  </si>
  <si>
    <t>Mount Vernon</t>
  </si>
  <si>
    <t>Fort Hunt</t>
  </si>
  <si>
    <t>Woodlawn</t>
  </si>
  <si>
    <t>Hybla Valley</t>
  </si>
  <si>
    <t>Belle Haven</t>
  </si>
  <si>
    <t>Groveton</t>
  </si>
  <si>
    <t>Huntington</t>
  </si>
  <si>
    <t>Rose Hill</t>
  </si>
  <si>
    <t>Hayfield</t>
  </si>
  <si>
    <t>Kingstowne</t>
  </si>
  <si>
    <t>Franconia</t>
  </si>
  <si>
    <t>Lincolnia</t>
  </si>
  <si>
    <t>North Springfield</t>
  </si>
  <si>
    <t>Annandale</t>
  </si>
  <si>
    <t>Lake Barcroft</t>
  </si>
  <si>
    <t>Bailey's Crossroads</t>
  </si>
  <si>
    <t>Seven Corners</t>
  </si>
  <si>
    <t>Ravensworth</t>
  </si>
  <si>
    <t>Rest of Fairfax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</si>
</sst>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0" fillId="0" borderId="0" xfId="0" applyNumberFormat="1" applyFill="1"/>
    <xf numFmtId="3" fontId="2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11893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7B84-1940-2C45-A2BE-D09748C0B2C6}">
  <dimension ref="A1:M71"/>
  <sheetViews>
    <sheetView tabSelected="1" workbookViewId="0">
      <selection activeCell="F12" sqref="F12"/>
    </sheetView>
  </sheetViews>
  <sheetFormatPr baseColWidth="10" defaultColWidth="13.83203125" defaultRowHeight="16"/>
  <cols>
    <col min="1" max="1" width="19.33203125" bestFit="1" customWidth="1"/>
    <col min="2" max="4" width="13.83203125" style="1"/>
    <col min="5" max="5" width="13.83203125" style="4"/>
    <col min="6" max="8" width="13.83203125" style="1"/>
    <col min="9" max="9" width="13.83203125" style="4"/>
    <col min="10" max="12" width="13.83203125" style="2"/>
  </cols>
  <sheetData>
    <row r="1" spans="1:13" s="5" customFormat="1">
      <c r="A1" s="5" t="s">
        <v>0</v>
      </c>
      <c r="B1" s="6" t="s">
        <v>5</v>
      </c>
      <c r="C1" s="6" t="s">
        <v>6</v>
      </c>
      <c r="D1" s="6" t="s">
        <v>7</v>
      </c>
      <c r="E1" s="3" t="s">
        <v>9</v>
      </c>
      <c r="F1" s="6" t="s">
        <v>2</v>
      </c>
      <c r="G1" s="6" t="s">
        <v>3</v>
      </c>
      <c r="H1" s="6" t="s">
        <v>4</v>
      </c>
      <c r="I1" s="3" t="s">
        <v>8</v>
      </c>
      <c r="J1" s="7" t="s">
        <v>11</v>
      </c>
      <c r="K1" s="7" t="s">
        <v>10</v>
      </c>
      <c r="L1" s="7" t="s">
        <v>12</v>
      </c>
      <c r="M1" s="5" t="s">
        <v>13</v>
      </c>
    </row>
    <row r="2" spans="1:13">
      <c r="A2" t="s">
        <v>43</v>
      </c>
      <c r="B2" s="1">
        <v>1498</v>
      </c>
      <c r="C2" s="1">
        <v>828</v>
      </c>
      <c r="D2" s="1">
        <v>29</v>
      </c>
      <c r="E2" s="4">
        <f>SUM(B2:D2)</f>
        <v>2355</v>
      </c>
      <c r="F2" s="1">
        <v>2313</v>
      </c>
      <c r="G2" s="1">
        <v>761</v>
      </c>
      <c r="H2" s="1">
        <v>48</v>
      </c>
      <c r="I2" s="4">
        <f>SUM(F2:H2)</f>
        <v>3122</v>
      </c>
      <c r="J2" s="2">
        <f>B2/E2-C2/E2</f>
        <v>0.28450106157112526</v>
      </c>
      <c r="K2" s="2">
        <f>F2/I2-G2/I2</f>
        <v>0.49711723254324147</v>
      </c>
      <c r="L2" s="2">
        <f>J2-K2</f>
        <v>-0.21261617097211621</v>
      </c>
      <c r="M2" s="2">
        <f>(E2-I2)/I2</f>
        <v>-0.24567584881486226</v>
      </c>
    </row>
    <row r="3" spans="1:13">
      <c r="A3" t="s">
        <v>80</v>
      </c>
      <c r="B3" s="1">
        <v>1237</v>
      </c>
      <c r="C3" s="1">
        <v>563</v>
      </c>
      <c r="D3" s="1">
        <v>14</v>
      </c>
      <c r="E3" s="4">
        <f>SUM(B3:D3)</f>
        <v>1814</v>
      </c>
      <c r="F3" s="1">
        <v>1346</v>
      </c>
      <c r="G3" s="1">
        <v>365</v>
      </c>
      <c r="H3" s="1">
        <v>14</v>
      </c>
      <c r="I3" s="4">
        <f>SUM(F3:H3)</f>
        <v>1725</v>
      </c>
      <c r="J3" s="2">
        <f>B3/E3-C3/E3</f>
        <v>0.37155457552370452</v>
      </c>
      <c r="K3" s="2">
        <f>F3/I3-G3/I3</f>
        <v>0.56869565217391305</v>
      </c>
      <c r="L3" s="2">
        <f>J3-K3</f>
        <v>-0.19714107665020852</v>
      </c>
      <c r="M3" s="2">
        <f>(E3-I3)/I3</f>
        <v>5.1594202898550726E-2</v>
      </c>
    </row>
    <row r="4" spans="1:13">
      <c r="A4" t="s">
        <v>21</v>
      </c>
      <c r="B4" s="1">
        <v>3393</v>
      </c>
      <c r="C4" s="1">
        <v>1334</v>
      </c>
      <c r="D4" s="1">
        <v>59</v>
      </c>
      <c r="E4" s="4">
        <f>SUM(B4:D4)</f>
        <v>4786</v>
      </c>
      <c r="F4" s="1">
        <v>2889</v>
      </c>
      <c r="G4" s="1">
        <v>753</v>
      </c>
      <c r="H4" s="1">
        <v>55</v>
      </c>
      <c r="I4" s="4">
        <f>SUM(F4:H4)</f>
        <v>3697</v>
      </c>
      <c r="J4" s="2">
        <f>B4/E4-C4/E4</f>
        <v>0.43021312160468034</v>
      </c>
      <c r="K4" s="2">
        <f>F4/I4-G4/I4</f>
        <v>0.57776575601839331</v>
      </c>
      <c r="L4" s="2">
        <f>J4-K4</f>
        <v>-0.14755263441371297</v>
      </c>
      <c r="M4" s="2">
        <f>(E4-I4)/I4</f>
        <v>0.29456315931836624</v>
      </c>
    </row>
    <row r="5" spans="1:13">
      <c r="A5" t="s">
        <v>75</v>
      </c>
      <c r="B5" s="1">
        <v>4864</v>
      </c>
      <c r="C5" s="1">
        <v>2031</v>
      </c>
      <c r="D5" s="1">
        <v>49</v>
      </c>
      <c r="E5" s="4">
        <f>SUM(B5:D5)</f>
        <v>6944</v>
      </c>
      <c r="F5" s="1">
        <v>4806</v>
      </c>
      <c r="G5" s="1">
        <v>1429</v>
      </c>
      <c r="H5" s="1">
        <v>40</v>
      </c>
      <c r="I5" s="4">
        <f>SUM(F5:H5)</f>
        <v>6275</v>
      </c>
      <c r="J5" s="2">
        <f>B5/E5-C5/E5</f>
        <v>0.40797811059907829</v>
      </c>
      <c r="K5" s="2">
        <f>F5/I5-G5/I5</f>
        <v>0.53816733067729083</v>
      </c>
      <c r="L5" s="2">
        <f>J5-K5</f>
        <v>-0.13018922007821254</v>
      </c>
      <c r="M5" s="2">
        <f>(E5-I5)/I5</f>
        <v>0.10661354581673307</v>
      </c>
    </row>
    <row r="6" spans="1:13">
      <c r="A6" t="s">
        <v>77</v>
      </c>
      <c r="B6" s="1">
        <v>7993</v>
      </c>
      <c r="C6" s="1">
        <v>4264</v>
      </c>
      <c r="D6" s="1">
        <v>88</v>
      </c>
      <c r="E6" s="4">
        <f>SUM(B6:D6)</f>
        <v>12345</v>
      </c>
      <c r="F6" s="1">
        <v>7762</v>
      </c>
      <c r="G6" s="1">
        <v>3054</v>
      </c>
      <c r="H6" s="1">
        <v>115</v>
      </c>
      <c r="I6" s="4">
        <f>SUM(F6:H6)</f>
        <v>10931</v>
      </c>
      <c r="J6" s="2">
        <f>B6/E6-C6/E6</f>
        <v>0.30206561360874845</v>
      </c>
      <c r="K6" s="2">
        <f>F6/I6-G6/I6</f>
        <v>0.43070167413777333</v>
      </c>
      <c r="L6" s="2">
        <f>J6-K6</f>
        <v>-0.12863606052902488</v>
      </c>
      <c r="M6" s="2">
        <f>(E6-I6)/I6</f>
        <v>0.12935687494282316</v>
      </c>
    </row>
    <row r="7" spans="1:13">
      <c r="A7" t="s">
        <v>62</v>
      </c>
      <c r="B7" s="1">
        <v>6341</v>
      </c>
      <c r="C7" s="1">
        <v>3304</v>
      </c>
      <c r="D7" s="1">
        <v>73</v>
      </c>
      <c r="E7" s="4">
        <f>SUM(B7:D7)</f>
        <v>9718</v>
      </c>
      <c r="F7" s="1">
        <v>6510</v>
      </c>
      <c r="G7" s="1">
        <v>2532</v>
      </c>
      <c r="H7" s="1">
        <v>62</v>
      </c>
      <c r="I7" s="4">
        <f>SUM(F7:H7)</f>
        <v>9104</v>
      </c>
      <c r="J7" s="2">
        <f>B7/E7-C7/E7</f>
        <v>0.31251286272895656</v>
      </c>
      <c r="K7" s="2">
        <f>F7/I7-G7/I7</f>
        <v>0.43695079086115995</v>
      </c>
      <c r="L7" s="2">
        <f>J7-K7</f>
        <v>-0.12443792813220339</v>
      </c>
      <c r="M7" s="2">
        <f>(E7-I7)/I7</f>
        <v>6.7442882249560632E-2</v>
      </c>
    </row>
    <row r="8" spans="1:13">
      <c r="A8" t="s">
        <v>20</v>
      </c>
      <c r="B8" s="1">
        <v>813</v>
      </c>
      <c r="C8" s="1">
        <v>241</v>
      </c>
      <c r="D8" s="1">
        <v>15</v>
      </c>
      <c r="E8" s="4">
        <f>SUM(B8:D8)</f>
        <v>1069</v>
      </c>
      <c r="F8" s="1">
        <v>901</v>
      </c>
      <c r="G8" s="1">
        <v>179</v>
      </c>
      <c r="H8" s="1">
        <v>15</v>
      </c>
      <c r="I8" s="4">
        <f>SUM(F8:H8)</f>
        <v>1095</v>
      </c>
      <c r="J8" s="2">
        <f>B8/E8-C8/E8</f>
        <v>0.53507951356407868</v>
      </c>
      <c r="K8" s="2">
        <f>F8/I8-G8/I8</f>
        <v>0.65936073059360734</v>
      </c>
      <c r="L8" s="2">
        <f>J8-K8</f>
        <v>-0.12428121702952866</v>
      </c>
      <c r="M8" s="2">
        <f>(E8-I8)/I8</f>
        <v>-2.3744292237442923E-2</v>
      </c>
    </row>
    <row r="9" spans="1:13">
      <c r="A9" t="s">
        <v>76</v>
      </c>
      <c r="B9" s="1">
        <v>1559</v>
      </c>
      <c r="C9" s="1">
        <v>976</v>
      </c>
      <c r="D9" s="1">
        <v>17</v>
      </c>
      <c r="E9" s="4">
        <f>SUM(B9:D9)</f>
        <v>2552</v>
      </c>
      <c r="F9" s="1">
        <v>1441</v>
      </c>
      <c r="G9" s="1">
        <v>689</v>
      </c>
      <c r="H9" s="1">
        <v>12</v>
      </c>
      <c r="I9" s="4">
        <f>SUM(F9:H9)</f>
        <v>2142</v>
      </c>
      <c r="J9" s="2">
        <f>B9/E9-C9/E9</f>
        <v>0.22844827586206895</v>
      </c>
      <c r="K9" s="2">
        <f>F9/I9-G9/I9</f>
        <v>0.35107376283846875</v>
      </c>
      <c r="L9" s="2">
        <f>J9-K9</f>
        <v>-0.1226254869763998</v>
      </c>
      <c r="M9" s="2">
        <f>(E9-I9)/I9</f>
        <v>0.19140989729225025</v>
      </c>
    </row>
    <row r="10" spans="1:13">
      <c r="A10" t="s">
        <v>58</v>
      </c>
      <c r="B10" s="1">
        <v>4094</v>
      </c>
      <c r="C10" s="1">
        <v>1893</v>
      </c>
      <c r="D10" s="1">
        <v>51</v>
      </c>
      <c r="E10" s="4">
        <f>SUM(B10:D10)</f>
        <v>6038</v>
      </c>
      <c r="F10" s="1">
        <v>3828</v>
      </c>
      <c r="G10" s="1">
        <v>1310</v>
      </c>
      <c r="H10" s="1">
        <v>41</v>
      </c>
      <c r="I10" s="4">
        <f>SUM(F10:H10)</f>
        <v>5179</v>
      </c>
      <c r="J10" s="2">
        <f>B10/E10-C10/E10</f>
        <v>0.36452467704537928</v>
      </c>
      <c r="K10" s="2">
        <f>F10/I10-G10/I10</f>
        <v>0.48619424599343508</v>
      </c>
      <c r="L10" s="2">
        <f>J10-K10</f>
        <v>-0.12166956894805581</v>
      </c>
      <c r="M10" s="2">
        <f>(E10-I10)/I10</f>
        <v>0.16586213554740298</v>
      </c>
    </row>
    <row r="11" spans="1:13">
      <c r="A11" t="s">
        <v>79</v>
      </c>
      <c r="B11" s="1">
        <v>4080</v>
      </c>
      <c r="C11" s="1">
        <v>1308</v>
      </c>
      <c r="D11" s="1">
        <v>31</v>
      </c>
      <c r="E11" s="4">
        <f>SUM(B11:D11)</f>
        <v>5419</v>
      </c>
      <c r="F11" s="1">
        <v>4084</v>
      </c>
      <c r="G11" s="1">
        <v>904</v>
      </c>
      <c r="H11" s="1">
        <v>41</v>
      </c>
      <c r="I11" s="4">
        <f>SUM(F11:H11)</f>
        <v>5029</v>
      </c>
      <c r="J11" s="2">
        <f>B11/E11-C11/E11</f>
        <v>0.51153349326443998</v>
      </c>
      <c r="K11" s="2">
        <f>F11/I11-G11/I11</f>
        <v>0.63233247166434681</v>
      </c>
      <c r="L11" s="2">
        <f>J11-K11</f>
        <v>-0.12079897839990683</v>
      </c>
      <c r="M11" s="2">
        <f>(E11-I11)/I11</f>
        <v>7.7550208789023661E-2</v>
      </c>
    </row>
    <row r="12" spans="1:13">
      <c r="A12" t="s">
        <v>66</v>
      </c>
      <c r="B12" s="1">
        <v>3261</v>
      </c>
      <c r="C12" s="1">
        <v>929</v>
      </c>
      <c r="D12" s="1">
        <v>40</v>
      </c>
      <c r="E12" s="4">
        <f>SUM(B12:D12)</f>
        <v>4230</v>
      </c>
      <c r="F12" s="1">
        <v>3217</v>
      </c>
      <c r="G12" s="1">
        <v>627</v>
      </c>
      <c r="H12" s="1">
        <v>24</v>
      </c>
      <c r="I12" s="4">
        <f>SUM(F12:H12)</f>
        <v>3868</v>
      </c>
      <c r="J12" s="2">
        <f>B12/E12-C12/E12</f>
        <v>0.55130023640661929</v>
      </c>
      <c r="K12" s="2">
        <f>F12/I12-G12/I12</f>
        <v>0.66959669079627715</v>
      </c>
      <c r="L12" s="2">
        <f>J12-K12</f>
        <v>-0.11829645438965786</v>
      </c>
      <c r="M12" s="2">
        <f>(E12-I12)/I12</f>
        <v>9.358841778697001E-2</v>
      </c>
    </row>
    <row r="13" spans="1:13">
      <c r="A13" t="s">
        <v>35</v>
      </c>
      <c r="B13" s="1">
        <v>1971</v>
      </c>
      <c r="C13" s="1">
        <v>1045</v>
      </c>
      <c r="D13" s="1">
        <v>26</v>
      </c>
      <c r="E13" s="4">
        <f>SUM(B13:D13)</f>
        <v>3042</v>
      </c>
      <c r="F13" s="1">
        <v>1643</v>
      </c>
      <c r="G13" s="1">
        <v>690</v>
      </c>
      <c r="H13" s="1">
        <v>31</v>
      </c>
      <c r="I13" s="4">
        <f>SUM(F13:H13)</f>
        <v>2364</v>
      </c>
      <c r="J13" s="2">
        <f>B13/E13-C13/E13</f>
        <v>0.304404996712689</v>
      </c>
      <c r="K13" s="2">
        <f>F13/I13-G13/I13</f>
        <v>0.4031302876480542</v>
      </c>
      <c r="L13" s="2">
        <f>J13-K13</f>
        <v>-9.8725290935365195E-2</v>
      </c>
      <c r="M13" s="2">
        <f>(E13-I13)/I13</f>
        <v>0.28680203045685282</v>
      </c>
    </row>
    <row r="14" spans="1:13">
      <c r="A14" t="s">
        <v>47</v>
      </c>
      <c r="B14" s="1">
        <v>6939</v>
      </c>
      <c r="C14" s="1">
        <v>2995</v>
      </c>
      <c r="D14" s="1">
        <v>73</v>
      </c>
      <c r="E14" s="4">
        <f>SUM(B14:D14)</f>
        <v>10007</v>
      </c>
      <c r="F14" s="1">
        <v>6489</v>
      </c>
      <c r="G14" s="1">
        <v>2184</v>
      </c>
      <c r="H14" s="1">
        <v>110</v>
      </c>
      <c r="I14" s="4">
        <f>SUM(F14:H14)</f>
        <v>8783</v>
      </c>
      <c r="J14" s="2">
        <f>B14/E14-C14/E14</f>
        <v>0.39412411312081547</v>
      </c>
      <c r="K14" s="2">
        <f>F14/I14-G14/I14</f>
        <v>0.4901514288967323</v>
      </c>
      <c r="L14" s="2">
        <f>J14-K14</f>
        <v>-9.6027315775916833E-2</v>
      </c>
      <c r="M14" s="2">
        <f>(E14-I14)/I14</f>
        <v>0.13936012751907093</v>
      </c>
    </row>
    <row r="15" spans="1:13">
      <c r="A15" t="s">
        <v>32</v>
      </c>
      <c r="B15" s="1">
        <v>15975</v>
      </c>
      <c r="C15" s="1">
        <v>10000</v>
      </c>
      <c r="D15" s="1">
        <v>175</v>
      </c>
      <c r="E15" s="4">
        <f>SUM(B15:D15)</f>
        <v>26150</v>
      </c>
      <c r="F15" s="1">
        <v>14628</v>
      </c>
      <c r="G15" s="1">
        <v>7445</v>
      </c>
      <c r="H15" s="1">
        <v>284</v>
      </c>
      <c r="I15" s="4">
        <f>SUM(F15:H15)</f>
        <v>22357</v>
      </c>
      <c r="J15" s="2">
        <f>B15/E15-C15/E15</f>
        <v>0.22848948374760997</v>
      </c>
      <c r="K15" s="2">
        <f>F15/I15-G15/I15</f>
        <v>0.32128639799615338</v>
      </c>
      <c r="L15" s="2">
        <f>J15-K15</f>
        <v>-9.2796914248543416E-2</v>
      </c>
      <c r="M15" s="2">
        <f>(E15-I15)/I15</f>
        <v>0.16965603614080602</v>
      </c>
    </row>
    <row r="16" spans="1:13">
      <c r="A16" t="s">
        <v>34</v>
      </c>
      <c r="B16" s="1">
        <v>1865</v>
      </c>
      <c r="C16" s="1">
        <v>1081</v>
      </c>
      <c r="D16" s="1">
        <v>15</v>
      </c>
      <c r="E16" s="4">
        <f>SUM(B16:D16)</f>
        <v>2961</v>
      </c>
      <c r="F16" s="1">
        <v>1745</v>
      </c>
      <c r="G16" s="1">
        <v>822</v>
      </c>
      <c r="H16" s="1">
        <v>29</v>
      </c>
      <c r="I16" s="4">
        <f>SUM(F16:H16)</f>
        <v>2596</v>
      </c>
      <c r="J16" s="2">
        <f>B16/E16-C16/E16</f>
        <v>0.26477541371158392</v>
      </c>
      <c r="K16" s="2">
        <f>F16/I16-G16/I16</f>
        <v>0.35554699537750378</v>
      </c>
      <c r="L16" s="2">
        <f>J16-K16</f>
        <v>-9.0771581665919865E-2</v>
      </c>
      <c r="M16" s="2">
        <f>(E16-I16)/I16</f>
        <v>0.14060092449922959</v>
      </c>
    </row>
    <row r="17" spans="1:13">
      <c r="A17" t="s">
        <v>30</v>
      </c>
      <c r="B17" s="1">
        <v>5078</v>
      </c>
      <c r="C17" s="1">
        <v>3453</v>
      </c>
      <c r="D17" s="1">
        <v>43</v>
      </c>
      <c r="E17" s="4">
        <f>SUM(B17:D17)</f>
        <v>8574</v>
      </c>
      <c r="F17" s="1">
        <v>4725</v>
      </c>
      <c r="G17" s="1">
        <v>2655</v>
      </c>
      <c r="H17" s="1">
        <v>80</v>
      </c>
      <c r="I17" s="4">
        <f>SUM(F17:H17)</f>
        <v>7460</v>
      </c>
      <c r="J17" s="2">
        <f>B17/E17-C17/E17</f>
        <v>0.1895264753907161</v>
      </c>
      <c r="K17" s="2">
        <f>F17/I17-G17/I17</f>
        <v>0.27747989276139412</v>
      </c>
      <c r="L17" s="2">
        <f>J17-K17</f>
        <v>-8.7953417370678022E-2</v>
      </c>
      <c r="M17" s="2">
        <f>(E17-I17)/I17</f>
        <v>0.14932975871313672</v>
      </c>
    </row>
    <row r="18" spans="1:13">
      <c r="A18" t="s">
        <v>60</v>
      </c>
      <c r="B18" s="1">
        <v>453</v>
      </c>
      <c r="C18" s="1">
        <v>448</v>
      </c>
      <c r="D18" s="1">
        <v>3</v>
      </c>
      <c r="E18" s="4">
        <f>SUM(B18:D18)</f>
        <v>904</v>
      </c>
      <c r="F18" s="1">
        <v>412</v>
      </c>
      <c r="G18" s="1">
        <v>341</v>
      </c>
      <c r="H18" s="1">
        <v>9</v>
      </c>
      <c r="I18" s="4">
        <f>SUM(F18:H18)</f>
        <v>762</v>
      </c>
      <c r="J18" s="2">
        <f>B18/E18-C18/E18</f>
        <v>5.53097345132747E-3</v>
      </c>
      <c r="K18" s="2">
        <f>F18/I18-G18/I18</f>
        <v>9.3175853018372667E-2</v>
      </c>
      <c r="L18" s="2">
        <f>J18-K18</f>
        <v>-8.7644879567045197E-2</v>
      </c>
      <c r="M18" s="2">
        <f>(E18-I18)/I18</f>
        <v>0.18635170603674542</v>
      </c>
    </row>
    <row r="19" spans="1:13">
      <c r="A19" t="s">
        <v>46</v>
      </c>
      <c r="B19" s="1">
        <v>4520</v>
      </c>
      <c r="C19" s="1">
        <v>1669</v>
      </c>
      <c r="D19" s="1">
        <v>57</v>
      </c>
      <c r="E19" s="4">
        <f>SUM(B19:D19)</f>
        <v>6246</v>
      </c>
      <c r="F19" s="1">
        <v>4208</v>
      </c>
      <c r="G19" s="1">
        <v>1225</v>
      </c>
      <c r="H19" s="1">
        <v>54</v>
      </c>
      <c r="I19" s="4">
        <f>SUM(F19:H19)</f>
        <v>5487</v>
      </c>
      <c r="J19" s="2">
        <f>B19/E19-C19/E19</f>
        <v>0.45645212936279222</v>
      </c>
      <c r="K19" s="2">
        <f>F19/I19-G19/I19</f>
        <v>0.54364862402041192</v>
      </c>
      <c r="L19" s="2">
        <f>J19-K19</f>
        <v>-8.7196494657619694E-2</v>
      </c>
      <c r="M19" s="2">
        <f>(E19-I19)/I19</f>
        <v>0.13832695462001093</v>
      </c>
    </row>
    <row r="20" spans="1:13">
      <c r="A20" t="s">
        <v>33</v>
      </c>
      <c r="B20" s="1">
        <v>1097</v>
      </c>
      <c r="C20" s="1">
        <v>675</v>
      </c>
      <c r="D20" s="1">
        <v>9</v>
      </c>
      <c r="E20" s="4">
        <f>SUM(B20:D20)</f>
        <v>1781</v>
      </c>
      <c r="F20" s="1">
        <v>968</v>
      </c>
      <c r="G20" s="1">
        <v>492</v>
      </c>
      <c r="H20" s="1">
        <v>11</v>
      </c>
      <c r="I20" s="4">
        <f>SUM(F20:H20)</f>
        <v>1471</v>
      </c>
      <c r="J20" s="2">
        <f>B20/E20-C20/E20</f>
        <v>0.23694553621560921</v>
      </c>
      <c r="K20" s="2">
        <f>F20/I20-G20/I20</f>
        <v>0.32358939496940853</v>
      </c>
      <c r="L20" s="2">
        <f>J20-K20</f>
        <v>-8.6643858753799319E-2</v>
      </c>
      <c r="M20" s="2">
        <f>(E20-I20)/I20</f>
        <v>0.2107409925220938</v>
      </c>
    </row>
    <row r="21" spans="1:13">
      <c r="A21" t="s">
        <v>27</v>
      </c>
      <c r="B21" s="1">
        <v>5559</v>
      </c>
      <c r="C21" s="1">
        <v>2543</v>
      </c>
      <c r="D21" s="1">
        <v>43</v>
      </c>
      <c r="E21" s="4">
        <f>SUM(B21:D21)</f>
        <v>8145</v>
      </c>
      <c r="F21" s="1">
        <v>4733</v>
      </c>
      <c r="G21" s="1">
        <v>1750</v>
      </c>
      <c r="H21" s="1">
        <v>73</v>
      </c>
      <c r="I21" s="4">
        <f>SUM(F21:H21)</f>
        <v>6556</v>
      </c>
      <c r="J21" s="2">
        <f>B21/E21-C21/E21</f>
        <v>0.37028852056476358</v>
      </c>
      <c r="K21" s="2">
        <f>F21/I21-G21/I21</f>
        <v>0.45500305064063451</v>
      </c>
      <c r="L21" s="2">
        <f>J21-K21</f>
        <v>-8.4714530075870931E-2</v>
      </c>
      <c r="M21" s="2">
        <f>(E21-I21)/I21</f>
        <v>0.24237339841366687</v>
      </c>
    </row>
    <row r="22" spans="1:13">
      <c r="A22" t="s">
        <v>45</v>
      </c>
      <c r="B22" s="1">
        <v>4465</v>
      </c>
      <c r="C22" s="1">
        <v>1679</v>
      </c>
      <c r="D22" s="1">
        <v>51</v>
      </c>
      <c r="E22" s="4">
        <f>SUM(B22:D22)</f>
        <v>6195</v>
      </c>
      <c r="F22" s="1">
        <v>3775</v>
      </c>
      <c r="G22" s="1">
        <v>1129</v>
      </c>
      <c r="H22" s="1">
        <v>74</v>
      </c>
      <c r="I22" s="4">
        <f>SUM(F22:H22)</f>
        <v>4978</v>
      </c>
      <c r="J22" s="2">
        <f>B22/E22-C22/E22</f>
        <v>0.44971751412429378</v>
      </c>
      <c r="K22" s="2">
        <f>F22/I22-G22/I22</f>
        <v>0.53153877059059873</v>
      </c>
      <c r="L22" s="2">
        <f>J22-K22</f>
        <v>-8.1821256466304948E-2</v>
      </c>
      <c r="M22" s="2">
        <f>(E22-I22)/I22</f>
        <v>0.24447569304941744</v>
      </c>
    </row>
    <row r="23" spans="1:13">
      <c r="A23" t="s">
        <v>36</v>
      </c>
      <c r="B23" s="1">
        <v>7463</v>
      </c>
      <c r="C23" s="1">
        <v>3825</v>
      </c>
      <c r="D23" s="1">
        <v>77</v>
      </c>
      <c r="E23" s="4">
        <f>SUM(B23:D23)</f>
        <v>11365</v>
      </c>
      <c r="F23" s="1">
        <v>6291</v>
      </c>
      <c r="G23" s="1">
        <v>2675</v>
      </c>
      <c r="H23" s="1">
        <v>97</v>
      </c>
      <c r="I23" s="4">
        <f>SUM(F23:H23)</f>
        <v>9063</v>
      </c>
      <c r="J23" s="2">
        <f>B23/E23-C23/E23</f>
        <v>0.32010558732952044</v>
      </c>
      <c r="K23" s="2">
        <f>F23/I23-G23/I23</f>
        <v>0.3989848835926294</v>
      </c>
      <c r="L23" s="2">
        <f>J23-K23</f>
        <v>-7.8879296263108967E-2</v>
      </c>
      <c r="M23" s="2">
        <f>(E23-I23)/I23</f>
        <v>0.25399977932252016</v>
      </c>
    </row>
    <row r="24" spans="1:13">
      <c r="A24" t="s">
        <v>16</v>
      </c>
      <c r="B24" s="1">
        <v>4725</v>
      </c>
      <c r="C24" s="1">
        <v>2233</v>
      </c>
      <c r="D24" s="1">
        <v>67</v>
      </c>
      <c r="E24" s="4">
        <f>SUM(B24:D24)</f>
        <v>7025</v>
      </c>
      <c r="F24" s="1">
        <v>4317</v>
      </c>
      <c r="G24" s="1">
        <v>1680</v>
      </c>
      <c r="H24" s="1">
        <v>88</v>
      </c>
      <c r="I24" s="4">
        <f>SUM(F24:H24)</f>
        <v>6085</v>
      </c>
      <c r="J24" s="2">
        <f>B24/E24-C24/E24</f>
        <v>0.35473309608540932</v>
      </c>
      <c r="K24" s="2">
        <f>F24/I24-G24/I24</f>
        <v>0.43336072308956447</v>
      </c>
      <c r="L24" s="2">
        <f>J24-K24</f>
        <v>-7.8627627004155154E-2</v>
      </c>
      <c r="M24" s="2">
        <f>(E24-I24)/I24</f>
        <v>0.15447822514379622</v>
      </c>
    </row>
    <row r="25" spans="1:13">
      <c r="A25" t="s">
        <v>74</v>
      </c>
      <c r="B25" s="1">
        <v>5241</v>
      </c>
      <c r="C25" s="1">
        <v>2110</v>
      </c>
      <c r="D25" s="1">
        <v>38</v>
      </c>
      <c r="E25" s="4">
        <f>SUM(B25:D25)</f>
        <v>7389</v>
      </c>
      <c r="F25" s="1">
        <v>4715</v>
      </c>
      <c r="G25" s="1">
        <v>1549</v>
      </c>
      <c r="H25" s="1">
        <v>60</v>
      </c>
      <c r="I25" s="4">
        <f>SUM(F25:H25)</f>
        <v>6324</v>
      </c>
      <c r="J25" s="2">
        <f>B25/E25-C25/E25</f>
        <v>0.42373798890242254</v>
      </c>
      <c r="K25" s="2">
        <f>F25/I25-G25/I25</f>
        <v>0.5006325110689438</v>
      </c>
      <c r="L25" s="2">
        <f>J25-K25</f>
        <v>-7.6894522166521262E-2</v>
      </c>
      <c r="M25" s="2">
        <f>(E25-I25)/I25</f>
        <v>0.16840607210626185</v>
      </c>
    </row>
    <row r="26" spans="1:13">
      <c r="A26" t="s">
        <v>73</v>
      </c>
      <c r="B26" s="1">
        <v>4581</v>
      </c>
      <c r="C26" s="1">
        <v>1980</v>
      </c>
      <c r="D26" s="1">
        <v>44</v>
      </c>
      <c r="E26" s="4">
        <f>SUM(B26:D26)</f>
        <v>6605</v>
      </c>
      <c r="F26" s="1">
        <v>3827</v>
      </c>
      <c r="G26" s="1">
        <v>1370</v>
      </c>
      <c r="H26" s="1">
        <v>52</v>
      </c>
      <c r="I26" s="4">
        <f>SUM(F26:H26)</f>
        <v>5249</v>
      </c>
      <c r="J26" s="2">
        <f>B26/E26-C26/E26</f>
        <v>0.39379258137774414</v>
      </c>
      <c r="K26" s="2">
        <f>F26/I26-G26/I26</f>
        <v>0.46808915983996952</v>
      </c>
      <c r="L26" s="2">
        <f>J26-K26</f>
        <v>-7.4296578462225371E-2</v>
      </c>
      <c r="M26" s="2">
        <f>(E26-I26)/I26</f>
        <v>0.25833492093732141</v>
      </c>
    </row>
    <row r="27" spans="1:13">
      <c r="A27" t="s">
        <v>57</v>
      </c>
      <c r="B27" s="1">
        <v>1883</v>
      </c>
      <c r="C27" s="1">
        <v>978</v>
      </c>
      <c r="D27" s="1">
        <v>34</v>
      </c>
      <c r="E27" s="4">
        <f>SUM(B27:D27)</f>
        <v>2895</v>
      </c>
      <c r="F27" s="1">
        <v>1565</v>
      </c>
      <c r="G27" s="1">
        <v>689</v>
      </c>
      <c r="H27" s="1">
        <v>18</v>
      </c>
      <c r="I27" s="4">
        <f>SUM(F27:H27)</f>
        <v>2272</v>
      </c>
      <c r="J27" s="2">
        <f>B27/E27-C27/E27</f>
        <v>0.31260794473229703</v>
      </c>
      <c r="K27" s="2">
        <f>F27/I27-G27/I27</f>
        <v>0.38556338028169013</v>
      </c>
      <c r="L27" s="2">
        <f>J27-K27</f>
        <v>-7.2955435549393099E-2</v>
      </c>
      <c r="M27" s="2">
        <f>(E27-I27)/I27</f>
        <v>0.27420774647887325</v>
      </c>
    </row>
    <row r="28" spans="1:13">
      <c r="A28" t="s">
        <v>59</v>
      </c>
      <c r="B28" s="1">
        <v>3281</v>
      </c>
      <c r="C28" s="1">
        <v>1954</v>
      </c>
      <c r="D28" s="1">
        <v>35</v>
      </c>
      <c r="E28" s="4">
        <f>SUM(B28:D28)</f>
        <v>5270</v>
      </c>
      <c r="F28" s="1">
        <v>3068</v>
      </c>
      <c r="G28" s="1">
        <v>1557</v>
      </c>
      <c r="H28" s="1">
        <v>48</v>
      </c>
      <c r="I28" s="4">
        <f>SUM(F28:H28)</f>
        <v>4673</v>
      </c>
      <c r="J28" s="2">
        <f>B28/E28-C28/E28</f>
        <v>0.25180265654648953</v>
      </c>
      <c r="K28" s="2">
        <f>F28/I28-G28/I28</f>
        <v>0.3233468863684999</v>
      </c>
      <c r="L28" s="2">
        <f>J28-K28</f>
        <v>-7.1544229822010363E-2</v>
      </c>
      <c r="M28" s="2">
        <f>(E28-I28)/I28</f>
        <v>0.12775518938583352</v>
      </c>
    </row>
    <row r="29" spans="1:13">
      <c r="A29" t="s">
        <v>22</v>
      </c>
      <c r="B29" s="1">
        <v>2455</v>
      </c>
      <c r="C29" s="1">
        <v>1297</v>
      </c>
      <c r="D29" s="1">
        <v>22</v>
      </c>
      <c r="E29" s="4">
        <f>SUM(B29:D29)</f>
        <v>3774</v>
      </c>
      <c r="F29" s="1">
        <v>2173</v>
      </c>
      <c r="G29" s="1">
        <v>972</v>
      </c>
      <c r="H29" s="1">
        <v>32</v>
      </c>
      <c r="I29" s="4">
        <f>SUM(F29:H29)</f>
        <v>3177</v>
      </c>
      <c r="J29" s="2">
        <f>B29/E29-C29/E29</f>
        <v>0.30683624801271858</v>
      </c>
      <c r="K29" s="2">
        <f>F29/I29-G29/I29</f>
        <v>0.37802958766131572</v>
      </c>
      <c r="L29" s="2">
        <f>J29-K29</f>
        <v>-7.1193339648597143E-2</v>
      </c>
      <c r="M29" s="2">
        <f>(E29-I29)/I29</f>
        <v>0.18791312559017942</v>
      </c>
    </row>
    <row r="30" spans="1:13">
      <c r="A30" t="s">
        <v>61</v>
      </c>
      <c r="B30" s="1">
        <v>3323</v>
      </c>
      <c r="C30" s="1">
        <v>1750</v>
      </c>
      <c r="D30" s="1">
        <v>47</v>
      </c>
      <c r="E30" s="4">
        <f>SUM(B30:D30)</f>
        <v>5120</v>
      </c>
      <c r="F30" s="1">
        <v>3150</v>
      </c>
      <c r="G30" s="1">
        <v>1411</v>
      </c>
      <c r="H30" s="1">
        <v>46</v>
      </c>
      <c r="I30" s="4">
        <f>SUM(F30:H30)</f>
        <v>4607</v>
      </c>
      <c r="J30" s="2">
        <f>B30/E30-C30/E30</f>
        <v>0.30722656250000002</v>
      </c>
      <c r="K30" s="2">
        <f>F30/I30-G30/I30</f>
        <v>0.37746906880833514</v>
      </c>
      <c r="L30" s="2">
        <f>J30-K30</f>
        <v>-7.0242506308335118E-2</v>
      </c>
      <c r="M30" s="2">
        <f>(E30-I30)/I30</f>
        <v>0.11135228999348817</v>
      </c>
    </row>
    <row r="31" spans="1:13">
      <c r="A31" t="s">
        <v>68</v>
      </c>
      <c r="B31" s="1">
        <v>1978</v>
      </c>
      <c r="C31" s="1">
        <v>1254</v>
      </c>
      <c r="D31" s="1">
        <v>27</v>
      </c>
      <c r="E31" s="4">
        <f>SUM(B31:D31)</f>
        <v>3259</v>
      </c>
      <c r="F31" s="1">
        <v>1829</v>
      </c>
      <c r="G31" s="1">
        <v>999</v>
      </c>
      <c r="H31" s="1">
        <v>15</v>
      </c>
      <c r="I31" s="4">
        <f>SUM(F31:H31)</f>
        <v>2843</v>
      </c>
      <c r="J31" s="2">
        <f>B31/E31-C31/E31</f>
        <v>0.2221540349800552</v>
      </c>
      <c r="K31" s="2">
        <f>F31/I31-G31/I31</f>
        <v>0.29194512838550823</v>
      </c>
      <c r="L31" s="2">
        <f>J31-K31</f>
        <v>-6.9791093405453031E-2</v>
      </c>
      <c r="M31" s="2">
        <f>(E31-I31)/I31</f>
        <v>0.1463243053112909</v>
      </c>
    </row>
    <row r="32" spans="1:13">
      <c r="A32" t="s">
        <v>52</v>
      </c>
      <c r="B32" s="1">
        <v>11502</v>
      </c>
      <c r="C32" s="1">
        <v>7076</v>
      </c>
      <c r="D32" s="1">
        <v>116</v>
      </c>
      <c r="E32" s="4">
        <f>SUM(B32:D32)</f>
        <v>18694</v>
      </c>
      <c r="F32" s="1">
        <v>10504</v>
      </c>
      <c r="G32" s="1">
        <v>5637</v>
      </c>
      <c r="H32" s="1">
        <v>145</v>
      </c>
      <c r="I32" s="4">
        <f>SUM(F32:H32)</f>
        <v>16286</v>
      </c>
      <c r="J32" s="2">
        <f>B32/E32-C32/E32</f>
        <v>0.23676045790093081</v>
      </c>
      <c r="K32" s="2">
        <f>F32/I32-G32/I32</f>
        <v>0.2988456342871178</v>
      </c>
      <c r="L32" s="2">
        <f>J32-K32</f>
        <v>-6.2085176386186991E-2</v>
      </c>
      <c r="M32" s="2">
        <f>(E32-I32)/I32</f>
        <v>0.14785705513938352</v>
      </c>
    </row>
    <row r="33" spans="1:13">
      <c r="A33" t="s">
        <v>15</v>
      </c>
      <c r="B33" s="1">
        <v>20648</v>
      </c>
      <c r="C33" s="1">
        <v>7583</v>
      </c>
      <c r="D33" s="1">
        <v>219</v>
      </c>
      <c r="E33" s="4">
        <f>SUM(B33:D33)</f>
        <v>28450</v>
      </c>
      <c r="F33" s="1">
        <v>17434</v>
      </c>
      <c r="G33" s="1">
        <v>5433</v>
      </c>
      <c r="H33" s="1">
        <v>282</v>
      </c>
      <c r="I33" s="4">
        <f>SUM(F33:H33)</f>
        <v>23149</v>
      </c>
      <c r="J33" s="2">
        <f>B33/E33-C33/E33</f>
        <v>0.45922671353251321</v>
      </c>
      <c r="K33" s="2">
        <f>F33/I33-G33/I33</f>
        <v>0.51842412199231069</v>
      </c>
      <c r="L33" s="2">
        <f>J33-K33</f>
        <v>-5.9197408459797485E-2</v>
      </c>
      <c r="M33" s="2">
        <f>(E33-I33)/I33</f>
        <v>0.22899477299235388</v>
      </c>
    </row>
    <row r="34" spans="1:13">
      <c r="A34" t="s">
        <v>1</v>
      </c>
      <c r="B34" s="1">
        <v>4493</v>
      </c>
      <c r="C34" s="1">
        <v>4070</v>
      </c>
      <c r="D34" s="1">
        <v>27</v>
      </c>
      <c r="E34" s="4">
        <f>SUM(B34:D34)</f>
        <v>8590</v>
      </c>
      <c r="F34" s="1">
        <v>3749</v>
      </c>
      <c r="G34" s="1">
        <v>3013</v>
      </c>
      <c r="H34" s="1">
        <v>43</v>
      </c>
      <c r="I34" s="4">
        <f>SUM(F34:H34)</f>
        <v>6805</v>
      </c>
      <c r="J34" s="2">
        <f>B34/E34-C34/E34</f>
        <v>4.9243306169965084E-2</v>
      </c>
      <c r="K34" s="2">
        <f>F34/I34-G34/I34</f>
        <v>0.10815576781778102</v>
      </c>
      <c r="L34" s="2">
        <f>J34-K34</f>
        <v>-5.8912461647815939E-2</v>
      </c>
      <c r="M34" s="2">
        <f>(E34-I34)/I34</f>
        <v>0.26230712711241733</v>
      </c>
    </row>
    <row r="35" spans="1:13">
      <c r="A35" t="s">
        <v>28</v>
      </c>
      <c r="B35" s="1">
        <v>1643</v>
      </c>
      <c r="C35" s="1">
        <v>809</v>
      </c>
      <c r="D35" s="1">
        <v>17</v>
      </c>
      <c r="E35" s="4">
        <f>SUM(B35:D35)</f>
        <v>2469</v>
      </c>
      <c r="F35" s="1">
        <v>1482</v>
      </c>
      <c r="G35" s="1">
        <v>636</v>
      </c>
      <c r="H35" s="1">
        <v>30</v>
      </c>
      <c r="I35" s="4">
        <f>SUM(F35:H35)</f>
        <v>2148</v>
      </c>
      <c r="J35" s="2">
        <f>B35/E35-C35/E35</f>
        <v>0.33778857837181042</v>
      </c>
      <c r="K35" s="2">
        <f>F35/I35-G35/I35</f>
        <v>0.39385474860335196</v>
      </c>
      <c r="L35" s="2">
        <f>J35-K35</f>
        <v>-5.6066170231541534E-2</v>
      </c>
      <c r="M35" s="2">
        <f>(E35-I35)/I35</f>
        <v>0.1494413407821229</v>
      </c>
    </row>
    <row r="36" spans="1:13">
      <c r="A36" t="s">
        <v>67</v>
      </c>
      <c r="B36" s="1">
        <v>3011</v>
      </c>
      <c r="C36" s="1">
        <v>970</v>
      </c>
      <c r="D36" s="1">
        <v>23</v>
      </c>
      <c r="E36" s="4">
        <f>SUM(B36:D36)</f>
        <v>4004</v>
      </c>
      <c r="F36" s="1">
        <v>2805</v>
      </c>
      <c r="G36" s="1">
        <v>765</v>
      </c>
      <c r="H36" s="1">
        <v>36</v>
      </c>
      <c r="I36" s="4">
        <f>SUM(F36:H36)</f>
        <v>3606</v>
      </c>
      <c r="J36" s="2">
        <f>B36/E36-C36/E36</f>
        <v>0.50974025974025983</v>
      </c>
      <c r="K36" s="2">
        <f>F36/I36-G36/I36</f>
        <v>0.5657237936772046</v>
      </c>
      <c r="L36" s="2">
        <f>J36-K36</f>
        <v>-5.5983533936944774E-2</v>
      </c>
      <c r="M36" s="2">
        <f>(E36-I36)/I36</f>
        <v>0.11037160288408208</v>
      </c>
    </row>
    <row r="37" spans="1:13">
      <c r="A37" t="s">
        <v>17</v>
      </c>
      <c r="B37" s="1">
        <v>496</v>
      </c>
      <c r="C37" s="1">
        <v>293</v>
      </c>
      <c r="D37" s="1">
        <v>5</v>
      </c>
      <c r="E37" s="4">
        <f>SUM(B37:D37)</f>
        <v>794</v>
      </c>
      <c r="F37" s="1">
        <v>406</v>
      </c>
      <c r="G37" s="1">
        <v>213</v>
      </c>
      <c r="H37" s="1">
        <v>2</v>
      </c>
      <c r="I37" s="4">
        <f>SUM(F37:H37)</f>
        <v>621</v>
      </c>
      <c r="J37" s="2">
        <f>B37/E37-C37/E37</f>
        <v>0.25566750629722923</v>
      </c>
      <c r="K37" s="2">
        <f>F37/I37-G37/I37</f>
        <v>0.31078904991948469</v>
      </c>
      <c r="L37" s="2">
        <f>J37-K37</f>
        <v>-5.5121543622255464E-2</v>
      </c>
      <c r="M37" s="2">
        <f>(E37-I37)/I37</f>
        <v>0.27858293075684382</v>
      </c>
    </row>
    <row r="38" spans="1:13">
      <c r="A38" t="s">
        <v>25</v>
      </c>
      <c r="B38" s="1">
        <v>9772</v>
      </c>
      <c r="C38" s="1">
        <v>4958</v>
      </c>
      <c r="D38" s="1">
        <v>88</v>
      </c>
      <c r="E38" s="4">
        <f>SUM(B38:D38)</f>
        <v>14818</v>
      </c>
      <c r="F38" s="1">
        <v>8095</v>
      </c>
      <c r="G38" s="1">
        <v>3646</v>
      </c>
      <c r="H38" s="1">
        <v>122</v>
      </c>
      <c r="I38" s="4">
        <f>SUM(F38:H38)</f>
        <v>11863</v>
      </c>
      <c r="J38" s="2">
        <f>B38/E38-C38/E38</f>
        <v>0.32487515184235394</v>
      </c>
      <c r="K38" s="2">
        <f>F38/I38-G38/I38</f>
        <v>0.37503161089100567</v>
      </c>
      <c r="L38" s="2">
        <f>J38-K38</f>
        <v>-5.0156459048651736E-2</v>
      </c>
      <c r="M38" s="2">
        <f>(E38-I38)/I38</f>
        <v>0.24909382112450476</v>
      </c>
    </row>
    <row r="39" spans="1:13">
      <c r="A39" t="s">
        <v>69</v>
      </c>
      <c r="B39" s="1">
        <v>3319</v>
      </c>
      <c r="C39" s="1">
        <v>1379</v>
      </c>
      <c r="D39" s="1">
        <v>31</v>
      </c>
      <c r="E39" s="4">
        <f>SUM(B39:D39)</f>
        <v>4729</v>
      </c>
      <c r="F39" s="1">
        <v>3114</v>
      </c>
      <c r="G39" s="1">
        <v>1137</v>
      </c>
      <c r="H39" s="1">
        <v>51</v>
      </c>
      <c r="I39" s="4">
        <f>SUM(F39:H39)</f>
        <v>4302</v>
      </c>
      <c r="J39" s="2">
        <f>B39/E39-C39/E39</f>
        <v>0.41023472192852606</v>
      </c>
      <c r="K39" s="2">
        <f>F39/I39-G39/I39</f>
        <v>0.45955369595536955</v>
      </c>
      <c r="L39" s="2">
        <f>J39-K39</f>
        <v>-4.9318974026843487E-2</v>
      </c>
      <c r="M39" s="2">
        <f>(E39-I39)/I39</f>
        <v>9.9256159925615997E-2</v>
      </c>
    </row>
    <row r="40" spans="1:13">
      <c r="A40" t="s">
        <v>29</v>
      </c>
      <c r="B40" s="1">
        <v>3028</v>
      </c>
      <c r="C40" s="1">
        <v>1305</v>
      </c>
      <c r="D40" s="1">
        <v>28</v>
      </c>
      <c r="E40" s="4">
        <f>SUM(B40:D40)</f>
        <v>4361</v>
      </c>
      <c r="F40" s="1">
        <v>2639</v>
      </c>
      <c r="G40" s="1">
        <v>1004</v>
      </c>
      <c r="H40" s="1">
        <v>38</v>
      </c>
      <c r="I40" s="4">
        <f>SUM(F40:H40)</f>
        <v>3681</v>
      </c>
      <c r="J40" s="2">
        <f>B40/E40-C40/E40</f>
        <v>0.39509286860811743</v>
      </c>
      <c r="K40" s="2">
        <f>F40/I40-G40/I40</f>
        <v>0.44417277913610431</v>
      </c>
      <c r="L40" s="2">
        <f>J40-K40</f>
        <v>-4.9079910527986881E-2</v>
      </c>
      <c r="M40" s="2">
        <f>(E40-I40)/I40</f>
        <v>0.18473240967128499</v>
      </c>
    </row>
    <row r="41" spans="1:13">
      <c r="A41" t="s">
        <v>48</v>
      </c>
      <c r="B41" s="1">
        <v>2398</v>
      </c>
      <c r="C41" s="1">
        <v>1226</v>
      </c>
      <c r="D41" s="1">
        <v>33</v>
      </c>
      <c r="E41" s="4">
        <f>SUM(B41:D41)</f>
        <v>3657</v>
      </c>
      <c r="F41" s="1">
        <v>2154</v>
      </c>
      <c r="G41" s="1">
        <v>984</v>
      </c>
      <c r="H41" s="1">
        <v>37</v>
      </c>
      <c r="I41" s="4">
        <f>SUM(F41:H41)</f>
        <v>3175</v>
      </c>
      <c r="J41" s="2">
        <f>B41/E41-C41/E41</f>
        <v>0.32048126879956251</v>
      </c>
      <c r="K41" s="2">
        <f>F41/I41-G41/I41</f>
        <v>0.36850393700787404</v>
      </c>
      <c r="L41" s="2">
        <f>J41-K41</f>
        <v>-4.8022668208311525E-2</v>
      </c>
      <c r="M41" s="2">
        <f>(E41-I41)/I41</f>
        <v>0.15181102362204724</v>
      </c>
    </row>
    <row r="42" spans="1:13">
      <c r="A42" t="s">
        <v>70</v>
      </c>
      <c r="B42" s="1">
        <v>3252</v>
      </c>
      <c r="C42" s="1">
        <v>1032</v>
      </c>
      <c r="D42" s="1">
        <v>45</v>
      </c>
      <c r="E42" s="4">
        <f>SUM(B42:D42)</f>
        <v>4329</v>
      </c>
      <c r="F42" s="1">
        <v>3064</v>
      </c>
      <c r="G42" s="1">
        <v>855</v>
      </c>
      <c r="H42" s="1">
        <v>54</v>
      </c>
      <c r="I42" s="4">
        <f>SUM(F42:H42)</f>
        <v>3973</v>
      </c>
      <c r="J42" s="2">
        <f>B42/E42-C42/E42</f>
        <v>0.51282051282051277</v>
      </c>
      <c r="K42" s="2">
        <f>F42/I42-G42/I42</f>
        <v>0.5560030203876164</v>
      </c>
      <c r="L42" s="2">
        <f>J42-K42</f>
        <v>-4.3182507567103623E-2</v>
      </c>
      <c r="M42" s="2">
        <f>(E42-I42)/I42</f>
        <v>8.9604832620186259E-2</v>
      </c>
    </row>
    <row r="43" spans="1:13">
      <c r="A43" t="s">
        <v>55</v>
      </c>
      <c r="B43" s="1">
        <v>6371</v>
      </c>
      <c r="C43" s="1">
        <v>3519</v>
      </c>
      <c r="D43" s="1">
        <v>73</v>
      </c>
      <c r="E43" s="4">
        <f>SUM(B43:D43)</f>
        <v>9963</v>
      </c>
      <c r="F43" s="1">
        <v>5814</v>
      </c>
      <c r="G43" s="1">
        <v>2927</v>
      </c>
      <c r="H43" s="1">
        <v>81</v>
      </c>
      <c r="I43" s="4">
        <f>SUM(F43:H43)</f>
        <v>8822</v>
      </c>
      <c r="J43" s="2">
        <f>B43/E43-C43/E43</f>
        <v>0.28625915888788517</v>
      </c>
      <c r="K43" s="2">
        <f>F43/I43-G43/I43</f>
        <v>0.32725005667649054</v>
      </c>
      <c r="L43" s="2">
        <f>J43-K43</f>
        <v>-4.0990897788605374E-2</v>
      </c>
      <c r="M43" s="2">
        <f>(E43-I43)/I43</f>
        <v>0.12933575153026525</v>
      </c>
    </row>
    <row r="44" spans="1:13">
      <c r="A44" t="s">
        <v>78</v>
      </c>
      <c r="B44" s="1">
        <v>3193</v>
      </c>
      <c r="C44" s="1">
        <v>1187</v>
      </c>
      <c r="D44" s="1">
        <v>31</v>
      </c>
      <c r="E44" s="4">
        <f>SUM(B44:D44)</f>
        <v>4411</v>
      </c>
      <c r="F44" s="1">
        <v>2849</v>
      </c>
      <c r="G44" s="1">
        <v>952</v>
      </c>
      <c r="H44" s="1">
        <v>31</v>
      </c>
      <c r="I44" s="4">
        <f>SUM(F44:H44)</f>
        <v>3832</v>
      </c>
      <c r="J44" s="2">
        <f>B44/E44-C44/E44</f>
        <v>0.45477216050782138</v>
      </c>
      <c r="K44" s="2">
        <f>F44/I44-G44/I44</f>
        <v>0.49504175365344472</v>
      </c>
      <c r="L44" s="2">
        <f>J44-K44</f>
        <v>-4.0269593145623339E-2</v>
      </c>
      <c r="M44" s="2">
        <f>(E44-I44)/I44</f>
        <v>0.15109603340292277</v>
      </c>
    </row>
    <row r="45" spans="1:13">
      <c r="A45" t="s">
        <v>26</v>
      </c>
      <c r="B45" s="1">
        <v>5330</v>
      </c>
      <c r="C45" s="1">
        <v>2606</v>
      </c>
      <c r="D45" s="1">
        <v>45</v>
      </c>
      <c r="E45" s="4">
        <f>SUM(B45:D45)</f>
        <v>7981</v>
      </c>
      <c r="F45" s="1">
        <v>4483</v>
      </c>
      <c r="G45" s="1">
        <v>1998</v>
      </c>
      <c r="H45" s="1">
        <v>59</v>
      </c>
      <c r="I45" s="4">
        <f>SUM(F45:H45)</f>
        <v>6540</v>
      </c>
      <c r="J45" s="2">
        <f>B45/E45-C45/E45</f>
        <v>0.34131061270517477</v>
      </c>
      <c r="K45" s="2">
        <f>F45/I45-G45/I45</f>
        <v>0.37996941896024461</v>
      </c>
      <c r="L45" s="2">
        <f>J45-K45</f>
        <v>-3.8658806255069844E-2</v>
      </c>
      <c r="M45" s="2">
        <f>(E45-I45)/I45</f>
        <v>0.22033639143730888</v>
      </c>
    </row>
    <row r="46" spans="1:13">
      <c r="A46" t="s">
        <v>19</v>
      </c>
      <c r="B46" s="1">
        <v>15903</v>
      </c>
      <c r="C46" s="1">
        <v>9497</v>
      </c>
      <c r="D46" s="1">
        <v>88</v>
      </c>
      <c r="E46" s="4">
        <f>SUM(B46:D46)</f>
        <v>25488</v>
      </c>
      <c r="F46" s="1">
        <v>12989</v>
      </c>
      <c r="G46" s="1">
        <v>7140</v>
      </c>
      <c r="H46" s="1">
        <v>124</v>
      </c>
      <c r="I46" s="4">
        <f>SUM(F46:H46)</f>
        <v>20253</v>
      </c>
      <c r="J46" s="2">
        <f>B46/E46-C46/E46</f>
        <v>0.25133396107972372</v>
      </c>
      <c r="K46" s="2">
        <f>F46/I46-G46/I46</f>
        <v>0.28879672147336199</v>
      </c>
      <c r="L46" s="2">
        <f>J46-K46</f>
        <v>-3.7462760393638272E-2</v>
      </c>
      <c r="M46" s="2">
        <f>(E46-I46)/I46</f>
        <v>0.25848022515182933</v>
      </c>
    </row>
    <row r="47" spans="1:13">
      <c r="A47" t="s">
        <v>14</v>
      </c>
      <c r="B47" s="1">
        <v>3988</v>
      </c>
      <c r="C47" s="1">
        <v>2254</v>
      </c>
      <c r="D47" s="1">
        <v>42</v>
      </c>
      <c r="E47" s="4">
        <f>SUM(B47:D47)</f>
        <v>6284</v>
      </c>
      <c r="F47" s="1">
        <v>3445</v>
      </c>
      <c r="G47" s="1">
        <v>1801</v>
      </c>
      <c r="H47" s="1">
        <v>50</v>
      </c>
      <c r="I47" s="4">
        <f>SUM(F47:H47)</f>
        <v>5296</v>
      </c>
      <c r="J47" s="2">
        <f>B47/E47-C47/E47</f>
        <v>0.27593889242520692</v>
      </c>
      <c r="K47" s="2">
        <f>F47/I47-G47/I47</f>
        <v>0.31042296072507547</v>
      </c>
      <c r="L47" s="2">
        <f>J47-K47</f>
        <v>-3.4484068299868553E-2</v>
      </c>
      <c r="M47" s="2">
        <f>(E47-I47)/I47</f>
        <v>0.1865558912386707</v>
      </c>
    </row>
    <row r="48" spans="1:13">
      <c r="A48" t="s">
        <v>71</v>
      </c>
      <c r="B48" s="1">
        <v>5886</v>
      </c>
      <c r="C48" s="1">
        <v>2768</v>
      </c>
      <c r="D48" s="1">
        <v>60</v>
      </c>
      <c r="E48" s="4">
        <f>SUM(B48:D48)</f>
        <v>8714</v>
      </c>
      <c r="F48" s="1">
        <v>5247</v>
      </c>
      <c r="G48" s="1">
        <v>2270</v>
      </c>
      <c r="H48" s="1">
        <v>84</v>
      </c>
      <c r="I48" s="4">
        <f>SUM(F48:H48)</f>
        <v>7601</v>
      </c>
      <c r="J48" s="2">
        <f>B48/E48-C48/E48</f>
        <v>0.35781501032820745</v>
      </c>
      <c r="K48" s="2">
        <f>F48/I48-G48/I48</f>
        <v>0.39165899223786338</v>
      </c>
      <c r="L48" s="2">
        <f>J48-K48</f>
        <v>-3.3843981909655929E-2</v>
      </c>
      <c r="M48" s="2">
        <f>(E48-I48)/I48</f>
        <v>0.14642810156558347</v>
      </c>
    </row>
    <row r="49" spans="1:13">
      <c r="A49" t="s">
        <v>39</v>
      </c>
      <c r="B49" s="1">
        <v>73</v>
      </c>
      <c r="C49" s="1">
        <v>91</v>
      </c>
      <c r="D49" s="1">
        <v>0</v>
      </c>
      <c r="E49" s="4">
        <f>SUM(B49:D49)</f>
        <v>164</v>
      </c>
      <c r="F49" s="1">
        <v>60</v>
      </c>
      <c r="G49" s="1">
        <v>70</v>
      </c>
      <c r="H49" s="1">
        <v>0</v>
      </c>
      <c r="I49" s="4">
        <f>SUM(F49:H49)</f>
        <v>130</v>
      </c>
      <c r="J49" s="2">
        <f>B49/E49-C49/E49</f>
        <v>-0.10975609756097565</v>
      </c>
      <c r="K49" s="2">
        <f>F49/I49-G49/I49</f>
        <v>-7.6923076923076872E-2</v>
      </c>
      <c r="L49" s="2">
        <f>J49-K49</f>
        <v>-3.283302063789878E-2</v>
      </c>
      <c r="M49" s="2">
        <f>(E49-I49)/I49</f>
        <v>0.26153846153846155</v>
      </c>
    </row>
    <row r="50" spans="1:13">
      <c r="A50" t="s">
        <v>23</v>
      </c>
      <c r="B50" s="1">
        <v>6355</v>
      </c>
      <c r="C50" s="1">
        <v>3618</v>
      </c>
      <c r="D50" s="1">
        <v>50</v>
      </c>
      <c r="E50" s="4">
        <f>SUM(B50:D50)</f>
        <v>10023</v>
      </c>
      <c r="F50" s="1">
        <v>5715</v>
      </c>
      <c r="G50" s="1">
        <v>3027</v>
      </c>
      <c r="H50" s="1">
        <v>90</v>
      </c>
      <c r="I50" s="4">
        <f>SUM(F50:H50)</f>
        <v>8832</v>
      </c>
      <c r="J50" s="2">
        <f>B50/E50-C50/E50</f>
        <v>0.27307193455053375</v>
      </c>
      <c r="K50" s="2">
        <f>F50/I50-G50/I50</f>
        <v>0.30434782608695649</v>
      </c>
      <c r="L50" s="2">
        <f>J50-K50</f>
        <v>-3.127589153642274E-2</v>
      </c>
      <c r="M50" s="2">
        <f>(E50-I50)/I50</f>
        <v>0.13485054347826086</v>
      </c>
    </row>
    <row r="51" spans="1:13">
      <c r="A51" t="s">
        <v>54</v>
      </c>
      <c r="B51" s="1">
        <v>1328</v>
      </c>
      <c r="C51" s="1">
        <v>747</v>
      </c>
      <c r="D51" s="1">
        <v>23</v>
      </c>
      <c r="E51" s="4">
        <f>SUM(B51:D51)</f>
        <v>2098</v>
      </c>
      <c r="F51" s="1">
        <v>1199</v>
      </c>
      <c r="G51" s="1">
        <v>632</v>
      </c>
      <c r="H51" s="1">
        <v>22</v>
      </c>
      <c r="I51" s="4">
        <f>SUM(F51:H51)</f>
        <v>1853</v>
      </c>
      <c r="J51" s="2">
        <f>B51/E51-C51/E51</f>
        <v>0.27693040991420398</v>
      </c>
      <c r="K51" s="2">
        <f>F51/I51-G51/I51</f>
        <v>0.30599028602266598</v>
      </c>
      <c r="L51" s="2">
        <f>J51-K51</f>
        <v>-2.9059876108462002E-2</v>
      </c>
      <c r="M51" s="2">
        <f>(E51-I51)/I51</f>
        <v>0.13221802482460873</v>
      </c>
    </row>
    <row r="52" spans="1:13">
      <c r="A52" t="s">
        <v>24</v>
      </c>
      <c r="B52" s="1">
        <v>3522</v>
      </c>
      <c r="C52" s="1">
        <v>2374</v>
      </c>
      <c r="D52" s="1">
        <v>20</v>
      </c>
      <c r="E52" s="4">
        <f>SUM(B52:D52)</f>
        <v>5916</v>
      </c>
      <c r="F52" s="1">
        <v>3064</v>
      </c>
      <c r="G52" s="1">
        <v>1947</v>
      </c>
      <c r="H52" s="1">
        <v>36</v>
      </c>
      <c r="I52" s="4">
        <f>SUM(F52:H52)</f>
        <v>5047</v>
      </c>
      <c r="J52" s="2">
        <f>B52/E52-C52/E52</f>
        <v>0.19405003380662617</v>
      </c>
      <c r="K52" s="2">
        <f>F52/I52-G52/I52</f>
        <v>0.22131959579948485</v>
      </c>
      <c r="L52" s="2">
        <f>J52-K52</f>
        <v>-2.7269561992858682E-2</v>
      </c>
      <c r="M52" s="2">
        <f>(E52-I52)/I52</f>
        <v>0.17218149395680601</v>
      </c>
    </row>
    <row r="53" spans="1:13">
      <c r="A53" t="s">
        <v>44</v>
      </c>
      <c r="B53" s="1">
        <v>6465</v>
      </c>
      <c r="C53" s="1">
        <v>3606</v>
      </c>
      <c r="D53" s="1">
        <v>71</v>
      </c>
      <c r="E53" s="4">
        <f>SUM(B53:D53)</f>
        <v>10142</v>
      </c>
      <c r="F53" s="1">
        <v>5380</v>
      </c>
      <c r="G53" s="1">
        <v>2822</v>
      </c>
      <c r="H53" s="1">
        <v>98</v>
      </c>
      <c r="I53" s="4">
        <f>SUM(F53:H53)</f>
        <v>8300</v>
      </c>
      <c r="J53" s="2">
        <f>B53/E53-C53/E53</f>
        <v>0.28189706172352591</v>
      </c>
      <c r="K53" s="2">
        <f>F53/I53-G53/I53</f>
        <v>0.30819277108433735</v>
      </c>
      <c r="L53" s="2">
        <f>J53-K53</f>
        <v>-2.6295709360811437E-2</v>
      </c>
      <c r="M53" s="2">
        <f>(E53-I53)/I53</f>
        <v>0.22192771084337348</v>
      </c>
    </row>
    <row r="54" spans="1:13">
      <c r="A54" t="s">
        <v>41</v>
      </c>
      <c r="B54" s="1">
        <v>4937</v>
      </c>
      <c r="C54" s="1">
        <v>2525</v>
      </c>
      <c r="D54" s="1">
        <v>50</v>
      </c>
      <c r="E54" s="4">
        <f>SUM(B54:D54)</f>
        <v>7512</v>
      </c>
      <c r="F54" s="1">
        <v>4347</v>
      </c>
      <c r="G54" s="1">
        <v>2095</v>
      </c>
      <c r="H54" s="1">
        <v>67</v>
      </c>
      <c r="I54" s="4">
        <f>SUM(F54:H54)</f>
        <v>6509</v>
      </c>
      <c r="J54" s="2">
        <f>B54/E54-C54/E54</f>
        <v>0.32108626198083073</v>
      </c>
      <c r="K54" s="2">
        <f>F54/I54-G54/I54</f>
        <v>0.34598248578890761</v>
      </c>
      <c r="L54" s="2">
        <f>J54-K54</f>
        <v>-2.4896223808076878E-2</v>
      </c>
      <c r="M54" s="2">
        <f>(E54-I54)/I54</f>
        <v>0.15409433092640959</v>
      </c>
    </row>
    <row r="55" spans="1:13">
      <c r="A55" t="s">
        <v>42</v>
      </c>
      <c r="B55" s="1">
        <v>3928</v>
      </c>
      <c r="C55" s="1">
        <v>2324</v>
      </c>
      <c r="D55" s="1">
        <v>25</v>
      </c>
      <c r="E55" s="4">
        <f>SUM(B55:D55)</f>
        <v>6277</v>
      </c>
      <c r="F55" s="1">
        <v>3427</v>
      </c>
      <c r="G55" s="1">
        <v>1920</v>
      </c>
      <c r="H55" s="1">
        <v>56</v>
      </c>
      <c r="I55" s="4">
        <f>SUM(F55:H55)</f>
        <v>5403</v>
      </c>
      <c r="J55" s="2">
        <f>B55/E55-C55/E55</f>
        <v>0.25553608411661627</v>
      </c>
      <c r="K55" s="2">
        <f>F55/I55-G55/I55</f>
        <v>0.27891911900795852</v>
      </c>
      <c r="L55" s="2">
        <f>J55-K55</f>
        <v>-2.3383034891342247E-2</v>
      </c>
      <c r="M55" s="2">
        <f>(E55-I55)/I55</f>
        <v>0.16176198408291689</v>
      </c>
    </row>
    <row r="56" spans="1:13">
      <c r="A56" t="s">
        <v>82</v>
      </c>
      <c r="B56" s="1">
        <v>1976</v>
      </c>
      <c r="C56" s="1">
        <v>2072</v>
      </c>
      <c r="D56" s="1">
        <v>18</v>
      </c>
      <c r="E56" s="4">
        <f>SUM(B56:D56)</f>
        <v>4066</v>
      </c>
      <c r="F56" s="1">
        <v>1661</v>
      </c>
      <c r="G56" s="1">
        <v>1670</v>
      </c>
      <c r="H56" s="1">
        <v>21</v>
      </c>
      <c r="I56" s="4">
        <f>SUM(F56:H56)</f>
        <v>3352</v>
      </c>
      <c r="J56" s="2">
        <f>B56/E56-C56/E56</f>
        <v>-2.3610427939006418E-2</v>
      </c>
      <c r="K56" s="2">
        <f>F56/I56-G56/I56</f>
        <v>-2.6849642004773133E-3</v>
      </c>
      <c r="L56" s="2">
        <f>J56-K56</f>
        <v>-2.0925463738529104E-2</v>
      </c>
      <c r="M56" s="2">
        <f>(E56-I56)/I56</f>
        <v>0.21300715990453462</v>
      </c>
    </row>
    <row r="57" spans="1:13">
      <c r="A57" t="s">
        <v>37</v>
      </c>
      <c r="B57" s="1">
        <v>1699</v>
      </c>
      <c r="C57" s="1">
        <v>1299</v>
      </c>
      <c r="D57" s="1">
        <v>15</v>
      </c>
      <c r="E57" s="4">
        <f>SUM(B57:D57)</f>
        <v>3013</v>
      </c>
      <c r="F57" s="1">
        <v>1393</v>
      </c>
      <c r="G57" s="1">
        <v>1025</v>
      </c>
      <c r="H57" s="1">
        <v>22</v>
      </c>
      <c r="I57" s="4">
        <f>SUM(F57:H57)</f>
        <v>2440</v>
      </c>
      <c r="J57" s="2">
        <f>B57/E57-C57/E57</f>
        <v>0.13275804845668771</v>
      </c>
      <c r="K57" s="2">
        <f>F57/I57-G57/I57</f>
        <v>0.15081967213114755</v>
      </c>
      <c r="L57" s="2">
        <f>J57-K57</f>
        <v>-1.8061623674459848E-2</v>
      </c>
      <c r="M57" s="2">
        <f>(E57-I57)/I57</f>
        <v>0.23483606557377049</v>
      </c>
    </row>
    <row r="58" spans="1:13">
      <c r="A58" t="s">
        <v>18</v>
      </c>
      <c r="B58" s="1">
        <v>5512</v>
      </c>
      <c r="C58" s="1">
        <v>3260</v>
      </c>
      <c r="D58" s="1">
        <v>39</v>
      </c>
      <c r="E58" s="4">
        <f>SUM(B58:D58)</f>
        <v>8811</v>
      </c>
      <c r="F58" s="1">
        <v>4736</v>
      </c>
      <c r="G58" s="1">
        <v>2730</v>
      </c>
      <c r="H58" s="1">
        <v>53</v>
      </c>
      <c r="I58" s="4">
        <f>SUM(F58:H58)</f>
        <v>7519</v>
      </c>
      <c r="J58" s="2">
        <f>B58/E58-C58/E58</f>
        <v>0.25558960390421065</v>
      </c>
      <c r="K58" s="2">
        <f>F58/I58-G58/I58</f>
        <v>0.26679079664849054</v>
      </c>
      <c r="L58" s="2">
        <f>J58-K58</f>
        <v>-1.1201192744279886E-2</v>
      </c>
      <c r="M58" s="2">
        <f>(E58-I58)/I58</f>
        <v>0.17183136055326506</v>
      </c>
    </row>
    <row r="59" spans="1:13">
      <c r="A59" t="s">
        <v>49</v>
      </c>
      <c r="B59" s="1">
        <v>2353</v>
      </c>
      <c r="C59" s="1">
        <v>1129</v>
      </c>
      <c r="D59" s="1">
        <v>21</v>
      </c>
      <c r="E59" s="4">
        <f>SUM(B59:D59)</f>
        <v>3503</v>
      </c>
      <c r="F59" s="1">
        <v>2065</v>
      </c>
      <c r="G59" s="1">
        <v>964</v>
      </c>
      <c r="H59" s="1">
        <v>27</v>
      </c>
      <c r="I59" s="4">
        <f>SUM(F59:H59)</f>
        <v>3056</v>
      </c>
      <c r="J59" s="2">
        <f>B59/E59-C59/E59</f>
        <v>0.34941478732514991</v>
      </c>
      <c r="K59" s="2">
        <f>F59/I59-G59/I59</f>
        <v>0.3602748691099476</v>
      </c>
      <c r="L59" s="2">
        <f>J59-K59</f>
        <v>-1.0860081784797693E-2</v>
      </c>
      <c r="M59" s="2">
        <f>(E59-I59)/I59</f>
        <v>0.14626963350785341</v>
      </c>
    </row>
    <row r="60" spans="1:13">
      <c r="A60" t="s">
        <v>40</v>
      </c>
      <c r="B60" s="1">
        <v>3735</v>
      </c>
      <c r="C60" s="1">
        <v>2810</v>
      </c>
      <c r="D60" s="1">
        <v>34</v>
      </c>
      <c r="E60" s="4">
        <f>SUM(B60:D60)</f>
        <v>6579</v>
      </c>
      <c r="F60" s="1">
        <v>3229</v>
      </c>
      <c r="G60" s="1">
        <v>2383</v>
      </c>
      <c r="H60" s="1">
        <v>55</v>
      </c>
      <c r="I60" s="4">
        <f>SUM(F60:H60)</f>
        <v>5667</v>
      </c>
      <c r="J60" s="2">
        <f>B60/E60-C60/E60</f>
        <v>0.14059887520899828</v>
      </c>
      <c r="K60" s="2">
        <f>F60/I60-G60/I60</f>
        <v>0.1492853361566967</v>
      </c>
      <c r="L60" s="2">
        <f>J60-K60</f>
        <v>-8.6864609476984267E-3</v>
      </c>
      <c r="M60" s="2">
        <f>(E60-I60)/I60</f>
        <v>0.16093170989941769</v>
      </c>
    </row>
    <row r="61" spans="1:13">
      <c r="A61" t="s">
        <v>38</v>
      </c>
      <c r="B61" s="1">
        <v>1414</v>
      </c>
      <c r="C61" s="1">
        <v>1304</v>
      </c>
      <c r="D61" s="1">
        <v>8</v>
      </c>
      <c r="E61" s="4">
        <f>SUM(B61:D61)</f>
        <v>2726</v>
      </c>
      <c r="F61" s="1">
        <v>1103</v>
      </c>
      <c r="G61" s="1">
        <v>1002</v>
      </c>
      <c r="H61" s="1">
        <v>12</v>
      </c>
      <c r="I61" s="4">
        <f>SUM(F61:H61)</f>
        <v>2117</v>
      </c>
      <c r="J61" s="2">
        <f>B61/E61-C61/E61</f>
        <v>4.0352164343360197E-2</v>
      </c>
      <c r="K61" s="2">
        <f>F61/I61-G61/I61</f>
        <v>4.770902220122808E-2</v>
      </c>
      <c r="L61" s="2">
        <f>J61-K61</f>
        <v>-7.3568578578678823E-3</v>
      </c>
      <c r="M61" s="2">
        <f>(E61-I61)/I61</f>
        <v>0.28767123287671231</v>
      </c>
    </row>
    <row r="62" spans="1:13">
      <c r="A62" t="s">
        <v>51</v>
      </c>
      <c r="B62" s="1">
        <v>3985</v>
      </c>
      <c r="C62" s="1">
        <v>2056</v>
      </c>
      <c r="D62" s="1">
        <v>35</v>
      </c>
      <c r="E62" s="4">
        <f>SUM(B62:D62)</f>
        <v>6076</v>
      </c>
      <c r="F62" s="1">
        <v>3477</v>
      </c>
      <c r="G62" s="1">
        <v>1770</v>
      </c>
      <c r="H62" s="1">
        <v>38</v>
      </c>
      <c r="I62" s="4">
        <f>SUM(F62:H62)</f>
        <v>5285</v>
      </c>
      <c r="J62" s="2">
        <f>B62/E62-C62/E62</f>
        <v>0.31747860434496378</v>
      </c>
      <c r="K62" s="2">
        <f>F62/I62-G62/I62</f>
        <v>0.32298959318826875</v>
      </c>
      <c r="L62" s="2">
        <f>J62-K62</f>
        <v>-5.5109888433049758E-3</v>
      </c>
      <c r="M62" s="2">
        <f>(E62-I62)/I62</f>
        <v>0.14966887417218544</v>
      </c>
    </row>
    <row r="63" spans="1:13">
      <c r="A63" t="s">
        <v>56</v>
      </c>
      <c r="B63" s="1">
        <v>1735</v>
      </c>
      <c r="C63" s="1">
        <v>1474</v>
      </c>
      <c r="D63" s="1">
        <v>23</v>
      </c>
      <c r="E63" s="4">
        <f>SUM(B63:D63)</f>
        <v>3232</v>
      </c>
      <c r="F63" s="1">
        <v>1429</v>
      </c>
      <c r="G63" s="1">
        <v>1206</v>
      </c>
      <c r="H63" s="1">
        <v>18</v>
      </c>
      <c r="I63" s="4">
        <f>SUM(F63:H63)</f>
        <v>2653</v>
      </c>
      <c r="J63" s="2">
        <f>B63/E63-C63/E63</f>
        <v>8.0754950495049438E-2</v>
      </c>
      <c r="K63" s="2">
        <f>F63/I63-G63/I63</f>
        <v>8.405578590275159E-2</v>
      </c>
      <c r="L63" s="2">
        <f>J63-K63</f>
        <v>-3.3008354077021518E-3</v>
      </c>
      <c r="M63" s="2">
        <f>(E63-I63)/I63</f>
        <v>0.21824349792687522</v>
      </c>
    </row>
    <row r="64" spans="1:13">
      <c r="A64" t="s">
        <v>63</v>
      </c>
      <c r="B64" s="1">
        <v>1014</v>
      </c>
      <c r="C64" s="1">
        <v>811</v>
      </c>
      <c r="D64" s="1">
        <v>12</v>
      </c>
      <c r="E64" s="4">
        <f>SUM(B64:D64)</f>
        <v>1837</v>
      </c>
      <c r="F64" s="1">
        <v>861</v>
      </c>
      <c r="G64" s="1">
        <v>686</v>
      </c>
      <c r="H64" s="1">
        <v>11</v>
      </c>
      <c r="I64" s="4">
        <f>SUM(F64:H64)</f>
        <v>1558</v>
      </c>
      <c r="J64" s="2">
        <f>B64/E64-C64/E64</f>
        <v>0.110506260206859</v>
      </c>
      <c r="K64" s="2">
        <f>F64/I64-G64/I64</f>
        <v>0.11232349165596922</v>
      </c>
      <c r="L64" s="2">
        <f>J64-K64</f>
        <v>-1.8172314491102237E-3</v>
      </c>
      <c r="M64" s="2">
        <f>(E64-I64)/I64</f>
        <v>0.1790757381258023</v>
      </c>
    </row>
    <row r="65" spans="1:13">
      <c r="A65" t="s">
        <v>53</v>
      </c>
      <c r="B65" s="1">
        <v>1921</v>
      </c>
      <c r="C65" s="1">
        <v>1500</v>
      </c>
      <c r="D65" s="1">
        <v>11</v>
      </c>
      <c r="E65" s="4">
        <f>SUM(B65:D65)</f>
        <v>3432</v>
      </c>
      <c r="F65" s="1">
        <v>1606</v>
      </c>
      <c r="G65" s="1">
        <v>1255</v>
      </c>
      <c r="H65" s="1">
        <v>18</v>
      </c>
      <c r="I65" s="4">
        <f>SUM(F65:H65)</f>
        <v>2879</v>
      </c>
      <c r="J65" s="2">
        <f>B65/E65-C65/E65</f>
        <v>0.12266899766899764</v>
      </c>
      <c r="K65" s="2">
        <f>F65/I65-G65/I65</f>
        <v>0.12191733240708574</v>
      </c>
      <c r="L65" s="2">
        <f>J65-K65</f>
        <v>7.5166526191189353E-4</v>
      </c>
      <c r="M65" s="2">
        <f>(E65-I65)/I65</f>
        <v>0.19208058353594998</v>
      </c>
    </row>
    <row r="66" spans="1:13">
      <c r="A66" t="s">
        <v>65</v>
      </c>
      <c r="B66" s="1">
        <v>5692</v>
      </c>
      <c r="C66" s="1">
        <v>3237</v>
      </c>
      <c r="D66" s="1">
        <v>41</v>
      </c>
      <c r="E66" s="4">
        <f>SUM(B66:D66)</f>
        <v>8970</v>
      </c>
      <c r="F66" s="1">
        <v>4695</v>
      </c>
      <c r="G66" s="1">
        <v>2691</v>
      </c>
      <c r="H66" s="1">
        <v>57</v>
      </c>
      <c r="I66" s="4">
        <f>SUM(F66:H66)</f>
        <v>7443</v>
      </c>
      <c r="J66" s="2">
        <f>B66/E66-C66/E66</f>
        <v>0.27369007803790413</v>
      </c>
      <c r="K66" s="2">
        <f>F66/I66-G66/I66</f>
        <v>0.26924627166465137</v>
      </c>
      <c r="L66" s="2">
        <f>J66-K66</f>
        <v>4.4438063732527566E-3</v>
      </c>
      <c r="M66" s="2">
        <f>(E66-I66)/I66</f>
        <v>0.20515920999596937</v>
      </c>
    </row>
    <row r="67" spans="1:13">
      <c r="A67" t="s">
        <v>50</v>
      </c>
      <c r="B67" s="1">
        <v>2459</v>
      </c>
      <c r="C67" s="1">
        <v>1352</v>
      </c>
      <c r="D67" s="1">
        <v>23</v>
      </c>
      <c r="E67" s="4">
        <f>SUM(B67:D67)</f>
        <v>3834</v>
      </c>
      <c r="F67" s="1">
        <v>2099</v>
      </c>
      <c r="G67" s="1">
        <v>1171</v>
      </c>
      <c r="H67" s="1">
        <v>27</v>
      </c>
      <c r="I67" s="4">
        <f>SUM(F67:H67)</f>
        <v>3297</v>
      </c>
      <c r="J67" s="2">
        <f>B67/E67-C67/E67</f>
        <v>0.28873239436619713</v>
      </c>
      <c r="K67" s="2">
        <f>F67/I67-G67/I67</f>
        <v>0.28146800121322413</v>
      </c>
      <c r="L67" s="2">
        <f>J67-K67</f>
        <v>7.2643931529730033E-3</v>
      </c>
      <c r="M67" s="2">
        <f>(E67-I67)/I67</f>
        <v>0.16287534121929026</v>
      </c>
    </row>
    <row r="68" spans="1:13">
      <c r="A68" t="s">
        <v>64</v>
      </c>
      <c r="B68" s="1">
        <v>2690</v>
      </c>
      <c r="C68" s="1">
        <v>1864</v>
      </c>
      <c r="D68" s="1">
        <v>30</v>
      </c>
      <c r="E68" s="4">
        <f>SUM(B68:D68)</f>
        <v>4584</v>
      </c>
      <c r="F68" s="1">
        <v>2270</v>
      </c>
      <c r="G68" s="1">
        <v>1610</v>
      </c>
      <c r="H68" s="1">
        <v>41</v>
      </c>
      <c r="I68" s="4">
        <f>SUM(F68:H68)</f>
        <v>3921</v>
      </c>
      <c r="J68" s="2">
        <f>B68/E68-C68/E68</f>
        <v>0.18019197207678883</v>
      </c>
      <c r="K68" s="2">
        <f>F68/I68-G68/I68</f>
        <v>0.16832440703902068</v>
      </c>
      <c r="L68" s="2">
        <f>J68-K68</f>
        <v>1.1867565037768146E-2</v>
      </c>
      <c r="M68" s="2">
        <f>(E68-I68)/I68</f>
        <v>0.16908951798010713</v>
      </c>
    </row>
    <row r="69" spans="1:13">
      <c r="A69" t="s">
        <v>31</v>
      </c>
      <c r="B69" s="1">
        <v>1795</v>
      </c>
      <c r="C69" s="1">
        <v>1898</v>
      </c>
      <c r="D69" s="1">
        <v>14</v>
      </c>
      <c r="E69" s="4">
        <f>SUM(B69:D69)</f>
        <v>3707</v>
      </c>
      <c r="F69" s="1">
        <v>1453</v>
      </c>
      <c r="G69" s="1">
        <v>1575</v>
      </c>
      <c r="H69" s="1">
        <v>21</v>
      </c>
      <c r="I69" s="4">
        <f>SUM(F69:H69)</f>
        <v>3049</v>
      </c>
      <c r="J69" s="2">
        <f>B69/E69-C69/E69</f>
        <v>-2.7785271108713261E-2</v>
      </c>
      <c r="K69" s="2">
        <f>F69/I69-G69/I69</f>
        <v>-4.0013119055427981E-2</v>
      </c>
      <c r="L69" s="2">
        <f>J69-K69</f>
        <v>1.2227847946714721E-2</v>
      </c>
      <c r="M69" s="2">
        <f>(E69-I69)/I69</f>
        <v>0.21580846179075105</v>
      </c>
    </row>
    <row r="70" spans="1:13">
      <c r="A70" t="s">
        <v>72</v>
      </c>
      <c r="B70" s="1">
        <v>1274</v>
      </c>
      <c r="C70" s="1">
        <v>740</v>
      </c>
      <c r="D70" s="1">
        <v>13</v>
      </c>
      <c r="E70" s="4">
        <f>SUM(B70:D70)</f>
        <v>2027</v>
      </c>
      <c r="F70" s="1">
        <v>1087</v>
      </c>
      <c r="G70" s="1">
        <v>661</v>
      </c>
      <c r="H70" s="1">
        <v>15</v>
      </c>
      <c r="I70" s="4">
        <f>SUM(F70:H70)</f>
        <v>1763</v>
      </c>
      <c r="J70" s="2">
        <f>B70/E70-C70/E70</f>
        <v>0.26344351258016768</v>
      </c>
      <c r="K70" s="2">
        <f>F70/I70-G70/I70</f>
        <v>0.24163357912648892</v>
      </c>
      <c r="L70" s="2">
        <f>J70-K70</f>
        <v>2.1809933453678765E-2</v>
      </c>
      <c r="M70" s="2">
        <f>(E70-I70)/I70</f>
        <v>0.14974475326148609</v>
      </c>
    </row>
    <row r="71" spans="1:13">
      <c r="A71" t="s">
        <v>81</v>
      </c>
      <c r="B71" s="1">
        <v>701</v>
      </c>
      <c r="C71" s="1">
        <v>453</v>
      </c>
      <c r="D71" s="1">
        <v>12</v>
      </c>
      <c r="E71" s="4">
        <f>SUM(B71:D71)</f>
        <v>1166</v>
      </c>
      <c r="F71" s="1">
        <v>593</v>
      </c>
      <c r="G71" s="1">
        <v>402</v>
      </c>
      <c r="H71" s="1">
        <v>9</v>
      </c>
      <c r="I71" s="4">
        <f>SUM(F71:H71)</f>
        <v>1004</v>
      </c>
      <c r="J71" s="2">
        <f>B71/E71-C71/E71</f>
        <v>0.21269296740994853</v>
      </c>
      <c r="K71" s="2">
        <f>F71/I71-G71/I71</f>
        <v>0.19023904382470125</v>
      </c>
      <c r="L71" s="2">
        <f>J71-K71</f>
        <v>2.2453923585247282E-2</v>
      </c>
      <c r="M71" s="2">
        <f>(E71-I71)/I71</f>
        <v>0.16135458167330677</v>
      </c>
    </row>
  </sheetData>
  <autoFilter ref="A1:M30" xr:uid="{4344A1A1-EB03-AE48-98C5-3DDA44CFAFE7}">
    <sortState xmlns:xlrd2="http://schemas.microsoft.com/office/spreadsheetml/2017/richdata2" ref="A2:M71">
      <sortCondition ref="L1:L71"/>
    </sortState>
  </autoFilter>
  <conditionalFormatting sqref="L1:L1048576">
    <cfRule type="colorScale" priority="1">
      <colorScale>
        <cfvo type="num" val="-0.5"/>
        <cfvo type="num" val="0"/>
        <cfvo type="num" val="0.5"/>
        <color rgb="FF941100"/>
        <color rgb="FFFCFCFF"/>
        <color rgb="FF011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8E36-0C28-9742-924E-203463120C2D}">
  <dimension ref="A1:M71"/>
  <sheetViews>
    <sheetView zoomScaleNormal="100" workbookViewId="0">
      <selection activeCell="F11" sqref="F11"/>
    </sheetView>
  </sheetViews>
  <sheetFormatPr baseColWidth="10" defaultRowHeight="16"/>
  <cols>
    <col min="1" max="1" width="19.33203125" bestFit="1" customWidth="1"/>
    <col min="2" max="4" width="13.83203125" style="2"/>
    <col min="5" max="5" width="13.83203125"/>
    <col min="6" max="8" width="13.83203125" style="9"/>
    <col min="9" max="9" width="13.83203125" style="10"/>
    <col min="10" max="12" width="10.83203125" style="2"/>
  </cols>
  <sheetData>
    <row r="1" spans="1:13">
      <c r="A1" s="5" t="s">
        <v>0</v>
      </c>
      <c r="B1" s="7" t="s">
        <v>11</v>
      </c>
      <c r="C1" s="7" t="s">
        <v>10</v>
      </c>
      <c r="D1" s="7" t="s">
        <v>12</v>
      </c>
      <c r="E1" s="5" t="s">
        <v>13</v>
      </c>
      <c r="F1" s="8"/>
      <c r="G1" s="8"/>
      <c r="H1" s="8"/>
      <c r="I1" s="8"/>
      <c r="J1" s="7"/>
      <c r="K1" s="7"/>
      <c r="L1" s="7"/>
      <c r="M1" s="5"/>
    </row>
    <row r="2" spans="1:13">
      <c r="A2" t="s">
        <v>43</v>
      </c>
      <c r="B2" s="2">
        <v>0.28450106157112526</v>
      </c>
      <c r="C2" s="2">
        <v>0.49711723254324147</v>
      </c>
      <c r="D2" s="2">
        <v>-0.21261617097211621</v>
      </c>
      <c r="E2" s="2">
        <v>-0.24567584881486226</v>
      </c>
      <c r="M2" s="2"/>
    </row>
    <row r="3" spans="1:13">
      <c r="A3" t="s">
        <v>80</v>
      </c>
      <c r="B3" s="2">
        <v>0.37155457552370452</v>
      </c>
      <c r="C3" s="2">
        <v>0.56869565217391305</v>
      </c>
      <c r="D3" s="2">
        <v>-0.19714107665020852</v>
      </c>
      <c r="E3" s="2">
        <v>5.1594202898550726E-2</v>
      </c>
      <c r="M3" s="2"/>
    </row>
    <row r="4" spans="1:13">
      <c r="A4" t="s">
        <v>21</v>
      </c>
      <c r="B4" s="2">
        <v>0.43021312160468034</v>
      </c>
      <c r="C4" s="2">
        <v>0.57776575601839331</v>
      </c>
      <c r="D4" s="2">
        <v>-0.14755263441371297</v>
      </c>
      <c r="E4" s="2">
        <v>0.29456315931836624</v>
      </c>
      <c r="M4" s="2"/>
    </row>
    <row r="5" spans="1:13">
      <c r="A5" t="s">
        <v>75</v>
      </c>
      <c r="B5" s="2">
        <v>0.40797811059907829</v>
      </c>
      <c r="C5" s="2">
        <v>0.53816733067729083</v>
      </c>
      <c r="D5" s="2">
        <v>-0.13018922007821254</v>
      </c>
      <c r="E5" s="2">
        <v>0.10661354581673307</v>
      </c>
      <c r="M5" s="2"/>
    </row>
    <row r="6" spans="1:13">
      <c r="A6" t="s">
        <v>77</v>
      </c>
      <c r="B6" s="2">
        <v>0.30206561360874845</v>
      </c>
      <c r="C6" s="2">
        <v>0.43070167413777333</v>
      </c>
      <c r="D6" s="2">
        <v>-0.12863606052902488</v>
      </c>
      <c r="E6" s="2">
        <v>0.12935687494282316</v>
      </c>
      <c r="M6" s="2"/>
    </row>
    <row r="7" spans="1:13">
      <c r="A7" t="s">
        <v>62</v>
      </c>
      <c r="B7" s="2">
        <v>0.31251286272895656</v>
      </c>
      <c r="C7" s="2">
        <v>0.43695079086115995</v>
      </c>
      <c r="D7" s="2">
        <v>-0.12443792813220339</v>
      </c>
      <c r="E7" s="2">
        <v>6.7442882249560632E-2</v>
      </c>
      <c r="M7" s="2"/>
    </row>
    <row r="8" spans="1:13">
      <c r="A8" t="s">
        <v>20</v>
      </c>
      <c r="B8" s="2">
        <v>0.53507951356407868</v>
      </c>
      <c r="C8" s="2">
        <v>0.65936073059360734</v>
      </c>
      <c r="D8" s="2">
        <v>-0.12428121702952866</v>
      </c>
      <c r="E8" s="2">
        <v>-2.3744292237442923E-2</v>
      </c>
      <c r="M8" s="2"/>
    </row>
    <row r="9" spans="1:13">
      <c r="A9" t="s">
        <v>76</v>
      </c>
      <c r="B9" s="2">
        <v>0.22844827586206895</v>
      </c>
      <c r="C9" s="2">
        <v>0.35107376283846875</v>
      </c>
      <c r="D9" s="2">
        <v>-0.1226254869763998</v>
      </c>
      <c r="E9" s="2">
        <v>0.19140989729225025</v>
      </c>
      <c r="M9" s="2"/>
    </row>
    <row r="10" spans="1:13">
      <c r="A10" t="s">
        <v>58</v>
      </c>
      <c r="B10" s="2">
        <v>0.36452467704537928</v>
      </c>
      <c r="C10" s="2">
        <v>0.48619424599343508</v>
      </c>
      <c r="D10" s="2">
        <v>-0.12166956894805581</v>
      </c>
      <c r="E10" s="2">
        <v>0.16586213554740298</v>
      </c>
      <c r="M10" s="2"/>
    </row>
    <row r="11" spans="1:13">
      <c r="A11" t="s">
        <v>79</v>
      </c>
      <c r="B11" s="2">
        <v>0.51153349326443998</v>
      </c>
      <c r="C11" s="2">
        <v>0.63233247166434681</v>
      </c>
      <c r="D11" s="2">
        <v>-0.12079897839990683</v>
      </c>
      <c r="E11" s="2">
        <v>7.7550208789023661E-2</v>
      </c>
      <c r="M11" s="2"/>
    </row>
    <row r="12" spans="1:13">
      <c r="A12" t="s">
        <v>66</v>
      </c>
      <c r="B12" s="2">
        <v>0.55130023640661929</v>
      </c>
      <c r="C12" s="2">
        <v>0.66959669079627715</v>
      </c>
      <c r="D12" s="2">
        <v>-0.11829645438965786</v>
      </c>
      <c r="E12" s="2">
        <v>9.358841778697001E-2</v>
      </c>
      <c r="M12" s="2"/>
    </row>
    <row r="13" spans="1:13">
      <c r="A13" t="s">
        <v>35</v>
      </c>
      <c r="B13" s="2">
        <v>0.304404996712689</v>
      </c>
      <c r="C13" s="2">
        <v>0.4031302876480542</v>
      </c>
      <c r="D13" s="2">
        <v>-9.8725290935365195E-2</v>
      </c>
      <c r="E13" s="2">
        <v>0.28680203045685282</v>
      </c>
      <c r="M13" s="2"/>
    </row>
    <row r="14" spans="1:13">
      <c r="A14" t="s">
        <v>47</v>
      </c>
      <c r="B14" s="2">
        <v>0.39412411312081547</v>
      </c>
      <c r="C14" s="2">
        <v>0.4901514288967323</v>
      </c>
      <c r="D14" s="2">
        <v>-9.6027315775916833E-2</v>
      </c>
      <c r="E14" s="2">
        <v>0.13936012751907093</v>
      </c>
      <c r="M14" s="2"/>
    </row>
    <row r="15" spans="1:13">
      <c r="A15" t="s">
        <v>32</v>
      </c>
      <c r="B15" s="2">
        <v>0.22848948374760997</v>
      </c>
      <c r="C15" s="2">
        <v>0.32128639799615338</v>
      </c>
      <c r="D15" s="2">
        <v>-9.2796914248543416E-2</v>
      </c>
      <c r="E15" s="2">
        <v>0.16965603614080602</v>
      </c>
      <c r="M15" s="2"/>
    </row>
    <row r="16" spans="1:13">
      <c r="A16" t="s">
        <v>34</v>
      </c>
      <c r="B16" s="2">
        <v>0.26477541371158392</v>
      </c>
      <c r="C16" s="2">
        <v>0.35554699537750378</v>
      </c>
      <c r="D16" s="2">
        <v>-9.0771581665919865E-2</v>
      </c>
      <c r="E16" s="2">
        <v>0.14060092449922959</v>
      </c>
      <c r="M16" s="2"/>
    </row>
    <row r="17" spans="1:13">
      <c r="A17" t="s">
        <v>30</v>
      </c>
      <c r="B17" s="2">
        <v>0.1895264753907161</v>
      </c>
      <c r="C17" s="2">
        <v>0.27747989276139412</v>
      </c>
      <c r="D17" s="2">
        <v>-8.7953417370678022E-2</v>
      </c>
      <c r="E17" s="2">
        <v>0.14932975871313672</v>
      </c>
      <c r="M17" s="2"/>
    </row>
    <row r="18" spans="1:13">
      <c r="A18" t="s">
        <v>60</v>
      </c>
      <c r="B18" s="2">
        <v>5.53097345132747E-3</v>
      </c>
      <c r="C18" s="2">
        <v>9.3175853018372667E-2</v>
      </c>
      <c r="D18" s="2">
        <v>-8.7644879567045197E-2</v>
      </c>
      <c r="E18" s="2">
        <v>0.18635170603674542</v>
      </c>
      <c r="M18" s="2"/>
    </row>
    <row r="19" spans="1:13">
      <c r="A19" t="s">
        <v>46</v>
      </c>
      <c r="B19" s="2">
        <v>0.45645212936279222</v>
      </c>
      <c r="C19" s="2">
        <v>0.54364862402041192</v>
      </c>
      <c r="D19" s="2">
        <v>-8.7196494657619694E-2</v>
      </c>
      <c r="E19" s="2">
        <v>0.13832695462001093</v>
      </c>
      <c r="M19" s="2"/>
    </row>
    <row r="20" spans="1:13">
      <c r="A20" t="s">
        <v>33</v>
      </c>
      <c r="B20" s="2">
        <v>0.23694553621560921</v>
      </c>
      <c r="C20" s="2">
        <v>0.32358939496940853</v>
      </c>
      <c r="D20" s="2">
        <v>-8.6643858753799319E-2</v>
      </c>
      <c r="E20" s="2">
        <v>0.2107409925220938</v>
      </c>
      <c r="M20" s="2"/>
    </row>
    <row r="21" spans="1:13">
      <c r="A21" t="s">
        <v>27</v>
      </c>
      <c r="B21" s="2">
        <v>0.37028852056476358</v>
      </c>
      <c r="C21" s="2">
        <v>0.45500305064063451</v>
      </c>
      <c r="D21" s="2">
        <v>-8.4714530075870931E-2</v>
      </c>
      <c r="E21" s="2">
        <v>0.24237339841366687</v>
      </c>
      <c r="M21" s="2"/>
    </row>
    <row r="22" spans="1:13">
      <c r="A22" t="s">
        <v>45</v>
      </c>
      <c r="B22" s="2">
        <v>0.44971751412429378</v>
      </c>
      <c r="C22" s="2">
        <v>0.53153877059059873</v>
      </c>
      <c r="D22" s="2">
        <v>-8.1821256466304948E-2</v>
      </c>
      <c r="E22" s="2">
        <v>0.24447569304941744</v>
      </c>
      <c r="M22" s="2"/>
    </row>
    <row r="23" spans="1:13">
      <c r="A23" t="s">
        <v>36</v>
      </c>
      <c r="B23" s="2">
        <v>0.32010558732952044</v>
      </c>
      <c r="C23" s="2">
        <v>0.3989848835926294</v>
      </c>
      <c r="D23" s="2">
        <v>-7.8879296263108967E-2</v>
      </c>
      <c r="E23" s="2">
        <v>0.25399977932252016</v>
      </c>
      <c r="M23" s="2"/>
    </row>
    <row r="24" spans="1:13">
      <c r="A24" t="s">
        <v>16</v>
      </c>
      <c r="B24" s="2">
        <v>0.35473309608540932</v>
      </c>
      <c r="C24" s="2">
        <v>0.43336072308956447</v>
      </c>
      <c r="D24" s="2">
        <v>-7.8627627004155154E-2</v>
      </c>
      <c r="E24" s="2">
        <v>0.15447822514379622</v>
      </c>
      <c r="M24" s="2"/>
    </row>
    <row r="25" spans="1:13">
      <c r="A25" t="s">
        <v>74</v>
      </c>
      <c r="B25" s="2">
        <v>0.42373798890242254</v>
      </c>
      <c r="C25" s="2">
        <v>0.5006325110689438</v>
      </c>
      <c r="D25" s="2">
        <v>-7.6894522166521262E-2</v>
      </c>
      <c r="E25" s="2">
        <v>0.16840607210626185</v>
      </c>
      <c r="M25" s="2"/>
    </row>
    <row r="26" spans="1:13">
      <c r="A26" t="s">
        <v>73</v>
      </c>
      <c r="B26" s="2">
        <v>0.39379258137774414</v>
      </c>
      <c r="C26" s="2">
        <v>0.46808915983996952</v>
      </c>
      <c r="D26" s="2">
        <v>-7.4296578462225371E-2</v>
      </c>
      <c r="E26" s="2">
        <v>0.25833492093732141</v>
      </c>
      <c r="M26" s="2"/>
    </row>
    <row r="27" spans="1:13">
      <c r="A27" t="s">
        <v>57</v>
      </c>
      <c r="B27" s="2">
        <v>0.31260794473229703</v>
      </c>
      <c r="C27" s="2">
        <v>0.38556338028169013</v>
      </c>
      <c r="D27" s="2">
        <v>-7.2955435549393099E-2</v>
      </c>
      <c r="E27" s="2">
        <v>0.27420774647887325</v>
      </c>
      <c r="M27" s="2"/>
    </row>
    <row r="28" spans="1:13">
      <c r="A28" t="s">
        <v>59</v>
      </c>
      <c r="B28" s="2">
        <v>0.25180265654648953</v>
      </c>
      <c r="C28" s="2">
        <v>0.3233468863684999</v>
      </c>
      <c r="D28" s="2">
        <v>-7.1544229822010363E-2</v>
      </c>
      <c r="E28" s="2">
        <v>0.12775518938583352</v>
      </c>
      <c r="M28" s="2"/>
    </row>
    <row r="29" spans="1:13">
      <c r="A29" t="s">
        <v>22</v>
      </c>
      <c r="B29" s="2">
        <v>0.30683624801271858</v>
      </c>
      <c r="C29" s="2">
        <v>0.37802958766131572</v>
      </c>
      <c r="D29" s="2">
        <v>-7.1193339648597143E-2</v>
      </c>
      <c r="E29" s="2">
        <v>0.18791312559017942</v>
      </c>
      <c r="M29" s="2"/>
    </row>
    <row r="30" spans="1:13">
      <c r="A30" t="s">
        <v>61</v>
      </c>
      <c r="B30" s="2">
        <v>0.30722656250000002</v>
      </c>
      <c r="C30" s="2">
        <v>0.37746906880833514</v>
      </c>
      <c r="D30" s="2">
        <v>-7.0242506308335118E-2</v>
      </c>
      <c r="E30" s="2">
        <v>0.11135228999348817</v>
      </c>
      <c r="M30" s="2"/>
    </row>
    <row r="31" spans="1:13">
      <c r="A31" t="s">
        <v>68</v>
      </c>
      <c r="B31" s="2">
        <v>0.2221540349800552</v>
      </c>
      <c r="C31" s="2">
        <v>0.29194512838550823</v>
      </c>
      <c r="D31" s="2">
        <v>-6.9791093405453031E-2</v>
      </c>
      <c r="E31" s="2">
        <v>0.1463243053112909</v>
      </c>
      <c r="M31" s="2"/>
    </row>
    <row r="32" spans="1:13">
      <c r="A32" t="s">
        <v>52</v>
      </c>
      <c r="B32" s="2">
        <v>0.23676045790093081</v>
      </c>
      <c r="C32" s="2">
        <v>0.2988456342871178</v>
      </c>
      <c r="D32" s="2">
        <v>-6.2085176386186991E-2</v>
      </c>
      <c r="E32" s="2">
        <v>0.14785705513938352</v>
      </c>
      <c r="M32" s="2"/>
    </row>
    <row r="33" spans="1:13">
      <c r="A33" t="s">
        <v>15</v>
      </c>
      <c r="B33" s="2">
        <v>0.45922671353251321</v>
      </c>
      <c r="C33" s="2">
        <v>0.51842412199231069</v>
      </c>
      <c r="D33" s="2">
        <v>-5.9197408459797485E-2</v>
      </c>
      <c r="E33" s="2">
        <v>0.22899477299235388</v>
      </c>
      <c r="M33" s="2"/>
    </row>
    <row r="34" spans="1:13">
      <c r="A34" t="s">
        <v>1</v>
      </c>
      <c r="B34" s="2">
        <v>4.9243306169965084E-2</v>
      </c>
      <c r="C34" s="2">
        <v>0.10815576781778102</v>
      </c>
      <c r="D34" s="2">
        <v>-5.8912461647815939E-2</v>
      </c>
      <c r="E34" s="2">
        <v>0.26230712711241733</v>
      </c>
      <c r="M34" s="2"/>
    </row>
    <row r="35" spans="1:13">
      <c r="A35" t="s">
        <v>28</v>
      </c>
      <c r="B35" s="2">
        <v>0.33778857837181042</v>
      </c>
      <c r="C35" s="2">
        <v>0.39385474860335196</v>
      </c>
      <c r="D35" s="2">
        <v>-5.6066170231541534E-2</v>
      </c>
      <c r="E35" s="2">
        <v>0.1494413407821229</v>
      </c>
      <c r="M35" s="2"/>
    </row>
    <row r="36" spans="1:13">
      <c r="A36" t="s">
        <v>67</v>
      </c>
      <c r="B36" s="2">
        <v>0.50974025974025983</v>
      </c>
      <c r="C36" s="2">
        <v>0.5657237936772046</v>
      </c>
      <c r="D36" s="2">
        <v>-5.5983533936944774E-2</v>
      </c>
      <c r="E36" s="2">
        <v>0.11037160288408208</v>
      </c>
      <c r="M36" s="2"/>
    </row>
    <row r="37" spans="1:13">
      <c r="A37" t="s">
        <v>17</v>
      </c>
      <c r="B37" s="2">
        <v>0.25566750629722923</v>
      </c>
      <c r="C37" s="2">
        <v>0.31078904991948469</v>
      </c>
      <c r="D37" s="2">
        <v>-5.5121543622255464E-2</v>
      </c>
      <c r="E37" s="2">
        <v>0.27858293075684382</v>
      </c>
      <c r="M37" s="2"/>
    </row>
    <row r="38" spans="1:13">
      <c r="A38" t="s">
        <v>25</v>
      </c>
      <c r="B38" s="2">
        <v>0.32487515184235394</v>
      </c>
      <c r="C38" s="2">
        <v>0.37503161089100567</v>
      </c>
      <c r="D38" s="2">
        <v>-5.0156459048651736E-2</v>
      </c>
      <c r="E38" s="2">
        <v>0.24909382112450476</v>
      </c>
      <c r="M38" s="2"/>
    </row>
    <row r="39" spans="1:13">
      <c r="A39" t="s">
        <v>69</v>
      </c>
      <c r="B39" s="2">
        <v>0.41023472192852606</v>
      </c>
      <c r="C39" s="2">
        <v>0.45955369595536955</v>
      </c>
      <c r="D39" s="2">
        <v>-4.9318974026843487E-2</v>
      </c>
      <c r="E39" s="2">
        <v>9.9256159925615997E-2</v>
      </c>
      <c r="M39" s="2"/>
    </row>
    <row r="40" spans="1:13">
      <c r="A40" t="s">
        <v>29</v>
      </c>
      <c r="B40" s="2">
        <v>0.39509286860811743</v>
      </c>
      <c r="C40" s="2">
        <v>0.44417277913610431</v>
      </c>
      <c r="D40" s="2">
        <v>-4.9079910527986881E-2</v>
      </c>
      <c r="E40" s="2">
        <v>0.18473240967128499</v>
      </c>
      <c r="M40" s="2"/>
    </row>
    <row r="41" spans="1:13">
      <c r="A41" t="s">
        <v>48</v>
      </c>
      <c r="B41" s="2">
        <v>0.32048126879956251</v>
      </c>
      <c r="C41" s="2">
        <v>0.36850393700787404</v>
      </c>
      <c r="D41" s="2">
        <v>-4.8022668208311525E-2</v>
      </c>
      <c r="E41" s="2">
        <v>0.15181102362204724</v>
      </c>
      <c r="M41" s="2"/>
    </row>
    <row r="42" spans="1:13">
      <c r="A42" t="s">
        <v>70</v>
      </c>
      <c r="B42" s="2">
        <v>0.51282051282051277</v>
      </c>
      <c r="C42" s="2">
        <v>0.5560030203876164</v>
      </c>
      <c r="D42" s="2">
        <v>-4.3182507567103623E-2</v>
      </c>
      <c r="E42" s="2">
        <v>8.9604832620186259E-2</v>
      </c>
      <c r="M42" s="2"/>
    </row>
    <row r="43" spans="1:13">
      <c r="A43" t="s">
        <v>55</v>
      </c>
      <c r="B43" s="2">
        <v>0.28625915888788517</v>
      </c>
      <c r="C43" s="2">
        <v>0.32725005667649054</v>
      </c>
      <c r="D43" s="2">
        <v>-4.0990897788605374E-2</v>
      </c>
      <c r="E43" s="2">
        <v>0.12933575153026525</v>
      </c>
      <c r="M43" s="2"/>
    </row>
    <row r="44" spans="1:13">
      <c r="A44" t="s">
        <v>78</v>
      </c>
      <c r="B44" s="2">
        <v>0.45477216050782138</v>
      </c>
      <c r="C44" s="2">
        <v>0.49504175365344472</v>
      </c>
      <c r="D44" s="2">
        <v>-4.0269593145623339E-2</v>
      </c>
      <c r="E44" s="2">
        <v>0.15109603340292277</v>
      </c>
      <c r="M44" s="2"/>
    </row>
    <row r="45" spans="1:13">
      <c r="A45" t="s">
        <v>26</v>
      </c>
      <c r="B45" s="2">
        <v>0.34131061270517477</v>
      </c>
      <c r="C45" s="2">
        <v>0.37996941896024461</v>
      </c>
      <c r="D45" s="2">
        <v>-3.8658806255069844E-2</v>
      </c>
      <c r="E45" s="2">
        <v>0.22033639143730888</v>
      </c>
      <c r="M45" s="2"/>
    </row>
    <row r="46" spans="1:13">
      <c r="A46" t="s">
        <v>19</v>
      </c>
      <c r="B46" s="2">
        <v>0.25133396107972372</v>
      </c>
      <c r="C46" s="2">
        <v>0.28879672147336199</v>
      </c>
      <c r="D46" s="2">
        <v>-3.7462760393638272E-2</v>
      </c>
      <c r="E46" s="2">
        <v>0.25848022515182933</v>
      </c>
      <c r="M46" s="2"/>
    </row>
    <row r="47" spans="1:13">
      <c r="A47" t="s">
        <v>14</v>
      </c>
      <c r="B47" s="2">
        <v>0.27593889242520692</v>
      </c>
      <c r="C47" s="2">
        <v>0.31042296072507547</v>
      </c>
      <c r="D47" s="2">
        <v>-3.4484068299868553E-2</v>
      </c>
      <c r="E47" s="2">
        <v>0.1865558912386707</v>
      </c>
      <c r="M47" s="2"/>
    </row>
    <row r="48" spans="1:13">
      <c r="A48" t="s">
        <v>71</v>
      </c>
      <c r="B48" s="2">
        <v>0.35781501032820745</v>
      </c>
      <c r="C48" s="2">
        <v>0.39165899223786338</v>
      </c>
      <c r="D48" s="2">
        <v>-3.3843981909655929E-2</v>
      </c>
      <c r="E48" s="2">
        <v>0.14642810156558347</v>
      </c>
      <c r="M48" s="2"/>
    </row>
    <row r="49" spans="1:13">
      <c r="A49" t="s">
        <v>39</v>
      </c>
      <c r="B49" s="2">
        <v>-0.10975609756097565</v>
      </c>
      <c r="C49" s="2">
        <v>-7.6923076923076872E-2</v>
      </c>
      <c r="D49" s="2">
        <v>-3.283302063789878E-2</v>
      </c>
      <c r="E49" s="2">
        <v>0.26153846153846155</v>
      </c>
      <c r="M49" s="2"/>
    </row>
    <row r="50" spans="1:13">
      <c r="A50" t="s">
        <v>23</v>
      </c>
      <c r="B50" s="2">
        <v>0.27307193455053375</v>
      </c>
      <c r="C50" s="2">
        <v>0.30434782608695649</v>
      </c>
      <c r="D50" s="2">
        <v>-3.127589153642274E-2</v>
      </c>
      <c r="E50" s="2">
        <v>0.13485054347826086</v>
      </c>
      <c r="M50" s="2"/>
    </row>
    <row r="51" spans="1:13">
      <c r="A51" t="s">
        <v>54</v>
      </c>
      <c r="B51" s="2">
        <v>0.27693040991420398</v>
      </c>
      <c r="C51" s="2">
        <v>0.30599028602266598</v>
      </c>
      <c r="D51" s="2">
        <v>-2.9059876108462002E-2</v>
      </c>
      <c r="E51" s="2">
        <v>0.13221802482460873</v>
      </c>
      <c r="M51" s="2"/>
    </row>
    <row r="52" spans="1:13">
      <c r="A52" t="s">
        <v>24</v>
      </c>
      <c r="B52" s="2">
        <v>0.19405003380662617</v>
      </c>
      <c r="C52" s="2">
        <v>0.22131959579948485</v>
      </c>
      <c r="D52" s="2">
        <v>-2.7269561992858682E-2</v>
      </c>
      <c r="E52" s="2">
        <v>0.17218149395680601</v>
      </c>
      <c r="M52" s="2"/>
    </row>
    <row r="53" spans="1:13">
      <c r="A53" t="s">
        <v>44</v>
      </c>
      <c r="B53" s="2">
        <v>0.28189706172352591</v>
      </c>
      <c r="C53" s="2">
        <v>0.30819277108433735</v>
      </c>
      <c r="D53" s="2">
        <v>-2.6295709360811437E-2</v>
      </c>
      <c r="E53" s="2">
        <v>0.22192771084337348</v>
      </c>
      <c r="M53" s="2"/>
    </row>
    <row r="54" spans="1:13">
      <c r="A54" t="s">
        <v>41</v>
      </c>
      <c r="B54" s="2">
        <v>0.32108626198083073</v>
      </c>
      <c r="C54" s="2">
        <v>0.34598248578890761</v>
      </c>
      <c r="D54" s="2">
        <v>-2.4896223808076878E-2</v>
      </c>
      <c r="E54" s="2">
        <v>0.15409433092640959</v>
      </c>
      <c r="M54" s="2"/>
    </row>
    <row r="55" spans="1:13">
      <c r="A55" t="s">
        <v>42</v>
      </c>
      <c r="B55" s="2">
        <v>0.25553608411661627</v>
      </c>
      <c r="C55" s="2">
        <v>0.27891911900795852</v>
      </c>
      <c r="D55" s="2">
        <v>-2.3383034891342247E-2</v>
      </c>
      <c r="E55" s="2">
        <v>0.16176198408291689</v>
      </c>
      <c r="M55" s="2"/>
    </row>
    <row r="56" spans="1:13">
      <c r="A56" t="s">
        <v>82</v>
      </c>
      <c r="B56" s="2">
        <v>-2.3610427939006418E-2</v>
      </c>
      <c r="C56" s="2">
        <v>-2.6849642004773133E-3</v>
      </c>
      <c r="D56" s="2">
        <v>-2.0925463738529104E-2</v>
      </c>
      <c r="E56" s="2">
        <v>0.21300715990453462</v>
      </c>
      <c r="M56" s="2"/>
    </row>
    <row r="57" spans="1:13">
      <c r="A57" t="s">
        <v>37</v>
      </c>
      <c r="B57" s="2">
        <v>0.13275804845668771</v>
      </c>
      <c r="C57" s="2">
        <v>0.15081967213114755</v>
      </c>
      <c r="D57" s="2">
        <v>-1.8061623674459848E-2</v>
      </c>
      <c r="E57" s="2">
        <v>0.23483606557377049</v>
      </c>
      <c r="M57" s="2"/>
    </row>
    <row r="58" spans="1:13">
      <c r="A58" t="s">
        <v>18</v>
      </c>
      <c r="B58" s="2">
        <v>0.25558960390421065</v>
      </c>
      <c r="C58" s="2">
        <v>0.26679079664849054</v>
      </c>
      <c r="D58" s="2">
        <v>-1.1201192744279886E-2</v>
      </c>
      <c r="E58" s="2">
        <v>0.17183136055326506</v>
      </c>
      <c r="M58" s="2"/>
    </row>
    <row r="59" spans="1:13">
      <c r="A59" t="s">
        <v>49</v>
      </c>
      <c r="B59" s="2">
        <v>0.34941478732514991</v>
      </c>
      <c r="C59" s="2">
        <v>0.3602748691099476</v>
      </c>
      <c r="D59" s="2">
        <v>-1.0860081784797693E-2</v>
      </c>
      <c r="E59" s="2">
        <v>0.14626963350785341</v>
      </c>
      <c r="M59" s="2"/>
    </row>
    <row r="60" spans="1:13">
      <c r="A60" t="s">
        <v>40</v>
      </c>
      <c r="B60" s="2">
        <v>0.14059887520899828</v>
      </c>
      <c r="C60" s="2">
        <v>0.1492853361566967</v>
      </c>
      <c r="D60" s="2">
        <v>-8.6864609476984267E-3</v>
      </c>
      <c r="E60" s="2">
        <v>0.16093170989941769</v>
      </c>
      <c r="M60" s="2"/>
    </row>
    <row r="61" spans="1:13">
      <c r="A61" t="s">
        <v>38</v>
      </c>
      <c r="B61" s="2">
        <v>4.0352164343360197E-2</v>
      </c>
      <c r="C61" s="2">
        <v>4.770902220122808E-2</v>
      </c>
      <c r="D61" s="2">
        <v>-7.3568578578678823E-3</v>
      </c>
      <c r="E61" s="2">
        <v>0.28767123287671231</v>
      </c>
      <c r="M61" s="2"/>
    </row>
    <row r="62" spans="1:13">
      <c r="A62" t="s">
        <v>51</v>
      </c>
      <c r="B62" s="2">
        <v>0.31747860434496378</v>
      </c>
      <c r="C62" s="2">
        <v>0.32298959318826875</v>
      </c>
      <c r="D62" s="2">
        <v>-5.5109888433049758E-3</v>
      </c>
      <c r="E62" s="2">
        <v>0.14966887417218544</v>
      </c>
      <c r="M62" s="2"/>
    </row>
    <row r="63" spans="1:13">
      <c r="A63" t="s">
        <v>56</v>
      </c>
      <c r="B63" s="2">
        <v>8.0754950495049438E-2</v>
      </c>
      <c r="C63" s="2">
        <v>8.405578590275159E-2</v>
      </c>
      <c r="D63" s="2">
        <v>-3.3008354077021518E-3</v>
      </c>
      <c r="E63" s="2">
        <v>0.21824349792687522</v>
      </c>
      <c r="M63" s="2"/>
    </row>
    <row r="64" spans="1:13">
      <c r="A64" t="s">
        <v>63</v>
      </c>
      <c r="B64" s="2">
        <v>0.110506260206859</v>
      </c>
      <c r="C64" s="2">
        <v>0.11232349165596922</v>
      </c>
      <c r="D64" s="2">
        <v>-1.8172314491102237E-3</v>
      </c>
      <c r="E64" s="2">
        <v>0.1790757381258023</v>
      </c>
      <c r="M64" s="2"/>
    </row>
    <row r="65" spans="1:13">
      <c r="A65" t="s">
        <v>53</v>
      </c>
      <c r="B65" s="2">
        <v>0.12266899766899764</v>
      </c>
      <c r="C65" s="2">
        <v>0.12191733240708574</v>
      </c>
      <c r="D65" s="2">
        <v>7.5166526191189353E-4</v>
      </c>
      <c r="E65" s="2">
        <v>0.19208058353594998</v>
      </c>
      <c r="M65" s="2"/>
    </row>
    <row r="66" spans="1:13">
      <c r="A66" t="s">
        <v>65</v>
      </c>
      <c r="B66" s="2">
        <v>0.27369007803790413</v>
      </c>
      <c r="C66" s="2">
        <v>0.26924627166465137</v>
      </c>
      <c r="D66" s="2">
        <v>4.4438063732527566E-3</v>
      </c>
      <c r="E66" s="2">
        <v>0.20515920999596937</v>
      </c>
      <c r="M66" s="2"/>
    </row>
    <row r="67" spans="1:13">
      <c r="A67" t="s">
        <v>50</v>
      </c>
      <c r="B67" s="2">
        <v>0.28873239436619713</v>
      </c>
      <c r="C67" s="2">
        <v>0.28146800121322413</v>
      </c>
      <c r="D67" s="2">
        <v>7.2643931529730033E-3</v>
      </c>
      <c r="E67" s="2">
        <v>0.16287534121929026</v>
      </c>
      <c r="M67" s="2"/>
    </row>
    <row r="68" spans="1:13">
      <c r="A68" t="s">
        <v>64</v>
      </c>
      <c r="B68" s="2">
        <v>0.18019197207678883</v>
      </c>
      <c r="C68" s="2">
        <v>0.16832440703902068</v>
      </c>
      <c r="D68" s="2">
        <v>1.1867565037768146E-2</v>
      </c>
      <c r="E68" s="2">
        <v>0.16908951798010713</v>
      </c>
      <c r="M68" s="2"/>
    </row>
    <row r="69" spans="1:13">
      <c r="A69" t="s">
        <v>31</v>
      </c>
      <c r="B69" s="2">
        <v>-2.7785271108713261E-2</v>
      </c>
      <c r="C69" s="2">
        <v>-4.0013119055427981E-2</v>
      </c>
      <c r="D69" s="2">
        <v>1.2227847946714721E-2</v>
      </c>
      <c r="E69" s="2">
        <v>0.21580846179075105</v>
      </c>
      <c r="M69" s="2"/>
    </row>
    <row r="70" spans="1:13">
      <c r="A70" t="s">
        <v>72</v>
      </c>
      <c r="B70" s="2">
        <v>0.26344351258016768</v>
      </c>
      <c r="C70" s="2">
        <v>0.24163357912648892</v>
      </c>
      <c r="D70" s="2">
        <v>2.1809933453678765E-2</v>
      </c>
      <c r="E70" s="2">
        <v>0.14974475326148609</v>
      </c>
      <c r="M70" s="2"/>
    </row>
    <row r="71" spans="1:13">
      <c r="A71" t="s">
        <v>81</v>
      </c>
      <c r="B71" s="2">
        <v>0.21269296740994853</v>
      </c>
      <c r="C71" s="2">
        <v>0.19023904382470125</v>
      </c>
      <c r="D71" s="2">
        <v>2.2453923585247282E-2</v>
      </c>
      <c r="E71" s="2">
        <v>0.16135458167330677</v>
      </c>
      <c r="M71" s="2"/>
    </row>
  </sheetData>
  <autoFilter ref="A1:E71" xr:uid="{E28802D9-174E-A64C-818E-95E4A9106785}">
    <sortState xmlns:xlrd2="http://schemas.microsoft.com/office/spreadsheetml/2017/richdata2" ref="A2:E71">
      <sortCondition ref="D1:D71"/>
    </sortState>
  </autoFilter>
  <conditionalFormatting sqref="L1:L1048576">
    <cfRule type="colorScale" priority="2">
      <colorScale>
        <cfvo type="num" val="-0.5"/>
        <cfvo type="num" val="0"/>
        <cfvo type="num" val="0.5"/>
        <color rgb="FF941100"/>
        <color rgb="FFFCFCFF"/>
        <color rgb="FF011893"/>
      </colorScale>
    </cfRule>
  </conditionalFormatting>
  <conditionalFormatting sqref="D1:D1048576">
    <cfRule type="colorScale" priority="1">
      <colorScale>
        <cfvo type="num" val="-0.5"/>
        <cfvo type="num" val="0"/>
        <cfvo type="num" val="0.5"/>
        <color rgb="FF941100"/>
        <color rgb="FFFCFCFF"/>
        <color rgb="FF011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Town</vt:lpstr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2022-03-18T12:27:45Z</dcterms:created>
  <dcterms:modified xsi:type="dcterms:W3CDTF">2022-03-18T13:17:31Z</dcterms:modified>
</cp:coreProperties>
</file>