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11"/>
  <workbookPr filterPrivacy="1" codeName="ThisWorkbook"/>
  <xr:revisionPtr revIDLastSave="0" documentId="8_{0FFA735A-0C00-4CF9-95EE-BA616A367640}"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E9" i="11" s="1"/>
  <c r="F9" i="11" s="1"/>
  <c r="H7" i="11"/>
  <c r="E10" i="11" l="1"/>
  <c r="F10" i="11" s="1"/>
  <c r="E13" i="11" l="1"/>
  <c r="F13" i="11" s="1"/>
  <c r="E11" i="11"/>
  <c r="F11" i="11" s="1"/>
  <c r="E15" i="11"/>
  <c r="F15" i="11" s="1"/>
  <c r="I5" i="11"/>
  <c r="H40" i="11"/>
  <c r="H8" i="11"/>
  <c r="E14" i="11" l="1"/>
  <c r="H9" i="11"/>
  <c r="I6" i="11"/>
  <c r="F14" i="11" l="1"/>
  <c r="E17" i="11" s="1"/>
  <c r="E12" i="11"/>
  <c r="F12" i="11" s="1"/>
  <c r="H37" i="11"/>
  <c r="H10" i="11"/>
  <c r="H13" i="11"/>
  <c r="J5" i="11"/>
  <c r="K5" i="11" s="1"/>
  <c r="L5" i="11" s="1"/>
  <c r="M5" i="11" s="1"/>
  <c r="N5" i="11" s="1"/>
  <c r="I4" i="11"/>
  <c r="O5" i="11" l="1"/>
  <c r="N6" i="11"/>
  <c r="H16" i="11"/>
  <c r="H11" i="11"/>
  <c r="H12" i="11"/>
  <c r="J6" i="11"/>
  <c r="P5" i="11" l="1"/>
  <c r="O6" i="11"/>
  <c r="E23" i="11"/>
  <c r="F23" i="11" s="1"/>
  <c r="E25" i="11" s="1"/>
  <c r="H24" i="11"/>
  <c r="K6" i="11"/>
  <c r="P4" i="11" l="1"/>
  <c r="Q5" i="11"/>
  <c r="R5" i="11" s="1"/>
  <c r="S5" i="11" s="1"/>
  <c r="T5" i="11" s="1"/>
  <c r="U5" i="11" s="1"/>
  <c r="V5" i="11" s="1"/>
  <c r="W5" i="11" s="1"/>
  <c r="F25" i="11"/>
  <c r="F26" i="11" s="1"/>
  <c r="F27" i="11" s="1"/>
  <c r="F28" i="11" s="1"/>
  <c r="E26" i="11"/>
  <c r="E27" i="11" s="1"/>
  <c r="E28" i="11" s="1"/>
  <c r="E30" i="11" s="1"/>
  <c r="E18" i="11"/>
  <c r="F18" i="11" s="1"/>
  <c r="F17" i="11"/>
  <c r="E22" i="11" s="1"/>
  <c r="L6" i="11"/>
  <c r="E19" i="11" l="1"/>
  <c r="F19" i="11" s="1"/>
  <c r="E20" i="11" s="1"/>
  <c r="F20" i="11" s="1"/>
  <c r="E21" i="11" s="1"/>
  <c r="F21" i="11" s="1"/>
  <c r="W4" i="11"/>
  <c r="X5" i="11"/>
  <c r="Y5" i="11" s="1"/>
  <c r="Z5" i="11" s="1"/>
  <c r="AA5" i="11" s="1"/>
  <c r="AB5" i="11" s="1"/>
  <c r="AC5" i="11" s="1"/>
  <c r="AD5" i="11" s="1"/>
  <c r="E29" i="11"/>
  <c r="F29" i="11" s="1"/>
  <c r="E31" i="11" s="1"/>
  <c r="F30" i="11"/>
  <c r="F22" i="11"/>
  <c r="H17" i="11"/>
  <c r="H23" i="11"/>
  <c r="M6" i="11"/>
  <c r="F31" i="11" l="1"/>
  <c r="F33" i="11" s="1"/>
  <c r="F34" i="11" s="1"/>
  <c r="E33" i="11"/>
  <c r="E34" i="11" s="1"/>
  <c r="E36" i="11" s="1"/>
  <c r="AE5" i="11"/>
  <c r="AF5" i="11" s="1"/>
  <c r="AG5" i="11" s="1"/>
  <c r="AH5" i="11" s="1"/>
  <c r="AI5" i="11" s="1"/>
  <c r="AJ5" i="11" s="1"/>
  <c r="AK5" i="11" s="1"/>
  <c r="AL5" i="11" s="1"/>
  <c r="AM5" i="11" s="1"/>
  <c r="AN5" i="11" s="1"/>
  <c r="AO5" i="11" s="1"/>
  <c r="AP5" i="11" s="1"/>
  <c r="AQ5" i="11" s="1"/>
  <c r="AR5" i="11" s="1"/>
  <c r="AS5" i="11" s="1"/>
  <c r="AD4" i="11"/>
  <c r="E32" i="11"/>
  <c r="F32" i="11" s="1"/>
  <c r="H25" i="11"/>
  <c r="E35" i="11" l="1"/>
  <c r="F35" i="11" s="1"/>
  <c r="F36" i="11"/>
  <c r="H31" i="11"/>
  <c r="AK4" i="11"/>
  <c r="AT5" i="11"/>
  <c r="AS6" i="11"/>
  <c r="AR4" i="11"/>
  <c r="E38" i="11" l="1"/>
  <c r="AU5" i="11"/>
  <c r="AT6" i="11"/>
  <c r="F38" i="11" l="1"/>
  <c r="E41" i="11" s="1"/>
  <c r="E39" i="11"/>
  <c r="F39" i="11" s="1"/>
  <c r="AV5" i="11"/>
  <c r="AU6" i="11"/>
  <c r="P6" i="11"/>
  <c r="Q6" i="11"/>
  <c r="H38" i="11" l="1"/>
  <c r="AW5" i="11"/>
  <c r="AV6" i="11"/>
  <c r="R6" i="11"/>
  <c r="H39" i="11" l="1"/>
  <c r="AX5" i="11"/>
  <c r="AY5" i="11" s="1"/>
  <c r="AW6" i="11"/>
  <c r="S6" i="11"/>
  <c r="E42" i="11" l="1"/>
  <c r="E43" i="11"/>
  <c r="F41" i="11"/>
  <c r="AY6" i="11"/>
  <c r="AZ5" i="11"/>
  <c r="AY4" i="11"/>
  <c r="AX6" i="11"/>
  <c r="T6" i="11"/>
  <c r="F42" i="11" l="1"/>
  <c r="H42" i="11" s="1"/>
  <c r="H41" i="11"/>
  <c r="F43" i="11"/>
  <c r="H43" i="11" s="1"/>
  <c r="BA5" i="1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<sst xmlns="http://schemas.openxmlformats.org/spreadsheetml/2006/main" count="110" uniqueCount="85">
  <si>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</si>
  <si>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</si>
  <si>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</si>
  <si>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</si>
  <si>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</si>
  <si>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</si>
  <si>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</si>
  <si>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</si>
  <si>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</si>
  <si>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</si>
  <si>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</si>
  <si>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</si>
  <si>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</si>
  <si>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</si>
  <si>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</si>
  <si>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</si>
  <si>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</si>
  <si>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</si>
  <si>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</si>
  <si>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</si>
  <si>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</si>
  <si>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Develop software/infrastructure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</si>
  <si>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</si>
  <si>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Upgrade infrastructure</t>
  </si>
  <si>
    <t>Anastasia Rusu</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</si>
  <si>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</si>
  <si>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Back-end database</t>
  </si>
  <si>
    <t>Paola Novakova</t>
  </si>
  <si>
    <t>User interface</t>
  </si>
  <si>
    <t>Noah Tharu</t>
  </si>
  <si>
    <t>Information Feed</t>
  </si>
  <si>
    <t>Malk Taman</t>
  </si>
  <si>
    <t>Products and costs</t>
  </si>
  <si>
    <t>Data analytics</t>
  </si>
  <si>
    <t>Paola Novakova &amp; Malk Taman</t>
  </si>
  <si>
    <t>Communications</t>
  </si>
  <si>
    <t>Maya Saha</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</si>
  <si>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</si>
  <si>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Deploying software/infrastructure</t>
  </si>
  <si>
    <t>Deploying module 1</t>
  </si>
  <si>
    <t>Deploying module 2</t>
  </si>
  <si>
    <t>Deploying module 3</t>
  </si>
  <si>
    <t>Deploying module 4</t>
  </si>
  <si>
    <t>Deploying module 5</t>
  </si>
  <si>
    <t>Deploying module 6</t>
  </si>
  <si>
    <t>Deploy and configure cloud server</t>
  </si>
  <si>
    <t>Sample phase title block</t>
  </si>
  <si>
    <t>Testing software/infrastructure</t>
  </si>
  <si>
    <t xml:space="preserve">Unit Testing 1 </t>
  </si>
  <si>
    <t>Unit Testing 2</t>
  </si>
  <si>
    <t>Unit Testing 3</t>
  </si>
  <si>
    <t xml:space="preserve"> Unit Testing 4</t>
  </si>
  <si>
    <t>Unit Testing 5</t>
  </si>
  <si>
    <t>Unit Testing 6</t>
  </si>
  <si>
    <t>Integration testing 1</t>
  </si>
  <si>
    <t>Integration testing 2</t>
  </si>
  <si>
    <t>Integration testing 3</t>
  </si>
  <si>
    <t>Integration testing 4</t>
  </si>
  <si>
    <t>Integration testing 5</t>
  </si>
  <si>
    <t>Integration testing 6</t>
  </si>
  <si>
    <t>Fixing and regression testing for faults</t>
  </si>
  <si>
    <t>Testing and Fixing major faults</t>
  </si>
  <si>
    <t>Testing and Fixing minor faults</t>
  </si>
  <si>
    <t>This is an empty row</t>
  </si>
  <si>
    <t>Testing and training</t>
  </si>
  <si>
    <t>This row marks the end of the Project Schedule. DO NOT enter anything in this row. 
Insert new rows ABOVE this one to continue building out your Project Schedule.</t>
  </si>
  <si>
    <t>User/acceptance testing</t>
  </si>
  <si>
    <t>Noah Tharu &amp; Paola Novakova</t>
  </si>
  <si>
    <t>Creating test plan</t>
  </si>
  <si>
    <t>Malk Taman &amp; Anastasia Rusu</t>
  </si>
  <si>
    <t>User Training</t>
  </si>
  <si>
    <t>Maya Saha &amp; Malk Taman</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</si>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</sst>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9C570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14"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9" fillId="7" borderId="0" xfId="0" applyNumberFormat="1" applyFont="1" applyFill="1" applyAlignment="1">
      <alignment horizontal="center" vertical="center"/>
    </xf>
    <xf numFmtId="167" fontId="9" fillId="7" borderId="6" xfId="0" applyNumberFormat="1" applyFont="1" applyFill="1" applyBorder="1" applyAlignment="1">
      <alignment horizontal="center" vertical="center"/>
    </xf>
    <xf numFmtId="167"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3" borderId="2" xfId="10" applyFill="1">
      <alignment horizontal="center" vertical="center"/>
    </xf>
    <xf numFmtId="164" fontId="7" fillId="4" borderId="2" xfId="10" applyFill="1">
      <alignment horizontal="center" vertical="center"/>
    </xf>
    <xf numFmtId="164" fontId="7" fillId="11" borderId="2" xfId="10" applyFill="1">
      <alignment horizontal="center" vertical="center"/>
    </xf>
    <xf numFmtId="164" fontId="7" fillId="10" borderId="2" xfId="10"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5" fillId="14" borderId="2" xfId="13" applyFont="1" applyBorder="1" applyAlignment="1">
      <alignment horizontal="left" vertical="center" indent="1"/>
    </xf>
    <xf numFmtId="0" fontId="7" fillId="14" borderId="2" xfId="13" applyFont="1" applyBorder="1" applyAlignment="1">
      <alignment horizontal="center" vertical="center"/>
    </xf>
    <xf numFmtId="9" fontId="7" fillId="14" borderId="2" xfId="13" applyNumberFormat="1" applyFont="1" applyBorder="1" applyAlignment="1">
      <alignment horizontal="center" vertical="center"/>
    </xf>
    <xf numFmtId="164" fontId="7" fillId="14" borderId="2" xfId="13" applyNumberFormat="1" applyFont="1" applyBorder="1" applyAlignment="1">
      <alignment horizontal="center" vertical="center"/>
    </xf>
    <xf numFmtId="0" fontId="7" fillId="14" borderId="2" xfId="13" applyFont="1" applyBorder="1" applyAlignment="1">
      <alignment horizontal="left" vertical="center" indent="2"/>
    </xf>
    <xf numFmtId="0" fontId="4" fillId="2" borderId="11" xfId="0" applyFont="1" applyFill="1" applyBorder="1" applyAlignment="1">
      <alignment horizontal="center" vertical="center"/>
    </xf>
    <xf numFmtId="0" fontId="0" fillId="2" borderId="12" xfId="0"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5" fontId="7" fillId="0" borderId="3" xfId="9" applyAlignment="1">
      <alignment horizontal="center" vertical="center"/>
    </xf>
  </cellXfs>
  <cellStyles count="14">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Normal="100" zoomScalePageLayoutView="70" workbookViewId="0">
      <pane ySplit="6" topLeftCell="A34" activePane="bottomLeft" state="frozen"/>
      <selection pane="bottomLeft" activeCell="C42" sqref="C42"/>
    </sheetView>
  </sheetViews>
  <sheetFormatPr defaultRowHeight="30" customHeight="1"/>
  <cols>
    <col min="1" max="1" width="2.7109375" style="46" customWidth="1"/>
    <col min="2" max="2" width="23.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7" t="s">
        <v>0</v>
      </c>
      <c r="B1" s="49" t="s">
        <v>1</v>
      </c>
      <c r="C1" s="1"/>
      <c r="D1" s="2"/>
      <c r="E1" s="4"/>
      <c r="F1" s="35"/>
      <c r="H1" s="2"/>
      <c r="I1" s="69" t="s">
        <v>2</v>
      </c>
    </row>
    <row r="2" spans="1:64" ht="30" customHeight="1">
      <c r="A2" s="46" t="s">
        <v>3</v>
      </c>
      <c r="B2" s="50" t="s">
        <v>4</v>
      </c>
      <c r="I2" s="70" t="s">
        <v>5</v>
      </c>
    </row>
    <row r="3" spans="1:64" ht="30" customHeight="1">
      <c r="A3" s="46" t="s">
        <v>6</v>
      </c>
      <c r="B3" s="51" t="s">
        <v>7</v>
      </c>
      <c r="C3" s="82" t="s">
        <v>8</v>
      </c>
      <c r="D3" s="83"/>
      <c r="E3" s="84">
        <f ca="1">TODAY()</f>
        <v>44700</v>
      </c>
      <c r="F3" s="84"/>
    </row>
    <row r="4" spans="1:64" ht="30" customHeight="1">
      <c r="A4" s="47" t="s">
        <v>9</v>
      </c>
      <c r="C4" s="82" t="s">
        <v>10</v>
      </c>
      <c r="D4" s="83"/>
      <c r="E4" s="6">
        <v>1</v>
      </c>
      <c r="I4" s="79">
        <f ca="1">I5</f>
        <v>44697</v>
      </c>
      <c r="J4" s="80"/>
      <c r="K4" s="80"/>
      <c r="L4" s="80"/>
      <c r="M4" s="80"/>
      <c r="N4" s="80"/>
      <c r="O4" s="81"/>
      <c r="P4" s="79">
        <f ca="1">P5</f>
        <v>44704</v>
      </c>
      <c r="Q4" s="80"/>
      <c r="R4" s="80"/>
      <c r="S4" s="80"/>
      <c r="T4" s="80"/>
      <c r="U4" s="80"/>
      <c r="V4" s="81"/>
      <c r="W4" s="79">
        <f ca="1">W5</f>
        <v>44711</v>
      </c>
      <c r="X4" s="80"/>
      <c r="Y4" s="80"/>
      <c r="Z4" s="80"/>
      <c r="AA4" s="80"/>
      <c r="AB4" s="80"/>
      <c r="AC4" s="81"/>
      <c r="AD4" s="79">
        <f ca="1">AD5</f>
        <v>44718</v>
      </c>
      <c r="AE4" s="80"/>
      <c r="AF4" s="80"/>
      <c r="AG4" s="80"/>
      <c r="AH4" s="80"/>
      <c r="AI4" s="80"/>
      <c r="AJ4" s="81"/>
      <c r="AK4" s="79">
        <f ca="1">AK5</f>
        <v>44725</v>
      </c>
      <c r="AL4" s="80"/>
      <c r="AM4" s="80"/>
      <c r="AN4" s="80"/>
      <c r="AO4" s="80"/>
      <c r="AP4" s="80"/>
      <c r="AQ4" s="81"/>
      <c r="AR4" s="79">
        <f ca="1">AR5</f>
        <v>44732</v>
      </c>
      <c r="AS4" s="80"/>
      <c r="AT4" s="80"/>
      <c r="AU4" s="80"/>
      <c r="AV4" s="80"/>
      <c r="AW4" s="80"/>
      <c r="AX4" s="81"/>
      <c r="AY4" s="79">
        <f ca="1">AY5</f>
        <v>44739</v>
      </c>
      <c r="AZ4" s="80"/>
      <c r="BA4" s="80"/>
      <c r="BB4" s="80"/>
      <c r="BC4" s="80"/>
      <c r="BD4" s="80"/>
      <c r="BE4" s="81"/>
      <c r="BF4" s="79">
        <f ca="1">BF5</f>
        <v>44746</v>
      </c>
      <c r="BG4" s="80"/>
      <c r="BH4" s="80"/>
      <c r="BI4" s="80"/>
      <c r="BJ4" s="80"/>
      <c r="BK4" s="80"/>
      <c r="BL4" s="81"/>
    </row>
    <row r="5" spans="1:64" ht="15" customHeight="1">
      <c r="A5" s="47" t="s">
        <v>11</v>
      </c>
      <c r="B5" s="68"/>
      <c r="C5" s="68"/>
      <c r="D5" s="68"/>
      <c r="E5" s="68"/>
      <c r="F5" s="68"/>
      <c r="G5" s="68"/>
      <c r="I5" s="10">
        <f ca="1">Project_Start-WEEKDAY(Project_Start,1)+2+7*(Display_Week-1)</f>
        <v>44697</v>
      </c>
      <c r="J5" s="9">
        <f ca="1">I5+1</f>
        <v>44698</v>
      </c>
      <c r="K5" s="9">
        <f t="shared" ref="K5:AX5" ca="1" si="0">J5+1</f>
        <v>44699</v>
      </c>
      <c r="L5" s="9">
        <f t="shared" ca="1" si="0"/>
        <v>44700</v>
      </c>
      <c r="M5" s="9">
        <f t="shared" ca="1" si="0"/>
        <v>44701</v>
      </c>
      <c r="N5" s="9">
        <f t="shared" ca="1" si="0"/>
        <v>44702</v>
      </c>
      <c r="O5" s="11">
        <f t="shared" ca="1" si="0"/>
        <v>44703</v>
      </c>
      <c r="P5" s="10">
        <f ca="1">O5+1</f>
        <v>44704</v>
      </c>
      <c r="Q5" s="9">
        <f ca="1">P5+1</f>
        <v>44705</v>
      </c>
      <c r="R5" s="9">
        <f t="shared" ca="1" si="0"/>
        <v>44706</v>
      </c>
      <c r="S5" s="9">
        <f t="shared" ca="1" si="0"/>
        <v>44707</v>
      </c>
      <c r="T5" s="9">
        <f t="shared" ca="1" si="0"/>
        <v>44708</v>
      </c>
      <c r="U5" s="9">
        <f t="shared" ca="1" si="0"/>
        <v>44709</v>
      </c>
      <c r="V5" s="11">
        <f t="shared" ca="1" si="0"/>
        <v>44710</v>
      </c>
      <c r="W5" s="10">
        <f ca="1">V5+1</f>
        <v>44711</v>
      </c>
      <c r="X5" s="9">
        <f ca="1">W5+1</f>
        <v>44712</v>
      </c>
      <c r="Y5" s="9">
        <f t="shared" ca="1" si="0"/>
        <v>44713</v>
      </c>
      <c r="Z5" s="9">
        <f t="shared" ca="1" si="0"/>
        <v>44714</v>
      </c>
      <c r="AA5" s="9">
        <f t="shared" ca="1" si="0"/>
        <v>44715</v>
      </c>
      <c r="AB5" s="9">
        <f t="shared" ca="1" si="0"/>
        <v>44716</v>
      </c>
      <c r="AC5" s="11">
        <f t="shared" ca="1" si="0"/>
        <v>44717</v>
      </c>
      <c r="AD5" s="10">
        <f ca="1">AC5+1</f>
        <v>44718</v>
      </c>
      <c r="AE5" s="9">
        <f ca="1">AD5+1</f>
        <v>44719</v>
      </c>
      <c r="AF5" s="9">
        <f t="shared" ca="1" si="0"/>
        <v>44720</v>
      </c>
      <c r="AG5" s="9">
        <f t="shared" ca="1" si="0"/>
        <v>44721</v>
      </c>
      <c r="AH5" s="9">
        <f t="shared" ca="1" si="0"/>
        <v>44722</v>
      </c>
      <c r="AI5" s="9">
        <f t="shared" ca="1" si="0"/>
        <v>44723</v>
      </c>
      <c r="AJ5" s="11">
        <f t="shared" ca="1" si="0"/>
        <v>44724</v>
      </c>
      <c r="AK5" s="10">
        <f ca="1">AJ5+1</f>
        <v>44725</v>
      </c>
      <c r="AL5" s="9">
        <f ca="1">AK5+1</f>
        <v>44726</v>
      </c>
      <c r="AM5" s="9">
        <f t="shared" ca="1" si="0"/>
        <v>44727</v>
      </c>
      <c r="AN5" s="9">
        <f t="shared" ca="1" si="0"/>
        <v>44728</v>
      </c>
      <c r="AO5" s="9">
        <f t="shared" ca="1" si="0"/>
        <v>44729</v>
      </c>
      <c r="AP5" s="9">
        <f t="shared" ca="1" si="0"/>
        <v>44730</v>
      </c>
      <c r="AQ5" s="11">
        <f t="shared" ca="1" si="0"/>
        <v>44731</v>
      </c>
      <c r="AR5" s="10">
        <f ca="1">AQ5+1</f>
        <v>44732</v>
      </c>
      <c r="AS5" s="9">
        <f ca="1">AR5+1</f>
        <v>44733</v>
      </c>
      <c r="AT5" s="9">
        <f t="shared" ca="1" si="0"/>
        <v>44734</v>
      </c>
      <c r="AU5" s="9">
        <f t="shared" ca="1" si="0"/>
        <v>44735</v>
      </c>
      <c r="AV5" s="9">
        <f t="shared" ca="1" si="0"/>
        <v>44736</v>
      </c>
      <c r="AW5" s="9">
        <f t="shared" ca="1" si="0"/>
        <v>44737</v>
      </c>
      <c r="AX5" s="11">
        <f t="shared" ca="1" si="0"/>
        <v>44738</v>
      </c>
      <c r="AY5" s="10">
        <f ca="1">AX5+1</f>
        <v>44739</v>
      </c>
      <c r="AZ5" s="9">
        <f ca="1">AY5+1</f>
        <v>44740</v>
      </c>
      <c r="BA5" s="9">
        <f t="shared" ref="BA5:BE5" ca="1" si="1">AZ5+1</f>
        <v>44741</v>
      </c>
      <c r="BB5" s="9">
        <f t="shared" ca="1" si="1"/>
        <v>44742</v>
      </c>
      <c r="BC5" s="9">
        <f t="shared" ca="1" si="1"/>
        <v>44743</v>
      </c>
      <c r="BD5" s="9">
        <f t="shared" ca="1" si="1"/>
        <v>44744</v>
      </c>
      <c r="BE5" s="11">
        <f t="shared" ca="1" si="1"/>
        <v>44745</v>
      </c>
      <c r="BF5" s="10">
        <f ca="1">BE5+1</f>
        <v>44746</v>
      </c>
      <c r="BG5" s="9">
        <f ca="1">BF5+1</f>
        <v>44747</v>
      </c>
      <c r="BH5" s="9">
        <f t="shared" ref="BH5:BL5" ca="1" si="2">BG5+1</f>
        <v>44748</v>
      </c>
      <c r="BI5" s="9">
        <f t="shared" ca="1" si="2"/>
        <v>44749</v>
      </c>
      <c r="BJ5" s="9">
        <f t="shared" ca="1" si="2"/>
        <v>44750</v>
      </c>
      <c r="BK5" s="9">
        <f t="shared" ca="1" si="2"/>
        <v>44751</v>
      </c>
      <c r="BL5" s="11">
        <f t="shared" ca="1" si="2"/>
        <v>44752</v>
      </c>
    </row>
    <row r="6" spans="1:64" ht="30" customHeight="1" thickBot="1">
      <c r="A6" s="47" t="s">
        <v>12</v>
      </c>
      <c r="B6" s="7" t="s">
        <v>13</v>
      </c>
      <c r="C6" s="8" t="s">
        <v>14</v>
      </c>
      <c r="D6" s="8" t="s">
        <v>15</v>
      </c>
      <c r="E6" s="8" t="s">
        <v>16</v>
      </c>
      <c r="F6" s="8" t="s">
        <v>17</v>
      </c>
      <c r="G6" s="8"/>
      <c r="H6" s="8" t="s">
        <v>18</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c r="A7" s="46" t="s">
        <v>19</v>
      </c>
      <c r="C7" s="48"/>
      <c r="E7"/>
      <c r="H7" t="str">
        <f ca="1">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3" customFormat="1" ht="30" customHeight="1" thickBot="1">
      <c r="A8" s="47" t="s">
        <v>20</v>
      </c>
      <c r="B8" s="14" t="s">
        <v>21</v>
      </c>
      <c r="C8" s="56"/>
      <c r="D8" s="15"/>
      <c r="E8" s="16"/>
      <c r="F8" s="17"/>
      <c r="G8" s="13"/>
      <c r="H8" s="13" t="str">
        <f t="shared" ref="H8:H43" ca="1" si="6">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 customFormat="1" ht="30" customHeight="1" thickBot="1">
      <c r="A9" s="47" t="s">
        <v>22</v>
      </c>
      <c r="B9" s="64" t="s">
        <v>23</v>
      </c>
      <c r="C9" s="57" t="s">
        <v>24</v>
      </c>
      <c r="D9" s="18">
        <v>0</v>
      </c>
      <c r="E9" s="52">
        <f ca="1">Project_Start</f>
        <v>44700</v>
      </c>
      <c r="F9" s="52">
        <f ca="1">E9+3</f>
        <v>44703</v>
      </c>
      <c r="G9" s="13"/>
      <c r="H9" s="13">
        <f t="shared" ca="1" si="6"/>
        <v>4</v>
      </c>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64" s="3" customFormat="1" ht="30" customHeight="1" thickBot="1">
      <c r="A10" s="47" t="s">
        <v>25</v>
      </c>
      <c r="B10" s="64" t="s">
        <v>26</v>
      </c>
      <c r="C10" s="57" t="s">
        <v>27</v>
      </c>
      <c r="D10" s="18">
        <v>0</v>
      </c>
      <c r="E10" s="52">
        <f ca="1">F9</f>
        <v>44703</v>
      </c>
      <c r="F10" s="52">
        <f ca="1">E10+23</f>
        <v>44726</v>
      </c>
      <c r="G10" s="13"/>
      <c r="H10" s="13">
        <f t="shared" ca="1" si="6"/>
        <v>24</v>
      </c>
      <c r="I10" s="33"/>
      <c r="J10" s="33"/>
      <c r="K10" s="33"/>
      <c r="L10" s="33"/>
      <c r="M10" s="33"/>
      <c r="N10" s="33"/>
      <c r="O10" s="33"/>
      <c r="P10" s="33"/>
      <c r="Q10" s="33"/>
      <c r="R10" s="33"/>
      <c r="S10" s="33"/>
      <c r="T10" s="33"/>
      <c r="U10" s="34"/>
      <c r="V10" s="34"/>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row>
    <row r="11" spans="1:64" s="3" customFormat="1" ht="30" customHeight="1" thickBot="1">
      <c r="A11" s="46"/>
      <c r="B11" s="64" t="s">
        <v>28</v>
      </c>
      <c r="C11" s="57" t="s">
        <v>29</v>
      </c>
      <c r="D11" s="18">
        <v>0</v>
      </c>
      <c r="E11" s="52">
        <f ca="1">E10</f>
        <v>44703</v>
      </c>
      <c r="F11" s="52">
        <f ca="1">E11+21</f>
        <v>44724</v>
      </c>
      <c r="G11" s="13"/>
      <c r="H11" s="13">
        <f t="shared" ca="1" si="6"/>
        <v>22</v>
      </c>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row>
    <row r="12" spans="1:64" s="3" customFormat="1" ht="30" customHeight="1" thickBot="1">
      <c r="A12" s="46"/>
      <c r="B12" s="64" t="s">
        <v>30</v>
      </c>
      <c r="C12" s="57" t="s">
        <v>31</v>
      </c>
      <c r="D12" s="18">
        <v>0</v>
      </c>
      <c r="E12" s="52">
        <f ca="1">E11</f>
        <v>44703</v>
      </c>
      <c r="F12" s="52">
        <f ca="1">E12+7</f>
        <v>44710</v>
      </c>
      <c r="G12" s="13"/>
      <c r="H12" s="13">
        <f t="shared" ca="1" si="6"/>
        <v>8</v>
      </c>
      <c r="I12" s="33"/>
      <c r="J12" s="33"/>
      <c r="K12" s="33"/>
      <c r="L12" s="33"/>
      <c r="M12" s="33"/>
      <c r="N12" s="33"/>
      <c r="O12" s="33"/>
      <c r="P12" s="33"/>
      <c r="Q12" s="33"/>
      <c r="R12" s="33"/>
      <c r="S12" s="33"/>
      <c r="T12" s="33"/>
      <c r="U12" s="33"/>
      <c r="V12" s="33"/>
      <c r="W12" s="33"/>
      <c r="X12" s="33"/>
      <c r="Y12" s="34"/>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row>
    <row r="13" spans="1:64" s="3" customFormat="1" ht="30" customHeight="1" thickBot="1">
      <c r="A13" s="46"/>
      <c r="B13" s="64" t="s">
        <v>32</v>
      </c>
      <c r="C13" s="57" t="s">
        <v>24</v>
      </c>
      <c r="D13" s="18">
        <v>0</v>
      </c>
      <c r="E13" s="52">
        <f ca="1">E10</f>
        <v>44703</v>
      </c>
      <c r="F13" s="52">
        <f ca="1">E13+17</f>
        <v>44720</v>
      </c>
      <c r="G13" s="13"/>
      <c r="H13" s="13">
        <f t="shared" ca="1" si="6"/>
        <v>18</v>
      </c>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row>
    <row r="14" spans="1:64" s="3" customFormat="1" ht="30" customHeight="1" thickBot="1">
      <c r="A14" s="46"/>
      <c r="B14" s="64" t="s">
        <v>33</v>
      </c>
      <c r="C14" s="57" t="s">
        <v>34</v>
      </c>
      <c r="D14" s="18">
        <v>0</v>
      </c>
      <c r="E14" s="52">
        <f ca="1">F13+2</f>
        <v>44722</v>
      </c>
      <c r="F14" s="52">
        <f ca="1">E14+14</f>
        <v>44736</v>
      </c>
      <c r="G14" s="13"/>
      <c r="H14" s="1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s="3" customFormat="1" ht="30" customHeight="1" thickBot="1">
      <c r="A15" s="46"/>
      <c r="B15" s="64" t="s">
        <v>35</v>
      </c>
      <c r="C15" s="57" t="s">
        <v>36</v>
      </c>
      <c r="D15" s="18">
        <v>0</v>
      </c>
      <c r="E15" s="52">
        <f ca="1">F10</f>
        <v>44726</v>
      </c>
      <c r="F15" s="52">
        <f ca="1">E15+8</f>
        <v>44734</v>
      </c>
      <c r="G15" s="13"/>
      <c r="H15" s="1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row>
    <row r="16" spans="1:64" s="3" customFormat="1" ht="30" customHeight="1" thickBot="1">
      <c r="A16" s="47" t="s">
        <v>37</v>
      </c>
      <c r="B16" s="19" t="s">
        <v>38</v>
      </c>
      <c r="C16" s="58"/>
      <c r="D16" s="20"/>
      <c r="E16" s="21"/>
      <c r="F16" s="21"/>
      <c r="G16" s="13"/>
      <c r="H16" s="13" t="str">
        <f t="shared" ca="1" si="6"/>
        <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row>
    <row r="17" spans="1:64" s="3" customFormat="1" ht="30" customHeight="1" thickBot="1">
      <c r="A17" s="47"/>
      <c r="B17" s="65" t="s">
        <v>39</v>
      </c>
      <c r="C17" s="59" t="s">
        <v>27</v>
      </c>
      <c r="D17" s="22">
        <v>0</v>
      </c>
      <c r="E17" s="53">
        <f ca="1">F14</f>
        <v>44736</v>
      </c>
      <c r="F17" s="53">
        <f ca="1">E17</f>
        <v>44736</v>
      </c>
      <c r="G17" s="13"/>
      <c r="H17" s="13">
        <f t="shared" ca="1" si="6"/>
        <v>1</v>
      </c>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row>
    <row r="18" spans="1:64" s="3" customFormat="1" ht="30" customHeight="1" thickBot="1">
      <c r="A18" s="47"/>
      <c r="B18" s="65" t="s">
        <v>40</v>
      </c>
      <c r="C18" s="59" t="s">
        <v>29</v>
      </c>
      <c r="D18" s="22">
        <v>0</v>
      </c>
      <c r="E18" s="53">
        <f ca="1">E17</f>
        <v>44736</v>
      </c>
      <c r="F18" s="53">
        <f ca="1">E18</f>
        <v>44736</v>
      </c>
      <c r="G18" s="13"/>
      <c r="H18" s="1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s="3" customFormat="1" ht="30" customHeight="1" thickBot="1">
      <c r="A19" s="47"/>
      <c r="B19" s="65" t="s">
        <v>41</v>
      </c>
      <c r="C19" s="59" t="s">
        <v>31</v>
      </c>
      <c r="D19" s="22">
        <v>0</v>
      </c>
      <c r="E19" s="53">
        <f ca="1">F18</f>
        <v>44736</v>
      </c>
      <c r="F19" s="53">
        <f ca="1">E19</f>
        <v>44736</v>
      </c>
      <c r="G19" s="13"/>
      <c r="H19" s="1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row>
    <row r="20" spans="1:64" s="3" customFormat="1" ht="30" customHeight="1" thickBot="1">
      <c r="A20" s="47"/>
      <c r="B20" s="65" t="s">
        <v>42</v>
      </c>
      <c r="C20" s="59" t="s">
        <v>24</v>
      </c>
      <c r="D20" s="22">
        <v>0</v>
      </c>
      <c r="E20" s="53">
        <f ca="1">F19</f>
        <v>44736</v>
      </c>
      <c r="F20" s="53">
        <f ca="1">E20</f>
        <v>44736</v>
      </c>
      <c r="G20" s="13"/>
      <c r="H20" s="1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row>
    <row r="21" spans="1:64" s="3" customFormat="1" ht="30" customHeight="1" thickBot="1">
      <c r="A21" s="47"/>
      <c r="B21" s="65" t="s">
        <v>43</v>
      </c>
      <c r="C21" s="59" t="s">
        <v>29</v>
      </c>
      <c r="D21" s="22">
        <v>0</v>
      </c>
      <c r="E21" s="53">
        <f ca="1">F20</f>
        <v>44736</v>
      </c>
      <c r="F21" s="53">
        <f ca="1">E21</f>
        <v>44736</v>
      </c>
      <c r="G21" s="13"/>
      <c r="H21" s="1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row>
    <row r="22" spans="1:64" s="3" customFormat="1" ht="30" customHeight="1" thickBot="1">
      <c r="A22" s="47"/>
      <c r="B22" s="65" t="s">
        <v>44</v>
      </c>
      <c r="C22" s="59" t="s">
        <v>27</v>
      </c>
      <c r="D22" s="22">
        <v>0</v>
      </c>
      <c r="E22" s="53">
        <f ca="1">F17+1</f>
        <v>44737</v>
      </c>
      <c r="F22" s="53">
        <f ca="1">E22</f>
        <v>44737</v>
      </c>
      <c r="G22" s="13"/>
      <c r="H22" s="1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row>
    <row r="23" spans="1:64" s="3" customFormat="1" ht="30" customHeight="1" thickBot="1">
      <c r="A23" s="46"/>
      <c r="B23" s="65" t="s">
        <v>45</v>
      </c>
      <c r="C23" s="59" t="s">
        <v>36</v>
      </c>
      <c r="D23" s="22">
        <v>0</v>
      </c>
      <c r="E23" s="53">
        <f ca="1">E17</f>
        <v>44736</v>
      </c>
      <c r="F23" s="53">
        <f ca="1">E23+3</f>
        <v>44739</v>
      </c>
      <c r="G23" s="13"/>
      <c r="H23" s="13">
        <f t="shared" ca="1" si="6"/>
        <v>4</v>
      </c>
      <c r="I23" s="33"/>
      <c r="J23" s="33"/>
      <c r="K23" s="33"/>
      <c r="L23" s="33"/>
      <c r="M23" s="33"/>
      <c r="N23" s="33"/>
      <c r="O23" s="33"/>
      <c r="P23" s="33"/>
      <c r="Q23" s="33"/>
      <c r="R23" s="33"/>
      <c r="S23" s="33"/>
      <c r="T23" s="33"/>
      <c r="U23" s="34"/>
      <c r="V23" s="34"/>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row>
    <row r="24" spans="1:64" s="3" customFormat="1" ht="30" customHeight="1" thickBot="1">
      <c r="A24" s="46" t="s">
        <v>46</v>
      </c>
      <c r="B24" s="23" t="s">
        <v>47</v>
      </c>
      <c r="C24" s="60"/>
      <c r="D24" s="24"/>
      <c r="E24" s="25"/>
      <c r="F24" s="26"/>
      <c r="G24" s="13"/>
      <c r="H24" s="13" t="str">
        <f t="shared" ca="1" si="6"/>
        <v/>
      </c>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row>
    <row r="25" spans="1:64" s="3" customFormat="1" ht="30" customHeight="1" thickBot="1">
      <c r="A25" s="46"/>
      <c r="B25" s="66" t="s">
        <v>48</v>
      </c>
      <c r="C25" s="61" t="s">
        <v>27</v>
      </c>
      <c r="D25" s="27">
        <v>0</v>
      </c>
      <c r="E25" s="54">
        <f ca="1">F23</f>
        <v>44739</v>
      </c>
      <c r="F25" s="54">
        <f ca="1">E25+2</f>
        <v>44741</v>
      </c>
      <c r="G25" s="13"/>
      <c r="H25" s="13">
        <f t="shared" ca="1" si="6"/>
        <v>3</v>
      </c>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row>
    <row r="26" spans="1:64" s="3" customFormat="1" ht="30" customHeight="1" thickBot="1">
      <c r="A26" s="46"/>
      <c r="B26" s="66" t="s">
        <v>49</v>
      </c>
      <c r="C26" s="61" t="s">
        <v>29</v>
      </c>
      <c r="D26" s="27">
        <v>0</v>
      </c>
      <c r="E26" s="54">
        <f ca="1">E25</f>
        <v>44739</v>
      </c>
      <c r="F26" s="54">
        <f ca="1">F25</f>
        <v>44741</v>
      </c>
      <c r="G26" s="13"/>
      <c r="H26" s="1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row>
    <row r="27" spans="1:64" s="3" customFormat="1" ht="30" customHeight="1" thickBot="1">
      <c r="A27" s="46"/>
      <c r="B27" s="66" t="s">
        <v>50</v>
      </c>
      <c r="C27" s="61" t="s">
        <v>31</v>
      </c>
      <c r="D27" s="27">
        <v>0</v>
      </c>
      <c r="E27" s="54">
        <f ca="1">E26</f>
        <v>44739</v>
      </c>
      <c r="F27" s="54">
        <f ca="1">F26</f>
        <v>44741</v>
      </c>
      <c r="G27" s="13"/>
      <c r="H27" s="1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row>
    <row r="28" spans="1:64" s="3" customFormat="1" ht="30" customHeight="1" thickBot="1">
      <c r="A28" s="46"/>
      <c r="B28" s="66" t="s">
        <v>51</v>
      </c>
      <c r="C28" s="61" t="s">
        <v>24</v>
      </c>
      <c r="D28" s="27">
        <v>0</v>
      </c>
      <c r="E28" s="54">
        <f ca="1">E27</f>
        <v>44739</v>
      </c>
      <c r="F28" s="54">
        <f ca="1">F27</f>
        <v>44741</v>
      </c>
      <c r="G28" s="13"/>
      <c r="H28" s="1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row>
    <row r="29" spans="1:64" s="3" customFormat="1" ht="30" customHeight="1" thickBot="1">
      <c r="A29" s="46"/>
      <c r="B29" s="66" t="s">
        <v>52</v>
      </c>
      <c r="C29" s="61" t="s">
        <v>27</v>
      </c>
      <c r="D29" s="27">
        <v>0</v>
      </c>
      <c r="E29" s="54">
        <f ca="1">F28</f>
        <v>44741</v>
      </c>
      <c r="F29" s="54">
        <f ca="1">E29+2</f>
        <v>44743</v>
      </c>
      <c r="G29" s="13"/>
      <c r="H29" s="1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row>
    <row r="30" spans="1:64" s="3" customFormat="1" ht="30" customHeight="1" thickBot="1">
      <c r="A30" s="46"/>
      <c r="B30" s="66" t="s">
        <v>53</v>
      </c>
      <c r="C30" s="61" t="s">
        <v>36</v>
      </c>
      <c r="D30" s="27">
        <v>0</v>
      </c>
      <c r="E30" s="54">
        <f ca="1">E28</f>
        <v>44739</v>
      </c>
      <c r="F30" s="54">
        <f ca="1">F28</f>
        <v>44741</v>
      </c>
      <c r="G30" s="13"/>
      <c r="H30" s="1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row>
    <row r="31" spans="1:64" s="3" customFormat="1" ht="30" customHeight="1" thickBot="1">
      <c r="A31" s="46"/>
      <c r="B31" s="66" t="s">
        <v>54</v>
      </c>
      <c r="C31" s="61" t="s">
        <v>27</v>
      </c>
      <c r="D31" s="27">
        <v>0</v>
      </c>
      <c r="E31" s="54">
        <f ca="1">F29</f>
        <v>44743</v>
      </c>
      <c r="F31" s="54">
        <f ca="1">E31+3</f>
        <v>44746</v>
      </c>
      <c r="G31" s="13"/>
      <c r="H31" s="13">
        <f t="shared" ca="1" si="6"/>
        <v>4</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row>
    <row r="32" spans="1:64" s="3" customFormat="1" ht="30" customHeight="1" thickBot="1">
      <c r="A32" s="46"/>
      <c r="B32" s="66" t="s">
        <v>55</v>
      </c>
      <c r="C32" s="61" t="s">
        <v>29</v>
      </c>
      <c r="D32" s="27">
        <v>0</v>
      </c>
      <c r="E32" s="54">
        <f ca="1">E31+2</f>
        <v>44745</v>
      </c>
      <c r="F32" s="54">
        <f ca="1">E32+2</f>
        <v>44747</v>
      </c>
      <c r="G32" s="13"/>
      <c r="H32" s="1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row>
    <row r="33" spans="1:64" s="3" customFormat="1" ht="30" customHeight="1" thickBot="1">
      <c r="A33" s="46"/>
      <c r="B33" s="66" t="s">
        <v>56</v>
      </c>
      <c r="C33" s="61" t="s">
        <v>31</v>
      </c>
      <c r="D33" s="27">
        <v>0</v>
      </c>
      <c r="E33" s="54">
        <f ca="1">E31</f>
        <v>44743</v>
      </c>
      <c r="F33" s="54">
        <f ca="1">F31</f>
        <v>44746</v>
      </c>
      <c r="G33" s="13"/>
      <c r="H33" s="1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s="3" customFormat="1" ht="30" customHeight="1" thickBot="1">
      <c r="A34" s="46"/>
      <c r="B34" s="66" t="s">
        <v>57</v>
      </c>
      <c r="C34" s="61" t="s">
        <v>24</v>
      </c>
      <c r="D34" s="27">
        <v>0</v>
      </c>
      <c r="E34" s="54">
        <f ca="1">E33</f>
        <v>44743</v>
      </c>
      <c r="F34" s="54">
        <f ca="1">F33</f>
        <v>44746</v>
      </c>
      <c r="G34" s="13"/>
      <c r="H34" s="1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row>
    <row r="35" spans="1:64" s="3" customFormat="1" ht="30" customHeight="1" thickBot="1">
      <c r="A35" s="46"/>
      <c r="B35" s="66" t="s">
        <v>58</v>
      </c>
      <c r="C35" s="61" t="s">
        <v>31</v>
      </c>
      <c r="D35" s="27">
        <v>0</v>
      </c>
      <c r="E35" s="54">
        <f ca="1">F34</f>
        <v>44746</v>
      </c>
      <c r="F35" s="54">
        <f ca="1">E35+3</f>
        <v>44749</v>
      </c>
      <c r="G35" s="13"/>
      <c r="H35" s="1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row>
    <row r="36" spans="1:64" s="3" customFormat="1" ht="30" customHeight="1" thickBot="1">
      <c r="A36" s="46"/>
      <c r="B36" s="66" t="s">
        <v>59</v>
      </c>
      <c r="C36" s="61" t="s">
        <v>36</v>
      </c>
      <c r="D36" s="27">
        <v>0</v>
      </c>
      <c r="E36" s="54">
        <f ca="1">E34</f>
        <v>44743</v>
      </c>
      <c r="F36" s="54">
        <f ca="1">F34</f>
        <v>44746</v>
      </c>
      <c r="G36" s="13"/>
      <c r="H36" s="1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row>
    <row r="37" spans="1:64" s="3" customFormat="1" ht="30" customHeight="1" thickBot="1">
      <c r="A37" s="46" t="s">
        <v>46</v>
      </c>
      <c r="B37" s="28" t="s">
        <v>60</v>
      </c>
      <c r="C37" s="62"/>
      <c r="D37" s="29"/>
      <c r="E37" s="30"/>
      <c r="F37" s="31"/>
      <c r="G37" s="13"/>
      <c r="H37" s="13" t="str">
        <f t="shared" ca="1" si="6"/>
        <v/>
      </c>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row>
    <row r="38" spans="1:64" s="3" customFormat="1" ht="30" customHeight="1" thickBot="1">
      <c r="A38" s="46"/>
      <c r="B38" s="67" t="s">
        <v>61</v>
      </c>
      <c r="C38" s="63" t="s">
        <v>29</v>
      </c>
      <c r="D38" s="32">
        <v>0</v>
      </c>
      <c r="E38" s="55">
        <f ca="1">F35+1</f>
        <v>44750</v>
      </c>
      <c r="F38" s="55">
        <f ca="1">E38+2</f>
        <v>44752</v>
      </c>
      <c r="G38" s="13"/>
      <c r="H38" s="13">
        <f t="shared" ca="1" si="6"/>
        <v>3</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row>
    <row r="39" spans="1:64" s="3" customFormat="1" ht="30" customHeight="1" thickBot="1">
      <c r="A39" s="46"/>
      <c r="B39" s="67" t="s">
        <v>62</v>
      </c>
      <c r="C39" s="63" t="s">
        <v>36</v>
      </c>
      <c r="D39" s="32">
        <v>0</v>
      </c>
      <c r="E39" s="55">
        <f ca="1">E38</f>
        <v>44750</v>
      </c>
      <c r="F39" s="55">
        <f ca="1">E39+3</f>
        <v>44753</v>
      </c>
      <c r="G39" s="13"/>
      <c r="H39" s="13">
        <f t="shared" ca="1" si="6"/>
        <v>4</v>
      </c>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row>
    <row r="40" spans="1:64" s="3" customFormat="1" ht="30" customHeight="1" thickBot="1">
      <c r="A40" s="46" t="s">
        <v>63</v>
      </c>
      <c r="B40" s="72" t="s">
        <v>64</v>
      </c>
      <c r="C40" s="73"/>
      <c r="D40" s="74"/>
      <c r="E40" s="75"/>
      <c r="F40" s="75"/>
      <c r="G40" s="13"/>
      <c r="H40" s="13" t="str">
        <f t="shared" ca="1" si="6"/>
        <v/>
      </c>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row>
    <row r="41" spans="1:64" s="3" customFormat="1" ht="30" customHeight="1" thickBot="1">
      <c r="A41" s="47" t="s">
        <v>65</v>
      </c>
      <c r="B41" s="76" t="s">
        <v>66</v>
      </c>
      <c r="C41" s="73" t="s">
        <v>67</v>
      </c>
      <c r="D41" s="74">
        <v>0</v>
      </c>
      <c r="E41" s="75">
        <f ca="1">F38</f>
        <v>44752</v>
      </c>
      <c r="F41" s="75">
        <f ca="1">E41+2</f>
        <v>44754</v>
      </c>
      <c r="G41" s="77"/>
      <c r="H41" s="77">
        <f t="shared" ca="1" si="6"/>
        <v>3</v>
      </c>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row>
    <row r="42" spans="1:64" ht="30" customHeight="1" thickBot="1">
      <c r="B42" s="76" t="s">
        <v>68</v>
      </c>
      <c r="C42" s="73" t="s">
        <v>69</v>
      </c>
      <c r="D42" s="74">
        <v>0</v>
      </c>
      <c r="E42" s="75">
        <f ca="1">E41</f>
        <v>44752</v>
      </c>
      <c r="F42" s="75">
        <f ca="1">E42+1</f>
        <v>44753</v>
      </c>
      <c r="G42" s="77"/>
      <c r="H42" s="77">
        <f t="shared" ca="1" si="6"/>
        <v>2</v>
      </c>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row>
    <row r="43" spans="1:64" ht="30" customHeight="1" thickBot="1">
      <c r="B43" s="76" t="s">
        <v>70</v>
      </c>
      <c r="C43" s="73" t="s">
        <v>71</v>
      </c>
      <c r="D43" s="74">
        <v>0</v>
      </c>
      <c r="E43" s="75">
        <f ca="1">E41</f>
        <v>44752</v>
      </c>
      <c r="F43" s="75">
        <f ca="1">F41</f>
        <v>44754</v>
      </c>
      <c r="G43" s="77"/>
      <c r="H43" s="77">
        <f t="shared" ca="1" si="6"/>
        <v>3</v>
      </c>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3">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3">
    <cfRule type="expression" dxfId="2" priority="37">
      <formula>AND(TODAY()&gt;=I$5,TODAY()&lt;J$5)</formula>
    </cfRule>
  </conditionalFormatting>
  <conditionalFormatting sqref="I7:BL43">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36" customWidth="1"/>
    <col min="2" max="16384" width="9.140625" style="2"/>
  </cols>
  <sheetData>
    <row r="1" spans="1:2" ht="46.5" customHeight="1"/>
    <row r="2" spans="1:2" s="38" customFormat="1" ht="15.75">
      <c r="A2" s="37" t="s">
        <v>2</v>
      </c>
      <c r="B2" s="37"/>
    </row>
    <row r="3" spans="1:2" s="42" customFormat="1" ht="27" customHeight="1">
      <c r="A3" s="71" t="s">
        <v>5</v>
      </c>
      <c r="B3" s="43"/>
    </row>
    <row r="4" spans="1:2" s="39" customFormat="1" ht="26.25">
      <c r="A4" s="40" t="s">
        <v>72</v>
      </c>
    </row>
    <row r="5" spans="1:2" ht="74.099999999999994" customHeight="1">
      <c r="A5" s="41" t="s">
        <v>73</v>
      </c>
    </row>
    <row r="6" spans="1:2" ht="26.25" customHeight="1">
      <c r="A6" s="40" t="s">
        <v>74</v>
      </c>
    </row>
    <row r="7" spans="1:2" s="36" customFormat="1" ht="204.95" customHeight="1">
      <c r="A7" s="45" t="s">
        <v>75</v>
      </c>
    </row>
    <row r="8" spans="1:2" s="39" customFormat="1" ht="26.25">
      <c r="A8" s="40" t="s">
        <v>76</v>
      </c>
    </row>
    <row r="9" spans="1:2" ht="60">
      <c r="A9" s="41" t="s">
        <v>77</v>
      </c>
    </row>
    <row r="10" spans="1:2" s="36" customFormat="1" ht="27.95" customHeight="1">
      <c r="A10" s="44" t="s">
        <v>78</v>
      </c>
    </row>
    <row r="11" spans="1:2" s="39" customFormat="1" ht="26.25">
      <c r="A11" s="40" t="s">
        <v>79</v>
      </c>
    </row>
    <row r="12" spans="1:2" ht="30">
      <c r="A12" s="41" t="s">
        <v>80</v>
      </c>
    </row>
    <row r="13" spans="1:2" s="36" customFormat="1" ht="27.95" customHeight="1">
      <c r="A13" s="44" t="s">
        <v>81</v>
      </c>
    </row>
    <row r="14" spans="1:2" s="39" customFormat="1" ht="26.25">
      <c r="A14" s="40" t="s">
        <v>82</v>
      </c>
    </row>
    <row r="15" spans="1:2" ht="75" customHeight="1">
      <c r="A15" s="41" t="s">
        <v>83</v>
      </c>
    </row>
    <row r="16" spans="1:2" ht="75">
      <c r="A16" s="41" t="s">
        <v>84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Julian Lungu</cp:lastModifiedBy>
  <cp:revision/>
  <dcterms:created xsi:type="dcterms:W3CDTF">2022-03-11T22:40:12Z</dcterms:created>
  <dcterms:modified xsi:type="dcterms:W3CDTF">2022-05-19T12:23:12Z</dcterms:modified>
  <cp:category/>
  <cp:contentStatus/>
</cp:coreProperties>
</file>