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170" yWindow="465" windowWidth="13050" windowHeight="8955" activeTab="1"/>
  </bookViews>
  <sheets>
    <sheet name="统计" sheetId="4" r:id="rId1"/>
    <sheet name="3月" sheetId="3" r:id="rId2"/>
  </sheets>
  <externalReferences>
    <externalReference r:id="rId3"/>
  </externalReferences>
  <calcPr calcId="125725"/>
  <fileRecoveryPr autoRecover="0"/>
</workbook>
</file>

<file path=xl/calcChain.xml><?xml version="1.0" encoding="utf-8"?>
<calcChain xmlns="http://schemas.openxmlformats.org/spreadsheetml/2006/main">
  <c r="AJ14" i="4"/>
  <c r="X22" i="3"/>
  <c r="X23"/>
  <c r="X24"/>
  <c r="X25"/>
  <c r="X26"/>
  <c r="X27"/>
  <c r="X28"/>
  <c r="X29"/>
  <c r="X21"/>
  <c r="W21"/>
  <c r="AI18" i="4" l="1"/>
  <c r="O12" i="3" s="1"/>
  <c r="AJ18" i="4"/>
  <c r="P12" i="3" s="1"/>
  <c r="C39" i="4"/>
  <c r="C38"/>
  <c r="C37"/>
  <c r="C36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C35"/>
  <c r="C34"/>
  <c r="C32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W28" i="3"/>
  <c r="W22"/>
  <c r="W23"/>
  <c r="W24"/>
  <c r="W25"/>
  <c r="W26"/>
  <c r="W27"/>
  <c r="W29"/>
  <c r="AI4" i="4"/>
  <c r="O7" i="3" s="1"/>
  <c r="AH34" i="4" l="1"/>
  <c r="AH36"/>
  <c r="AH18" s="1"/>
  <c r="R12" i="3"/>
  <c r="AI16" i="4"/>
  <c r="O11" i="3" s="1"/>
  <c r="AJ12" i="4"/>
  <c r="AI12"/>
  <c r="AJ20"/>
  <c r="AI20"/>
  <c r="AJ16"/>
  <c r="AI14"/>
  <c r="O10" i="3" s="1"/>
  <c r="AJ10" i="4"/>
  <c r="AI10"/>
  <c r="AJ8"/>
  <c r="AI8"/>
  <c r="O8" i="3" s="1"/>
  <c r="AJ6" i="4"/>
  <c r="P5" i="3" s="1"/>
  <c r="AI6" i="4"/>
  <c r="AJ4"/>
  <c r="P10" i="3" l="1"/>
  <c r="R10" s="1"/>
  <c r="P11"/>
  <c r="N39" i="4"/>
  <c r="N38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C33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C30"/>
  <c r="C28"/>
  <c r="C26"/>
  <c r="C24"/>
  <c r="C22"/>
  <c r="G31"/>
  <c r="G30"/>
  <c r="R11" i="3" l="1"/>
  <c r="AH32" i="4"/>
  <c r="AH14" s="1"/>
  <c r="P8" i="3"/>
  <c r="AH16" i="4" l="1"/>
  <c r="P6" i="3"/>
  <c r="P9"/>
  <c r="P7"/>
  <c r="R7" s="1"/>
  <c r="AG39" i="4"/>
  <c r="AE39"/>
  <c r="AD39"/>
  <c r="AC39"/>
  <c r="AB39"/>
  <c r="AA39"/>
  <c r="Z39"/>
  <c r="Y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AG38"/>
  <c r="AE38"/>
  <c r="AD38"/>
  <c r="AC38"/>
  <c r="AB38"/>
  <c r="AA38"/>
  <c r="Z38"/>
  <c r="Y38"/>
  <c r="X38"/>
  <c r="W38"/>
  <c r="V38"/>
  <c r="U38"/>
  <c r="T38"/>
  <c r="S38"/>
  <c r="R38"/>
  <c r="Q38"/>
  <c r="P38"/>
  <c r="O38"/>
  <c r="M38"/>
  <c r="L38"/>
  <c r="K38"/>
  <c r="J38"/>
  <c r="I38"/>
  <c r="H38"/>
  <c r="G38"/>
  <c r="F38"/>
  <c r="E38"/>
  <c r="D38"/>
  <c r="AG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F31"/>
  <c r="E31"/>
  <c r="D31"/>
  <c r="C31"/>
  <c r="AG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F30"/>
  <c r="E30"/>
  <c r="D30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G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AG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G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AG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G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P4" i="3"/>
  <c r="O4"/>
  <c r="O6"/>
  <c r="O9"/>
  <c r="R8"/>
  <c r="O5"/>
  <c r="R5" s="1"/>
  <c r="R4" l="1"/>
  <c r="R6"/>
  <c r="R9"/>
  <c r="AH30" i="4"/>
  <c r="AH12" s="1"/>
  <c r="AH22"/>
  <c r="AH4" s="1"/>
  <c r="AH28"/>
  <c r="AH10" s="1"/>
  <c r="AH26"/>
  <c r="AH8" s="1"/>
  <c r="AH24"/>
  <c r="AH6" s="1"/>
  <c r="AH38"/>
  <c r="AH20" s="1"/>
</calcChain>
</file>

<file path=xl/sharedStrings.xml><?xml version="1.0" encoding="utf-8"?>
<sst xmlns="http://schemas.openxmlformats.org/spreadsheetml/2006/main" count="296" uniqueCount="77">
  <si>
    <t>牛智海</t>
    <phoneticPr fontId="1" type="noConversion"/>
  </si>
  <si>
    <t>赵亮</t>
    <phoneticPr fontId="1" type="noConversion"/>
  </si>
  <si>
    <t>张罗伟</t>
    <phoneticPr fontId="1" type="noConversion"/>
  </si>
  <si>
    <t>赵伟</t>
    <phoneticPr fontId="1" type="noConversion"/>
  </si>
  <si>
    <t>李斌</t>
    <phoneticPr fontId="1" type="noConversion"/>
  </si>
  <si>
    <t>海拔组</t>
    <phoneticPr fontId="1" type="noConversion"/>
  </si>
  <si>
    <t>OA系统加班统计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</si>
  <si>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</si>
  <si>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</si>
  <si>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</si>
  <si>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</si>
  <si>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</si>
  <si>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</si>
  <si>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</si>
  <si>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日期</t>
    <phoneticPr fontId="5" type="noConversion"/>
  </si>
  <si>
    <t>餐补</t>
    <phoneticPr fontId="5" type="noConversion"/>
  </si>
  <si>
    <t>平时加班</t>
    <phoneticPr fontId="5" type="noConversion"/>
  </si>
  <si>
    <t>周末加班</t>
    <phoneticPr fontId="5" type="noConversion"/>
  </si>
  <si>
    <t>法定假日加班</t>
    <phoneticPr fontId="5" type="noConversion"/>
  </si>
  <si>
    <t>星期</t>
    <phoneticPr fontId="5" type="noConversion"/>
  </si>
  <si>
    <t>平时</t>
    <phoneticPr fontId="1" type="noConversion"/>
  </si>
  <si>
    <t>周末</t>
    <phoneticPr fontId="1" type="noConversion"/>
  </si>
  <si>
    <t>总数</t>
    <phoneticPr fontId="1" type="noConversion"/>
  </si>
  <si>
    <t>上午</t>
    <phoneticPr fontId="5" type="noConversion"/>
  </si>
  <si>
    <t>下午</t>
    <phoneticPr fontId="5" type="noConversion"/>
  </si>
  <si>
    <t>牛智海</t>
    <phoneticPr fontId="5" type="noConversion"/>
  </si>
  <si>
    <t>赵亮</t>
    <phoneticPr fontId="5" type="noConversion"/>
  </si>
  <si>
    <t>李斌</t>
    <phoneticPr fontId="5" type="noConversion"/>
  </si>
  <si>
    <t>张罗伟</t>
    <phoneticPr fontId="5" type="noConversion"/>
  </si>
  <si>
    <t>赵伟</t>
    <phoneticPr fontId="5" type="noConversion"/>
  </si>
  <si>
    <t>马志成</t>
    <phoneticPr fontId="5" type="noConversion"/>
  </si>
  <si>
    <t>马志成</t>
    <phoneticPr fontId="1" type="noConversion"/>
  </si>
  <si>
    <t>上月剩余加班小时数</t>
  </si>
  <si>
    <t>法定假日</t>
    <phoneticPr fontId="1" type="noConversion"/>
  </si>
  <si>
    <t>实际加班统计</t>
    <phoneticPr fontId="1" type="noConversion"/>
  </si>
  <si>
    <t>本月倒休小时数</t>
    <phoneticPr fontId="1" type="noConversion"/>
  </si>
  <si>
    <t>本月周末补录加班</t>
    <phoneticPr fontId="1" type="noConversion"/>
  </si>
  <si>
    <t>平时</t>
    <phoneticPr fontId="1" type="noConversion"/>
  </si>
  <si>
    <t>牛智海</t>
    <phoneticPr fontId="1" type="noConversion"/>
  </si>
  <si>
    <t>张罗伟</t>
    <phoneticPr fontId="1" type="noConversion"/>
  </si>
  <si>
    <t>赵亮</t>
    <phoneticPr fontId="1" type="noConversion"/>
  </si>
  <si>
    <t>李斌</t>
    <phoneticPr fontId="1" type="noConversion"/>
  </si>
  <si>
    <t>赵伟</t>
    <phoneticPr fontId="1" type="noConversion"/>
  </si>
  <si>
    <t>OA</t>
    <phoneticPr fontId="1" type="noConversion"/>
  </si>
  <si>
    <t>实际加班</t>
    <phoneticPr fontId="1" type="noConversion"/>
  </si>
  <si>
    <t>备注</t>
    <phoneticPr fontId="1" type="noConversion"/>
  </si>
  <si>
    <t>赵伟</t>
    <phoneticPr fontId="1" type="noConversion"/>
  </si>
  <si>
    <t>芦毅</t>
    <phoneticPr fontId="5" type="noConversion"/>
  </si>
  <si>
    <t>芦毅</t>
    <phoneticPr fontId="4" type="noConversion"/>
  </si>
  <si>
    <t>芦毅</t>
    <phoneticPr fontId="1" type="noConversion"/>
  </si>
  <si>
    <t>下午</t>
    <phoneticPr fontId="4" type="noConversion"/>
  </si>
  <si>
    <t>李士成</t>
    <phoneticPr fontId="1" type="noConversion"/>
  </si>
  <si>
    <t>上月饭补</t>
    <phoneticPr fontId="1" type="noConversion"/>
  </si>
  <si>
    <t>高会成</t>
    <phoneticPr fontId="4" type="noConversion"/>
  </si>
  <si>
    <t>高会成</t>
    <phoneticPr fontId="1" type="noConversion"/>
  </si>
  <si>
    <t>餐补</t>
    <phoneticPr fontId="1" type="noConversion"/>
  </si>
  <si>
    <t>结余</t>
    <phoneticPr fontId="1" type="noConversion"/>
  </si>
  <si>
    <t>下午</t>
    <phoneticPr fontId="4" type="noConversion"/>
  </si>
  <si>
    <t>下午</t>
    <phoneticPr fontId="5" type="noConversion"/>
  </si>
  <si>
    <t>苗</t>
    <phoneticPr fontId="1" type="noConversion"/>
  </si>
  <si>
    <t>苗</t>
    <phoneticPr fontId="4" type="noConversion"/>
  </si>
  <si>
    <t>苗</t>
    <phoneticPr fontId="1" type="noConversion"/>
  </si>
  <si>
    <t>3月考勤</t>
    <phoneticPr fontId="5" type="noConversion"/>
  </si>
  <si>
    <t>3月OA不能申报小时数</t>
    <phoneticPr fontId="1" type="noConversion"/>
  </si>
  <si>
    <t>2月份饭补</t>
    <phoneticPr fontId="1" type="noConversion"/>
  </si>
  <si>
    <t>星期三</t>
    <phoneticPr fontId="5" type="noConversion"/>
  </si>
  <si>
    <t>星期四</t>
    <phoneticPr fontId="4" type="noConversion"/>
  </si>
  <si>
    <t>17:00-18:00</t>
    <phoneticPr fontId="1" type="noConversion"/>
  </si>
  <si>
    <t>8:00-14:00</t>
    <phoneticPr fontId="1" type="noConversion"/>
  </si>
  <si>
    <t>17:00-18:00</t>
    <phoneticPr fontId="1" type="noConversion"/>
  </si>
  <si>
    <t>17:00-17:30</t>
    <phoneticPr fontId="1" type="noConversion"/>
  </si>
  <si>
    <t>8:00-14:00</t>
    <phoneticPr fontId="1" type="noConversion"/>
  </si>
  <si>
    <t>8:00-13:00</t>
    <phoneticPr fontId="1" type="noConversion"/>
  </si>
  <si>
    <t>17:00-19:00</t>
    <phoneticPr fontId="1" type="noConversion"/>
  </si>
  <si>
    <t>17:00-18:30</t>
    <phoneticPr fontId="1" type="noConversion"/>
  </si>
  <si>
    <t>8：00-12:00</t>
    <phoneticPr fontId="1" type="noConversion"/>
  </si>
  <si>
    <t>17:00-18:00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</si>
</sst>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0.0_);[Red]\(0.0\)"/>
    <numFmt numFmtId="178" formatCode="0.0;_ࠀ"/>
    <numFmt numFmtId="179" formatCode="0.00_);[Red]\(0.00\)"/>
    <numFmt numFmtId="180" formatCode="0.00_ "/>
    <numFmt numFmtId="181" formatCode="0.0_ "/>
  </numFmts>
  <fonts count="1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7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2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58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8" fontId="0" fillId="2" borderId="1" xfId="0" applyNumberFormat="1" applyFill="1" applyBorder="1" applyAlignment="1">
      <alignment horizontal="center" vertical="center"/>
    </xf>
    <xf numFmtId="0" fontId="9" fillId="2" borderId="0" xfId="0" applyFont="1" applyFill="1">
      <alignment vertical="center"/>
    </xf>
    <xf numFmtId="0" fontId="10" fillId="0" borderId="3" xfId="0" applyFont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0" borderId="0" xfId="0" applyFont="1">
      <alignment vertical="center"/>
    </xf>
    <xf numFmtId="0" fontId="10" fillId="0" borderId="2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3" borderId="4" xfId="0" applyFont="1" applyFill="1" applyBorder="1" applyAlignment="1"/>
    <xf numFmtId="0" fontId="6" fillId="3" borderId="5" xfId="0" applyFont="1" applyFill="1" applyBorder="1" applyAlignment="1">
      <alignment horizontal="center"/>
    </xf>
    <xf numFmtId="0" fontId="10" fillId="0" borderId="0" xfId="0" applyFont="1" applyAlignment="1"/>
    <xf numFmtId="0" fontId="10" fillId="3" borderId="6" xfId="0" applyFont="1" applyFill="1" applyBorder="1" applyAlignment="1"/>
    <xf numFmtId="0" fontId="6" fillId="3" borderId="0" xfId="0" applyFont="1" applyFill="1" applyBorder="1" applyAlignment="1">
      <alignment horizontal="center"/>
    </xf>
    <xf numFmtId="0" fontId="10" fillId="3" borderId="7" xfId="0" applyFont="1" applyFill="1" applyBorder="1" applyAlignment="1"/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20" fontId="12" fillId="4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20" fontId="15" fillId="4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58" fontId="12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8" fontId="0" fillId="2" borderId="0" xfId="0" applyNumberFormat="1" applyFill="1" applyBorder="1" applyAlignment="1">
      <alignment horizontal="center" vertical="center"/>
    </xf>
    <xf numFmtId="178" fontId="0" fillId="2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20" fontId="11" fillId="0" borderId="1" xfId="0" applyNumberFormat="1" applyFont="1" applyFill="1" applyBorder="1" applyAlignment="1">
      <alignment horizontal="center" vertical="center" wrapText="1"/>
    </xf>
    <xf numFmtId="20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20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78" fontId="8" fillId="2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81" fontId="10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178" fontId="10" fillId="2" borderId="1" xfId="0" applyNumberFormat="1" applyFont="1" applyFill="1" applyBorder="1" applyAlignment="1">
      <alignment horizontal="center" vertical="center"/>
    </xf>
    <xf numFmtId="178" fontId="10" fillId="2" borderId="0" xfId="0" applyNumberFormat="1" applyFont="1" applyFill="1" applyBorder="1" applyAlignment="1">
      <alignment horizontal="center" vertical="center"/>
    </xf>
    <xf numFmtId="20" fontId="13" fillId="0" borderId="1" xfId="0" applyNumberFormat="1" applyFont="1" applyFill="1" applyBorder="1" applyAlignment="1">
      <alignment horizontal="center" vertical="center" wrapText="1"/>
    </xf>
    <xf numFmtId="46" fontId="12" fillId="4" borderId="1" xfId="0" applyNumberFormat="1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0" borderId="0" xfId="0" applyFont="1">
      <alignment vertical="center"/>
    </xf>
    <xf numFmtId="20" fontId="12" fillId="2" borderId="0" xfId="0" applyNumberFormat="1" applyFont="1" applyFill="1" applyAlignment="1">
      <alignment horizontal="center" vertical="center" wrapText="1"/>
    </xf>
    <xf numFmtId="20" fontId="12" fillId="2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0" borderId="0" xfId="0" applyFont="1">
      <alignment vertical="center"/>
    </xf>
    <xf numFmtId="58" fontId="12" fillId="2" borderId="1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46" fontId="12" fillId="0" borderId="0" xfId="0" applyNumberFormat="1" applyFont="1" applyFill="1" applyAlignment="1">
      <alignment horizontal="center" vertical="center" wrapText="1"/>
    </xf>
    <xf numFmtId="46" fontId="12" fillId="0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Fill="1">
      <alignment vertical="center"/>
    </xf>
    <xf numFmtId="0" fontId="10" fillId="0" borderId="10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179" fontId="10" fillId="0" borderId="8" xfId="0" applyNumberFormat="1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7" fontId="10" fillId="0" borderId="8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179" fontId="10" fillId="0" borderId="8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80" fontId="10" fillId="0" borderId="2" xfId="0" applyNumberFormat="1" applyFont="1" applyBorder="1" applyAlignment="1">
      <alignment horizontal="center" vertical="center"/>
    </xf>
    <xf numFmtId="180" fontId="10" fillId="0" borderId="8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58" fontId="12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58" fontId="12" fillId="2" borderId="10" xfId="0" applyNumberFormat="1" applyFont="1" applyFill="1" applyBorder="1" applyAlignment="1">
      <alignment horizontal="center" vertical="center" wrapText="1"/>
    </xf>
    <xf numFmtId="58" fontId="12" fillId="2" borderId="3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161925</xdr:rowOff>
    </xdr:from>
    <xdr:to>
      <xdr:col>12</xdr:col>
      <xdr:colOff>498475</xdr:colOff>
      <xdr:row>3</xdr:row>
      <xdr:rowOff>22225</xdr:rowOff>
    </xdr:to>
    <xdr:sp macro="[1]!dp_core.gridDP_Click" textlink="">
      <xdr:nvSpPr>
        <xdr:cNvPr id="5" name="矩形 4"/>
        <xdr:cNvSpPr/>
      </xdr:nvSpPr>
      <xdr:spPr>
        <a:xfrm>
          <a:off x="11972925" y="40005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12</xdr:row>
      <xdr:rowOff>0</xdr:rowOff>
    </xdr:from>
    <xdr:to>
      <xdr:col>7</xdr:col>
      <xdr:colOff>279400</xdr:colOff>
      <xdr:row>13</xdr:row>
      <xdr:rowOff>31750</xdr:rowOff>
    </xdr:to>
    <xdr:sp macro="[1]!dp_core.gridDP_Click" textlink="">
      <xdr:nvSpPr>
        <xdr:cNvPr id="14" name="矩形 13"/>
        <xdr:cNvSpPr/>
      </xdr:nvSpPr>
      <xdr:spPr>
        <a:xfrm>
          <a:off x="2209800" y="21240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23</xdr:row>
      <xdr:rowOff>0</xdr:rowOff>
    </xdr:from>
    <xdr:to>
      <xdr:col>7</xdr:col>
      <xdr:colOff>279400</xdr:colOff>
      <xdr:row>24</xdr:row>
      <xdr:rowOff>31750</xdr:rowOff>
    </xdr:to>
    <xdr:sp macro="[1]!dp_core.gridDP_Click" textlink="">
      <xdr:nvSpPr>
        <xdr:cNvPr id="25" name="矩形 24"/>
        <xdr:cNvSpPr/>
      </xdr:nvSpPr>
      <xdr:spPr>
        <a:xfrm>
          <a:off x="2209800" y="40100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23</xdr:row>
      <xdr:rowOff>0</xdr:rowOff>
    </xdr:from>
    <xdr:to>
      <xdr:col>7</xdr:col>
      <xdr:colOff>279400</xdr:colOff>
      <xdr:row>24</xdr:row>
      <xdr:rowOff>31750</xdr:rowOff>
    </xdr:to>
    <xdr:sp macro="[1]!dp_core.gridDP_Click" textlink="">
      <xdr:nvSpPr>
        <xdr:cNvPr id="46" name="矩形 45"/>
        <xdr:cNvSpPr/>
      </xdr:nvSpPr>
      <xdr:spPr>
        <a:xfrm>
          <a:off x="2209800" y="40100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7</xdr:col>
      <xdr:colOff>279400</xdr:colOff>
      <xdr:row>35</xdr:row>
      <xdr:rowOff>31750</xdr:rowOff>
    </xdr:to>
    <xdr:sp macro="[1]!dp_core.gridDP_Click" textlink="">
      <xdr:nvSpPr>
        <xdr:cNvPr id="58" name="矩形 57"/>
        <xdr:cNvSpPr/>
      </xdr:nvSpPr>
      <xdr:spPr>
        <a:xfrm>
          <a:off x="2209800" y="58959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7</xdr:col>
      <xdr:colOff>279400</xdr:colOff>
      <xdr:row>35</xdr:row>
      <xdr:rowOff>31750</xdr:rowOff>
    </xdr:to>
    <xdr:sp macro="[1]!dp_core.gridDP_Click" textlink="">
      <xdr:nvSpPr>
        <xdr:cNvPr id="68" name="矩形 67"/>
        <xdr:cNvSpPr/>
      </xdr:nvSpPr>
      <xdr:spPr>
        <a:xfrm>
          <a:off x="2209800" y="58959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45</xdr:row>
      <xdr:rowOff>0</xdr:rowOff>
    </xdr:from>
    <xdr:to>
      <xdr:col>7</xdr:col>
      <xdr:colOff>279400</xdr:colOff>
      <xdr:row>46</xdr:row>
      <xdr:rowOff>31750</xdr:rowOff>
    </xdr:to>
    <xdr:sp macro="[1]!dp_core.gridDP_Click" textlink="">
      <xdr:nvSpPr>
        <xdr:cNvPr id="89" name="矩形 88"/>
        <xdr:cNvSpPr/>
      </xdr:nvSpPr>
      <xdr:spPr>
        <a:xfrm>
          <a:off x="2209800" y="77819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56</xdr:row>
      <xdr:rowOff>0</xdr:rowOff>
    </xdr:from>
    <xdr:to>
      <xdr:col>7</xdr:col>
      <xdr:colOff>279400</xdr:colOff>
      <xdr:row>57</xdr:row>
      <xdr:rowOff>31750</xdr:rowOff>
    </xdr:to>
    <xdr:sp macro="[1]!dp_core.gridDP_Click" textlink="">
      <xdr:nvSpPr>
        <xdr:cNvPr id="99" name="矩形 98"/>
        <xdr:cNvSpPr/>
      </xdr:nvSpPr>
      <xdr:spPr>
        <a:xfrm>
          <a:off x="2209800" y="96678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1</xdr:row>
      <xdr:rowOff>0</xdr:rowOff>
    </xdr:from>
    <xdr:to>
      <xdr:col>7</xdr:col>
      <xdr:colOff>279400</xdr:colOff>
      <xdr:row>2</xdr:row>
      <xdr:rowOff>31750</xdr:rowOff>
    </xdr:to>
    <xdr:sp macro="[1]!dp_core.gridDP_Click" textlink="">
      <xdr:nvSpPr>
        <xdr:cNvPr id="24" name="矩形 23"/>
        <xdr:cNvSpPr/>
      </xdr:nvSpPr>
      <xdr:spPr>
        <a:xfrm>
          <a:off x="2209800" y="2381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12</xdr:row>
      <xdr:rowOff>0</xdr:rowOff>
    </xdr:from>
    <xdr:to>
      <xdr:col>7</xdr:col>
      <xdr:colOff>279400</xdr:colOff>
      <xdr:row>13</xdr:row>
      <xdr:rowOff>31750</xdr:rowOff>
    </xdr:to>
    <xdr:sp macro="[1]!dp_core.gridDP_Click" textlink="">
      <xdr:nvSpPr>
        <xdr:cNvPr id="32" name="矩形 31"/>
        <xdr:cNvSpPr/>
      </xdr:nvSpPr>
      <xdr:spPr>
        <a:xfrm>
          <a:off x="2209800" y="21240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23</xdr:row>
      <xdr:rowOff>0</xdr:rowOff>
    </xdr:from>
    <xdr:to>
      <xdr:col>7</xdr:col>
      <xdr:colOff>279400</xdr:colOff>
      <xdr:row>24</xdr:row>
      <xdr:rowOff>31750</xdr:rowOff>
    </xdr:to>
    <xdr:sp macro="[1]!dp_core.gridDP_Click" textlink="">
      <xdr:nvSpPr>
        <xdr:cNvPr id="37" name="矩形 36"/>
        <xdr:cNvSpPr/>
      </xdr:nvSpPr>
      <xdr:spPr>
        <a:xfrm>
          <a:off x="2209800" y="40100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7</xdr:col>
      <xdr:colOff>279400</xdr:colOff>
      <xdr:row>35</xdr:row>
      <xdr:rowOff>31750</xdr:rowOff>
    </xdr:to>
    <xdr:sp macro="[1]!dp_core.gridDP_Click" textlink="">
      <xdr:nvSpPr>
        <xdr:cNvPr id="42" name="矩形 41"/>
        <xdr:cNvSpPr/>
      </xdr:nvSpPr>
      <xdr:spPr>
        <a:xfrm>
          <a:off x="2209800" y="58959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45</xdr:row>
      <xdr:rowOff>0</xdr:rowOff>
    </xdr:from>
    <xdr:to>
      <xdr:col>7</xdr:col>
      <xdr:colOff>279400</xdr:colOff>
      <xdr:row>46</xdr:row>
      <xdr:rowOff>31750</xdr:rowOff>
    </xdr:to>
    <xdr:sp macro="[1]!dp_core.gridDP_Click" textlink="">
      <xdr:nvSpPr>
        <xdr:cNvPr id="51" name="矩形 50"/>
        <xdr:cNvSpPr/>
      </xdr:nvSpPr>
      <xdr:spPr>
        <a:xfrm>
          <a:off x="2209800" y="77819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56</xdr:row>
      <xdr:rowOff>0</xdr:rowOff>
    </xdr:from>
    <xdr:to>
      <xdr:col>7</xdr:col>
      <xdr:colOff>279400</xdr:colOff>
      <xdr:row>57</xdr:row>
      <xdr:rowOff>31750</xdr:rowOff>
    </xdr:to>
    <xdr:sp macro="[1]!dp_core.gridDP_Click" textlink="">
      <xdr:nvSpPr>
        <xdr:cNvPr id="56" name="矩形 55"/>
        <xdr:cNvSpPr/>
      </xdr:nvSpPr>
      <xdr:spPr>
        <a:xfrm>
          <a:off x="2209800" y="96678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1</xdr:row>
      <xdr:rowOff>0</xdr:rowOff>
    </xdr:from>
    <xdr:to>
      <xdr:col>7</xdr:col>
      <xdr:colOff>279400</xdr:colOff>
      <xdr:row>2</xdr:row>
      <xdr:rowOff>31750</xdr:rowOff>
    </xdr:to>
    <xdr:sp macro="[1]!dp_core.gridDP_Click" textlink="">
      <xdr:nvSpPr>
        <xdr:cNvPr id="22" name="矩形 21"/>
        <xdr:cNvSpPr/>
      </xdr:nvSpPr>
      <xdr:spPr>
        <a:xfrm>
          <a:off x="2209800" y="2381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12</xdr:row>
      <xdr:rowOff>0</xdr:rowOff>
    </xdr:from>
    <xdr:to>
      <xdr:col>7</xdr:col>
      <xdr:colOff>279400</xdr:colOff>
      <xdr:row>13</xdr:row>
      <xdr:rowOff>31750</xdr:rowOff>
    </xdr:to>
    <xdr:sp macro="[1]!dp_core.gridDP_Click" textlink="">
      <xdr:nvSpPr>
        <xdr:cNvPr id="30" name="矩形 29"/>
        <xdr:cNvSpPr/>
      </xdr:nvSpPr>
      <xdr:spPr>
        <a:xfrm>
          <a:off x="2209800" y="21240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23</xdr:row>
      <xdr:rowOff>0</xdr:rowOff>
    </xdr:from>
    <xdr:to>
      <xdr:col>7</xdr:col>
      <xdr:colOff>279400</xdr:colOff>
      <xdr:row>24</xdr:row>
      <xdr:rowOff>31750</xdr:rowOff>
    </xdr:to>
    <xdr:sp macro="[1]!dp_core.gridDP_Click" textlink="">
      <xdr:nvSpPr>
        <xdr:cNvPr id="36" name="矩形 35"/>
        <xdr:cNvSpPr/>
      </xdr:nvSpPr>
      <xdr:spPr>
        <a:xfrm>
          <a:off x="2209800" y="40100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7</xdr:col>
      <xdr:colOff>279400</xdr:colOff>
      <xdr:row>35</xdr:row>
      <xdr:rowOff>31750</xdr:rowOff>
    </xdr:to>
    <xdr:sp macro="[1]!dp_core.gridDP_Click" textlink="">
      <xdr:nvSpPr>
        <xdr:cNvPr id="44" name="矩形 43"/>
        <xdr:cNvSpPr/>
      </xdr:nvSpPr>
      <xdr:spPr>
        <a:xfrm>
          <a:off x="2209800" y="58959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45</xdr:row>
      <xdr:rowOff>0</xdr:rowOff>
    </xdr:from>
    <xdr:to>
      <xdr:col>7</xdr:col>
      <xdr:colOff>279400</xdr:colOff>
      <xdr:row>46</xdr:row>
      <xdr:rowOff>31750</xdr:rowOff>
    </xdr:to>
    <xdr:sp macro="[1]!dp_core.gridDP_Click" textlink="">
      <xdr:nvSpPr>
        <xdr:cNvPr id="50" name="矩形 49"/>
        <xdr:cNvSpPr/>
      </xdr:nvSpPr>
      <xdr:spPr>
        <a:xfrm>
          <a:off x="2209800" y="778192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76200</xdr:colOff>
      <xdr:row>56</xdr:row>
      <xdr:rowOff>0</xdr:rowOff>
    </xdr:from>
    <xdr:to>
      <xdr:col>7</xdr:col>
      <xdr:colOff>279400</xdr:colOff>
      <xdr:row>57</xdr:row>
      <xdr:rowOff>31750</xdr:rowOff>
    </xdr:to>
    <xdr:sp macro="[1]!dp_core.gridDP_Click" textlink="">
      <xdr:nvSpPr>
        <xdr:cNvPr id="59" name="矩形 58"/>
        <xdr:cNvSpPr/>
      </xdr:nvSpPr>
      <xdr:spPr>
        <a:xfrm>
          <a:off x="2209800" y="9667875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mradapps_datepicker2010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dp_core.gridDP_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9"/>
  <sheetViews>
    <sheetView workbookViewId="0">
      <pane xSplit="1" topLeftCell="N1" activePane="topRight" state="frozen"/>
      <selection pane="topRight" activeCell="AE19" sqref="AE19"/>
    </sheetView>
  </sheetViews>
  <sheetFormatPr defaultRowHeight="14.25"/>
  <cols>
    <col min="1" max="5" width="9" style="14"/>
    <col min="6" max="6" width="9" style="89"/>
    <col min="7" max="9" width="9" style="14"/>
    <col min="10" max="10" width="9" style="100"/>
    <col min="11" max="16384" width="9" style="14"/>
  </cols>
  <sheetData>
    <row r="1" spans="1:37" ht="13.5">
      <c r="A1" s="109" t="s">
        <v>62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5"/>
    </row>
    <row r="2" spans="1:37">
      <c r="A2" s="109" t="s">
        <v>14</v>
      </c>
      <c r="B2" s="111"/>
      <c r="C2" s="11">
        <v>26</v>
      </c>
      <c r="D2" s="11">
        <v>27</v>
      </c>
      <c r="E2" s="106">
        <v>28</v>
      </c>
      <c r="F2" s="106">
        <v>29</v>
      </c>
      <c r="G2" s="106">
        <v>1</v>
      </c>
      <c r="H2" s="106">
        <v>2</v>
      </c>
      <c r="I2" s="107">
        <v>3</v>
      </c>
      <c r="J2" s="107">
        <v>4</v>
      </c>
      <c r="K2" s="107">
        <v>5</v>
      </c>
      <c r="L2" s="107">
        <v>6</v>
      </c>
      <c r="M2" s="107">
        <v>7</v>
      </c>
      <c r="N2" s="107">
        <v>8</v>
      </c>
      <c r="O2" s="107">
        <v>9</v>
      </c>
      <c r="P2" s="107">
        <v>10</v>
      </c>
      <c r="Q2" s="107">
        <v>11</v>
      </c>
      <c r="R2" s="107">
        <v>12</v>
      </c>
      <c r="S2" s="107">
        <v>13</v>
      </c>
      <c r="T2" s="107">
        <v>14</v>
      </c>
      <c r="U2" s="107">
        <v>15</v>
      </c>
      <c r="V2" s="107">
        <v>16</v>
      </c>
      <c r="W2" s="107">
        <v>17</v>
      </c>
      <c r="X2" s="107">
        <v>18</v>
      </c>
      <c r="Y2" s="107">
        <v>19</v>
      </c>
      <c r="Z2" s="107">
        <v>20</v>
      </c>
      <c r="AA2" s="107">
        <v>21</v>
      </c>
      <c r="AB2" s="107">
        <v>22</v>
      </c>
      <c r="AC2" s="107">
        <v>23</v>
      </c>
      <c r="AD2" s="107">
        <v>24</v>
      </c>
      <c r="AE2" s="107">
        <v>25</v>
      </c>
      <c r="AF2" s="107">
        <v>26</v>
      </c>
      <c r="AG2" s="107">
        <v>27</v>
      </c>
      <c r="AH2" s="6" t="s">
        <v>15</v>
      </c>
      <c r="AI2" s="16" t="s">
        <v>16</v>
      </c>
      <c r="AJ2" s="16" t="s">
        <v>17</v>
      </c>
      <c r="AK2" s="15" t="s">
        <v>18</v>
      </c>
    </row>
    <row r="3" spans="1:37">
      <c r="A3" s="109" t="s">
        <v>19</v>
      </c>
      <c r="B3" s="111"/>
      <c r="C3" s="7" t="s">
        <v>65</v>
      </c>
      <c r="D3" s="7" t="s">
        <v>66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7</v>
      </c>
      <c r="R3" s="7" t="s">
        <v>8</v>
      </c>
      <c r="S3" s="7" t="s">
        <v>9</v>
      </c>
      <c r="T3" s="7" t="s">
        <v>10</v>
      </c>
      <c r="U3" s="7" t="s">
        <v>11</v>
      </c>
      <c r="V3" s="7" t="s">
        <v>12</v>
      </c>
      <c r="W3" s="7" t="s">
        <v>13</v>
      </c>
      <c r="X3" s="7" t="s">
        <v>7</v>
      </c>
      <c r="Y3" s="7" t="s">
        <v>8</v>
      </c>
      <c r="Z3" s="7" t="s">
        <v>9</v>
      </c>
      <c r="AA3" s="7" t="s">
        <v>10</v>
      </c>
      <c r="AB3" s="7" t="s">
        <v>11</v>
      </c>
      <c r="AC3" s="7" t="s">
        <v>12</v>
      </c>
      <c r="AD3" s="7" t="s">
        <v>13</v>
      </c>
      <c r="AE3" s="7" t="s">
        <v>7</v>
      </c>
      <c r="AF3" s="7" t="s">
        <v>8</v>
      </c>
      <c r="AG3" s="7" t="s">
        <v>9</v>
      </c>
      <c r="AH3" s="8"/>
      <c r="AI3" s="17"/>
      <c r="AJ3" s="17"/>
      <c r="AK3" s="15"/>
    </row>
    <row r="4" spans="1:37">
      <c r="A4" s="112" t="s">
        <v>30</v>
      </c>
      <c r="B4" s="16" t="s">
        <v>23</v>
      </c>
      <c r="C4" s="54"/>
      <c r="D4" s="54"/>
      <c r="E4" s="55"/>
      <c r="F4" s="56"/>
      <c r="G4" s="56"/>
      <c r="H4" s="56"/>
      <c r="I4" s="57"/>
      <c r="J4" s="95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113">
        <f>AH22</f>
        <v>0</v>
      </c>
      <c r="AI4" s="115">
        <f>SUM(C5:AG5)</f>
        <v>1.5</v>
      </c>
      <c r="AJ4" s="115">
        <f>SUM(C4:AG4)</f>
        <v>0</v>
      </c>
      <c r="AK4" s="117"/>
    </row>
    <row r="5" spans="1:37" ht="13.5">
      <c r="A5" s="112"/>
      <c r="B5" s="16" t="s">
        <v>50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3"/>
      <c r="O5" s="53"/>
      <c r="P5" s="53"/>
      <c r="Q5" s="53"/>
      <c r="R5" s="53"/>
      <c r="S5" s="53"/>
      <c r="T5" s="53"/>
      <c r="U5" s="53"/>
      <c r="V5" s="53"/>
      <c r="W5" s="53">
        <v>1.5</v>
      </c>
      <c r="X5" s="53"/>
      <c r="Y5" s="53"/>
      <c r="Z5" s="53"/>
      <c r="AA5" s="53"/>
      <c r="AB5" s="53"/>
      <c r="AC5" s="53"/>
      <c r="AD5" s="53"/>
      <c r="AE5" s="53"/>
      <c r="AF5" s="53"/>
      <c r="AG5" s="53"/>
      <c r="AH5" s="114"/>
      <c r="AI5" s="116"/>
      <c r="AJ5" s="116"/>
      <c r="AK5" s="118"/>
    </row>
    <row r="6" spans="1:37">
      <c r="A6" s="112" t="s">
        <v>25</v>
      </c>
      <c r="B6" s="16" t="s">
        <v>23</v>
      </c>
      <c r="C6" s="54"/>
      <c r="D6" s="54"/>
      <c r="E6" s="54"/>
      <c r="F6" s="54">
        <v>6</v>
      </c>
      <c r="G6" s="54"/>
      <c r="H6" s="54"/>
      <c r="I6" s="57"/>
      <c r="J6" s="97"/>
      <c r="K6" s="53"/>
      <c r="L6" s="53"/>
      <c r="M6" s="53"/>
      <c r="N6" s="53">
        <v>6</v>
      </c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>
        <v>4</v>
      </c>
      <c r="AC6" s="53"/>
      <c r="AD6" s="53"/>
      <c r="AE6" s="53"/>
      <c r="AF6" s="53"/>
      <c r="AG6" s="53"/>
      <c r="AH6" s="113">
        <f>AH24</f>
        <v>2</v>
      </c>
      <c r="AI6" s="115">
        <f>SUM(C7:AG7)</f>
        <v>16</v>
      </c>
      <c r="AJ6" s="115">
        <f>SUM(C6:AG6)</f>
        <v>16</v>
      </c>
      <c r="AK6" s="115">
        <v>0</v>
      </c>
    </row>
    <row r="7" spans="1:37">
      <c r="A7" s="112"/>
      <c r="B7" s="16" t="s">
        <v>24</v>
      </c>
      <c r="C7" s="54">
        <v>1</v>
      </c>
      <c r="D7" s="54"/>
      <c r="E7" s="54">
        <v>1</v>
      </c>
      <c r="F7" s="54"/>
      <c r="G7" s="54"/>
      <c r="H7" s="54"/>
      <c r="I7" s="54">
        <v>1</v>
      </c>
      <c r="J7" s="54"/>
      <c r="K7" s="54">
        <v>1</v>
      </c>
      <c r="L7" s="53"/>
      <c r="M7" s="57"/>
      <c r="N7" s="53"/>
      <c r="O7" s="53">
        <v>1</v>
      </c>
      <c r="P7" s="53"/>
      <c r="Q7" s="53">
        <v>1</v>
      </c>
      <c r="R7" s="53">
        <v>1</v>
      </c>
      <c r="S7" s="53">
        <v>1</v>
      </c>
      <c r="T7" s="53"/>
      <c r="U7" s="53"/>
      <c r="V7" s="53"/>
      <c r="W7" s="53">
        <v>1</v>
      </c>
      <c r="X7" s="53">
        <v>2</v>
      </c>
      <c r="Y7" s="53">
        <v>1</v>
      </c>
      <c r="Z7" s="53">
        <v>1</v>
      </c>
      <c r="AA7" s="53"/>
      <c r="AB7" s="53"/>
      <c r="AC7" s="53">
        <v>1</v>
      </c>
      <c r="AD7" s="53">
        <v>1</v>
      </c>
      <c r="AE7" s="53">
        <v>1</v>
      </c>
      <c r="AF7" s="53"/>
      <c r="AG7" s="53"/>
      <c r="AH7" s="114"/>
      <c r="AI7" s="116"/>
      <c r="AJ7" s="116"/>
      <c r="AK7" s="116"/>
    </row>
    <row r="8" spans="1:37">
      <c r="A8" s="112" t="s">
        <v>26</v>
      </c>
      <c r="B8" s="16" t="s">
        <v>23</v>
      </c>
      <c r="C8" s="54"/>
      <c r="D8" s="54"/>
      <c r="E8" s="54"/>
      <c r="F8" s="54">
        <v>6</v>
      </c>
      <c r="G8" s="54"/>
      <c r="H8" s="59"/>
      <c r="I8" s="57"/>
      <c r="J8" s="97"/>
      <c r="K8" s="53"/>
      <c r="L8" s="53"/>
      <c r="M8" s="53"/>
      <c r="N8" s="53"/>
      <c r="O8" s="53"/>
      <c r="P8" s="53"/>
      <c r="Q8" s="53"/>
      <c r="R8" s="53"/>
      <c r="S8" s="53"/>
      <c r="T8" s="53">
        <v>5</v>
      </c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113">
        <f>AH26</f>
        <v>2</v>
      </c>
      <c r="AI8" s="115">
        <f>SUM(C9:AG9)</f>
        <v>3.5</v>
      </c>
      <c r="AJ8" s="115">
        <f>SUM(C8:AG8)</f>
        <v>11</v>
      </c>
      <c r="AK8" s="115">
        <v>0</v>
      </c>
    </row>
    <row r="9" spans="1:37" ht="13.5">
      <c r="A9" s="112"/>
      <c r="B9" s="16" t="s">
        <v>24</v>
      </c>
      <c r="C9" s="54"/>
      <c r="D9" s="60"/>
      <c r="E9" s="54"/>
      <c r="F9" s="54"/>
      <c r="G9" s="54"/>
      <c r="H9" s="54">
        <v>0.5</v>
      </c>
      <c r="I9" s="54"/>
      <c r="J9" s="97">
        <v>1</v>
      </c>
      <c r="K9" s="97"/>
      <c r="L9" s="97"/>
      <c r="M9" s="53"/>
      <c r="N9" s="97"/>
      <c r="O9" s="53"/>
      <c r="P9" s="53"/>
      <c r="Q9" s="53"/>
      <c r="R9" s="53"/>
      <c r="S9" s="53"/>
      <c r="T9" s="53"/>
      <c r="U9" s="53"/>
      <c r="V9" s="53"/>
      <c r="W9" s="53">
        <v>1</v>
      </c>
      <c r="X9" s="53"/>
      <c r="Y9" s="53"/>
      <c r="Z9" s="53"/>
      <c r="AA9" s="53"/>
      <c r="AB9" s="53"/>
      <c r="AC9" s="53"/>
      <c r="AD9" s="53">
        <v>1</v>
      </c>
      <c r="AE9" s="53"/>
      <c r="AF9" s="53"/>
      <c r="AG9" s="53"/>
      <c r="AH9" s="114"/>
      <c r="AI9" s="116"/>
      <c r="AJ9" s="116"/>
      <c r="AK9" s="116"/>
    </row>
    <row r="10" spans="1:37" s="108" customFormat="1">
      <c r="A10" s="119" t="s">
        <v>27</v>
      </c>
      <c r="B10" s="53" t="s">
        <v>23</v>
      </c>
      <c r="C10" s="54"/>
      <c r="D10" s="54"/>
      <c r="E10" s="54"/>
      <c r="F10" s="54">
        <v>6</v>
      </c>
      <c r="G10" s="54"/>
      <c r="H10" s="54"/>
      <c r="I10" s="57"/>
      <c r="J10" s="97"/>
      <c r="K10" s="53"/>
      <c r="L10" s="53"/>
      <c r="M10" s="53"/>
      <c r="N10" s="53"/>
      <c r="O10" s="53"/>
      <c r="P10" s="53"/>
      <c r="Q10" s="53"/>
      <c r="R10" s="53"/>
      <c r="S10" s="53"/>
      <c r="T10" s="53">
        <v>5</v>
      </c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120">
        <f>AH28</f>
        <v>2</v>
      </c>
      <c r="AI10" s="122">
        <f>SUM(C11:AG11)</f>
        <v>4</v>
      </c>
      <c r="AJ10" s="122">
        <f>SUM(C10:AG10)</f>
        <v>11</v>
      </c>
      <c r="AK10" s="122">
        <v>0</v>
      </c>
    </row>
    <row r="11" spans="1:37" s="108" customFormat="1" ht="13.5">
      <c r="A11" s="119"/>
      <c r="B11" s="53" t="s">
        <v>57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3"/>
      <c r="N11" s="54"/>
      <c r="O11" s="53"/>
      <c r="P11" s="53"/>
      <c r="Q11" s="53"/>
      <c r="R11" s="53"/>
      <c r="S11" s="53"/>
      <c r="T11" s="53"/>
      <c r="U11" s="53"/>
      <c r="V11" s="53">
        <v>1</v>
      </c>
      <c r="W11" s="53">
        <v>1</v>
      </c>
      <c r="X11" s="53">
        <v>1</v>
      </c>
      <c r="Y11" s="53"/>
      <c r="Z11" s="53"/>
      <c r="AA11" s="53"/>
      <c r="AB11" s="53"/>
      <c r="AC11" s="53"/>
      <c r="AD11" s="53">
        <v>1</v>
      </c>
      <c r="AE11" s="53"/>
      <c r="AF11" s="53"/>
      <c r="AG11" s="53"/>
      <c r="AH11" s="121"/>
      <c r="AI11" s="123"/>
      <c r="AJ11" s="123"/>
      <c r="AK11" s="123"/>
    </row>
    <row r="12" spans="1:37">
      <c r="A12" s="129" t="s">
        <v>28</v>
      </c>
      <c r="B12" s="16" t="s">
        <v>23</v>
      </c>
      <c r="C12" s="54"/>
      <c r="D12" s="54"/>
      <c r="E12" s="54"/>
      <c r="F12" s="54">
        <v>6</v>
      </c>
      <c r="G12" s="54"/>
      <c r="H12" s="54"/>
      <c r="I12" s="57"/>
      <c r="J12" s="97"/>
      <c r="K12" s="53"/>
      <c r="L12" s="53"/>
      <c r="M12" s="53"/>
      <c r="N12" s="53">
        <v>6</v>
      </c>
      <c r="O12" s="53"/>
      <c r="P12" s="53"/>
      <c r="Q12" s="53"/>
      <c r="R12" s="53"/>
      <c r="S12" s="53"/>
      <c r="T12" s="53">
        <v>5</v>
      </c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113">
        <f>AH30</f>
        <v>3</v>
      </c>
      <c r="AI12" s="115">
        <f>SUM(C13:AG13)</f>
        <v>2</v>
      </c>
      <c r="AJ12" s="115">
        <f>SUM(C12:AG12)</f>
        <v>17</v>
      </c>
      <c r="AK12" s="124">
        <v>0</v>
      </c>
    </row>
    <row r="13" spans="1:37" ht="13.5">
      <c r="A13" s="112"/>
      <c r="B13" s="16" t="s">
        <v>58</v>
      </c>
      <c r="C13" s="54"/>
      <c r="D13" s="54"/>
      <c r="E13" s="54"/>
      <c r="F13" s="54"/>
      <c r="G13" s="54"/>
      <c r="H13" s="54"/>
      <c r="I13" s="54"/>
      <c r="J13" s="96"/>
      <c r="K13" s="96"/>
      <c r="L13" s="96"/>
      <c r="M13" s="53"/>
      <c r="N13" s="96"/>
      <c r="O13" s="53"/>
      <c r="P13" s="53"/>
      <c r="Q13" s="53"/>
      <c r="R13" s="53"/>
      <c r="S13" s="53"/>
      <c r="T13" s="53"/>
      <c r="U13" s="53"/>
      <c r="V13" s="53"/>
      <c r="W13" s="53">
        <v>1</v>
      </c>
      <c r="X13" s="53"/>
      <c r="Y13" s="53"/>
      <c r="Z13" s="53"/>
      <c r="AA13" s="53"/>
      <c r="AB13" s="53"/>
      <c r="AC13" s="53"/>
      <c r="AD13" s="53">
        <v>1</v>
      </c>
      <c r="AE13" s="53"/>
      <c r="AF13" s="53"/>
      <c r="AG13" s="53"/>
      <c r="AH13" s="114"/>
      <c r="AI13" s="116"/>
      <c r="AJ13" s="116"/>
      <c r="AK13" s="125"/>
    </row>
    <row r="14" spans="1:37">
      <c r="A14" s="129" t="s">
        <v>59</v>
      </c>
      <c r="B14" s="16" t="s">
        <v>23</v>
      </c>
      <c r="C14" s="54"/>
      <c r="D14" s="54"/>
      <c r="E14" s="54"/>
      <c r="F14" s="54"/>
      <c r="G14" s="54"/>
      <c r="H14" s="54"/>
      <c r="I14" s="57"/>
      <c r="J14" s="97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4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113">
        <f>AH32</f>
        <v>0</v>
      </c>
      <c r="AI14" s="115">
        <f>SUM(C15:AG15)</f>
        <v>0</v>
      </c>
      <c r="AJ14" s="115">
        <f>SUM(C14:AG14)</f>
        <v>0</v>
      </c>
      <c r="AK14" s="117"/>
    </row>
    <row r="15" spans="1:37" ht="13.5" customHeight="1">
      <c r="A15" s="112"/>
      <c r="B15" s="16" t="s">
        <v>24</v>
      </c>
      <c r="C15" s="54"/>
      <c r="D15" s="54"/>
      <c r="E15" s="54"/>
      <c r="F15" s="54"/>
      <c r="G15" s="54"/>
      <c r="H15" s="54"/>
      <c r="I15" s="54"/>
      <c r="J15" s="97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114"/>
      <c r="AI15" s="116"/>
      <c r="AJ15" s="116"/>
      <c r="AK15" s="118"/>
    </row>
    <row r="16" spans="1:37">
      <c r="A16" s="129" t="s">
        <v>53</v>
      </c>
      <c r="B16" s="16" t="s">
        <v>23</v>
      </c>
      <c r="C16" s="54"/>
      <c r="D16" s="54"/>
      <c r="E16" s="55"/>
      <c r="F16" s="56"/>
      <c r="G16" s="56"/>
      <c r="H16" s="58"/>
      <c r="I16" s="57"/>
      <c r="J16" s="95"/>
      <c r="K16" s="53"/>
      <c r="L16" s="53"/>
      <c r="M16" s="53"/>
      <c r="N16" s="53"/>
      <c r="O16" s="53"/>
      <c r="P16" s="53"/>
      <c r="Q16" s="53"/>
      <c r="R16" s="53"/>
      <c r="S16" s="53"/>
      <c r="T16" s="53">
        <v>5</v>
      </c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113">
        <f>AH34</f>
        <v>1</v>
      </c>
      <c r="AI16" s="138">
        <f>SUM(C17:AG17)</f>
        <v>2</v>
      </c>
      <c r="AJ16" s="115">
        <f>SUM(C16:AG16)</f>
        <v>5</v>
      </c>
      <c r="AK16" s="115">
        <v>0</v>
      </c>
    </row>
    <row r="17" spans="1:37" ht="13.5">
      <c r="A17" s="112"/>
      <c r="B17" s="16" t="s">
        <v>24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3"/>
      <c r="S17" s="53"/>
      <c r="T17" s="53"/>
      <c r="U17" s="53"/>
      <c r="V17" s="53"/>
      <c r="W17" s="53">
        <v>1</v>
      </c>
      <c r="X17" s="53"/>
      <c r="Y17" s="53"/>
      <c r="Z17" s="53"/>
      <c r="AA17" s="53"/>
      <c r="AB17" s="53"/>
      <c r="AC17" s="53"/>
      <c r="AD17" s="53">
        <v>1</v>
      </c>
      <c r="AE17" s="53"/>
      <c r="AF17" s="53"/>
      <c r="AG17" s="53"/>
      <c r="AH17" s="114"/>
      <c r="AI17" s="139"/>
      <c r="AJ17" s="116"/>
      <c r="AK17" s="116"/>
    </row>
    <row r="18" spans="1:37">
      <c r="A18" s="112" t="s">
        <v>47</v>
      </c>
      <c r="B18" s="16" t="s">
        <v>23</v>
      </c>
      <c r="C18" s="54"/>
      <c r="D18" s="54"/>
      <c r="E18" s="54"/>
      <c r="F18" s="54"/>
      <c r="G18" s="54"/>
      <c r="H18" s="54"/>
      <c r="I18" s="57"/>
      <c r="J18" s="97"/>
      <c r="K18" s="53"/>
      <c r="L18" s="53"/>
      <c r="M18" s="53"/>
      <c r="N18" s="53">
        <v>6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>
        <v>4</v>
      </c>
      <c r="AC18" s="53"/>
      <c r="AD18" s="53"/>
      <c r="AE18" s="53"/>
      <c r="AF18" s="53"/>
      <c r="AG18" s="53"/>
      <c r="AH18" s="113">
        <f>AH36</f>
        <v>1</v>
      </c>
      <c r="AI18" s="115">
        <f>SUM(C19:AG19)</f>
        <v>12</v>
      </c>
      <c r="AJ18" s="115">
        <f>SUM(C18:AG18)</f>
        <v>10</v>
      </c>
      <c r="AK18" s="135"/>
    </row>
    <row r="19" spans="1:37">
      <c r="A19" s="112"/>
      <c r="B19" s="16" t="s">
        <v>24</v>
      </c>
      <c r="C19" s="54"/>
      <c r="D19" s="54">
        <v>1</v>
      </c>
      <c r="E19" s="54"/>
      <c r="F19" s="54"/>
      <c r="G19" s="54"/>
      <c r="H19" s="54">
        <v>1</v>
      </c>
      <c r="I19" s="54"/>
      <c r="J19" s="54">
        <v>1</v>
      </c>
      <c r="K19" s="54"/>
      <c r="L19" s="53">
        <v>1</v>
      </c>
      <c r="M19" s="57"/>
      <c r="N19" s="53"/>
      <c r="O19" s="53"/>
      <c r="P19" s="53">
        <v>1</v>
      </c>
      <c r="Q19" s="53"/>
      <c r="R19" s="53">
        <v>1</v>
      </c>
      <c r="S19" s="53"/>
      <c r="T19" s="53"/>
      <c r="U19" s="53"/>
      <c r="V19" s="53">
        <v>1</v>
      </c>
      <c r="W19" s="53">
        <v>1</v>
      </c>
      <c r="X19" s="53">
        <v>1</v>
      </c>
      <c r="Y19" s="53"/>
      <c r="Z19" s="53">
        <v>1</v>
      </c>
      <c r="AA19" s="53"/>
      <c r="AB19" s="53"/>
      <c r="AC19" s="53"/>
      <c r="AD19" s="53">
        <v>1</v>
      </c>
      <c r="AE19" s="53">
        <v>1</v>
      </c>
      <c r="AF19" s="53"/>
      <c r="AG19" s="53"/>
      <c r="AH19" s="114"/>
      <c r="AI19" s="116"/>
      <c r="AJ19" s="116"/>
      <c r="AK19" s="136"/>
    </row>
    <row r="20" spans="1:37">
      <c r="A20" s="112" t="s">
        <v>29</v>
      </c>
      <c r="B20" s="16" t="s">
        <v>23</v>
      </c>
      <c r="C20" s="54"/>
      <c r="D20" s="54"/>
      <c r="E20" s="54"/>
      <c r="F20" s="54"/>
      <c r="G20" s="54"/>
      <c r="H20" s="54"/>
      <c r="I20" s="57"/>
      <c r="J20" s="97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113">
        <f>AH38</f>
        <v>0</v>
      </c>
      <c r="AI20" s="115">
        <f>SUM(C21:AG21)</f>
        <v>0</v>
      </c>
      <c r="AJ20" s="115">
        <f>SUM(C20:AG20)</f>
        <v>0</v>
      </c>
      <c r="AK20" s="135"/>
    </row>
    <row r="21" spans="1:37">
      <c r="A21" s="112"/>
      <c r="B21" s="16" t="s">
        <v>24</v>
      </c>
      <c r="C21" s="54"/>
      <c r="D21" s="54"/>
      <c r="E21" s="54"/>
      <c r="F21" s="54"/>
      <c r="G21" s="54"/>
      <c r="H21" s="54"/>
      <c r="I21" s="57"/>
      <c r="J21" s="97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114"/>
      <c r="AI21" s="116"/>
      <c r="AJ21" s="116"/>
      <c r="AK21" s="136"/>
    </row>
    <row r="22" spans="1:37">
      <c r="A22" s="126" t="s">
        <v>30</v>
      </c>
      <c r="B22" s="18"/>
      <c r="C22" s="12" t="str">
        <f t="shared" ref="C22:AE22" si="0">IF(C4&lt;5,"",IF(C4&lt;10,1,2))</f>
        <v/>
      </c>
      <c r="D22" s="12" t="str">
        <f t="shared" si="0"/>
        <v/>
      </c>
      <c r="E22" s="12" t="str">
        <f t="shared" si="0"/>
        <v/>
      </c>
      <c r="F22" s="87" t="str">
        <f t="shared" si="0"/>
        <v/>
      </c>
      <c r="G22" s="12" t="str">
        <f t="shared" si="0"/>
        <v/>
      </c>
      <c r="H22" s="12" t="str">
        <f t="shared" si="0"/>
        <v/>
      </c>
      <c r="I22" s="12" t="str">
        <f t="shared" si="0"/>
        <v/>
      </c>
      <c r="J22" s="98" t="str">
        <f t="shared" si="0"/>
        <v/>
      </c>
      <c r="K22" s="12" t="str">
        <f t="shared" si="0"/>
        <v/>
      </c>
      <c r="L22" s="12" t="str">
        <f t="shared" si="0"/>
        <v/>
      </c>
      <c r="M22" s="19" t="str">
        <f t="shared" si="0"/>
        <v/>
      </c>
      <c r="N22" s="12" t="str">
        <f t="shared" si="0"/>
        <v/>
      </c>
      <c r="O22" s="12" t="str">
        <f t="shared" si="0"/>
        <v/>
      </c>
      <c r="P22" s="12" t="str">
        <f t="shared" si="0"/>
        <v/>
      </c>
      <c r="Q22" s="12" t="str">
        <f t="shared" si="0"/>
        <v/>
      </c>
      <c r="R22" s="12" t="str">
        <f t="shared" si="0"/>
        <v/>
      </c>
      <c r="S22" s="12" t="str">
        <f t="shared" si="0"/>
        <v/>
      </c>
      <c r="T22" s="12" t="str">
        <f t="shared" si="0"/>
        <v/>
      </c>
      <c r="U22" s="12" t="str">
        <f t="shared" si="0"/>
        <v/>
      </c>
      <c r="V22" s="12" t="str">
        <f t="shared" si="0"/>
        <v/>
      </c>
      <c r="W22" s="12" t="str">
        <f t="shared" si="0"/>
        <v/>
      </c>
      <c r="X22" s="12" t="str">
        <f t="shared" si="0"/>
        <v/>
      </c>
      <c r="Y22" s="12" t="str">
        <f t="shared" si="0"/>
        <v/>
      </c>
      <c r="Z22" s="12" t="str">
        <f t="shared" si="0"/>
        <v/>
      </c>
      <c r="AA22" s="12" t="str">
        <f t="shared" si="0"/>
        <v/>
      </c>
      <c r="AB22" s="12" t="str">
        <f t="shared" si="0"/>
        <v/>
      </c>
      <c r="AC22" s="12" t="str">
        <f t="shared" si="0"/>
        <v/>
      </c>
      <c r="AD22" s="12" t="str">
        <f t="shared" si="0"/>
        <v/>
      </c>
      <c r="AE22" s="12" t="str">
        <f t="shared" si="0"/>
        <v/>
      </c>
      <c r="AF22" s="12"/>
      <c r="AG22" s="12" t="str">
        <f>IF(AG4&lt;5,"",IF(AG4&lt;10,1,2))</f>
        <v/>
      </c>
      <c r="AH22" s="127">
        <f>SUM(B22:AG23)</f>
        <v>0</v>
      </c>
      <c r="AI22" s="20"/>
      <c r="AJ22" s="20"/>
      <c r="AK22" s="20"/>
    </row>
    <row r="23" spans="1:37">
      <c r="A23" s="126"/>
      <c r="B23" s="21"/>
      <c r="C23" s="13" t="str">
        <f>IF(C5&lt;2.5,"",1)</f>
        <v/>
      </c>
      <c r="D23" s="13" t="str">
        <f t="shared" ref="D23:AG23" si="1">IF(D5&lt;2.5,"",1)</f>
        <v/>
      </c>
      <c r="E23" s="13" t="str">
        <f t="shared" si="1"/>
        <v/>
      </c>
      <c r="F23" s="88" t="str">
        <f t="shared" si="1"/>
        <v/>
      </c>
      <c r="G23" s="13" t="str">
        <f t="shared" si="1"/>
        <v/>
      </c>
      <c r="H23" s="13" t="str">
        <f t="shared" si="1"/>
        <v/>
      </c>
      <c r="I23" s="13" t="str">
        <f t="shared" si="1"/>
        <v/>
      </c>
      <c r="J23" s="99" t="str">
        <f t="shared" si="1"/>
        <v/>
      </c>
      <c r="K23" s="13" t="str">
        <f t="shared" si="1"/>
        <v/>
      </c>
      <c r="L23" s="13" t="str">
        <f t="shared" si="1"/>
        <v/>
      </c>
      <c r="M23" s="22" t="str">
        <f>IF(M5&lt;2.5,"",1)</f>
        <v/>
      </c>
      <c r="N23" s="13" t="str">
        <f t="shared" si="1"/>
        <v/>
      </c>
      <c r="O23" s="13" t="str">
        <f t="shared" si="1"/>
        <v/>
      </c>
      <c r="P23" s="13" t="str">
        <f t="shared" si="1"/>
        <v/>
      </c>
      <c r="Q23" s="13" t="str">
        <f t="shared" si="1"/>
        <v/>
      </c>
      <c r="R23" s="13" t="str">
        <f t="shared" si="1"/>
        <v/>
      </c>
      <c r="S23" s="13" t="str">
        <f t="shared" si="1"/>
        <v/>
      </c>
      <c r="T23" s="13" t="str">
        <f t="shared" si="1"/>
        <v/>
      </c>
      <c r="U23" s="13" t="str">
        <f>IF(U5&lt;2.5,"",1)</f>
        <v/>
      </c>
      <c r="V23" s="13" t="str">
        <f t="shared" si="1"/>
        <v/>
      </c>
      <c r="W23" s="13" t="str">
        <f t="shared" si="1"/>
        <v/>
      </c>
      <c r="X23" s="13" t="str">
        <f t="shared" si="1"/>
        <v/>
      </c>
      <c r="Y23" s="13" t="str">
        <f>IF(Y5&lt;2.5,"",1)</f>
        <v/>
      </c>
      <c r="Z23" s="13" t="str">
        <f t="shared" si="1"/>
        <v/>
      </c>
      <c r="AA23" s="13" t="str">
        <f t="shared" si="1"/>
        <v/>
      </c>
      <c r="AB23" s="13" t="str">
        <f t="shared" si="1"/>
        <v/>
      </c>
      <c r="AC23" s="13" t="str">
        <f t="shared" si="1"/>
        <v/>
      </c>
      <c r="AD23" s="13" t="str">
        <f t="shared" si="1"/>
        <v/>
      </c>
      <c r="AE23" s="13" t="str">
        <f t="shared" si="1"/>
        <v/>
      </c>
      <c r="AF23" s="13"/>
      <c r="AG23" s="13" t="str">
        <f t="shared" si="1"/>
        <v/>
      </c>
      <c r="AH23" s="128"/>
      <c r="AI23" s="20"/>
      <c r="AJ23" s="20"/>
      <c r="AK23" s="20"/>
    </row>
    <row r="24" spans="1:37">
      <c r="A24" s="130" t="s">
        <v>25</v>
      </c>
      <c r="B24" s="21"/>
      <c r="C24" s="12" t="str">
        <f t="shared" ref="C24:AE24" si="2">IF(C6&lt;5,"",IF(C6&lt;10,1,2))</f>
        <v/>
      </c>
      <c r="D24" s="12" t="str">
        <f t="shared" si="2"/>
        <v/>
      </c>
      <c r="E24" s="12" t="str">
        <f t="shared" si="2"/>
        <v/>
      </c>
      <c r="F24" s="87">
        <f t="shared" si="2"/>
        <v>1</v>
      </c>
      <c r="G24" s="12" t="str">
        <f t="shared" si="2"/>
        <v/>
      </c>
      <c r="H24" s="12" t="str">
        <f t="shared" si="2"/>
        <v/>
      </c>
      <c r="I24" s="12" t="str">
        <f t="shared" si="2"/>
        <v/>
      </c>
      <c r="J24" s="98" t="str">
        <f t="shared" si="2"/>
        <v/>
      </c>
      <c r="K24" s="12" t="str">
        <f t="shared" si="2"/>
        <v/>
      </c>
      <c r="L24" s="12" t="str">
        <f t="shared" si="2"/>
        <v/>
      </c>
      <c r="M24" s="19" t="str">
        <f>IF(M6&lt;5,"",IF(M6&lt;10,1,2))</f>
        <v/>
      </c>
      <c r="N24" s="12">
        <f t="shared" si="2"/>
        <v>1</v>
      </c>
      <c r="O24" s="12" t="str">
        <f t="shared" si="2"/>
        <v/>
      </c>
      <c r="P24" s="12" t="str">
        <f t="shared" si="2"/>
        <v/>
      </c>
      <c r="Q24" s="12" t="str">
        <f t="shared" si="2"/>
        <v/>
      </c>
      <c r="R24" s="12" t="str">
        <f t="shared" si="2"/>
        <v/>
      </c>
      <c r="S24" s="12" t="str">
        <f t="shared" si="2"/>
        <v/>
      </c>
      <c r="T24" s="12" t="str">
        <f t="shared" si="2"/>
        <v/>
      </c>
      <c r="U24" s="12" t="str">
        <f t="shared" si="2"/>
        <v/>
      </c>
      <c r="V24" s="12" t="str">
        <f t="shared" si="2"/>
        <v/>
      </c>
      <c r="W24" s="12" t="str">
        <f t="shared" si="2"/>
        <v/>
      </c>
      <c r="X24" s="12" t="str">
        <f t="shared" si="2"/>
        <v/>
      </c>
      <c r="Y24" s="12" t="str">
        <f t="shared" si="2"/>
        <v/>
      </c>
      <c r="Z24" s="12" t="str">
        <f t="shared" si="2"/>
        <v/>
      </c>
      <c r="AA24" s="12" t="str">
        <f t="shared" si="2"/>
        <v/>
      </c>
      <c r="AB24" s="12" t="str">
        <f t="shared" si="2"/>
        <v/>
      </c>
      <c r="AC24" s="12" t="str">
        <f t="shared" si="2"/>
        <v/>
      </c>
      <c r="AD24" s="12" t="str">
        <f t="shared" si="2"/>
        <v/>
      </c>
      <c r="AE24" s="12" t="str">
        <f t="shared" si="2"/>
        <v/>
      </c>
      <c r="AF24" s="12"/>
      <c r="AG24" s="12" t="str">
        <f>IF(AG6&lt;5,"",IF(AG6&lt;10,1,2))</f>
        <v/>
      </c>
      <c r="AH24" s="127">
        <f>SUM(B24:AG25)</f>
        <v>2</v>
      </c>
      <c r="AI24" s="20"/>
      <c r="AJ24" s="20"/>
      <c r="AK24" s="20"/>
    </row>
    <row r="25" spans="1:37">
      <c r="A25" s="130"/>
      <c r="B25" s="21"/>
      <c r="C25" s="13" t="str">
        <f>IF(C7&lt;2.5,"",1)</f>
        <v/>
      </c>
      <c r="D25" s="13" t="str">
        <f>IF(D7&lt;2.5,"",1)</f>
        <v/>
      </c>
      <c r="E25" s="13" t="str">
        <f t="shared" ref="E25:AG25" si="3">IF(E7&lt;2.5,"",1)</f>
        <v/>
      </c>
      <c r="F25" s="88" t="str">
        <f t="shared" si="3"/>
        <v/>
      </c>
      <c r="G25" s="13" t="str">
        <f t="shared" si="3"/>
        <v/>
      </c>
      <c r="H25" s="13" t="str">
        <f t="shared" si="3"/>
        <v/>
      </c>
      <c r="I25" s="13" t="str">
        <f t="shared" si="3"/>
        <v/>
      </c>
      <c r="J25" s="99" t="str">
        <f t="shared" si="3"/>
        <v/>
      </c>
      <c r="K25" s="13" t="str">
        <f t="shared" si="3"/>
        <v/>
      </c>
      <c r="L25" s="13" t="str">
        <f t="shared" si="3"/>
        <v/>
      </c>
      <c r="M25" s="22" t="str">
        <f t="shared" si="3"/>
        <v/>
      </c>
      <c r="N25" s="13" t="str">
        <f t="shared" si="3"/>
        <v/>
      </c>
      <c r="O25" s="13" t="str">
        <f t="shared" si="3"/>
        <v/>
      </c>
      <c r="P25" s="13" t="str">
        <f t="shared" si="3"/>
        <v/>
      </c>
      <c r="Q25" s="13" t="str">
        <f t="shared" si="3"/>
        <v/>
      </c>
      <c r="R25" s="13" t="str">
        <f t="shared" si="3"/>
        <v/>
      </c>
      <c r="S25" s="13" t="str">
        <f t="shared" si="3"/>
        <v/>
      </c>
      <c r="T25" s="13" t="str">
        <f t="shared" si="3"/>
        <v/>
      </c>
      <c r="U25" s="13" t="str">
        <f t="shared" si="3"/>
        <v/>
      </c>
      <c r="V25" s="13" t="str">
        <f t="shared" si="3"/>
        <v/>
      </c>
      <c r="W25" s="13" t="str">
        <f t="shared" si="3"/>
        <v/>
      </c>
      <c r="X25" s="13" t="str">
        <f t="shared" si="3"/>
        <v/>
      </c>
      <c r="Y25" s="13" t="str">
        <f t="shared" si="3"/>
        <v/>
      </c>
      <c r="Z25" s="13" t="str">
        <f t="shared" si="3"/>
        <v/>
      </c>
      <c r="AA25" s="13" t="str">
        <f t="shared" si="3"/>
        <v/>
      </c>
      <c r="AB25" s="13" t="str">
        <f t="shared" si="3"/>
        <v/>
      </c>
      <c r="AC25" s="13" t="str">
        <f t="shared" si="3"/>
        <v/>
      </c>
      <c r="AD25" s="13" t="str">
        <f t="shared" si="3"/>
        <v/>
      </c>
      <c r="AE25" s="13" t="str">
        <f t="shared" si="3"/>
        <v/>
      </c>
      <c r="AF25" s="13"/>
      <c r="AG25" s="13" t="str">
        <f t="shared" si="3"/>
        <v/>
      </c>
      <c r="AH25" s="131"/>
      <c r="AI25" s="20"/>
      <c r="AJ25" s="20"/>
      <c r="AK25" s="20"/>
    </row>
    <row r="26" spans="1:37">
      <c r="A26" s="130" t="s">
        <v>26</v>
      </c>
      <c r="B26" s="21"/>
      <c r="C26" s="12" t="str">
        <f t="shared" ref="C26:AE26" si="4">IF(C8&lt;5,"",IF(C8&lt;10,1,2))</f>
        <v/>
      </c>
      <c r="D26" s="12" t="str">
        <f t="shared" si="4"/>
        <v/>
      </c>
      <c r="E26" s="12" t="str">
        <f t="shared" si="4"/>
        <v/>
      </c>
      <c r="F26" s="87">
        <f t="shared" si="4"/>
        <v>1</v>
      </c>
      <c r="G26" s="12" t="str">
        <f t="shared" si="4"/>
        <v/>
      </c>
      <c r="H26" s="12" t="str">
        <f t="shared" si="4"/>
        <v/>
      </c>
      <c r="I26" s="12" t="str">
        <f t="shared" si="4"/>
        <v/>
      </c>
      <c r="J26" s="98" t="str">
        <f t="shared" si="4"/>
        <v/>
      </c>
      <c r="K26" s="12" t="str">
        <f t="shared" si="4"/>
        <v/>
      </c>
      <c r="L26" s="12" t="str">
        <f t="shared" si="4"/>
        <v/>
      </c>
      <c r="M26" s="19" t="str">
        <f t="shared" si="4"/>
        <v/>
      </c>
      <c r="N26" s="12" t="str">
        <f t="shared" si="4"/>
        <v/>
      </c>
      <c r="O26" s="12" t="str">
        <f t="shared" si="4"/>
        <v/>
      </c>
      <c r="P26" s="12" t="str">
        <f t="shared" si="4"/>
        <v/>
      </c>
      <c r="Q26" s="12" t="str">
        <f t="shared" si="4"/>
        <v/>
      </c>
      <c r="R26" s="12" t="str">
        <f t="shared" si="4"/>
        <v/>
      </c>
      <c r="S26" s="12" t="str">
        <f t="shared" si="4"/>
        <v/>
      </c>
      <c r="T26" s="12">
        <f t="shared" si="4"/>
        <v>1</v>
      </c>
      <c r="U26" s="12" t="str">
        <f t="shared" si="4"/>
        <v/>
      </c>
      <c r="V26" s="12" t="str">
        <f t="shared" si="4"/>
        <v/>
      </c>
      <c r="W26" s="12" t="str">
        <f t="shared" si="4"/>
        <v/>
      </c>
      <c r="X26" s="12" t="str">
        <f t="shared" si="4"/>
        <v/>
      </c>
      <c r="Y26" s="12" t="str">
        <f t="shared" si="4"/>
        <v/>
      </c>
      <c r="Z26" s="12" t="str">
        <f t="shared" si="4"/>
        <v/>
      </c>
      <c r="AA26" s="12" t="str">
        <f t="shared" si="4"/>
        <v/>
      </c>
      <c r="AB26" s="12" t="str">
        <f t="shared" si="4"/>
        <v/>
      </c>
      <c r="AC26" s="12" t="str">
        <f t="shared" si="4"/>
        <v/>
      </c>
      <c r="AD26" s="12" t="str">
        <f t="shared" si="4"/>
        <v/>
      </c>
      <c r="AE26" s="12" t="str">
        <f t="shared" si="4"/>
        <v/>
      </c>
      <c r="AF26" s="12"/>
      <c r="AG26" s="12" t="str">
        <f>IF(AG8&lt;5,"",IF(AG8&lt;10,1,2))</f>
        <v/>
      </c>
      <c r="AH26" s="127">
        <f>SUM(B26:AG27)</f>
        <v>2</v>
      </c>
      <c r="AI26" s="20"/>
      <c r="AJ26" s="20"/>
      <c r="AK26" s="20"/>
    </row>
    <row r="27" spans="1:37">
      <c r="A27" s="130"/>
      <c r="B27" s="21"/>
      <c r="C27" s="13" t="str">
        <f>IF(C9&lt;2.5,"",1)</f>
        <v/>
      </c>
      <c r="D27" s="13" t="str">
        <f>IF(D9&lt;2.5,"",1)</f>
        <v/>
      </c>
      <c r="E27" s="13" t="str">
        <f t="shared" ref="E27:AG27" si="5">IF(E9&lt;2.5,"",1)</f>
        <v/>
      </c>
      <c r="F27" s="88" t="str">
        <f t="shared" si="5"/>
        <v/>
      </c>
      <c r="G27" s="13" t="str">
        <f t="shared" si="5"/>
        <v/>
      </c>
      <c r="H27" s="13" t="str">
        <f t="shared" si="5"/>
        <v/>
      </c>
      <c r="I27" s="13" t="str">
        <f t="shared" si="5"/>
        <v/>
      </c>
      <c r="J27" s="99" t="str">
        <f t="shared" si="5"/>
        <v/>
      </c>
      <c r="K27" s="13" t="str">
        <f t="shared" si="5"/>
        <v/>
      </c>
      <c r="L27" s="13" t="str">
        <f t="shared" si="5"/>
        <v/>
      </c>
      <c r="M27" s="22" t="str">
        <f>IF(M9&lt;2.5,"",1)</f>
        <v/>
      </c>
      <c r="N27" s="13" t="str">
        <f>IF(N9&lt;2.5,"",1)</f>
        <v/>
      </c>
      <c r="O27" s="13" t="str">
        <f t="shared" si="5"/>
        <v/>
      </c>
      <c r="P27" s="13" t="str">
        <f t="shared" si="5"/>
        <v/>
      </c>
      <c r="Q27" s="13" t="str">
        <f t="shared" si="5"/>
        <v/>
      </c>
      <c r="R27" s="13" t="str">
        <f t="shared" si="5"/>
        <v/>
      </c>
      <c r="S27" s="13" t="str">
        <f t="shared" si="5"/>
        <v/>
      </c>
      <c r="T27" s="13" t="str">
        <f t="shared" si="5"/>
        <v/>
      </c>
      <c r="U27" s="13" t="str">
        <f>IF(U9&lt;2.5,"",1)</f>
        <v/>
      </c>
      <c r="V27" s="13" t="str">
        <f t="shared" si="5"/>
        <v/>
      </c>
      <c r="W27" s="13" t="str">
        <f t="shared" si="5"/>
        <v/>
      </c>
      <c r="X27" s="13" t="str">
        <f t="shared" si="5"/>
        <v/>
      </c>
      <c r="Y27" s="13" t="str">
        <f t="shared" si="5"/>
        <v/>
      </c>
      <c r="Z27" s="13" t="str">
        <f t="shared" si="5"/>
        <v/>
      </c>
      <c r="AA27" s="13" t="str">
        <f t="shared" si="5"/>
        <v/>
      </c>
      <c r="AB27" s="13" t="str">
        <f t="shared" si="5"/>
        <v/>
      </c>
      <c r="AC27" s="13" t="str">
        <f t="shared" si="5"/>
        <v/>
      </c>
      <c r="AD27" s="13" t="str">
        <f t="shared" si="5"/>
        <v/>
      </c>
      <c r="AE27" s="13" t="str">
        <f t="shared" si="5"/>
        <v/>
      </c>
      <c r="AF27" s="13"/>
      <c r="AG27" s="13" t="str">
        <f t="shared" si="5"/>
        <v/>
      </c>
      <c r="AH27" s="131"/>
      <c r="AI27" s="20"/>
      <c r="AJ27" s="20"/>
      <c r="AK27" s="20"/>
    </row>
    <row r="28" spans="1:37">
      <c r="A28" s="130" t="s">
        <v>27</v>
      </c>
      <c r="B28" s="21"/>
      <c r="C28" s="12" t="str">
        <f t="shared" ref="C28:AE28" si="6">IF(C10&lt;5,"",IF(C10&lt;10,1,2))</f>
        <v/>
      </c>
      <c r="D28" s="12" t="str">
        <f t="shared" si="6"/>
        <v/>
      </c>
      <c r="E28" s="12" t="str">
        <f t="shared" si="6"/>
        <v/>
      </c>
      <c r="F28" s="87">
        <f t="shared" si="6"/>
        <v>1</v>
      </c>
      <c r="G28" s="12" t="str">
        <f t="shared" si="6"/>
        <v/>
      </c>
      <c r="H28" s="12" t="str">
        <f t="shared" si="6"/>
        <v/>
      </c>
      <c r="I28" s="12" t="str">
        <f t="shared" si="6"/>
        <v/>
      </c>
      <c r="J28" s="98" t="str">
        <f t="shared" si="6"/>
        <v/>
      </c>
      <c r="K28" s="12" t="str">
        <f t="shared" si="6"/>
        <v/>
      </c>
      <c r="L28" s="12" t="str">
        <f t="shared" si="6"/>
        <v/>
      </c>
      <c r="M28" s="19" t="str">
        <f t="shared" si="6"/>
        <v/>
      </c>
      <c r="N28" s="12" t="str">
        <f t="shared" si="6"/>
        <v/>
      </c>
      <c r="O28" s="12" t="str">
        <f t="shared" si="6"/>
        <v/>
      </c>
      <c r="P28" s="12" t="str">
        <f t="shared" si="6"/>
        <v/>
      </c>
      <c r="Q28" s="12" t="str">
        <f t="shared" si="6"/>
        <v/>
      </c>
      <c r="R28" s="12" t="str">
        <f t="shared" si="6"/>
        <v/>
      </c>
      <c r="S28" s="12" t="str">
        <f t="shared" si="6"/>
        <v/>
      </c>
      <c r="T28" s="12">
        <f t="shared" si="6"/>
        <v>1</v>
      </c>
      <c r="U28" s="12" t="str">
        <f t="shared" si="6"/>
        <v/>
      </c>
      <c r="V28" s="12" t="str">
        <f t="shared" si="6"/>
        <v/>
      </c>
      <c r="W28" s="12" t="str">
        <f t="shared" si="6"/>
        <v/>
      </c>
      <c r="X28" s="12" t="str">
        <f t="shared" si="6"/>
        <v/>
      </c>
      <c r="Y28" s="12" t="str">
        <f t="shared" si="6"/>
        <v/>
      </c>
      <c r="Z28" s="12" t="str">
        <f t="shared" si="6"/>
        <v/>
      </c>
      <c r="AA28" s="12" t="str">
        <f t="shared" si="6"/>
        <v/>
      </c>
      <c r="AB28" s="12" t="str">
        <f t="shared" si="6"/>
        <v/>
      </c>
      <c r="AC28" s="12" t="str">
        <f t="shared" si="6"/>
        <v/>
      </c>
      <c r="AD28" s="12" t="str">
        <f t="shared" si="6"/>
        <v/>
      </c>
      <c r="AE28" s="12" t="str">
        <f t="shared" si="6"/>
        <v/>
      </c>
      <c r="AF28" s="12"/>
      <c r="AG28" s="12" t="str">
        <f>IF(AG10&lt;5,"",IF(AG10&lt;10,1,2))</f>
        <v/>
      </c>
      <c r="AH28" s="127">
        <f>SUM(B28:AG29)</f>
        <v>2</v>
      </c>
      <c r="AI28" s="20"/>
      <c r="AJ28" s="20"/>
      <c r="AK28" s="20"/>
    </row>
    <row r="29" spans="1:37">
      <c r="A29" s="130"/>
      <c r="B29" s="21"/>
      <c r="C29" s="13" t="str">
        <f>IF(C11&lt;2.5,"",1)</f>
        <v/>
      </c>
      <c r="D29" s="13" t="str">
        <f>IF(D11&lt;2.5,"",1)</f>
        <v/>
      </c>
      <c r="E29" s="13" t="str">
        <f t="shared" ref="E29:AG29" si="7">IF(E11&lt;2.5,"",1)</f>
        <v/>
      </c>
      <c r="F29" s="88" t="str">
        <f t="shared" si="7"/>
        <v/>
      </c>
      <c r="G29" s="13" t="str">
        <f t="shared" si="7"/>
        <v/>
      </c>
      <c r="H29" s="13" t="str">
        <f t="shared" si="7"/>
        <v/>
      </c>
      <c r="I29" s="13" t="str">
        <f t="shared" si="7"/>
        <v/>
      </c>
      <c r="J29" s="99" t="str">
        <f t="shared" si="7"/>
        <v/>
      </c>
      <c r="K29" s="13" t="str">
        <f t="shared" si="7"/>
        <v/>
      </c>
      <c r="L29" s="13" t="str">
        <f t="shared" si="7"/>
        <v/>
      </c>
      <c r="M29" s="22" t="str">
        <f t="shared" si="7"/>
        <v/>
      </c>
      <c r="N29" s="13" t="str">
        <f t="shared" si="7"/>
        <v/>
      </c>
      <c r="O29" s="13" t="str">
        <f t="shared" si="7"/>
        <v/>
      </c>
      <c r="P29" s="13" t="str">
        <f t="shared" si="7"/>
        <v/>
      </c>
      <c r="Q29" s="13" t="str">
        <f t="shared" si="7"/>
        <v/>
      </c>
      <c r="R29" s="13" t="str">
        <f t="shared" si="7"/>
        <v/>
      </c>
      <c r="S29" s="13" t="str">
        <f t="shared" si="7"/>
        <v/>
      </c>
      <c r="T29" s="13" t="str">
        <f t="shared" si="7"/>
        <v/>
      </c>
      <c r="U29" s="13" t="str">
        <f t="shared" si="7"/>
        <v/>
      </c>
      <c r="V29" s="13" t="str">
        <f t="shared" si="7"/>
        <v/>
      </c>
      <c r="W29" s="13" t="str">
        <f t="shared" si="7"/>
        <v/>
      </c>
      <c r="X29" s="13" t="str">
        <f t="shared" si="7"/>
        <v/>
      </c>
      <c r="Y29" s="13" t="str">
        <f t="shared" si="7"/>
        <v/>
      </c>
      <c r="Z29" s="13" t="str">
        <f t="shared" si="7"/>
        <v/>
      </c>
      <c r="AA29" s="13" t="str">
        <f t="shared" si="7"/>
        <v/>
      </c>
      <c r="AB29" s="13" t="str">
        <f t="shared" si="7"/>
        <v/>
      </c>
      <c r="AC29" s="13" t="str">
        <f t="shared" si="7"/>
        <v/>
      </c>
      <c r="AD29" s="13" t="str">
        <f t="shared" si="7"/>
        <v/>
      </c>
      <c r="AE29" s="13" t="str">
        <f t="shared" si="7"/>
        <v/>
      </c>
      <c r="AF29" s="13"/>
      <c r="AG29" s="13" t="str">
        <f t="shared" si="7"/>
        <v/>
      </c>
      <c r="AH29" s="131"/>
      <c r="AI29" s="20"/>
      <c r="AJ29" s="20"/>
      <c r="AK29" s="20"/>
    </row>
    <row r="30" spans="1:37">
      <c r="A30" s="132" t="s">
        <v>28</v>
      </c>
      <c r="B30" s="21"/>
      <c r="C30" s="12" t="str">
        <f t="shared" ref="C30:AE30" si="8">IF(C12&lt;5,"",IF(C12&lt;10,1,2))</f>
        <v/>
      </c>
      <c r="D30" s="12" t="str">
        <f t="shared" si="8"/>
        <v/>
      </c>
      <c r="E30" s="12" t="str">
        <f t="shared" si="8"/>
        <v/>
      </c>
      <c r="F30" s="87">
        <f t="shared" si="8"/>
        <v>1</v>
      </c>
      <c r="G30" s="12" t="str">
        <f t="shared" si="8"/>
        <v/>
      </c>
      <c r="H30" s="12" t="str">
        <f t="shared" si="8"/>
        <v/>
      </c>
      <c r="I30" s="12" t="str">
        <f t="shared" si="8"/>
        <v/>
      </c>
      <c r="J30" s="98" t="str">
        <f t="shared" si="8"/>
        <v/>
      </c>
      <c r="K30" s="12" t="str">
        <f t="shared" si="8"/>
        <v/>
      </c>
      <c r="L30" s="12" t="str">
        <f t="shared" si="8"/>
        <v/>
      </c>
      <c r="M30" s="19" t="str">
        <f t="shared" si="8"/>
        <v/>
      </c>
      <c r="N30" s="12">
        <f t="shared" si="8"/>
        <v>1</v>
      </c>
      <c r="O30" s="12" t="str">
        <f t="shared" si="8"/>
        <v/>
      </c>
      <c r="P30" s="12" t="str">
        <f t="shared" si="8"/>
        <v/>
      </c>
      <c r="Q30" s="12" t="str">
        <f t="shared" si="8"/>
        <v/>
      </c>
      <c r="R30" s="12" t="str">
        <f t="shared" si="8"/>
        <v/>
      </c>
      <c r="S30" s="12" t="str">
        <f t="shared" si="8"/>
        <v/>
      </c>
      <c r="T30" s="12">
        <f t="shared" si="8"/>
        <v>1</v>
      </c>
      <c r="U30" s="12" t="str">
        <f t="shared" si="8"/>
        <v/>
      </c>
      <c r="V30" s="12" t="str">
        <f t="shared" si="8"/>
        <v/>
      </c>
      <c r="W30" s="12" t="str">
        <f t="shared" si="8"/>
        <v/>
      </c>
      <c r="X30" s="12" t="str">
        <f t="shared" si="8"/>
        <v/>
      </c>
      <c r="Y30" s="12" t="str">
        <f t="shared" si="8"/>
        <v/>
      </c>
      <c r="Z30" s="12" t="str">
        <f t="shared" si="8"/>
        <v/>
      </c>
      <c r="AA30" s="12" t="str">
        <f t="shared" si="8"/>
        <v/>
      </c>
      <c r="AB30" s="12" t="str">
        <f t="shared" si="8"/>
        <v/>
      </c>
      <c r="AC30" s="12" t="str">
        <f t="shared" si="8"/>
        <v/>
      </c>
      <c r="AD30" s="12" t="str">
        <f t="shared" si="8"/>
        <v/>
      </c>
      <c r="AE30" s="12" t="str">
        <f t="shared" si="8"/>
        <v/>
      </c>
      <c r="AF30" s="12"/>
      <c r="AG30" s="12" t="str">
        <f>IF(AG12&lt;5,"",IF(AG12&lt;10,1,2))</f>
        <v/>
      </c>
      <c r="AH30" s="127">
        <f>SUM(B30:AG31)</f>
        <v>3</v>
      </c>
      <c r="AI30" s="20"/>
      <c r="AJ30" s="20"/>
      <c r="AK30" s="20"/>
    </row>
    <row r="31" spans="1:37">
      <c r="A31" s="133"/>
      <c r="B31" s="21"/>
      <c r="C31" s="13" t="str">
        <f>IF(C13&lt;2.5,"",1)</f>
        <v/>
      </c>
      <c r="D31" s="13" t="str">
        <f t="shared" ref="D31:AG31" si="9">IF(D13&lt;2.5,"",1)</f>
        <v/>
      </c>
      <c r="E31" s="13" t="str">
        <f t="shared" si="9"/>
        <v/>
      </c>
      <c r="F31" s="88" t="str">
        <f t="shared" si="9"/>
        <v/>
      </c>
      <c r="G31" s="13" t="str">
        <f t="shared" si="9"/>
        <v/>
      </c>
      <c r="H31" s="13" t="str">
        <f>IF(G13&lt;2.5,"",1)</f>
        <v/>
      </c>
      <c r="I31" s="13" t="str">
        <f t="shared" si="9"/>
        <v/>
      </c>
      <c r="J31" s="99" t="str">
        <f t="shared" si="9"/>
        <v/>
      </c>
      <c r="K31" s="13" t="str">
        <f t="shared" si="9"/>
        <v/>
      </c>
      <c r="L31" s="13" t="str">
        <f t="shared" si="9"/>
        <v/>
      </c>
      <c r="M31" s="22" t="str">
        <f t="shared" si="9"/>
        <v/>
      </c>
      <c r="N31" s="13" t="str">
        <f t="shared" si="9"/>
        <v/>
      </c>
      <c r="O31" s="13" t="str">
        <f t="shared" si="9"/>
        <v/>
      </c>
      <c r="P31" s="13" t="str">
        <f t="shared" si="9"/>
        <v/>
      </c>
      <c r="Q31" s="13" t="str">
        <f t="shared" si="9"/>
        <v/>
      </c>
      <c r="R31" s="13" t="str">
        <f t="shared" si="9"/>
        <v/>
      </c>
      <c r="S31" s="13" t="str">
        <f t="shared" si="9"/>
        <v/>
      </c>
      <c r="T31" s="13" t="str">
        <f t="shared" si="9"/>
        <v/>
      </c>
      <c r="U31" s="13" t="str">
        <f t="shared" si="9"/>
        <v/>
      </c>
      <c r="V31" s="13" t="str">
        <f t="shared" si="9"/>
        <v/>
      </c>
      <c r="W31" s="13" t="str">
        <f t="shared" si="9"/>
        <v/>
      </c>
      <c r="X31" s="13" t="str">
        <f t="shared" si="9"/>
        <v/>
      </c>
      <c r="Y31" s="13" t="str">
        <f t="shared" si="9"/>
        <v/>
      </c>
      <c r="Z31" s="13" t="str">
        <f t="shared" si="9"/>
        <v/>
      </c>
      <c r="AA31" s="13" t="str">
        <f t="shared" si="9"/>
        <v/>
      </c>
      <c r="AB31" s="13" t="str">
        <f t="shared" si="9"/>
        <v/>
      </c>
      <c r="AC31" s="13" t="str">
        <f t="shared" si="9"/>
        <v/>
      </c>
      <c r="AD31" s="13" t="str">
        <f t="shared" si="9"/>
        <v/>
      </c>
      <c r="AE31" s="13" t="str">
        <f t="shared" si="9"/>
        <v/>
      </c>
      <c r="AF31" s="13"/>
      <c r="AG31" s="13" t="str">
        <f t="shared" si="9"/>
        <v/>
      </c>
      <c r="AH31" s="128"/>
      <c r="AI31" s="20"/>
      <c r="AJ31" s="20"/>
      <c r="AK31" s="20"/>
    </row>
    <row r="32" spans="1:37">
      <c r="A32" s="132" t="s">
        <v>60</v>
      </c>
      <c r="B32" s="21"/>
      <c r="C32" s="12" t="str">
        <f>IF(C14&lt;5,"",IF(C14&lt;10,1,2))</f>
        <v/>
      </c>
      <c r="D32" s="12" t="str">
        <f t="shared" ref="D32:AG32" si="10">IF(D14&lt;5,"",IF(D14&lt;10,1,2))</f>
        <v/>
      </c>
      <c r="E32" s="12" t="str">
        <f t="shared" si="10"/>
        <v/>
      </c>
      <c r="F32" s="87" t="str">
        <f t="shared" si="10"/>
        <v/>
      </c>
      <c r="G32" s="12" t="str">
        <f t="shared" si="10"/>
        <v/>
      </c>
      <c r="H32" s="12" t="str">
        <f t="shared" si="10"/>
        <v/>
      </c>
      <c r="I32" s="12" t="str">
        <f t="shared" si="10"/>
        <v/>
      </c>
      <c r="J32" s="98" t="str">
        <f t="shared" si="10"/>
        <v/>
      </c>
      <c r="K32" s="12" t="str">
        <f t="shared" si="10"/>
        <v/>
      </c>
      <c r="L32" s="12" t="str">
        <f t="shared" si="10"/>
        <v/>
      </c>
      <c r="M32" s="12" t="str">
        <f t="shared" si="10"/>
        <v/>
      </c>
      <c r="N32" s="12" t="str">
        <f t="shared" si="10"/>
        <v/>
      </c>
      <c r="O32" s="12" t="str">
        <f t="shared" si="10"/>
        <v/>
      </c>
      <c r="P32" s="12" t="str">
        <f t="shared" si="10"/>
        <v/>
      </c>
      <c r="Q32" s="12" t="str">
        <f t="shared" si="10"/>
        <v/>
      </c>
      <c r="R32" s="12" t="str">
        <f t="shared" si="10"/>
        <v/>
      </c>
      <c r="S32" s="12" t="str">
        <f t="shared" si="10"/>
        <v/>
      </c>
      <c r="T32" s="12" t="str">
        <f t="shared" si="10"/>
        <v/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12" t="str">
        <f t="shared" si="10"/>
        <v/>
      </c>
      <c r="Z32" s="12" t="str">
        <f t="shared" si="10"/>
        <v/>
      </c>
      <c r="AA32" s="12" t="str">
        <f t="shared" si="10"/>
        <v/>
      </c>
      <c r="AB32" s="12" t="str">
        <f t="shared" si="10"/>
        <v/>
      </c>
      <c r="AC32" s="12" t="str">
        <f t="shared" si="10"/>
        <v/>
      </c>
      <c r="AD32" s="12" t="str">
        <f t="shared" si="10"/>
        <v/>
      </c>
      <c r="AE32" s="12" t="str">
        <f t="shared" si="10"/>
        <v/>
      </c>
      <c r="AF32" s="12" t="str">
        <f t="shared" si="10"/>
        <v/>
      </c>
      <c r="AG32" s="12" t="str">
        <f t="shared" si="10"/>
        <v/>
      </c>
      <c r="AH32" s="127">
        <f>SUM(B32:AG33)</f>
        <v>0</v>
      </c>
      <c r="AI32" s="20"/>
      <c r="AJ32" s="20"/>
      <c r="AK32" s="20"/>
    </row>
    <row r="33" spans="1:37">
      <c r="A33" s="137"/>
      <c r="B33" s="21"/>
      <c r="C33" s="13" t="str">
        <f>IF(C15&lt;2.5,"",1)</f>
        <v/>
      </c>
      <c r="D33" s="13" t="str">
        <f t="shared" ref="D33:AG33" si="11">IF(D15&lt;2.5,"",1)</f>
        <v/>
      </c>
      <c r="E33" s="13" t="str">
        <f t="shared" si="11"/>
        <v/>
      </c>
      <c r="F33" s="88" t="str">
        <f t="shared" si="11"/>
        <v/>
      </c>
      <c r="G33" s="13" t="str">
        <f t="shared" si="11"/>
        <v/>
      </c>
      <c r="H33" s="13" t="str">
        <f t="shared" si="11"/>
        <v/>
      </c>
      <c r="I33" s="13" t="str">
        <f t="shared" si="11"/>
        <v/>
      </c>
      <c r="J33" s="99" t="str">
        <f t="shared" si="11"/>
        <v/>
      </c>
      <c r="K33" s="13" t="str">
        <f t="shared" si="11"/>
        <v/>
      </c>
      <c r="L33" s="13" t="str">
        <f t="shared" si="11"/>
        <v/>
      </c>
      <c r="M33" s="13" t="str">
        <f t="shared" si="11"/>
        <v/>
      </c>
      <c r="N33" s="13" t="str">
        <f t="shared" si="11"/>
        <v/>
      </c>
      <c r="O33" s="13" t="str">
        <f t="shared" si="11"/>
        <v/>
      </c>
      <c r="P33" s="13" t="str">
        <f t="shared" si="11"/>
        <v/>
      </c>
      <c r="Q33" s="13" t="str">
        <f t="shared" si="11"/>
        <v/>
      </c>
      <c r="R33" s="13" t="str">
        <f t="shared" si="11"/>
        <v/>
      </c>
      <c r="S33" s="13" t="str">
        <f t="shared" si="11"/>
        <v/>
      </c>
      <c r="T33" s="13" t="str">
        <f t="shared" si="11"/>
        <v/>
      </c>
      <c r="U33" s="13" t="str">
        <f t="shared" si="11"/>
        <v/>
      </c>
      <c r="V33" s="13" t="str">
        <f t="shared" si="11"/>
        <v/>
      </c>
      <c r="W33" s="13" t="str">
        <f t="shared" si="11"/>
        <v/>
      </c>
      <c r="X33" s="13" t="str">
        <f t="shared" si="11"/>
        <v/>
      </c>
      <c r="Y33" s="13" t="str">
        <f t="shared" si="11"/>
        <v/>
      </c>
      <c r="Z33" s="13" t="str">
        <f t="shared" si="11"/>
        <v/>
      </c>
      <c r="AA33" s="13" t="str">
        <f t="shared" si="11"/>
        <v/>
      </c>
      <c r="AB33" s="13" t="str">
        <f t="shared" si="11"/>
        <v/>
      </c>
      <c r="AC33" s="13" t="str">
        <f t="shared" si="11"/>
        <v/>
      </c>
      <c r="AD33" s="13" t="str">
        <f t="shared" si="11"/>
        <v/>
      </c>
      <c r="AE33" s="13" t="str">
        <f t="shared" si="11"/>
        <v/>
      </c>
      <c r="AF33" s="13" t="str">
        <f t="shared" si="11"/>
        <v/>
      </c>
      <c r="AG33" s="13" t="str">
        <f t="shared" si="11"/>
        <v/>
      </c>
      <c r="AH33" s="128"/>
      <c r="AI33" s="20"/>
      <c r="AJ33" s="20"/>
      <c r="AK33" s="20"/>
    </row>
    <row r="34" spans="1:37">
      <c r="A34" s="134" t="s">
        <v>53</v>
      </c>
      <c r="B34" s="21"/>
      <c r="C34" s="12" t="str">
        <f>IF(C16&lt;5,"",IF(C16&lt;10,1,2))</f>
        <v/>
      </c>
      <c r="D34" s="12" t="str">
        <f t="shared" ref="D34:AG34" si="12">IF(D16&lt;5,"",IF(D16&lt;10,1,2))</f>
        <v/>
      </c>
      <c r="E34" s="12" t="str">
        <f t="shared" si="12"/>
        <v/>
      </c>
      <c r="F34" s="87" t="str">
        <f t="shared" si="12"/>
        <v/>
      </c>
      <c r="G34" s="12" t="str">
        <f t="shared" si="12"/>
        <v/>
      </c>
      <c r="H34" s="12" t="str">
        <f t="shared" si="12"/>
        <v/>
      </c>
      <c r="I34" s="12" t="str">
        <f t="shared" si="12"/>
        <v/>
      </c>
      <c r="J34" s="98" t="str">
        <f t="shared" si="12"/>
        <v/>
      </c>
      <c r="K34" s="12" t="str">
        <f t="shared" si="12"/>
        <v/>
      </c>
      <c r="L34" s="12" t="str">
        <f t="shared" si="12"/>
        <v/>
      </c>
      <c r="M34" s="12" t="str">
        <f t="shared" si="12"/>
        <v/>
      </c>
      <c r="N34" s="12" t="str">
        <f t="shared" si="12"/>
        <v/>
      </c>
      <c r="O34" s="12" t="str">
        <f t="shared" si="12"/>
        <v/>
      </c>
      <c r="P34" s="12" t="str">
        <f t="shared" si="12"/>
        <v/>
      </c>
      <c r="Q34" s="12" t="str">
        <f t="shared" si="12"/>
        <v/>
      </c>
      <c r="R34" s="12" t="str">
        <f t="shared" si="12"/>
        <v/>
      </c>
      <c r="S34" s="12" t="str">
        <f t="shared" si="12"/>
        <v/>
      </c>
      <c r="T34" s="12">
        <f t="shared" si="12"/>
        <v>1</v>
      </c>
      <c r="U34" s="12" t="str">
        <f t="shared" si="12"/>
        <v/>
      </c>
      <c r="V34" s="12" t="str">
        <f t="shared" si="12"/>
        <v/>
      </c>
      <c r="W34" s="12" t="str">
        <f t="shared" si="12"/>
        <v/>
      </c>
      <c r="X34" s="12" t="str">
        <f t="shared" si="12"/>
        <v/>
      </c>
      <c r="Y34" s="12" t="str">
        <f t="shared" si="12"/>
        <v/>
      </c>
      <c r="Z34" s="12" t="str">
        <f t="shared" si="12"/>
        <v/>
      </c>
      <c r="AA34" s="12" t="str">
        <f t="shared" si="12"/>
        <v/>
      </c>
      <c r="AB34" s="12" t="str">
        <f t="shared" si="12"/>
        <v/>
      </c>
      <c r="AC34" s="12" t="str">
        <f t="shared" si="12"/>
        <v/>
      </c>
      <c r="AD34" s="12" t="str">
        <f t="shared" si="12"/>
        <v/>
      </c>
      <c r="AE34" s="12" t="str">
        <f t="shared" si="12"/>
        <v/>
      </c>
      <c r="AF34" s="12" t="str">
        <f t="shared" si="12"/>
        <v/>
      </c>
      <c r="AG34" s="12" t="str">
        <f t="shared" si="12"/>
        <v/>
      </c>
      <c r="AH34" s="127">
        <f>SUM(B34:AG35)</f>
        <v>1</v>
      </c>
      <c r="AI34" s="20"/>
      <c r="AJ34" s="20"/>
      <c r="AK34" s="20"/>
    </row>
    <row r="35" spans="1:37">
      <c r="A35" s="130"/>
      <c r="B35" s="21"/>
      <c r="C35" s="13" t="str">
        <f>IF(C17&lt;2.5,"",1)</f>
        <v/>
      </c>
      <c r="D35" s="13" t="str">
        <f t="shared" ref="D35:AG35" si="13">IF(D17&lt;2.5,"",1)</f>
        <v/>
      </c>
      <c r="E35" s="13" t="str">
        <f t="shared" si="13"/>
        <v/>
      </c>
      <c r="F35" s="88" t="str">
        <f t="shared" si="13"/>
        <v/>
      </c>
      <c r="G35" s="13" t="str">
        <f t="shared" si="13"/>
        <v/>
      </c>
      <c r="H35" s="13" t="str">
        <f t="shared" si="13"/>
        <v/>
      </c>
      <c r="I35" s="13" t="str">
        <f t="shared" si="13"/>
        <v/>
      </c>
      <c r="J35" s="99" t="str">
        <f t="shared" si="13"/>
        <v/>
      </c>
      <c r="K35" s="13" t="str">
        <f t="shared" si="13"/>
        <v/>
      </c>
      <c r="L35" s="13" t="str">
        <f t="shared" si="13"/>
        <v/>
      </c>
      <c r="M35" s="13" t="str">
        <f t="shared" si="13"/>
        <v/>
      </c>
      <c r="N35" s="13" t="str">
        <f t="shared" si="13"/>
        <v/>
      </c>
      <c r="O35" s="13" t="str">
        <f t="shared" si="13"/>
        <v/>
      </c>
      <c r="P35" s="13" t="str">
        <f t="shared" si="13"/>
        <v/>
      </c>
      <c r="Q35" s="13" t="str">
        <f t="shared" si="13"/>
        <v/>
      </c>
      <c r="R35" s="13" t="str">
        <f t="shared" si="13"/>
        <v/>
      </c>
      <c r="S35" s="13" t="str">
        <f t="shared" si="13"/>
        <v/>
      </c>
      <c r="T35" s="13" t="str">
        <f t="shared" si="13"/>
        <v/>
      </c>
      <c r="U35" s="13" t="str">
        <f t="shared" si="13"/>
        <v/>
      </c>
      <c r="V35" s="13" t="str">
        <f t="shared" si="13"/>
        <v/>
      </c>
      <c r="W35" s="13" t="str">
        <f t="shared" si="13"/>
        <v/>
      </c>
      <c r="X35" s="13" t="str">
        <f t="shared" si="13"/>
        <v/>
      </c>
      <c r="Y35" s="13" t="str">
        <f t="shared" si="13"/>
        <v/>
      </c>
      <c r="Z35" s="13" t="str">
        <f t="shared" si="13"/>
        <v/>
      </c>
      <c r="AA35" s="13" t="str">
        <f t="shared" si="13"/>
        <v/>
      </c>
      <c r="AB35" s="13" t="str">
        <f t="shared" si="13"/>
        <v/>
      </c>
      <c r="AC35" s="13" t="str">
        <f t="shared" si="13"/>
        <v/>
      </c>
      <c r="AD35" s="13" t="str">
        <f t="shared" si="13"/>
        <v/>
      </c>
      <c r="AE35" s="13" t="str">
        <f t="shared" si="13"/>
        <v/>
      </c>
      <c r="AF35" s="13" t="str">
        <f t="shared" si="13"/>
        <v/>
      </c>
      <c r="AG35" s="13" t="str">
        <f t="shared" si="13"/>
        <v/>
      </c>
      <c r="AH35" s="128"/>
      <c r="AI35" s="20"/>
      <c r="AJ35" s="20"/>
      <c r="AK35" s="20"/>
    </row>
    <row r="36" spans="1:37" ht="13.5" customHeight="1">
      <c r="A36" s="134" t="s">
        <v>48</v>
      </c>
      <c r="B36" s="21"/>
      <c r="C36" s="12" t="str">
        <f>IF(C18&lt;5,"",IF(C18&lt;10,1,2))</f>
        <v/>
      </c>
      <c r="D36" s="12" t="str">
        <f t="shared" ref="D36:AG36" si="14">IF(D18&lt;5,"",IF(D16&lt;10,1,2))</f>
        <v/>
      </c>
      <c r="E36" s="12" t="str">
        <f t="shared" si="14"/>
        <v/>
      </c>
      <c r="F36" s="87" t="str">
        <f t="shared" si="14"/>
        <v/>
      </c>
      <c r="G36" s="12" t="str">
        <f t="shared" si="14"/>
        <v/>
      </c>
      <c r="H36" s="12" t="str">
        <f t="shared" si="14"/>
        <v/>
      </c>
      <c r="I36" s="12" t="str">
        <f t="shared" si="14"/>
        <v/>
      </c>
      <c r="J36" s="98" t="str">
        <f t="shared" si="14"/>
        <v/>
      </c>
      <c r="K36" s="12" t="str">
        <f t="shared" si="14"/>
        <v/>
      </c>
      <c r="L36" s="12" t="str">
        <f t="shared" si="14"/>
        <v/>
      </c>
      <c r="M36" s="12" t="str">
        <f t="shared" si="14"/>
        <v/>
      </c>
      <c r="N36" s="12">
        <f t="shared" si="14"/>
        <v>1</v>
      </c>
      <c r="O36" s="12" t="str">
        <f t="shared" si="14"/>
        <v/>
      </c>
      <c r="P36" s="12" t="str">
        <f t="shared" si="14"/>
        <v/>
      </c>
      <c r="Q36" s="12" t="str">
        <f t="shared" si="14"/>
        <v/>
      </c>
      <c r="R36" s="12" t="str">
        <f t="shared" si="14"/>
        <v/>
      </c>
      <c r="S36" s="12" t="str">
        <f t="shared" si="14"/>
        <v/>
      </c>
      <c r="T36" s="12" t="str">
        <f t="shared" si="14"/>
        <v/>
      </c>
      <c r="U36" s="12" t="str">
        <f t="shared" si="14"/>
        <v/>
      </c>
      <c r="V36" s="12" t="str">
        <f t="shared" si="14"/>
        <v/>
      </c>
      <c r="W36" s="12" t="str">
        <f t="shared" si="14"/>
        <v/>
      </c>
      <c r="X36" s="12" t="str">
        <f t="shared" si="14"/>
        <v/>
      </c>
      <c r="Y36" s="12" t="str">
        <f t="shared" si="14"/>
        <v/>
      </c>
      <c r="Z36" s="12" t="str">
        <f t="shared" si="14"/>
        <v/>
      </c>
      <c r="AA36" s="12" t="str">
        <f t="shared" si="14"/>
        <v/>
      </c>
      <c r="AB36" s="12" t="str">
        <f t="shared" si="14"/>
        <v/>
      </c>
      <c r="AC36" s="12" t="str">
        <f t="shared" si="14"/>
        <v/>
      </c>
      <c r="AD36" s="12" t="str">
        <f t="shared" si="14"/>
        <v/>
      </c>
      <c r="AE36" s="12" t="str">
        <f t="shared" si="14"/>
        <v/>
      </c>
      <c r="AF36" s="12" t="str">
        <f t="shared" si="14"/>
        <v/>
      </c>
      <c r="AG36" s="12" t="str">
        <f t="shared" si="14"/>
        <v/>
      </c>
      <c r="AH36" s="127">
        <f>SUM(B36:AG37)</f>
        <v>1</v>
      </c>
      <c r="AI36" s="20"/>
      <c r="AJ36" s="20"/>
      <c r="AK36" s="20"/>
    </row>
    <row r="37" spans="1:37">
      <c r="A37" s="130"/>
      <c r="B37" s="21"/>
      <c r="C37" s="13" t="str">
        <f>IF(C19&lt;2.5,"",1)</f>
        <v/>
      </c>
      <c r="D37" s="13" t="str">
        <f t="shared" ref="D37:AG37" si="15">IF(D19&lt;2.5,"",1)</f>
        <v/>
      </c>
      <c r="E37" s="13" t="str">
        <f t="shared" si="15"/>
        <v/>
      </c>
      <c r="F37" s="88" t="str">
        <f t="shared" si="15"/>
        <v/>
      </c>
      <c r="G37" s="13" t="str">
        <f t="shared" si="15"/>
        <v/>
      </c>
      <c r="H37" s="13" t="str">
        <f t="shared" si="15"/>
        <v/>
      </c>
      <c r="I37" s="13" t="str">
        <f t="shared" si="15"/>
        <v/>
      </c>
      <c r="J37" s="99" t="str">
        <f t="shared" si="15"/>
        <v/>
      </c>
      <c r="K37" s="13" t="str">
        <f t="shared" si="15"/>
        <v/>
      </c>
      <c r="L37" s="13" t="str">
        <f t="shared" si="15"/>
        <v/>
      </c>
      <c r="M37" s="13" t="str">
        <f t="shared" si="15"/>
        <v/>
      </c>
      <c r="N37" s="13" t="str">
        <f t="shared" si="15"/>
        <v/>
      </c>
      <c r="O37" s="13" t="str">
        <f t="shared" si="15"/>
        <v/>
      </c>
      <c r="P37" s="13" t="str">
        <f t="shared" si="15"/>
        <v/>
      </c>
      <c r="Q37" s="13" t="str">
        <f t="shared" si="15"/>
        <v/>
      </c>
      <c r="R37" s="13" t="str">
        <f t="shared" si="15"/>
        <v/>
      </c>
      <c r="S37" s="13" t="str">
        <f t="shared" si="15"/>
        <v/>
      </c>
      <c r="T37" s="13" t="str">
        <f t="shared" si="15"/>
        <v/>
      </c>
      <c r="U37" s="13" t="str">
        <f t="shared" si="15"/>
        <v/>
      </c>
      <c r="V37" s="13" t="str">
        <f t="shared" si="15"/>
        <v/>
      </c>
      <c r="W37" s="13" t="str">
        <f t="shared" si="15"/>
        <v/>
      </c>
      <c r="X37" s="13" t="str">
        <f t="shared" si="15"/>
        <v/>
      </c>
      <c r="Y37" s="13" t="str">
        <f t="shared" si="15"/>
        <v/>
      </c>
      <c r="Z37" s="13" t="str">
        <f t="shared" si="15"/>
        <v/>
      </c>
      <c r="AA37" s="13" t="str">
        <f t="shared" si="15"/>
        <v/>
      </c>
      <c r="AB37" s="13" t="str">
        <f t="shared" si="15"/>
        <v/>
      </c>
      <c r="AC37" s="13" t="str">
        <f t="shared" si="15"/>
        <v/>
      </c>
      <c r="AD37" s="13" t="str">
        <f t="shared" si="15"/>
        <v/>
      </c>
      <c r="AE37" s="13" t="str">
        <f t="shared" si="15"/>
        <v/>
      </c>
      <c r="AF37" s="13" t="str">
        <f t="shared" si="15"/>
        <v/>
      </c>
      <c r="AG37" s="13" t="str">
        <f t="shared" si="15"/>
        <v/>
      </c>
      <c r="AH37" s="128"/>
      <c r="AI37" s="20"/>
      <c r="AJ37" s="20"/>
      <c r="AK37" s="20"/>
    </row>
    <row r="38" spans="1:37">
      <c r="A38" s="130" t="s">
        <v>29</v>
      </c>
      <c r="B38" s="21"/>
      <c r="C38" s="12" t="str">
        <f>IF(C20&lt;5,"",IF(C20&lt;10,1,2))</f>
        <v/>
      </c>
      <c r="D38" s="12" t="str">
        <f t="shared" ref="D38:AG38" si="16">IF(D20&lt;5,"",IF(D20&lt;10,1,2))</f>
        <v/>
      </c>
      <c r="E38" s="12" t="str">
        <f t="shared" si="16"/>
        <v/>
      </c>
      <c r="F38" s="87" t="str">
        <f t="shared" si="16"/>
        <v/>
      </c>
      <c r="G38" s="12" t="str">
        <f t="shared" si="16"/>
        <v/>
      </c>
      <c r="H38" s="12" t="str">
        <f t="shared" si="16"/>
        <v/>
      </c>
      <c r="I38" s="12" t="str">
        <f t="shared" si="16"/>
        <v/>
      </c>
      <c r="J38" s="98" t="str">
        <f t="shared" si="16"/>
        <v/>
      </c>
      <c r="K38" s="12" t="str">
        <f t="shared" si="16"/>
        <v/>
      </c>
      <c r="L38" s="12" t="str">
        <f t="shared" si="16"/>
        <v/>
      </c>
      <c r="M38" s="19" t="str">
        <f t="shared" si="16"/>
        <v/>
      </c>
      <c r="N38" s="12" t="str">
        <f>IF(N20&lt;5,"",IF(N20&lt;10,1,2))</f>
        <v/>
      </c>
      <c r="O38" s="12" t="str">
        <f t="shared" si="16"/>
        <v/>
      </c>
      <c r="P38" s="12" t="str">
        <f t="shared" si="16"/>
        <v/>
      </c>
      <c r="Q38" s="12" t="str">
        <f t="shared" si="16"/>
        <v/>
      </c>
      <c r="R38" s="12" t="str">
        <f t="shared" si="16"/>
        <v/>
      </c>
      <c r="S38" s="12" t="str">
        <f t="shared" si="16"/>
        <v/>
      </c>
      <c r="T38" s="12" t="str">
        <f t="shared" si="16"/>
        <v/>
      </c>
      <c r="U38" s="12" t="str">
        <f t="shared" si="16"/>
        <v/>
      </c>
      <c r="V38" s="12" t="str">
        <f t="shared" si="16"/>
        <v/>
      </c>
      <c r="W38" s="12" t="str">
        <f t="shared" si="16"/>
        <v/>
      </c>
      <c r="X38" s="12" t="str">
        <f t="shared" si="16"/>
        <v/>
      </c>
      <c r="Y38" s="12" t="str">
        <f t="shared" si="16"/>
        <v/>
      </c>
      <c r="Z38" s="12" t="str">
        <f t="shared" si="16"/>
        <v/>
      </c>
      <c r="AA38" s="12" t="str">
        <f t="shared" si="16"/>
        <v/>
      </c>
      <c r="AB38" s="12" t="str">
        <f t="shared" si="16"/>
        <v/>
      </c>
      <c r="AC38" s="12" t="str">
        <f t="shared" si="16"/>
        <v/>
      </c>
      <c r="AD38" s="12" t="str">
        <f t="shared" si="16"/>
        <v/>
      </c>
      <c r="AE38" s="12" t="str">
        <f t="shared" si="16"/>
        <v/>
      </c>
      <c r="AF38" s="12"/>
      <c r="AG38" s="12" t="str">
        <f t="shared" si="16"/>
        <v/>
      </c>
      <c r="AH38" s="127">
        <f>SUM(B38:AG39)</f>
        <v>0</v>
      </c>
      <c r="AI38" s="20"/>
      <c r="AJ38" s="20"/>
      <c r="AK38" s="20"/>
    </row>
    <row r="39" spans="1:37">
      <c r="A39" s="130"/>
      <c r="B39" s="23"/>
      <c r="C39" s="13" t="str">
        <f>IF(C21&lt;2.5,"",1)</f>
        <v/>
      </c>
      <c r="D39" s="13" t="str">
        <f t="shared" ref="D39:AG39" si="17">IF(D21&lt;2.5,"",1)</f>
        <v/>
      </c>
      <c r="E39" s="13" t="str">
        <f t="shared" si="17"/>
        <v/>
      </c>
      <c r="F39" s="88" t="str">
        <f t="shared" si="17"/>
        <v/>
      </c>
      <c r="G39" s="13" t="str">
        <f t="shared" si="17"/>
        <v/>
      </c>
      <c r="H39" s="13" t="str">
        <f t="shared" si="17"/>
        <v/>
      </c>
      <c r="I39" s="13" t="str">
        <f t="shared" si="17"/>
        <v/>
      </c>
      <c r="J39" s="99" t="str">
        <f t="shared" si="17"/>
        <v/>
      </c>
      <c r="K39" s="13" t="str">
        <f t="shared" si="17"/>
        <v/>
      </c>
      <c r="L39" s="13" t="str">
        <f t="shared" si="17"/>
        <v/>
      </c>
      <c r="M39" s="22" t="str">
        <f t="shared" si="17"/>
        <v/>
      </c>
      <c r="N39" s="13" t="str">
        <f>IF(N21&lt;2.5,"",1)</f>
        <v/>
      </c>
      <c r="O39" s="13" t="str">
        <f t="shared" si="17"/>
        <v/>
      </c>
      <c r="P39" s="13" t="str">
        <f t="shared" si="17"/>
        <v/>
      </c>
      <c r="Q39" s="13" t="str">
        <f t="shared" si="17"/>
        <v/>
      </c>
      <c r="R39" s="13" t="str">
        <f t="shared" si="17"/>
        <v/>
      </c>
      <c r="S39" s="13" t="str">
        <f t="shared" si="17"/>
        <v/>
      </c>
      <c r="T39" s="13" t="str">
        <f t="shared" si="17"/>
        <v/>
      </c>
      <c r="U39" s="13" t="str">
        <f t="shared" si="17"/>
        <v/>
      </c>
      <c r="V39" s="13" t="str">
        <f t="shared" si="17"/>
        <v/>
      </c>
      <c r="W39" s="13" t="str">
        <f t="shared" si="17"/>
        <v/>
      </c>
      <c r="X39" s="13" t="str">
        <f t="shared" si="17"/>
        <v/>
      </c>
      <c r="Y39" s="13" t="str">
        <f t="shared" si="17"/>
        <v/>
      </c>
      <c r="Z39" s="13" t="str">
        <f t="shared" si="17"/>
        <v/>
      </c>
      <c r="AA39" s="13" t="str">
        <f t="shared" si="17"/>
        <v/>
      </c>
      <c r="AB39" s="13" t="str">
        <f t="shared" si="17"/>
        <v/>
      </c>
      <c r="AC39" s="13" t="str">
        <f t="shared" si="17"/>
        <v/>
      </c>
      <c r="AD39" s="13" t="str">
        <f t="shared" si="17"/>
        <v/>
      </c>
      <c r="AE39" s="13" t="str">
        <f t="shared" si="17"/>
        <v/>
      </c>
      <c r="AF39" s="13"/>
      <c r="AG39" s="13" t="str">
        <f t="shared" si="17"/>
        <v/>
      </c>
      <c r="AH39" s="131"/>
      <c r="AI39" s="20"/>
      <c r="AJ39" s="20"/>
      <c r="AK39" s="20"/>
    </row>
  </sheetData>
  <mergeCells count="66">
    <mergeCell ref="AK18:AK19"/>
    <mergeCell ref="A36:A37"/>
    <mergeCell ref="AH36:AH37"/>
    <mergeCell ref="AJ16:AJ17"/>
    <mergeCell ref="AK16:AK17"/>
    <mergeCell ref="A16:A17"/>
    <mergeCell ref="A32:A33"/>
    <mergeCell ref="AH32:AH33"/>
    <mergeCell ref="AH16:AH17"/>
    <mergeCell ref="AI16:AI17"/>
    <mergeCell ref="A24:A25"/>
    <mergeCell ref="AH24:AH25"/>
    <mergeCell ref="A26:A27"/>
    <mergeCell ref="AH26:AH27"/>
    <mergeCell ref="AK20:AK21"/>
    <mergeCell ref="A18:A19"/>
    <mergeCell ref="AH18:AH19"/>
    <mergeCell ref="AI18:AI19"/>
    <mergeCell ref="AJ18:AJ19"/>
    <mergeCell ref="A38:A39"/>
    <mergeCell ref="AH38:AH39"/>
    <mergeCell ref="A28:A29"/>
    <mergeCell ref="AH28:AH29"/>
    <mergeCell ref="A30:A31"/>
    <mergeCell ref="AH30:AH31"/>
    <mergeCell ref="A34:A35"/>
    <mergeCell ref="AH34:AH35"/>
    <mergeCell ref="AJ12:AJ13"/>
    <mergeCell ref="AK12:AK13"/>
    <mergeCell ref="AK14:AK15"/>
    <mergeCell ref="A22:A23"/>
    <mergeCell ref="AH22:AH23"/>
    <mergeCell ref="A20:A21"/>
    <mergeCell ref="AH20:AH21"/>
    <mergeCell ref="A14:A15"/>
    <mergeCell ref="AH14:AH15"/>
    <mergeCell ref="AI14:AI15"/>
    <mergeCell ref="AJ14:AJ15"/>
    <mergeCell ref="AI20:AI21"/>
    <mergeCell ref="AJ20:AJ21"/>
    <mergeCell ref="A12:A13"/>
    <mergeCell ref="AH12:AH13"/>
    <mergeCell ref="AI12:AI13"/>
    <mergeCell ref="A8:A9"/>
    <mergeCell ref="AH8:AH9"/>
    <mergeCell ref="AI8:AI9"/>
    <mergeCell ref="AJ8:AJ9"/>
    <mergeCell ref="AK8:AK9"/>
    <mergeCell ref="A10:A11"/>
    <mergeCell ref="AH10:AH11"/>
    <mergeCell ref="AI10:AI11"/>
    <mergeCell ref="AJ10:AJ11"/>
    <mergeCell ref="AK10:AK11"/>
    <mergeCell ref="AK4:AK5"/>
    <mergeCell ref="A6:A7"/>
    <mergeCell ref="AH6:AH7"/>
    <mergeCell ref="AI6:AI7"/>
    <mergeCell ref="AJ6:AJ7"/>
    <mergeCell ref="AK6:AK7"/>
    <mergeCell ref="A1:AJ1"/>
    <mergeCell ref="A2:B2"/>
    <mergeCell ref="A3:B3"/>
    <mergeCell ref="A4:A5"/>
    <mergeCell ref="AH4:AH5"/>
    <mergeCell ref="AI4:AI5"/>
    <mergeCell ref="AJ4:AJ5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8"/>
  <sheetViews>
    <sheetView tabSelected="1" workbookViewId="0">
      <selection activeCell="R5" sqref="R5"/>
    </sheetView>
  </sheetViews>
  <sheetFormatPr defaultRowHeight="13.5"/>
  <cols>
    <col min="1" max="1" width="9" style="25"/>
    <col min="2" max="2" width="7.125" style="25" customWidth="1"/>
    <col min="3" max="3" width="11.875" style="25" customWidth="1"/>
    <col min="4" max="4" width="12.875" style="25" customWidth="1"/>
    <col min="5" max="5" width="13.25" style="38" customWidth="1"/>
    <col min="6" max="6" width="14.25" style="25" customWidth="1"/>
    <col min="7" max="7" width="12.75" style="25" customWidth="1"/>
    <col min="8" max="8" width="14" style="25" customWidth="1"/>
    <col min="9" max="9" width="13.375" style="25" customWidth="1"/>
    <col min="10" max="10" width="15.875" style="25" customWidth="1"/>
    <col min="11" max="11" width="14.75" style="25" customWidth="1"/>
    <col min="12" max="12" width="14.125" style="25" customWidth="1"/>
    <col min="13" max="13" width="12.75" style="1" customWidth="1"/>
    <col min="14" max="14" width="9" style="1"/>
    <col min="15" max="15" width="17.375" style="1" customWidth="1"/>
    <col min="16" max="17" width="11.625" style="1" customWidth="1"/>
    <col min="18" max="18" width="13" style="1" customWidth="1"/>
    <col min="19" max="19" width="13.625" style="1" customWidth="1"/>
    <col min="20" max="20" width="7" style="1" customWidth="1"/>
    <col min="21" max="21" width="13.625" style="1" customWidth="1"/>
    <col min="22" max="22" width="7.75" style="1" customWidth="1"/>
    <col min="23" max="23" width="10" style="1" customWidth="1"/>
    <col min="24" max="25" width="9" style="1"/>
    <col min="26" max="26" width="25.5" style="1" customWidth="1"/>
    <col min="27" max="29" width="9" style="1"/>
    <col min="30" max="30" width="25.125" style="1" customWidth="1"/>
    <col min="31" max="16384" width="9" style="1"/>
  </cols>
  <sheetData>
    <row r="1" spans="1:21" ht="18.75">
      <c r="A1" s="145" t="s">
        <v>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3"/>
      <c r="N1" s="143" t="s">
        <v>34</v>
      </c>
      <c r="O1" s="143"/>
      <c r="P1" s="143"/>
      <c r="Q1" s="143"/>
      <c r="R1" s="143"/>
      <c r="S1" s="144"/>
      <c r="T1" s="74"/>
      <c r="U1" s="69"/>
    </row>
    <row r="2" spans="1:21">
      <c r="A2" s="140" t="s">
        <v>5</v>
      </c>
      <c r="B2" s="24"/>
      <c r="C2" s="147">
        <v>43887</v>
      </c>
      <c r="D2" s="148"/>
      <c r="E2" s="147">
        <v>43888</v>
      </c>
      <c r="F2" s="148"/>
      <c r="G2" s="147">
        <v>43889</v>
      </c>
      <c r="H2" s="148"/>
      <c r="I2" s="147">
        <v>43890</v>
      </c>
      <c r="J2" s="148"/>
      <c r="K2" s="147">
        <v>43891</v>
      </c>
      <c r="L2" s="148"/>
      <c r="M2" s="4"/>
      <c r="N2" s="5"/>
      <c r="O2" s="5"/>
      <c r="P2" s="5"/>
      <c r="Q2" s="42"/>
      <c r="R2" s="43"/>
      <c r="S2" s="44"/>
      <c r="T2" s="44"/>
      <c r="U2" s="44"/>
    </row>
    <row r="3" spans="1:21">
      <c r="A3" s="140"/>
      <c r="B3" s="24"/>
      <c r="C3" s="39" t="s">
        <v>44</v>
      </c>
      <c r="D3" s="39" t="s">
        <v>43</v>
      </c>
      <c r="E3" s="101" t="s">
        <v>44</v>
      </c>
      <c r="F3" s="39" t="s">
        <v>43</v>
      </c>
      <c r="G3" s="39" t="s">
        <v>44</v>
      </c>
      <c r="H3" s="39" t="s">
        <v>43</v>
      </c>
      <c r="I3" s="39" t="s">
        <v>44</v>
      </c>
      <c r="J3" s="39" t="s">
        <v>43</v>
      </c>
      <c r="K3" s="39" t="s">
        <v>44</v>
      </c>
      <c r="L3" s="39" t="s">
        <v>43</v>
      </c>
      <c r="M3" s="4"/>
      <c r="N3" s="41"/>
      <c r="O3" s="41" t="s">
        <v>20</v>
      </c>
      <c r="P3" s="41" t="s">
        <v>21</v>
      </c>
      <c r="Q3" s="40" t="s">
        <v>33</v>
      </c>
      <c r="R3" s="9" t="s">
        <v>22</v>
      </c>
      <c r="S3" s="50" t="s">
        <v>45</v>
      </c>
      <c r="T3" s="73"/>
      <c r="U3" s="73"/>
    </row>
    <row r="4" spans="1:21">
      <c r="A4" s="140"/>
      <c r="B4" s="24" t="s">
        <v>3</v>
      </c>
      <c r="C4" s="61"/>
      <c r="D4" s="62"/>
      <c r="E4" s="61"/>
      <c r="F4" s="62"/>
      <c r="G4" s="61"/>
      <c r="H4" s="63"/>
      <c r="I4" s="61"/>
      <c r="J4" s="64"/>
      <c r="K4" s="61"/>
      <c r="L4" s="63"/>
      <c r="N4" s="2" t="s">
        <v>3</v>
      </c>
      <c r="O4" s="48">
        <f>统计!AI20</f>
        <v>0</v>
      </c>
      <c r="P4" s="48">
        <f>统计!AJ20</f>
        <v>0</v>
      </c>
      <c r="Q4" s="47"/>
      <c r="R4" s="48">
        <f>SUM(O4:Q4)</f>
        <v>0</v>
      </c>
      <c r="S4" s="9"/>
      <c r="T4" s="43"/>
      <c r="U4" s="43"/>
    </row>
    <row r="5" spans="1:21">
      <c r="A5" s="140"/>
      <c r="B5" s="24" t="s">
        <v>0</v>
      </c>
      <c r="C5" s="65" t="s">
        <v>67</v>
      </c>
      <c r="D5" s="63"/>
      <c r="E5" s="65"/>
      <c r="F5" s="63"/>
      <c r="G5" s="65" t="s">
        <v>67</v>
      </c>
      <c r="H5" s="63"/>
      <c r="I5" s="65" t="s">
        <v>68</v>
      </c>
      <c r="J5" s="65"/>
      <c r="K5" s="65"/>
      <c r="L5" s="65"/>
      <c r="N5" s="2" t="s">
        <v>0</v>
      </c>
      <c r="O5" s="48">
        <f>统计!AI6</f>
        <v>16</v>
      </c>
      <c r="P5" s="48">
        <f>统计!AJ6</f>
        <v>16</v>
      </c>
      <c r="Q5" s="48"/>
      <c r="R5" s="48">
        <f>SUM(O5:Q5)</f>
        <v>32</v>
      </c>
      <c r="S5" s="9"/>
      <c r="T5" s="43"/>
      <c r="U5" s="43"/>
    </row>
    <row r="6" spans="1:21">
      <c r="A6" s="140"/>
      <c r="B6" s="24" t="s">
        <v>2</v>
      </c>
      <c r="C6" s="65"/>
      <c r="D6" s="65"/>
      <c r="E6" s="65"/>
      <c r="F6" s="65"/>
      <c r="G6" s="65"/>
      <c r="H6" s="65"/>
      <c r="I6" s="65" t="s">
        <v>68</v>
      </c>
      <c r="J6" s="65"/>
      <c r="K6" s="65"/>
      <c r="L6" s="63"/>
      <c r="N6" s="2" t="s">
        <v>2</v>
      </c>
      <c r="O6" s="48">
        <f>统计!AI12</f>
        <v>2</v>
      </c>
      <c r="P6" s="48">
        <f>统计!AJ12</f>
        <v>17</v>
      </c>
      <c r="Q6" s="48"/>
      <c r="R6" s="48">
        <f t="shared" ref="R6:R11" si="0">SUM(O6:Q6)</f>
        <v>19</v>
      </c>
      <c r="S6" s="9"/>
      <c r="T6" s="43"/>
      <c r="U6" s="43"/>
    </row>
    <row r="7" spans="1:21">
      <c r="A7" s="140"/>
      <c r="B7" s="24" t="s">
        <v>31</v>
      </c>
      <c r="C7" s="65"/>
      <c r="D7" s="63"/>
      <c r="E7" s="65"/>
      <c r="F7" s="63"/>
      <c r="G7" s="65"/>
      <c r="H7" s="63"/>
      <c r="I7" s="90"/>
      <c r="J7" s="65"/>
      <c r="K7" s="65"/>
      <c r="L7" s="63"/>
      <c r="N7" s="26" t="s">
        <v>31</v>
      </c>
      <c r="O7" s="48">
        <f>统计!AI4</f>
        <v>1.5</v>
      </c>
      <c r="P7" s="48">
        <f>统计!AJ4</f>
        <v>0</v>
      </c>
      <c r="Q7" s="48"/>
      <c r="R7" s="48">
        <f t="shared" si="0"/>
        <v>1.5</v>
      </c>
      <c r="S7" s="9"/>
      <c r="T7" s="43"/>
      <c r="U7" s="43"/>
    </row>
    <row r="8" spans="1:21">
      <c r="A8" s="140"/>
      <c r="B8" s="24" t="s">
        <v>1</v>
      </c>
      <c r="C8" s="65"/>
      <c r="D8" s="65"/>
      <c r="E8" s="65"/>
      <c r="F8" s="65"/>
      <c r="G8" s="65"/>
      <c r="H8" s="65"/>
      <c r="I8" s="65" t="s">
        <v>68</v>
      </c>
      <c r="J8" s="65"/>
      <c r="K8" s="65"/>
      <c r="L8" s="65"/>
      <c r="N8" s="2" t="s">
        <v>1</v>
      </c>
      <c r="O8" s="48">
        <f>统计!AI8</f>
        <v>3.5</v>
      </c>
      <c r="P8" s="48">
        <f>统计!AJ8</f>
        <v>11</v>
      </c>
      <c r="Q8" s="48"/>
      <c r="R8" s="48">
        <f>SUM(O8:Q8)</f>
        <v>14.5</v>
      </c>
      <c r="S8" s="9"/>
      <c r="T8" s="43"/>
      <c r="U8" s="43"/>
    </row>
    <row r="9" spans="1:21">
      <c r="A9" s="140"/>
      <c r="B9" s="24" t="s">
        <v>4</v>
      </c>
      <c r="C9" s="65"/>
      <c r="D9" s="65"/>
      <c r="E9" s="65"/>
      <c r="F9" s="65"/>
      <c r="G9" s="65"/>
      <c r="H9" s="65"/>
      <c r="I9" s="65" t="s">
        <v>68</v>
      </c>
      <c r="J9" s="65"/>
      <c r="K9" s="65"/>
      <c r="L9" s="65"/>
      <c r="N9" s="2" t="s">
        <v>4</v>
      </c>
      <c r="O9" s="48">
        <f>统计!AI10</f>
        <v>4</v>
      </c>
      <c r="P9" s="48">
        <f>统计!AJ10</f>
        <v>11</v>
      </c>
      <c r="Q9" s="48"/>
      <c r="R9" s="48">
        <f t="shared" si="0"/>
        <v>15</v>
      </c>
      <c r="S9" s="9"/>
      <c r="T9" s="43"/>
      <c r="U9" s="43"/>
    </row>
    <row r="10" spans="1:21">
      <c r="A10" s="140"/>
      <c r="B10" s="46" t="s">
        <v>61</v>
      </c>
      <c r="C10" s="65"/>
      <c r="D10" s="65"/>
      <c r="E10" s="65"/>
      <c r="F10" s="65"/>
      <c r="G10" s="65"/>
      <c r="H10" s="65"/>
      <c r="I10" s="91"/>
      <c r="J10" s="65"/>
      <c r="K10" s="65"/>
      <c r="L10" s="63"/>
      <c r="N10" s="46" t="s">
        <v>61</v>
      </c>
      <c r="O10" s="49">
        <f>统计!AI14</f>
        <v>0</v>
      </c>
      <c r="P10" s="48">
        <f>统计!AJ14</f>
        <v>0</v>
      </c>
      <c r="Q10" s="48"/>
      <c r="R10" s="48">
        <f t="shared" si="0"/>
        <v>0</v>
      </c>
      <c r="S10" s="9"/>
      <c r="T10" s="43"/>
      <c r="U10" s="43"/>
    </row>
    <row r="11" spans="1:21" s="82" customFormat="1">
      <c r="A11" s="140"/>
      <c r="B11" s="80" t="s">
        <v>54</v>
      </c>
      <c r="C11" s="65"/>
      <c r="D11" s="63"/>
      <c r="E11" s="65"/>
      <c r="F11" s="63"/>
      <c r="G11" s="65"/>
      <c r="H11" s="65"/>
      <c r="I11" s="65"/>
      <c r="J11" s="63"/>
      <c r="K11" s="65"/>
      <c r="L11" s="63"/>
      <c r="N11" s="80" t="s">
        <v>54</v>
      </c>
      <c r="O11" s="81">
        <f>统计!AI16</f>
        <v>2</v>
      </c>
      <c r="P11" s="81">
        <f>统计!AJ16</f>
        <v>5</v>
      </c>
      <c r="Q11" s="81"/>
      <c r="R11" s="81">
        <f t="shared" si="0"/>
        <v>7</v>
      </c>
      <c r="S11" s="83"/>
      <c r="T11" s="84"/>
      <c r="U11" s="84"/>
    </row>
    <row r="12" spans="1:21">
      <c r="A12" s="140"/>
      <c r="B12" s="46" t="s">
        <v>49</v>
      </c>
      <c r="C12" s="65"/>
      <c r="D12" s="63"/>
      <c r="E12" s="65" t="s">
        <v>67</v>
      </c>
      <c r="F12" s="63"/>
      <c r="G12" s="65"/>
      <c r="H12" s="65"/>
      <c r="I12" s="91"/>
      <c r="J12" s="65"/>
      <c r="K12" s="65"/>
      <c r="L12" s="63"/>
      <c r="M12" s="4"/>
      <c r="N12" s="46" t="s">
        <v>49</v>
      </c>
      <c r="O12" s="48">
        <f>统计!AI18</f>
        <v>12</v>
      </c>
      <c r="P12" s="48">
        <f>统计!AJ18</f>
        <v>10</v>
      </c>
      <c r="Q12" s="48"/>
      <c r="R12" s="48">
        <f t="shared" ref="R12" si="1">SUM(O12:Q12)</f>
        <v>22</v>
      </c>
      <c r="S12" s="9"/>
      <c r="T12" s="43"/>
      <c r="U12" s="43"/>
    </row>
    <row r="13" spans="1:21">
      <c r="A13" s="140" t="s">
        <v>5</v>
      </c>
      <c r="B13" s="24"/>
      <c r="C13" s="142">
        <v>43892</v>
      </c>
      <c r="D13" s="142"/>
      <c r="E13" s="142">
        <v>43893</v>
      </c>
      <c r="F13" s="142"/>
      <c r="G13" s="142">
        <v>43894</v>
      </c>
      <c r="H13" s="142"/>
      <c r="I13" s="142">
        <v>43895</v>
      </c>
      <c r="J13" s="142"/>
      <c r="K13" s="142">
        <v>43896</v>
      </c>
      <c r="L13" s="142"/>
      <c r="M13" s="4"/>
    </row>
    <row r="14" spans="1:21">
      <c r="A14" s="140"/>
      <c r="B14" s="24"/>
      <c r="C14" s="39" t="s">
        <v>44</v>
      </c>
      <c r="D14" s="39" t="s">
        <v>43</v>
      </c>
      <c r="E14" s="101" t="s">
        <v>44</v>
      </c>
      <c r="F14" s="39" t="s">
        <v>43</v>
      </c>
      <c r="G14" s="39" t="s">
        <v>44</v>
      </c>
      <c r="H14" s="39" t="s">
        <v>43</v>
      </c>
      <c r="I14" s="39" t="s">
        <v>44</v>
      </c>
      <c r="J14" s="39" t="s">
        <v>43</v>
      </c>
      <c r="K14" s="39" t="s">
        <v>44</v>
      </c>
      <c r="L14" s="39" t="s">
        <v>43</v>
      </c>
      <c r="M14" s="5"/>
    </row>
    <row r="15" spans="1:21">
      <c r="A15" s="140"/>
      <c r="B15" s="24" t="s">
        <v>42</v>
      </c>
      <c r="C15" s="66"/>
      <c r="D15" s="61"/>
      <c r="E15" s="66"/>
      <c r="F15" s="63"/>
      <c r="G15" s="66"/>
      <c r="H15" s="64"/>
      <c r="I15" s="65"/>
      <c r="J15" s="65"/>
      <c r="K15" s="66"/>
      <c r="L15" s="63"/>
      <c r="M15" s="5"/>
    </row>
    <row r="16" spans="1:21">
      <c r="A16" s="140"/>
      <c r="B16" s="24" t="s">
        <v>0</v>
      </c>
      <c r="C16" s="90"/>
      <c r="D16" s="65"/>
      <c r="E16" s="91" t="s">
        <v>69</v>
      </c>
      <c r="F16" s="65"/>
      <c r="G16" s="65"/>
      <c r="H16" s="65"/>
      <c r="I16" s="91" t="s">
        <v>67</v>
      </c>
      <c r="J16" s="65"/>
      <c r="K16" s="65"/>
      <c r="L16" s="65"/>
      <c r="M16" s="5"/>
    </row>
    <row r="17" spans="1:24">
      <c r="A17" s="140"/>
      <c r="B17" s="24" t="s">
        <v>2</v>
      </c>
      <c r="C17" s="65"/>
      <c r="D17" s="63"/>
      <c r="E17" s="91"/>
      <c r="F17" s="91"/>
      <c r="G17" s="65"/>
      <c r="H17" s="63"/>
      <c r="I17" s="65"/>
      <c r="J17" s="63"/>
      <c r="K17" s="65"/>
      <c r="L17" s="63"/>
      <c r="N17" s="141"/>
      <c r="O17" s="149" t="s">
        <v>63</v>
      </c>
      <c r="P17" s="150"/>
      <c r="Q17" s="149" t="s">
        <v>32</v>
      </c>
      <c r="R17" s="154"/>
      <c r="S17" s="76"/>
      <c r="T17" s="71"/>
      <c r="U17" s="92" t="s">
        <v>35</v>
      </c>
      <c r="V17" s="92" t="s">
        <v>36</v>
      </c>
      <c r="W17" s="149" t="s">
        <v>56</v>
      </c>
      <c r="X17" s="154"/>
    </row>
    <row r="18" spans="1:24">
      <c r="A18" s="140"/>
      <c r="B18" s="24" t="s">
        <v>31</v>
      </c>
      <c r="C18" s="90"/>
      <c r="D18" s="65"/>
      <c r="E18" s="65"/>
      <c r="F18" s="65"/>
      <c r="G18" s="65"/>
      <c r="H18" s="65"/>
      <c r="I18" s="65"/>
      <c r="J18" s="65"/>
      <c r="K18" s="65"/>
      <c r="L18" s="65"/>
      <c r="N18" s="141"/>
      <c r="O18" s="151"/>
      <c r="P18" s="143"/>
      <c r="Q18" s="151"/>
      <c r="R18" s="144"/>
      <c r="S18" s="79" t="s">
        <v>64</v>
      </c>
      <c r="T18" s="75" t="s">
        <v>52</v>
      </c>
      <c r="U18" s="93"/>
      <c r="V18" s="93"/>
      <c r="W18" s="151"/>
      <c r="X18" s="144"/>
    </row>
    <row r="19" spans="1:24">
      <c r="A19" s="140"/>
      <c r="B19" s="24" t="s">
        <v>1</v>
      </c>
      <c r="C19" s="65" t="s">
        <v>70</v>
      </c>
      <c r="D19" s="63"/>
      <c r="E19" s="91"/>
      <c r="F19" s="91"/>
      <c r="G19" s="91" t="s">
        <v>67</v>
      </c>
      <c r="H19" s="63"/>
      <c r="I19" s="65"/>
      <c r="J19" s="63"/>
      <c r="K19" s="65"/>
      <c r="L19" s="63"/>
      <c r="N19" s="141"/>
      <c r="O19" s="152"/>
      <c r="P19" s="153"/>
      <c r="Q19" s="152"/>
      <c r="R19" s="155"/>
      <c r="S19" s="75"/>
      <c r="T19" s="70"/>
      <c r="U19" s="93"/>
      <c r="V19" s="93"/>
      <c r="W19" s="152"/>
      <c r="X19" s="155"/>
    </row>
    <row r="20" spans="1:24">
      <c r="A20" s="140"/>
      <c r="B20" s="24" t="s">
        <v>4</v>
      </c>
      <c r="C20" s="65"/>
      <c r="D20" s="63"/>
      <c r="E20" s="91"/>
      <c r="F20" s="91"/>
      <c r="G20" s="65"/>
      <c r="H20" s="63"/>
      <c r="I20" s="65"/>
      <c r="J20" s="63"/>
      <c r="K20" s="65"/>
      <c r="L20" s="63"/>
      <c r="N20" s="141"/>
      <c r="O20" s="27" t="s">
        <v>37</v>
      </c>
      <c r="P20" s="46" t="s">
        <v>21</v>
      </c>
      <c r="Q20" s="46" t="s">
        <v>20</v>
      </c>
      <c r="R20" s="46" t="s">
        <v>55</v>
      </c>
      <c r="S20" s="77"/>
      <c r="T20" s="72"/>
      <c r="U20" s="94"/>
      <c r="V20" s="94"/>
      <c r="W20" s="46" t="s">
        <v>20</v>
      </c>
      <c r="X20" s="46" t="s">
        <v>55</v>
      </c>
    </row>
    <row r="21" spans="1:24">
      <c r="A21" s="140"/>
      <c r="B21" s="46" t="s">
        <v>61</v>
      </c>
      <c r="C21" s="65"/>
      <c r="D21" s="63"/>
      <c r="E21" s="65"/>
      <c r="F21" s="63"/>
      <c r="G21" s="65"/>
      <c r="H21" s="63"/>
      <c r="I21" s="65"/>
      <c r="J21" s="63"/>
      <c r="K21" s="65"/>
      <c r="L21" s="63"/>
      <c r="N21" s="28" t="s">
        <v>38</v>
      </c>
      <c r="O21" s="48"/>
      <c r="P21" s="48"/>
      <c r="Q21" s="48"/>
      <c r="R21" s="48"/>
      <c r="S21" s="48"/>
      <c r="T21" s="48"/>
      <c r="U21" s="30"/>
      <c r="V21" s="41"/>
      <c r="W21" s="48">
        <f t="shared" ref="W21:W29" si="2">O21+Q21+U21</f>
        <v>0</v>
      </c>
      <c r="X21" s="48">
        <f>R21+S21+T21</f>
        <v>0</v>
      </c>
    </row>
    <row r="22" spans="1:24">
      <c r="A22" s="140"/>
      <c r="B22" s="46" t="s">
        <v>54</v>
      </c>
      <c r="C22" s="91"/>
      <c r="D22" s="65"/>
      <c r="E22" s="91"/>
      <c r="F22" s="65"/>
      <c r="G22" s="65"/>
      <c r="H22" s="63"/>
      <c r="I22" s="65"/>
      <c r="J22" s="63"/>
      <c r="K22" s="65"/>
      <c r="L22" s="63"/>
      <c r="N22" s="28" t="s">
        <v>39</v>
      </c>
      <c r="O22" s="48"/>
      <c r="P22" s="48"/>
      <c r="Q22" s="48"/>
      <c r="R22" s="48"/>
      <c r="S22" s="48"/>
      <c r="T22" s="48"/>
      <c r="U22" s="41"/>
      <c r="V22" s="41"/>
      <c r="W22" s="48">
        <f t="shared" si="2"/>
        <v>0</v>
      </c>
      <c r="X22" s="48">
        <f t="shared" ref="X22:X29" si="3">R22+S22+T22</f>
        <v>0</v>
      </c>
    </row>
    <row r="23" spans="1:24">
      <c r="A23" s="140"/>
      <c r="B23" s="46" t="s">
        <v>49</v>
      </c>
      <c r="C23" s="91" t="s">
        <v>69</v>
      </c>
      <c r="D23" s="65"/>
      <c r="E23" s="65"/>
      <c r="F23" s="65"/>
      <c r="G23" s="91" t="s">
        <v>67</v>
      </c>
      <c r="H23" s="65"/>
      <c r="I23" s="63"/>
      <c r="J23" s="65"/>
      <c r="K23" s="91" t="s">
        <v>67</v>
      </c>
      <c r="L23" s="65"/>
      <c r="N23" s="28" t="s">
        <v>40</v>
      </c>
      <c r="O23" s="48"/>
      <c r="P23" s="48"/>
      <c r="Q23" s="48"/>
      <c r="R23" s="48"/>
      <c r="S23" s="48"/>
      <c r="T23" s="48"/>
      <c r="U23" s="41"/>
      <c r="V23" s="41"/>
      <c r="W23" s="48">
        <f t="shared" si="2"/>
        <v>0</v>
      </c>
      <c r="X23" s="48">
        <f t="shared" si="3"/>
        <v>0</v>
      </c>
    </row>
    <row r="24" spans="1:24">
      <c r="A24" s="140" t="s">
        <v>5</v>
      </c>
      <c r="B24" s="24"/>
      <c r="C24" s="142">
        <v>43897</v>
      </c>
      <c r="D24" s="142"/>
      <c r="E24" s="142">
        <v>43898</v>
      </c>
      <c r="F24" s="142"/>
      <c r="G24" s="142">
        <v>43899</v>
      </c>
      <c r="H24" s="142"/>
      <c r="I24" s="142">
        <v>43900</v>
      </c>
      <c r="J24" s="142"/>
      <c r="K24" s="142">
        <v>43901</v>
      </c>
      <c r="L24" s="142"/>
      <c r="N24" s="28" t="s">
        <v>41</v>
      </c>
      <c r="O24" s="48"/>
      <c r="P24" s="48"/>
      <c r="Q24" s="48"/>
      <c r="R24" s="48"/>
      <c r="S24" s="48"/>
      <c r="T24" s="48"/>
      <c r="U24" s="41"/>
      <c r="V24" s="41"/>
      <c r="W24" s="48">
        <f t="shared" si="2"/>
        <v>0</v>
      </c>
      <c r="X24" s="48">
        <f t="shared" si="3"/>
        <v>0</v>
      </c>
    </row>
    <row r="25" spans="1:24">
      <c r="A25" s="140"/>
      <c r="B25" s="24"/>
      <c r="C25" s="39" t="s">
        <v>44</v>
      </c>
      <c r="D25" s="39" t="s">
        <v>43</v>
      </c>
      <c r="E25" s="101" t="s">
        <v>44</v>
      </c>
      <c r="F25" s="39" t="s">
        <v>43</v>
      </c>
      <c r="G25" s="39" t="s">
        <v>44</v>
      </c>
      <c r="H25" s="39" t="s">
        <v>43</v>
      </c>
      <c r="I25" s="39" t="s">
        <v>44</v>
      </c>
      <c r="J25" s="39" t="s">
        <v>43</v>
      </c>
      <c r="K25" s="39" t="s">
        <v>44</v>
      </c>
      <c r="L25" s="39" t="s">
        <v>43</v>
      </c>
      <c r="N25" s="29" t="s">
        <v>31</v>
      </c>
      <c r="O25" s="48"/>
      <c r="P25" s="48"/>
      <c r="Q25" s="48"/>
      <c r="R25" s="48"/>
      <c r="S25" s="48"/>
      <c r="T25" s="48"/>
      <c r="U25" s="34"/>
      <c r="V25" s="35"/>
      <c r="W25" s="48">
        <f t="shared" si="2"/>
        <v>0</v>
      </c>
      <c r="X25" s="48">
        <f t="shared" si="3"/>
        <v>0</v>
      </c>
    </row>
    <row r="26" spans="1:24">
      <c r="A26" s="140"/>
      <c r="B26" s="24" t="s">
        <v>3</v>
      </c>
      <c r="C26" s="66"/>
      <c r="D26" s="63"/>
      <c r="E26" s="66"/>
      <c r="F26" s="64"/>
      <c r="G26" s="61"/>
      <c r="H26" s="63"/>
      <c r="I26" s="66"/>
      <c r="J26" s="67"/>
      <c r="K26" s="66"/>
      <c r="L26" s="64"/>
      <c r="N26" s="46" t="s">
        <v>61</v>
      </c>
      <c r="O26" s="48"/>
      <c r="P26" s="48"/>
      <c r="Q26" s="48"/>
      <c r="R26" s="48"/>
      <c r="S26" s="48"/>
      <c r="T26" s="48"/>
      <c r="U26" s="45"/>
      <c r="V26" s="45"/>
      <c r="W26" s="48">
        <f t="shared" si="2"/>
        <v>0</v>
      </c>
      <c r="X26" s="48">
        <f t="shared" si="3"/>
        <v>0</v>
      </c>
    </row>
    <row r="27" spans="1:24">
      <c r="A27" s="140"/>
      <c r="B27" s="24" t="s">
        <v>0</v>
      </c>
      <c r="C27" s="65"/>
      <c r="D27" s="105"/>
      <c r="E27" s="65" t="s">
        <v>71</v>
      </c>
      <c r="F27" s="63"/>
      <c r="G27" s="91" t="s">
        <v>67</v>
      </c>
      <c r="H27" s="63"/>
      <c r="I27" s="65"/>
      <c r="J27" s="63"/>
      <c r="K27" s="91" t="s">
        <v>67</v>
      </c>
      <c r="L27" s="63"/>
      <c r="N27" s="46" t="s">
        <v>54</v>
      </c>
      <c r="O27" s="48"/>
      <c r="P27" s="48"/>
      <c r="Q27" s="48"/>
      <c r="R27" s="48"/>
      <c r="S27" s="48"/>
      <c r="T27" s="48"/>
      <c r="U27" s="45"/>
      <c r="V27" s="45"/>
      <c r="W27" s="48">
        <f t="shared" si="2"/>
        <v>0</v>
      </c>
      <c r="X27" s="48">
        <f t="shared" si="3"/>
        <v>0</v>
      </c>
    </row>
    <row r="28" spans="1:24">
      <c r="A28" s="140"/>
      <c r="B28" s="24" t="s">
        <v>2</v>
      </c>
      <c r="C28" s="65"/>
      <c r="D28" s="63"/>
      <c r="E28" s="65" t="s">
        <v>71</v>
      </c>
      <c r="F28" s="63"/>
      <c r="G28" s="91"/>
      <c r="H28" s="65"/>
      <c r="I28" s="91"/>
      <c r="J28" s="65"/>
      <c r="K28" s="65"/>
      <c r="L28" s="65"/>
      <c r="N28" s="46" t="s">
        <v>49</v>
      </c>
      <c r="O28" s="48"/>
      <c r="P28" s="48"/>
      <c r="Q28" s="48"/>
      <c r="R28" s="48"/>
      <c r="S28" s="48"/>
      <c r="T28" s="48"/>
      <c r="U28" s="68"/>
      <c r="V28" s="68"/>
      <c r="W28" s="48">
        <f t="shared" si="2"/>
        <v>0</v>
      </c>
      <c r="X28" s="48">
        <f t="shared" si="3"/>
        <v>0</v>
      </c>
    </row>
    <row r="29" spans="1:24">
      <c r="A29" s="140"/>
      <c r="B29" s="24" t="s">
        <v>31</v>
      </c>
      <c r="C29" s="65"/>
      <c r="D29" s="65"/>
      <c r="E29" s="65"/>
      <c r="F29" s="63"/>
      <c r="G29" s="91"/>
      <c r="H29" s="63"/>
      <c r="I29" s="65"/>
      <c r="J29" s="63"/>
      <c r="K29" s="65"/>
      <c r="L29" s="63"/>
      <c r="N29" s="45" t="s">
        <v>46</v>
      </c>
      <c r="O29" s="48"/>
      <c r="P29" s="48"/>
      <c r="Q29" s="48"/>
      <c r="R29" s="48"/>
      <c r="S29" s="48"/>
      <c r="T29" s="48"/>
      <c r="U29" s="45"/>
      <c r="V29" s="45"/>
      <c r="W29" s="48">
        <f t="shared" si="2"/>
        <v>0</v>
      </c>
      <c r="X29" s="48">
        <f t="shared" si="3"/>
        <v>0</v>
      </c>
    </row>
    <row r="30" spans="1:24">
      <c r="A30" s="140"/>
      <c r="B30" s="24" t="s">
        <v>1</v>
      </c>
      <c r="C30" s="65"/>
      <c r="D30" s="65"/>
      <c r="E30" s="65"/>
      <c r="F30" s="63"/>
      <c r="G30" s="91"/>
      <c r="H30" s="65"/>
      <c r="I30" s="91"/>
      <c r="J30" s="65"/>
      <c r="K30" s="65"/>
      <c r="L30" s="65"/>
    </row>
    <row r="31" spans="1:24">
      <c r="A31" s="140"/>
      <c r="B31" s="24" t="s">
        <v>4</v>
      </c>
      <c r="C31" s="65"/>
      <c r="D31" s="63"/>
      <c r="E31" s="65"/>
      <c r="F31" s="63"/>
      <c r="G31" s="65"/>
      <c r="H31" s="65"/>
      <c r="I31" s="91"/>
      <c r="J31" s="65"/>
      <c r="K31" s="65"/>
      <c r="L31" s="65"/>
    </row>
    <row r="32" spans="1:24">
      <c r="A32" s="140"/>
      <c r="B32" s="46" t="s">
        <v>61</v>
      </c>
      <c r="C32" s="65"/>
      <c r="D32" s="63"/>
      <c r="E32" s="65"/>
      <c r="F32" s="65"/>
      <c r="G32" s="91"/>
      <c r="H32" s="65"/>
      <c r="I32" s="65"/>
      <c r="J32" s="65"/>
      <c r="K32" s="65"/>
      <c r="L32" s="65"/>
    </row>
    <row r="33" spans="1:13">
      <c r="A33" s="140"/>
      <c r="B33" s="46" t="s">
        <v>54</v>
      </c>
      <c r="C33" s="65"/>
      <c r="D33" s="85"/>
      <c r="E33" s="65"/>
      <c r="F33" s="63"/>
      <c r="G33" s="91"/>
      <c r="H33" s="63"/>
      <c r="I33" s="91"/>
      <c r="J33" s="65"/>
      <c r="K33" s="65"/>
      <c r="L33" s="63"/>
    </row>
    <row r="34" spans="1:13">
      <c r="A34" s="140"/>
      <c r="B34" s="46" t="s">
        <v>49</v>
      </c>
      <c r="C34" s="65"/>
      <c r="D34" s="65"/>
      <c r="E34" s="65" t="s">
        <v>71</v>
      </c>
      <c r="F34" s="63"/>
      <c r="G34" s="91"/>
      <c r="H34" s="63"/>
      <c r="I34" s="91" t="s">
        <v>67</v>
      </c>
      <c r="J34" s="63"/>
      <c r="K34" s="65"/>
      <c r="L34" s="63"/>
    </row>
    <row r="35" spans="1:13">
      <c r="A35" s="140" t="s">
        <v>5</v>
      </c>
      <c r="B35" s="24"/>
      <c r="C35" s="142">
        <v>43902</v>
      </c>
      <c r="D35" s="142"/>
      <c r="E35" s="142">
        <v>43903</v>
      </c>
      <c r="F35" s="142"/>
      <c r="G35" s="142">
        <v>43904</v>
      </c>
      <c r="H35" s="142"/>
      <c r="I35" s="142">
        <v>43905</v>
      </c>
      <c r="J35" s="142"/>
      <c r="K35" s="142">
        <v>43906</v>
      </c>
      <c r="L35" s="142"/>
    </row>
    <row r="36" spans="1:13">
      <c r="A36" s="140"/>
      <c r="B36" s="24"/>
      <c r="C36" s="39" t="s">
        <v>44</v>
      </c>
      <c r="D36" s="39" t="s">
        <v>43</v>
      </c>
      <c r="E36" s="101" t="s">
        <v>44</v>
      </c>
      <c r="F36" s="39" t="s">
        <v>43</v>
      </c>
      <c r="G36" s="39" t="s">
        <v>44</v>
      </c>
      <c r="H36" s="39" t="s">
        <v>43</v>
      </c>
      <c r="I36" s="39" t="s">
        <v>44</v>
      </c>
      <c r="J36" s="39" t="s">
        <v>43</v>
      </c>
      <c r="K36" s="39" t="s">
        <v>44</v>
      </c>
      <c r="L36" s="39" t="s">
        <v>43</v>
      </c>
    </row>
    <row r="37" spans="1:13">
      <c r="A37" s="140"/>
      <c r="B37" s="24" t="s">
        <v>3</v>
      </c>
      <c r="C37" s="66"/>
      <c r="D37" s="64"/>
      <c r="E37" s="66"/>
      <c r="F37" s="64"/>
      <c r="G37" s="66"/>
      <c r="H37" s="63"/>
      <c r="I37" s="66"/>
      <c r="J37" s="63"/>
      <c r="K37" s="61"/>
      <c r="L37" s="61"/>
    </row>
    <row r="38" spans="1:13">
      <c r="A38" s="140"/>
      <c r="B38" s="24" t="s">
        <v>0</v>
      </c>
      <c r="C38" s="65"/>
      <c r="D38" s="63"/>
      <c r="E38" s="91" t="s">
        <v>67</v>
      </c>
      <c r="F38" s="63"/>
      <c r="G38" s="104"/>
      <c r="H38" s="63"/>
      <c r="I38" s="65"/>
      <c r="J38" s="63"/>
      <c r="K38" s="65"/>
      <c r="L38" s="65"/>
    </row>
    <row r="39" spans="1:13">
      <c r="A39" s="140"/>
      <c r="B39" s="24" t="s">
        <v>2</v>
      </c>
      <c r="C39" s="65"/>
      <c r="D39" s="63"/>
      <c r="E39" s="63"/>
      <c r="F39" s="63"/>
      <c r="G39" s="63" t="s">
        <v>72</v>
      </c>
      <c r="H39" s="65"/>
      <c r="I39" s="65"/>
      <c r="J39" s="63"/>
      <c r="K39" s="63"/>
      <c r="L39" s="63"/>
    </row>
    <row r="40" spans="1:13">
      <c r="A40" s="140"/>
      <c r="B40" s="24" t="s">
        <v>31</v>
      </c>
      <c r="C40" s="65"/>
      <c r="D40" s="63"/>
      <c r="E40" s="103"/>
      <c r="F40" s="63"/>
      <c r="G40" s="104"/>
      <c r="H40" s="63"/>
      <c r="I40" s="65"/>
      <c r="J40" s="63"/>
      <c r="K40" s="65"/>
      <c r="L40" s="65"/>
    </row>
    <row r="41" spans="1:13">
      <c r="A41" s="140"/>
      <c r="B41" s="24" t="s">
        <v>1</v>
      </c>
      <c r="C41" s="65"/>
      <c r="D41" s="63"/>
      <c r="E41" s="63"/>
      <c r="F41" s="63"/>
      <c r="G41" s="63" t="s">
        <v>72</v>
      </c>
      <c r="H41" s="65"/>
      <c r="I41" s="65"/>
      <c r="J41" s="63"/>
      <c r="K41" s="63"/>
      <c r="L41" s="63"/>
    </row>
    <row r="42" spans="1:13">
      <c r="A42" s="140"/>
      <c r="B42" s="24" t="s">
        <v>4</v>
      </c>
      <c r="C42" s="65"/>
      <c r="D42" s="63"/>
      <c r="E42" s="63"/>
      <c r="F42" s="63"/>
      <c r="G42" s="63" t="s">
        <v>72</v>
      </c>
      <c r="H42" s="65"/>
      <c r="I42" s="65"/>
      <c r="J42" s="63"/>
      <c r="K42" s="91" t="s">
        <v>67</v>
      </c>
      <c r="L42" s="63"/>
    </row>
    <row r="43" spans="1:13">
      <c r="A43" s="140"/>
      <c r="B43" s="46" t="s">
        <v>61</v>
      </c>
      <c r="C43" s="65"/>
      <c r="D43" s="65"/>
      <c r="E43" s="103"/>
      <c r="F43" s="65"/>
      <c r="G43" s="104"/>
      <c r="H43" s="65"/>
      <c r="I43" s="65"/>
      <c r="J43" s="63"/>
      <c r="K43" s="65"/>
      <c r="L43" s="63"/>
    </row>
    <row r="44" spans="1:13">
      <c r="A44" s="140"/>
      <c r="B44" s="46" t="s">
        <v>54</v>
      </c>
      <c r="D44" s="63"/>
      <c r="E44" s="104"/>
      <c r="F44" s="65"/>
      <c r="G44" s="63" t="s">
        <v>72</v>
      </c>
      <c r="H44" s="61"/>
      <c r="I44" s="65"/>
      <c r="J44" s="65"/>
      <c r="K44" s="65"/>
      <c r="L44" s="65"/>
    </row>
    <row r="45" spans="1:13">
      <c r="A45" s="140"/>
      <c r="B45" s="46" t="s">
        <v>49</v>
      </c>
      <c r="C45" s="91" t="s">
        <v>67</v>
      </c>
      <c r="D45" s="63"/>
      <c r="E45" s="103"/>
      <c r="F45" s="63"/>
      <c r="G45" s="104"/>
      <c r="H45" s="63"/>
      <c r="I45" s="65"/>
      <c r="J45" s="63"/>
      <c r="K45" s="91" t="s">
        <v>67</v>
      </c>
      <c r="L45" s="65"/>
    </row>
    <row r="46" spans="1:13">
      <c r="A46" s="140" t="s">
        <v>5</v>
      </c>
      <c r="B46" s="24"/>
      <c r="C46" s="142">
        <v>43907</v>
      </c>
      <c r="D46" s="142"/>
      <c r="E46" s="142">
        <v>43908</v>
      </c>
      <c r="F46" s="142"/>
      <c r="G46" s="142">
        <v>43909</v>
      </c>
      <c r="H46" s="142"/>
      <c r="I46" s="142">
        <v>43910</v>
      </c>
      <c r="J46" s="142"/>
      <c r="K46" s="142">
        <v>43911</v>
      </c>
      <c r="L46" s="142"/>
    </row>
    <row r="47" spans="1:13">
      <c r="A47" s="140"/>
      <c r="B47" s="24"/>
      <c r="C47" s="39" t="s">
        <v>44</v>
      </c>
      <c r="D47" s="39" t="s">
        <v>43</v>
      </c>
      <c r="E47" s="101" t="s">
        <v>44</v>
      </c>
      <c r="F47" s="39" t="s">
        <v>43</v>
      </c>
      <c r="G47" s="39" t="s">
        <v>44</v>
      </c>
      <c r="H47" s="39" t="s">
        <v>43</v>
      </c>
      <c r="I47" s="39" t="s">
        <v>44</v>
      </c>
      <c r="J47" s="39" t="s">
        <v>43</v>
      </c>
      <c r="K47" s="39" t="s">
        <v>44</v>
      </c>
      <c r="L47" s="39" t="s">
        <v>43</v>
      </c>
      <c r="M47" s="10"/>
    </row>
    <row r="48" spans="1:13">
      <c r="A48" s="140"/>
      <c r="B48" s="24" t="s">
        <v>3</v>
      </c>
      <c r="C48" s="36"/>
      <c r="D48" s="36"/>
      <c r="E48" s="102"/>
      <c r="F48" s="36"/>
      <c r="G48" s="32"/>
      <c r="H48" s="31"/>
      <c r="I48" s="32"/>
      <c r="J48" s="37"/>
      <c r="K48" s="32"/>
      <c r="L48" s="63"/>
      <c r="M48" s="10"/>
    </row>
    <row r="49" spans="1:13">
      <c r="A49" s="140"/>
      <c r="B49" s="24" t="s">
        <v>0</v>
      </c>
      <c r="C49" s="91" t="s">
        <v>67</v>
      </c>
      <c r="D49" s="65"/>
      <c r="E49" s="91" t="s">
        <v>67</v>
      </c>
      <c r="F49" s="65"/>
      <c r="G49" s="91" t="s">
        <v>73</v>
      </c>
      <c r="H49" s="65"/>
      <c r="I49" s="91" t="s">
        <v>67</v>
      </c>
      <c r="J49" s="65"/>
      <c r="K49" s="36"/>
      <c r="L49" s="65"/>
      <c r="M49" s="10"/>
    </row>
    <row r="50" spans="1:13">
      <c r="A50" s="140"/>
      <c r="B50" s="24" t="s">
        <v>2</v>
      </c>
      <c r="C50" s="91" t="s">
        <v>67</v>
      </c>
      <c r="D50" s="63"/>
      <c r="F50" s="63"/>
      <c r="G50" s="33"/>
      <c r="H50" s="63"/>
      <c r="I50" s="33"/>
      <c r="J50" s="63"/>
      <c r="K50" s="33"/>
      <c r="L50" s="63"/>
    </row>
    <row r="51" spans="1:13">
      <c r="A51" s="140"/>
      <c r="B51" s="24" t="s">
        <v>31</v>
      </c>
      <c r="C51" s="33" t="s">
        <v>74</v>
      </c>
      <c r="D51" s="65"/>
      <c r="E51" s="33"/>
      <c r="F51" s="65"/>
      <c r="G51" s="86"/>
      <c r="H51" s="63"/>
      <c r="I51" s="86"/>
      <c r="J51" s="63"/>
      <c r="K51" s="36"/>
      <c r="L51" s="65"/>
    </row>
    <row r="52" spans="1:13">
      <c r="A52" s="140"/>
      <c r="B52" s="24" t="s">
        <v>1</v>
      </c>
      <c r="C52" s="91" t="s">
        <v>67</v>
      </c>
      <c r="D52" s="63"/>
      <c r="E52" s="33"/>
      <c r="F52" s="63"/>
      <c r="G52" s="33"/>
      <c r="H52" s="63"/>
      <c r="I52" s="33"/>
      <c r="J52" s="63"/>
      <c r="K52" s="33"/>
      <c r="L52" s="63"/>
    </row>
    <row r="53" spans="1:13">
      <c r="A53" s="140"/>
      <c r="B53" s="24" t="s">
        <v>4</v>
      </c>
      <c r="C53" s="91" t="s">
        <v>67</v>
      </c>
      <c r="D53" s="63"/>
      <c r="E53" s="91" t="s">
        <v>67</v>
      </c>
      <c r="F53" s="63"/>
      <c r="G53" s="33"/>
      <c r="H53" s="63"/>
      <c r="I53" s="33"/>
      <c r="J53" s="63"/>
      <c r="K53" s="33"/>
      <c r="L53" s="63"/>
    </row>
    <row r="54" spans="1:13">
      <c r="A54" s="140"/>
      <c r="B54" s="46" t="s">
        <v>61</v>
      </c>
      <c r="C54" s="33"/>
      <c r="E54" s="33"/>
      <c r="F54" s="63"/>
      <c r="G54" s="33"/>
      <c r="H54" s="63"/>
      <c r="I54" s="33"/>
      <c r="J54" s="36"/>
      <c r="K54" s="33"/>
      <c r="L54" s="37"/>
    </row>
    <row r="55" spans="1:13">
      <c r="A55" s="140"/>
      <c r="B55" s="46" t="s">
        <v>54</v>
      </c>
      <c r="C55" s="91" t="s">
        <v>67</v>
      </c>
      <c r="D55" s="63"/>
      <c r="E55" s="33"/>
      <c r="F55" s="65"/>
      <c r="G55" s="86"/>
      <c r="H55" s="65"/>
      <c r="I55" s="33"/>
      <c r="J55" s="65"/>
      <c r="K55" s="33"/>
      <c r="L55" s="65"/>
    </row>
    <row r="56" spans="1:13">
      <c r="A56" s="140"/>
      <c r="B56" s="46" t="s">
        <v>49</v>
      </c>
      <c r="C56" s="91" t="s">
        <v>67</v>
      </c>
      <c r="D56" s="63"/>
      <c r="E56" s="91" t="s">
        <v>67</v>
      </c>
      <c r="F56" s="63"/>
      <c r="G56" s="86"/>
      <c r="H56" s="63"/>
      <c r="I56" s="91" t="s">
        <v>67</v>
      </c>
      <c r="J56" s="63"/>
      <c r="K56" s="36"/>
      <c r="L56" s="65"/>
    </row>
    <row r="57" spans="1:13">
      <c r="A57" s="140" t="s">
        <v>5</v>
      </c>
      <c r="B57" s="24"/>
      <c r="C57" s="142">
        <v>43912</v>
      </c>
      <c r="D57" s="142"/>
      <c r="E57" s="142">
        <v>43913</v>
      </c>
      <c r="F57" s="142"/>
      <c r="G57" s="142">
        <v>43914</v>
      </c>
      <c r="H57" s="142"/>
      <c r="I57" s="142">
        <v>43915</v>
      </c>
      <c r="J57" s="142"/>
      <c r="K57" s="142">
        <v>43916</v>
      </c>
      <c r="L57" s="142"/>
    </row>
    <row r="58" spans="1:13">
      <c r="A58" s="140"/>
      <c r="B58" s="24"/>
      <c r="C58" s="39" t="s">
        <v>44</v>
      </c>
      <c r="D58" s="39" t="s">
        <v>43</v>
      </c>
      <c r="E58" s="101" t="s">
        <v>44</v>
      </c>
      <c r="F58" s="39" t="s">
        <v>43</v>
      </c>
      <c r="G58" s="39" t="s">
        <v>44</v>
      </c>
      <c r="H58" s="39" t="s">
        <v>43</v>
      </c>
      <c r="I58" s="39" t="s">
        <v>44</v>
      </c>
      <c r="J58" s="39" t="s">
        <v>43</v>
      </c>
      <c r="K58" s="39" t="s">
        <v>44</v>
      </c>
      <c r="L58" s="39" t="s">
        <v>43</v>
      </c>
    </row>
    <row r="59" spans="1:13">
      <c r="A59" s="140"/>
      <c r="B59" s="24" t="s">
        <v>3</v>
      </c>
      <c r="C59" s="78"/>
      <c r="D59" s="63"/>
      <c r="E59" s="66"/>
      <c r="F59" s="63"/>
      <c r="G59" s="66"/>
      <c r="H59" s="63"/>
      <c r="I59" s="66"/>
      <c r="J59" s="63"/>
      <c r="K59" s="32"/>
      <c r="L59" s="63"/>
    </row>
    <row r="60" spans="1:13">
      <c r="A60" s="140"/>
      <c r="B60" s="24" t="s">
        <v>0</v>
      </c>
      <c r="C60" s="61" t="s">
        <v>75</v>
      </c>
      <c r="D60" s="65"/>
      <c r="E60" s="61" t="s">
        <v>76</v>
      </c>
      <c r="F60" s="63"/>
      <c r="G60" s="61" t="s">
        <v>76</v>
      </c>
      <c r="H60" s="63"/>
      <c r="I60" s="61" t="s">
        <v>76</v>
      </c>
      <c r="J60" s="63"/>
      <c r="K60" s="32"/>
      <c r="L60" s="63"/>
    </row>
    <row r="61" spans="1:13">
      <c r="A61" s="140"/>
      <c r="B61" s="24" t="s">
        <v>2</v>
      </c>
      <c r="C61" s="65"/>
      <c r="D61" s="63"/>
      <c r="E61" s="65"/>
      <c r="F61" s="65"/>
      <c r="G61" s="61" t="s">
        <v>76</v>
      </c>
      <c r="H61" s="65"/>
      <c r="I61" s="65"/>
      <c r="J61" s="65"/>
      <c r="K61" s="36"/>
      <c r="L61" s="63"/>
    </row>
    <row r="62" spans="1:13">
      <c r="A62" s="140"/>
      <c r="B62" s="24" t="s">
        <v>31</v>
      </c>
      <c r="C62" s="61"/>
      <c r="D62" s="61"/>
      <c r="E62" s="61"/>
      <c r="F62" s="61"/>
      <c r="G62" s="63"/>
      <c r="H62" s="61"/>
      <c r="I62" s="61"/>
      <c r="J62" s="61"/>
      <c r="K62" s="32"/>
      <c r="L62" s="61"/>
    </row>
    <row r="63" spans="1:13">
      <c r="A63" s="140"/>
      <c r="B63" s="24" t="s">
        <v>1</v>
      </c>
      <c r="C63" s="65"/>
      <c r="D63" s="63"/>
      <c r="E63" s="65"/>
      <c r="F63" s="65"/>
      <c r="G63" s="61" t="s">
        <v>76</v>
      </c>
      <c r="H63" s="65"/>
      <c r="I63" s="65"/>
      <c r="J63" s="65"/>
      <c r="K63" s="51"/>
      <c r="L63" s="63"/>
    </row>
    <row r="64" spans="1:13">
      <c r="A64" s="140"/>
      <c r="B64" s="24" t="s">
        <v>4</v>
      </c>
      <c r="C64" s="65"/>
      <c r="D64" s="63"/>
      <c r="E64" s="65"/>
      <c r="F64" s="65"/>
      <c r="G64" s="61" t="s">
        <v>76</v>
      </c>
      <c r="H64" s="65"/>
      <c r="I64" s="65"/>
      <c r="J64" s="65"/>
      <c r="K64" s="36"/>
      <c r="L64" s="63"/>
    </row>
    <row r="65" spans="1:12">
      <c r="A65" s="140"/>
      <c r="B65" s="46" t="s">
        <v>61</v>
      </c>
      <c r="C65" s="65"/>
      <c r="D65" s="65"/>
      <c r="E65" s="65"/>
      <c r="F65" s="65"/>
      <c r="G65" s="65"/>
      <c r="H65" s="65"/>
      <c r="I65" s="65"/>
      <c r="J65" s="65"/>
      <c r="K65" s="52"/>
      <c r="L65" s="65"/>
    </row>
    <row r="66" spans="1:12">
      <c r="A66" s="140"/>
      <c r="B66" s="46" t="s">
        <v>54</v>
      </c>
      <c r="C66" s="65"/>
      <c r="D66" s="63"/>
      <c r="E66" s="65"/>
      <c r="F66" s="63"/>
      <c r="G66" s="61" t="s">
        <v>76</v>
      </c>
      <c r="H66" s="63"/>
      <c r="I66" s="67"/>
      <c r="J66" s="63"/>
      <c r="K66" s="52"/>
      <c r="L66" s="63"/>
    </row>
    <row r="67" spans="1:12">
      <c r="A67" s="140"/>
      <c r="B67" s="46" t="s">
        <v>49</v>
      </c>
      <c r="C67" s="61" t="s">
        <v>75</v>
      </c>
      <c r="D67" s="63"/>
      <c r="E67" s="66"/>
      <c r="F67" s="63"/>
      <c r="G67" s="61" t="s">
        <v>76</v>
      </c>
      <c r="H67" s="63"/>
      <c r="I67" s="61" t="s">
        <v>76</v>
      </c>
      <c r="J67" s="63"/>
      <c r="K67" s="52"/>
      <c r="L67" s="63"/>
    </row>
    <row r="68" spans="1:12">
      <c r="A68" s="140" t="s">
        <v>5</v>
      </c>
      <c r="B68" s="24"/>
      <c r="C68" s="142">
        <v>43917</v>
      </c>
      <c r="D68" s="142"/>
      <c r="F68" s="38"/>
      <c r="G68" s="38"/>
      <c r="H68" s="38"/>
      <c r="I68" s="38"/>
      <c r="J68" s="38"/>
      <c r="K68" s="38"/>
      <c r="L68" s="38"/>
    </row>
    <row r="69" spans="1:12">
      <c r="A69" s="140"/>
      <c r="B69" s="24"/>
      <c r="C69" s="39" t="s">
        <v>44</v>
      </c>
      <c r="D69" s="39" t="s">
        <v>43</v>
      </c>
      <c r="F69" s="38"/>
      <c r="G69" s="38"/>
      <c r="H69" s="38"/>
      <c r="I69" s="38"/>
      <c r="J69" s="38"/>
      <c r="K69" s="38"/>
      <c r="L69" s="38"/>
    </row>
    <row r="70" spans="1:12">
      <c r="A70" s="140"/>
      <c r="B70" s="24" t="s">
        <v>3</v>
      </c>
      <c r="C70" s="66"/>
      <c r="D70" s="63"/>
      <c r="F70" s="38"/>
      <c r="G70" s="38"/>
      <c r="H70" s="38"/>
      <c r="I70" s="38"/>
      <c r="J70" s="38"/>
      <c r="K70" s="38"/>
      <c r="L70" s="38"/>
    </row>
    <row r="71" spans="1:12">
      <c r="A71" s="140"/>
      <c r="B71" s="24" t="s">
        <v>0</v>
      </c>
      <c r="C71" s="61"/>
      <c r="D71" s="63"/>
      <c r="F71" s="38"/>
      <c r="G71" s="38"/>
      <c r="H71" s="38"/>
      <c r="I71" s="38"/>
      <c r="J71" s="38"/>
      <c r="K71" s="38"/>
      <c r="L71" s="38"/>
    </row>
    <row r="72" spans="1:12">
      <c r="A72" s="140"/>
      <c r="B72" s="24" t="s">
        <v>2</v>
      </c>
      <c r="C72" s="65"/>
      <c r="D72" s="65"/>
      <c r="F72" s="38"/>
      <c r="G72" s="38"/>
      <c r="H72" s="38"/>
      <c r="I72" s="38"/>
      <c r="J72" s="38"/>
      <c r="K72" s="38"/>
      <c r="L72" s="38"/>
    </row>
    <row r="73" spans="1:12">
      <c r="A73" s="140"/>
      <c r="B73" s="24" t="s">
        <v>31</v>
      </c>
      <c r="C73" s="66"/>
      <c r="D73" s="61"/>
      <c r="F73" s="38"/>
      <c r="G73" s="38"/>
      <c r="H73" s="38"/>
      <c r="I73" s="38"/>
      <c r="J73" s="38"/>
      <c r="K73" s="38"/>
      <c r="L73" s="38"/>
    </row>
    <row r="74" spans="1:12">
      <c r="A74" s="140"/>
      <c r="B74" s="24" t="s">
        <v>1</v>
      </c>
      <c r="C74" s="65"/>
      <c r="D74" s="65"/>
      <c r="F74" s="38"/>
      <c r="G74" s="38"/>
      <c r="H74" s="38"/>
      <c r="I74" s="38"/>
      <c r="J74" s="38"/>
      <c r="K74" s="38"/>
      <c r="L74" s="38"/>
    </row>
    <row r="75" spans="1:12">
      <c r="A75" s="140"/>
      <c r="B75" s="24" t="s">
        <v>4</v>
      </c>
      <c r="C75" s="65"/>
      <c r="D75" s="65"/>
      <c r="F75" s="38"/>
      <c r="G75" s="38"/>
      <c r="H75" s="38"/>
      <c r="I75" s="38"/>
      <c r="J75" s="38"/>
      <c r="K75" s="38"/>
      <c r="L75" s="38"/>
    </row>
    <row r="76" spans="1:12">
      <c r="A76" s="140"/>
      <c r="B76" s="46" t="s">
        <v>61</v>
      </c>
      <c r="C76" s="65"/>
      <c r="D76" s="65"/>
      <c r="F76" s="38"/>
      <c r="G76" s="38"/>
      <c r="H76" s="38"/>
      <c r="I76" s="38"/>
      <c r="J76" s="38"/>
      <c r="K76" s="38"/>
      <c r="L76" s="38"/>
    </row>
    <row r="77" spans="1:12">
      <c r="A77" s="140"/>
      <c r="B77" s="46" t="s">
        <v>51</v>
      </c>
      <c r="C77" s="67"/>
      <c r="D77" s="63"/>
      <c r="F77" s="38"/>
      <c r="G77" s="38"/>
      <c r="H77" s="38"/>
      <c r="I77" s="38"/>
      <c r="J77" s="38"/>
      <c r="K77" s="38"/>
      <c r="L77" s="38"/>
    </row>
    <row r="78" spans="1:12">
      <c r="A78" s="140"/>
      <c r="B78" s="46" t="s">
        <v>49</v>
      </c>
      <c r="C78" s="61"/>
      <c r="D78" s="63"/>
    </row>
  </sheetData>
  <mergeCells count="44">
    <mergeCell ref="O17:P19"/>
    <mergeCell ref="A57:A67"/>
    <mergeCell ref="A68:A78"/>
    <mergeCell ref="W17:X19"/>
    <mergeCell ref="Q17:R19"/>
    <mergeCell ref="C68:D68"/>
    <mergeCell ref="K24:L24"/>
    <mergeCell ref="C24:D24"/>
    <mergeCell ref="K57:L57"/>
    <mergeCell ref="K35:L35"/>
    <mergeCell ref="K46:L46"/>
    <mergeCell ref="E35:F35"/>
    <mergeCell ref="G35:H35"/>
    <mergeCell ref="I35:J35"/>
    <mergeCell ref="I57:J57"/>
    <mergeCell ref="E46:F46"/>
    <mergeCell ref="N1:S1"/>
    <mergeCell ref="A1:L1"/>
    <mergeCell ref="C2:D2"/>
    <mergeCell ref="E2:F2"/>
    <mergeCell ref="G2:H2"/>
    <mergeCell ref="I2:J2"/>
    <mergeCell ref="K2:L2"/>
    <mergeCell ref="A2:A12"/>
    <mergeCell ref="C57:D57"/>
    <mergeCell ref="E57:F57"/>
    <mergeCell ref="G57:H57"/>
    <mergeCell ref="C46:D46"/>
    <mergeCell ref="G46:H46"/>
    <mergeCell ref="A13:A23"/>
    <mergeCell ref="A24:A34"/>
    <mergeCell ref="A35:A45"/>
    <mergeCell ref="A46:A56"/>
    <mergeCell ref="N17:N20"/>
    <mergeCell ref="C35:D35"/>
    <mergeCell ref="K13:L13"/>
    <mergeCell ref="I13:J13"/>
    <mergeCell ref="C13:D13"/>
    <mergeCell ref="E13:F13"/>
    <mergeCell ref="G13:H13"/>
    <mergeCell ref="I46:J46"/>
    <mergeCell ref="I24:J24"/>
    <mergeCell ref="E24:F24"/>
    <mergeCell ref="G24:H24"/>
  </mergeCells>
  <phoneticPr fontId="1" type="noConversion"/>
  <conditionalFormatting sqref="S4:U4">
    <cfRule type="expression" dxfId="5" priority="9" stopIfTrue="1">
      <formula>$S$4&gt;28</formula>
    </cfRule>
  </conditionalFormatting>
  <conditionalFormatting sqref="S9:U9">
    <cfRule type="expression" dxfId="4" priority="8">
      <formula>$S$9&gt;28</formula>
    </cfRule>
  </conditionalFormatting>
  <conditionalFormatting sqref="S7:U7">
    <cfRule type="expression" dxfId="3" priority="6">
      <formula>$S$7&gt;28</formula>
    </cfRule>
  </conditionalFormatting>
  <conditionalFormatting sqref="S5:U5">
    <cfRule type="expression" dxfId="2" priority="5">
      <formula>$S$5&gt;28</formula>
    </cfRule>
  </conditionalFormatting>
  <conditionalFormatting sqref="S6:U6">
    <cfRule type="expression" dxfId="1" priority="4">
      <formula>$S$6&gt;28</formula>
    </cfRule>
  </conditionalFormatting>
  <conditionalFormatting sqref="S8:U8 S10:U12">
    <cfRule type="expression" dxfId="0" priority="3">
      <formula>$S$8&gt;28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</vt:lpstr>
      <vt:lpstr>3月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2020-03-25T01:29:46Z</dcterms:modified>
</cp:coreProperties>
</file>