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file\文档\游戏\骑马与砍杀\"/>
    </mc:Choice>
  </mc:AlternateContent>
  <xr:revisionPtr revIDLastSave="0" documentId="8_{265B8500-A0C7-4662-B449-0F07356E12A1}" xr6:coauthVersionLast="45" xr6:coauthVersionMax="45" xr10:uidLastSave="{00000000-0000-0000-0000-000000000000}"/>
  <bookViews>
    <workbookView xWindow="17955" yWindow="654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Sheet1!$A$2:$BA$2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4" i="1" l="1"/>
  <c r="AA44" i="1"/>
  <c r="Z59" i="1"/>
  <c r="AA59" i="1"/>
  <c r="Z22" i="1"/>
  <c r="AA22" i="1"/>
  <c r="AA61" i="1"/>
  <c r="Z6" i="1"/>
  <c r="Z69" i="1"/>
  <c r="Z53" i="1"/>
  <c r="Z63" i="1"/>
  <c r="Z56" i="1"/>
  <c r="Z47" i="1"/>
  <c r="Z42" i="1"/>
  <c r="Z4" i="1"/>
  <c r="Z58" i="1"/>
  <c r="Z32" i="1"/>
  <c r="Z35" i="1"/>
  <c r="Z55" i="1"/>
  <c r="Z21" i="1"/>
  <c r="Z39" i="1"/>
  <c r="Z5" i="1"/>
  <c r="Z7" i="1"/>
  <c r="Z11" i="1"/>
  <c r="Z14" i="1"/>
  <c r="Z13" i="1"/>
  <c r="Z43" i="1"/>
  <c r="Z45" i="1"/>
  <c r="Z18" i="1"/>
  <c r="Z37" i="1"/>
  <c r="Z49" i="1"/>
  <c r="Z52" i="1"/>
  <c r="Z3" i="1"/>
  <c r="Z33" i="1"/>
  <c r="Z64" i="1"/>
  <c r="Z34" i="1"/>
  <c r="Z65" i="1"/>
  <c r="Z9" i="1"/>
  <c r="Z8" i="1"/>
  <c r="Z50" i="1"/>
  <c r="Z29" i="1"/>
  <c r="Z41" i="1"/>
  <c r="Z19" i="1"/>
  <c r="Z48" i="1"/>
  <c r="Z36" i="1"/>
  <c r="Z15" i="1"/>
  <c r="Z61" i="1"/>
  <c r="Z60" i="1"/>
  <c r="Z16" i="1"/>
  <c r="Z17" i="1"/>
  <c r="Z57" i="1"/>
  <c r="Z62" i="1"/>
  <c r="Z66" i="1"/>
  <c r="Z68" i="1"/>
  <c r="Z67" i="1"/>
  <c r="Z24" i="1"/>
  <c r="Z38" i="1"/>
  <c r="Z27" i="1"/>
  <c r="Z40" i="1"/>
  <c r="Z54" i="1"/>
  <c r="Z31" i="1"/>
  <c r="Z51" i="1"/>
  <c r="Z46" i="1"/>
  <c r="Z20" i="1"/>
  <c r="Z28" i="1"/>
  <c r="Z30" i="1"/>
  <c r="Z26" i="1"/>
  <c r="Z10" i="1"/>
  <c r="Z12" i="1"/>
  <c r="Z23" i="1"/>
  <c r="Z70" i="1"/>
  <c r="Z71" i="1"/>
  <c r="Z25" i="1"/>
  <c r="Y25" i="1"/>
  <c r="Y6" i="1"/>
  <c r="Y69" i="1"/>
  <c r="Y53" i="1"/>
  <c r="Y63" i="1"/>
  <c r="Y56" i="1"/>
  <c r="Y47" i="1"/>
  <c r="Y42" i="1"/>
  <c r="Y4" i="1"/>
  <c r="Y58" i="1"/>
  <c r="Y32" i="1"/>
  <c r="Y35" i="1"/>
  <c r="Y55" i="1"/>
  <c r="Y21" i="1"/>
  <c r="Y39" i="1"/>
  <c r="Y5" i="1"/>
  <c r="Y7" i="1"/>
  <c r="Y11" i="1"/>
  <c r="Y14" i="1"/>
  <c r="Y13" i="1"/>
  <c r="Y43" i="1"/>
  <c r="Y45" i="1"/>
  <c r="Y18" i="1"/>
  <c r="Y37" i="1"/>
  <c r="Y49" i="1"/>
  <c r="Y52" i="1"/>
  <c r="Y3" i="1"/>
  <c r="Y33" i="1"/>
  <c r="Y64" i="1"/>
  <c r="Y34" i="1"/>
  <c r="Y65" i="1"/>
  <c r="Y9" i="1"/>
  <c r="Y8" i="1"/>
  <c r="Y50" i="1"/>
  <c r="Y29" i="1"/>
  <c r="Y41" i="1"/>
  <c r="Y19" i="1"/>
  <c r="Y48" i="1"/>
  <c r="Y36" i="1"/>
  <c r="Y15" i="1"/>
  <c r="Y61" i="1"/>
  <c r="Y44" i="1"/>
  <c r="Y59" i="1"/>
  <c r="Y60" i="1"/>
  <c r="Y16" i="1"/>
  <c r="Y17" i="1"/>
  <c r="Y57" i="1"/>
  <c r="Y62" i="1"/>
  <c r="Y66" i="1"/>
  <c r="Y68" i="1"/>
  <c r="Y67" i="1"/>
  <c r="Y24" i="1"/>
  <c r="Y22" i="1"/>
  <c r="Y38" i="1"/>
  <c r="Y27" i="1"/>
  <c r="Y40" i="1"/>
  <c r="Y54" i="1"/>
  <c r="Y31" i="1"/>
  <c r="Y51" i="1"/>
  <c r="Y46" i="1"/>
  <c r="Y20" i="1"/>
  <c r="Y28" i="1"/>
  <c r="Y30" i="1"/>
  <c r="Y26" i="1"/>
  <c r="Y10" i="1"/>
  <c r="Y12" i="1"/>
  <c r="Y23" i="1"/>
  <c r="Y70" i="1"/>
  <c r="Y71" i="1"/>
  <c r="Y72" i="1"/>
  <c r="Y73" i="1"/>
  <c r="X63" i="1"/>
  <c r="X56" i="1"/>
  <c r="X6" i="1"/>
  <c r="X47" i="1"/>
  <c r="X69" i="1"/>
  <c r="X42" i="1"/>
  <c r="X4" i="1"/>
  <c r="X58" i="1"/>
  <c r="X32" i="1"/>
  <c r="X35" i="1"/>
  <c r="X55" i="1"/>
  <c r="X21" i="1"/>
  <c r="X39" i="1"/>
  <c r="X5" i="1"/>
  <c r="X7" i="1"/>
  <c r="X11" i="1"/>
  <c r="X14" i="1"/>
  <c r="X13" i="1"/>
  <c r="X43" i="1"/>
  <c r="X45" i="1"/>
  <c r="X18" i="1"/>
  <c r="X37" i="1"/>
  <c r="X49" i="1"/>
  <c r="X52" i="1"/>
  <c r="X3" i="1"/>
  <c r="X33" i="1"/>
  <c r="X64" i="1"/>
  <c r="X34" i="1"/>
  <c r="X65" i="1"/>
  <c r="X9" i="1"/>
  <c r="X8" i="1"/>
  <c r="X50" i="1"/>
  <c r="X29" i="1"/>
  <c r="X41" i="1"/>
  <c r="X19" i="1"/>
  <c r="X48" i="1"/>
  <c r="X36" i="1"/>
  <c r="X15" i="1"/>
  <c r="X61" i="1"/>
  <c r="X53" i="1"/>
  <c r="X44" i="1"/>
  <c r="X59" i="1"/>
  <c r="X60" i="1"/>
  <c r="X16" i="1"/>
  <c r="X17" i="1"/>
  <c r="X57" i="1"/>
  <c r="X62" i="1"/>
  <c r="X66" i="1"/>
  <c r="X68" i="1"/>
  <c r="X67" i="1"/>
  <c r="X24" i="1"/>
  <c r="X22" i="1"/>
  <c r="X38" i="1"/>
  <c r="X27" i="1"/>
  <c r="X40" i="1"/>
  <c r="X54" i="1"/>
  <c r="X31" i="1"/>
  <c r="X51" i="1"/>
  <c r="X46" i="1"/>
  <c r="X20" i="1"/>
  <c r="X28" i="1"/>
  <c r="X30" i="1"/>
  <c r="X26" i="1"/>
  <c r="X10" i="1"/>
  <c r="X12" i="1"/>
  <c r="X23" i="1"/>
  <c r="X70" i="1"/>
  <c r="X71" i="1"/>
  <c r="X72" i="1"/>
  <c r="X25" i="1"/>
  <c r="V6" i="1"/>
  <c r="V47" i="1"/>
  <c r="V69" i="1"/>
  <c r="V42" i="1"/>
  <c r="V4" i="1"/>
  <c r="V58" i="1"/>
  <c r="V32" i="1"/>
  <c r="V35" i="1"/>
  <c r="V55" i="1"/>
  <c r="V21" i="1"/>
  <c r="V39" i="1"/>
  <c r="V5" i="1"/>
  <c r="V7" i="1"/>
  <c r="V11" i="1"/>
  <c r="V14" i="1"/>
  <c r="V13" i="1"/>
  <c r="V43" i="1"/>
  <c r="V45" i="1"/>
  <c r="V18" i="1"/>
  <c r="V37" i="1"/>
  <c r="V49" i="1"/>
  <c r="V52" i="1"/>
  <c r="V3" i="1"/>
  <c r="V33" i="1"/>
  <c r="V64" i="1"/>
  <c r="V34" i="1"/>
  <c r="V65" i="1"/>
  <c r="V9" i="1"/>
  <c r="V8" i="1"/>
  <c r="V50" i="1"/>
  <c r="V29" i="1"/>
  <c r="V41" i="1"/>
  <c r="V19" i="1"/>
  <c r="V48" i="1"/>
  <c r="V36" i="1"/>
  <c r="V15" i="1"/>
  <c r="V61" i="1"/>
  <c r="V53" i="1"/>
  <c r="V44" i="1"/>
  <c r="V59" i="1"/>
  <c r="V60" i="1"/>
  <c r="V16" i="1"/>
  <c r="V17" i="1"/>
  <c r="V57" i="1"/>
  <c r="V62" i="1"/>
  <c r="V66" i="1"/>
  <c r="V68" i="1"/>
  <c r="V67" i="1"/>
  <c r="V24" i="1"/>
  <c r="V56" i="1"/>
  <c r="V22" i="1"/>
  <c r="V38" i="1"/>
  <c r="V27" i="1"/>
  <c r="V40" i="1"/>
  <c r="V54" i="1"/>
  <c r="V31" i="1"/>
  <c r="V51" i="1"/>
  <c r="V63" i="1"/>
  <c r="V46" i="1"/>
  <c r="V20" i="1"/>
  <c r="V28" i="1"/>
  <c r="V30" i="1"/>
  <c r="V26" i="1"/>
  <c r="V10" i="1"/>
  <c r="V12" i="1"/>
  <c r="V23" i="1"/>
  <c r="V25" i="1"/>
  <c r="U47" i="1"/>
  <c r="U69" i="1"/>
  <c r="U42" i="1"/>
  <c r="U4" i="1"/>
  <c r="U58" i="1"/>
  <c r="U32" i="1"/>
  <c r="U35" i="1"/>
  <c r="U55" i="1"/>
  <c r="U21" i="1"/>
  <c r="U39" i="1"/>
  <c r="U5" i="1"/>
  <c r="U7" i="1"/>
  <c r="U11" i="1"/>
  <c r="U14" i="1"/>
  <c r="U13" i="1"/>
  <c r="U43" i="1"/>
  <c r="U45" i="1"/>
  <c r="U18" i="1"/>
  <c r="U37" i="1"/>
  <c r="U49" i="1"/>
  <c r="U52" i="1"/>
  <c r="U3" i="1"/>
  <c r="U33" i="1"/>
  <c r="U64" i="1"/>
  <c r="U34" i="1"/>
  <c r="U65" i="1"/>
  <c r="U9" i="1"/>
  <c r="U8" i="1"/>
  <c r="U50" i="1"/>
  <c r="U29" i="1"/>
  <c r="U41" i="1"/>
  <c r="U19" i="1"/>
  <c r="U48" i="1"/>
  <c r="U36" i="1"/>
  <c r="U15" i="1"/>
  <c r="U61" i="1"/>
  <c r="U53" i="1"/>
  <c r="U44" i="1"/>
  <c r="U25" i="1"/>
  <c r="U59" i="1"/>
  <c r="U60" i="1"/>
  <c r="U16" i="1"/>
  <c r="U17" i="1"/>
  <c r="U57" i="1"/>
  <c r="U62" i="1"/>
  <c r="U66" i="1"/>
  <c r="U68" i="1"/>
  <c r="U67" i="1"/>
  <c r="U24" i="1"/>
  <c r="U56" i="1"/>
  <c r="U22" i="1"/>
  <c r="U38" i="1"/>
  <c r="U27" i="1"/>
  <c r="U40" i="1"/>
  <c r="U54" i="1"/>
  <c r="U31" i="1"/>
  <c r="U51" i="1"/>
  <c r="U63" i="1"/>
  <c r="U46" i="1"/>
  <c r="U20" i="1"/>
  <c r="U28" i="1"/>
  <c r="U30" i="1"/>
  <c r="U26" i="1"/>
  <c r="U10" i="1"/>
  <c r="U12" i="1"/>
  <c r="U23" i="1"/>
  <c r="U70" i="1"/>
  <c r="U6" i="1"/>
  <c r="T10" i="1"/>
  <c r="T12" i="1"/>
  <c r="T23" i="1"/>
  <c r="T26" i="1"/>
  <c r="T30" i="1"/>
  <c r="T28" i="1"/>
  <c r="T20" i="1"/>
  <c r="T46" i="1"/>
  <c r="T63" i="1"/>
  <c r="T51" i="1"/>
  <c r="T31" i="1"/>
  <c r="T54" i="1"/>
  <c r="T40" i="1"/>
  <c r="T27" i="1"/>
  <c r="T38" i="1"/>
  <c r="T22" i="1"/>
  <c r="T56" i="1"/>
  <c r="T24" i="1"/>
  <c r="T67" i="1"/>
  <c r="T68" i="1"/>
  <c r="T66" i="1"/>
  <c r="T62" i="1"/>
  <c r="T57" i="1"/>
  <c r="T17" i="1"/>
  <c r="T16" i="1"/>
  <c r="T60" i="1"/>
  <c r="T59" i="1"/>
  <c r="T25" i="1"/>
  <c r="T44" i="1"/>
  <c r="T53" i="1"/>
  <c r="T61" i="1"/>
  <c r="T15" i="1"/>
  <c r="T36" i="1"/>
  <c r="T48" i="1"/>
  <c r="T19" i="1"/>
  <c r="T41" i="1"/>
  <c r="T29" i="1"/>
  <c r="T50" i="1"/>
  <c r="T8" i="1"/>
  <c r="T9" i="1"/>
  <c r="T65" i="1"/>
  <c r="T34" i="1"/>
  <c r="T64" i="1"/>
  <c r="T33" i="1"/>
  <c r="T3" i="1"/>
  <c r="T52" i="1"/>
  <c r="T49" i="1"/>
  <c r="T37" i="1"/>
  <c r="T18" i="1"/>
  <c r="T45" i="1"/>
  <c r="T43" i="1"/>
  <c r="T13" i="1"/>
  <c r="T14" i="1"/>
  <c r="T11" i="1"/>
  <c r="T7" i="1"/>
  <c r="T5" i="1"/>
  <c r="T39" i="1"/>
  <c r="T21" i="1"/>
  <c r="T55" i="1"/>
  <c r="T35" i="1"/>
  <c r="T32" i="1"/>
  <c r="T58" i="1"/>
  <c r="T4" i="1"/>
  <c r="T42" i="1"/>
  <c r="T69" i="1"/>
  <c r="T47" i="1"/>
  <c r="T6" i="1"/>
  <c r="S6" i="1"/>
  <c r="S34" i="1"/>
  <c r="S65" i="1"/>
  <c r="S9" i="1"/>
  <c r="S8" i="1"/>
  <c r="S50" i="1"/>
  <c r="S29" i="1"/>
  <c r="S41" i="1"/>
  <c r="S19" i="1"/>
  <c r="S48" i="1"/>
  <c r="S36" i="1"/>
  <c r="S15" i="1"/>
  <c r="S61" i="1"/>
  <c r="S53" i="1"/>
  <c r="S44" i="1"/>
  <c r="S25" i="1"/>
  <c r="S59" i="1"/>
  <c r="S60" i="1"/>
  <c r="S16" i="1"/>
  <c r="S17" i="1"/>
  <c r="S57" i="1"/>
  <c r="S62" i="1"/>
  <c r="S66" i="1"/>
  <c r="S68" i="1"/>
  <c r="S67" i="1"/>
  <c r="S24" i="1"/>
  <c r="S56" i="1"/>
  <c r="S22" i="1"/>
  <c r="S38" i="1"/>
  <c r="S27" i="1"/>
  <c r="S40" i="1"/>
  <c r="S54" i="1"/>
  <c r="S31" i="1"/>
  <c r="S51" i="1"/>
  <c r="S63" i="1"/>
  <c r="S46" i="1"/>
  <c r="S20" i="1"/>
  <c r="S28" i="1"/>
  <c r="S30" i="1"/>
  <c r="S26" i="1"/>
  <c r="S10" i="1"/>
  <c r="S12" i="1"/>
  <c r="S23" i="1"/>
  <c r="S47" i="1"/>
  <c r="S69" i="1"/>
  <c r="S42" i="1"/>
  <c r="S4" i="1"/>
  <c r="S58" i="1"/>
  <c r="S32" i="1"/>
  <c r="S35" i="1"/>
  <c r="S55" i="1"/>
  <c r="S21" i="1"/>
  <c r="S39" i="1"/>
  <c r="S5" i="1"/>
  <c r="S7" i="1"/>
  <c r="S11" i="1"/>
  <c r="S14" i="1"/>
  <c r="S13" i="1"/>
  <c r="S43" i="1"/>
  <c r="S45" i="1"/>
  <c r="S18" i="1"/>
  <c r="S37" i="1"/>
  <c r="S49" i="1"/>
  <c r="S52" i="1"/>
  <c r="S3" i="1"/>
  <c r="S33" i="1"/>
  <c r="S64" i="1"/>
  <c r="R35" i="1"/>
  <c r="R55" i="1"/>
  <c r="R21" i="1"/>
  <c r="R39" i="1"/>
  <c r="R5" i="1"/>
  <c r="R7" i="1"/>
  <c r="R11" i="1"/>
  <c r="R14" i="1"/>
  <c r="R47" i="1"/>
  <c r="R13" i="1"/>
  <c r="R42" i="1"/>
  <c r="R43" i="1"/>
  <c r="R45" i="1"/>
  <c r="R18" i="1"/>
  <c r="R37" i="1"/>
  <c r="R49" i="1"/>
  <c r="R52" i="1"/>
  <c r="R3" i="1"/>
  <c r="R33" i="1"/>
  <c r="R64" i="1"/>
  <c r="R34" i="1"/>
  <c r="R65" i="1"/>
  <c r="R9" i="1"/>
  <c r="R8" i="1"/>
  <c r="R50" i="1"/>
  <c r="R29" i="1"/>
  <c r="R41" i="1"/>
  <c r="R19" i="1"/>
  <c r="R48" i="1"/>
  <c r="R36" i="1"/>
  <c r="R15" i="1"/>
  <c r="R69" i="1"/>
  <c r="R61" i="1"/>
  <c r="R53" i="1"/>
  <c r="R44" i="1"/>
  <c r="R6" i="1"/>
  <c r="R25" i="1"/>
  <c r="R59" i="1"/>
  <c r="R60" i="1"/>
  <c r="R16" i="1"/>
  <c r="R17" i="1"/>
  <c r="R57" i="1"/>
  <c r="R62" i="1"/>
  <c r="R66" i="1"/>
  <c r="R68" i="1"/>
  <c r="R67" i="1"/>
  <c r="R24" i="1"/>
  <c r="R56" i="1"/>
  <c r="R22" i="1"/>
  <c r="R38" i="1"/>
  <c r="R27" i="1"/>
  <c r="R40" i="1"/>
  <c r="R54" i="1"/>
  <c r="R31" i="1"/>
  <c r="R51" i="1"/>
  <c r="R63" i="1"/>
  <c r="R46" i="1"/>
  <c r="R32" i="1"/>
  <c r="R58" i="1"/>
  <c r="R20" i="1"/>
  <c r="R28" i="1"/>
  <c r="R30" i="1"/>
  <c r="R26" i="1"/>
  <c r="R10" i="1"/>
  <c r="R12" i="1"/>
  <c r="R4" i="1"/>
  <c r="R23" i="1"/>
  <c r="I55" i="1"/>
  <c r="I21" i="1"/>
  <c r="I39" i="1"/>
  <c r="I5" i="1"/>
  <c r="I7" i="1"/>
  <c r="I11" i="1"/>
  <c r="I14" i="1"/>
  <c r="I47" i="1"/>
  <c r="I13" i="1"/>
  <c r="I42" i="1"/>
  <c r="I43" i="1"/>
  <c r="I45" i="1"/>
  <c r="I18" i="1"/>
  <c r="I37" i="1"/>
  <c r="I49" i="1"/>
  <c r="I52" i="1"/>
  <c r="I3" i="1"/>
  <c r="I33" i="1"/>
  <c r="I64" i="1"/>
  <c r="I34" i="1"/>
  <c r="I65" i="1"/>
  <c r="I9" i="1"/>
  <c r="I8" i="1"/>
  <c r="I50" i="1"/>
  <c r="I29" i="1"/>
  <c r="I41" i="1"/>
  <c r="I19" i="1"/>
  <c r="I48" i="1"/>
  <c r="I36" i="1"/>
  <c r="I15" i="1"/>
  <c r="I69" i="1"/>
  <c r="I61" i="1"/>
  <c r="I53" i="1"/>
  <c r="I44" i="1"/>
  <c r="I6" i="1"/>
  <c r="I25" i="1"/>
  <c r="I59" i="1"/>
  <c r="I60" i="1"/>
  <c r="I16" i="1"/>
  <c r="I17" i="1"/>
  <c r="I57" i="1"/>
  <c r="I62" i="1"/>
  <c r="I66" i="1"/>
  <c r="I68" i="1"/>
  <c r="I67" i="1"/>
  <c r="I24" i="1"/>
  <c r="I56" i="1"/>
  <c r="I22" i="1"/>
  <c r="I38" i="1"/>
  <c r="I27" i="1"/>
  <c r="I40" i="1"/>
  <c r="I54" i="1"/>
  <c r="I31" i="1"/>
  <c r="I51" i="1"/>
  <c r="I63" i="1"/>
  <c r="I46" i="1"/>
  <c r="I32" i="1"/>
  <c r="I58" i="1"/>
  <c r="I20" i="1"/>
  <c r="I28" i="1"/>
  <c r="I30" i="1"/>
  <c r="I26" i="1"/>
  <c r="I10" i="1"/>
  <c r="I12" i="1"/>
  <c r="I4" i="1"/>
  <c r="I23" i="1"/>
  <c r="I35" i="1"/>
  <c r="H35" i="1"/>
  <c r="H55" i="1"/>
  <c r="H21" i="1"/>
  <c r="H39" i="1"/>
  <c r="H5" i="1"/>
  <c r="H7" i="1"/>
  <c r="H11" i="1"/>
  <c r="H14" i="1"/>
  <c r="H47" i="1"/>
  <c r="H13" i="1"/>
  <c r="H42" i="1"/>
  <c r="H43" i="1"/>
  <c r="H45" i="1"/>
  <c r="H18" i="1"/>
  <c r="H37" i="1"/>
  <c r="H49" i="1"/>
  <c r="H52" i="1"/>
  <c r="H3" i="1"/>
  <c r="H33" i="1"/>
  <c r="H64" i="1"/>
  <c r="H34" i="1"/>
  <c r="H65" i="1"/>
  <c r="H9" i="1"/>
  <c r="H8" i="1"/>
  <c r="H50" i="1"/>
  <c r="H29" i="1"/>
  <c r="H41" i="1"/>
  <c r="H19" i="1"/>
  <c r="H48" i="1"/>
  <c r="H36" i="1"/>
  <c r="H69" i="1"/>
  <c r="H61" i="1"/>
  <c r="H53" i="1"/>
  <c r="H44" i="1"/>
  <c r="H6" i="1"/>
  <c r="H25" i="1"/>
  <c r="H59" i="1"/>
  <c r="H60" i="1"/>
  <c r="H16" i="1"/>
  <c r="H17" i="1"/>
  <c r="H57" i="1"/>
  <c r="H62" i="1"/>
  <c r="H66" i="1"/>
  <c r="H68" i="1"/>
  <c r="H67" i="1"/>
  <c r="H24" i="1"/>
  <c r="H56" i="1"/>
  <c r="H22" i="1"/>
  <c r="H38" i="1"/>
  <c r="H27" i="1"/>
  <c r="H40" i="1"/>
  <c r="H54" i="1"/>
  <c r="H31" i="1"/>
  <c r="H51" i="1"/>
  <c r="H63" i="1"/>
  <c r="H46" i="1"/>
  <c r="H32" i="1"/>
  <c r="H58" i="1"/>
  <c r="H20" i="1"/>
  <c r="H28" i="1"/>
  <c r="H30" i="1"/>
  <c r="H26" i="1"/>
  <c r="H10" i="1"/>
  <c r="H12" i="1"/>
  <c r="H4" i="1"/>
  <c r="H23" i="1"/>
  <c r="H70" i="1"/>
  <c r="H71" i="1"/>
  <c r="H72" i="1"/>
  <c r="H73" i="1"/>
  <c r="H74" i="1"/>
  <c r="H75" i="1"/>
  <c r="H15" i="1"/>
  <c r="G55" i="1"/>
  <c r="G21" i="1"/>
  <c r="G39" i="1"/>
  <c r="G5" i="1"/>
  <c r="G7" i="1"/>
  <c r="G11" i="1"/>
  <c r="G14" i="1"/>
  <c r="G47" i="1"/>
  <c r="G13" i="1"/>
  <c r="G42" i="1"/>
  <c r="G43" i="1"/>
  <c r="G45" i="1"/>
  <c r="G18" i="1"/>
  <c r="G37" i="1"/>
  <c r="G49" i="1"/>
  <c r="G52" i="1"/>
  <c r="G3" i="1"/>
  <c r="G33" i="1"/>
  <c r="G64" i="1"/>
  <c r="G34" i="1"/>
  <c r="G65" i="1"/>
  <c r="G9" i="1"/>
  <c r="G8" i="1"/>
  <c r="G50" i="1"/>
  <c r="G29" i="1"/>
  <c r="G41" i="1"/>
  <c r="G19" i="1"/>
  <c r="G48" i="1"/>
  <c r="G36" i="1"/>
  <c r="G15" i="1"/>
  <c r="G69" i="1"/>
  <c r="G61" i="1"/>
  <c r="G53" i="1"/>
  <c r="G44" i="1"/>
  <c r="G6" i="1"/>
  <c r="G25" i="1"/>
  <c r="G59" i="1"/>
  <c r="G60" i="1"/>
  <c r="G16" i="1"/>
  <c r="G17" i="1"/>
  <c r="G57" i="1"/>
  <c r="G62" i="1"/>
  <c r="G66" i="1"/>
  <c r="G68" i="1"/>
  <c r="G67" i="1"/>
  <c r="G24" i="1"/>
  <c r="G56" i="1"/>
  <c r="G22" i="1"/>
  <c r="G38" i="1"/>
  <c r="G27" i="1"/>
  <c r="G40" i="1"/>
  <c r="G54" i="1"/>
  <c r="G31" i="1"/>
  <c r="G51" i="1"/>
  <c r="G63" i="1"/>
  <c r="G46" i="1"/>
  <c r="G32" i="1"/>
  <c r="G58" i="1"/>
  <c r="G20" i="1"/>
  <c r="G28" i="1"/>
  <c r="G30" i="1"/>
  <c r="G26" i="1"/>
  <c r="G10" i="1"/>
  <c r="G12" i="1"/>
  <c r="G4" i="1"/>
  <c r="G23" i="1"/>
  <c r="G35" i="1"/>
  <c r="F55" i="1"/>
  <c r="F21" i="1"/>
  <c r="F39" i="1"/>
  <c r="F5" i="1"/>
  <c r="F7" i="1"/>
  <c r="F11" i="1"/>
  <c r="F14" i="1"/>
  <c r="F47" i="1"/>
  <c r="F13" i="1"/>
  <c r="F42" i="1"/>
  <c r="F43" i="1"/>
  <c r="F45" i="1"/>
  <c r="F18" i="1"/>
  <c r="F37" i="1"/>
  <c r="F49" i="1"/>
  <c r="F52" i="1"/>
  <c r="F3" i="1"/>
  <c r="F33" i="1"/>
  <c r="F64" i="1"/>
  <c r="F34" i="1"/>
  <c r="F65" i="1"/>
  <c r="F9" i="1"/>
  <c r="F8" i="1"/>
  <c r="F50" i="1"/>
  <c r="F29" i="1"/>
  <c r="F41" i="1"/>
  <c r="F19" i="1"/>
  <c r="F48" i="1"/>
  <c r="F36" i="1"/>
  <c r="F15" i="1"/>
  <c r="F69" i="1"/>
  <c r="F61" i="1"/>
  <c r="F53" i="1"/>
  <c r="F44" i="1"/>
  <c r="F6" i="1"/>
  <c r="F25" i="1"/>
  <c r="F59" i="1"/>
  <c r="F60" i="1"/>
  <c r="F16" i="1"/>
  <c r="F17" i="1"/>
  <c r="F57" i="1"/>
  <c r="F62" i="1"/>
  <c r="F66" i="1"/>
  <c r="F68" i="1"/>
  <c r="F67" i="1"/>
  <c r="F24" i="1"/>
  <c r="F56" i="1"/>
  <c r="F22" i="1"/>
  <c r="F38" i="1"/>
  <c r="F27" i="1"/>
  <c r="F40" i="1"/>
  <c r="F54" i="1"/>
  <c r="F31" i="1"/>
  <c r="F51" i="1"/>
  <c r="F63" i="1"/>
  <c r="F46" i="1"/>
  <c r="F32" i="1"/>
  <c r="F58" i="1"/>
  <c r="F20" i="1"/>
  <c r="F28" i="1"/>
  <c r="F30" i="1"/>
  <c r="F26" i="1"/>
  <c r="F10" i="1"/>
  <c r="F12" i="1"/>
  <c r="F4" i="1"/>
  <c r="F23" i="1"/>
  <c r="F35" i="1"/>
  <c r="E35" i="1"/>
  <c r="E55" i="1"/>
  <c r="E21" i="1"/>
  <c r="E39" i="1"/>
  <c r="E5" i="1"/>
  <c r="E7" i="1"/>
  <c r="E11" i="1"/>
  <c r="E14" i="1"/>
  <c r="E47" i="1"/>
  <c r="E13" i="1"/>
  <c r="E42" i="1"/>
  <c r="E43" i="1"/>
  <c r="E45" i="1"/>
  <c r="E18" i="1"/>
  <c r="E37" i="1"/>
  <c r="E49" i="1"/>
  <c r="E52" i="1"/>
  <c r="E3" i="1"/>
  <c r="E33" i="1"/>
  <c r="E64" i="1"/>
  <c r="E34" i="1"/>
  <c r="E65" i="1"/>
  <c r="E9" i="1"/>
  <c r="E8" i="1"/>
  <c r="E50" i="1"/>
  <c r="E29" i="1"/>
  <c r="E41" i="1"/>
  <c r="E19" i="1"/>
  <c r="E48" i="1"/>
  <c r="E36" i="1"/>
  <c r="E15" i="1"/>
  <c r="E69" i="1"/>
  <c r="E61" i="1"/>
  <c r="E53" i="1"/>
  <c r="E44" i="1"/>
  <c r="E6" i="1"/>
  <c r="E25" i="1"/>
  <c r="E59" i="1"/>
  <c r="E60" i="1"/>
  <c r="E16" i="1"/>
  <c r="E17" i="1"/>
  <c r="E57" i="1"/>
  <c r="E62" i="1"/>
  <c r="E66" i="1"/>
  <c r="E68" i="1"/>
  <c r="E67" i="1"/>
  <c r="E24" i="1"/>
  <c r="E56" i="1"/>
  <c r="E22" i="1"/>
  <c r="E38" i="1"/>
  <c r="E27" i="1"/>
  <c r="E40" i="1"/>
  <c r="E54" i="1"/>
  <c r="E31" i="1"/>
  <c r="E51" i="1"/>
  <c r="E63" i="1"/>
  <c r="E46" i="1"/>
  <c r="E32" i="1"/>
  <c r="E58" i="1"/>
  <c r="E20" i="1"/>
  <c r="E28" i="1"/>
  <c r="E30" i="1"/>
  <c r="E26" i="1"/>
  <c r="E10" i="1"/>
  <c r="E12" i="1"/>
  <c r="E4" i="1"/>
  <c r="E23" i="1"/>
  <c r="Q23" i="1"/>
  <c r="Q4" i="1"/>
  <c r="Q12" i="1"/>
  <c r="Q10" i="1"/>
  <c r="Q26" i="1"/>
  <c r="Q30" i="1"/>
  <c r="Q28" i="1"/>
  <c r="Q20" i="1"/>
  <c r="Q58" i="1"/>
  <c r="Q32" i="1"/>
  <c r="Q46" i="1"/>
  <c r="Q63" i="1"/>
  <c r="Q51" i="1"/>
  <c r="Q31" i="1"/>
  <c r="Q54" i="1"/>
  <c r="Q40" i="1"/>
  <c r="Q27" i="1"/>
  <c r="Q38" i="1"/>
  <c r="Q22" i="1"/>
  <c r="Q56" i="1"/>
  <c r="Q24" i="1"/>
  <c r="Q67" i="1"/>
  <c r="Q68" i="1"/>
  <c r="Q66" i="1"/>
  <c r="Q62" i="1"/>
  <c r="Q57" i="1"/>
  <c r="Q17" i="1"/>
  <c r="Q16" i="1"/>
  <c r="Q60" i="1"/>
  <c r="Q59" i="1"/>
  <c r="Q25" i="1"/>
  <c r="Q6" i="1"/>
  <c r="Q44" i="1"/>
  <c r="Q53" i="1"/>
  <c r="Q61" i="1"/>
  <c r="Q69" i="1"/>
  <c r="Q15" i="1"/>
  <c r="Q36" i="1"/>
  <c r="Q48" i="1"/>
  <c r="Q19" i="1"/>
  <c r="Q41" i="1"/>
  <c r="Q29" i="1"/>
  <c r="Q50" i="1"/>
  <c r="Q8" i="1"/>
  <c r="Q9" i="1"/>
  <c r="Q65" i="1"/>
  <c r="Q34" i="1"/>
  <c r="Q64" i="1"/>
  <c r="Q33" i="1"/>
  <c r="Q3" i="1"/>
  <c r="Q52" i="1"/>
  <c r="Q49" i="1"/>
  <c r="Q37" i="1"/>
  <c r="Q18" i="1"/>
  <c r="Q45" i="1"/>
  <c r="Q43" i="1"/>
  <c r="Q42" i="1"/>
  <c r="Q13" i="1"/>
  <c r="Q47" i="1"/>
  <c r="Q14" i="1"/>
  <c r="Q11" i="1"/>
  <c r="Q7" i="1"/>
  <c r="Q5" i="1"/>
  <c r="Q39" i="1"/>
  <c r="Q21" i="1"/>
  <c r="Q55" i="1"/>
  <c r="Q35" i="1"/>
  <c r="P59" i="1"/>
  <c r="P60" i="1"/>
  <c r="P16" i="1"/>
  <c r="P17" i="1"/>
  <c r="P57" i="1"/>
  <c r="P62" i="1"/>
  <c r="P66" i="1"/>
  <c r="P68" i="1"/>
  <c r="P67" i="1"/>
  <c r="P24" i="1"/>
  <c r="P56" i="1"/>
  <c r="P22" i="1"/>
  <c r="P38" i="1"/>
  <c r="P27" i="1"/>
  <c r="P40" i="1"/>
  <c r="P54" i="1"/>
  <c r="P31" i="1"/>
  <c r="P51" i="1"/>
  <c r="P63" i="1"/>
  <c r="P46" i="1"/>
  <c r="P32" i="1"/>
  <c r="P58" i="1"/>
  <c r="P20" i="1"/>
  <c r="P28" i="1"/>
  <c r="P30" i="1"/>
  <c r="P26" i="1"/>
  <c r="P10" i="1"/>
  <c r="P12" i="1"/>
  <c r="P4" i="1"/>
  <c r="P23" i="1"/>
  <c r="P25" i="1"/>
  <c r="P6" i="1"/>
  <c r="P44" i="1"/>
  <c r="P53" i="1"/>
  <c r="P61" i="1"/>
  <c r="P69" i="1"/>
  <c r="P15" i="1"/>
  <c r="P36" i="1"/>
  <c r="P48" i="1"/>
  <c r="P19" i="1"/>
  <c r="P41" i="1"/>
  <c r="P29" i="1"/>
  <c r="P50" i="1"/>
  <c r="P8" i="1"/>
  <c r="P9" i="1"/>
  <c r="P65" i="1"/>
  <c r="P34" i="1"/>
  <c r="P64" i="1"/>
  <c r="P33" i="1"/>
  <c r="P3" i="1"/>
  <c r="P52" i="1"/>
  <c r="P49" i="1"/>
  <c r="P37" i="1"/>
  <c r="P18" i="1"/>
  <c r="P45" i="1"/>
  <c r="P43" i="1"/>
  <c r="P42" i="1"/>
  <c r="P13" i="1"/>
  <c r="P47" i="1"/>
  <c r="P14" i="1"/>
  <c r="P11" i="1"/>
  <c r="P7" i="1"/>
  <c r="P5" i="1"/>
  <c r="P39" i="1"/>
  <c r="P21" i="1"/>
  <c r="P55" i="1"/>
  <c r="P35" i="1"/>
  <c r="O64" i="1"/>
  <c r="O34" i="1"/>
  <c r="O65" i="1"/>
  <c r="O9" i="1"/>
  <c r="O8" i="1"/>
  <c r="O50" i="1"/>
  <c r="O29" i="1"/>
  <c r="O41" i="1"/>
  <c r="O19" i="1"/>
  <c r="O48" i="1"/>
  <c r="O36" i="1"/>
  <c r="O15" i="1"/>
  <c r="O69" i="1"/>
  <c r="O61" i="1"/>
  <c r="O53" i="1"/>
  <c r="O44" i="1"/>
  <c r="O6" i="1"/>
  <c r="O25" i="1"/>
  <c r="O59" i="1"/>
  <c r="O60" i="1"/>
  <c r="O16" i="1"/>
  <c r="O17" i="1"/>
  <c r="O57" i="1"/>
  <c r="O62" i="1"/>
  <c r="O66" i="1"/>
  <c r="O68" i="1"/>
  <c r="O67" i="1"/>
  <c r="O24" i="1"/>
  <c r="O56" i="1"/>
  <c r="O22" i="1"/>
  <c r="O38" i="1"/>
  <c r="O27" i="1"/>
  <c r="O40" i="1"/>
  <c r="O54" i="1"/>
  <c r="O31" i="1"/>
  <c r="O51" i="1"/>
  <c r="O63" i="1"/>
  <c r="O46" i="1"/>
  <c r="O32" i="1"/>
  <c r="O58" i="1"/>
  <c r="O20" i="1"/>
  <c r="O28" i="1"/>
  <c r="O30" i="1"/>
  <c r="O26" i="1"/>
  <c r="O10" i="1"/>
  <c r="O12" i="1"/>
  <c r="O4" i="1"/>
  <c r="O23" i="1"/>
  <c r="O33" i="1"/>
  <c r="O3" i="1"/>
  <c r="O52" i="1"/>
  <c r="O49" i="1"/>
  <c r="O37" i="1"/>
  <c r="O18" i="1"/>
  <c r="O45" i="1"/>
  <c r="O43" i="1"/>
  <c r="O42" i="1"/>
  <c r="O13" i="1"/>
  <c r="O47" i="1"/>
  <c r="O14" i="1"/>
  <c r="O11" i="1"/>
  <c r="O7" i="1"/>
  <c r="O5" i="1"/>
  <c r="O39" i="1"/>
  <c r="O21" i="1"/>
  <c r="O55" i="1"/>
  <c r="O35" i="1"/>
  <c r="N44" i="1"/>
  <c r="N6" i="1"/>
  <c r="N25" i="1"/>
  <c r="N59" i="1"/>
  <c r="N60" i="1"/>
  <c r="N16" i="1"/>
  <c r="N17" i="1"/>
  <c r="N57" i="1"/>
  <c r="N62" i="1"/>
  <c r="N66" i="1"/>
  <c r="N68" i="1"/>
  <c r="N67" i="1"/>
  <c r="N24" i="1"/>
  <c r="N56" i="1"/>
  <c r="N22" i="1"/>
  <c r="N38" i="1"/>
  <c r="N27" i="1"/>
  <c r="N40" i="1"/>
  <c r="N54" i="1"/>
  <c r="N31" i="1"/>
  <c r="N51" i="1"/>
  <c r="N63" i="1"/>
  <c r="N46" i="1"/>
  <c r="N32" i="1"/>
  <c r="N58" i="1"/>
  <c r="N20" i="1"/>
  <c r="N28" i="1"/>
  <c r="N30" i="1"/>
  <c r="N26" i="1"/>
  <c r="N10" i="1"/>
  <c r="N12" i="1"/>
  <c r="N4" i="1"/>
  <c r="N23" i="1"/>
  <c r="N53" i="1"/>
  <c r="N61" i="1"/>
  <c r="N69" i="1"/>
  <c r="N15" i="1"/>
  <c r="N36" i="1"/>
  <c r="N48" i="1"/>
  <c r="N19" i="1"/>
  <c r="N41" i="1"/>
  <c r="N29" i="1"/>
  <c r="N50" i="1"/>
  <c r="N8" i="1"/>
  <c r="N9" i="1"/>
  <c r="N65" i="1"/>
  <c r="N34" i="1"/>
  <c r="N64" i="1"/>
  <c r="N33" i="1"/>
  <c r="N3" i="1"/>
  <c r="N52" i="1"/>
  <c r="N49" i="1"/>
  <c r="N37" i="1"/>
  <c r="N18" i="1"/>
  <c r="N45" i="1"/>
  <c r="N43" i="1"/>
  <c r="N42" i="1"/>
  <c r="N13" i="1"/>
  <c r="N47" i="1"/>
  <c r="N14" i="1"/>
  <c r="N11" i="1"/>
  <c r="N7" i="1"/>
  <c r="N5" i="1"/>
  <c r="N39" i="1"/>
  <c r="N21" i="1"/>
  <c r="N55" i="1"/>
  <c r="N35" i="1"/>
  <c r="M44" i="1"/>
  <c r="M6" i="1"/>
  <c r="M25" i="1"/>
  <c r="M59" i="1"/>
  <c r="M60" i="1"/>
  <c r="M16" i="1"/>
  <c r="M17" i="1"/>
  <c r="M57" i="1"/>
  <c r="M62" i="1"/>
  <c r="M66" i="1"/>
  <c r="M68" i="1"/>
  <c r="M67" i="1"/>
  <c r="M24" i="1"/>
  <c r="M56" i="1"/>
  <c r="M22" i="1"/>
  <c r="M38" i="1"/>
  <c r="M27" i="1"/>
  <c r="M40" i="1"/>
  <c r="M54" i="1"/>
  <c r="M31" i="1"/>
  <c r="M51" i="1"/>
  <c r="M63" i="1"/>
  <c r="M46" i="1"/>
  <c r="M32" i="1"/>
  <c r="M58" i="1"/>
  <c r="M20" i="1"/>
  <c r="M28" i="1"/>
  <c r="M30" i="1"/>
  <c r="M26" i="1"/>
  <c r="M10" i="1"/>
  <c r="M12" i="1"/>
  <c r="M4" i="1"/>
  <c r="M23" i="1"/>
  <c r="M53" i="1"/>
  <c r="M61" i="1"/>
  <c r="M69" i="1"/>
  <c r="M15" i="1"/>
  <c r="M36" i="1"/>
  <c r="M48" i="1"/>
  <c r="M19" i="1"/>
  <c r="M41" i="1"/>
  <c r="M29" i="1"/>
  <c r="M50" i="1"/>
  <c r="M8" i="1"/>
  <c r="M9" i="1"/>
  <c r="M65" i="1"/>
  <c r="M34" i="1"/>
  <c r="M64" i="1"/>
  <c r="M33" i="1"/>
  <c r="M3" i="1"/>
  <c r="M52" i="1"/>
  <c r="M49" i="1"/>
  <c r="M37" i="1"/>
  <c r="M18" i="1"/>
  <c r="M45" i="1"/>
  <c r="M43" i="1"/>
  <c r="M42" i="1"/>
  <c r="M13" i="1"/>
  <c r="M47" i="1"/>
  <c r="M14" i="1"/>
  <c r="M11" i="1"/>
  <c r="M7" i="1"/>
  <c r="M5" i="1"/>
  <c r="M39" i="1"/>
  <c r="M21" i="1"/>
  <c r="M55" i="1"/>
  <c r="M35" i="1"/>
  <c r="L6" i="1"/>
  <c r="L25" i="1"/>
  <c r="L59" i="1"/>
  <c r="L60" i="1"/>
  <c r="L16" i="1"/>
  <c r="L17" i="1"/>
  <c r="L57" i="1"/>
  <c r="L62" i="1"/>
  <c r="L66" i="1"/>
  <c r="L68" i="1"/>
  <c r="L67" i="1"/>
  <c r="L24" i="1"/>
  <c r="L56" i="1"/>
  <c r="L22" i="1"/>
  <c r="L38" i="1"/>
  <c r="L27" i="1"/>
  <c r="L40" i="1"/>
  <c r="L54" i="1"/>
  <c r="L31" i="1"/>
  <c r="L51" i="1"/>
  <c r="L63" i="1"/>
  <c r="L46" i="1"/>
  <c r="L32" i="1"/>
  <c r="L58" i="1"/>
  <c r="L20" i="1"/>
  <c r="L28" i="1"/>
  <c r="L30" i="1"/>
  <c r="L26" i="1"/>
  <c r="L10" i="1"/>
  <c r="L12" i="1"/>
  <c r="L4" i="1"/>
  <c r="L23" i="1"/>
  <c r="L55" i="1"/>
  <c r="L21" i="1"/>
  <c r="L39" i="1"/>
  <c r="L5" i="1"/>
  <c r="L7" i="1"/>
  <c r="L11" i="1"/>
  <c r="L14" i="1"/>
  <c r="L47" i="1"/>
  <c r="L13" i="1"/>
  <c r="L42" i="1"/>
  <c r="L43" i="1"/>
  <c r="L45" i="1"/>
  <c r="L18" i="1"/>
  <c r="L37" i="1"/>
  <c r="L49" i="1"/>
  <c r="L52" i="1"/>
  <c r="L3" i="1"/>
  <c r="L33" i="1"/>
  <c r="L64" i="1"/>
  <c r="L34" i="1"/>
  <c r="L65" i="1"/>
  <c r="L9" i="1"/>
  <c r="L8" i="1"/>
  <c r="L50" i="1"/>
  <c r="L29" i="1"/>
  <c r="L41" i="1"/>
  <c r="L19" i="1"/>
  <c r="L48" i="1"/>
  <c r="L36" i="1"/>
  <c r="L15" i="1"/>
  <c r="L69" i="1"/>
  <c r="L61" i="1"/>
  <c r="L53" i="1"/>
  <c r="L44" i="1"/>
  <c r="L35" i="1"/>
  <c r="K23" i="1"/>
  <c r="K4" i="1"/>
  <c r="K12" i="1"/>
  <c r="K10" i="1"/>
  <c r="K26" i="1"/>
  <c r="K30" i="1"/>
  <c r="K28" i="1"/>
  <c r="K20" i="1"/>
  <c r="K58" i="1"/>
  <c r="K32" i="1"/>
  <c r="K46" i="1"/>
  <c r="K63" i="1"/>
  <c r="K51" i="1"/>
  <c r="K31" i="1"/>
  <c r="K54" i="1"/>
  <c r="K40" i="1"/>
  <c r="K27" i="1"/>
  <c r="K38" i="1"/>
  <c r="K22" i="1"/>
  <c r="K56" i="1"/>
  <c r="K24" i="1"/>
  <c r="K67" i="1"/>
  <c r="K68" i="1"/>
  <c r="K66" i="1"/>
  <c r="K62" i="1"/>
  <c r="K57" i="1"/>
  <c r="K17" i="1"/>
  <c r="K16" i="1"/>
  <c r="K60" i="1"/>
  <c r="K59" i="1"/>
  <c r="K25" i="1"/>
  <c r="K6" i="1"/>
  <c r="K44" i="1"/>
  <c r="K53" i="1"/>
  <c r="K61" i="1"/>
  <c r="K69" i="1"/>
  <c r="K15" i="1"/>
  <c r="K36" i="1"/>
  <c r="K48" i="1"/>
  <c r="K19" i="1"/>
  <c r="K41" i="1"/>
  <c r="K29" i="1"/>
  <c r="K50" i="1"/>
  <c r="K8" i="1"/>
  <c r="K9" i="1"/>
  <c r="K65" i="1"/>
  <c r="K34" i="1"/>
  <c r="K64" i="1"/>
  <c r="K33" i="1"/>
  <c r="K3" i="1"/>
  <c r="K52" i="1"/>
  <c r="K49" i="1"/>
  <c r="K37" i="1"/>
  <c r="K18" i="1"/>
  <c r="K45" i="1"/>
  <c r="K43" i="1"/>
  <c r="K42" i="1"/>
  <c r="K13" i="1"/>
  <c r="K47" i="1"/>
  <c r="K14" i="1"/>
  <c r="K11" i="1"/>
  <c r="K7" i="1"/>
  <c r="K5" i="1"/>
  <c r="K39" i="1"/>
  <c r="K21" i="1"/>
  <c r="K55" i="1"/>
  <c r="K35" i="1"/>
  <c r="J23" i="1"/>
  <c r="J4" i="1"/>
  <c r="J12" i="1"/>
  <c r="J10" i="1"/>
  <c r="J26" i="1"/>
  <c r="J30" i="1"/>
  <c r="J28" i="1"/>
  <c r="J20" i="1"/>
  <c r="J58" i="1"/>
  <c r="J32" i="1"/>
  <c r="J46" i="1"/>
  <c r="J63" i="1"/>
  <c r="J51" i="1"/>
  <c r="J31" i="1"/>
  <c r="J54" i="1"/>
  <c r="J40" i="1"/>
  <c r="J27" i="1"/>
  <c r="J38" i="1"/>
  <c r="J22" i="1"/>
  <c r="J56" i="1"/>
  <c r="J24" i="1"/>
  <c r="J67" i="1"/>
  <c r="J68" i="1"/>
  <c r="J66" i="1"/>
  <c r="J62" i="1"/>
  <c r="J57" i="1"/>
  <c r="J17" i="1"/>
  <c r="J16" i="1"/>
  <c r="J60" i="1"/>
  <c r="J59" i="1"/>
  <c r="J25" i="1"/>
  <c r="J6" i="1"/>
  <c r="J44" i="1"/>
  <c r="J53" i="1"/>
  <c r="J61" i="1"/>
  <c r="J69" i="1"/>
  <c r="J15" i="1"/>
  <c r="J36" i="1"/>
  <c r="J48" i="1"/>
  <c r="J19" i="1"/>
  <c r="J41" i="1"/>
  <c r="J29" i="1"/>
  <c r="J50" i="1"/>
  <c r="J8" i="1"/>
  <c r="J9" i="1"/>
  <c r="J65" i="1"/>
  <c r="J34" i="1"/>
  <c r="J64" i="1"/>
  <c r="J33" i="1"/>
  <c r="J3" i="1"/>
  <c r="J52" i="1"/>
  <c r="J49" i="1"/>
  <c r="J37" i="1"/>
  <c r="J18" i="1"/>
  <c r="J45" i="1"/>
  <c r="J43" i="1"/>
  <c r="J42" i="1"/>
  <c r="J13" i="1"/>
  <c r="J47" i="1"/>
  <c r="J14" i="1"/>
  <c r="J11" i="1"/>
  <c r="J7" i="1"/>
  <c r="J5" i="1"/>
  <c r="J39" i="1"/>
  <c r="J21" i="1"/>
  <c r="J55" i="1"/>
  <c r="J35" i="1"/>
</calcChain>
</file>

<file path=xl/sharedStrings.xml><?xml version="1.0" encoding="utf-8"?>
<sst xmlns="http://schemas.openxmlformats.org/spreadsheetml/2006/main" count="398" uniqueCount="196">
  <si>
    <t>活力</t>
    <phoneticPr fontId="1" type="noConversion"/>
  </si>
  <si>
    <t>控制力</t>
    <phoneticPr fontId="1" type="noConversion"/>
  </si>
  <si>
    <t>耐力</t>
    <phoneticPr fontId="1" type="noConversion"/>
  </si>
  <si>
    <t>狡诈</t>
    <phoneticPr fontId="1" type="noConversion"/>
  </si>
  <si>
    <t>社交</t>
    <phoneticPr fontId="1" type="noConversion"/>
  </si>
  <si>
    <t>智力</t>
    <phoneticPr fontId="1" type="noConversion"/>
  </si>
  <si>
    <t>单手</t>
    <phoneticPr fontId="1" type="noConversion"/>
  </si>
  <si>
    <t>双手</t>
    <phoneticPr fontId="1" type="noConversion"/>
  </si>
  <si>
    <t>长杆武器</t>
    <phoneticPr fontId="1" type="noConversion"/>
  </si>
  <si>
    <t>弓</t>
    <phoneticPr fontId="1" type="noConversion"/>
  </si>
  <si>
    <t>十字弩</t>
    <phoneticPr fontId="1" type="noConversion"/>
  </si>
  <si>
    <t>投掷</t>
    <phoneticPr fontId="1" type="noConversion"/>
  </si>
  <si>
    <t>骑术</t>
    <phoneticPr fontId="1" type="noConversion"/>
  </si>
  <si>
    <t>跑动</t>
    <phoneticPr fontId="1" type="noConversion"/>
  </si>
  <si>
    <t>锻造</t>
    <phoneticPr fontId="1" type="noConversion"/>
  </si>
  <si>
    <t>战术</t>
    <phoneticPr fontId="1" type="noConversion"/>
  </si>
  <si>
    <t>流氓习气</t>
    <phoneticPr fontId="1" type="noConversion"/>
  </si>
  <si>
    <t>魅力</t>
    <phoneticPr fontId="1" type="noConversion"/>
  </si>
  <si>
    <t>统御</t>
    <phoneticPr fontId="1" type="noConversion"/>
  </si>
  <si>
    <t>交易</t>
    <phoneticPr fontId="1" type="noConversion"/>
  </si>
  <si>
    <t>管理学</t>
    <phoneticPr fontId="1" type="noConversion"/>
  </si>
  <si>
    <t>医术</t>
    <phoneticPr fontId="1" type="noConversion"/>
  </si>
  <si>
    <t>工程学</t>
    <phoneticPr fontId="1" type="noConversion"/>
  </si>
  <si>
    <t>备注</t>
    <phoneticPr fontId="1" type="noConversion"/>
  </si>
  <si>
    <t>特性</t>
    <phoneticPr fontId="1" type="noConversion"/>
  </si>
  <si>
    <t>胸怀</t>
    <phoneticPr fontId="1" type="noConversion"/>
  </si>
  <si>
    <t>荣誉</t>
    <phoneticPr fontId="1" type="noConversion"/>
  </si>
  <si>
    <t>胆气</t>
    <phoneticPr fontId="1" type="noConversion"/>
  </si>
  <si>
    <t>善恶</t>
    <phoneticPr fontId="1" type="noConversion"/>
  </si>
  <si>
    <t>苦涩</t>
    <phoneticPr fontId="1" type="noConversion"/>
  </si>
  <si>
    <t>母狼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</si>
  <si>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</si>
  <si>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</si>
  <si>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</si>
  <si>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长刀</t>
    <phoneticPr fontId="1" type="noConversion"/>
  </si>
  <si>
    <t>Fairhair</t>
    <phoneticPr fontId="1" type="noConversion"/>
  </si>
  <si>
    <t>白柳树皮</t>
    <phoneticPr fontId="1" type="noConversion"/>
  </si>
  <si>
    <t>文化</t>
    <phoneticPr fontId="1" type="noConversion"/>
  </si>
  <si>
    <t>斯特吉亚</t>
    <phoneticPr fontId="1" type="noConversion"/>
  </si>
  <si>
    <t>巴旦尼亚</t>
    <phoneticPr fontId="1" type="noConversion"/>
  </si>
  <si>
    <t>库赛特</t>
    <phoneticPr fontId="1" type="noConversion"/>
  </si>
  <si>
    <t>瓦兰迪亚</t>
    <phoneticPr fontId="1" type="noConversion"/>
  </si>
  <si>
    <t>兄弟会</t>
    <phoneticPr fontId="1" type="noConversion"/>
  </si>
  <si>
    <t>指控者</t>
    <phoneticPr fontId="1" type="noConversion"/>
  </si>
  <si>
    <t>王子</t>
    <phoneticPr fontId="1" type="noConversion"/>
  </si>
  <si>
    <t>阿塞莱</t>
    <phoneticPr fontId="1" type="noConversion"/>
  </si>
  <si>
    <t>铁肚</t>
    <phoneticPr fontId="1" type="noConversion"/>
  </si>
  <si>
    <t>流浪者</t>
    <phoneticPr fontId="1" type="noConversion"/>
  </si>
  <si>
    <t>剑士</t>
    <phoneticPr fontId="1" type="noConversion"/>
  </si>
  <si>
    <t>鬣狗</t>
    <phoneticPr fontId="1" type="noConversion"/>
  </si>
  <si>
    <t>血斧</t>
    <phoneticPr fontId="1" type="noConversion"/>
  </si>
  <si>
    <t>勇士</t>
    <phoneticPr fontId="1" type="noConversion"/>
  </si>
  <si>
    <t>孤独者</t>
    <phoneticPr fontId="1" type="noConversion"/>
  </si>
  <si>
    <t>侦察</t>
    <phoneticPr fontId="1" type="noConversion"/>
  </si>
  <si>
    <t>学者</t>
    <phoneticPr fontId="1" type="noConversion"/>
  </si>
  <si>
    <t>帝国</t>
    <phoneticPr fontId="1" type="noConversion"/>
  </si>
  <si>
    <t>吵闹者</t>
    <phoneticPr fontId="1" type="noConversion"/>
  </si>
  <si>
    <t>称号</t>
    <phoneticPr fontId="1" type="noConversion"/>
  </si>
  <si>
    <t>水牛</t>
    <phoneticPr fontId="1" type="noConversion"/>
  </si>
  <si>
    <t>贾瓦尔</t>
    <phoneticPr fontId="1" type="noConversion"/>
  </si>
  <si>
    <t>盗牛贼</t>
    <phoneticPr fontId="1" type="noConversion"/>
  </si>
  <si>
    <t>沉默者</t>
    <phoneticPr fontId="1" type="noConversion"/>
  </si>
  <si>
    <t>修车匠</t>
    <phoneticPr fontId="1" type="noConversion"/>
  </si>
  <si>
    <t>盗马贼</t>
    <phoneticPr fontId="1" type="noConversion"/>
  </si>
  <si>
    <t>大胡子</t>
    <phoneticPr fontId="1" type="noConversion"/>
  </si>
  <si>
    <t>鱼人</t>
    <phoneticPr fontId="1" type="noConversion"/>
  </si>
  <si>
    <t>抢劫犯</t>
    <phoneticPr fontId="1" type="noConversion"/>
  </si>
  <si>
    <t>香料贩卖商</t>
    <phoneticPr fontId="1" type="noConversion"/>
  </si>
  <si>
    <t>疯子</t>
    <phoneticPr fontId="1" type="noConversion"/>
  </si>
  <si>
    <t>老鹰</t>
    <phoneticPr fontId="1" type="noConversion"/>
  </si>
  <si>
    <t>无父者</t>
    <phoneticPr fontId="1" type="noConversion"/>
  </si>
  <si>
    <t>野猪</t>
    <phoneticPr fontId="1" type="noConversion"/>
  </si>
  <si>
    <t>破旧者</t>
    <phoneticPr fontId="1" type="noConversion"/>
  </si>
  <si>
    <t>黑牙</t>
    <phoneticPr fontId="1" type="noConversion"/>
  </si>
  <si>
    <t>鲨鱼</t>
    <phoneticPr fontId="1" type="noConversion"/>
  </si>
  <si>
    <t>幸运儿</t>
    <phoneticPr fontId="1" type="noConversion"/>
  </si>
  <si>
    <t>屠夫</t>
    <phoneticPr fontId="1" type="noConversion"/>
  </si>
  <si>
    <t>雌豹</t>
    <phoneticPr fontId="1" type="noConversion"/>
  </si>
  <si>
    <t>暗黑</t>
    <phoneticPr fontId="1" type="noConversion"/>
  </si>
  <si>
    <t>黄金</t>
    <phoneticPr fontId="1" type="noConversion"/>
  </si>
  <si>
    <t>迅捷者</t>
    <phoneticPr fontId="1" type="noConversion"/>
  </si>
  <si>
    <t>猎鹰</t>
    <phoneticPr fontId="1" type="noConversion"/>
  </si>
  <si>
    <t>盾女</t>
    <phoneticPr fontId="1" type="noConversion"/>
  </si>
  <si>
    <t>治疗者</t>
    <phoneticPr fontId="1" type="noConversion"/>
  </si>
  <si>
    <t>斑白</t>
    <phoneticPr fontId="1" type="noConversion"/>
  </si>
  <si>
    <t>垃圾人</t>
    <phoneticPr fontId="1" type="noConversion"/>
  </si>
  <si>
    <t>山丘</t>
    <phoneticPr fontId="1" type="noConversion"/>
  </si>
  <si>
    <t>外科医生</t>
    <phoneticPr fontId="1" type="noConversion"/>
  </si>
  <si>
    <t>木箱</t>
    <phoneticPr fontId="1" type="noConversion"/>
  </si>
  <si>
    <t>铁眼</t>
    <phoneticPr fontId="1" type="noConversion"/>
  </si>
  <si>
    <t>红衣</t>
    <phoneticPr fontId="1" type="noConversion"/>
  </si>
  <si>
    <t>煤矿工</t>
    <phoneticPr fontId="1" type="noConversion"/>
  </si>
  <si>
    <t>求知者</t>
    <phoneticPr fontId="1" type="noConversion"/>
  </si>
  <si>
    <t>灰鹘</t>
    <phoneticPr fontId="1" type="noConversion"/>
  </si>
  <si>
    <t>裂颅者</t>
    <phoneticPr fontId="1" type="noConversion"/>
  </si>
  <si>
    <t>铁匠</t>
    <phoneticPr fontId="1" type="noConversion"/>
  </si>
  <si>
    <t>版本</t>
    <phoneticPr fontId="1" type="noConversion"/>
  </si>
  <si>
    <t>等级</t>
    <phoneticPr fontId="1" type="noConversion"/>
  </si>
  <si>
    <t>金猪兵团</t>
  </si>
  <si>
    <t>蒙冤者</t>
    <phoneticPr fontId="1" type="noConversion"/>
  </si>
  <si>
    <t>编号</t>
    <phoneticPr fontId="1" type="noConversion"/>
  </si>
  <si>
    <t>trait</t>
    <phoneticPr fontId="1" type="noConversion"/>
  </si>
  <si>
    <t xml:space="preserve">BalancedFightingSkills </t>
    <phoneticPr fontId="1" type="noConversion"/>
  </si>
  <si>
    <t>资料</t>
    <phoneticPr fontId="1" type="noConversion"/>
  </si>
  <si>
    <t>EngineerSkills</t>
    <phoneticPr fontId="1" type="noConversion"/>
  </si>
  <si>
    <t>Generosity</t>
    <phoneticPr fontId="1" type="noConversion"/>
  </si>
  <si>
    <t>Valor</t>
    <phoneticPr fontId="1" type="noConversion"/>
  </si>
  <si>
    <t>Mercy</t>
    <phoneticPr fontId="1" type="noConversion"/>
  </si>
  <si>
    <t>Honor</t>
    <phoneticPr fontId="1" type="noConversion"/>
  </si>
  <si>
    <t>Calculating</t>
    <phoneticPr fontId="1" type="noConversion"/>
  </si>
  <si>
    <t>HuscarlFightingSkills</t>
    <phoneticPr fontId="1" type="noConversion"/>
  </si>
  <si>
    <t>Commander</t>
    <phoneticPr fontId="1" type="noConversion"/>
  </si>
  <si>
    <t>KnightFightingSkills</t>
    <phoneticPr fontId="1" type="noConversion"/>
  </si>
  <si>
    <t>HopliteFightingSkills</t>
    <phoneticPr fontId="1" type="noConversion"/>
  </si>
  <si>
    <t>SergeantCommandSkills</t>
    <phoneticPr fontId="1" type="noConversion"/>
  </si>
  <si>
    <t>PeltastFightingSkills</t>
    <phoneticPr fontId="1" type="noConversion"/>
  </si>
  <si>
    <t>RogueSkills</t>
    <phoneticPr fontId="1" type="noConversion"/>
  </si>
  <si>
    <t>ArcherFIghtingSkills</t>
    <phoneticPr fontId="1" type="noConversion"/>
  </si>
  <si>
    <t>WoodsScoutSkills</t>
    <phoneticPr fontId="1" type="noConversion"/>
  </si>
  <si>
    <t>CrossbowmanStyle</t>
    <phoneticPr fontId="1" type="noConversion"/>
  </si>
  <si>
    <t>e10</t>
    <phoneticPr fontId="1" type="noConversion"/>
  </si>
  <si>
    <t>Surgeon</t>
    <phoneticPr fontId="1" type="noConversion"/>
  </si>
  <si>
    <t>e11</t>
    <phoneticPr fontId="1" type="noConversion"/>
  </si>
  <si>
    <t>HillScoutSkills</t>
    <phoneticPr fontId="1" type="noConversion"/>
  </si>
  <si>
    <t>Politician</t>
    <phoneticPr fontId="1" type="noConversion"/>
  </si>
  <si>
    <t>Manager</t>
    <phoneticPr fontId="1" type="noConversion"/>
  </si>
  <si>
    <t>Blacksmith</t>
    <phoneticPr fontId="1" type="noConversion"/>
  </si>
  <si>
    <t>v10</t>
    <phoneticPr fontId="1" type="noConversion"/>
  </si>
  <si>
    <t>v11</t>
    <phoneticPr fontId="1" type="noConversion"/>
  </si>
  <si>
    <t>v12</t>
    <phoneticPr fontId="1" type="noConversion"/>
  </si>
  <si>
    <t>DesertScoutSkills</t>
    <phoneticPr fontId="1" type="noConversion"/>
  </si>
  <si>
    <t>a10</t>
    <phoneticPr fontId="1" type="noConversion"/>
  </si>
  <si>
    <t>HorseArcherFightingSkills</t>
    <phoneticPr fontId="1" type="noConversion"/>
  </si>
  <si>
    <t>k10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</si>
  <si>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</si>
  <si>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</si>
  <si>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</si>
  <si>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</si>
  <si>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</si>
  <si>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</si>
  <si>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</si>
  <si>
    <t>a07</t>
  </si>
  <si>
    <t>a08</t>
  </si>
  <si>
    <t>a09</t>
  </si>
  <si>
    <t>b00</t>
    <phoneticPr fontId="1" type="noConversion"/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</si>
  <si>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</si>
  <si>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</si>
  <si>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</si>
  <si>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</si>
  <si>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</si>
  <si>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</si>
  <si>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</si>
  <si>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</si>
  <si>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</si>
  <si>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</si>
  <si>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</si>
  <si>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</si>
  <si>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</si>
  <si>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</si>
  <si>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</si>
  <si>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</si>
  <si>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</si>
  <si>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</si>
  <si>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</si>
  <si>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v01</t>
    <phoneticPr fontId="1" type="noConversion"/>
  </si>
  <si>
    <t>v00</t>
    <phoneticPr fontId="1" type="noConversion"/>
  </si>
  <si>
    <t>v02</t>
    <phoneticPr fontId="1" type="noConversion"/>
  </si>
  <si>
    <t>v03</t>
  </si>
  <si>
    <t>v04</t>
  </si>
  <si>
    <t>v05</t>
  </si>
  <si>
    <t>v06</t>
  </si>
  <si>
    <t>v07</t>
  </si>
  <si>
    <t>v08</t>
  </si>
  <si>
    <t>v09</t>
  </si>
  <si>
    <t>s00</t>
    <phoneticPr fontId="1" type="noConversion"/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</si>
  <si>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</si>
  <si>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</si>
  <si>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</si>
  <si>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</si>
  <si>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</si>
  <si>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</si>
  <si>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</si>
  <si>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</si>
  <si>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</si>
  <si>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k02</t>
    <phoneticPr fontId="1" type="noConversion"/>
  </si>
  <si>
    <t>k03</t>
  </si>
  <si>
    <t>k04</t>
  </si>
  <si>
    <t>k05</t>
  </si>
  <si>
    <t>k06</t>
  </si>
  <si>
    <t>k07</t>
  </si>
  <si>
    <t>k08</t>
  </si>
  <si>
    <t>k09</t>
  </si>
  <si>
    <t>k01</t>
    <phoneticPr fontId="1" type="noConversion"/>
  </si>
  <si>
    <t>k00</t>
    <phoneticPr fontId="1" type="noConversion"/>
  </si>
  <si>
    <t>谋略</t>
    <phoneticPr fontId="1" type="noConversion"/>
  </si>
  <si>
    <t>e1.0.10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</si>
</sst>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</cellXfs>
  <cellStyles count="1">
    <cellStyle name="常规" xfId="0" builtinId="0"/>
  </cellStyles>
  <dxfs count="854"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5"/>
  <sheetViews>
    <sheetView tabSelected="1" zoomScaleNormal="100" workbookViewId="0">
      <pane xSplit="29" ySplit="2" topLeftCell="BB3" activePane="bottomRight" state="frozen"/>
      <selection pane="topRight" activeCell="AC1" sqref="AC1"/>
      <selection pane="bottomLeft" activeCell="A3" sqref="A3"/>
      <selection pane="bottomRight" activeCell="T3" sqref="T3"/>
    </sheetView>
  </sheetViews>
  <sheetFormatPr defaultRowHeight="14.25" x14ac:dyDescent="0.2"/>
  <cols>
    <col min="1" max="1" width="9.125" style="18" customWidth="1"/>
    <col min="2" max="2" width="3.75" style="2" customWidth="1"/>
    <col min="3" max="3" width="8.625" style="2" customWidth="1"/>
    <col min="4" max="4" width="4.625" style="4" customWidth="1"/>
    <col min="5" max="5" width="4.625" style="73" customWidth="1"/>
    <col min="6" max="8" width="4.625" style="70" customWidth="1"/>
    <col min="9" max="9" width="4.625" style="71" customWidth="1"/>
    <col min="10" max="10" width="7.625" style="21" customWidth="1"/>
    <col min="11" max="11" width="7.625" style="6" customWidth="1"/>
    <col min="12" max="12" width="7.625" style="22" customWidth="1"/>
    <col min="13" max="13" width="7.625" style="25" customWidth="1"/>
    <col min="14" max="14" width="7.625" style="10" customWidth="1"/>
    <col min="15" max="15" width="7.625" style="26" customWidth="1"/>
    <col min="16" max="16" width="7.625" style="29" customWidth="1"/>
    <col min="17" max="17" width="7.625" style="12" customWidth="1"/>
    <col min="18" max="18" width="6.125" style="30" customWidth="1"/>
    <col min="19" max="19" width="7.625" style="75" customWidth="1"/>
    <col min="20" max="20" width="7.625" style="8" customWidth="1"/>
    <col min="21" max="21" width="7.625" style="32" customWidth="1"/>
    <col min="22" max="22" width="7.625" style="35" customWidth="1"/>
    <col min="23" max="23" width="7.25" style="14" customWidth="1"/>
    <col min="24" max="24" width="7.625" style="36" customWidth="1"/>
    <col min="25" max="25" width="7.625" style="39" customWidth="1"/>
    <col min="26" max="26" width="7.625" style="16" customWidth="1"/>
    <col min="27" max="27" width="7.625" style="40" customWidth="1"/>
    <col min="28" max="28" width="10.25" style="1" customWidth="1"/>
    <col min="29" max="29" width="0" hidden="1" customWidth="1"/>
    <col min="30" max="34" width="9" hidden="1" customWidth="1"/>
    <col min="35" max="46" width="18.25" hidden="1" customWidth="1"/>
    <col min="47" max="50" width="22" hidden="1" customWidth="1"/>
    <col min="51" max="51" width="0" hidden="1" customWidth="1"/>
    <col min="52" max="52" width="11.625" hidden="1" customWidth="1"/>
    <col min="53" max="53" width="0" hidden="1" customWidth="1"/>
  </cols>
  <sheetData>
    <row r="1" spans="1:53" x14ac:dyDescent="0.2">
      <c r="A1" s="67" t="s">
        <v>103</v>
      </c>
      <c r="B1" s="67"/>
      <c r="C1" s="67"/>
      <c r="D1" s="68"/>
      <c r="E1" s="46" t="s">
        <v>24</v>
      </c>
      <c r="F1" s="47"/>
      <c r="G1" s="47"/>
      <c r="H1" s="47"/>
      <c r="I1" s="48"/>
      <c r="J1" s="64" t="s">
        <v>0</v>
      </c>
      <c r="K1" s="65"/>
      <c r="L1" s="66"/>
      <c r="M1" s="61" t="s">
        <v>1</v>
      </c>
      <c r="N1" s="62"/>
      <c r="O1" s="63"/>
      <c r="P1" s="58" t="s">
        <v>2</v>
      </c>
      <c r="Q1" s="59"/>
      <c r="R1" s="60"/>
      <c r="S1" s="55" t="s">
        <v>3</v>
      </c>
      <c r="T1" s="56"/>
      <c r="U1" s="57"/>
      <c r="V1" s="52" t="s">
        <v>4</v>
      </c>
      <c r="W1" s="53"/>
      <c r="X1" s="54"/>
      <c r="Y1" s="49" t="s">
        <v>5</v>
      </c>
      <c r="Z1" s="50"/>
      <c r="AA1" s="51"/>
      <c r="AB1" s="3" t="s">
        <v>23</v>
      </c>
      <c r="AC1" s="69"/>
      <c r="AD1" s="69"/>
      <c r="AE1" s="69"/>
      <c r="AF1" s="69"/>
      <c r="AG1" s="69"/>
      <c r="AH1" s="69"/>
      <c r="AI1" t="s">
        <v>101</v>
      </c>
    </row>
    <row r="2" spans="1:53" x14ac:dyDescent="0.2">
      <c r="A2" s="17" t="s">
        <v>57</v>
      </c>
      <c r="B2" s="3" t="s">
        <v>31</v>
      </c>
      <c r="C2" s="3" t="s">
        <v>37</v>
      </c>
      <c r="D2" s="42" t="s">
        <v>97</v>
      </c>
      <c r="E2" s="72" t="s">
        <v>25</v>
      </c>
      <c r="F2" s="4" t="s">
        <v>26</v>
      </c>
      <c r="G2" s="4" t="s">
        <v>27</v>
      </c>
      <c r="H2" s="4" t="s">
        <v>28</v>
      </c>
      <c r="I2" s="43" t="s">
        <v>194</v>
      </c>
      <c r="J2" s="19" t="s">
        <v>6</v>
      </c>
      <c r="K2" s="5" t="s">
        <v>7</v>
      </c>
      <c r="L2" s="20" t="s">
        <v>8</v>
      </c>
      <c r="M2" s="23" t="s">
        <v>9</v>
      </c>
      <c r="N2" s="9" t="s">
        <v>10</v>
      </c>
      <c r="O2" s="24" t="s">
        <v>11</v>
      </c>
      <c r="P2" s="27" t="s">
        <v>12</v>
      </c>
      <c r="Q2" s="11" t="s">
        <v>13</v>
      </c>
      <c r="R2" s="28" t="s">
        <v>14</v>
      </c>
      <c r="S2" s="74" t="s">
        <v>53</v>
      </c>
      <c r="T2" s="7" t="s">
        <v>15</v>
      </c>
      <c r="U2" s="31" t="s">
        <v>16</v>
      </c>
      <c r="V2" s="33" t="s">
        <v>17</v>
      </c>
      <c r="W2" s="13" t="s">
        <v>18</v>
      </c>
      <c r="X2" s="34" t="s">
        <v>19</v>
      </c>
      <c r="Y2" s="37" t="s">
        <v>20</v>
      </c>
      <c r="Z2" s="15" t="s">
        <v>21</v>
      </c>
      <c r="AA2" s="38" t="s">
        <v>22</v>
      </c>
      <c r="AB2" s="42" t="s">
        <v>96</v>
      </c>
      <c r="AC2" t="s">
        <v>100</v>
      </c>
      <c r="AD2" s="41" t="s">
        <v>105</v>
      </c>
      <c r="AE2" s="41" t="s">
        <v>108</v>
      </c>
      <c r="AF2" s="41" t="s">
        <v>106</v>
      </c>
      <c r="AG2" s="41" t="s">
        <v>107</v>
      </c>
      <c r="AH2" s="41" t="s">
        <v>109</v>
      </c>
      <c r="AI2" s="41" t="s">
        <v>102</v>
      </c>
      <c r="AJ2" s="41" t="s">
        <v>110</v>
      </c>
      <c r="AK2" s="41" t="s">
        <v>112</v>
      </c>
      <c r="AL2" s="41" t="s">
        <v>113</v>
      </c>
      <c r="AM2" s="41" t="s">
        <v>115</v>
      </c>
      <c r="AN2" s="41" t="s">
        <v>117</v>
      </c>
      <c r="AO2" s="41" t="s">
        <v>119</v>
      </c>
      <c r="AP2" s="41" t="s">
        <v>132</v>
      </c>
      <c r="AQ2" s="41" t="s">
        <v>118</v>
      </c>
      <c r="AR2" s="41" t="s">
        <v>123</v>
      </c>
      <c r="AS2" s="41" t="s">
        <v>130</v>
      </c>
      <c r="AT2" s="41" t="s">
        <v>111</v>
      </c>
      <c r="AU2" s="41" t="s">
        <v>114</v>
      </c>
      <c r="AV2" s="41" t="s">
        <v>116</v>
      </c>
      <c r="AW2" s="41" t="s">
        <v>124</v>
      </c>
      <c r="AX2" s="41" t="s">
        <v>125</v>
      </c>
      <c r="AY2" s="41" t="s">
        <v>121</v>
      </c>
      <c r="AZ2" s="41" t="s">
        <v>104</v>
      </c>
      <c r="BA2" s="41" t="s">
        <v>126</v>
      </c>
    </row>
    <row r="3" spans="1:53" x14ac:dyDescent="0.2">
      <c r="A3" s="17" t="s">
        <v>35</v>
      </c>
      <c r="B3" s="3" t="s">
        <v>32</v>
      </c>
      <c r="C3" s="3" t="s">
        <v>39</v>
      </c>
      <c r="D3" s="4">
        <v>18</v>
      </c>
      <c r="E3" s="72" t="str">
        <f>IF(AD3=1,"慷慨",IF(AD3=-1,"吝啬",""))</f>
        <v>慷慨</v>
      </c>
      <c r="F3" s="4" t="str">
        <f>IF(AE3=1,"诚实",IF(AE3=-1,"狡诈",""))</f>
        <v/>
      </c>
      <c r="G3" s="4" t="str">
        <f>IF(AF3=1,"大胆",IF(AF3=-1,"谨慎",""))</f>
        <v>大胆</v>
      </c>
      <c r="H3" s="4" t="str">
        <f>IF(AG3=1,"仁慈",IF(AG3=-1,"残忍",""))</f>
        <v/>
      </c>
      <c r="I3" s="43" t="str">
        <f>IF(AH3=1,"谋略",IF(AH3=-1,"冲动",""))</f>
        <v/>
      </c>
      <c r="J3" s="19">
        <f>IF(AI3&gt;0,AI3*30,IF(AJ3&gt;0,AJ3*30,IF(AK3&gt;0,AK3*30,IF(AL3&gt;0,AL3*30,IF(AM3&gt;0,AM3*30,IF(AN3&gt;0,AN3*30,IF(AO3&gt;0,AO3*30,IF(AP3&gt;0,AP3*30,""))))))))</f>
        <v>150</v>
      </c>
      <c r="K3" s="5">
        <f>IF(AI3&gt;0,AI3*30,IF(AJ3&gt;0,AJ3*30+50,IF(AK3&gt;0,AK3*30+10,IF(AL3&gt;0,AL3*30,IF(AM3&gt;0,AM3*30-20,IF(AN3&gt;0,AN3*30-50,IF(AO3&gt;0,AO3*30,IF(AP3&gt;0,AP3*30-40,""))))))))</f>
        <v>150</v>
      </c>
      <c r="L3" s="20">
        <f>IF(AI3&gt;0,AI3*30,IF(AJ3&gt;0,AJ3*30-10,IF(AK3&gt;0,AK3*30+20,IF(AL3&gt;0,AL3*30+20,IF(AM3&gt;0,AM3*30-20,IF(AN3&gt;0,AN3*30-30,IF(AO3&gt;0,AO3*30,IF(AP3&gt;0,AP3*30-20,""))))))))</f>
        <v>170</v>
      </c>
      <c r="M3" s="23">
        <f>IF(AI3&gt;0,AI3*25,IF(AJ3&gt;0,AJ3*25-20,IF(AK3&gt;0,AK3*25-30,IF(AL3&gt;0,AL3*25-10,IF(AM3&gt;0,AM3*25,IF(AN3&gt;0,AN3*25+60,IF(AO3&gt;0,AO3*25-10,IF(AP3&gt;0,AP3*25+30,""))))))))</f>
        <v>115</v>
      </c>
      <c r="N3" s="9">
        <f>IF(AI3&gt;0,AI3*20,IF(AJ3&gt;0,AJ3*20-20,IF(AK3&gt;0,AK3*20-30,IF(AL3&gt;0,AL3*20,IF(AM3&gt;0,AM3*20-20,IF(AN3&gt;0,AN3*20,IF(AO3&gt;0,AO3*20+50,IF(AP3&gt;0,AP3*20-10,""))))))))</f>
        <v>100</v>
      </c>
      <c r="O3" s="24">
        <f>IF(AI3&gt;0,AI3*20,IF(AJ3&gt;0,AJ3*20,IF(AK3&gt;0,AK3*20-10,IF(AL3&gt;0,AL3*20,IF(AM3&gt;0,AM3*20+30,IF(AN3&gt;0,AN3*20,IF(AO3&gt;0,AO3*20-10,IF(AP3&gt;0,AP3*20,""))))))))</f>
        <v>100</v>
      </c>
      <c r="P3" s="27">
        <f>IF(AI3&gt;0,AI3*20,IF(AJ3&gt;0,AJ3*20,IF(AK3&gt;0,AK3*20+50,IF(AL3&gt;0,AL3*20,IF(AM3&gt;0,AM3*20,IF(AN3&gt;0,AN3*20,IF(AO3&gt;0,AO3*20-20,IF(AP3&gt;0,AP3*20+40,""))))))))</f>
        <v>100</v>
      </c>
      <c r="Q3" s="11">
        <f>IF(AI3&gt;0,AI3*20,IF(AJ3&gt;0,AJ3*20,IF(AK3&gt;0,AK3*20-10,IF(AL3&gt;0,AL3*20-10,IF(AM3&gt;0,AM3*20+30,IF(AN3&gt;0,AN3*20+20,IF(AO3&gt;0,AO3*20-10,IF(AP3&gt;0,AP3*20,""))))))))</f>
        <v>90</v>
      </c>
      <c r="R3" s="28" t="str">
        <f>IF(BA3&gt;0,BA3*20,"")</f>
        <v/>
      </c>
      <c r="S3" s="74" t="str">
        <f>IF(AQ3&gt;0,AQ3*20,IF(AR3&gt;0,AR3*20,IF(AS3&gt;0,AS3*20,"")))</f>
        <v/>
      </c>
      <c r="T3" s="7" t="str">
        <f>IF(AT3&gt;0,AT3*20,IF(AU3&gt;0,AU3*10,""))</f>
        <v/>
      </c>
      <c r="U3" s="31" t="str">
        <f>IF(AV3&gt;0,AV3*20,"")</f>
        <v/>
      </c>
      <c r="V3" s="76">
        <f>IF(AW3&gt;0,AW3*20+10,10)</f>
        <v>10</v>
      </c>
      <c r="W3" s="13"/>
      <c r="X3" s="44" t="str">
        <f>IF(AX3&gt;0,AX3*20,"")</f>
        <v/>
      </c>
      <c r="Y3" s="45" t="str">
        <f>IF(AX3&gt;0,AX3*20,"")</f>
        <v/>
      </c>
      <c r="Z3" s="41" t="str">
        <f>IF(AY3&gt;0,AY3*20,"")</f>
        <v/>
      </c>
      <c r="AA3" s="38"/>
      <c r="AB3" s="1" t="s">
        <v>195</v>
      </c>
      <c r="AC3" t="s">
        <v>146</v>
      </c>
      <c r="AD3">
        <v>1</v>
      </c>
      <c r="AF3">
        <v>1</v>
      </c>
      <c r="AL3">
        <v>5</v>
      </c>
    </row>
    <row r="4" spans="1:53" x14ac:dyDescent="0.2">
      <c r="A4" s="17" t="s">
        <v>78</v>
      </c>
      <c r="B4" s="3" t="s">
        <v>33</v>
      </c>
      <c r="C4" s="3" t="s">
        <v>41</v>
      </c>
      <c r="D4" s="4">
        <v>22</v>
      </c>
      <c r="E4" s="72" t="str">
        <f>IF(AD4=1,"慷慨",IF(AD4=-1,"吝啬",""))</f>
        <v>慷慨</v>
      </c>
      <c r="F4" s="4" t="str">
        <f>IF(AE4=1,"诚实",IF(AE4=-1,"狡诈",""))</f>
        <v/>
      </c>
      <c r="G4" s="4" t="str">
        <f>IF(AF4=1,"大胆",IF(AF4=-1,"谨慎",""))</f>
        <v>大胆</v>
      </c>
      <c r="H4" s="4" t="str">
        <f>IF(AG4=1,"仁慈",IF(AG4=-1,"残忍",""))</f>
        <v>残忍</v>
      </c>
      <c r="I4" s="43" t="str">
        <f>IF(AH4=1,"谋略",IF(AH4=-1,"冲动",""))</f>
        <v/>
      </c>
      <c r="J4" s="19">
        <f>IF(AI4&gt;0,AI4*30,IF(AJ4&gt;0,AJ4*30,IF(AK4&gt;0,AK4*30,IF(AL4&gt;0,AL4*30,IF(AM4&gt;0,AM4*30,IF(AN4&gt;0,AN4*30,IF(AO4&gt;0,AO4*30,IF(AP4&gt;0,AP4*30,""))))))))</f>
        <v>180</v>
      </c>
      <c r="K4" s="5">
        <f>IF(AI4&gt;0,AI4*30,IF(AJ4&gt;0,AJ4*30+50,IF(AK4&gt;0,AK4*30+10,IF(AL4&gt;0,AL4*30,IF(AM4&gt;0,AM4*30-20,IF(AN4&gt;0,AN4*30-50,IF(AO4&gt;0,AO4*30,IF(AP4&gt;0,AP4*30-40,""))))))))</f>
        <v>180</v>
      </c>
      <c r="L4" s="20">
        <f>IF(AI4&gt;0,AI4*30,IF(AJ4&gt;0,AJ4*30-10,IF(AK4&gt;0,AK4*30+20,IF(AL4&gt;0,AL4*30+20,IF(AM4&gt;0,AM4*30-20,IF(AN4&gt;0,AN4*30-30,IF(AO4&gt;0,AO4*30,IF(AP4&gt;0,AP4*30-20,""))))))))</f>
        <v>180</v>
      </c>
      <c r="M4" s="23">
        <f>IF(AI4&gt;0,AI4*25,IF(AJ4&gt;0,AJ4*25-20,IF(AK4&gt;0,AK4*25-30,IF(AL4&gt;0,AL4*25-10,IF(AM4&gt;0,AM4*25,IF(AN4&gt;0,AN4*25+60,IF(AO4&gt;0,AO4*25-10,IF(AP4&gt;0,AP4*25+30,""))))))))</f>
        <v>150</v>
      </c>
      <c r="N4" s="9">
        <f>IF(AI4&gt;0,AI4*20,IF(AJ4&gt;0,AJ4*20-20,IF(AK4&gt;0,AK4*20-30,IF(AL4&gt;0,AL4*20,IF(AM4&gt;0,AM4*20-20,IF(AN4&gt;0,AN4*20,IF(AO4&gt;0,AO4*20+50,IF(AP4&gt;0,AP4*20-10,""))))))))</f>
        <v>120</v>
      </c>
      <c r="O4" s="24">
        <f>IF(AI4&gt;0,AI4*20,IF(AJ4&gt;0,AJ4*20,IF(AK4&gt;0,AK4*20-10,IF(AL4&gt;0,AL4*20,IF(AM4&gt;0,AM4*20+30,IF(AN4&gt;0,AN4*20,IF(AO4&gt;0,AO4*20-10,IF(AP4&gt;0,AP4*20,""))))))))</f>
        <v>120</v>
      </c>
      <c r="P4" s="27">
        <f>IF(AI4&gt;0,AI4*20,IF(AJ4&gt;0,AJ4*20,IF(AK4&gt;0,AK4*20+50,IF(AL4&gt;0,AL4*20,IF(AM4&gt;0,AM4*20,IF(AN4&gt;0,AN4*20,IF(AO4&gt;0,AO4*20-20,IF(AP4&gt;0,AP4*20+40,""))))))))</f>
        <v>120</v>
      </c>
      <c r="Q4" s="11">
        <f>IF(AI4&gt;0,AI4*20,IF(AJ4&gt;0,AJ4*20,IF(AK4&gt;0,AK4*20-10,IF(AL4&gt;0,AL4*20-10,IF(AM4&gt;0,AM4*20+30,IF(AN4&gt;0,AN4*20+20,IF(AO4&gt;0,AO4*20-10,IF(AP4&gt;0,AP4*20,""))))))))</f>
        <v>120</v>
      </c>
      <c r="R4" s="28" t="str">
        <f>IF(BA4&gt;0,BA4*20,"")</f>
        <v/>
      </c>
      <c r="S4" s="74">
        <f>IF(AQ4&gt;0,AQ4*20,IF(AR4&gt;0,AR4*20,IF(AS4&gt;0,AS4*20,"")))</f>
        <v>80</v>
      </c>
      <c r="T4" s="7" t="str">
        <f>IF(AT4&gt;0,AT4*20,IF(AU4&gt;0,AU4*10,""))</f>
        <v/>
      </c>
      <c r="U4" s="31">
        <f>IF(AV4&gt;0,AV4*20,"")</f>
        <v>120</v>
      </c>
      <c r="V4" s="76">
        <f>IF(AW4&gt;0,AW4*20+10,10)</f>
        <v>10</v>
      </c>
      <c r="W4" s="13"/>
      <c r="X4" s="44" t="str">
        <f>IF(AX4&gt;0,AX4*20,"")</f>
        <v/>
      </c>
      <c r="Y4" s="45" t="str">
        <f>IF(AX4&gt;0,AX4*20,"")</f>
        <v/>
      </c>
      <c r="Z4" s="41" t="str">
        <f>IF(AY4&gt;0,AY4*20,"")</f>
        <v/>
      </c>
      <c r="AA4" s="38"/>
      <c r="AB4" s="1" t="s">
        <v>195</v>
      </c>
      <c r="AC4" t="s">
        <v>173</v>
      </c>
      <c r="AD4">
        <v>1</v>
      </c>
      <c r="AF4">
        <v>1</v>
      </c>
      <c r="AG4">
        <v>-1</v>
      </c>
      <c r="AI4">
        <v>6</v>
      </c>
      <c r="AQ4">
        <v>4</v>
      </c>
      <c r="AV4">
        <v>6</v>
      </c>
    </row>
    <row r="5" spans="1:53" x14ac:dyDescent="0.2">
      <c r="A5" s="17" t="s">
        <v>78</v>
      </c>
      <c r="B5" s="3" t="s">
        <v>33</v>
      </c>
      <c r="C5" s="3" t="s">
        <v>55</v>
      </c>
      <c r="D5" s="4">
        <v>16</v>
      </c>
      <c r="E5" s="72" t="str">
        <f>IF(AD5=1,"慷慨",IF(AD5=-1,"吝啬",""))</f>
        <v>慷慨</v>
      </c>
      <c r="F5" s="4" t="str">
        <f>IF(AE5=1,"诚实",IF(AE5=-1,"狡诈",""))</f>
        <v/>
      </c>
      <c r="G5" s="4" t="str">
        <f>IF(AF5=1,"大胆",IF(AF5=-1,"谨慎",""))</f>
        <v>大胆</v>
      </c>
      <c r="H5" s="4" t="str">
        <f>IF(AG5=1,"仁慈",IF(AG5=-1,"残忍",""))</f>
        <v/>
      </c>
      <c r="I5" s="43" t="str">
        <f>IF(AH5=1,"谋略",IF(AH5=-1,"冲动",""))</f>
        <v/>
      </c>
      <c r="J5" s="19">
        <f>IF(AI5&gt;0,AI5*30,IF(AJ5&gt;0,AJ5*30,IF(AK5&gt;0,AK5*30,IF(AL5&gt;0,AL5*30,IF(AM5&gt;0,AM5*30,IF(AN5&gt;0,AN5*30,IF(AO5&gt;0,AO5*30,IF(AP5&gt;0,AP5*30,""))))))))</f>
        <v>120</v>
      </c>
      <c r="K5" s="5">
        <f>IF(AI5&gt;0,AI5*30,IF(AJ5&gt;0,AJ5*30+50,IF(AK5&gt;0,AK5*30+10,IF(AL5&gt;0,AL5*30,IF(AM5&gt;0,AM5*30-20,IF(AN5&gt;0,AN5*30-50,IF(AO5&gt;0,AO5*30,IF(AP5&gt;0,AP5*30-40,""))))))))</f>
        <v>120</v>
      </c>
      <c r="L5" s="20">
        <f>IF(AI5&gt;0,AI5*30,IF(AJ5&gt;0,AJ5*30-10,IF(AK5&gt;0,AK5*30+20,IF(AL5&gt;0,AL5*30+20,IF(AM5&gt;0,AM5*30-20,IF(AN5&gt;0,AN5*30-30,IF(AO5&gt;0,AO5*30,IF(AP5&gt;0,AP5*30-20,""))))))))</f>
        <v>120</v>
      </c>
      <c r="M5" s="23">
        <f>IF(AI5&gt;0,AI5*25,IF(AJ5&gt;0,AJ5*25-20,IF(AK5&gt;0,AK5*25-30,IF(AL5&gt;0,AL5*25-10,IF(AM5&gt;0,AM5*25,IF(AN5&gt;0,AN5*25+60,IF(AO5&gt;0,AO5*25-10,IF(AP5&gt;0,AP5*25+30,""))))))))</f>
        <v>90</v>
      </c>
      <c r="N5" s="9">
        <f>IF(AI5&gt;0,AI5*20,IF(AJ5&gt;0,AJ5*20-20,IF(AK5&gt;0,AK5*20-30,IF(AL5&gt;0,AL5*20,IF(AM5&gt;0,AM5*20-20,IF(AN5&gt;0,AN5*20,IF(AO5&gt;0,AO5*20+50,IF(AP5&gt;0,AP5*20-10,""))))))))</f>
        <v>130</v>
      </c>
      <c r="O5" s="24">
        <f>IF(AI5&gt;0,AI5*20,IF(AJ5&gt;0,AJ5*20,IF(AK5&gt;0,AK5*20-10,IF(AL5&gt;0,AL5*20,IF(AM5&gt;0,AM5*20+30,IF(AN5&gt;0,AN5*20,IF(AO5&gt;0,AO5*20-10,IF(AP5&gt;0,AP5*20,""))))))))</f>
        <v>70</v>
      </c>
      <c r="P5" s="27">
        <f>IF(AI5&gt;0,AI5*20,IF(AJ5&gt;0,AJ5*20,IF(AK5&gt;0,AK5*20+50,IF(AL5&gt;0,AL5*20,IF(AM5&gt;0,AM5*20,IF(AN5&gt;0,AN5*20,IF(AO5&gt;0,AO5*20-20,IF(AP5&gt;0,AP5*20+40,""))))))))</f>
        <v>60</v>
      </c>
      <c r="Q5" s="11">
        <f>IF(AI5&gt;0,AI5*20,IF(AJ5&gt;0,AJ5*20,IF(AK5&gt;0,AK5*20-10,IF(AL5&gt;0,AL5*20-10,IF(AM5&gt;0,AM5*20+30,IF(AN5&gt;0,AN5*20+20,IF(AO5&gt;0,AO5*20-10,IF(AP5&gt;0,AP5*20,""))))))))</f>
        <v>70</v>
      </c>
      <c r="R5" s="28" t="str">
        <f>IF(BA5&gt;0,BA5*20,"")</f>
        <v/>
      </c>
      <c r="S5" s="74" t="str">
        <f>IF(AQ5&gt;0,AQ5*20,IF(AR5&gt;0,AR5*20,IF(AS5&gt;0,AS5*20,"")))</f>
        <v/>
      </c>
      <c r="T5" s="7" t="str">
        <f>IF(AT5&gt;0,AT5*20,IF(AU5&gt;0,AU5*10,""))</f>
        <v/>
      </c>
      <c r="U5" s="31">
        <f>IF(AV5&gt;0,AV5*20,"")</f>
        <v>40</v>
      </c>
      <c r="V5" s="76">
        <f>IF(AW5&gt;0,AW5*20+10,10)</f>
        <v>10</v>
      </c>
      <c r="W5" s="13"/>
      <c r="X5" s="44" t="str">
        <f>IF(AX5&gt;0,AX5*20,"")</f>
        <v/>
      </c>
      <c r="Y5" s="45" t="str">
        <f>IF(AX5&gt;0,AX5*20,"")</f>
        <v/>
      </c>
      <c r="Z5" s="41" t="str">
        <f>IF(AY5&gt;0,AY5*20,"")</f>
        <v/>
      </c>
      <c r="AA5" s="38"/>
      <c r="AB5" s="1" t="s">
        <v>195</v>
      </c>
      <c r="AC5" t="s">
        <v>163</v>
      </c>
      <c r="AD5">
        <v>1</v>
      </c>
      <c r="AF5">
        <v>1</v>
      </c>
      <c r="AO5">
        <v>4</v>
      </c>
      <c r="AV5">
        <v>2</v>
      </c>
    </row>
    <row r="6" spans="1:53" x14ac:dyDescent="0.2">
      <c r="A6" s="17" t="s">
        <v>36</v>
      </c>
      <c r="B6" s="3" t="s">
        <v>33</v>
      </c>
      <c r="C6" s="3" t="s">
        <v>38</v>
      </c>
      <c r="D6" s="4">
        <v>10</v>
      </c>
      <c r="E6" s="72" t="str">
        <f>IF(AD6=1,"慷慨",IF(AD6=-1,"吝啬",""))</f>
        <v/>
      </c>
      <c r="F6" s="4" t="str">
        <f>IF(AE6=1,"诚实",IF(AE6=-1,"狡诈",""))</f>
        <v/>
      </c>
      <c r="G6" s="4" t="str">
        <f>IF(AF6=1,"大胆",IF(AF6=-1,"谨慎",""))</f>
        <v/>
      </c>
      <c r="H6" s="4" t="str">
        <f>IF(AG6=1,"仁慈",IF(AG6=-1,"残忍",""))</f>
        <v>仁慈</v>
      </c>
      <c r="I6" s="43" t="str">
        <f>IF(AH6=1,"谋略",IF(AH6=-1,"冲动",""))</f>
        <v>谋略</v>
      </c>
      <c r="J6" s="19">
        <f>IF(AI6&gt;0,AI6*30,IF(AJ6&gt;0,AJ6*30,IF(AK6&gt;0,AK6*30,IF(AL6&gt;0,AL6*30,IF(AM6&gt;0,AM6*30,IF(AN6&gt;0,AN6*30,IF(AO6&gt;0,AO6*30,IF(AP6&gt;0,AP6*30,""))))))))</f>
        <v>60</v>
      </c>
      <c r="K6" s="5">
        <f>IF(AI6&gt;0,AI6*30,IF(AJ6&gt;0,AJ6*30+50,IF(AK6&gt;0,AK6*30+10,IF(AL6&gt;0,AL6*30,IF(AM6&gt;0,AM6*30-20,IF(AN6&gt;0,AN6*30-50,IF(AO6&gt;0,AO6*30,IF(AP6&gt;0,AP6*30-40,""))))))))</f>
        <v>60</v>
      </c>
      <c r="L6" s="20">
        <f>IF(AI6&gt;0,AI6*30,IF(AJ6&gt;0,AJ6*30-10,IF(AK6&gt;0,AK6*30+20,IF(AL6&gt;0,AL6*30+20,IF(AM6&gt;0,AM6*30-20,IF(AN6&gt;0,AN6*30-30,IF(AO6&gt;0,AO6*30,IF(AP6&gt;0,AP6*30-20,""))))))))</f>
        <v>60</v>
      </c>
      <c r="M6" s="23">
        <f>IF(AI6&gt;0,AI6*25,IF(AJ6&gt;0,AJ6*25-20,IF(AK6&gt;0,AK6*25-30,IF(AL6&gt;0,AL6*25-10,IF(AM6&gt;0,AM6*25,IF(AN6&gt;0,AN6*25+60,IF(AO6&gt;0,AO6*25-10,IF(AP6&gt;0,AP6*25+30,""))))))))</f>
        <v>50</v>
      </c>
      <c r="N6" s="9">
        <f>IF(AI6&gt;0,AI6*20,IF(AJ6&gt;0,AJ6*20-20,IF(AK6&gt;0,AK6*20-30,IF(AL6&gt;0,AL6*20,IF(AM6&gt;0,AM6*20-20,IF(AN6&gt;0,AN6*20,IF(AO6&gt;0,AO6*20+50,IF(AP6&gt;0,AP6*20-10,""))))))))</f>
        <v>40</v>
      </c>
      <c r="O6" s="24">
        <f>IF(AI6&gt;0,AI6*20,IF(AJ6&gt;0,AJ6*20,IF(AK6&gt;0,AK6*20-10,IF(AL6&gt;0,AL6*20,IF(AM6&gt;0,AM6*20+30,IF(AN6&gt;0,AN6*20,IF(AO6&gt;0,AO6*20-10,IF(AP6&gt;0,AP6*20,""))))))))</f>
        <v>40</v>
      </c>
      <c r="P6" s="27">
        <f>IF(AI6&gt;0,AI6*20,IF(AJ6&gt;0,AJ6*20,IF(AK6&gt;0,AK6*20+50,IF(AL6&gt;0,AL6*20,IF(AM6&gt;0,AM6*20,IF(AN6&gt;0,AN6*20,IF(AO6&gt;0,AO6*20-20,IF(AP6&gt;0,AP6*20+40,""))))))))</f>
        <v>40</v>
      </c>
      <c r="Q6" s="11">
        <f>IF(AI6&gt;0,AI6*20,IF(AJ6&gt;0,AJ6*20,IF(AK6&gt;0,AK6*20-10,IF(AL6&gt;0,AL6*20-10,IF(AM6&gt;0,AM6*20+30,IF(AN6&gt;0,AN6*20+20,IF(AO6&gt;0,AO6*20-10,IF(AP6&gt;0,AP6*20,""))))))))</f>
        <v>40</v>
      </c>
      <c r="R6" s="28" t="str">
        <f>IF(BA6&gt;0,BA6*20,"")</f>
        <v/>
      </c>
      <c r="S6" s="74">
        <f>IF(AQ6&gt;0,AQ6*20,IF(AR6&gt;0,AR6*20,IF(AS6&gt;0,AS6*20,"")))</f>
        <v>20</v>
      </c>
      <c r="T6" s="7" t="str">
        <f>IF(AT6&gt;0,AT6*20,IF(AU6&gt;0,AU6*10,""))</f>
        <v/>
      </c>
      <c r="U6" s="31" t="str">
        <f>IF(AV6&gt;0,AV6*20,"")</f>
        <v/>
      </c>
      <c r="V6" s="76">
        <f>IF(AW6&gt;0,AW6*20+10,10)</f>
        <v>10</v>
      </c>
      <c r="W6" s="13"/>
      <c r="X6" s="44" t="str">
        <f>IF(AX6&gt;0,AX6*20,"")</f>
        <v/>
      </c>
      <c r="Y6" s="45" t="str">
        <f>IF(AX6&gt;0,AX6*20,"")</f>
        <v/>
      </c>
      <c r="Z6" s="41">
        <f>IF(AY6&gt;0,AY6*20,"")</f>
        <v>60</v>
      </c>
      <c r="AA6" s="38"/>
      <c r="AB6" s="1" t="s">
        <v>195</v>
      </c>
      <c r="AC6" t="s">
        <v>174</v>
      </c>
      <c r="AG6">
        <v>1</v>
      </c>
      <c r="AH6">
        <v>1</v>
      </c>
      <c r="AI6">
        <v>2</v>
      </c>
      <c r="AQ6">
        <v>1</v>
      </c>
      <c r="AY6">
        <v>3</v>
      </c>
    </row>
    <row r="7" spans="1:53" x14ac:dyDescent="0.2">
      <c r="A7" s="17" t="s">
        <v>84</v>
      </c>
      <c r="B7" s="3" t="s">
        <v>32</v>
      </c>
      <c r="C7" s="3" t="s">
        <v>41</v>
      </c>
      <c r="D7" s="4">
        <v>18</v>
      </c>
      <c r="E7" s="72" t="str">
        <f>IF(AD7=1,"慷慨",IF(AD7=-1,"吝啬",""))</f>
        <v/>
      </c>
      <c r="F7" s="4" t="str">
        <f>IF(AE7=1,"诚实",IF(AE7=-1,"狡诈",""))</f>
        <v>诚实</v>
      </c>
      <c r="G7" s="4" t="str">
        <f>IF(AF7=1,"大胆",IF(AF7=-1,"谨慎",""))</f>
        <v/>
      </c>
      <c r="H7" s="4" t="str">
        <f>IF(AG7=1,"仁慈",IF(AG7=-1,"残忍",""))</f>
        <v>仁慈</v>
      </c>
      <c r="I7" s="43" t="str">
        <f>IF(AH7=1,"谋略",IF(AH7=-1,"冲动",""))</f>
        <v/>
      </c>
      <c r="J7" s="19">
        <f>IF(AI7&gt;0,AI7*30,IF(AJ7&gt;0,AJ7*30,IF(AK7&gt;0,AK7*30,IF(AL7&gt;0,AL7*30,IF(AM7&gt;0,AM7*30,IF(AN7&gt;0,AN7*30,IF(AO7&gt;0,AO7*30,IF(AP7&gt;0,AP7*30,""))))))))</f>
        <v>150</v>
      </c>
      <c r="K7" s="5">
        <f>IF(AI7&gt;0,AI7*30,IF(AJ7&gt;0,AJ7*30+50,IF(AK7&gt;0,AK7*30+10,IF(AL7&gt;0,AL7*30,IF(AM7&gt;0,AM7*30-20,IF(AN7&gt;0,AN7*30-50,IF(AO7&gt;0,AO7*30,IF(AP7&gt;0,AP7*30-40,""))))))))</f>
        <v>150</v>
      </c>
      <c r="L7" s="20">
        <f>IF(AI7&gt;0,AI7*30,IF(AJ7&gt;0,AJ7*30-10,IF(AK7&gt;0,AK7*30+20,IF(AL7&gt;0,AL7*30+20,IF(AM7&gt;0,AM7*30-20,IF(AN7&gt;0,AN7*30-30,IF(AO7&gt;0,AO7*30,IF(AP7&gt;0,AP7*30-20,""))))))))</f>
        <v>150</v>
      </c>
      <c r="M7" s="23">
        <f>IF(AI7&gt;0,AI7*25,IF(AJ7&gt;0,AJ7*25-20,IF(AK7&gt;0,AK7*25-30,IF(AL7&gt;0,AL7*25-10,IF(AM7&gt;0,AM7*25,IF(AN7&gt;0,AN7*25+60,IF(AO7&gt;0,AO7*25-10,IF(AP7&gt;0,AP7*25+30,""))))))))</f>
        <v>115</v>
      </c>
      <c r="N7" s="9">
        <f>IF(AI7&gt;0,AI7*20,IF(AJ7&gt;0,AJ7*20-20,IF(AK7&gt;0,AK7*20-30,IF(AL7&gt;0,AL7*20,IF(AM7&gt;0,AM7*20-20,IF(AN7&gt;0,AN7*20,IF(AO7&gt;0,AO7*20+50,IF(AP7&gt;0,AP7*20-10,""))))))))</f>
        <v>150</v>
      </c>
      <c r="O7" s="24">
        <f>IF(AI7&gt;0,AI7*20,IF(AJ7&gt;0,AJ7*20,IF(AK7&gt;0,AK7*20-10,IF(AL7&gt;0,AL7*20,IF(AM7&gt;0,AM7*20+30,IF(AN7&gt;0,AN7*20,IF(AO7&gt;0,AO7*20-10,IF(AP7&gt;0,AP7*20,""))))))))</f>
        <v>90</v>
      </c>
      <c r="P7" s="27">
        <f>IF(AI7&gt;0,AI7*20,IF(AJ7&gt;0,AJ7*20,IF(AK7&gt;0,AK7*20+50,IF(AL7&gt;0,AL7*20,IF(AM7&gt;0,AM7*20,IF(AN7&gt;0,AN7*20,IF(AO7&gt;0,AO7*20-20,IF(AP7&gt;0,AP7*20+40,""))))))))</f>
        <v>80</v>
      </c>
      <c r="Q7" s="11">
        <f>IF(AI7&gt;0,AI7*20,IF(AJ7&gt;0,AJ7*20,IF(AK7&gt;0,AK7*20-10,IF(AL7&gt;0,AL7*20-10,IF(AM7&gt;0,AM7*20+30,IF(AN7&gt;0,AN7*20+20,IF(AO7&gt;0,AO7*20-10,IF(AP7&gt;0,AP7*20,""))))))))</f>
        <v>90</v>
      </c>
      <c r="R7" s="28" t="str">
        <f>IF(BA7&gt;0,BA7*20,"")</f>
        <v/>
      </c>
      <c r="S7" s="74" t="str">
        <f>IF(AQ7&gt;0,AQ7*20,IF(AR7&gt;0,AR7*20,IF(AS7&gt;0,AS7*20,"")))</f>
        <v/>
      </c>
      <c r="T7" s="7">
        <f>IF(AT7&gt;0,AT7*20,IF(AU7&gt;0,AU7*10,""))</f>
        <v>30</v>
      </c>
      <c r="U7" s="31" t="str">
        <f>IF(AV7&gt;0,AV7*20,"")</f>
        <v/>
      </c>
      <c r="V7" s="76">
        <f>IF(AW7&gt;0,AW7*20+10,10)</f>
        <v>10</v>
      </c>
      <c r="W7" s="13"/>
      <c r="X7" s="44" t="str">
        <f>IF(AX7&gt;0,AX7*20,"")</f>
        <v/>
      </c>
      <c r="Y7" s="45" t="str">
        <f>IF(AX7&gt;0,AX7*20,"")</f>
        <v/>
      </c>
      <c r="Z7" s="41" t="str">
        <f>IF(AY7&gt;0,AY7*20,"")</f>
        <v/>
      </c>
      <c r="AA7" s="38"/>
      <c r="AB7" s="1" t="s">
        <v>195</v>
      </c>
      <c r="AC7" t="s">
        <v>167</v>
      </c>
      <c r="AE7">
        <v>1</v>
      </c>
      <c r="AG7">
        <v>1</v>
      </c>
      <c r="AO7">
        <v>5</v>
      </c>
      <c r="AU7">
        <v>3</v>
      </c>
    </row>
    <row r="8" spans="1:53" x14ac:dyDescent="0.2">
      <c r="A8" s="17" t="s">
        <v>56</v>
      </c>
      <c r="B8" s="3" t="s">
        <v>32</v>
      </c>
      <c r="C8" s="3" t="s">
        <v>41</v>
      </c>
      <c r="D8" s="4">
        <v>18</v>
      </c>
      <c r="E8" s="72" t="str">
        <f>IF(AD8=1,"慷慨",IF(AD8=-1,"吝啬",""))</f>
        <v>吝啬</v>
      </c>
      <c r="F8" s="4" t="str">
        <f>IF(AE8=1,"诚实",IF(AE8=-1,"狡诈",""))</f>
        <v/>
      </c>
      <c r="G8" s="4" t="str">
        <f>IF(AF8=1,"大胆",IF(AF8=-1,"谨慎",""))</f>
        <v>大胆</v>
      </c>
      <c r="H8" s="4" t="str">
        <f>IF(AG8=1,"仁慈",IF(AG8=-1,"残忍",""))</f>
        <v/>
      </c>
      <c r="I8" s="43" t="str">
        <f>IF(AH8=1,"谋略",IF(AH8=-1,"冲动",""))</f>
        <v>冲动</v>
      </c>
      <c r="J8" s="19">
        <f>IF(AI8&gt;0,AI8*30,IF(AJ8&gt;0,AJ8*30,IF(AK8&gt;0,AK8*30,IF(AL8&gt;0,AL8*30,IF(AM8&gt;0,AM8*30,IF(AN8&gt;0,AN8*30,IF(AO8&gt;0,AO8*30,IF(AP8&gt;0,AP8*30,""))))))))</f>
        <v>150</v>
      </c>
      <c r="K8" s="5">
        <f>IF(AI8&gt;0,AI8*30,IF(AJ8&gt;0,AJ8*30+50,IF(AK8&gt;0,AK8*30+10,IF(AL8&gt;0,AL8*30,IF(AM8&gt;0,AM8*30-20,IF(AN8&gt;0,AN8*30-50,IF(AO8&gt;0,AO8*30,IF(AP8&gt;0,AP8*30-40,""))))))))</f>
        <v>160</v>
      </c>
      <c r="L8" s="20">
        <f>IF(AI8&gt;0,AI8*30,IF(AJ8&gt;0,AJ8*30-10,IF(AK8&gt;0,AK8*30+20,IF(AL8&gt;0,AL8*30+20,IF(AM8&gt;0,AM8*30-20,IF(AN8&gt;0,AN8*30-30,IF(AO8&gt;0,AO8*30,IF(AP8&gt;0,AP8*30-20,""))))))))</f>
        <v>170</v>
      </c>
      <c r="M8" s="23">
        <f>IF(AI8&gt;0,AI8*25,IF(AJ8&gt;0,AJ8*25-20,IF(AK8&gt;0,AK8*25-30,IF(AL8&gt;0,AL8*25-10,IF(AM8&gt;0,AM8*25,IF(AN8&gt;0,AN8*25+60,IF(AO8&gt;0,AO8*25-10,IF(AP8&gt;0,AP8*25+30,""))))))))</f>
        <v>95</v>
      </c>
      <c r="N8" s="9">
        <f>IF(AI8&gt;0,AI8*20,IF(AJ8&gt;0,AJ8*20-20,IF(AK8&gt;0,AK8*20-30,IF(AL8&gt;0,AL8*20,IF(AM8&gt;0,AM8*20-20,IF(AN8&gt;0,AN8*20,IF(AO8&gt;0,AO8*20+50,IF(AP8&gt;0,AP8*20-10,""))))))))</f>
        <v>70</v>
      </c>
      <c r="O8" s="24">
        <f>IF(AI8&gt;0,AI8*20,IF(AJ8&gt;0,AJ8*20,IF(AK8&gt;0,AK8*20-10,IF(AL8&gt;0,AL8*20,IF(AM8&gt;0,AM8*20+30,IF(AN8&gt;0,AN8*20,IF(AO8&gt;0,AO8*20-10,IF(AP8&gt;0,AP8*20,""))))))))</f>
        <v>90</v>
      </c>
      <c r="P8" s="27">
        <f>IF(AI8&gt;0,AI8*20,IF(AJ8&gt;0,AJ8*20,IF(AK8&gt;0,AK8*20+50,IF(AL8&gt;0,AL8*20,IF(AM8&gt;0,AM8*20,IF(AN8&gt;0,AN8*20,IF(AO8&gt;0,AO8*20-20,IF(AP8&gt;0,AP8*20+40,""))))))))</f>
        <v>150</v>
      </c>
      <c r="Q8" s="11">
        <f>IF(AI8&gt;0,AI8*20,IF(AJ8&gt;0,AJ8*20,IF(AK8&gt;0,AK8*20-10,IF(AL8&gt;0,AL8*20-10,IF(AM8&gt;0,AM8*20+30,IF(AN8&gt;0,AN8*20+20,IF(AO8&gt;0,AO8*20-10,IF(AP8&gt;0,AP8*20,""))))))))</f>
        <v>90</v>
      </c>
      <c r="R8" s="28" t="str">
        <f>IF(BA8&gt;0,BA8*20,"")</f>
        <v/>
      </c>
      <c r="S8" s="74" t="str">
        <f>IF(AQ8&gt;0,AQ8*20,IF(AR8&gt;0,AR8*20,IF(AS8&gt;0,AS8*20,"")))</f>
        <v/>
      </c>
      <c r="T8" s="7">
        <f>IF(AT8&gt;0,AT8*20,IF(AU8&gt;0,AU8*10,""))</f>
        <v>40</v>
      </c>
      <c r="U8" s="31" t="str">
        <f>IF(AV8&gt;0,AV8*20,"")</f>
        <v/>
      </c>
      <c r="V8" s="76">
        <f>IF(AW8&gt;0,AW8*20+10,10)</f>
        <v>10</v>
      </c>
      <c r="W8" s="13"/>
      <c r="X8" s="44" t="str">
        <f>IF(AX8&gt;0,AX8*20,"")</f>
        <v/>
      </c>
      <c r="Y8" s="45" t="str">
        <f>IF(AX8&gt;0,AX8*20,"")</f>
        <v/>
      </c>
      <c r="Z8" s="41" t="str">
        <f>IF(AY8&gt;0,AY8*20,"")</f>
        <v/>
      </c>
      <c r="AA8" s="38"/>
      <c r="AB8" s="1" t="s">
        <v>195</v>
      </c>
      <c r="AC8" t="s">
        <v>164</v>
      </c>
      <c r="AD8">
        <v>-1</v>
      </c>
      <c r="AF8">
        <v>1</v>
      </c>
      <c r="AH8">
        <v>-1</v>
      </c>
      <c r="AK8">
        <v>5</v>
      </c>
      <c r="AT8">
        <v>2</v>
      </c>
    </row>
    <row r="9" spans="1:53" x14ac:dyDescent="0.2">
      <c r="A9" s="17" t="s">
        <v>61</v>
      </c>
      <c r="B9" s="3" t="s">
        <v>32</v>
      </c>
      <c r="C9" s="3" t="s">
        <v>55</v>
      </c>
      <c r="D9" s="4">
        <v>18</v>
      </c>
      <c r="E9" s="72" t="str">
        <f>IF(AD9=1,"慷慨",IF(AD9=-1,"吝啬",""))</f>
        <v>慷慨</v>
      </c>
      <c r="F9" s="4" t="str">
        <f>IF(AE9=1,"诚实",IF(AE9=-1,"狡诈",""))</f>
        <v/>
      </c>
      <c r="G9" s="4" t="str">
        <f>IF(AF9=1,"大胆",IF(AF9=-1,"谨慎",""))</f>
        <v>大胆</v>
      </c>
      <c r="H9" s="4" t="str">
        <f>IF(AG9=1,"仁慈",IF(AG9=-1,"残忍",""))</f>
        <v>仁慈</v>
      </c>
      <c r="I9" s="43" t="str">
        <f>IF(AH9=1,"谋略",IF(AH9=-1,"冲动",""))</f>
        <v/>
      </c>
      <c r="J9" s="19">
        <f>IF(AI9&gt;0,AI9*30,IF(AJ9&gt;0,AJ9*30,IF(AK9&gt;0,AK9*30,IF(AL9&gt;0,AL9*30,IF(AM9&gt;0,AM9*30,IF(AN9&gt;0,AN9*30,IF(AO9&gt;0,AO9*30,IF(AP9&gt;0,AP9*30,""))))))))</f>
        <v>150</v>
      </c>
      <c r="K9" s="5">
        <f>IF(AI9&gt;0,AI9*30,IF(AJ9&gt;0,AJ9*30+50,IF(AK9&gt;0,AK9*30+10,IF(AL9&gt;0,AL9*30,IF(AM9&gt;0,AM9*30-20,IF(AN9&gt;0,AN9*30-50,IF(AO9&gt;0,AO9*30,IF(AP9&gt;0,AP9*30-40,""))))))))</f>
        <v>160</v>
      </c>
      <c r="L9" s="20">
        <f>IF(AI9&gt;0,AI9*30,IF(AJ9&gt;0,AJ9*30-10,IF(AK9&gt;0,AK9*30+20,IF(AL9&gt;0,AL9*30+20,IF(AM9&gt;0,AM9*30-20,IF(AN9&gt;0,AN9*30-30,IF(AO9&gt;0,AO9*30,IF(AP9&gt;0,AP9*30-20,""))))))))</f>
        <v>170</v>
      </c>
      <c r="M9" s="23">
        <f>IF(AI9&gt;0,AI9*25,IF(AJ9&gt;0,AJ9*25-20,IF(AK9&gt;0,AK9*25-30,IF(AL9&gt;0,AL9*25-10,IF(AM9&gt;0,AM9*25,IF(AN9&gt;0,AN9*25+60,IF(AO9&gt;0,AO9*25-10,IF(AP9&gt;0,AP9*25+30,""))))))))</f>
        <v>95</v>
      </c>
      <c r="N9" s="9">
        <f>IF(AI9&gt;0,AI9*20,IF(AJ9&gt;0,AJ9*20-20,IF(AK9&gt;0,AK9*20-30,IF(AL9&gt;0,AL9*20,IF(AM9&gt;0,AM9*20-20,IF(AN9&gt;0,AN9*20,IF(AO9&gt;0,AO9*20+50,IF(AP9&gt;0,AP9*20-10,""))))))))</f>
        <v>70</v>
      </c>
      <c r="O9" s="24">
        <f>IF(AI9&gt;0,AI9*20,IF(AJ9&gt;0,AJ9*20,IF(AK9&gt;0,AK9*20-10,IF(AL9&gt;0,AL9*20,IF(AM9&gt;0,AM9*20+30,IF(AN9&gt;0,AN9*20,IF(AO9&gt;0,AO9*20-10,IF(AP9&gt;0,AP9*20,""))))))))</f>
        <v>90</v>
      </c>
      <c r="P9" s="27">
        <f>IF(AI9&gt;0,AI9*20,IF(AJ9&gt;0,AJ9*20,IF(AK9&gt;0,AK9*20+50,IF(AL9&gt;0,AL9*20,IF(AM9&gt;0,AM9*20,IF(AN9&gt;0,AN9*20,IF(AO9&gt;0,AO9*20-20,IF(AP9&gt;0,AP9*20+40,""))))))))</f>
        <v>150</v>
      </c>
      <c r="Q9" s="11">
        <f>IF(AI9&gt;0,AI9*20,IF(AJ9&gt;0,AJ9*20,IF(AK9&gt;0,AK9*20-10,IF(AL9&gt;0,AL9*20-10,IF(AM9&gt;0,AM9*20+30,IF(AN9&gt;0,AN9*20+20,IF(AO9&gt;0,AO9*20-10,IF(AP9&gt;0,AP9*20,""))))))))</f>
        <v>90</v>
      </c>
      <c r="R9" s="28" t="str">
        <f>IF(BA9&gt;0,BA9*20,"")</f>
        <v/>
      </c>
      <c r="S9" s="74" t="str">
        <f>IF(AQ9&gt;0,AQ9*20,IF(AR9&gt;0,AR9*20,IF(AS9&gt;0,AS9*20,"")))</f>
        <v/>
      </c>
      <c r="T9" s="7">
        <f>IF(AT9&gt;0,AT9*20,IF(AU9&gt;0,AU9*10,""))</f>
        <v>60</v>
      </c>
      <c r="U9" s="31" t="str">
        <f>IF(AV9&gt;0,AV9*20,"")</f>
        <v/>
      </c>
      <c r="V9" s="76">
        <f>IF(AW9&gt;0,AW9*20+10,10)</f>
        <v>10</v>
      </c>
      <c r="W9" s="13"/>
      <c r="X9" s="44" t="str">
        <f>IF(AX9&gt;0,AX9*20,"")</f>
        <v/>
      </c>
      <c r="Y9" s="45" t="str">
        <f>IF(AX9&gt;0,AX9*20,"")</f>
        <v/>
      </c>
      <c r="Z9" s="41" t="str">
        <f>IF(AY9&gt;0,AY9*20,"")</f>
        <v/>
      </c>
      <c r="AA9" s="38"/>
      <c r="AB9" s="1" t="s">
        <v>195</v>
      </c>
      <c r="AC9" t="s">
        <v>156</v>
      </c>
      <c r="AD9">
        <v>1</v>
      </c>
      <c r="AF9">
        <v>1</v>
      </c>
      <c r="AG9">
        <v>1</v>
      </c>
      <c r="AK9">
        <v>5</v>
      </c>
      <c r="AT9">
        <v>3</v>
      </c>
    </row>
    <row r="10" spans="1:53" x14ac:dyDescent="0.2">
      <c r="A10" s="17" t="s">
        <v>77</v>
      </c>
      <c r="B10" s="3" t="s">
        <v>33</v>
      </c>
      <c r="C10" s="3" t="s">
        <v>45</v>
      </c>
      <c r="D10" s="4">
        <v>21</v>
      </c>
      <c r="E10" s="72" t="str">
        <f>IF(AD10=1,"慷慨",IF(AD10=-1,"吝啬",""))</f>
        <v>慷慨</v>
      </c>
      <c r="F10" s="4" t="str">
        <f>IF(AE10=1,"诚实",IF(AE10=-1,"狡诈",""))</f>
        <v/>
      </c>
      <c r="G10" s="4" t="str">
        <f>IF(AF10=1,"大胆",IF(AF10=-1,"谨慎",""))</f>
        <v>大胆</v>
      </c>
      <c r="H10" s="4" t="str">
        <f>IF(AG10=1,"仁慈",IF(AG10=-1,"残忍",""))</f>
        <v/>
      </c>
      <c r="I10" s="43" t="str">
        <f>IF(AH10=1,"谋略",IF(AH10=-1,"冲动",""))</f>
        <v/>
      </c>
      <c r="J10" s="19">
        <f>IF(AI10&gt;0,AI10*30,IF(AJ10&gt;0,AJ10*30,IF(AK10&gt;0,AK10*30,IF(AL10&gt;0,AL10*30,IF(AM10&gt;0,AM10*30,IF(AN10&gt;0,AN10*30,IF(AO10&gt;0,AO10*30,IF(AP10&gt;0,AP10*30,""))))))))</f>
        <v>180</v>
      </c>
      <c r="K10" s="5">
        <f>IF(AI10&gt;0,AI10*30,IF(AJ10&gt;0,AJ10*30+50,IF(AK10&gt;0,AK10*30+10,IF(AL10&gt;0,AL10*30,IF(AM10&gt;0,AM10*30-20,IF(AN10&gt;0,AN10*30-50,IF(AO10&gt;0,AO10*30,IF(AP10&gt;0,AP10*30-40,""))))))))</f>
        <v>180</v>
      </c>
      <c r="L10" s="20">
        <f>IF(AI10&gt;0,AI10*30,IF(AJ10&gt;0,AJ10*30-10,IF(AK10&gt;0,AK10*30+20,IF(AL10&gt;0,AL10*30+20,IF(AM10&gt;0,AM10*30-20,IF(AN10&gt;0,AN10*30-30,IF(AO10&gt;0,AO10*30,IF(AP10&gt;0,AP10*30-20,""))))))))</f>
        <v>180</v>
      </c>
      <c r="M10" s="23">
        <f>IF(AI10&gt;0,AI10*25,IF(AJ10&gt;0,AJ10*25-20,IF(AK10&gt;0,AK10*25-30,IF(AL10&gt;0,AL10*25-10,IF(AM10&gt;0,AM10*25,IF(AN10&gt;0,AN10*25+60,IF(AO10&gt;0,AO10*25-10,IF(AP10&gt;0,AP10*25+30,""))))))))</f>
        <v>150</v>
      </c>
      <c r="N10" s="9">
        <f>IF(AI10&gt;0,AI10*20,IF(AJ10&gt;0,AJ10*20-20,IF(AK10&gt;0,AK10*20-30,IF(AL10&gt;0,AL10*20,IF(AM10&gt;0,AM10*20-20,IF(AN10&gt;0,AN10*20,IF(AO10&gt;0,AO10*20+50,IF(AP10&gt;0,AP10*20-10,""))))))))</f>
        <v>120</v>
      </c>
      <c r="O10" s="24">
        <f>IF(AI10&gt;0,AI10*20,IF(AJ10&gt;0,AJ10*20,IF(AK10&gt;0,AK10*20-10,IF(AL10&gt;0,AL10*20,IF(AM10&gt;0,AM10*20+30,IF(AN10&gt;0,AN10*20,IF(AO10&gt;0,AO10*20-10,IF(AP10&gt;0,AP10*20,""))))))))</f>
        <v>120</v>
      </c>
      <c r="P10" s="27">
        <f>IF(AI10&gt;0,AI10*20,IF(AJ10&gt;0,AJ10*20,IF(AK10&gt;0,AK10*20+50,IF(AL10&gt;0,AL10*20,IF(AM10&gt;0,AM10*20,IF(AN10&gt;0,AN10*20,IF(AO10&gt;0,AO10*20-20,IF(AP10&gt;0,AP10*20+40,""))))))))</f>
        <v>120</v>
      </c>
      <c r="Q10" s="11">
        <f>IF(AI10&gt;0,AI10*20,IF(AJ10&gt;0,AJ10*20,IF(AK10&gt;0,AK10*20-10,IF(AL10&gt;0,AL10*20-10,IF(AM10&gt;0,AM10*20+30,IF(AN10&gt;0,AN10*20+20,IF(AO10&gt;0,AO10*20-10,IF(AP10&gt;0,AP10*20,""))))))))</f>
        <v>120</v>
      </c>
      <c r="R10" s="28" t="str">
        <f>IF(BA10&gt;0,BA10*20,"")</f>
        <v/>
      </c>
      <c r="S10" s="74" t="str">
        <f>IF(AQ10&gt;0,AQ10*20,IF(AR10&gt;0,AR10*20,IF(AS10&gt;0,AS10*20,"")))</f>
        <v/>
      </c>
      <c r="T10" s="7" t="str">
        <f>IF(AT10&gt;0,AT10*20,IF(AU10&gt;0,AU10*10,""))</f>
        <v/>
      </c>
      <c r="U10" s="31">
        <f>IF(AV10&gt;0,AV10*20,"")</f>
        <v>100</v>
      </c>
      <c r="V10" s="76">
        <f>IF(AW10&gt;0,AW10*20+10,10)</f>
        <v>10</v>
      </c>
      <c r="W10" s="13"/>
      <c r="X10" s="44" t="str">
        <f>IF(AX10&gt;0,AX10*20,"")</f>
        <v/>
      </c>
      <c r="Y10" s="45" t="str">
        <f>IF(AX10&gt;0,AX10*20,"")</f>
        <v/>
      </c>
      <c r="Z10" s="41" t="str">
        <f>IF(AY10&gt;0,AY10*20,"")</f>
        <v/>
      </c>
      <c r="AA10" s="38"/>
      <c r="AB10" s="1" t="s">
        <v>195</v>
      </c>
      <c r="AC10" t="s">
        <v>143</v>
      </c>
      <c r="AD10">
        <v>1</v>
      </c>
      <c r="AF10">
        <v>1</v>
      </c>
      <c r="AI10">
        <v>6</v>
      </c>
      <c r="AV10">
        <v>5</v>
      </c>
    </row>
    <row r="11" spans="1:53" x14ac:dyDescent="0.2">
      <c r="A11" s="17" t="s">
        <v>64</v>
      </c>
      <c r="B11" s="3" t="s">
        <v>32</v>
      </c>
      <c r="C11" s="3" t="s">
        <v>38</v>
      </c>
      <c r="D11" s="4">
        <v>14</v>
      </c>
      <c r="E11" s="72" t="str">
        <f>IF(AD11=1,"慷慨",IF(AD11=-1,"吝啬",""))</f>
        <v>慷慨</v>
      </c>
      <c r="F11" s="4" t="str">
        <f>IF(AE11=1,"诚实",IF(AE11=-1,"狡诈",""))</f>
        <v/>
      </c>
      <c r="G11" s="4" t="str">
        <f>IF(AF11=1,"大胆",IF(AF11=-1,"谨慎",""))</f>
        <v>大胆</v>
      </c>
      <c r="H11" s="4" t="str">
        <f>IF(AG11=1,"仁慈",IF(AG11=-1,"残忍",""))</f>
        <v>仁慈</v>
      </c>
      <c r="I11" s="43" t="str">
        <f>IF(AH11=1,"谋略",IF(AH11=-1,"冲动",""))</f>
        <v>冲动</v>
      </c>
      <c r="J11" s="19">
        <f>IF(AI11&gt;0,AI11*30,IF(AJ11&gt;0,AJ11*30,IF(AK11&gt;0,AK11*30,IF(AL11&gt;0,AL11*30,IF(AM11&gt;0,AM11*30,IF(AN11&gt;0,AN11*30,IF(AO11&gt;0,AO11*30,IF(AP11&gt;0,AP11*30,""))))))))</f>
        <v>90</v>
      </c>
      <c r="K11" s="5">
        <f>IF(AI11&gt;0,AI11*30,IF(AJ11&gt;0,AJ11*30+50,IF(AK11&gt;0,AK11*30+10,IF(AL11&gt;0,AL11*30,IF(AM11&gt;0,AM11*30-20,IF(AN11&gt;0,AN11*30-50,IF(AO11&gt;0,AO11*30,IF(AP11&gt;0,AP11*30-40,""))))))))</f>
        <v>40</v>
      </c>
      <c r="L11" s="20">
        <f>IF(AI11&gt;0,AI11*30,IF(AJ11&gt;0,AJ11*30-10,IF(AK11&gt;0,AK11*30+20,IF(AL11&gt;0,AL11*30+20,IF(AM11&gt;0,AM11*30-20,IF(AN11&gt;0,AN11*30-30,IF(AO11&gt;0,AO11*30,IF(AP11&gt;0,AP11*30-20,""))))))))</f>
        <v>60</v>
      </c>
      <c r="M11" s="23">
        <f>IF(AI11&gt;0,AI11*25,IF(AJ11&gt;0,AJ11*25-20,IF(AK11&gt;0,AK11*25-30,IF(AL11&gt;0,AL11*25-10,IF(AM11&gt;0,AM11*25,IF(AN11&gt;0,AN11*25+60,IF(AO11&gt;0,AO11*25-10,IF(AP11&gt;0,AP11*25+30,""))))))))</f>
        <v>135</v>
      </c>
      <c r="N11" s="9">
        <f>IF(AI11&gt;0,AI11*20,IF(AJ11&gt;0,AJ11*20-20,IF(AK11&gt;0,AK11*20-30,IF(AL11&gt;0,AL11*20,IF(AM11&gt;0,AM11*20-20,IF(AN11&gt;0,AN11*20,IF(AO11&gt;0,AO11*20+50,IF(AP11&gt;0,AP11*20-10,""))))))))</f>
        <v>60</v>
      </c>
      <c r="O11" s="24">
        <f>IF(AI11&gt;0,AI11*20,IF(AJ11&gt;0,AJ11*20,IF(AK11&gt;0,AK11*20-10,IF(AL11&gt;0,AL11*20,IF(AM11&gt;0,AM11*20+30,IF(AN11&gt;0,AN11*20,IF(AO11&gt;0,AO11*20-10,IF(AP11&gt;0,AP11*20,""))))))))</f>
        <v>60</v>
      </c>
      <c r="P11" s="27">
        <f>IF(AI11&gt;0,AI11*20,IF(AJ11&gt;0,AJ11*20,IF(AK11&gt;0,AK11*20+50,IF(AL11&gt;0,AL11*20,IF(AM11&gt;0,AM11*20,IF(AN11&gt;0,AN11*20,IF(AO11&gt;0,AO11*20-20,IF(AP11&gt;0,AP11*20+40,""))))))))</f>
        <v>60</v>
      </c>
      <c r="Q11" s="11">
        <f>IF(AI11&gt;0,AI11*20,IF(AJ11&gt;0,AJ11*20,IF(AK11&gt;0,AK11*20-10,IF(AL11&gt;0,AL11*20-10,IF(AM11&gt;0,AM11*20+30,IF(AN11&gt;0,AN11*20+20,IF(AO11&gt;0,AO11*20-10,IF(AP11&gt;0,AP11*20,""))))))))</f>
        <v>80</v>
      </c>
      <c r="R11" s="28" t="str">
        <f>IF(BA11&gt;0,BA11*20,"")</f>
        <v/>
      </c>
      <c r="S11" s="74">
        <f>IF(AQ11&gt;0,AQ11*20,IF(AR11&gt;0,AR11*20,IF(AS11&gt;0,AS11*20,"")))</f>
        <v>80</v>
      </c>
      <c r="T11" s="7" t="str">
        <f>IF(AT11&gt;0,AT11*20,IF(AU11&gt;0,AU11*10,""))</f>
        <v/>
      </c>
      <c r="U11" s="31" t="str">
        <f>IF(AV11&gt;0,AV11*20,"")</f>
        <v/>
      </c>
      <c r="V11" s="76">
        <f>IF(AW11&gt;0,AW11*20+10,10)</f>
        <v>10</v>
      </c>
      <c r="W11" s="13"/>
      <c r="X11" s="44" t="str">
        <f>IF(AX11&gt;0,AX11*20,"")</f>
        <v/>
      </c>
      <c r="Y11" s="45" t="str">
        <f>IF(AX11&gt;0,AX11*20,"")</f>
        <v/>
      </c>
      <c r="Z11" s="41" t="str">
        <f>IF(AY11&gt;0,AY11*20,"")</f>
        <v/>
      </c>
      <c r="AA11" s="38"/>
      <c r="AB11" s="1" t="s">
        <v>195</v>
      </c>
      <c r="AC11" t="s">
        <v>180</v>
      </c>
      <c r="AD11">
        <v>1</v>
      </c>
      <c r="AF11">
        <v>1</v>
      </c>
      <c r="AG11">
        <v>1</v>
      </c>
      <c r="AH11">
        <v>-1</v>
      </c>
      <c r="AN11">
        <v>3</v>
      </c>
      <c r="AR11">
        <v>4</v>
      </c>
    </row>
    <row r="12" spans="1:53" x14ac:dyDescent="0.2">
      <c r="A12" s="17" t="s">
        <v>63</v>
      </c>
      <c r="B12" s="4" t="s">
        <v>32</v>
      </c>
      <c r="C12" s="3" t="s">
        <v>40</v>
      </c>
      <c r="D12" s="4">
        <v>21</v>
      </c>
      <c r="E12" s="72" t="str">
        <f>IF(AD12=1,"慷慨",IF(AD12=-1,"吝啬",""))</f>
        <v/>
      </c>
      <c r="F12" s="4" t="str">
        <f>IF(AE12=1,"诚实",IF(AE12=-1,"狡诈",""))</f>
        <v/>
      </c>
      <c r="G12" s="4" t="str">
        <f>IF(AF12=1,"大胆",IF(AF12=-1,"谨慎",""))</f>
        <v>大胆</v>
      </c>
      <c r="H12" s="4" t="str">
        <f>IF(AG12=1,"仁慈",IF(AG12=-1,"残忍",""))</f>
        <v/>
      </c>
      <c r="I12" s="43" t="str">
        <f>IF(AH12=1,"谋略",IF(AH12=-1,"冲动",""))</f>
        <v>冲动</v>
      </c>
      <c r="J12" s="19">
        <f>IF(AI12&gt;0,AI12*30,IF(AJ12&gt;0,AJ12*30,IF(AK12&gt;0,AK12*30,IF(AL12&gt;0,AL12*30,IF(AM12&gt;0,AM12*30,IF(AN12&gt;0,AN12*30,IF(AO12&gt;0,AO12*30,IF(AP12&gt;0,AP12*30,""))))))))</f>
        <v>180</v>
      </c>
      <c r="K12" s="5">
        <f>IF(AI12&gt;0,AI12*30,IF(AJ12&gt;0,AJ12*30+50,IF(AK12&gt;0,AK12*30+10,IF(AL12&gt;0,AL12*30,IF(AM12&gt;0,AM12*30-20,IF(AN12&gt;0,AN12*30-50,IF(AO12&gt;0,AO12*30,IF(AP12&gt;0,AP12*30-40,""))))))))</f>
        <v>180</v>
      </c>
      <c r="L12" s="20">
        <f>IF(AI12&gt;0,AI12*30,IF(AJ12&gt;0,AJ12*30-10,IF(AK12&gt;0,AK12*30+20,IF(AL12&gt;0,AL12*30+20,IF(AM12&gt;0,AM12*30-20,IF(AN12&gt;0,AN12*30-30,IF(AO12&gt;0,AO12*30,IF(AP12&gt;0,AP12*30-20,""))))))))</f>
        <v>180</v>
      </c>
      <c r="M12" s="23">
        <f>IF(AI12&gt;0,AI12*25,IF(AJ12&gt;0,AJ12*25-20,IF(AK12&gt;0,AK12*25-30,IF(AL12&gt;0,AL12*25-10,IF(AM12&gt;0,AM12*25,IF(AN12&gt;0,AN12*25+60,IF(AO12&gt;0,AO12*25-10,IF(AP12&gt;0,AP12*25+30,""))))))))</f>
        <v>150</v>
      </c>
      <c r="N12" s="9">
        <f>IF(AI12&gt;0,AI12*20,IF(AJ12&gt;0,AJ12*20-20,IF(AK12&gt;0,AK12*20-30,IF(AL12&gt;0,AL12*20,IF(AM12&gt;0,AM12*20-20,IF(AN12&gt;0,AN12*20,IF(AO12&gt;0,AO12*20+50,IF(AP12&gt;0,AP12*20-10,""))))))))</f>
        <v>120</v>
      </c>
      <c r="O12" s="24">
        <f>IF(AI12&gt;0,AI12*20,IF(AJ12&gt;0,AJ12*20,IF(AK12&gt;0,AK12*20-10,IF(AL12&gt;0,AL12*20,IF(AM12&gt;0,AM12*20+30,IF(AN12&gt;0,AN12*20,IF(AO12&gt;0,AO12*20-10,IF(AP12&gt;0,AP12*20,""))))))))</f>
        <v>120</v>
      </c>
      <c r="P12" s="27">
        <f>IF(AI12&gt;0,AI12*20,IF(AJ12&gt;0,AJ12*20,IF(AK12&gt;0,AK12*20+50,IF(AL12&gt;0,AL12*20,IF(AM12&gt;0,AM12*20,IF(AN12&gt;0,AN12*20,IF(AO12&gt;0,AO12*20-20,IF(AP12&gt;0,AP12*20+40,""))))))))</f>
        <v>120</v>
      </c>
      <c r="Q12" s="11">
        <f>IF(AI12&gt;0,AI12*20,IF(AJ12&gt;0,AJ12*20,IF(AK12&gt;0,AK12*20-10,IF(AL12&gt;0,AL12*20-10,IF(AM12&gt;0,AM12*20+30,IF(AN12&gt;0,AN12*20+20,IF(AO12&gt;0,AO12*20-10,IF(AP12&gt;0,AP12*20,""))))))))</f>
        <v>120</v>
      </c>
      <c r="R12" s="28" t="str">
        <f>IF(BA12&gt;0,BA12*20,"")</f>
        <v/>
      </c>
      <c r="S12" s="74">
        <f>IF(AQ12&gt;0,AQ12*20,IF(AR12&gt;0,AR12*20,IF(AS12&gt;0,AS12*20,"")))</f>
        <v>120</v>
      </c>
      <c r="T12" s="7" t="str">
        <f>IF(AT12&gt;0,AT12*20,IF(AU12&gt;0,AU12*10,""))</f>
        <v/>
      </c>
      <c r="U12" s="31" t="str">
        <f>IF(AV12&gt;0,AV12*20,"")</f>
        <v/>
      </c>
      <c r="V12" s="76">
        <f>IF(AW12&gt;0,AW12*20+10,10)</f>
        <v>10</v>
      </c>
      <c r="W12" s="13"/>
      <c r="X12" s="44" t="str">
        <f>IF(AX12&gt;0,AX12*20,"")</f>
        <v/>
      </c>
      <c r="Y12" s="45" t="str">
        <f>IF(AX12&gt;0,AX12*20,"")</f>
        <v/>
      </c>
      <c r="Z12" s="41" t="str">
        <f>IF(AY12&gt;0,AY12*20,"")</f>
        <v/>
      </c>
      <c r="AA12" s="38"/>
      <c r="AB12" s="1" t="s">
        <v>195</v>
      </c>
      <c r="AC12" t="s">
        <v>133</v>
      </c>
      <c r="AF12">
        <v>1</v>
      </c>
      <c r="AH12">
        <v>-1</v>
      </c>
      <c r="AI12">
        <v>6</v>
      </c>
      <c r="AR12">
        <v>6</v>
      </c>
    </row>
    <row r="13" spans="1:53" x14ac:dyDescent="0.2">
      <c r="A13" s="17" t="s">
        <v>63</v>
      </c>
      <c r="B13" s="3" t="s">
        <v>32</v>
      </c>
      <c r="C13" s="3" t="s">
        <v>39</v>
      </c>
      <c r="D13" s="4">
        <v>18</v>
      </c>
      <c r="E13" s="72" t="str">
        <f>IF(AD13=1,"慷慨",IF(AD13=-1,"吝啬",""))</f>
        <v>慷慨</v>
      </c>
      <c r="F13" s="4" t="str">
        <f>IF(AE13=1,"诚实",IF(AE13=-1,"狡诈",""))</f>
        <v>狡诈</v>
      </c>
      <c r="G13" s="4" t="str">
        <f>IF(AF13=1,"大胆",IF(AF13=-1,"谨慎",""))</f>
        <v/>
      </c>
      <c r="H13" s="4" t="str">
        <f>IF(AG13=1,"仁慈",IF(AG13=-1,"残忍",""))</f>
        <v/>
      </c>
      <c r="I13" s="43" t="str">
        <f>IF(AH13=1,"谋略",IF(AH13=-1,"冲动",""))</f>
        <v/>
      </c>
      <c r="J13" s="19">
        <f>IF(AI13&gt;0,AI13*30,IF(AJ13&gt;0,AJ13*30,IF(AK13&gt;0,AK13*30,IF(AL13&gt;0,AL13*30,IF(AM13&gt;0,AM13*30,IF(AN13&gt;0,AN13*30,IF(AO13&gt;0,AO13*30,IF(AP13&gt;0,AP13*30,""))))))))</f>
        <v>150</v>
      </c>
      <c r="K13" s="5">
        <f>IF(AI13&gt;0,AI13*30,IF(AJ13&gt;0,AJ13*30+50,IF(AK13&gt;0,AK13*30+10,IF(AL13&gt;0,AL13*30,IF(AM13&gt;0,AM13*30-20,IF(AN13&gt;0,AN13*30-50,IF(AO13&gt;0,AO13*30,IF(AP13&gt;0,AP13*30-40,""))))))))</f>
        <v>100</v>
      </c>
      <c r="L13" s="20">
        <f>IF(AI13&gt;0,AI13*30,IF(AJ13&gt;0,AJ13*30-10,IF(AK13&gt;0,AK13*30+20,IF(AL13&gt;0,AL13*30+20,IF(AM13&gt;0,AM13*30-20,IF(AN13&gt;0,AN13*30-30,IF(AO13&gt;0,AO13*30,IF(AP13&gt;0,AP13*30-20,""))))))))</f>
        <v>120</v>
      </c>
      <c r="M13" s="23">
        <f>IF(AI13&gt;0,AI13*25,IF(AJ13&gt;0,AJ13*25-20,IF(AK13&gt;0,AK13*25-30,IF(AL13&gt;0,AL13*25-10,IF(AM13&gt;0,AM13*25,IF(AN13&gt;0,AN13*25+60,IF(AO13&gt;0,AO13*25-10,IF(AP13&gt;0,AP13*25+30,""))))))))</f>
        <v>185</v>
      </c>
      <c r="N13" s="9">
        <f>IF(AI13&gt;0,AI13*20,IF(AJ13&gt;0,AJ13*20-20,IF(AK13&gt;0,AK13*20-30,IF(AL13&gt;0,AL13*20,IF(AM13&gt;0,AM13*20-20,IF(AN13&gt;0,AN13*20,IF(AO13&gt;0,AO13*20+50,IF(AP13&gt;0,AP13*20-10,""))))))))</f>
        <v>100</v>
      </c>
      <c r="O13" s="24">
        <f>IF(AI13&gt;0,AI13*20,IF(AJ13&gt;0,AJ13*20,IF(AK13&gt;0,AK13*20-10,IF(AL13&gt;0,AL13*20,IF(AM13&gt;0,AM13*20+30,IF(AN13&gt;0,AN13*20,IF(AO13&gt;0,AO13*20-10,IF(AP13&gt;0,AP13*20,""))))))))</f>
        <v>100</v>
      </c>
      <c r="P13" s="27">
        <f>IF(AI13&gt;0,AI13*20,IF(AJ13&gt;0,AJ13*20,IF(AK13&gt;0,AK13*20+50,IF(AL13&gt;0,AL13*20,IF(AM13&gt;0,AM13*20,IF(AN13&gt;0,AN13*20,IF(AO13&gt;0,AO13*20-20,IF(AP13&gt;0,AP13*20+40,""))))))))</f>
        <v>100</v>
      </c>
      <c r="Q13" s="11">
        <f>IF(AI13&gt;0,AI13*20,IF(AJ13&gt;0,AJ13*20,IF(AK13&gt;0,AK13*20-10,IF(AL13&gt;0,AL13*20-10,IF(AM13&gt;0,AM13*20+30,IF(AN13&gt;0,AN13*20+20,IF(AO13&gt;0,AO13*20-10,IF(AP13&gt;0,AP13*20,""))))))))</f>
        <v>120</v>
      </c>
      <c r="R13" s="28" t="str">
        <f>IF(BA13&gt;0,BA13*20,"")</f>
        <v/>
      </c>
      <c r="S13" s="74">
        <f>IF(AQ13&gt;0,AQ13*20,IF(AR13&gt;0,AR13*20,IF(AS13&gt;0,AS13*20,"")))</f>
        <v>60</v>
      </c>
      <c r="T13" s="7" t="str">
        <f>IF(AT13&gt;0,AT13*20,IF(AU13&gt;0,AU13*10,""))</f>
        <v/>
      </c>
      <c r="U13" s="31" t="str">
        <f>IF(AV13&gt;0,AV13*20,"")</f>
        <v/>
      </c>
      <c r="V13" s="76">
        <f>IF(AW13&gt;0,AW13*20+10,10)</f>
        <v>10</v>
      </c>
      <c r="W13" s="13"/>
      <c r="X13" s="44" t="str">
        <f>IF(AX13&gt;0,AX13*20,"")</f>
        <v/>
      </c>
      <c r="Y13" s="45" t="str">
        <f>IF(AX13&gt;0,AX13*20,"")</f>
        <v/>
      </c>
      <c r="Z13" s="41" t="str">
        <f>IF(AY13&gt;0,AY13*20,"")</f>
        <v/>
      </c>
      <c r="AA13" s="38"/>
      <c r="AB13" s="1" t="s">
        <v>195</v>
      </c>
      <c r="AC13" t="s">
        <v>148</v>
      </c>
      <c r="AD13">
        <v>1</v>
      </c>
      <c r="AE13">
        <v>-1</v>
      </c>
      <c r="AN13">
        <v>5</v>
      </c>
      <c r="AR13">
        <v>3</v>
      </c>
    </row>
    <row r="14" spans="1:53" x14ac:dyDescent="0.2">
      <c r="A14" s="17" t="s">
        <v>60</v>
      </c>
      <c r="B14" s="3" t="s">
        <v>33</v>
      </c>
      <c r="C14" s="3" t="s">
        <v>39</v>
      </c>
      <c r="D14" s="4">
        <v>16</v>
      </c>
      <c r="E14" s="72" t="str">
        <f>IF(AD14=1,"慷慨",IF(AD14=-1,"吝啬",""))</f>
        <v>慷慨</v>
      </c>
      <c r="F14" s="4" t="str">
        <f>IF(AE14=1,"诚实",IF(AE14=-1,"狡诈",""))</f>
        <v/>
      </c>
      <c r="G14" s="4" t="str">
        <f>IF(AF14=1,"大胆",IF(AF14=-1,"谨慎",""))</f>
        <v>大胆</v>
      </c>
      <c r="H14" s="4" t="str">
        <f>IF(AG14=1,"仁慈",IF(AG14=-1,"残忍",""))</f>
        <v>残忍</v>
      </c>
      <c r="I14" s="43" t="str">
        <f>IF(AH14=1,"谋略",IF(AH14=-1,"冲动",""))</f>
        <v/>
      </c>
      <c r="J14" s="19">
        <f>IF(AI14&gt;0,AI14*30,IF(AJ14&gt;0,AJ14*30,IF(AK14&gt;0,AK14*30,IF(AL14&gt;0,AL14*30,IF(AM14&gt;0,AM14*30,IF(AN14&gt;0,AN14*30,IF(AO14&gt;0,AO14*30,IF(AP14&gt;0,AP14*30,""))))))))</f>
        <v>120</v>
      </c>
      <c r="K14" s="5">
        <f>IF(AI14&gt;0,AI14*30,IF(AJ14&gt;0,AJ14*30+50,IF(AK14&gt;0,AK14*30+10,IF(AL14&gt;0,AL14*30,IF(AM14&gt;0,AM14*30-20,IF(AN14&gt;0,AN14*30-50,IF(AO14&gt;0,AO14*30,IF(AP14&gt;0,AP14*30-40,""))))))))</f>
        <v>70</v>
      </c>
      <c r="L14" s="20">
        <f>IF(AI14&gt;0,AI14*30,IF(AJ14&gt;0,AJ14*30-10,IF(AK14&gt;0,AK14*30+20,IF(AL14&gt;0,AL14*30+20,IF(AM14&gt;0,AM14*30-20,IF(AN14&gt;0,AN14*30-30,IF(AO14&gt;0,AO14*30,IF(AP14&gt;0,AP14*30-20,""))))))))</f>
        <v>90</v>
      </c>
      <c r="M14" s="23">
        <f>IF(AI14&gt;0,AI14*25,IF(AJ14&gt;0,AJ14*25-20,IF(AK14&gt;0,AK14*25-30,IF(AL14&gt;0,AL14*25-10,IF(AM14&gt;0,AM14*25,IF(AN14&gt;0,AN14*25+60,IF(AO14&gt;0,AO14*25-10,IF(AP14&gt;0,AP14*25+30,""))))))))</f>
        <v>160</v>
      </c>
      <c r="N14" s="9">
        <f>IF(AI14&gt;0,AI14*20,IF(AJ14&gt;0,AJ14*20-20,IF(AK14&gt;0,AK14*20-30,IF(AL14&gt;0,AL14*20,IF(AM14&gt;0,AM14*20-20,IF(AN14&gt;0,AN14*20,IF(AO14&gt;0,AO14*20+50,IF(AP14&gt;0,AP14*20-10,""))))))))</f>
        <v>80</v>
      </c>
      <c r="O14" s="24">
        <f>IF(AI14&gt;0,AI14*20,IF(AJ14&gt;0,AJ14*20,IF(AK14&gt;0,AK14*20-10,IF(AL14&gt;0,AL14*20,IF(AM14&gt;0,AM14*20+30,IF(AN14&gt;0,AN14*20,IF(AO14&gt;0,AO14*20-10,IF(AP14&gt;0,AP14*20,""))))))))</f>
        <v>80</v>
      </c>
      <c r="P14" s="27">
        <f>IF(AI14&gt;0,AI14*20,IF(AJ14&gt;0,AJ14*20,IF(AK14&gt;0,AK14*20+50,IF(AL14&gt;0,AL14*20,IF(AM14&gt;0,AM14*20,IF(AN14&gt;0,AN14*20,IF(AO14&gt;0,AO14*20-20,IF(AP14&gt;0,AP14*20+40,""))))))))</f>
        <v>80</v>
      </c>
      <c r="Q14" s="11">
        <f>IF(AI14&gt;0,AI14*20,IF(AJ14&gt;0,AJ14*20,IF(AK14&gt;0,AK14*20-10,IF(AL14&gt;0,AL14*20-10,IF(AM14&gt;0,AM14*20+30,IF(AN14&gt;0,AN14*20+20,IF(AO14&gt;0,AO14*20-10,IF(AP14&gt;0,AP14*20,""))))))))</f>
        <v>100</v>
      </c>
      <c r="R14" s="28" t="str">
        <f>IF(BA14&gt;0,BA14*20,"")</f>
        <v/>
      </c>
      <c r="S14" s="74">
        <f>IF(AQ14&gt;0,AQ14*20,IF(AR14&gt;0,AR14*20,IF(AS14&gt;0,AS14*20,"")))</f>
        <v>60</v>
      </c>
      <c r="T14" s="7" t="str">
        <f>IF(AT14&gt;0,AT14*20,IF(AU14&gt;0,AU14*10,""))</f>
        <v/>
      </c>
      <c r="U14" s="31" t="str">
        <f>IF(AV14&gt;0,AV14*20,"")</f>
        <v/>
      </c>
      <c r="V14" s="76">
        <f>IF(AW14&gt;0,AW14*20+10,10)</f>
        <v>10</v>
      </c>
      <c r="W14" s="13"/>
      <c r="X14" s="44" t="str">
        <f>IF(AX14&gt;0,AX14*20,"")</f>
        <v/>
      </c>
      <c r="Y14" s="45" t="str">
        <f>IF(AX14&gt;0,AX14*20,"")</f>
        <v/>
      </c>
      <c r="Z14" s="41" t="str">
        <f>IF(AY14&gt;0,AY14*20,"")</f>
        <v/>
      </c>
      <c r="AA14" s="38"/>
      <c r="AB14" s="1" t="s">
        <v>195</v>
      </c>
      <c r="AC14" t="s">
        <v>153</v>
      </c>
      <c r="AD14">
        <v>1</v>
      </c>
      <c r="AF14">
        <v>1</v>
      </c>
      <c r="AG14">
        <v>-1</v>
      </c>
      <c r="AN14">
        <v>4</v>
      </c>
      <c r="AR14">
        <v>3</v>
      </c>
    </row>
    <row r="15" spans="1:53" x14ac:dyDescent="0.2">
      <c r="A15" s="17" t="s">
        <v>82</v>
      </c>
      <c r="B15" s="3" t="s">
        <v>33</v>
      </c>
      <c r="C15" s="3" t="s">
        <v>38</v>
      </c>
      <c r="D15" s="4">
        <v>18</v>
      </c>
      <c r="E15" s="72" t="str">
        <f>IF(AD15=1,"慷慨",IF(AD15=-1,"吝啬",""))</f>
        <v/>
      </c>
      <c r="F15" s="4" t="str">
        <f>IF(AE15=1,"诚实",IF(AE15=-1,"狡诈",""))</f>
        <v>诚实</v>
      </c>
      <c r="G15" s="4" t="str">
        <f>IF(AF15=1,"大胆",IF(AF15=-1,"谨慎",""))</f>
        <v>大胆</v>
      </c>
      <c r="H15" s="4" t="str">
        <f>IF(AG15=1,"仁慈",IF(AG15=-1,"残忍",""))</f>
        <v>残忍</v>
      </c>
      <c r="I15" s="43" t="str">
        <f>IF(AH15=1,"谋略",IF(AH15=-1,"冲动",""))</f>
        <v/>
      </c>
      <c r="J15" s="19">
        <f>IF(AI15&gt;0,AI15*30,IF(AJ15&gt;0,AJ15*30,IF(AK15&gt;0,AK15*30,IF(AL15&gt;0,AL15*30,IF(AM15&gt;0,AM15*30,IF(AN15&gt;0,AN15*30,IF(AO15&gt;0,AO15*30,IF(AP15&gt;0,AP15*30,""))))))))</f>
        <v>150</v>
      </c>
      <c r="K15" s="5">
        <f>IF(AI15&gt;0,AI15*30,IF(AJ15&gt;0,AJ15*30+50,IF(AK15&gt;0,AK15*30+10,IF(AL15&gt;0,AL15*30,IF(AM15&gt;0,AM15*30-20,IF(AN15&gt;0,AN15*30-50,IF(AO15&gt;0,AO15*30,IF(AP15&gt;0,AP15*30-40,""))))))))</f>
        <v>200</v>
      </c>
      <c r="L15" s="20">
        <f>IF(AI15&gt;0,AI15*30,IF(AJ15&gt;0,AJ15*30-10,IF(AK15&gt;0,AK15*30+20,IF(AL15&gt;0,AL15*30+20,IF(AM15&gt;0,AM15*30-20,IF(AN15&gt;0,AN15*30-30,IF(AO15&gt;0,AO15*30,IF(AP15&gt;0,AP15*30-20,""))))))))</f>
        <v>140</v>
      </c>
      <c r="M15" s="23">
        <f>IF(AI15&gt;0,AI15*25,IF(AJ15&gt;0,AJ15*25-20,IF(AK15&gt;0,AK15*25-30,IF(AL15&gt;0,AL15*25-10,IF(AM15&gt;0,AM15*25,IF(AN15&gt;0,AN15*25+60,IF(AO15&gt;0,AO15*25-10,IF(AP15&gt;0,AP15*25+30,""))))))))</f>
        <v>105</v>
      </c>
      <c r="N15" s="9">
        <f>IF(AI15&gt;0,AI15*20,IF(AJ15&gt;0,AJ15*20-20,IF(AK15&gt;0,AK15*20-30,IF(AL15&gt;0,AL15*20,IF(AM15&gt;0,AM15*20-20,IF(AN15&gt;0,AN15*20,IF(AO15&gt;0,AO15*20+50,IF(AP15&gt;0,AP15*20-10,""))))))))</f>
        <v>80</v>
      </c>
      <c r="O15" s="24">
        <f>IF(AI15&gt;0,AI15*20,IF(AJ15&gt;0,AJ15*20,IF(AK15&gt;0,AK15*20-10,IF(AL15&gt;0,AL15*20,IF(AM15&gt;0,AM15*20+30,IF(AN15&gt;0,AN15*20,IF(AO15&gt;0,AO15*20-10,IF(AP15&gt;0,AP15*20,""))))))))</f>
        <v>100</v>
      </c>
      <c r="P15" s="27">
        <f>IF(AI15&gt;0,AI15*20,IF(AJ15&gt;0,AJ15*20,IF(AK15&gt;0,AK15*20+50,IF(AL15&gt;0,AL15*20,IF(AM15&gt;0,AM15*20,IF(AN15&gt;0,AN15*20,IF(AO15&gt;0,AO15*20-20,IF(AP15&gt;0,AP15*20+40,""))))))))</f>
        <v>100</v>
      </c>
      <c r="Q15" s="11">
        <f>IF(AI15&gt;0,AI15*20,IF(AJ15&gt;0,AJ15*20,IF(AK15&gt;0,AK15*20-10,IF(AL15&gt;0,AL15*20-10,IF(AM15&gt;0,AM15*20+30,IF(AN15&gt;0,AN15*20+20,IF(AO15&gt;0,AO15*20-10,IF(AP15&gt;0,AP15*20,""))))))))</f>
        <v>100</v>
      </c>
      <c r="R15" s="28" t="str">
        <f>IF(BA15&gt;0,BA15*20,"")</f>
        <v/>
      </c>
      <c r="S15" s="74" t="str">
        <f>IF(AQ15&gt;0,AQ15*20,IF(AR15&gt;0,AR15*20,IF(AS15&gt;0,AS15*20,"")))</f>
        <v/>
      </c>
      <c r="T15" s="7" t="str">
        <f>IF(AT15&gt;0,AT15*20,IF(AU15&gt;0,AU15*10,""))</f>
        <v/>
      </c>
      <c r="U15" s="31" t="str">
        <f>IF(AV15&gt;0,AV15*20,"")</f>
        <v/>
      </c>
      <c r="V15" s="76">
        <f>IF(AW15&gt;0,AW15*20+10,10)</f>
        <v>10</v>
      </c>
      <c r="W15" s="13"/>
      <c r="X15" s="44" t="str">
        <f>IF(AX15&gt;0,AX15*20,"")</f>
        <v/>
      </c>
      <c r="Y15" s="45" t="str">
        <f>IF(AX15&gt;0,AX15*20,"")</f>
        <v/>
      </c>
      <c r="Z15" s="41" t="str">
        <f>IF(AY15&gt;0,AY15*20,"")</f>
        <v/>
      </c>
      <c r="AA15" s="38"/>
      <c r="AB15" s="1" t="s">
        <v>195</v>
      </c>
      <c r="AC15" t="s">
        <v>182</v>
      </c>
      <c r="AE15">
        <v>1</v>
      </c>
      <c r="AF15">
        <v>1</v>
      </c>
      <c r="AG15">
        <v>-1</v>
      </c>
      <c r="AJ15">
        <v>5</v>
      </c>
    </row>
    <row r="16" spans="1:53" x14ac:dyDescent="0.2">
      <c r="A16" s="17" t="s">
        <v>68</v>
      </c>
      <c r="B16" s="3" t="s">
        <v>32</v>
      </c>
      <c r="C16" s="3" t="s">
        <v>40</v>
      </c>
      <c r="D16" s="4">
        <v>13</v>
      </c>
      <c r="E16" s="72" t="str">
        <f>IF(AD16=1,"慷慨",IF(AD16=-1,"吝啬",""))</f>
        <v/>
      </c>
      <c r="F16" s="4" t="str">
        <f>IF(AE16=1,"诚实",IF(AE16=-1,"狡诈",""))</f>
        <v>狡诈</v>
      </c>
      <c r="G16" s="4" t="str">
        <f>IF(AF16=1,"大胆",IF(AF16=-1,"谨慎",""))</f>
        <v/>
      </c>
      <c r="H16" s="4" t="str">
        <f>IF(AG16=1,"仁慈",IF(AG16=-1,"残忍",""))</f>
        <v/>
      </c>
      <c r="I16" s="43" t="str">
        <f>IF(AH16=1,"谋略",IF(AH16=-1,"冲动",""))</f>
        <v>谋略</v>
      </c>
      <c r="J16" s="19">
        <f>IF(AI16&gt;0,AI16*30,IF(AJ16&gt;0,AJ16*30,IF(AK16&gt;0,AK16*30,IF(AL16&gt;0,AL16*30,IF(AM16&gt;0,AM16*30,IF(AN16&gt;0,AN16*30,IF(AO16&gt;0,AO16*30,IF(AP16&gt;0,AP16*30,""))))))))</f>
        <v>90</v>
      </c>
      <c r="K16" s="5">
        <f>IF(AI16&gt;0,AI16*30,IF(AJ16&gt;0,AJ16*30+50,IF(AK16&gt;0,AK16*30+10,IF(AL16&gt;0,AL16*30,IF(AM16&gt;0,AM16*30-20,IF(AN16&gt;0,AN16*30-50,IF(AO16&gt;0,AO16*30,IF(AP16&gt;0,AP16*30-40,""))))))))</f>
        <v>90</v>
      </c>
      <c r="L16" s="20">
        <f>IF(AI16&gt;0,AI16*30,IF(AJ16&gt;0,AJ16*30-10,IF(AK16&gt;0,AK16*30+20,IF(AL16&gt;0,AL16*30+20,IF(AM16&gt;0,AM16*30-20,IF(AN16&gt;0,AN16*30-30,IF(AO16&gt;0,AO16*30,IF(AP16&gt;0,AP16*30-20,""))))))))</f>
        <v>90</v>
      </c>
      <c r="M16" s="23">
        <f>IF(AI16&gt;0,AI16*25,IF(AJ16&gt;0,AJ16*25-20,IF(AK16&gt;0,AK16*25-30,IF(AL16&gt;0,AL16*25-10,IF(AM16&gt;0,AM16*25,IF(AN16&gt;0,AN16*25+60,IF(AO16&gt;0,AO16*25-10,IF(AP16&gt;0,AP16*25+30,""))))))))</f>
        <v>75</v>
      </c>
      <c r="N16" s="9">
        <f>IF(AI16&gt;0,AI16*20,IF(AJ16&gt;0,AJ16*20-20,IF(AK16&gt;0,AK16*20-30,IF(AL16&gt;0,AL16*20,IF(AM16&gt;0,AM16*20-20,IF(AN16&gt;0,AN16*20,IF(AO16&gt;0,AO16*20+50,IF(AP16&gt;0,AP16*20-10,""))))))))</f>
        <v>60</v>
      </c>
      <c r="O16" s="24">
        <f>IF(AI16&gt;0,AI16*20,IF(AJ16&gt;0,AJ16*20,IF(AK16&gt;0,AK16*20-10,IF(AL16&gt;0,AL16*20,IF(AM16&gt;0,AM16*20+30,IF(AN16&gt;0,AN16*20,IF(AO16&gt;0,AO16*20-10,IF(AP16&gt;0,AP16*20,""))))))))</f>
        <v>60</v>
      </c>
      <c r="P16" s="27">
        <f>IF(AI16&gt;0,AI16*20,IF(AJ16&gt;0,AJ16*20,IF(AK16&gt;0,AK16*20+50,IF(AL16&gt;0,AL16*20,IF(AM16&gt;0,AM16*20,IF(AN16&gt;0,AN16*20,IF(AO16&gt;0,AO16*20-20,IF(AP16&gt;0,AP16*20+40,""))))))))</f>
        <v>60</v>
      </c>
      <c r="Q16" s="11">
        <f>IF(AI16&gt;0,AI16*20,IF(AJ16&gt;0,AJ16*20,IF(AK16&gt;0,AK16*20-10,IF(AL16&gt;0,AL16*20-10,IF(AM16&gt;0,AM16*20+30,IF(AN16&gt;0,AN16*20+20,IF(AO16&gt;0,AO16*20-10,IF(AP16&gt;0,AP16*20,""))))))))</f>
        <v>60</v>
      </c>
      <c r="R16" s="28" t="str">
        <f>IF(BA16&gt;0,BA16*20,"")</f>
        <v/>
      </c>
      <c r="S16" s="74" t="str">
        <f>IF(AQ16&gt;0,AQ16*20,IF(AR16&gt;0,AR16*20,IF(AS16&gt;0,AS16*20,"")))</f>
        <v/>
      </c>
      <c r="T16" s="7" t="str">
        <f>IF(AT16&gt;0,AT16*20,IF(AU16&gt;0,AU16*10,""))</f>
        <v/>
      </c>
      <c r="U16" s="31">
        <f>IF(AV16&gt;0,AV16*20,"")</f>
        <v>60</v>
      </c>
      <c r="V16" s="76">
        <f>IF(AW16&gt;0,AW16*20+10,10)</f>
        <v>10</v>
      </c>
      <c r="W16" s="13"/>
      <c r="X16" s="44" t="str">
        <f>IF(AX16&gt;0,AX16*20,"")</f>
        <v/>
      </c>
      <c r="Y16" s="45" t="str">
        <f>IF(AX16&gt;0,AX16*20,"")</f>
        <v/>
      </c>
      <c r="Z16" s="41" t="str">
        <f>IF(AY16&gt;0,AY16*20,"")</f>
        <v/>
      </c>
      <c r="AA16" s="38"/>
      <c r="AB16" s="1" t="s">
        <v>195</v>
      </c>
      <c r="AC16" t="s">
        <v>187</v>
      </c>
      <c r="AE16">
        <v>-1</v>
      </c>
      <c r="AH16">
        <v>1</v>
      </c>
      <c r="AI16">
        <v>3</v>
      </c>
      <c r="AV16">
        <v>3</v>
      </c>
    </row>
    <row r="17" spans="1:52" x14ac:dyDescent="0.2">
      <c r="A17" s="17" t="s">
        <v>52</v>
      </c>
      <c r="B17" s="3" t="s">
        <v>33</v>
      </c>
      <c r="C17" s="3" t="s">
        <v>40</v>
      </c>
      <c r="D17" s="4">
        <v>13</v>
      </c>
      <c r="E17" s="72" t="str">
        <f>IF(AD17=1,"慷慨",IF(AD17=-1,"吝啬",""))</f>
        <v/>
      </c>
      <c r="F17" s="4" t="str">
        <f>IF(AE17=1,"诚实",IF(AE17=-1,"狡诈",""))</f>
        <v>诚实</v>
      </c>
      <c r="G17" s="4" t="str">
        <f>IF(AF17=1,"大胆",IF(AF17=-1,"谨慎",""))</f>
        <v>大胆</v>
      </c>
      <c r="H17" s="4" t="str">
        <f>IF(AG17=1,"仁慈",IF(AG17=-1,"残忍",""))</f>
        <v>残忍</v>
      </c>
      <c r="I17" s="43" t="str">
        <f>IF(AH17=1,"谋略",IF(AH17=-1,"冲动",""))</f>
        <v/>
      </c>
      <c r="J17" s="19">
        <f>IF(AI17&gt;0,AI17*30,IF(AJ17&gt;0,AJ17*30,IF(AK17&gt;0,AK17*30,IF(AL17&gt;0,AL17*30,IF(AM17&gt;0,AM17*30,IF(AN17&gt;0,AN17*30,IF(AO17&gt;0,AO17*30,IF(AP17&gt;0,AP17*30,""))))))))</f>
        <v>90</v>
      </c>
      <c r="K17" s="5">
        <f>IF(AI17&gt;0,AI17*30,IF(AJ17&gt;0,AJ17*30+50,IF(AK17&gt;0,AK17*30+10,IF(AL17&gt;0,AL17*30,IF(AM17&gt;0,AM17*30-20,IF(AN17&gt;0,AN17*30-50,IF(AO17&gt;0,AO17*30,IF(AP17&gt;0,AP17*30-40,""))))))))</f>
        <v>90</v>
      </c>
      <c r="L17" s="20">
        <f>IF(AI17&gt;0,AI17*30,IF(AJ17&gt;0,AJ17*30-10,IF(AK17&gt;0,AK17*30+20,IF(AL17&gt;0,AL17*30+20,IF(AM17&gt;0,AM17*30-20,IF(AN17&gt;0,AN17*30-30,IF(AO17&gt;0,AO17*30,IF(AP17&gt;0,AP17*30-20,""))))))))</f>
        <v>90</v>
      </c>
      <c r="M17" s="23">
        <f>IF(AI17&gt;0,AI17*25,IF(AJ17&gt;0,AJ17*25-20,IF(AK17&gt;0,AK17*25-30,IF(AL17&gt;0,AL17*25-10,IF(AM17&gt;0,AM17*25,IF(AN17&gt;0,AN17*25+60,IF(AO17&gt;0,AO17*25-10,IF(AP17&gt;0,AP17*25+30,""))))))))</f>
        <v>75</v>
      </c>
      <c r="N17" s="9">
        <f>IF(AI17&gt;0,AI17*20,IF(AJ17&gt;0,AJ17*20-20,IF(AK17&gt;0,AK17*20-30,IF(AL17&gt;0,AL17*20,IF(AM17&gt;0,AM17*20-20,IF(AN17&gt;0,AN17*20,IF(AO17&gt;0,AO17*20+50,IF(AP17&gt;0,AP17*20-10,""))))))))</f>
        <v>60</v>
      </c>
      <c r="O17" s="24">
        <f>IF(AI17&gt;0,AI17*20,IF(AJ17&gt;0,AJ17*20,IF(AK17&gt;0,AK17*20-10,IF(AL17&gt;0,AL17*20,IF(AM17&gt;0,AM17*20+30,IF(AN17&gt;0,AN17*20,IF(AO17&gt;0,AO17*20-10,IF(AP17&gt;0,AP17*20,""))))))))</f>
        <v>60</v>
      </c>
      <c r="P17" s="27">
        <f>IF(AI17&gt;0,AI17*20,IF(AJ17&gt;0,AJ17*20,IF(AK17&gt;0,AK17*20+50,IF(AL17&gt;0,AL17*20,IF(AM17&gt;0,AM17*20,IF(AN17&gt;0,AN17*20,IF(AO17&gt;0,AO17*20-20,IF(AP17&gt;0,AP17*20+40,""))))))))</f>
        <v>60</v>
      </c>
      <c r="Q17" s="11">
        <f>IF(AI17&gt;0,AI17*20,IF(AJ17&gt;0,AJ17*20,IF(AK17&gt;0,AK17*20-10,IF(AL17&gt;0,AL17*20-10,IF(AM17&gt;0,AM17*20+30,IF(AN17&gt;0,AN17*20+20,IF(AO17&gt;0,AO17*20-10,IF(AP17&gt;0,AP17*20,""))))))))</f>
        <v>60</v>
      </c>
      <c r="R17" s="28" t="str">
        <f>IF(BA17&gt;0,BA17*20,"")</f>
        <v/>
      </c>
      <c r="S17" s="74">
        <f>IF(AQ17&gt;0,AQ17*20,IF(AR17&gt;0,AR17*20,IF(AS17&gt;0,AS17*20,"")))</f>
        <v>60</v>
      </c>
      <c r="T17" s="7" t="str">
        <f>IF(AT17&gt;0,AT17*20,IF(AU17&gt;0,AU17*10,""))</f>
        <v/>
      </c>
      <c r="U17" s="31" t="str">
        <f>IF(AV17&gt;0,AV17*20,"")</f>
        <v/>
      </c>
      <c r="V17" s="76">
        <f>IF(AW17&gt;0,AW17*20+10,10)</f>
        <v>10</v>
      </c>
      <c r="W17" s="13"/>
      <c r="X17" s="44" t="str">
        <f>IF(AX17&gt;0,AX17*20,"")</f>
        <v/>
      </c>
      <c r="Y17" s="45" t="str">
        <f>IF(AX17&gt;0,AX17*20,"")</f>
        <v/>
      </c>
      <c r="Z17" s="41" t="str">
        <f>IF(AY17&gt;0,AY17*20,"")</f>
        <v/>
      </c>
      <c r="AA17" s="38"/>
      <c r="AB17" s="1" t="s">
        <v>195</v>
      </c>
      <c r="AC17" t="s">
        <v>190</v>
      </c>
      <c r="AE17">
        <v>1</v>
      </c>
      <c r="AF17">
        <v>1</v>
      </c>
      <c r="AG17">
        <v>-1</v>
      </c>
      <c r="AI17">
        <v>3</v>
      </c>
      <c r="AR17">
        <v>3</v>
      </c>
    </row>
    <row r="18" spans="1:52" x14ac:dyDescent="0.2">
      <c r="A18" s="17" t="s">
        <v>73</v>
      </c>
      <c r="B18" s="3" t="s">
        <v>32</v>
      </c>
      <c r="C18" s="3" t="s">
        <v>39</v>
      </c>
      <c r="D18" s="4">
        <v>19</v>
      </c>
      <c r="E18" s="72" t="str">
        <f>IF(AD18=1,"慷慨",IF(AD18=-1,"吝啬",""))</f>
        <v>吝啬</v>
      </c>
      <c r="F18" s="4" t="str">
        <f>IF(AE18=1,"诚实",IF(AE18=-1,"狡诈",""))</f>
        <v>狡诈</v>
      </c>
      <c r="G18" s="4" t="str">
        <f>IF(AF18=1,"大胆",IF(AF18=-1,"谨慎",""))</f>
        <v/>
      </c>
      <c r="H18" s="4" t="str">
        <f>IF(AG18=1,"仁慈",IF(AG18=-1,"残忍",""))</f>
        <v>残忍</v>
      </c>
      <c r="I18" s="43" t="str">
        <f>IF(AH18=1,"谋略",IF(AH18=-1,"冲动",""))</f>
        <v/>
      </c>
      <c r="J18" s="19">
        <f>IF(AI18&gt;0,AI18*30,IF(AJ18&gt;0,AJ18*30,IF(AK18&gt;0,AK18*30,IF(AL18&gt;0,AL18*30,IF(AM18&gt;0,AM18*30,IF(AN18&gt;0,AN18*30,IF(AO18&gt;0,AO18*30,IF(AP18&gt;0,AP18*30,""))))))))</f>
        <v>150</v>
      </c>
      <c r="K18" s="5">
        <f>IF(AI18&gt;0,AI18*30,IF(AJ18&gt;0,AJ18*30+50,IF(AK18&gt;0,AK18*30+10,IF(AL18&gt;0,AL18*30,IF(AM18&gt;0,AM18*30-20,IF(AN18&gt;0,AN18*30-50,IF(AO18&gt;0,AO18*30,IF(AP18&gt;0,AP18*30-40,""))))))))</f>
        <v>130</v>
      </c>
      <c r="L18" s="20">
        <f>IF(AI18&gt;0,AI18*30,IF(AJ18&gt;0,AJ18*30-10,IF(AK18&gt;0,AK18*30+20,IF(AL18&gt;0,AL18*30+20,IF(AM18&gt;0,AM18*30-20,IF(AN18&gt;0,AN18*30-30,IF(AO18&gt;0,AO18*30,IF(AP18&gt;0,AP18*30-20,""))))))))</f>
        <v>130</v>
      </c>
      <c r="M18" s="23">
        <f>IF(AI18&gt;0,AI18*25,IF(AJ18&gt;0,AJ18*25-20,IF(AK18&gt;0,AK18*25-30,IF(AL18&gt;0,AL18*25-10,IF(AM18&gt;0,AM18*25,IF(AN18&gt;0,AN18*25+60,IF(AO18&gt;0,AO18*25-10,IF(AP18&gt;0,AP18*25+30,""))))))))</f>
        <v>125</v>
      </c>
      <c r="N18" s="9">
        <f>IF(AI18&gt;0,AI18*20,IF(AJ18&gt;0,AJ18*20-20,IF(AK18&gt;0,AK18*20-30,IF(AL18&gt;0,AL18*20,IF(AM18&gt;0,AM18*20-20,IF(AN18&gt;0,AN18*20,IF(AO18&gt;0,AO18*20+50,IF(AP18&gt;0,AP18*20-10,""))))))))</f>
        <v>80</v>
      </c>
      <c r="O18" s="24">
        <f>IF(AI18&gt;0,AI18*20,IF(AJ18&gt;0,AJ18*20,IF(AK18&gt;0,AK18*20-10,IF(AL18&gt;0,AL18*20,IF(AM18&gt;0,AM18*20+30,IF(AN18&gt;0,AN18*20,IF(AO18&gt;0,AO18*20-10,IF(AP18&gt;0,AP18*20,""))))))))</f>
        <v>130</v>
      </c>
      <c r="P18" s="27">
        <f>IF(AI18&gt;0,AI18*20,IF(AJ18&gt;0,AJ18*20,IF(AK18&gt;0,AK18*20+50,IF(AL18&gt;0,AL18*20,IF(AM18&gt;0,AM18*20,IF(AN18&gt;0,AN18*20,IF(AO18&gt;0,AO18*20-20,IF(AP18&gt;0,AP18*20+40,""))))))))</f>
        <v>100</v>
      </c>
      <c r="Q18" s="11">
        <f>IF(AI18&gt;0,AI18*20,IF(AJ18&gt;0,AJ18*20,IF(AK18&gt;0,AK18*20-10,IF(AL18&gt;0,AL18*20-10,IF(AM18&gt;0,AM18*20+30,IF(AN18&gt;0,AN18*20+20,IF(AO18&gt;0,AO18*20-10,IF(AP18&gt;0,AP18*20,""))))))))</f>
        <v>130</v>
      </c>
      <c r="R18" s="28" t="str">
        <f>IF(BA18&gt;0,BA18*20,"")</f>
        <v/>
      </c>
      <c r="S18" s="74">
        <f>IF(AQ18&gt;0,AQ18*20,IF(AR18&gt;0,AR18*20,IF(AS18&gt;0,AS18*20,"")))</f>
        <v>60</v>
      </c>
      <c r="T18" s="7" t="str">
        <f>IF(AT18&gt;0,AT18*20,IF(AU18&gt;0,AU18*10,""))</f>
        <v/>
      </c>
      <c r="U18" s="31">
        <f>IF(AV18&gt;0,AV18*20,"")</f>
        <v>40</v>
      </c>
      <c r="V18" s="76">
        <f>IF(AW18&gt;0,AW18*20+10,10)</f>
        <v>10</v>
      </c>
      <c r="W18" s="13"/>
      <c r="X18" s="44" t="str">
        <f>IF(AX18&gt;0,AX18*20,"")</f>
        <v/>
      </c>
      <c r="Y18" s="45" t="str">
        <f>IF(AX18&gt;0,AX18*20,"")</f>
        <v/>
      </c>
      <c r="Z18" s="41" t="str">
        <f>IF(AY18&gt;0,AY18*20,"")</f>
        <v/>
      </c>
      <c r="AA18" s="38"/>
      <c r="AB18" s="1" t="s">
        <v>195</v>
      </c>
      <c r="AC18" t="s">
        <v>150</v>
      </c>
      <c r="AD18">
        <v>-1</v>
      </c>
      <c r="AE18">
        <v>-1</v>
      </c>
      <c r="AG18">
        <v>-1</v>
      </c>
      <c r="AM18">
        <v>5</v>
      </c>
      <c r="AR18">
        <v>3</v>
      </c>
      <c r="AV18">
        <v>2</v>
      </c>
    </row>
    <row r="19" spans="1:52" x14ac:dyDescent="0.2">
      <c r="A19" s="17" t="s">
        <v>90</v>
      </c>
      <c r="B19" s="3" t="s">
        <v>32</v>
      </c>
      <c r="C19" s="3" t="s">
        <v>39</v>
      </c>
      <c r="D19" s="4">
        <v>18</v>
      </c>
      <c r="E19" s="72" t="str">
        <f>IF(AD19=1,"慷慨",IF(AD19=-1,"吝啬",""))</f>
        <v/>
      </c>
      <c r="F19" s="4" t="str">
        <f>IF(AE19=1,"诚实",IF(AE19=-1,"狡诈",""))</f>
        <v>狡诈</v>
      </c>
      <c r="G19" s="4" t="str">
        <f>IF(AF19=1,"大胆",IF(AF19=-1,"谨慎",""))</f>
        <v>大胆</v>
      </c>
      <c r="H19" s="4" t="str">
        <f>IF(AG19=1,"仁慈",IF(AG19=-1,"残忍",""))</f>
        <v/>
      </c>
      <c r="I19" s="43" t="str">
        <f>IF(AH19=1,"谋略",IF(AH19=-1,"冲动",""))</f>
        <v>冲动</v>
      </c>
      <c r="J19" s="19">
        <f>IF(AI19&gt;0,AI19*30,IF(AJ19&gt;0,AJ19*30,IF(AK19&gt;0,AK19*30,IF(AL19&gt;0,AL19*30,IF(AM19&gt;0,AM19*30,IF(AN19&gt;0,AN19*30,IF(AO19&gt;0,AO19*30,IF(AP19&gt;0,AP19*30,""))))))))</f>
        <v>150</v>
      </c>
      <c r="K19" s="5">
        <f>IF(AI19&gt;0,AI19*30,IF(AJ19&gt;0,AJ19*30+50,IF(AK19&gt;0,AK19*30+10,IF(AL19&gt;0,AL19*30,IF(AM19&gt;0,AM19*30-20,IF(AN19&gt;0,AN19*30-50,IF(AO19&gt;0,AO19*30,IF(AP19&gt;0,AP19*30-40,""))))))))</f>
        <v>200</v>
      </c>
      <c r="L19" s="20">
        <f>IF(AI19&gt;0,AI19*30,IF(AJ19&gt;0,AJ19*30-10,IF(AK19&gt;0,AK19*30+20,IF(AL19&gt;0,AL19*30+20,IF(AM19&gt;0,AM19*30-20,IF(AN19&gt;0,AN19*30-30,IF(AO19&gt;0,AO19*30,IF(AP19&gt;0,AP19*30-20,""))))))))</f>
        <v>140</v>
      </c>
      <c r="M19" s="23">
        <f>IF(AI19&gt;0,AI19*25,IF(AJ19&gt;0,AJ19*25-20,IF(AK19&gt;0,AK19*25-30,IF(AL19&gt;0,AL19*25-10,IF(AM19&gt;0,AM19*25,IF(AN19&gt;0,AN19*25+60,IF(AO19&gt;0,AO19*25-10,IF(AP19&gt;0,AP19*25+30,""))))))))</f>
        <v>105</v>
      </c>
      <c r="N19" s="9">
        <f>IF(AI19&gt;0,AI19*20,IF(AJ19&gt;0,AJ19*20-20,IF(AK19&gt;0,AK19*20-30,IF(AL19&gt;0,AL19*20,IF(AM19&gt;0,AM19*20-20,IF(AN19&gt;0,AN19*20,IF(AO19&gt;0,AO19*20+50,IF(AP19&gt;0,AP19*20-10,""))))))))</f>
        <v>80</v>
      </c>
      <c r="O19" s="24">
        <f>IF(AI19&gt;0,AI19*20,IF(AJ19&gt;0,AJ19*20,IF(AK19&gt;0,AK19*20-10,IF(AL19&gt;0,AL19*20,IF(AM19&gt;0,AM19*20+30,IF(AN19&gt;0,AN19*20,IF(AO19&gt;0,AO19*20-10,IF(AP19&gt;0,AP19*20,""))))))))</f>
        <v>100</v>
      </c>
      <c r="P19" s="27">
        <f>IF(AI19&gt;0,AI19*20,IF(AJ19&gt;0,AJ19*20,IF(AK19&gt;0,AK19*20+50,IF(AL19&gt;0,AL19*20,IF(AM19&gt;0,AM19*20,IF(AN19&gt;0,AN19*20,IF(AO19&gt;0,AO19*20-20,IF(AP19&gt;0,AP19*20+40,""))))))))</f>
        <v>100</v>
      </c>
      <c r="Q19" s="11">
        <f>IF(AI19&gt;0,AI19*20,IF(AJ19&gt;0,AJ19*20,IF(AK19&gt;0,AK19*20-10,IF(AL19&gt;0,AL19*20-10,IF(AM19&gt;0,AM19*20+30,IF(AN19&gt;0,AN19*20+20,IF(AO19&gt;0,AO19*20-10,IF(AP19&gt;0,AP19*20,""))))))))</f>
        <v>100</v>
      </c>
      <c r="R19" s="28" t="str">
        <f>IF(BA19&gt;0,BA19*20,"")</f>
        <v/>
      </c>
      <c r="S19" s="74" t="str">
        <f>IF(AQ19&gt;0,AQ19*20,IF(AR19&gt;0,AR19*20,IF(AS19&gt;0,AS19*20,"")))</f>
        <v/>
      </c>
      <c r="T19" s="7" t="str">
        <f>IF(AT19&gt;0,AT19*20,IF(AU19&gt;0,AU19*10,""))</f>
        <v/>
      </c>
      <c r="U19" s="31" t="str">
        <f>IF(AV19&gt;0,AV19*20,"")</f>
        <v/>
      </c>
      <c r="V19" s="76">
        <f>IF(AW19&gt;0,AW19*20+10,10)</f>
        <v>10</v>
      </c>
      <c r="W19" s="13"/>
      <c r="X19" s="44" t="str">
        <f>IF(AX19&gt;0,AX19*20,"")</f>
        <v/>
      </c>
      <c r="Y19" s="45" t="str">
        <f>IF(AX19&gt;0,AX19*20,"")</f>
        <v/>
      </c>
      <c r="Z19" s="41" t="str">
        <f>IF(AY19&gt;0,AY19*20,"")</f>
        <v/>
      </c>
      <c r="AA19" s="38"/>
      <c r="AB19" s="1" t="s">
        <v>195</v>
      </c>
      <c r="AC19" t="s">
        <v>145</v>
      </c>
      <c r="AE19">
        <v>-1</v>
      </c>
      <c r="AF19">
        <v>1</v>
      </c>
      <c r="AH19">
        <v>-1</v>
      </c>
      <c r="AJ19">
        <v>5</v>
      </c>
    </row>
    <row r="20" spans="1:52" x14ac:dyDescent="0.2">
      <c r="A20" s="17" t="s">
        <v>79</v>
      </c>
      <c r="B20" s="3" t="s">
        <v>32</v>
      </c>
      <c r="C20" s="3" t="s">
        <v>45</v>
      </c>
      <c r="D20" s="4">
        <v>21</v>
      </c>
      <c r="E20" s="72" t="str">
        <f>IF(AD20=1,"慷慨",IF(AD20=-1,"吝啬",""))</f>
        <v>吝啬</v>
      </c>
      <c r="F20" s="4" t="str">
        <f>IF(AE20=1,"诚实",IF(AE20=-1,"狡诈",""))</f>
        <v/>
      </c>
      <c r="G20" s="4" t="str">
        <f>IF(AF20=1,"大胆",IF(AF20=-1,"谨慎",""))</f>
        <v/>
      </c>
      <c r="H20" s="4" t="str">
        <f>IF(AG20=1,"仁慈",IF(AG20=-1,"残忍",""))</f>
        <v/>
      </c>
      <c r="I20" s="43" t="str">
        <f>IF(AH20=1,"谋略",IF(AH20=-1,"冲动",""))</f>
        <v>冲动</v>
      </c>
      <c r="J20" s="19">
        <f>IF(AI20&gt;0,AI20*30,IF(AJ20&gt;0,AJ20*30,IF(AK20&gt;0,AK20*30,IF(AL20&gt;0,AL20*30,IF(AM20&gt;0,AM20*30,IF(AN20&gt;0,AN20*30,IF(AO20&gt;0,AO20*30,IF(AP20&gt;0,AP20*30,""))))))))</f>
        <v>180</v>
      </c>
      <c r="K20" s="5">
        <f>IF(AI20&gt;0,AI20*30,IF(AJ20&gt;0,AJ20*30+50,IF(AK20&gt;0,AK20*30+10,IF(AL20&gt;0,AL20*30,IF(AM20&gt;0,AM20*30-20,IF(AN20&gt;0,AN20*30-50,IF(AO20&gt;0,AO20*30,IF(AP20&gt;0,AP20*30-40,""))))))))</f>
        <v>180</v>
      </c>
      <c r="L20" s="20">
        <f>IF(AI20&gt;0,AI20*30,IF(AJ20&gt;0,AJ20*30-10,IF(AK20&gt;0,AK20*30+20,IF(AL20&gt;0,AL20*30+20,IF(AM20&gt;0,AM20*30-20,IF(AN20&gt;0,AN20*30-30,IF(AO20&gt;0,AO20*30,IF(AP20&gt;0,AP20*30-20,""))))))))</f>
        <v>180</v>
      </c>
      <c r="M20" s="23">
        <f>IF(AI20&gt;0,AI20*25,IF(AJ20&gt;0,AJ20*25-20,IF(AK20&gt;0,AK20*25-30,IF(AL20&gt;0,AL20*25-10,IF(AM20&gt;0,AM20*25,IF(AN20&gt;0,AN20*25+60,IF(AO20&gt;0,AO20*25-10,IF(AP20&gt;0,AP20*25+30,""))))))))</f>
        <v>150</v>
      </c>
      <c r="N20" s="9">
        <f>IF(AI20&gt;0,AI20*20,IF(AJ20&gt;0,AJ20*20-20,IF(AK20&gt;0,AK20*20-30,IF(AL20&gt;0,AL20*20,IF(AM20&gt;0,AM20*20-20,IF(AN20&gt;0,AN20*20,IF(AO20&gt;0,AO20*20+50,IF(AP20&gt;0,AP20*20-10,""))))))))</f>
        <v>120</v>
      </c>
      <c r="O20" s="24">
        <f>IF(AI20&gt;0,AI20*20,IF(AJ20&gt;0,AJ20*20,IF(AK20&gt;0,AK20*20-10,IF(AL20&gt;0,AL20*20,IF(AM20&gt;0,AM20*20+30,IF(AN20&gt;0,AN20*20,IF(AO20&gt;0,AO20*20-10,IF(AP20&gt;0,AP20*20,""))))))))</f>
        <v>120</v>
      </c>
      <c r="P20" s="27">
        <f>IF(AI20&gt;0,AI20*20,IF(AJ20&gt;0,AJ20*20,IF(AK20&gt;0,AK20*20+50,IF(AL20&gt;0,AL20*20,IF(AM20&gt;0,AM20*20,IF(AN20&gt;0,AN20*20,IF(AO20&gt;0,AO20*20-20,IF(AP20&gt;0,AP20*20+40,""))))))))</f>
        <v>120</v>
      </c>
      <c r="Q20" s="11">
        <f>IF(AI20&gt;0,AI20*20,IF(AJ20&gt;0,AJ20*20,IF(AK20&gt;0,AK20*20-10,IF(AL20&gt;0,AL20*20-10,IF(AM20&gt;0,AM20*20+30,IF(AN20&gt;0,AN20*20+20,IF(AO20&gt;0,AO20*20-10,IF(AP20&gt;0,AP20*20,""))))))))</f>
        <v>120</v>
      </c>
      <c r="R20" s="28" t="str">
        <f>IF(BA20&gt;0,BA20*20,"")</f>
        <v/>
      </c>
      <c r="S20" s="74" t="str">
        <f>IF(AQ20&gt;0,AQ20*20,IF(AR20&gt;0,AR20*20,IF(AS20&gt;0,AS20*20,"")))</f>
        <v/>
      </c>
      <c r="T20" s="7">
        <f>IF(AT20&gt;0,AT20*20,IF(AU20&gt;0,AU20*10,""))</f>
        <v>100</v>
      </c>
      <c r="U20" s="31" t="str">
        <f>IF(AV20&gt;0,AV20*20,"")</f>
        <v/>
      </c>
      <c r="V20" s="76">
        <f>IF(AW20&gt;0,AW20*20+10,10)</f>
        <v>10</v>
      </c>
      <c r="W20" s="13"/>
      <c r="X20" s="44" t="str">
        <f>IF(AX20&gt;0,AX20*20,"")</f>
        <v/>
      </c>
      <c r="Y20" s="45" t="str">
        <f>IF(AX20&gt;0,AX20*20,"")</f>
        <v/>
      </c>
      <c r="Z20" s="41" t="str">
        <f>IF(AY20&gt;0,AY20*20,"")</f>
        <v/>
      </c>
      <c r="AA20" s="38"/>
      <c r="AB20" s="1" t="s">
        <v>195</v>
      </c>
      <c r="AC20" t="s">
        <v>135</v>
      </c>
      <c r="AD20">
        <v>-1</v>
      </c>
      <c r="AH20">
        <v>-1</v>
      </c>
      <c r="AI20">
        <v>6</v>
      </c>
      <c r="AT20">
        <v>5</v>
      </c>
    </row>
    <row r="21" spans="1:52" x14ac:dyDescent="0.2">
      <c r="A21" s="17" t="s">
        <v>93</v>
      </c>
      <c r="B21" s="3" t="s">
        <v>32</v>
      </c>
      <c r="C21" s="3" t="s">
        <v>40</v>
      </c>
      <c r="D21" s="4">
        <v>21</v>
      </c>
      <c r="E21" s="72" t="str">
        <f>IF(AD21=1,"慷慨",IF(AD21=-1,"吝啬",""))</f>
        <v>吝啬</v>
      </c>
      <c r="F21" s="4" t="str">
        <f>IF(AE21=1,"诚实",IF(AE21=-1,"狡诈",""))</f>
        <v>诚实</v>
      </c>
      <c r="G21" s="4" t="str">
        <f>IF(AF21=1,"大胆",IF(AF21=-1,"谨慎",""))</f>
        <v/>
      </c>
      <c r="H21" s="4" t="str">
        <f>IF(AG21=1,"仁慈",IF(AG21=-1,"残忍",""))</f>
        <v/>
      </c>
      <c r="I21" s="43" t="str">
        <f>IF(AH21=1,"谋略",IF(AH21=-1,"冲动",""))</f>
        <v/>
      </c>
      <c r="J21" s="19">
        <f>IF(AI21&gt;0,AI21*30,IF(AJ21&gt;0,AJ21*30,IF(AK21&gt;0,AK21*30,IF(AL21&gt;0,AL21*30,IF(AM21&gt;0,AM21*30,IF(AN21&gt;0,AN21*30,IF(AO21&gt;0,AO21*30,IF(AP21&gt;0,AP21*30,""))))))))</f>
        <v>180</v>
      </c>
      <c r="K21" s="5">
        <f>IF(AI21&gt;0,AI21*30,IF(AJ21&gt;0,AJ21*30+50,IF(AK21&gt;0,AK21*30+10,IF(AL21&gt;0,AL21*30,IF(AM21&gt;0,AM21*30-20,IF(AN21&gt;0,AN21*30-50,IF(AO21&gt;0,AO21*30,IF(AP21&gt;0,AP21*30-40,""))))))))</f>
        <v>140</v>
      </c>
      <c r="L21" s="20">
        <f>IF(AI21&gt;0,AI21*30,IF(AJ21&gt;0,AJ21*30-10,IF(AK21&gt;0,AK21*30+20,IF(AL21&gt;0,AL21*30+20,IF(AM21&gt;0,AM21*30-20,IF(AN21&gt;0,AN21*30-30,IF(AO21&gt;0,AO21*30,IF(AP21&gt;0,AP21*30-20,""))))))))</f>
        <v>160</v>
      </c>
      <c r="M21" s="23">
        <f>IF(AI21&gt;0,AI21*25,IF(AJ21&gt;0,AJ21*25-20,IF(AK21&gt;0,AK21*25-30,IF(AL21&gt;0,AL21*25-10,IF(AM21&gt;0,AM21*25,IF(AN21&gt;0,AN21*25+60,IF(AO21&gt;0,AO21*25-10,IF(AP21&gt;0,AP21*25+30,""))))))))</f>
        <v>180</v>
      </c>
      <c r="N21" s="9">
        <f>IF(AI21&gt;0,AI21*20,IF(AJ21&gt;0,AJ21*20-20,IF(AK21&gt;0,AK21*20-30,IF(AL21&gt;0,AL21*20,IF(AM21&gt;0,AM21*20-20,IF(AN21&gt;0,AN21*20,IF(AO21&gt;0,AO21*20+50,IF(AP21&gt;0,AP21*20-10,""))))))))</f>
        <v>110</v>
      </c>
      <c r="O21" s="24">
        <f>IF(AI21&gt;0,AI21*20,IF(AJ21&gt;0,AJ21*20,IF(AK21&gt;0,AK21*20-10,IF(AL21&gt;0,AL21*20,IF(AM21&gt;0,AM21*20+30,IF(AN21&gt;0,AN21*20,IF(AO21&gt;0,AO21*20-10,IF(AP21&gt;0,AP21*20,""))))))))</f>
        <v>120</v>
      </c>
      <c r="P21" s="27">
        <f>IF(AI21&gt;0,AI21*20,IF(AJ21&gt;0,AJ21*20,IF(AK21&gt;0,AK21*20+50,IF(AL21&gt;0,AL21*20,IF(AM21&gt;0,AM21*20,IF(AN21&gt;0,AN21*20,IF(AO21&gt;0,AO21*20-20,IF(AP21&gt;0,AP21*20+40,""))))))))</f>
        <v>160</v>
      </c>
      <c r="Q21" s="11">
        <f>IF(AI21&gt;0,AI21*20,IF(AJ21&gt;0,AJ21*20,IF(AK21&gt;0,AK21*20-10,IF(AL21&gt;0,AL21*20-10,IF(AM21&gt;0,AM21*20+30,IF(AN21&gt;0,AN21*20+20,IF(AO21&gt;0,AO21*20-10,IF(AP21&gt;0,AP21*20,""))))))))</f>
        <v>120</v>
      </c>
      <c r="R21" s="28" t="str">
        <f>IF(BA21&gt;0,BA21*20,"")</f>
        <v/>
      </c>
      <c r="S21" s="74">
        <f>IF(AQ21&gt;0,AQ21*20,IF(AR21&gt;0,AR21*20,IF(AS21&gt;0,AS21*20,"")))</f>
        <v>40</v>
      </c>
      <c r="T21" s="7">
        <f>IF(AT21&gt;0,AT21*20,IF(AU21&gt;0,AU21*10,""))</f>
        <v>40</v>
      </c>
      <c r="U21" s="31" t="str">
        <f>IF(AV21&gt;0,AV21*20,"")</f>
        <v/>
      </c>
      <c r="V21" s="76">
        <f>IF(AW21&gt;0,AW21*20+10,10)</f>
        <v>10</v>
      </c>
      <c r="W21" s="13"/>
      <c r="X21" s="44" t="str">
        <f>IF(AX21&gt;0,AX21*20,"")</f>
        <v/>
      </c>
      <c r="Y21" s="45" t="str">
        <f>IF(AX21&gt;0,AX21*20,"")</f>
        <v/>
      </c>
      <c r="Z21" s="41" t="str">
        <f>IF(AY21&gt;0,AY21*20,"")</f>
        <v/>
      </c>
      <c r="AA21" s="38"/>
      <c r="AB21" s="1" t="s">
        <v>195</v>
      </c>
      <c r="AC21" t="s">
        <v>188</v>
      </c>
      <c r="AD21">
        <v>-1</v>
      </c>
      <c r="AE21">
        <v>1</v>
      </c>
      <c r="AP21">
        <v>6</v>
      </c>
      <c r="AR21">
        <v>2</v>
      </c>
      <c r="AT21">
        <v>2</v>
      </c>
    </row>
    <row r="22" spans="1:52" x14ac:dyDescent="0.2">
      <c r="A22" s="17" t="s">
        <v>59</v>
      </c>
      <c r="B22" s="3" t="s">
        <v>32</v>
      </c>
      <c r="C22" s="3" t="s">
        <v>45</v>
      </c>
      <c r="D22" s="4">
        <v>16</v>
      </c>
      <c r="E22" s="72" t="str">
        <f>IF(AD22=1,"慷慨",IF(AD22=-1,"吝啬",""))</f>
        <v/>
      </c>
      <c r="F22" s="4" t="str">
        <f>IF(AE22=1,"诚实",IF(AE22=-1,"狡诈",""))</f>
        <v>诚实</v>
      </c>
      <c r="G22" s="4" t="str">
        <f>IF(AF22=1,"大胆",IF(AF22=-1,"谨慎",""))</f>
        <v>大胆</v>
      </c>
      <c r="H22" s="4" t="str">
        <f>IF(AG22=1,"仁慈",IF(AG22=-1,"残忍",""))</f>
        <v/>
      </c>
      <c r="I22" s="43" t="str">
        <f>IF(AH22=1,"谋略",IF(AH22=-1,"冲动",""))</f>
        <v>冲动</v>
      </c>
      <c r="J22" s="19">
        <f>IF(AI22&gt;0,AI22*30,IF(AJ22&gt;0,AJ22*30,IF(AK22&gt;0,AK22*30,IF(AL22&gt;0,AL22*30,IF(AM22&gt;0,AM22*30,IF(AN22&gt;0,AN22*30,IF(AO22&gt;0,AO22*30,IF(AP22&gt;0,AP22*30,""))))))))</f>
        <v>120</v>
      </c>
      <c r="K22" s="5">
        <f>IF(AI22&gt;0,AI22*30,IF(AJ22&gt;0,AJ22*30+50,IF(AK22&gt;0,AK22*30+10,IF(AL22&gt;0,AL22*30,IF(AM22&gt;0,AM22*30-20,IF(AN22&gt;0,AN22*30-50,IF(AO22&gt;0,AO22*30,IF(AP22&gt;0,AP22*30-40,""))))))))</f>
        <v>120</v>
      </c>
      <c r="L22" s="20">
        <f>IF(AI22&gt;0,AI22*30,IF(AJ22&gt;0,AJ22*30-10,IF(AK22&gt;0,AK22*30+20,IF(AL22&gt;0,AL22*30+20,IF(AM22&gt;0,AM22*30-20,IF(AN22&gt;0,AN22*30-30,IF(AO22&gt;0,AO22*30,IF(AP22&gt;0,AP22*30-20,""))))))))</f>
        <v>120</v>
      </c>
      <c r="M22" s="23">
        <f>IF(AI22&gt;0,AI22*25,IF(AJ22&gt;0,AJ22*25-20,IF(AK22&gt;0,AK22*25-30,IF(AL22&gt;0,AL22*25-10,IF(AM22&gt;0,AM22*25,IF(AN22&gt;0,AN22*25+60,IF(AO22&gt;0,AO22*25-10,IF(AP22&gt;0,AP22*25+30,""))))))))</f>
        <v>100</v>
      </c>
      <c r="N22" s="9">
        <f>IF(AI22&gt;0,AI22*20,IF(AJ22&gt;0,AJ22*20-20,IF(AK22&gt;0,AK22*20-30,IF(AL22&gt;0,AL22*20,IF(AM22&gt;0,AM22*20-20,IF(AN22&gt;0,AN22*20,IF(AO22&gt;0,AO22*20+50,IF(AP22&gt;0,AP22*20-10,""))))))))</f>
        <v>80</v>
      </c>
      <c r="O22" s="24">
        <f>IF(AI22&gt;0,AI22*20,IF(AJ22&gt;0,AJ22*20,IF(AK22&gt;0,AK22*20-10,IF(AL22&gt;0,AL22*20,IF(AM22&gt;0,AM22*20+30,IF(AN22&gt;0,AN22*20,IF(AO22&gt;0,AO22*20-10,IF(AP22&gt;0,AP22*20,""))))))))</f>
        <v>80</v>
      </c>
      <c r="P22" s="27">
        <f>IF(AI22&gt;0,AI22*20,IF(AJ22&gt;0,AJ22*20,IF(AK22&gt;0,AK22*20+50,IF(AL22&gt;0,AL22*20,IF(AM22&gt;0,AM22*20,IF(AN22&gt;0,AN22*20,IF(AO22&gt;0,AO22*20-20,IF(AP22&gt;0,AP22*20+40,""))))))))</f>
        <v>80</v>
      </c>
      <c r="Q22" s="11">
        <f>IF(AI22&gt;0,AI22*20,IF(AJ22&gt;0,AJ22*20,IF(AK22&gt;0,AK22*20-10,IF(AL22&gt;0,AL22*20-10,IF(AM22&gt;0,AM22*20+30,IF(AN22&gt;0,AN22*20+20,IF(AO22&gt;0,AO22*20-10,IF(AP22&gt;0,AP22*20,""))))))))</f>
        <v>80</v>
      </c>
      <c r="R22" s="28" t="str">
        <f>IF(BA22&gt;0,BA22*20,"")</f>
        <v/>
      </c>
      <c r="S22" s="74" t="str">
        <f>IF(AQ22&gt;0,AQ22*20,IF(AR22&gt;0,AR22*20,IF(AS22&gt;0,AS22*20,"")))</f>
        <v/>
      </c>
      <c r="T22" s="7" t="str">
        <f>IF(AT22&gt;0,AT22*20,IF(AU22&gt;0,AU22*10,""))</f>
        <v/>
      </c>
      <c r="U22" s="31" t="str">
        <f>IF(AV22&gt;0,AV22*20,"")</f>
        <v/>
      </c>
      <c r="V22" s="76">
        <f>IF(AW22&gt;0,AW22*20+10,10)</f>
        <v>10</v>
      </c>
      <c r="W22" s="13"/>
      <c r="X22" s="44" t="str">
        <f>IF(AX22&gt;0,AX22*20,"")</f>
        <v/>
      </c>
      <c r="Y22" s="45" t="str">
        <f>IF(AX22&gt;0,AX22*20,"")</f>
        <v/>
      </c>
      <c r="Z22" s="41" t="str">
        <f>IF(AY22&gt;0,AY22*20,"")</f>
        <v/>
      </c>
      <c r="AA22" s="77">
        <f>IF(AZ22&gt;0,AZ22*20,"")</f>
        <v>80</v>
      </c>
      <c r="AB22" s="1" t="s">
        <v>195</v>
      </c>
      <c r="AC22" t="s">
        <v>131</v>
      </c>
      <c r="AE22">
        <v>1</v>
      </c>
      <c r="AF22">
        <v>1</v>
      </c>
      <c r="AH22">
        <v>-1</v>
      </c>
      <c r="AI22">
        <v>4</v>
      </c>
      <c r="AZ22">
        <v>4</v>
      </c>
    </row>
    <row r="23" spans="1:52" x14ac:dyDescent="0.2">
      <c r="A23" s="17" t="s">
        <v>48</v>
      </c>
      <c r="B23" s="3" t="s">
        <v>32</v>
      </c>
      <c r="C23" s="3" t="s">
        <v>45</v>
      </c>
      <c r="D23" s="4">
        <v>25</v>
      </c>
      <c r="E23" s="72" t="str">
        <f>IF(AD23=1,"慷慨",IF(AD23=-1,"吝啬",""))</f>
        <v/>
      </c>
      <c r="F23" s="4" t="str">
        <f>IF(AE23=1,"诚实",IF(AE23=-1,"狡诈",""))</f>
        <v>诚实</v>
      </c>
      <c r="G23" s="4" t="str">
        <f>IF(AF23=1,"大胆",IF(AF23=-1,"谨慎",""))</f>
        <v>大胆</v>
      </c>
      <c r="H23" s="4" t="str">
        <f>IF(AG23=1,"仁慈",IF(AG23=-1,"残忍",""))</f>
        <v>残忍</v>
      </c>
      <c r="I23" s="43" t="str">
        <f>IF(AH23=1,"谋略",IF(AH23=-1,"冲动",""))</f>
        <v/>
      </c>
      <c r="J23" s="19">
        <f>IF(AI23&gt;0,AI23*30,IF(AJ23&gt;0,AJ23*30,IF(AK23&gt;0,AK23*30,IF(AL23&gt;0,AL23*30,IF(AM23&gt;0,AM23*30,IF(AN23&gt;0,AN23*30,IF(AO23&gt;0,AO23*30,IF(AP23&gt;0,AP23*30,""))))))))</f>
        <v>270</v>
      </c>
      <c r="K23" s="5">
        <f>IF(AI23&gt;0,AI23*30,IF(AJ23&gt;0,AJ23*30+50,IF(AK23&gt;0,AK23*30+10,IF(AL23&gt;0,AL23*30,IF(AM23&gt;0,AM23*30-20,IF(AN23&gt;0,AN23*30-50,IF(AO23&gt;0,AO23*30,IF(AP23&gt;0,AP23*30-40,""))))))))</f>
        <v>270</v>
      </c>
      <c r="L23" s="20">
        <f>IF(AI23&gt;0,AI23*30,IF(AJ23&gt;0,AJ23*30-10,IF(AK23&gt;0,AK23*30+20,IF(AL23&gt;0,AL23*30+20,IF(AM23&gt;0,AM23*30-20,IF(AN23&gt;0,AN23*30-30,IF(AO23&gt;0,AO23*30,IF(AP23&gt;0,AP23*30-20,""))))))))</f>
        <v>270</v>
      </c>
      <c r="M23" s="23">
        <f>IF(AI23&gt;0,AI23*25,IF(AJ23&gt;0,AJ23*25-20,IF(AK23&gt;0,AK23*25-30,IF(AL23&gt;0,AL23*25-10,IF(AM23&gt;0,AM23*25,IF(AN23&gt;0,AN23*25+60,IF(AO23&gt;0,AO23*25-10,IF(AP23&gt;0,AP23*25+30,""))))))))</f>
        <v>225</v>
      </c>
      <c r="N23" s="9">
        <f>IF(AI23&gt;0,AI23*20,IF(AJ23&gt;0,AJ23*20-20,IF(AK23&gt;0,AK23*20-30,IF(AL23&gt;0,AL23*20,IF(AM23&gt;0,AM23*20-20,IF(AN23&gt;0,AN23*20,IF(AO23&gt;0,AO23*20+50,IF(AP23&gt;0,AP23*20-10,""))))))))</f>
        <v>180</v>
      </c>
      <c r="O23" s="24">
        <f>IF(AI23&gt;0,AI23*20,IF(AJ23&gt;0,AJ23*20,IF(AK23&gt;0,AK23*20-10,IF(AL23&gt;0,AL23*20,IF(AM23&gt;0,AM23*20+30,IF(AN23&gt;0,AN23*20,IF(AO23&gt;0,AO23*20-10,IF(AP23&gt;0,AP23*20,""))))))))</f>
        <v>180</v>
      </c>
      <c r="P23" s="27">
        <f>IF(AI23&gt;0,AI23*20,IF(AJ23&gt;0,AJ23*20,IF(AK23&gt;0,AK23*20+50,IF(AL23&gt;0,AL23*20,IF(AM23&gt;0,AM23*20,IF(AN23&gt;0,AN23*20,IF(AO23&gt;0,AO23*20-20,IF(AP23&gt;0,AP23*20+40,""))))))))</f>
        <v>180</v>
      </c>
      <c r="Q23" s="11">
        <f>IF(AI23&gt;0,AI23*20,IF(AJ23&gt;0,AJ23*20,IF(AK23&gt;0,AK23*20-10,IF(AL23&gt;0,AL23*20-10,IF(AM23&gt;0,AM23*20+30,IF(AN23&gt;0,AN23*20+20,IF(AO23&gt;0,AO23*20-10,IF(AP23&gt;0,AP23*20,""))))))))</f>
        <v>180</v>
      </c>
      <c r="R23" s="28" t="str">
        <f>IF(BA23&gt;0,BA23*20,"")</f>
        <v/>
      </c>
      <c r="S23" s="74" t="str">
        <f>IF(AQ23&gt;0,AQ23*20,IF(AR23&gt;0,AR23*20,IF(AS23&gt;0,AS23*20,"")))</f>
        <v/>
      </c>
      <c r="T23" s="7" t="str">
        <f>IF(AT23&gt;0,AT23*20,IF(AU23&gt;0,AU23*10,""))</f>
        <v/>
      </c>
      <c r="U23" s="31" t="str">
        <f>IF(AV23&gt;0,AV23*20,"")</f>
        <v/>
      </c>
      <c r="V23" s="76">
        <f>IF(AW23&gt;0,AW23*20+10,10)</f>
        <v>10</v>
      </c>
      <c r="W23" s="13"/>
      <c r="X23" s="44" t="str">
        <f>IF(AX23&gt;0,AX23*20,"")</f>
        <v/>
      </c>
      <c r="Y23" s="45" t="str">
        <f>IF(AX23&gt;0,AX23*20,"")</f>
        <v/>
      </c>
      <c r="Z23" s="41" t="str">
        <f>IF(AY23&gt;0,AY23*20,"")</f>
        <v/>
      </c>
      <c r="AA23" s="38"/>
      <c r="AB23" s="1" t="s">
        <v>195</v>
      </c>
      <c r="AC23" t="s">
        <v>137</v>
      </c>
      <c r="AE23">
        <v>1</v>
      </c>
      <c r="AF23">
        <v>1</v>
      </c>
      <c r="AG23">
        <v>-1</v>
      </c>
      <c r="AI23">
        <v>9</v>
      </c>
    </row>
    <row r="24" spans="1:52" x14ac:dyDescent="0.2">
      <c r="A24" s="17" t="s">
        <v>98</v>
      </c>
      <c r="B24" s="3" t="s">
        <v>32</v>
      </c>
      <c r="C24" s="3" t="s">
        <v>41</v>
      </c>
      <c r="D24" s="4">
        <v>13</v>
      </c>
      <c r="E24" s="72" t="str">
        <f>IF(AD24=1,"慷慨",IF(AD24=-1,"吝啬",""))</f>
        <v/>
      </c>
      <c r="F24" s="4" t="str">
        <f>IF(AE24=1,"诚实",IF(AE24=-1,"狡诈",""))</f>
        <v>诚实</v>
      </c>
      <c r="G24" s="4" t="str">
        <f>IF(AF24=1,"大胆",IF(AF24=-1,"谨慎",""))</f>
        <v>大胆</v>
      </c>
      <c r="H24" s="4" t="str">
        <f>IF(AG24=1,"仁慈",IF(AG24=-1,"残忍",""))</f>
        <v>残忍</v>
      </c>
      <c r="I24" s="43" t="str">
        <f>IF(AH24=1,"谋略",IF(AH24=-1,"冲动",""))</f>
        <v/>
      </c>
      <c r="J24" s="19">
        <f>IF(AI24&gt;0,AI24*30,IF(AJ24&gt;0,AJ24*30,IF(AK24&gt;0,AK24*30,IF(AL24&gt;0,AL24*30,IF(AM24&gt;0,AM24*30,IF(AN24&gt;0,AN24*30,IF(AO24&gt;0,AO24*30,IF(AP24&gt;0,AP24*30,""))))))))</f>
        <v>90</v>
      </c>
      <c r="K24" s="5">
        <f>IF(AI24&gt;0,AI24*30,IF(AJ24&gt;0,AJ24*30+50,IF(AK24&gt;0,AK24*30+10,IF(AL24&gt;0,AL24*30,IF(AM24&gt;0,AM24*30-20,IF(AN24&gt;0,AN24*30-50,IF(AO24&gt;0,AO24*30,IF(AP24&gt;0,AP24*30-40,""))))))))</f>
        <v>90</v>
      </c>
      <c r="L24" s="20">
        <f>IF(AI24&gt;0,AI24*30,IF(AJ24&gt;0,AJ24*30-10,IF(AK24&gt;0,AK24*30+20,IF(AL24&gt;0,AL24*30+20,IF(AM24&gt;0,AM24*30-20,IF(AN24&gt;0,AN24*30-30,IF(AO24&gt;0,AO24*30,IF(AP24&gt;0,AP24*30-20,""))))))))</f>
        <v>90</v>
      </c>
      <c r="M24" s="23">
        <f>IF(AI24&gt;0,AI24*25,IF(AJ24&gt;0,AJ24*25-20,IF(AK24&gt;0,AK24*25-30,IF(AL24&gt;0,AL24*25-10,IF(AM24&gt;0,AM24*25,IF(AN24&gt;0,AN24*25+60,IF(AO24&gt;0,AO24*25-10,IF(AP24&gt;0,AP24*25+30,""))))))))</f>
        <v>75</v>
      </c>
      <c r="N24" s="9">
        <f>IF(AI24&gt;0,AI24*20,IF(AJ24&gt;0,AJ24*20-20,IF(AK24&gt;0,AK24*20-30,IF(AL24&gt;0,AL24*20,IF(AM24&gt;0,AM24*20-20,IF(AN24&gt;0,AN24*20,IF(AO24&gt;0,AO24*20+50,IF(AP24&gt;0,AP24*20-10,""))))))))</f>
        <v>60</v>
      </c>
      <c r="O24" s="24">
        <f>IF(AI24&gt;0,AI24*20,IF(AJ24&gt;0,AJ24*20,IF(AK24&gt;0,AK24*20-10,IF(AL24&gt;0,AL24*20,IF(AM24&gt;0,AM24*20+30,IF(AN24&gt;0,AN24*20,IF(AO24&gt;0,AO24*20-10,IF(AP24&gt;0,AP24*20,""))))))))</f>
        <v>60</v>
      </c>
      <c r="P24" s="27">
        <f>IF(AI24&gt;0,AI24*20,IF(AJ24&gt;0,AJ24*20,IF(AK24&gt;0,AK24*20+50,IF(AL24&gt;0,AL24*20,IF(AM24&gt;0,AM24*20,IF(AN24&gt;0,AN24*20,IF(AO24&gt;0,AO24*20-20,IF(AP24&gt;0,AP24*20+40,""))))))))</f>
        <v>60</v>
      </c>
      <c r="Q24" s="11">
        <f>IF(AI24&gt;0,AI24*20,IF(AJ24&gt;0,AJ24*20,IF(AK24&gt;0,AK24*20-10,IF(AL24&gt;0,AL24*20-10,IF(AM24&gt;0,AM24*20+30,IF(AN24&gt;0,AN24*20+20,IF(AO24&gt;0,AO24*20-10,IF(AP24&gt;0,AP24*20,""))))))))</f>
        <v>60</v>
      </c>
      <c r="R24" s="28" t="str">
        <f>IF(BA24&gt;0,BA24*20,"")</f>
        <v/>
      </c>
      <c r="S24" s="74" t="str">
        <f>IF(AQ24&gt;0,AQ24*20,IF(AR24&gt;0,AR24*20,IF(AS24&gt;0,AS24*20,"")))</f>
        <v/>
      </c>
      <c r="T24" s="7">
        <f>IF(AT24&gt;0,AT24*20,IF(AU24&gt;0,AU24*10,""))</f>
        <v>40</v>
      </c>
      <c r="U24" s="31" t="str">
        <f>IF(AV24&gt;0,AV24*20,"")</f>
        <v/>
      </c>
      <c r="V24" s="76">
        <f>IF(AW24&gt;0,AW24*20+10,10)</f>
        <v>10</v>
      </c>
      <c r="W24" s="13"/>
      <c r="X24" s="44" t="str">
        <f>IF(AX24&gt;0,AX24*20,"")</f>
        <v/>
      </c>
      <c r="Y24" s="45" t="str">
        <f>IF(AX24&gt;0,AX24*20,"")</f>
        <v/>
      </c>
      <c r="Z24" s="41" t="str">
        <f>IF(AY24&gt;0,AY24*20,"")</f>
        <v/>
      </c>
      <c r="AA24" s="38"/>
      <c r="AB24" s="1" t="s">
        <v>195</v>
      </c>
      <c r="AC24" t="s">
        <v>128</v>
      </c>
      <c r="AE24">
        <v>1</v>
      </c>
      <c r="AF24">
        <v>1</v>
      </c>
      <c r="AG24">
        <v>-1</v>
      </c>
      <c r="AI24">
        <v>3</v>
      </c>
      <c r="AU24">
        <v>4</v>
      </c>
    </row>
    <row r="25" spans="1:52" x14ac:dyDescent="0.2">
      <c r="A25" s="17" t="s">
        <v>29</v>
      </c>
      <c r="B25" s="3" t="s">
        <v>32</v>
      </c>
      <c r="C25" s="3" t="s">
        <v>41</v>
      </c>
      <c r="D25" s="42">
        <v>13</v>
      </c>
      <c r="E25" s="72" t="str">
        <f>IF(AD25=1,"慷慨",IF(AD25=-1,"吝啬",""))</f>
        <v>吝啬</v>
      </c>
      <c r="F25" s="4" t="str">
        <f>IF(AE25=1,"诚实",IF(AE25=-1,"狡诈",""))</f>
        <v/>
      </c>
      <c r="G25" s="4" t="str">
        <f>IF(AF25=1,"大胆",IF(AF25=-1,"谨慎",""))</f>
        <v/>
      </c>
      <c r="H25" s="4" t="str">
        <f>IF(AG25=1,"仁慈",IF(AG25=-1,"残忍",""))</f>
        <v>仁慈</v>
      </c>
      <c r="I25" s="43" t="str">
        <f>IF(AH25=1,"谋略",IF(AH25=-1,"冲动",""))</f>
        <v/>
      </c>
      <c r="J25" s="19">
        <f>IF(AI25&gt;0,AI25*30,IF(AJ25&gt;0,AJ25*30,IF(AK25&gt;0,AK25*30,IF(AL25&gt;0,AL25*30,IF(AM25&gt;0,AM25*30,IF(AN25&gt;0,AN25*30,IF(AO25&gt;0,AO25*30,IF(AP25&gt;0,AP25*30,""))))))))</f>
        <v>60</v>
      </c>
      <c r="K25" s="5">
        <f>IF(AI25&gt;0,AI25*30,IF(AJ25&gt;0,AJ25*30+50,IF(AK25&gt;0,AK25*30+10,IF(AL25&gt;0,AL25*30,IF(AM25&gt;0,AM25*30-20,IF(AN25&gt;0,AN25*30-50,IF(AO25&gt;0,AO25*30,IF(AP25&gt;0,AP25*30-40,""))))))))</f>
        <v>60</v>
      </c>
      <c r="L25" s="20">
        <f>IF(AI25&gt;0,AI25*30,IF(AJ25&gt;0,AJ25*30-10,IF(AK25&gt;0,AK25*30+20,IF(AL25&gt;0,AL25*30+20,IF(AM25&gt;0,AM25*30-20,IF(AN25&gt;0,AN25*30-30,IF(AO25&gt;0,AO25*30,IF(AP25&gt;0,AP25*30-20,""))))))))</f>
        <v>60</v>
      </c>
      <c r="M25" s="23">
        <f>IF(AI25&gt;0,AI25*25,IF(AJ25&gt;0,AJ25*25-20,IF(AK25&gt;0,AK25*25-30,IF(AL25&gt;0,AL25*25-10,IF(AM25&gt;0,AM25*25,IF(AN25&gt;0,AN25*25+60,IF(AO25&gt;0,AO25*25-10,IF(AP25&gt;0,AP25*25+30,""))))))))</f>
        <v>50</v>
      </c>
      <c r="N25" s="9">
        <f>IF(AI25&gt;0,AI25*20,IF(AJ25&gt;0,AJ25*20-20,IF(AK25&gt;0,AK25*20-30,IF(AL25&gt;0,AL25*20,IF(AM25&gt;0,AM25*20-20,IF(AN25&gt;0,AN25*20,IF(AO25&gt;0,AO25*20+50,IF(AP25&gt;0,AP25*20-10,""))))))))</f>
        <v>40</v>
      </c>
      <c r="O25" s="24">
        <f>IF(AI25&gt;0,AI25*20,IF(AJ25&gt;0,AJ25*20,IF(AK25&gt;0,AK25*20-10,IF(AL25&gt;0,AL25*20,IF(AM25&gt;0,AM25*20+30,IF(AN25&gt;0,AN25*20,IF(AO25&gt;0,AO25*20-10,IF(AP25&gt;0,AP25*20,""))))))))</f>
        <v>40</v>
      </c>
      <c r="P25" s="27">
        <f>IF(AI25&gt;0,AI25*20,IF(AJ25&gt;0,AJ25*20,IF(AK25&gt;0,AK25*20+50,IF(AL25&gt;0,AL25*20,IF(AM25&gt;0,AM25*20,IF(AN25&gt;0,AN25*20,IF(AO25&gt;0,AO25*20-20,IF(AP25&gt;0,AP25*20+40,""))))))))</f>
        <v>40</v>
      </c>
      <c r="Q25" s="11">
        <f>IF(AI25&gt;0,AI25*20,IF(AJ25&gt;0,AJ25*20,IF(AK25&gt;0,AK25*20-10,IF(AL25&gt;0,AL25*20-10,IF(AM25&gt;0,AM25*20+30,IF(AN25&gt;0,AN25*20+20,IF(AO25&gt;0,AO25*20-10,IF(AP25&gt;0,AP25*20,""))))))))</f>
        <v>40</v>
      </c>
      <c r="R25" s="28" t="str">
        <f>IF(BA25&gt;0,BA25*20,"")</f>
        <v/>
      </c>
      <c r="S25" s="74" t="str">
        <f>IF(AQ25&gt;0,AQ25*20,IF(AR25&gt;0,AR25*20,IF(AS25&gt;0,AS25*20,"")))</f>
        <v/>
      </c>
      <c r="T25" s="7" t="str">
        <f>IF(AT25&gt;0,AT25*20,IF(AU25&gt;0,AU25*10,""))</f>
        <v/>
      </c>
      <c r="U25" s="31" t="str">
        <f>IF(AV25&gt;0,AV25*20,"")</f>
        <v/>
      </c>
      <c r="V25" s="76">
        <f>IF(AW25&gt;0,AW25*20+10,10)</f>
        <v>90</v>
      </c>
      <c r="W25" s="13"/>
      <c r="X25" s="44">
        <f>IF(AX25&gt;0,AX25*20,"")</f>
        <v>40</v>
      </c>
      <c r="Y25" s="45">
        <f>IF(AX25&gt;0,AX25*20,"")</f>
        <v>40</v>
      </c>
      <c r="Z25" s="41">
        <f>IF(AY25&gt;0,AY25*20,"")</f>
        <v>60</v>
      </c>
      <c r="AA25" s="38"/>
      <c r="AB25" s="1" t="s">
        <v>195</v>
      </c>
      <c r="AC25" t="s">
        <v>165</v>
      </c>
      <c r="AD25">
        <v>-1</v>
      </c>
      <c r="AG25">
        <v>1</v>
      </c>
      <c r="AI25">
        <v>2</v>
      </c>
      <c r="AW25">
        <v>4</v>
      </c>
      <c r="AX25">
        <v>2</v>
      </c>
      <c r="AY25">
        <v>3</v>
      </c>
    </row>
    <row r="26" spans="1:52" x14ac:dyDescent="0.2">
      <c r="A26" s="17" t="s">
        <v>85</v>
      </c>
      <c r="B26" s="3" t="s">
        <v>32</v>
      </c>
      <c r="C26" s="3" t="s">
        <v>45</v>
      </c>
      <c r="D26" s="4">
        <v>21</v>
      </c>
      <c r="E26" s="72" t="str">
        <f>IF(AD26=1,"慷慨",IF(AD26=-1,"吝啬",""))</f>
        <v>吝啬</v>
      </c>
      <c r="F26" s="4" t="str">
        <f>IF(AE26=1,"诚实",IF(AE26=-1,"狡诈",""))</f>
        <v>狡诈</v>
      </c>
      <c r="G26" s="4" t="str">
        <f>IF(AF26=1,"大胆",IF(AF26=-1,"谨慎",""))</f>
        <v/>
      </c>
      <c r="H26" s="4" t="str">
        <f>IF(AG26=1,"仁慈",IF(AG26=-1,"残忍",""))</f>
        <v/>
      </c>
      <c r="I26" s="43" t="str">
        <f>IF(AH26=1,"谋略",IF(AH26=-1,"冲动",""))</f>
        <v/>
      </c>
      <c r="J26" s="19">
        <f>IF(AI26&gt;0,AI26*30,IF(AJ26&gt;0,AJ26*30,IF(AK26&gt;0,AK26*30,IF(AL26&gt;0,AL26*30,IF(AM26&gt;0,AM26*30,IF(AN26&gt;0,AN26*30,IF(AO26&gt;0,AO26*30,IF(AP26&gt;0,AP26*30,""))))))))</f>
        <v>180</v>
      </c>
      <c r="K26" s="5">
        <f>IF(AI26&gt;0,AI26*30,IF(AJ26&gt;0,AJ26*30+50,IF(AK26&gt;0,AK26*30+10,IF(AL26&gt;0,AL26*30,IF(AM26&gt;0,AM26*30-20,IF(AN26&gt;0,AN26*30-50,IF(AO26&gt;0,AO26*30,IF(AP26&gt;0,AP26*30-40,""))))))))</f>
        <v>180</v>
      </c>
      <c r="L26" s="20">
        <f>IF(AI26&gt;0,AI26*30,IF(AJ26&gt;0,AJ26*30-10,IF(AK26&gt;0,AK26*30+20,IF(AL26&gt;0,AL26*30+20,IF(AM26&gt;0,AM26*30-20,IF(AN26&gt;0,AN26*30-30,IF(AO26&gt;0,AO26*30,IF(AP26&gt;0,AP26*30-20,""))))))))</f>
        <v>180</v>
      </c>
      <c r="M26" s="23">
        <f>IF(AI26&gt;0,AI26*25,IF(AJ26&gt;0,AJ26*25-20,IF(AK26&gt;0,AK26*25-30,IF(AL26&gt;0,AL26*25-10,IF(AM26&gt;0,AM26*25,IF(AN26&gt;0,AN26*25+60,IF(AO26&gt;0,AO26*25-10,IF(AP26&gt;0,AP26*25+30,""))))))))</f>
        <v>150</v>
      </c>
      <c r="N26" s="9">
        <f>IF(AI26&gt;0,AI26*20,IF(AJ26&gt;0,AJ26*20-20,IF(AK26&gt;0,AK26*20-30,IF(AL26&gt;0,AL26*20,IF(AM26&gt;0,AM26*20-20,IF(AN26&gt;0,AN26*20,IF(AO26&gt;0,AO26*20+50,IF(AP26&gt;0,AP26*20-10,""))))))))</f>
        <v>120</v>
      </c>
      <c r="O26" s="24">
        <f>IF(AI26&gt;0,AI26*20,IF(AJ26&gt;0,AJ26*20,IF(AK26&gt;0,AK26*20-10,IF(AL26&gt;0,AL26*20,IF(AM26&gt;0,AM26*20+30,IF(AN26&gt;0,AN26*20,IF(AO26&gt;0,AO26*20-10,IF(AP26&gt;0,AP26*20,""))))))))</f>
        <v>120</v>
      </c>
      <c r="P26" s="27">
        <f>IF(AI26&gt;0,AI26*20,IF(AJ26&gt;0,AJ26*20,IF(AK26&gt;0,AK26*20+50,IF(AL26&gt;0,AL26*20,IF(AM26&gt;0,AM26*20,IF(AN26&gt;0,AN26*20,IF(AO26&gt;0,AO26*20-20,IF(AP26&gt;0,AP26*20+40,""))))))))</f>
        <v>120</v>
      </c>
      <c r="Q26" s="11">
        <f>IF(AI26&gt;0,AI26*20,IF(AJ26&gt;0,AJ26*20,IF(AK26&gt;0,AK26*20-10,IF(AL26&gt;0,AL26*20-10,IF(AM26&gt;0,AM26*20+30,IF(AN26&gt;0,AN26*20+20,IF(AO26&gt;0,AO26*20-10,IF(AP26&gt;0,AP26*20,""))))))))</f>
        <v>120</v>
      </c>
      <c r="R26" s="28" t="str">
        <f>IF(BA26&gt;0,BA26*20,"")</f>
        <v/>
      </c>
      <c r="S26" s="74">
        <f>IF(AQ26&gt;0,AQ26*20,IF(AR26&gt;0,AR26*20,IF(AS26&gt;0,AS26*20,"")))</f>
        <v>140</v>
      </c>
      <c r="T26" s="7" t="str">
        <f>IF(AT26&gt;0,AT26*20,IF(AU26&gt;0,AU26*10,""))</f>
        <v/>
      </c>
      <c r="U26" s="31" t="str">
        <f>IF(AV26&gt;0,AV26*20,"")</f>
        <v/>
      </c>
      <c r="V26" s="76">
        <f>IF(AW26&gt;0,AW26*20+10,10)</f>
        <v>10</v>
      </c>
      <c r="W26" s="13"/>
      <c r="X26" s="44" t="str">
        <f>IF(AX26&gt;0,AX26*20,"")</f>
        <v/>
      </c>
      <c r="Y26" s="45" t="str">
        <f>IF(AX26&gt;0,AX26*20,"")</f>
        <v/>
      </c>
      <c r="Z26" s="41" t="str">
        <f>IF(AY26&gt;0,AY26*20,"")</f>
        <v/>
      </c>
      <c r="AA26" s="38"/>
      <c r="AB26" s="1" t="s">
        <v>195</v>
      </c>
      <c r="AC26" t="s">
        <v>140</v>
      </c>
      <c r="AD26">
        <v>-1</v>
      </c>
      <c r="AE26">
        <v>-1</v>
      </c>
      <c r="AI26">
        <v>6</v>
      </c>
      <c r="AS26">
        <v>7</v>
      </c>
    </row>
    <row r="27" spans="1:52" x14ac:dyDescent="0.2">
      <c r="A27" s="17" t="s">
        <v>69</v>
      </c>
      <c r="B27" s="3" t="s">
        <v>32</v>
      </c>
      <c r="C27" s="3" t="s">
        <v>40</v>
      </c>
      <c r="D27" s="4">
        <v>15</v>
      </c>
      <c r="E27" s="72" t="str">
        <f>IF(AD27=1,"慷慨",IF(AD27=-1,"吝啬",""))</f>
        <v/>
      </c>
      <c r="F27" s="4" t="str">
        <f>IF(AE27=1,"诚实",IF(AE27=-1,"狡诈",""))</f>
        <v>狡诈</v>
      </c>
      <c r="G27" s="4" t="str">
        <f>IF(AF27=1,"大胆",IF(AF27=-1,"谨慎",""))</f>
        <v>大胆</v>
      </c>
      <c r="H27" s="4" t="str">
        <f>IF(AG27=1,"仁慈",IF(AG27=-1,"残忍",""))</f>
        <v/>
      </c>
      <c r="I27" s="43" t="str">
        <f>IF(AH27=1,"谋略",IF(AH27=-1,"冲动",""))</f>
        <v>冲动</v>
      </c>
      <c r="J27" s="19">
        <f>IF(AI27&gt;0,AI27*30,IF(AJ27&gt;0,AJ27*30,IF(AK27&gt;0,AK27*30,IF(AL27&gt;0,AL27*30,IF(AM27&gt;0,AM27*30,IF(AN27&gt;0,AN27*30,IF(AO27&gt;0,AO27*30,IF(AP27&gt;0,AP27*30,""))))))))</f>
        <v>120</v>
      </c>
      <c r="K27" s="5">
        <f>IF(AI27&gt;0,AI27*30,IF(AJ27&gt;0,AJ27*30+50,IF(AK27&gt;0,AK27*30+10,IF(AL27&gt;0,AL27*30,IF(AM27&gt;0,AM27*30-20,IF(AN27&gt;0,AN27*30-50,IF(AO27&gt;0,AO27*30,IF(AP27&gt;0,AP27*30-40,""))))))))</f>
        <v>120</v>
      </c>
      <c r="L27" s="20">
        <f>IF(AI27&gt;0,AI27*30,IF(AJ27&gt;0,AJ27*30-10,IF(AK27&gt;0,AK27*30+20,IF(AL27&gt;0,AL27*30+20,IF(AM27&gt;0,AM27*30-20,IF(AN27&gt;0,AN27*30-30,IF(AO27&gt;0,AO27*30,IF(AP27&gt;0,AP27*30-20,""))))))))</f>
        <v>120</v>
      </c>
      <c r="M27" s="23">
        <f>IF(AI27&gt;0,AI27*25,IF(AJ27&gt;0,AJ27*25-20,IF(AK27&gt;0,AK27*25-30,IF(AL27&gt;0,AL27*25-10,IF(AM27&gt;0,AM27*25,IF(AN27&gt;0,AN27*25+60,IF(AO27&gt;0,AO27*25-10,IF(AP27&gt;0,AP27*25+30,""))))))))</f>
        <v>100</v>
      </c>
      <c r="N27" s="9">
        <f>IF(AI27&gt;0,AI27*20,IF(AJ27&gt;0,AJ27*20-20,IF(AK27&gt;0,AK27*20-30,IF(AL27&gt;0,AL27*20,IF(AM27&gt;0,AM27*20-20,IF(AN27&gt;0,AN27*20,IF(AO27&gt;0,AO27*20+50,IF(AP27&gt;0,AP27*20-10,""))))))))</f>
        <v>80</v>
      </c>
      <c r="O27" s="24">
        <f>IF(AI27&gt;0,AI27*20,IF(AJ27&gt;0,AJ27*20,IF(AK27&gt;0,AK27*20-10,IF(AL27&gt;0,AL27*20,IF(AM27&gt;0,AM27*20+30,IF(AN27&gt;0,AN27*20,IF(AO27&gt;0,AO27*20-10,IF(AP27&gt;0,AP27*20,""))))))))</f>
        <v>80</v>
      </c>
      <c r="P27" s="27">
        <f>IF(AI27&gt;0,AI27*20,IF(AJ27&gt;0,AJ27*20,IF(AK27&gt;0,AK27*20+50,IF(AL27&gt;0,AL27*20,IF(AM27&gt;0,AM27*20,IF(AN27&gt;0,AN27*20,IF(AO27&gt;0,AO27*20-20,IF(AP27&gt;0,AP27*20+40,""))))))))</f>
        <v>80</v>
      </c>
      <c r="Q27" s="11">
        <f>IF(AI27&gt;0,AI27*20,IF(AJ27&gt;0,AJ27*20,IF(AK27&gt;0,AK27*20-10,IF(AL27&gt;0,AL27*20-10,IF(AM27&gt;0,AM27*20+30,IF(AN27&gt;0,AN27*20+20,IF(AO27&gt;0,AO27*20-10,IF(AP27&gt;0,AP27*20,""))))))))</f>
        <v>80</v>
      </c>
      <c r="R27" s="28" t="str">
        <f>IF(BA27&gt;0,BA27*20,"")</f>
        <v/>
      </c>
      <c r="S27" s="74" t="str">
        <f>IF(AQ27&gt;0,AQ27*20,IF(AR27&gt;0,AR27*20,IF(AS27&gt;0,AS27*20,"")))</f>
        <v/>
      </c>
      <c r="T27" s="7" t="str">
        <f>IF(AT27&gt;0,AT27*20,IF(AU27&gt;0,AU27*10,""))</f>
        <v/>
      </c>
      <c r="U27" s="31" t="str">
        <f>IF(AV27&gt;0,AV27*20,"")</f>
        <v/>
      </c>
      <c r="V27" s="76">
        <f>IF(AW27&gt;0,AW27*20+10,10)</f>
        <v>10</v>
      </c>
      <c r="W27" s="13"/>
      <c r="X27" s="44" t="str">
        <f>IF(AX27&gt;0,AX27*20,"")</f>
        <v/>
      </c>
      <c r="Y27" s="45" t="str">
        <f>IF(AX27&gt;0,AX27*20,"")</f>
        <v/>
      </c>
      <c r="Z27" s="41" t="str">
        <f>IF(AY27&gt;0,AY27*20,"")</f>
        <v/>
      </c>
      <c r="AA27" s="38"/>
      <c r="AB27" s="1" t="s">
        <v>195</v>
      </c>
      <c r="AC27" t="s">
        <v>192</v>
      </c>
      <c r="AE27">
        <v>-1</v>
      </c>
      <c r="AF27">
        <v>1</v>
      </c>
      <c r="AH27">
        <v>-1</v>
      </c>
      <c r="AI27">
        <v>4</v>
      </c>
    </row>
    <row r="28" spans="1:52" x14ac:dyDescent="0.2">
      <c r="A28" s="17" t="s">
        <v>81</v>
      </c>
      <c r="B28" s="3" t="s">
        <v>32</v>
      </c>
      <c r="C28" s="3" t="s">
        <v>45</v>
      </c>
      <c r="D28" s="4">
        <v>21</v>
      </c>
      <c r="E28" s="72" t="str">
        <f>IF(AD28=1,"慷慨",IF(AD28=-1,"吝啬",""))</f>
        <v>慷慨</v>
      </c>
      <c r="F28" s="4" t="str">
        <f>IF(AE28=1,"诚实",IF(AE28=-1,"狡诈",""))</f>
        <v/>
      </c>
      <c r="G28" s="4" t="str">
        <f>IF(AF28=1,"大胆",IF(AF28=-1,"谨慎",""))</f>
        <v>大胆</v>
      </c>
      <c r="H28" s="4" t="str">
        <f>IF(AG28=1,"仁慈",IF(AG28=-1,"残忍",""))</f>
        <v/>
      </c>
      <c r="I28" s="43" t="str">
        <f>IF(AH28=1,"谋略",IF(AH28=-1,"冲动",""))</f>
        <v/>
      </c>
      <c r="J28" s="19">
        <f>IF(AI28&gt;0,AI28*30,IF(AJ28&gt;0,AJ28*30,IF(AK28&gt;0,AK28*30,IF(AL28&gt;0,AL28*30,IF(AM28&gt;0,AM28*30,IF(AN28&gt;0,AN28*30,IF(AO28&gt;0,AO28*30,IF(AP28&gt;0,AP28*30,""))))))))</f>
        <v>180</v>
      </c>
      <c r="K28" s="5">
        <f>IF(AI28&gt;0,AI28*30,IF(AJ28&gt;0,AJ28*30+50,IF(AK28&gt;0,AK28*30+10,IF(AL28&gt;0,AL28*30,IF(AM28&gt;0,AM28*30-20,IF(AN28&gt;0,AN28*30-50,IF(AO28&gt;0,AO28*30,IF(AP28&gt;0,AP28*30-40,""))))))))</f>
        <v>180</v>
      </c>
      <c r="L28" s="20">
        <f>IF(AI28&gt;0,AI28*30,IF(AJ28&gt;0,AJ28*30-10,IF(AK28&gt;0,AK28*30+20,IF(AL28&gt;0,AL28*30+20,IF(AM28&gt;0,AM28*30-20,IF(AN28&gt;0,AN28*30-30,IF(AO28&gt;0,AO28*30,IF(AP28&gt;0,AP28*30-20,""))))))))</f>
        <v>180</v>
      </c>
      <c r="M28" s="23">
        <f>IF(AI28&gt;0,AI28*25,IF(AJ28&gt;0,AJ28*25-20,IF(AK28&gt;0,AK28*25-30,IF(AL28&gt;0,AL28*25-10,IF(AM28&gt;0,AM28*25,IF(AN28&gt;0,AN28*25+60,IF(AO28&gt;0,AO28*25-10,IF(AP28&gt;0,AP28*25+30,""))))))))</f>
        <v>150</v>
      </c>
      <c r="N28" s="9">
        <f>IF(AI28&gt;0,AI28*20,IF(AJ28&gt;0,AJ28*20-20,IF(AK28&gt;0,AK28*20-30,IF(AL28&gt;0,AL28*20,IF(AM28&gt;0,AM28*20-20,IF(AN28&gt;0,AN28*20,IF(AO28&gt;0,AO28*20+50,IF(AP28&gt;0,AP28*20-10,""))))))))</f>
        <v>120</v>
      </c>
      <c r="O28" s="24">
        <f>IF(AI28&gt;0,AI28*20,IF(AJ28&gt;0,AJ28*20,IF(AK28&gt;0,AK28*20-10,IF(AL28&gt;0,AL28*20,IF(AM28&gt;0,AM28*20+30,IF(AN28&gt;0,AN28*20,IF(AO28&gt;0,AO28*20-10,IF(AP28&gt;0,AP28*20,""))))))))</f>
        <v>120</v>
      </c>
      <c r="P28" s="27">
        <f>IF(AI28&gt;0,AI28*20,IF(AJ28&gt;0,AJ28*20,IF(AK28&gt;0,AK28*20+50,IF(AL28&gt;0,AL28*20,IF(AM28&gt;0,AM28*20,IF(AN28&gt;0,AN28*20,IF(AO28&gt;0,AO28*20-20,IF(AP28&gt;0,AP28*20+40,""))))))))</f>
        <v>120</v>
      </c>
      <c r="Q28" s="11">
        <f>IF(AI28&gt;0,AI28*20,IF(AJ28&gt;0,AJ28*20,IF(AK28&gt;0,AK28*20-10,IF(AL28&gt;0,AL28*20-10,IF(AM28&gt;0,AM28*20+30,IF(AN28&gt;0,AN28*20+20,IF(AO28&gt;0,AO28*20-10,IF(AP28&gt;0,AP28*20,""))))))))</f>
        <v>120</v>
      </c>
      <c r="R28" s="28" t="str">
        <f>IF(BA28&gt;0,BA28*20,"")</f>
        <v/>
      </c>
      <c r="S28" s="74" t="str">
        <f>IF(AQ28&gt;0,AQ28*20,IF(AR28&gt;0,AR28*20,IF(AS28&gt;0,AS28*20,"")))</f>
        <v/>
      </c>
      <c r="T28" s="7">
        <f>IF(AT28&gt;0,AT28*20,IF(AU28&gt;0,AU28*10,""))</f>
        <v>100</v>
      </c>
      <c r="U28" s="31" t="str">
        <f>IF(AV28&gt;0,AV28*20,"")</f>
        <v/>
      </c>
      <c r="V28" s="76">
        <f>IF(AW28&gt;0,AW28*20+10,10)</f>
        <v>10</v>
      </c>
      <c r="W28" s="13"/>
      <c r="X28" s="44" t="str">
        <f>IF(AX28&gt;0,AX28*20,"")</f>
        <v/>
      </c>
      <c r="Y28" s="45" t="str">
        <f>IF(AX28&gt;0,AX28*20,"")</f>
        <v/>
      </c>
      <c r="Z28" s="41" t="str">
        <f>IF(AY28&gt;0,AY28*20,"")</f>
        <v/>
      </c>
      <c r="AA28" s="38"/>
      <c r="AB28" s="1" t="s">
        <v>195</v>
      </c>
      <c r="AC28" t="s">
        <v>136</v>
      </c>
      <c r="AD28">
        <v>1</v>
      </c>
      <c r="AF28">
        <v>1</v>
      </c>
      <c r="AI28">
        <v>6</v>
      </c>
      <c r="AT28">
        <v>5</v>
      </c>
    </row>
    <row r="29" spans="1:52" x14ac:dyDescent="0.2">
      <c r="A29" s="17" t="s">
        <v>94</v>
      </c>
      <c r="B29" s="4" t="s">
        <v>32</v>
      </c>
      <c r="C29" s="3" t="s">
        <v>38</v>
      </c>
      <c r="D29" s="4">
        <v>15</v>
      </c>
      <c r="E29" s="72" t="str">
        <f>IF(AD29=1,"慷慨",IF(AD29=-1,"吝啬",""))</f>
        <v/>
      </c>
      <c r="F29" s="4" t="str">
        <f>IF(AE29=1,"诚实",IF(AE29=-1,"狡诈",""))</f>
        <v/>
      </c>
      <c r="G29" s="4" t="str">
        <f>IF(AF29=1,"大胆",IF(AF29=-1,"谨慎",""))</f>
        <v>大胆</v>
      </c>
      <c r="H29" s="4" t="str">
        <f>IF(AG29=1,"仁慈",IF(AG29=-1,"残忍",""))</f>
        <v>残忍</v>
      </c>
      <c r="I29" s="43" t="str">
        <f>IF(AH29=1,"谋略",IF(AH29=-1,"冲动",""))</f>
        <v>冲动</v>
      </c>
      <c r="J29" s="19">
        <f>IF(AI29&gt;0,AI29*30,IF(AJ29&gt;0,AJ29*30,IF(AK29&gt;0,AK29*30,IF(AL29&gt;0,AL29*30,IF(AM29&gt;0,AM29*30,IF(AN29&gt;0,AN29*30,IF(AO29&gt;0,AO29*30,IF(AP29&gt;0,AP29*30,""))))))))</f>
        <v>120</v>
      </c>
      <c r="K29" s="5">
        <f>IF(AI29&gt;0,AI29*30,IF(AJ29&gt;0,AJ29*30+50,IF(AK29&gt;0,AK29*30+10,IF(AL29&gt;0,AL29*30,IF(AM29&gt;0,AM29*30-20,IF(AN29&gt;0,AN29*30-50,IF(AO29&gt;0,AO29*30,IF(AP29&gt;0,AP29*30-40,""))))))))</f>
        <v>170</v>
      </c>
      <c r="L29" s="20">
        <f>IF(AI29&gt;0,AI29*30,IF(AJ29&gt;0,AJ29*30-10,IF(AK29&gt;0,AK29*30+20,IF(AL29&gt;0,AL29*30+20,IF(AM29&gt;0,AM29*30-20,IF(AN29&gt;0,AN29*30-30,IF(AO29&gt;0,AO29*30,IF(AP29&gt;0,AP29*30-20,""))))))))</f>
        <v>110</v>
      </c>
      <c r="M29" s="23">
        <f>IF(AI29&gt;0,AI29*25,IF(AJ29&gt;0,AJ29*25-20,IF(AK29&gt;0,AK29*25-30,IF(AL29&gt;0,AL29*25-10,IF(AM29&gt;0,AM29*25,IF(AN29&gt;0,AN29*25+60,IF(AO29&gt;0,AO29*25-10,IF(AP29&gt;0,AP29*25+30,""))))))))</f>
        <v>80</v>
      </c>
      <c r="N29" s="9">
        <f>IF(AI29&gt;0,AI29*20,IF(AJ29&gt;0,AJ29*20-20,IF(AK29&gt;0,AK29*20-30,IF(AL29&gt;0,AL29*20,IF(AM29&gt;0,AM29*20-20,IF(AN29&gt;0,AN29*20,IF(AO29&gt;0,AO29*20+50,IF(AP29&gt;0,AP29*20-10,""))))))))</f>
        <v>60</v>
      </c>
      <c r="O29" s="24">
        <f>IF(AI29&gt;0,AI29*20,IF(AJ29&gt;0,AJ29*20,IF(AK29&gt;0,AK29*20-10,IF(AL29&gt;0,AL29*20,IF(AM29&gt;0,AM29*20+30,IF(AN29&gt;0,AN29*20,IF(AO29&gt;0,AO29*20-10,IF(AP29&gt;0,AP29*20,""))))))))</f>
        <v>80</v>
      </c>
      <c r="P29" s="27">
        <f>IF(AI29&gt;0,AI29*20,IF(AJ29&gt;0,AJ29*20,IF(AK29&gt;0,AK29*20+50,IF(AL29&gt;0,AL29*20,IF(AM29&gt;0,AM29*20,IF(AN29&gt;0,AN29*20,IF(AO29&gt;0,AO29*20-20,IF(AP29&gt;0,AP29*20+40,""))))))))</f>
        <v>80</v>
      </c>
      <c r="Q29" s="11">
        <f>IF(AI29&gt;0,AI29*20,IF(AJ29&gt;0,AJ29*20,IF(AK29&gt;0,AK29*20-10,IF(AL29&gt;0,AL29*20-10,IF(AM29&gt;0,AM29*20+30,IF(AN29&gt;0,AN29*20+20,IF(AO29&gt;0,AO29*20-10,IF(AP29&gt;0,AP29*20,""))))))))</f>
        <v>80</v>
      </c>
      <c r="R29" s="28" t="str">
        <f>IF(BA29&gt;0,BA29*20,"")</f>
        <v/>
      </c>
      <c r="S29" s="74" t="str">
        <f>IF(AQ29&gt;0,AQ29*20,IF(AR29&gt;0,AR29*20,IF(AS29&gt;0,AS29*20,"")))</f>
        <v/>
      </c>
      <c r="T29" s="7" t="str">
        <f>IF(AT29&gt;0,AT29*20,IF(AU29&gt;0,AU29*10,""))</f>
        <v/>
      </c>
      <c r="U29" s="31" t="str">
        <f>IF(AV29&gt;0,AV29*20,"")</f>
        <v/>
      </c>
      <c r="V29" s="76">
        <f>IF(AW29&gt;0,AW29*20+10,10)</f>
        <v>10</v>
      </c>
      <c r="W29" s="13"/>
      <c r="X29" s="44" t="str">
        <f>IF(AX29&gt;0,AX29*20,"")</f>
        <v/>
      </c>
      <c r="Y29" s="45" t="str">
        <f>IF(AX29&gt;0,AX29*20,"")</f>
        <v/>
      </c>
      <c r="Z29" s="41" t="str">
        <f>IF(AY29&gt;0,AY29*20,"")</f>
        <v/>
      </c>
      <c r="AA29" s="38"/>
      <c r="AB29" s="1" t="s">
        <v>195</v>
      </c>
      <c r="AC29" t="s">
        <v>175</v>
      </c>
      <c r="AF29">
        <v>1</v>
      </c>
      <c r="AG29">
        <v>-1</v>
      </c>
      <c r="AH29">
        <v>-1</v>
      </c>
      <c r="AJ29">
        <v>4</v>
      </c>
    </row>
    <row r="30" spans="1:52" x14ac:dyDescent="0.2">
      <c r="A30" s="17" t="s">
        <v>49</v>
      </c>
      <c r="B30" s="3" t="s">
        <v>32</v>
      </c>
      <c r="C30" s="3" t="s">
        <v>45</v>
      </c>
      <c r="D30" s="4">
        <v>21</v>
      </c>
      <c r="E30" s="72" t="str">
        <f>IF(AD30=1,"慷慨",IF(AD30=-1,"吝啬",""))</f>
        <v>吝啬</v>
      </c>
      <c r="F30" s="4" t="str">
        <f>IF(AE30=1,"诚实",IF(AE30=-1,"狡诈",""))</f>
        <v>狡诈</v>
      </c>
      <c r="G30" s="4" t="str">
        <f>IF(AF30=1,"大胆",IF(AF30=-1,"谨慎",""))</f>
        <v/>
      </c>
      <c r="H30" s="4" t="str">
        <f>IF(AG30=1,"仁慈",IF(AG30=-1,"残忍",""))</f>
        <v>残忍</v>
      </c>
      <c r="I30" s="43" t="str">
        <f>IF(AH30=1,"谋略",IF(AH30=-1,"冲动",""))</f>
        <v/>
      </c>
      <c r="J30" s="19">
        <f>IF(AI30&gt;0,AI30*30,IF(AJ30&gt;0,AJ30*30,IF(AK30&gt;0,AK30*30,IF(AL30&gt;0,AL30*30,IF(AM30&gt;0,AM30*30,IF(AN30&gt;0,AN30*30,IF(AO30&gt;0,AO30*30,IF(AP30&gt;0,AP30*30,""))))))))</f>
        <v>180</v>
      </c>
      <c r="K30" s="5">
        <f>IF(AI30&gt;0,AI30*30,IF(AJ30&gt;0,AJ30*30+50,IF(AK30&gt;0,AK30*30+10,IF(AL30&gt;0,AL30*30,IF(AM30&gt;0,AM30*30-20,IF(AN30&gt;0,AN30*30-50,IF(AO30&gt;0,AO30*30,IF(AP30&gt;0,AP30*30-40,""))))))))</f>
        <v>180</v>
      </c>
      <c r="L30" s="20">
        <f>IF(AI30&gt;0,AI30*30,IF(AJ30&gt;0,AJ30*30-10,IF(AK30&gt;0,AK30*30+20,IF(AL30&gt;0,AL30*30+20,IF(AM30&gt;0,AM30*30-20,IF(AN30&gt;0,AN30*30-30,IF(AO30&gt;0,AO30*30,IF(AP30&gt;0,AP30*30-20,""))))))))</f>
        <v>180</v>
      </c>
      <c r="M30" s="23">
        <f>IF(AI30&gt;0,AI30*25,IF(AJ30&gt;0,AJ30*25-20,IF(AK30&gt;0,AK30*25-30,IF(AL30&gt;0,AL30*25-10,IF(AM30&gt;0,AM30*25,IF(AN30&gt;0,AN30*25+60,IF(AO30&gt;0,AO30*25-10,IF(AP30&gt;0,AP30*25+30,""))))))))</f>
        <v>150</v>
      </c>
      <c r="N30" s="9">
        <f>IF(AI30&gt;0,AI30*20,IF(AJ30&gt;0,AJ30*20-20,IF(AK30&gt;0,AK30*20-30,IF(AL30&gt;0,AL30*20,IF(AM30&gt;0,AM30*20-20,IF(AN30&gt;0,AN30*20,IF(AO30&gt;0,AO30*20+50,IF(AP30&gt;0,AP30*20-10,""))))))))</f>
        <v>120</v>
      </c>
      <c r="O30" s="24">
        <f>IF(AI30&gt;0,AI30*20,IF(AJ30&gt;0,AJ30*20,IF(AK30&gt;0,AK30*20-10,IF(AL30&gt;0,AL30*20,IF(AM30&gt;0,AM30*20+30,IF(AN30&gt;0,AN30*20,IF(AO30&gt;0,AO30*20-10,IF(AP30&gt;0,AP30*20,""))))))))</f>
        <v>120</v>
      </c>
      <c r="P30" s="27">
        <f>IF(AI30&gt;0,AI30*20,IF(AJ30&gt;0,AJ30*20,IF(AK30&gt;0,AK30*20+50,IF(AL30&gt;0,AL30*20,IF(AM30&gt;0,AM30*20,IF(AN30&gt;0,AN30*20,IF(AO30&gt;0,AO30*20-20,IF(AP30&gt;0,AP30*20+40,""))))))))</f>
        <v>120</v>
      </c>
      <c r="Q30" s="11">
        <f>IF(AI30&gt;0,AI30*20,IF(AJ30&gt;0,AJ30*20,IF(AK30&gt;0,AK30*20-10,IF(AL30&gt;0,AL30*20-10,IF(AM30&gt;0,AM30*20+30,IF(AN30&gt;0,AN30*20+20,IF(AO30&gt;0,AO30*20-10,IF(AP30&gt;0,AP30*20,""))))))))</f>
        <v>120</v>
      </c>
      <c r="R30" s="28" t="str">
        <f>IF(BA30&gt;0,BA30*20,"")</f>
        <v/>
      </c>
      <c r="S30" s="74" t="str">
        <f>IF(AQ30&gt;0,AQ30*20,IF(AR30&gt;0,AR30*20,IF(AS30&gt;0,AS30*20,"")))</f>
        <v/>
      </c>
      <c r="T30" s="7" t="str">
        <f>IF(AT30&gt;0,AT30*20,IF(AU30&gt;0,AU30*10,""))</f>
        <v/>
      </c>
      <c r="U30" s="31">
        <f>IF(AV30&gt;0,AV30*20,"")</f>
        <v>100</v>
      </c>
      <c r="V30" s="76">
        <f>IF(AW30&gt;0,AW30*20+10,10)</f>
        <v>10</v>
      </c>
      <c r="W30" s="13"/>
      <c r="X30" s="44" t="str">
        <f>IF(AX30&gt;0,AX30*20,"")</f>
        <v/>
      </c>
      <c r="Y30" s="45" t="str">
        <f>IF(AX30&gt;0,AX30*20,"")</f>
        <v/>
      </c>
      <c r="Z30" s="41" t="str">
        <f>IF(AY30&gt;0,AY30*20,"")</f>
        <v/>
      </c>
      <c r="AA30" s="38"/>
      <c r="AB30" s="1" t="s">
        <v>195</v>
      </c>
      <c r="AC30" t="s">
        <v>139</v>
      </c>
      <c r="AD30">
        <v>-1</v>
      </c>
      <c r="AE30">
        <v>-1</v>
      </c>
      <c r="AG30">
        <v>-1</v>
      </c>
      <c r="AI30">
        <v>6</v>
      </c>
      <c r="AV30">
        <v>5</v>
      </c>
    </row>
    <row r="31" spans="1:52" x14ac:dyDescent="0.2">
      <c r="A31" s="17" t="s">
        <v>47</v>
      </c>
      <c r="B31" s="3" t="s">
        <v>33</v>
      </c>
      <c r="C31" s="3" t="s">
        <v>45</v>
      </c>
      <c r="D31" s="4">
        <v>20</v>
      </c>
      <c r="E31" s="72" t="str">
        <f>IF(AD31=1,"慷慨",IF(AD31=-1,"吝啬",""))</f>
        <v/>
      </c>
      <c r="F31" s="4" t="str">
        <f>IF(AE31=1,"诚实",IF(AE31=-1,"狡诈",""))</f>
        <v/>
      </c>
      <c r="G31" s="4" t="str">
        <f>IF(AF31=1,"大胆",IF(AF31=-1,"谨慎",""))</f>
        <v>大胆</v>
      </c>
      <c r="H31" s="4" t="str">
        <f>IF(AG31=1,"仁慈",IF(AG31=-1,"残忍",""))</f>
        <v/>
      </c>
      <c r="I31" s="43" t="str">
        <f>IF(AH31=1,"谋略",IF(AH31=-1,"冲动",""))</f>
        <v>谋略</v>
      </c>
      <c r="J31" s="19">
        <f>IF(AI31&gt;0,AI31*30,IF(AJ31&gt;0,AJ31*30,IF(AK31&gt;0,AK31*30,IF(AL31&gt;0,AL31*30,IF(AM31&gt;0,AM31*30,IF(AN31&gt;0,AN31*30,IF(AO31&gt;0,AO31*30,IF(AP31&gt;0,AP31*30,""))))))))</f>
        <v>150</v>
      </c>
      <c r="K31" s="5">
        <f>IF(AI31&gt;0,AI31*30,IF(AJ31&gt;0,AJ31*30+50,IF(AK31&gt;0,AK31*30+10,IF(AL31&gt;0,AL31*30,IF(AM31&gt;0,AM31*30-20,IF(AN31&gt;0,AN31*30-50,IF(AO31&gt;0,AO31*30,IF(AP31&gt;0,AP31*30-40,""))))))))</f>
        <v>150</v>
      </c>
      <c r="L31" s="20">
        <f>IF(AI31&gt;0,AI31*30,IF(AJ31&gt;0,AJ31*30-10,IF(AK31&gt;0,AK31*30+20,IF(AL31&gt;0,AL31*30+20,IF(AM31&gt;0,AM31*30-20,IF(AN31&gt;0,AN31*30-30,IF(AO31&gt;0,AO31*30,IF(AP31&gt;0,AP31*30-20,""))))))))</f>
        <v>150</v>
      </c>
      <c r="M31" s="23">
        <f>IF(AI31&gt;0,AI31*25,IF(AJ31&gt;0,AJ31*25-20,IF(AK31&gt;0,AK31*25-30,IF(AL31&gt;0,AL31*25-10,IF(AM31&gt;0,AM31*25,IF(AN31&gt;0,AN31*25+60,IF(AO31&gt;0,AO31*25-10,IF(AP31&gt;0,AP31*25+30,""))))))))</f>
        <v>125</v>
      </c>
      <c r="N31" s="9">
        <f>IF(AI31&gt;0,AI31*20,IF(AJ31&gt;0,AJ31*20-20,IF(AK31&gt;0,AK31*20-30,IF(AL31&gt;0,AL31*20,IF(AM31&gt;0,AM31*20-20,IF(AN31&gt;0,AN31*20,IF(AO31&gt;0,AO31*20+50,IF(AP31&gt;0,AP31*20-10,""))))))))</f>
        <v>100</v>
      </c>
      <c r="O31" s="24">
        <f>IF(AI31&gt;0,AI31*20,IF(AJ31&gt;0,AJ31*20,IF(AK31&gt;0,AK31*20-10,IF(AL31&gt;0,AL31*20,IF(AM31&gt;0,AM31*20+30,IF(AN31&gt;0,AN31*20,IF(AO31&gt;0,AO31*20-10,IF(AP31&gt;0,AP31*20,""))))))))</f>
        <v>100</v>
      </c>
      <c r="P31" s="27">
        <f>IF(AI31&gt;0,AI31*20,IF(AJ31&gt;0,AJ31*20,IF(AK31&gt;0,AK31*20+50,IF(AL31&gt;0,AL31*20,IF(AM31&gt;0,AM31*20,IF(AN31&gt;0,AN31*20,IF(AO31&gt;0,AO31*20-20,IF(AP31&gt;0,AP31*20+40,""))))))))</f>
        <v>100</v>
      </c>
      <c r="Q31" s="11">
        <f>IF(AI31&gt;0,AI31*20,IF(AJ31&gt;0,AJ31*20,IF(AK31&gt;0,AK31*20-10,IF(AL31&gt;0,AL31*20-10,IF(AM31&gt;0,AM31*20+30,IF(AN31&gt;0,AN31*20+20,IF(AO31&gt;0,AO31*20-10,IF(AP31&gt;0,AP31*20,""))))))))</f>
        <v>100</v>
      </c>
      <c r="R31" s="28" t="str">
        <f>IF(BA31&gt;0,BA31*20,"")</f>
        <v/>
      </c>
      <c r="S31" s="74">
        <f>IF(AQ31&gt;0,AQ31*20,IF(AR31&gt;0,AR31*20,IF(AS31&gt;0,AS31*20,"")))</f>
        <v>80</v>
      </c>
      <c r="T31" s="7">
        <f>IF(AT31&gt;0,AT31*20,IF(AU31&gt;0,AU31*10,""))</f>
        <v>100</v>
      </c>
      <c r="U31" s="31" t="str">
        <f>IF(AV31&gt;0,AV31*20,"")</f>
        <v/>
      </c>
      <c r="V31" s="76">
        <f>IF(AW31&gt;0,AW31*20+10,10)</f>
        <v>10</v>
      </c>
      <c r="W31" s="13"/>
      <c r="X31" s="44" t="str">
        <f>IF(AX31&gt;0,AX31*20,"")</f>
        <v/>
      </c>
      <c r="Y31" s="45" t="str">
        <f>IF(AX31&gt;0,AX31*20,"")</f>
        <v/>
      </c>
      <c r="Z31" s="41" t="str">
        <f>IF(AY31&gt;0,AY31*20,"")</f>
        <v/>
      </c>
      <c r="AA31" s="38"/>
      <c r="AB31" s="1" t="s">
        <v>195</v>
      </c>
      <c r="AC31" t="s">
        <v>141</v>
      </c>
      <c r="AF31">
        <v>1</v>
      </c>
      <c r="AH31">
        <v>1</v>
      </c>
      <c r="AI31">
        <v>5</v>
      </c>
      <c r="AS31">
        <v>4</v>
      </c>
      <c r="AT31">
        <v>5</v>
      </c>
    </row>
    <row r="32" spans="1:52" x14ac:dyDescent="0.2">
      <c r="A32" s="17" t="s">
        <v>47</v>
      </c>
      <c r="B32" s="3" t="s">
        <v>33</v>
      </c>
      <c r="C32" s="3" t="s">
        <v>41</v>
      </c>
      <c r="D32" s="4">
        <v>19</v>
      </c>
      <c r="E32" s="72" t="str">
        <f>IF(AD32=1,"慷慨",IF(AD32=-1,"吝啬",""))</f>
        <v/>
      </c>
      <c r="F32" s="4" t="str">
        <f>IF(AE32=1,"诚实",IF(AE32=-1,"狡诈",""))</f>
        <v/>
      </c>
      <c r="G32" s="4" t="str">
        <f>IF(AF32=1,"大胆",IF(AF32=-1,"谨慎",""))</f>
        <v>大胆</v>
      </c>
      <c r="H32" s="4" t="str">
        <f>IF(AG32=1,"仁慈",IF(AG32=-1,"残忍",""))</f>
        <v/>
      </c>
      <c r="I32" s="43" t="str">
        <f>IF(AH32=1,"谋略",IF(AH32=-1,"冲动",""))</f>
        <v>谋略</v>
      </c>
      <c r="J32" s="19">
        <f>IF(AI32&gt;0,AI32*30,IF(AJ32&gt;0,AJ32*30,IF(AK32&gt;0,AK32*30,IF(AL32&gt;0,AL32*30,IF(AM32&gt;0,AM32*30,IF(AN32&gt;0,AN32*30,IF(AO32&gt;0,AO32*30,IF(AP32&gt;0,AP32*30,""))))))))</f>
        <v>150</v>
      </c>
      <c r="K32" s="5">
        <f>IF(AI32&gt;0,AI32*30,IF(AJ32&gt;0,AJ32*30+50,IF(AK32&gt;0,AK32*30+10,IF(AL32&gt;0,AL32*30,IF(AM32&gt;0,AM32*30-20,IF(AN32&gt;0,AN32*30-50,IF(AO32&gt;0,AO32*30,IF(AP32&gt;0,AP32*30-40,""))))))))</f>
        <v>150</v>
      </c>
      <c r="L32" s="20">
        <f>IF(AI32&gt;0,AI32*30,IF(AJ32&gt;0,AJ32*30-10,IF(AK32&gt;0,AK32*30+20,IF(AL32&gt;0,AL32*30+20,IF(AM32&gt;0,AM32*30-20,IF(AN32&gt;0,AN32*30-30,IF(AO32&gt;0,AO32*30,IF(AP32&gt;0,AP32*30-20,""))))))))</f>
        <v>150</v>
      </c>
      <c r="M32" s="23">
        <f>IF(AI32&gt;0,AI32*25,IF(AJ32&gt;0,AJ32*25-20,IF(AK32&gt;0,AK32*25-30,IF(AL32&gt;0,AL32*25-10,IF(AM32&gt;0,AM32*25,IF(AN32&gt;0,AN32*25+60,IF(AO32&gt;0,AO32*25-10,IF(AP32&gt;0,AP32*25+30,""))))))))</f>
        <v>125</v>
      </c>
      <c r="N32" s="9">
        <f>IF(AI32&gt;0,AI32*20,IF(AJ32&gt;0,AJ32*20-20,IF(AK32&gt;0,AK32*20-30,IF(AL32&gt;0,AL32*20,IF(AM32&gt;0,AM32*20-20,IF(AN32&gt;0,AN32*20,IF(AO32&gt;0,AO32*20+50,IF(AP32&gt;0,AP32*20-10,""))))))))</f>
        <v>100</v>
      </c>
      <c r="O32" s="24">
        <f>IF(AI32&gt;0,AI32*20,IF(AJ32&gt;0,AJ32*20,IF(AK32&gt;0,AK32*20-10,IF(AL32&gt;0,AL32*20,IF(AM32&gt;0,AM32*20+30,IF(AN32&gt;0,AN32*20,IF(AO32&gt;0,AO32*20-10,IF(AP32&gt;0,AP32*20,""))))))))</f>
        <v>100</v>
      </c>
      <c r="P32" s="27">
        <f>IF(AI32&gt;0,AI32*20,IF(AJ32&gt;0,AJ32*20,IF(AK32&gt;0,AK32*20+50,IF(AL32&gt;0,AL32*20,IF(AM32&gt;0,AM32*20,IF(AN32&gt;0,AN32*20,IF(AO32&gt;0,AO32*20-20,IF(AP32&gt;0,AP32*20+40,""))))))))</f>
        <v>100</v>
      </c>
      <c r="Q32" s="11">
        <f>IF(AI32&gt;0,AI32*20,IF(AJ32&gt;0,AJ32*20,IF(AK32&gt;0,AK32*20-10,IF(AL32&gt;0,AL32*20-10,IF(AM32&gt;0,AM32*20+30,IF(AN32&gt;0,AN32*20+20,IF(AO32&gt;0,AO32*20-10,IF(AP32&gt;0,AP32*20,""))))))))</f>
        <v>100</v>
      </c>
      <c r="R32" s="28" t="str">
        <f>IF(BA32&gt;0,BA32*20,"")</f>
        <v/>
      </c>
      <c r="S32" s="74">
        <f>IF(AQ32&gt;0,AQ32*20,IF(AR32&gt;0,AR32*20,IF(AS32&gt;0,AS32*20,"")))</f>
        <v>140</v>
      </c>
      <c r="T32" s="7" t="str">
        <f>IF(AT32&gt;0,AT32*20,IF(AU32&gt;0,AU32*10,""))</f>
        <v/>
      </c>
      <c r="U32" s="31" t="str">
        <f>IF(AV32&gt;0,AV32*20,"")</f>
        <v/>
      </c>
      <c r="V32" s="76">
        <f>IF(AW32&gt;0,AW32*20+10,10)</f>
        <v>10</v>
      </c>
      <c r="W32" s="13"/>
      <c r="X32" s="44" t="str">
        <f>IF(AX32&gt;0,AX32*20,"")</f>
        <v/>
      </c>
      <c r="Y32" s="45" t="str">
        <f>IF(AX32&gt;0,AX32*20,"")</f>
        <v/>
      </c>
      <c r="Z32" s="41" t="str">
        <f>IF(AY32&gt;0,AY32*20,"")</f>
        <v/>
      </c>
      <c r="AA32" s="38"/>
      <c r="AB32" s="1" t="s">
        <v>195</v>
      </c>
      <c r="AC32" t="s">
        <v>171</v>
      </c>
      <c r="AF32">
        <v>1</v>
      </c>
      <c r="AH32">
        <v>1</v>
      </c>
      <c r="AI32">
        <v>5</v>
      </c>
      <c r="AQ32">
        <v>7</v>
      </c>
    </row>
    <row r="33" spans="1:52" x14ac:dyDescent="0.2">
      <c r="A33" s="17" t="s">
        <v>47</v>
      </c>
      <c r="B33" s="3" t="s">
        <v>33</v>
      </c>
      <c r="C33" s="3" t="s">
        <v>39</v>
      </c>
      <c r="D33" s="4">
        <v>18</v>
      </c>
      <c r="E33" s="72" t="str">
        <f>IF(AD33=1,"慷慨",IF(AD33=-1,"吝啬",""))</f>
        <v/>
      </c>
      <c r="F33" s="4" t="str">
        <f>IF(AE33=1,"诚实",IF(AE33=-1,"狡诈",""))</f>
        <v/>
      </c>
      <c r="G33" s="4" t="str">
        <f>IF(AF33=1,"大胆",IF(AF33=-1,"谨慎",""))</f>
        <v>大胆</v>
      </c>
      <c r="H33" s="4" t="str">
        <f>IF(AG33=1,"仁慈",IF(AG33=-1,"残忍",""))</f>
        <v/>
      </c>
      <c r="I33" s="43" t="str">
        <f>IF(AH33=1,"谋略",IF(AH33=-1,"冲动",""))</f>
        <v>谋略</v>
      </c>
      <c r="J33" s="19">
        <f>IF(AI33&gt;0,AI33*30,IF(AJ33&gt;0,AJ33*30,IF(AK33&gt;0,AK33*30,IF(AL33&gt;0,AL33*30,IF(AM33&gt;0,AM33*30,IF(AN33&gt;0,AN33*30,IF(AO33&gt;0,AO33*30,IF(AP33&gt;0,AP33*30,""))))))))</f>
        <v>150</v>
      </c>
      <c r="K33" s="5">
        <f>IF(AI33&gt;0,AI33*30,IF(AJ33&gt;0,AJ33*30+50,IF(AK33&gt;0,AK33*30+10,IF(AL33&gt;0,AL33*30,IF(AM33&gt;0,AM33*30-20,IF(AN33&gt;0,AN33*30-50,IF(AO33&gt;0,AO33*30,IF(AP33&gt;0,AP33*30-40,""))))))))</f>
        <v>150</v>
      </c>
      <c r="L33" s="20">
        <f>IF(AI33&gt;0,AI33*30,IF(AJ33&gt;0,AJ33*30-10,IF(AK33&gt;0,AK33*30+20,IF(AL33&gt;0,AL33*30+20,IF(AM33&gt;0,AM33*30-20,IF(AN33&gt;0,AN33*30-30,IF(AO33&gt;0,AO33*30,IF(AP33&gt;0,AP33*30-20,""))))))))</f>
        <v>170</v>
      </c>
      <c r="M33" s="23">
        <f>IF(AI33&gt;0,AI33*25,IF(AJ33&gt;0,AJ33*25-20,IF(AK33&gt;0,AK33*25-30,IF(AL33&gt;0,AL33*25-10,IF(AM33&gt;0,AM33*25,IF(AN33&gt;0,AN33*25+60,IF(AO33&gt;0,AO33*25-10,IF(AP33&gt;0,AP33*25+30,""))))))))</f>
        <v>115</v>
      </c>
      <c r="N33" s="9">
        <f>IF(AI33&gt;0,AI33*20,IF(AJ33&gt;0,AJ33*20-20,IF(AK33&gt;0,AK33*20-30,IF(AL33&gt;0,AL33*20,IF(AM33&gt;0,AM33*20-20,IF(AN33&gt;0,AN33*20,IF(AO33&gt;0,AO33*20+50,IF(AP33&gt;0,AP33*20-10,""))))))))</f>
        <v>100</v>
      </c>
      <c r="O33" s="24">
        <f>IF(AI33&gt;0,AI33*20,IF(AJ33&gt;0,AJ33*20,IF(AK33&gt;0,AK33*20-10,IF(AL33&gt;0,AL33*20,IF(AM33&gt;0,AM33*20+30,IF(AN33&gt;0,AN33*20,IF(AO33&gt;0,AO33*20-10,IF(AP33&gt;0,AP33*20,""))))))))</f>
        <v>100</v>
      </c>
      <c r="P33" s="27">
        <f>IF(AI33&gt;0,AI33*20,IF(AJ33&gt;0,AJ33*20,IF(AK33&gt;0,AK33*20+50,IF(AL33&gt;0,AL33*20,IF(AM33&gt;0,AM33*20,IF(AN33&gt;0,AN33*20,IF(AO33&gt;0,AO33*20-20,IF(AP33&gt;0,AP33*20+40,""))))))))</f>
        <v>100</v>
      </c>
      <c r="Q33" s="11">
        <f>IF(AI33&gt;0,AI33*20,IF(AJ33&gt;0,AJ33*20,IF(AK33&gt;0,AK33*20-10,IF(AL33&gt;0,AL33*20-10,IF(AM33&gt;0,AM33*20+30,IF(AN33&gt;0,AN33*20+20,IF(AO33&gt;0,AO33*20-10,IF(AP33&gt;0,AP33*20,""))))))))</f>
        <v>90</v>
      </c>
      <c r="R33" s="28" t="str">
        <f>IF(BA33&gt;0,BA33*20,"")</f>
        <v/>
      </c>
      <c r="S33" s="74">
        <f>IF(AQ33&gt;0,AQ33*20,IF(AR33&gt;0,AR33*20,IF(AS33&gt;0,AS33*20,"")))</f>
        <v>60</v>
      </c>
      <c r="T33" s="7" t="str">
        <f>IF(AT33&gt;0,AT33*20,IF(AU33&gt;0,AU33*10,""))</f>
        <v/>
      </c>
      <c r="U33" s="31" t="str">
        <f>IF(AV33&gt;0,AV33*20,"")</f>
        <v/>
      </c>
      <c r="V33" s="76">
        <f>IF(AW33&gt;0,AW33*20+10,10)</f>
        <v>10</v>
      </c>
      <c r="W33" s="13"/>
      <c r="X33" s="44" t="str">
        <f>IF(AX33&gt;0,AX33*20,"")</f>
        <v/>
      </c>
      <c r="Y33" s="45" t="str">
        <f>IF(AX33&gt;0,AX33*20,"")</f>
        <v/>
      </c>
      <c r="Z33" s="41" t="str">
        <f>IF(AY33&gt;0,AY33*20,"")</f>
        <v/>
      </c>
      <c r="AA33" s="38"/>
      <c r="AB33" s="1" t="s">
        <v>195</v>
      </c>
      <c r="AC33" t="s">
        <v>151</v>
      </c>
      <c r="AF33">
        <v>1</v>
      </c>
      <c r="AH33">
        <v>1</v>
      </c>
      <c r="AL33">
        <v>5</v>
      </c>
      <c r="AR33">
        <v>3</v>
      </c>
    </row>
    <row r="34" spans="1:52" x14ac:dyDescent="0.2">
      <c r="A34" s="17" t="s">
        <v>47</v>
      </c>
      <c r="B34" s="3" t="s">
        <v>33</v>
      </c>
      <c r="C34" s="3" t="s">
        <v>55</v>
      </c>
      <c r="D34" s="4">
        <v>18</v>
      </c>
      <c r="E34" s="72" t="str">
        <f>IF(AD34=1,"慷慨",IF(AD34=-1,"吝啬",""))</f>
        <v/>
      </c>
      <c r="F34" s="4" t="str">
        <f>IF(AE34=1,"诚实",IF(AE34=-1,"狡诈",""))</f>
        <v/>
      </c>
      <c r="G34" s="4" t="str">
        <f>IF(AF34=1,"大胆",IF(AF34=-1,"谨慎",""))</f>
        <v>大胆</v>
      </c>
      <c r="H34" s="4" t="str">
        <f>IF(AG34=1,"仁慈",IF(AG34=-1,"残忍",""))</f>
        <v/>
      </c>
      <c r="I34" s="43" t="str">
        <f>IF(AH34=1,"谋略",IF(AH34=-1,"冲动",""))</f>
        <v>谋略</v>
      </c>
      <c r="J34" s="19">
        <f>IF(AI34&gt;0,AI34*30,IF(AJ34&gt;0,AJ34*30,IF(AK34&gt;0,AK34*30,IF(AL34&gt;0,AL34*30,IF(AM34&gt;0,AM34*30,IF(AN34&gt;0,AN34*30,IF(AO34&gt;0,AO34*30,IF(AP34&gt;0,AP34*30,""))))))))</f>
        <v>150</v>
      </c>
      <c r="K34" s="5">
        <f>IF(AI34&gt;0,AI34*30,IF(AJ34&gt;0,AJ34*30+50,IF(AK34&gt;0,AK34*30+10,IF(AL34&gt;0,AL34*30,IF(AM34&gt;0,AM34*30-20,IF(AN34&gt;0,AN34*30-50,IF(AO34&gt;0,AO34*30,IF(AP34&gt;0,AP34*30-40,""))))))))</f>
        <v>150</v>
      </c>
      <c r="L34" s="20">
        <f>IF(AI34&gt;0,AI34*30,IF(AJ34&gt;0,AJ34*30-10,IF(AK34&gt;0,AK34*30+20,IF(AL34&gt;0,AL34*30+20,IF(AM34&gt;0,AM34*30-20,IF(AN34&gt;0,AN34*30-30,IF(AO34&gt;0,AO34*30,IF(AP34&gt;0,AP34*30-20,""))))))))</f>
        <v>170</v>
      </c>
      <c r="M34" s="23">
        <f>IF(AI34&gt;0,AI34*25,IF(AJ34&gt;0,AJ34*25-20,IF(AK34&gt;0,AK34*25-30,IF(AL34&gt;0,AL34*25-10,IF(AM34&gt;0,AM34*25,IF(AN34&gt;0,AN34*25+60,IF(AO34&gt;0,AO34*25-10,IF(AP34&gt;0,AP34*25+30,""))))))))</f>
        <v>115</v>
      </c>
      <c r="N34" s="9">
        <f>IF(AI34&gt;0,AI34*20,IF(AJ34&gt;0,AJ34*20-20,IF(AK34&gt;0,AK34*20-30,IF(AL34&gt;0,AL34*20,IF(AM34&gt;0,AM34*20-20,IF(AN34&gt;0,AN34*20,IF(AO34&gt;0,AO34*20+50,IF(AP34&gt;0,AP34*20-10,""))))))))</f>
        <v>100</v>
      </c>
      <c r="O34" s="24">
        <f>IF(AI34&gt;0,AI34*20,IF(AJ34&gt;0,AJ34*20,IF(AK34&gt;0,AK34*20-10,IF(AL34&gt;0,AL34*20,IF(AM34&gt;0,AM34*20+30,IF(AN34&gt;0,AN34*20,IF(AO34&gt;0,AO34*20-10,IF(AP34&gt;0,AP34*20,""))))))))</f>
        <v>100</v>
      </c>
      <c r="P34" s="27">
        <f>IF(AI34&gt;0,AI34*20,IF(AJ34&gt;0,AJ34*20,IF(AK34&gt;0,AK34*20+50,IF(AL34&gt;0,AL34*20,IF(AM34&gt;0,AM34*20,IF(AN34&gt;0,AN34*20,IF(AO34&gt;0,AO34*20-20,IF(AP34&gt;0,AP34*20+40,""))))))))</f>
        <v>100</v>
      </c>
      <c r="Q34" s="11">
        <f>IF(AI34&gt;0,AI34*20,IF(AJ34&gt;0,AJ34*20,IF(AK34&gt;0,AK34*20-10,IF(AL34&gt;0,AL34*20-10,IF(AM34&gt;0,AM34*20+30,IF(AN34&gt;0,AN34*20+20,IF(AO34&gt;0,AO34*20-10,IF(AP34&gt;0,AP34*20,""))))))))</f>
        <v>90</v>
      </c>
      <c r="R34" s="28" t="str">
        <f>IF(BA34&gt;0,BA34*20,"")</f>
        <v/>
      </c>
      <c r="S34" s="74" t="str">
        <f>IF(AQ34&gt;0,AQ34*20,IF(AR34&gt;0,AR34*20,IF(AS34&gt;0,AS34*20,"")))</f>
        <v/>
      </c>
      <c r="T34" s="7" t="str">
        <f>IF(AT34&gt;0,AT34*20,IF(AU34&gt;0,AU34*10,""))</f>
        <v/>
      </c>
      <c r="U34" s="31" t="str">
        <f>IF(AV34&gt;0,AV34*20,"")</f>
        <v/>
      </c>
      <c r="V34" s="76">
        <f>IF(AW34&gt;0,AW34*20+10,10)</f>
        <v>10</v>
      </c>
      <c r="W34" s="13"/>
      <c r="X34" s="44" t="str">
        <f>IF(AX34&gt;0,AX34*20,"")</f>
        <v/>
      </c>
      <c r="Y34" s="45" t="str">
        <f>IF(AX34&gt;0,AX34*20,"")</f>
        <v/>
      </c>
      <c r="Z34" s="41" t="str">
        <f>IF(AY34&gt;0,AY34*20,"")</f>
        <v/>
      </c>
      <c r="AA34" s="38"/>
      <c r="AB34" s="1" t="s">
        <v>195</v>
      </c>
      <c r="AC34" t="s">
        <v>161</v>
      </c>
      <c r="AF34">
        <v>1</v>
      </c>
      <c r="AH34">
        <v>1</v>
      </c>
      <c r="AL34">
        <v>5</v>
      </c>
    </row>
    <row r="35" spans="1:52" x14ac:dyDescent="0.2">
      <c r="A35" s="17" t="s">
        <v>47</v>
      </c>
      <c r="B35" s="3" t="s">
        <v>32</v>
      </c>
      <c r="C35" s="3" t="s">
        <v>40</v>
      </c>
      <c r="D35" s="4">
        <v>16</v>
      </c>
      <c r="E35" s="72" t="str">
        <f>IF(AD35=1,"慷慨",IF(AD35=-1,"吝啬",""))</f>
        <v>慷慨</v>
      </c>
      <c r="F35" s="4" t="str">
        <f>IF(AE35=1,"诚实",IF(AE35=-1,"狡诈",""))</f>
        <v>狡诈</v>
      </c>
      <c r="G35" s="4" t="str">
        <f>IF(AF35=1,"大胆",IF(AF35=-1,"谨慎",""))</f>
        <v/>
      </c>
      <c r="H35" s="4" t="str">
        <f>IF(AG35=1,"仁慈",IF(AG35=-1,"残忍",""))</f>
        <v/>
      </c>
      <c r="I35" s="43" t="str">
        <f>IF(AH35=1,"谋略",IF(AH35=-1,"冲动",""))</f>
        <v/>
      </c>
      <c r="J35" s="19">
        <f>IF(AI35&gt;0,AI35*30,IF(AJ35&gt;0,AJ35*30,IF(AK35&gt;0,AK35*30,IF(AL35&gt;0,AL35*30,IF(AM35&gt;0,AM35*30,IF(AN35&gt;0,AN35*30,IF(AO35&gt;0,AO35*30,IF(AP35&gt;0,AP35*30,""))))))))</f>
        <v>120</v>
      </c>
      <c r="K35" s="5">
        <f>IF(AI35&gt;0,AI35*30,IF(AJ35&gt;0,AJ35*30+50,IF(AK35&gt;0,AK35*30+10,IF(AL35&gt;0,AL35*30,IF(AM35&gt;0,AM35*30-20,IF(AN35&gt;0,AN35*30-50,IF(AO35&gt;0,AO35*30,IF(AP35&gt;0,AP35*30-40,""))))))))</f>
        <v>80</v>
      </c>
      <c r="L35" s="20">
        <f>IF(AI35&gt;0,AI35*30,IF(AJ35&gt;0,AJ35*30-10,IF(AK35&gt;0,AK35*30+20,IF(AL35&gt;0,AL35*30+20,IF(AM35&gt;0,AM35*30-20,IF(AN35&gt;0,AN35*30-30,IF(AO35&gt;0,AO35*30,IF(AP35&gt;0,AP35*30-20,""))))))))</f>
        <v>100</v>
      </c>
      <c r="M35" s="23">
        <f>IF(AI35&gt;0,AI35*25,IF(AJ35&gt;0,AJ35*25-20,IF(AK35&gt;0,AK35*25-30,IF(AL35&gt;0,AL35*25-10,IF(AM35&gt;0,AM35*25,IF(AN35&gt;0,AN35*25+60,IF(AO35&gt;0,AO35*25-10,IF(AP35&gt;0,AP35*25+30,""))))))))</f>
        <v>130</v>
      </c>
      <c r="N35" s="9">
        <f>IF(AI35&gt;0,AI35*20,IF(AJ35&gt;0,AJ35*20-20,IF(AK35&gt;0,AK35*20-30,IF(AL35&gt;0,AL35*20,IF(AM35&gt;0,AM35*20-20,IF(AN35&gt;0,AN35*20,IF(AO35&gt;0,AO35*20+50,IF(AP35&gt;0,AP35*20-10,""))))))))</f>
        <v>70</v>
      </c>
      <c r="O35" s="24">
        <f>IF(AI35&gt;0,AI35*20,IF(AJ35&gt;0,AJ35*20,IF(AK35&gt;0,AK35*20-10,IF(AL35&gt;0,AL35*20,IF(AM35&gt;0,AM35*20+30,IF(AN35&gt;0,AN35*20,IF(AO35&gt;0,AO35*20-10,IF(AP35&gt;0,AP35*20,""))))))))</f>
        <v>80</v>
      </c>
      <c r="P35" s="27">
        <f>IF(AI35&gt;0,AI35*20,IF(AJ35&gt;0,AJ35*20,IF(AK35&gt;0,AK35*20+50,IF(AL35&gt;0,AL35*20,IF(AM35&gt;0,AM35*20,IF(AN35&gt;0,AN35*20,IF(AO35&gt;0,AO35*20-20,IF(AP35&gt;0,AP35*20+40,""))))))))</f>
        <v>120</v>
      </c>
      <c r="Q35" s="11">
        <f>IF(AI35&gt;0,AI35*20,IF(AJ35&gt;0,AJ35*20,IF(AK35&gt;0,AK35*20-10,IF(AL35&gt;0,AL35*20-10,IF(AM35&gt;0,AM35*20+30,IF(AN35&gt;0,AN35*20+20,IF(AO35&gt;0,AO35*20-10,IF(AP35&gt;0,AP35*20,""))))))))</f>
        <v>80</v>
      </c>
      <c r="R35" s="28" t="str">
        <f>IF(BA35&gt;0,BA35*20,"")</f>
        <v/>
      </c>
      <c r="S35" s="74" t="str">
        <f>IF(AQ35&gt;0,AQ35*20,IF(AR35&gt;0,AR35*20,IF(AS35&gt;0,AS35*20,"")))</f>
        <v/>
      </c>
      <c r="T35" s="7">
        <f>IF(AT35&gt;0,AT35*20,IF(AU35&gt;0,AU35*10,""))</f>
        <v>60</v>
      </c>
      <c r="U35" s="31" t="str">
        <f>IF(AV35&gt;0,AV35*20,"")</f>
        <v/>
      </c>
      <c r="V35" s="76">
        <f>IF(AW35&gt;0,AW35*20+10,10)</f>
        <v>10</v>
      </c>
      <c r="W35" s="13"/>
      <c r="X35" s="44" t="str">
        <f>IF(AX35&gt;0,AX35*20,"")</f>
        <v/>
      </c>
      <c r="Y35" s="45" t="str">
        <f>IF(AX35&gt;0,AX35*20,"")</f>
        <v/>
      </c>
      <c r="Z35" s="41" t="str">
        <f>IF(AY35&gt;0,AY35*20,"")</f>
        <v/>
      </c>
      <c r="AA35" s="38"/>
      <c r="AB35" s="1" t="s">
        <v>195</v>
      </c>
      <c r="AC35" t="s">
        <v>186</v>
      </c>
      <c r="AD35">
        <v>1</v>
      </c>
      <c r="AE35">
        <v>-1</v>
      </c>
      <c r="AP35">
        <v>4</v>
      </c>
      <c r="AT35">
        <v>3</v>
      </c>
    </row>
    <row r="36" spans="1:52" x14ac:dyDescent="0.2">
      <c r="A36" s="17" t="s">
        <v>91</v>
      </c>
      <c r="B36" s="3" t="s">
        <v>32</v>
      </c>
      <c r="C36" s="3" t="s">
        <v>38</v>
      </c>
      <c r="D36" s="4">
        <v>18</v>
      </c>
      <c r="E36" s="72" t="str">
        <f>IF(AD36=1,"慷慨",IF(AD36=-1,"吝啬",""))</f>
        <v>慷慨</v>
      </c>
      <c r="F36" s="4" t="str">
        <f>IF(AE36=1,"诚实",IF(AE36=-1,"狡诈",""))</f>
        <v/>
      </c>
      <c r="G36" s="4" t="str">
        <f>IF(AF36=1,"大胆",IF(AF36=-1,"谨慎",""))</f>
        <v>大胆</v>
      </c>
      <c r="H36" s="4" t="str">
        <f>IF(AG36=1,"仁慈",IF(AG36=-1,"残忍",""))</f>
        <v>残忍</v>
      </c>
      <c r="I36" s="43" t="str">
        <f>IF(AH36=1,"谋略",IF(AH36=-1,"冲动",""))</f>
        <v>冲动</v>
      </c>
      <c r="J36" s="19">
        <f>IF(AI36&gt;0,AI36*30,IF(AJ36&gt;0,AJ36*30,IF(AK36&gt;0,AK36*30,IF(AL36&gt;0,AL36*30,IF(AM36&gt;0,AM36*30,IF(AN36&gt;0,AN36*30,IF(AO36&gt;0,AO36*30,IF(AP36&gt;0,AP36*30,""))))))))</f>
        <v>150</v>
      </c>
      <c r="K36" s="5">
        <f>IF(AI36&gt;0,AI36*30,IF(AJ36&gt;0,AJ36*30+50,IF(AK36&gt;0,AK36*30+10,IF(AL36&gt;0,AL36*30,IF(AM36&gt;0,AM36*30-20,IF(AN36&gt;0,AN36*30-50,IF(AO36&gt;0,AO36*30,IF(AP36&gt;0,AP36*30-40,""))))))))</f>
        <v>200</v>
      </c>
      <c r="L36" s="20">
        <f>IF(AI36&gt;0,AI36*30,IF(AJ36&gt;0,AJ36*30-10,IF(AK36&gt;0,AK36*30+20,IF(AL36&gt;0,AL36*30+20,IF(AM36&gt;0,AM36*30-20,IF(AN36&gt;0,AN36*30-30,IF(AO36&gt;0,AO36*30,IF(AP36&gt;0,AP36*30-20,""))))))))</f>
        <v>140</v>
      </c>
      <c r="M36" s="23">
        <f>IF(AI36&gt;0,AI36*25,IF(AJ36&gt;0,AJ36*25-20,IF(AK36&gt;0,AK36*25-30,IF(AL36&gt;0,AL36*25-10,IF(AM36&gt;0,AM36*25,IF(AN36&gt;0,AN36*25+60,IF(AO36&gt;0,AO36*25-10,IF(AP36&gt;0,AP36*25+30,""))))))))</f>
        <v>105</v>
      </c>
      <c r="N36" s="9">
        <f>IF(AI36&gt;0,AI36*20,IF(AJ36&gt;0,AJ36*20-20,IF(AK36&gt;0,AK36*20-30,IF(AL36&gt;0,AL36*20,IF(AM36&gt;0,AM36*20-20,IF(AN36&gt;0,AN36*20,IF(AO36&gt;0,AO36*20+50,IF(AP36&gt;0,AP36*20-10,""))))))))</f>
        <v>80</v>
      </c>
      <c r="O36" s="24">
        <f>IF(AI36&gt;0,AI36*20,IF(AJ36&gt;0,AJ36*20,IF(AK36&gt;0,AK36*20-10,IF(AL36&gt;0,AL36*20,IF(AM36&gt;0,AM36*20+30,IF(AN36&gt;0,AN36*20,IF(AO36&gt;0,AO36*20-10,IF(AP36&gt;0,AP36*20,""))))))))</f>
        <v>100</v>
      </c>
      <c r="P36" s="27">
        <f>IF(AI36&gt;0,AI36*20,IF(AJ36&gt;0,AJ36*20,IF(AK36&gt;0,AK36*20+50,IF(AL36&gt;0,AL36*20,IF(AM36&gt;0,AM36*20,IF(AN36&gt;0,AN36*20,IF(AO36&gt;0,AO36*20-20,IF(AP36&gt;0,AP36*20+40,""))))))))</f>
        <v>100</v>
      </c>
      <c r="Q36" s="11">
        <f>IF(AI36&gt;0,AI36*20,IF(AJ36&gt;0,AJ36*20,IF(AK36&gt;0,AK36*20-10,IF(AL36&gt;0,AL36*20-10,IF(AM36&gt;0,AM36*20+30,IF(AN36&gt;0,AN36*20+20,IF(AO36&gt;0,AO36*20-10,IF(AP36&gt;0,AP36*20,""))))))))</f>
        <v>100</v>
      </c>
      <c r="R36" s="28" t="str">
        <f>IF(BA36&gt;0,BA36*20,"")</f>
        <v/>
      </c>
      <c r="S36" s="74" t="str">
        <f>IF(AQ36&gt;0,AQ36*20,IF(AR36&gt;0,AR36*20,IF(AS36&gt;0,AS36*20,"")))</f>
        <v/>
      </c>
      <c r="T36" s="7" t="str">
        <f>IF(AT36&gt;0,AT36*20,IF(AU36&gt;0,AU36*10,""))</f>
        <v/>
      </c>
      <c r="U36" s="31" t="str">
        <f>IF(AV36&gt;0,AV36*20,"")</f>
        <v/>
      </c>
      <c r="V36" s="76">
        <f>IF(AW36&gt;0,AW36*20+10,10)</f>
        <v>10</v>
      </c>
      <c r="W36" s="13"/>
      <c r="X36" s="44" t="str">
        <f>IF(AX36&gt;0,AX36*20,"")</f>
        <v/>
      </c>
      <c r="Y36" s="45" t="str">
        <f>IF(AX36&gt;0,AX36*20,"")</f>
        <v/>
      </c>
      <c r="Z36" s="41" t="str">
        <f>IF(AY36&gt;0,AY36*20,"")</f>
        <v/>
      </c>
      <c r="AA36" s="38"/>
      <c r="AB36" s="1" t="s">
        <v>195</v>
      </c>
      <c r="AC36" t="s">
        <v>179</v>
      </c>
      <c r="AD36">
        <v>1</v>
      </c>
      <c r="AF36">
        <v>1</v>
      </c>
      <c r="AG36">
        <v>-1</v>
      </c>
      <c r="AH36">
        <v>-1</v>
      </c>
      <c r="AJ36">
        <v>5</v>
      </c>
    </row>
    <row r="37" spans="1:52" x14ac:dyDescent="0.2">
      <c r="A37" s="17" t="s">
        <v>99</v>
      </c>
      <c r="B37" s="4" t="s">
        <v>33</v>
      </c>
      <c r="C37" s="3" t="s">
        <v>39</v>
      </c>
      <c r="D37" s="4">
        <v>18</v>
      </c>
      <c r="E37" s="72" t="str">
        <f>IF(AD37=1,"慷慨",IF(AD37=-1,"吝啬",""))</f>
        <v/>
      </c>
      <c r="F37" s="4" t="str">
        <f>IF(AE37=1,"诚实",IF(AE37=-1,"狡诈",""))</f>
        <v>诚实</v>
      </c>
      <c r="G37" s="4" t="str">
        <f>IF(AF37=1,"大胆",IF(AF37=-1,"谨慎",""))</f>
        <v>大胆</v>
      </c>
      <c r="H37" s="4" t="str">
        <f>IF(AG37=1,"仁慈",IF(AG37=-1,"残忍",""))</f>
        <v>仁慈</v>
      </c>
      <c r="I37" s="43" t="str">
        <f>IF(AH37=1,"谋略",IF(AH37=-1,"冲动",""))</f>
        <v/>
      </c>
      <c r="J37" s="19">
        <f>IF(AI37&gt;0,AI37*30,IF(AJ37&gt;0,AJ37*30,IF(AK37&gt;0,AK37*30,IF(AL37&gt;0,AL37*30,IF(AM37&gt;0,AM37*30,IF(AN37&gt;0,AN37*30,IF(AO37&gt;0,AO37*30,IF(AP37&gt;0,AP37*30,""))))))))</f>
        <v>150</v>
      </c>
      <c r="K37" s="5">
        <f>IF(AI37&gt;0,AI37*30,IF(AJ37&gt;0,AJ37*30+50,IF(AK37&gt;0,AK37*30+10,IF(AL37&gt;0,AL37*30,IF(AM37&gt;0,AM37*30-20,IF(AN37&gt;0,AN37*30-50,IF(AO37&gt;0,AO37*30,IF(AP37&gt;0,AP37*30-40,""))))))))</f>
        <v>130</v>
      </c>
      <c r="L37" s="20">
        <f>IF(AI37&gt;0,AI37*30,IF(AJ37&gt;0,AJ37*30-10,IF(AK37&gt;0,AK37*30+20,IF(AL37&gt;0,AL37*30+20,IF(AM37&gt;0,AM37*30-20,IF(AN37&gt;0,AN37*30-30,IF(AO37&gt;0,AO37*30,IF(AP37&gt;0,AP37*30-20,""))))))))</f>
        <v>130</v>
      </c>
      <c r="M37" s="23">
        <f>IF(AI37&gt;0,AI37*25,IF(AJ37&gt;0,AJ37*25-20,IF(AK37&gt;0,AK37*25-30,IF(AL37&gt;0,AL37*25-10,IF(AM37&gt;0,AM37*25,IF(AN37&gt;0,AN37*25+60,IF(AO37&gt;0,AO37*25-10,IF(AP37&gt;0,AP37*25+30,""))))))))</f>
        <v>125</v>
      </c>
      <c r="N37" s="9">
        <f>IF(AI37&gt;0,AI37*20,IF(AJ37&gt;0,AJ37*20-20,IF(AK37&gt;0,AK37*20-30,IF(AL37&gt;0,AL37*20,IF(AM37&gt;0,AM37*20-20,IF(AN37&gt;0,AN37*20,IF(AO37&gt;0,AO37*20+50,IF(AP37&gt;0,AP37*20-10,""))))))))</f>
        <v>80</v>
      </c>
      <c r="O37" s="24">
        <f>IF(AI37&gt;0,AI37*20,IF(AJ37&gt;0,AJ37*20,IF(AK37&gt;0,AK37*20-10,IF(AL37&gt;0,AL37*20,IF(AM37&gt;0,AM37*20+30,IF(AN37&gt;0,AN37*20,IF(AO37&gt;0,AO37*20-10,IF(AP37&gt;0,AP37*20,""))))))))</f>
        <v>130</v>
      </c>
      <c r="P37" s="27">
        <f>IF(AI37&gt;0,AI37*20,IF(AJ37&gt;0,AJ37*20,IF(AK37&gt;0,AK37*20+50,IF(AL37&gt;0,AL37*20,IF(AM37&gt;0,AM37*20,IF(AN37&gt;0,AN37*20,IF(AO37&gt;0,AO37*20-20,IF(AP37&gt;0,AP37*20+40,""))))))))</f>
        <v>100</v>
      </c>
      <c r="Q37" s="11">
        <f>IF(AI37&gt;0,AI37*20,IF(AJ37&gt;0,AJ37*20,IF(AK37&gt;0,AK37*20-10,IF(AL37&gt;0,AL37*20-10,IF(AM37&gt;0,AM37*20+30,IF(AN37&gt;0,AN37*20+20,IF(AO37&gt;0,AO37*20-10,IF(AP37&gt;0,AP37*20,""))))))))</f>
        <v>130</v>
      </c>
      <c r="R37" s="28" t="str">
        <f>IF(BA37&gt;0,BA37*20,"")</f>
        <v/>
      </c>
      <c r="S37" s="74" t="str">
        <f>IF(AQ37&gt;0,AQ37*20,IF(AR37&gt;0,AR37*20,IF(AS37&gt;0,AS37*20,"")))</f>
        <v/>
      </c>
      <c r="T37" s="7" t="str">
        <f>IF(AT37&gt;0,AT37*20,IF(AU37&gt;0,AU37*10,""))</f>
        <v/>
      </c>
      <c r="U37" s="31" t="str">
        <f>IF(AV37&gt;0,AV37*20,"")</f>
        <v/>
      </c>
      <c r="V37" s="76">
        <f>IF(AW37&gt;0,AW37*20+10,10)</f>
        <v>10</v>
      </c>
      <c r="W37" s="13"/>
      <c r="X37" s="44" t="str">
        <f>IF(AX37&gt;0,AX37*20,"")</f>
        <v/>
      </c>
      <c r="Y37" s="45" t="str">
        <f>IF(AX37&gt;0,AX37*20,"")</f>
        <v/>
      </c>
      <c r="Z37" s="41" t="str">
        <f>IF(AY37&gt;0,AY37*20,"")</f>
        <v/>
      </c>
      <c r="AA37" s="38"/>
      <c r="AB37" s="1" t="s">
        <v>195</v>
      </c>
      <c r="AC37" t="s">
        <v>152</v>
      </c>
      <c r="AE37">
        <v>1</v>
      </c>
      <c r="AF37">
        <v>1</v>
      </c>
      <c r="AG37">
        <v>1</v>
      </c>
      <c r="AM37">
        <v>5</v>
      </c>
    </row>
    <row r="38" spans="1:52" x14ac:dyDescent="0.2">
      <c r="A38" s="17" t="s">
        <v>99</v>
      </c>
      <c r="B38" s="3" t="s">
        <v>33</v>
      </c>
      <c r="C38" s="3" t="s">
        <v>41</v>
      </c>
      <c r="D38" s="4">
        <v>15</v>
      </c>
      <c r="E38" s="72" t="str">
        <f>IF(AD38=1,"慷慨",IF(AD38=-1,"吝啬",""))</f>
        <v/>
      </c>
      <c r="F38" s="4" t="str">
        <f>IF(AE38=1,"诚实",IF(AE38=-1,"狡诈",""))</f>
        <v>诚实</v>
      </c>
      <c r="G38" s="4" t="str">
        <f>IF(AF38=1,"大胆",IF(AF38=-1,"谨慎",""))</f>
        <v/>
      </c>
      <c r="H38" s="4" t="str">
        <f>IF(AG38=1,"仁慈",IF(AG38=-1,"残忍",""))</f>
        <v/>
      </c>
      <c r="I38" s="43" t="str">
        <f>IF(AH38=1,"谋略",IF(AH38=-1,"冲动",""))</f>
        <v/>
      </c>
      <c r="J38" s="19">
        <f>IF(AI38&gt;0,AI38*30,IF(AJ38&gt;0,AJ38*30,IF(AK38&gt;0,AK38*30,IF(AL38&gt;0,AL38*30,IF(AM38&gt;0,AM38*30,IF(AN38&gt;0,AN38*30,IF(AO38&gt;0,AO38*30,IF(AP38&gt;0,AP38*30,""))))))))</f>
        <v>120</v>
      </c>
      <c r="K38" s="5">
        <f>IF(AI38&gt;0,AI38*30,IF(AJ38&gt;0,AJ38*30+50,IF(AK38&gt;0,AK38*30+10,IF(AL38&gt;0,AL38*30,IF(AM38&gt;0,AM38*30-20,IF(AN38&gt;0,AN38*30-50,IF(AO38&gt;0,AO38*30,IF(AP38&gt;0,AP38*30-40,""))))))))</f>
        <v>120</v>
      </c>
      <c r="L38" s="20">
        <f>IF(AI38&gt;0,AI38*30,IF(AJ38&gt;0,AJ38*30-10,IF(AK38&gt;0,AK38*30+20,IF(AL38&gt;0,AL38*30+20,IF(AM38&gt;0,AM38*30-20,IF(AN38&gt;0,AN38*30-30,IF(AO38&gt;0,AO38*30,IF(AP38&gt;0,AP38*30-20,""))))))))</f>
        <v>120</v>
      </c>
      <c r="M38" s="23">
        <f>IF(AI38&gt;0,AI38*25,IF(AJ38&gt;0,AJ38*25-20,IF(AK38&gt;0,AK38*25-30,IF(AL38&gt;0,AL38*25-10,IF(AM38&gt;0,AM38*25,IF(AN38&gt;0,AN38*25+60,IF(AO38&gt;0,AO38*25-10,IF(AP38&gt;0,AP38*25+30,""))))))))</f>
        <v>100</v>
      </c>
      <c r="N38" s="9">
        <f>IF(AI38&gt;0,AI38*20,IF(AJ38&gt;0,AJ38*20-20,IF(AK38&gt;0,AK38*20-30,IF(AL38&gt;0,AL38*20,IF(AM38&gt;0,AM38*20-20,IF(AN38&gt;0,AN38*20,IF(AO38&gt;0,AO38*20+50,IF(AP38&gt;0,AP38*20-10,""))))))))</f>
        <v>80</v>
      </c>
      <c r="O38" s="24">
        <f>IF(AI38&gt;0,AI38*20,IF(AJ38&gt;0,AJ38*20,IF(AK38&gt;0,AK38*20-10,IF(AL38&gt;0,AL38*20,IF(AM38&gt;0,AM38*20+30,IF(AN38&gt;0,AN38*20,IF(AO38&gt;0,AO38*20-10,IF(AP38&gt;0,AP38*20,""))))))))</f>
        <v>80</v>
      </c>
      <c r="P38" s="27">
        <f>IF(AI38&gt;0,AI38*20,IF(AJ38&gt;0,AJ38*20,IF(AK38&gt;0,AK38*20+50,IF(AL38&gt;0,AL38*20,IF(AM38&gt;0,AM38*20,IF(AN38&gt;0,AN38*20,IF(AO38&gt;0,AO38*20-20,IF(AP38&gt;0,AP38*20+40,""))))))))</f>
        <v>80</v>
      </c>
      <c r="Q38" s="11">
        <f>IF(AI38&gt;0,AI38*20,IF(AJ38&gt;0,AJ38*20,IF(AK38&gt;0,AK38*20-10,IF(AL38&gt;0,AL38*20-10,IF(AM38&gt;0,AM38*20+30,IF(AN38&gt;0,AN38*20+20,IF(AO38&gt;0,AO38*20-10,IF(AP38&gt;0,AP38*20,""))))))))</f>
        <v>80</v>
      </c>
      <c r="R38" s="28" t="str">
        <f>IF(BA38&gt;0,BA38*20,"")</f>
        <v/>
      </c>
      <c r="S38" s="74" t="str">
        <f>IF(AQ38&gt;0,AQ38*20,IF(AR38&gt;0,AR38*20,IF(AS38&gt;0,AS38*20,"")))</f>
        <v/>
      </c>
      <c r="T38" s="7" t="str">
        <f>IF(AT38&gt;0,AT38*20,IF(AU38&gt;0,AU38*10,""))</f>
        <v/>
      </c>
      <c r="U38" s="31" t="str">
        <f>IF(AV38&gt;0,AV38*20,"")</f>
        <v/>
      </c>
      <c r="V38" s="76">
        <f>IF(AW38&gt;0,AW38*20+10,10)</f>
        <v>10</v>
      </c>
      <c r="W38" s="13"/>
      <c r="X38" s="44" t="str">
        <f>IF(AX38&gt;0,AX38*20,"")</f>
        <v/>
      </c>
      <c r="Y38" s="45" t="str">
        <f>IF(AX38&gt;0,AX38*20,"")</f>
        <v/>
      </c>
      <c r="Z38" s="41" t="str">
        <f>IF(AY38&gt;0,AY38*20,"")</f>
        <v/>
      </c>
      <c r="AA38" s="38"/>
      <c r="AB38" s="1" t="s">
        <v>195</v>
      </c>
      <c r="AC38" t="s">
        <v>122</v>
      </c>
      <c r="AE38">
        <v>1</v>
      </c>
      <c r="AI38">
        <v>4</v>
      </c>
    </row>
    <row r="39" spans="1:52" x14ac:dyDescent="0.2">
      <c r="A39" s="17" t="s">
        <v>99</v>
      </c>
      <c r="B39" s="3" t="s">
        <v>33</v>
      </c>
      <c r="C39" s="3" t="s">
        <v>55</v>
      </c>
      <c r="D39" s="4">
        <v>13</v>
      </c>
      <c r="E39" s="72" t="str">
        <f>IF(AD39=1,"慷慨",IF(AD39=-1,"吝啬",""))</f>
        <v/>
      </c>
      <c r="F39" s="4" t="str">
        <f>IF(AE39=1,"诚实",IF(AE39=-1,"狡诈",""))</f>
        <v>诚实</v>
      </c>
      <c r="G39" s="4" t="str">
        <f>IF(AF39=1,"大胆",IF(AF39=-1,"谨慎",""))</f>
        <v/>
      </c>
      <c r="H39" s="4" t="str">
        <f>IF(AG39=1,"仁慈",IF(AG39=-1,"残忍",""))</f>
        <v>残忍</v>
      </c>
      <c r="I39" s="43" t="str">
        <f>IF(AH39=1,"谋略",IF(AH39=-1,"冲动",""))</f>
        <v/>
      </c>
      <c r="J39" s="19">
        <f>IF(AI39&gt;0,AI39*30,IF(AJ39&gt;0,AJ39*30,IF(AK39&gt;0,AK39*30,IF(AL39&gt;0,AL39*30,IF(AM39&gt;0,AM39*30,IF(AN39&gt;0,AN39*30,IF(AO39&gt;0,AO39*30,IF(AP39&gt;0,AP39*30,""))))))))</f>
        <v>90</v>
      </c>
      <c r="K39" s="5">
        <f>IF(AI39&gt;0,AI39*30,IF(AJ39&gt;0,AJ39*30+50,IF(AK39&gt;0,AK39*30+10,IF(AL39&gt;0,AL39*30,IF(AM39&gt;0,AM39*30-20,IF(AN39&gt;0,AN39*30-50,IF(AO39&gt;0,AO39*30,IF(AP39&gt;0,AP39*30-40,""))))))))</f>
        <v>90</v>
      </c>
      <c r="L39" s="20">
        <f>IF(AI39&gt;0,AI39*30,IF(AJ39&gt;0,AJ39*30-10,IF(AK39&gt;0,AK39*30+20,IF(AL39&gt;0,AL39*30+20,IF(AM39&gt;0,AM39*30-20,IF(AN39&gt;0,AN39*30-30,IF(AO39&gt;0,AO39*30,IF(AP39&gt;0,AP39*30-20,""))))))))</f>
        <v>90</v>
      </c>
      <c r="M39" s="23">
        <f>IF(AI39&gt;0,AI39*25,IF(AJ39&gt;0,AJ39*25-20,IF(AK39&gt;0,AK39*25-30,IF(AL39&gt;0,AL39*25-10,IF(AM39&gt;0,AM39*25,IF(AN39&gt;0,AN39*25+60,IF(AO39&gt;0,AO39*25-10,IF(AP39&gt;0,AP39*25+30,""))))))))</f>
        <v>65</v>
      </c>
      <c r="N39" s="9">
        <f>IF(AI39&gt;0,AI39*20,IF(AJ39&gt;0,AJ39*20-20,IF(AK39&gt;0,AK39*20-30,IF(AL39&gt;0,AL39*20,IF(AM39&gt;0,AM39*20-20,IF(AN39&gt;0,AN39*20,IF(AO39&gt;0,AO39*20+50,IF(AP39&gt;0,AP39*20-10,""))))))))</f>
        <v>110</v>
      </c>
      <c r="O39" s="24">
        <f>IF(AI39&gt;0,AI39*20,IF(AJ39&gt;0,AJ39*20,IF(AK39&gt;0,AK39*20-10,IF(AL39&gt;0,AL39*20,IF(AM39&gt;0,AM39*20+30,IF(AN39&gt;0,AN39*20,IF(AO39&gt;0,AO39*20-10,IF(AP39&gt;0,AP39*20,""))))))))</f>
        <v>50</v>
      </c>
      <c r="P39" s="27">
        <f>IF(AI39&gt;0,AI39*20,IF(AJ39&gt;0,AJ39*20,IF(AK39&gt;0,AK39*20+50,IF(AL39&gt;0,AL39*20,IF(AM39&gt;0,AM39*20,IF(AN39&gt;0,AN39*20,IF(AO39&gt;0,AO39*20-20,IF(AP39&gt;0,AP39*20+40,""))))))))</f>
        <v>40</v>
      </c>
      <c r="Q39" s="11">
        <f>IF(AI39&gt;0,AI39*20,IF(AJ39&gt;0,AJ39*20,IF(AK39&gt;0,AK39*20-10,IF(AL39&gt;0,AL39*20-10,IF(AM39&gt;0,AM39*20+30,IF(AN39&gt;0,AN39*20+20,IF(AO39&gt;0,AO39*20-10,IF(AP39&gt;0,AP39*20,""))))))))</f>
        <v>50</v>
      </c>
      <c r="R39" s="28" t="str">
        <f>IF(BA39&gt;0,BA39*20,"")</f>
        <v/>
      </c>
      <c r="S39" s="74" t="str">
        <f>IF(AQ39&gt;0,AQ39*20,IF(AR39&gt;0,AR39*20,IF(AS39&gt;0,AS39*20,"")))</f>
        <v/>
      </c>
      <c r="T39" s="7" t="str">
        <f>IF(AT39&gt;0,AT39*20,IF(AU39&gt;0,AU39*10,""))</f>
        <v/>
      </c>
      <c r="U39" s="31">
        <f>IF(AV39&gt;0,AV39*20,"")</f>
        <v>40</v>
      </c>
      <c r="V39" s="76">
        <f>IF(AW39&gt;0,AW39*20+10,10)</f>
        <v>10</v>
      </c>
      <c r="W39" s="13"/>
      <c r="X39" s="44" t="str">
        <f>IF(AX39&gt;0,AX39*20,"")</f>
        <v/>
      </c>
      <c r="Y39" s="45" t="str">
        <f>IF(AX39&gt;0,AX39*20,"")</f>
        <v/>
      </c>
      <c r="Z39" s="41" t="str">
        <f>IF(AY39&gt;0,AY39*20,"")</f>
        <v/>
      </c>
      <c r="AA39" s="38"/>
      <c r="AB39" s="1" t="s">
        <v>195</v>
      </c>
      <c r="AC39" t="s">
        <v>162</v>
      </c>
      <c r="AE39">
        <v>1</v>
      </c>
      <c r="AG39">
        <v>-1</v>
      </c>
      <c r="AO39">
        <v>3</v>
      </c>
      <c r="AV39">
        <v>2</v>
      </c>
    </row>
    <row r="40" spans="1:52" x14ac:dyDescent="0.2">
      <c r="A40" s="17" t="s">
        <v>30</v>
      </c>
      <c r="B40" s="3" t="s">
        <v>33</v>
      </c>
      <c r="C40" s="3" t="s">
        <v>40</v>
      </c>
      <c r="D40" s="4">
        <v>16</v>
      </c>
      <c r="E40" s="72" t="str">
        <f>IF(AD40=1,"慷慨",IF(AD40=-1,"吝啬",""))</f>
        <v/>
      </c>
      <c r="F40" s="4" t="str">
        <f>IF(AE40=1,"诚实",IF(AE40=-1,"狡诈",""))</f>
        <v/>
      </c>
      <c r="G40" s="4" t="str">
        <f>IF(AF40=1,"大胆",IF(AF40=-1,"谨慎",""))</f>
        <v>大胆</v>
      </c>
      <c r="H40" s="4" t="str">
        <f>IF(AG40=1,"仁慈",IF(AG40=-1,"残忍",""))</f>
        <v/>
      </c>
      <c r="I40" s="43" t="str">
        <f>IF(AH40=1,"谋略",IF(AH40=-1,"冲动",""))</f>
        <v>谋略</v>
      </c>
      <c r="J40" s="19">
        <f>IF(AI40&gt;0,AI40*30,IF(AJ40&gt;0,AJ40*30,IF(AK40&gt;0,AK40*30,IF(AL40&gt;0,AL40*30,IF(AM40&gt;0,AM40*30,IF(AN40&gt;0,AN40*30,IF(AO40&gt;0,AO40*30,IF(AP40&gt;0,AP40*30,""))))))))</f>
        <v>120</v>
      </c>
      <c r="K40" s="5">
        <f>IF(AI40&gt;0,AI40*30,IF(AJ40&gt;0,AJ40*30+50,IF(AK40&gt;0,AK40*30+10,IF(AL40&gt;0,AL40*30,IF(AM40&gt;0,AM40*30-20,IF(AN40&gt;0,AN40*30-50,IF(AO40&gt;0,AO40*30,IF(AP40&gt;0,AP40*30-40,""))))))))</f>
        <v>120</v>
      </c>
      <c r="L40" s="20">
        <f>IF(AI40&gt;0,AI40*30,IF(AJ40&gt;0,AJ40*30-10,IF(AK40&gt;0,AK40*30+20,IF(AL40&gt;0,AL40*30+20,IF(AM40&gt;0,AM40*30-20,IF(AN40&gt;0,AN40*30-30,IF(AO40&gt;0,AO40*30,IF(AP40&gt;0,AP40*30-20,""))))))))</f>
        <v>120</v>
      </c>
      <c r="M40" s="23">
        <f>IF(AI40&gt;0,AI40*25,IF(AJ40&gt;0,AJ40*25-20,IF(AK40&gt;0,AK40*25-30,IF(AL40&gt;0,AL40*25-10,IF(AM40&gt;0,AM40*25,IF(AN40&gt;0,AN40*25+60,IF(AO40&gt;0,AO40*25-10,IF(AP40&gt;0,AP40*25+30,""))))))))</f>
        <v>100</v>
      </c>
      <c r="N40" s="9">
        <f>IF(AI40&gt;0,AI40*20,IF(AJ40&gt;0,AJ40*20-20,IF(AK40&gt;0,AK40*20-30,IF(AL40&gt;0,AL40*20,IF(AM40&gt;0,AM40*20-20,IF(AN40&gt;0,AN40*20,IF(AO40&gt;0,AO40*20+50,IF(AP40&gt;0,AP40*20-10,""))))))))</f>
        <v>80</v>
      </c>
      <c r="O40" s="24">
        <f>IF(AI40&gt;0,AI40*20,IF(AJ40&gt;0,AJ40*20,IF(AK40&gt;0,AK40*20-10,IF(AL40&gt;0,AL40*20,IF(AM40&gt;0,AM40*20+30,IF(AN40&gt;0,AN40*20,IF(AO40&gt;0,AO40*20-10,IF(AP40&gt;0,AP40*20,""))))))))</f>
        <v>80</v>
      </c>
      <c r="P40" s="27">
        <f>IF(AI40&gt;0,AI40*20,IF(AJ40&gt;0,AJ40*20,IF(AK40&gt;0,AK40*20+50,IF(AL40&gt;0,AL40*20,IF(AM40&gt;0,AM40*20,IF(AN40&gt;0,AN40*20,IF(AO40&gt;0,AO40*20-20,IF(AP40&gt;0,AP40*20+40,""))))))))</f>
        <v>80</v>
      </c>
      <c r="Q40" s="11">
        <f>IF(AI40&gt;0,AI40*20,IF(AJ40&gt;0,AJ40*20,IF(AK40&gt;0,AK40*20-10,IF(AL40&gt;0,AL40*20-10,IF(AM40&gt;0,AM40*20+30,IF(AN40&gt;0,AN40*20+20,IF(AO40&gt;0,AO40*20-10,IF(AP40&gt;0,AP40*20,""))))))))</f>
        <v>80</v>
      </c>
      <c r="R40" s="28" t="str">
        <f>IF(BA40&gt;0,BA40*20,"")</f>
        <v/>
      </c>
      <c r="S40" s="74" t="str">
        <f>IF(AQ40&gt;0,AQ40*20,IF(AR40&gt;0,AR40*20,IF(AS40&gt;0,AS40*20,"")))</f>
        <v/>
      </c>
      <c r="T40" s="7">
        <f>IF(AT40&gt;0,AT40*20,IF(AU40&gt;0,AU40*10,""))</f>
        <v>20</v>
      </c>
      <c r="U40" s="31" t="str">
        <f>IF(AV40&gt;0,AV40*20,"")</f>
        <v/>
      </c>
      <c r="V40" s="76">
        <f>IF(AW40&gt;0,AW40*20+10,10)</f>
        <v>10</v>
      </c>
      <c r="W40" s="13"/>
      <c r="X40" s="44" t="str">
        <f>IF(AX40&gt;0,AX40*20,"")</f>
        <v/>
      </c>
      <c r="Y40" s="45" t="str">
        <f>IF(AX40&gt;0,AX40*20,"")</f>
        <v/>
      </c>
      <c r="Z40" s="41" t="str">
        <f>IF(AY40&gt;0,AY40*20,"")</f>
        <v/>
      </c>
      <c r="AA40" s="38"/>
      <c r="AB40" s="1" t="s">
        <v>195</v>
      </c>
      <c r="AC40" t="s">
        <v>189</v>
      </c>
      <c r="AF40">
        <v>1</v>
      </c>
      <c r="AH40">
        <v>1</v>
      </c>
      <c r="AI40">
        <v>4</v>
      </c>
      <c r="AU40">
        <v>2</v>
      </c>
    </row>
    <row r="41" spans="1:52" x14ac:dyDescent="0.2">
      <c r="A41" s="17" t="s">
        <v>88</v>
      </c>
      <c r="B41" s="3" t="s">
        <v>32</v>
      </c>
      <c r="C41" s="3" t="s">
        <v>41</v>
      </c>
      <c r="D41" s="4">
        <v>15</v>
      </c>
      <c r="E41" s="72" t="str">
        <f>IF(AD41=1,"慷慨",IF(AD41=-1,"吝啬",""))</f>
        <v>慷慨</v>
      </c>
      <c r="F41" s="4" t="str">
        <f>IF(AE41=1,"诚实",IF(AE41=-1,"狡诈",""))</f>
        <v>诚实</v>
      </c>
      <c r="G41" s="4" t="str">
        <f>IF(AF41=1,"大胆",IF(AF41=-1,"谨慎",""))</f>
        <v/>
      </c>
      <c r="H41" s="4" t="str">
        <f>IF(AG41=1,"仁慈",IF(AG41=-1,"残忍",""))</f>
        <v/>
      </c>
      <c r="I41" s="43" t="str">
        <f>IF(AH41=1,"谋略",IF(AH41=-1,"冲动",""))</f>
        <v/>
      </c>
      <c r="J41" s="19">
        <f>IF(AI41&gt;0,AI41*30,IF(AJ41&gt;0,AJ41*30,IF(AK41&gt;0,AK41*30,IF(AL41&gt;0,AL41*30,IF(AM41&gt;0,AM41*30,IF(AN41&gt;0,AN41*30,IF(AO41&gt;0,AO41*30,IF(AP41&gt;0,AP41*30,""))))))))</f>
        <v>120</v>
      </c>
      <c r="K41" s="5">
        <f>IF(AI41&gt;0,AI41*30,IF(AJ41&gt;0,AJ41*30+50,IF(AK41&gt;0,AK41*30+10,IF(AL41&gt;0,AL41*30,IF(AM41&gt;0,AM41*30-20,IF(AN41&gt;0,AN41*30-50,IF(AO41&gt;0,AO41*30,IF(AP41&gt;0,AP41*30-40,""))))))))</f>
        <v>170</v>
      </c>
      <c r="L41" s="20">
        <f>IF(AI41&gt;0,AI41*30,IF(AJ41&gt;0,AJ41*30-10,IF(AK41&gt;0,AK41*30+20,IF(AL41&gt;0,AL41*30+20,IF(AM41&gt;0,AM41*30-20,IF(AN41&gt;0,AN41*30-30,IF(AO41&gt;0,AO41*30,IF(AP41&gt;0,AP41*30-20,""))))))))</f>
        <v>110</v>
      </c>
      <c r="M41" s="23">
        <f>IF(AI41&gt;0,AI41*25,IF(AJ41&gt;0,AJ41*25-20,IF(AK41&gt;0,AK41*25-30,IF(AL41&gt;0,AL41*25-10,IF(AM41&gt;0,AM41*25,IF(AN41&gt;0,AN41*25+60,IF(AO41&gt;0,AO41*25-10,IF(AP41&gt;0,AP41*25+30,""))))))))</f>
        <v>80</v>
      </c>
      <c r="N41" s="9">
        <f>IF(AI41&gt;0,AI41*20,IF(AJ41&gt;0,AJ41*20-20,IF(AK41&gt;0,AK41*20-30,IF(AL41&gt;0,AL41*20,IF(AM41&gt;0,AM41*20-20,IF(AN41&gt;0,AN41*20,IF(AO41&gt;0,AO41*20+50,IF(AP41&gt;0,AP41*20-10,""))))))))</f>
        <v>60</v>
      </c>
      <c r="O41" s="24">
        <f>IF(AI41&gt;0,AI41*20,IF(AJ41&gt;0,AJ41*20,IF(AK41&gt;0,AK41*20-10,IF(AL41&gt;0,AL41*20,IF(AM41&gt;0,AM41*20+30,IF(AN41&gt;0,AN41*20,IF(AO41&gt;0,AO41*20-10,IF(AP41&gt;0,AP41*20,""))))))))</f>
        <v>80</v>
      </c>
      <c r="P41" s="27">
        <f>IF(AI41&gt;0,AI41*20,IF(AJ41&gt;0,AJ41*20,IF(AK41&gt;0,AK41*20+50,IF(AL41&gt;0,AL41*20,IF(AM41&gt;0,AM41*20,IF(AN41&gt;0,AN41*20,IF(AO41&gt;0,AO41*20-20,IF(AP41&gt;0,AP41*20+40,""))))))))</f>
        <v>80</v>
      </c>
      <c r="Q41" s="11">
        <f>IF(AI41&gt;0,AI41*20,IF(AJ41&gt;0,AJ41*20,IF(AK41&gt;0,AK41*20-10,IF(AL41&gt;0,AL41*20-10,IF(AM41&gt;0,AM41*20+30,IF(AN41&gt;0,AN41*20+20,IF(AO41&gt;0,AO41*20-10,IF(AP41&gt;0,AP41*20,""))))))))</f>
        <v>80</v>
      </c>
      <c r="R41" s="28" t="str">
        <f>IF(BA41&gt;0,BA41*20,"")</f>
        <v/>
      </c>
      <c r="S41" s="74" t="str">
        <f>IF(AQ41&gt;0,AQ41*20,IF(AR41&gt;0,AR41*20,IF(AS41&gt;0,AS41*20,"")))</f>
        <v/>
      </c>
      <c r="T41" s="7" t="str">
        <f>IF(AT41&gt;0,AT41*20,IF(AU41&gt;0,AU41*10,""))</f>
        <v/>
      </c>
      <c r="U41" s="31" t="str">
        <f>IF(AV41&gt;0,AV41*20,"")</f>
        <v/>
      </c>
      <c r="V41" s="76">
        <f>IF(AW41&gt;0,AW41*20+10,10)</f>
        <v>10</v>
      </c>
      <c r="W41" s="13"/>
      <c r="X41" s="44" t="str">
        <f>IF(AX41&gt;0,AX41*20,"")</f>
        <v/>
      </c>
      <c r="Y41" s="45" t="str">
        <f>IF(AX41&gt;0,AX41*20,"")</f>
        <v/>
      </c>
      <c r="Z41" s="41" t="str">
        <f>IF(AY41&gt;0,AY41*20,"")</f>
        <v/>
      </c>
      <c r="AA41" s="38"/>
      <c r="AB41" s="1" t="s">
        <v>195</v>
      </c>
      <c r="AC41" t="s">
        <v>169</v>
      </c>
      <c r="AD41">
        <v>1</v>
      </c>
      <c r="AE41">
        <v>1</v>
      </c>
      <c r="AJ41">
        <v>4</v>
      </c>
    </row>
    <row r="42" spans="1:52" x14ac:dyDescent="0.2">
      <c r="A42" s="17" t="s">
        <v>72</v>
      </c>
      <c r="B42" s="3" t="s">
        <v>32</v>
      </c>
      <c r="C42" s="3" t="s">
        <v>39</v>
      </c>
      <c r="D42" s="4">
        <v>18</v>
      </c>
      <c r="E42" s="72" t="str">
        <f>IF(AD42=1,"慷慨",IF(AD42=-1,"吝啬",""))</f>
        <v/>
      </c>
      <c r="F42" s="4" t="str">
        <f>IF(AE42=1,"诚实",IF(AE42=-1,"狡诈",""))</f>
        <v>诚实</v>
      </c>
      <c r="G42" s="4" t="str">
        <f>IF(AF42=1,"大胆",IF(AF42=-1,"谨慎",""))</f>
        <v/>
      </c>
      <c r="H42" s="4" t="str">
        <f>IF(AG42=1,"仁慈",IF(AG42=-1,"残忍",""))</f>
        <v>仁慈</v>
      </c>
      <c r="I42" s="43" t="str">
        <f>IF(AH42=1,"谋略",IF(AH42=-1,"冲动",""))</f>
        <v>冲动</v>
      </c>
      <c r="J42" s="19">
        <f>IF(AI42&gt;0,AI42*30,IF(AJ42&gt;0,AJ42*30,IF(AK42&gt;0,AK42*30,IF(AL42&gt;0,AL42*30,IF(AM42&gt;0,AM42*30,IF(AN42&gt;0,AN42*30,IF(AO42&gt;0,AO42*30,IF(AP42&gt;0,AP42*30,""))))))))</f>
        <v>150</v>
      </c>
      <c r="K42" s="5">
        <f>IF(AI42&gt;0,AI42*30,IF(AJ42&gt;0,AJ42*30+50,IF(AK42&gt;0,AK42*30+10,IF(AL42&gt;0,AL42*30,IF(AM42&gt;0,AM42*30-20,IF(AN42&gt;0,AN42*30-50,IF(AO42&gt;0,AO42*30,IF(AP42&gt;0,AP42*30-40,""))))))))</f>
        <v>100</v>
      </c>
      <c r="L42" s="20">
        <f>IF(AI42&gt;0,AI42*30,IF(AJ42&gt;0,AJ42*30-10,IF(AK42&gt;0,AK42*30+20,IF(AL42&gt;0,AL42*30+20,IF(AM42&gt;0,AM42*30-20,IF(AN42&gt;0,AN42*30-30,IF(AO42&gt;0,AO42*30,IF(AP42&gt;0,AP42*30-20,""))))))))</f>
        <v>120</v>
      </c>
      <c r="M42" s="23">
        <f>IF(AI42&gt;0,AI42*25,IF(AJ42&gt;0,AJ42*25-20,IF(AK42&gt;0,AK42*25-30,IF(AL42&gt;0,AL42*25-10,IF(AM42&gt;0,AM42*25,IF(AN42&gt;0,AN42*25+60,IF(AO42&gt;0,AO42*25-10,IF(AP42&gt;0,AP42*25+30,""))))))))</f>
        <v>185</v>
      </c>
      <c r="N42" s="9">
        <f>IF(AI42&gt;0,AI42*20,IF(AJ42&gt;0,AJ42*20-20,IF(AK42&gt;0,AK42*20-30,IF(AL42&gt;0,AL42*20,IF(AM42&gt;0,AM42*20-20,IF(AN42&gt;0,AN42*20,IF(AO42&gt;0,AO42*20+50,IF(AP42&gt;0,AP42*20-10,""))))))))</f>
        <v>100</v>
      </c>
      <c r="O42" s="24">
        <f>IF(AI42&gt;0,AI42*20,IF(AJ42&gt;0,AJ42*20,IF(AK42&gt;0,AK42*20-10,IF(AL42&gt;0,AL42*20,IF(AM42&gt;0,AM42*20+30,IF(AN42&gt;0,AN42*20,IF(AO42&gt;0,AO42*20-10,IF(AP42&gt;0,AP42*20,""))))))))</f>
        <v>100</v>
      </c>
      <c r="P42" s="27">
        <f>IF(AI42&gt;0,AI42*20,IF(AJ42&gt;0,AJ42*20,IF(AK42&gt;0,AK42*20+50,IF(AL42&gt;0,AL42*20,IF(AM42&gt;0,AM42*20,IF(AN42&gt;0,AN42*20,IF(AO42&gt;0,AO42*20-20,IF(AP42&gt;0,AP42*20+40,""))))))))</f>
        <v>100</v>
      </c>
      <c r="Q42" s="11">
        <f>IF(AI42&gt;0,AI42*20,IF(AJ42&gt;0,AJ42*20,IF(AK42&gt;0,AK42*20-10,IF(AL42&gt;0,AL42*20-10,IF(AM42&gt;0,AM42*20+30,IF(AN42&gt;0,AN42*20+20,IF(AO42&gt;0,AO42*20-10,IF(AP42&gt;0,AP42*20,""))))))))</f>
        <v>120</v>
      </c>
      <c r="R42" s="28" t="str">
        <f>IF(BA42&gt;0,BA42*20,"")</f>
        <v/>
      </c>
      <c r="S42" s="74">
        <f>IF(AQ42&gt;0,AQ42*20,IF(AR42&gt;0,AR42*20,IF(AS42&gt;0,AS42*20,"")))</f>
        <v>60</v>
      </c>
      <c r="T42" s="7" t="str">
        <f>IF(AT42&gt;0,AT42*20,IF(AU42&gt;0,AU42*10,""))</f>
        <v/>
      </c>
      <c r="U42" s="31" t="str">
        <f>IF(AV42&gt;0,AV42*20,"")</f>
        <v/>
      </c>
      <c r="V42" s="76">
        <f>IF(AW42&gt;0,AW42*20+10,10)</f>
        <v>10</v>
      </c>
      <c r="W42" s="13"/>
      <c r="X42" s="44" t="str">
        <f>IF(AX42&gt;0,AX42*20,"")</f>
        <v/>
      </c>
      <c r="Y42" s="45" t="str">
        <f>IF(AX42&gt;0,AX42*20,"")</f>
        <v/>
      </c>
      <c r="Z42" s="41" t="str">
        <f>IF(AY42&gt;0,AY42*20,"")</f>
        <v/>
      </c>
      <c r="AA42" s="38"/>
      <c r="AB42" s="1" t="s">
        <v>195</v>
      </c>
      <c r="AC42" t="s">
        <v>149</v>
      </c>
      <c r="AE42">
        <v>1</v>
      </c>
      <c r="AG42">
        <v>1</v>
      </c>
      <c r="AH42">
        <v>-1</v>
      </c>
      <c r="AN42">
        <v>5</v>
      </c>
      <c r="AQ42">
        <v>3</v>
      </c>
    </row>
    <row r="43" spans="1:52" x14ac:dyDescent="0.2">
      <c r="A43" s="17" t="s">
        <v>66</v>
      </c>
      <c r="B43" s="3" t="s">
        <v>32</v>
      </c>
      <c r="C43" s="3" t="s">
        <v>55</v>
      </c>
      <c r="D43" s="4">
        <v>13</v>
      </c>
      <c r="E43" s="72" t="str">
        <f>IF(AD43=1,"慷慨",IF(AD43=-1,"吝啬",""))</f>
        <v>慷慨</v>
      </c>
      <c r="F43" s="4" t="str">
        <f>IF(AE43=1,"诚实",IF(AE43=-1,"狡诈",""))</f>
        <v>狡诈</v>
      </c>
      <c r="G43" s="4" t="str">
        <f>IF(AF43=1,"大胆",IF(AF43=-1,"谨慎",""))</f>
        <v/>
      </c>
      <c r="H43" s="4" t="str">
        <f>IF(AG43=1,"仁慈",IF(AG43=-1,"残忍",""))</f>
        <v>仁慈</v>
      </c>
      <c r="I43" s="43" t="str">
        <f>IF(AH43=1,"谋略",IF(AH43=-1,"冲动",""))</f>
        <v/>
      </c>
      <c r="J43" s="19">
        <f>IF(AI43&gt;0,AI43*30,IF(AJ43&gt;0,AJ43*30,IF(AK43&gt;0,AK43*30,IF(AL43&gt;0,AL43*30,IF(AM43&gt;0,AM43*30,IF(AN43&gt;0,AN43*30,IF(AO43&gt;0,AO43*30,IF(AP43&gt;0,AP43*30,""))))))))</f>
        <v>90</v>
      </c>
      <c r="K43" s="5">
        <f>IF(AI43&gt;0,AI43*30,IF(AJ43&gt;0,AJ43*30+50,IF(AK43&gt;0,AK43*30+10,IF(AL43&gt;0,AL43*30,IF(AM43&gt;0,AM43*30-20,IF(AN43&gt;0,AN43*30-50,IF(AO43&gt;0,AO43*30,IF(AP43&gt;0,AP43*30-40,""))))))))</f>
        <v>70</v>
      </c>
      <c r="L43" s="20">
        <f>IF(AI43&gt;0,AI43*30,IF(AJ43&gt;0,AJ43*30-10,IF(AK43&gt;0,AK43*30+20,IF(AL43&gt;0,AL43*30+20,IF(AM43&gt;0,AM43*30-20,IF(AN43&gt;0,AN43*30-30,IF(AO43&gt;0,AO43*30,IF(AP43&gt;0,AP43*30-20,""))))))))</f>
        <v>70</v>
      </c>
      <c r="M43" s="23">
        <f>IF(AI43&gt;0,AI43*25,IF(AJ43&gt;0,AJ43*25-20,IF(AK43&gt;0,AK43*25-30,IF(AL43&gt;0,AL43*25-10,IF(AM43&gt;0,AM43*25,IF(AN43&gt;0,AN43*25+60,IF(AO43&gt;0,AO43*25-10,IF(AP43&gt;0,AP43*25+30,""))))))))</f>
        <v>75</v>
      </c>
      <c r="N43" s="9">
        <f>IF(AI43&gt;0,AI43*20,IF(AJ43&gt;0,AJ43*20-20,IF(AK43&gt;0,AK43*20-30,IF(AL43&gt;0,AL43*20,IF(AM43&gt;0,AM43*20-20,IF(AN43&gt;0,AN43*20,IF(AO43&gt;0,AO43*20+50,IF(AP43&gt;0,AP43*20-10,""))))))))</f>
        <v>40</v>
      </c>
      <c r="O43" s="24">
        <f>IF(AI43&gt;0,AI43*20,IF(AJ43&gt;0,AJ43*20,IF(AK43&gt;0,AK43*20-10,IF(AL43&gt;0,AL43*20,IF(AM43&gt;0,AM43*20+30,IF(AN43&gt;0,AN43*20,IF(AO43&gt;0,AO43*20-10,IF(AP43&gt;0,AP43*20,""))))))))</f>
        <v>90</v>
      </c>
      <c r="P43" s="27">
        <f>IF(AI43&gt;0,AI43*20,IF(AJ43&gt;0,AJ43*20,IF(AK43&gt;0,AK43*20+50,IF(AL43&gt;0,AL43*20,IF(AM43&gt;0,AM43*20,IF(AN43&gt;0,AN43*20,IF(AO43&gt;0,AO43*20-20,IF(AP43&gt;0,AP43*20+40,""))))))))</f>
        <v>60</v>
      </c>
      <c r="Q43" s="11">
        <f>IF(AI43&gt;0,AI43*20,IF(AJ43&gt;0,AJ43*20,IF(AK43&gt;0,AK43*20-10,IF(AL43&gt;0,AL43*20-10,IF(AM43&gt;0,AM43*20+30,IF(AN43&gt;0,AN43*20+20,IF(AO43&gt;0,AO43*20-10,IF(AP43&gt;0,AP43*20,""))))))))</f>
        <v>90</v>
      </c>
      <c r="R43" s="28" t="str">
        <f>IF(BA43&gt;0,BA43*20,"")</f>
        <v/>
      </c>
      <c r="S43" s="74" t="str">
        <f>IF(AQ43&gt;0,AQ43*20,IF(AR43&gt;0,AR43*20,IF(AS43&gt;0,AS43*20,"")))</f>
        <v/>
      </c>
      <c r="T43" s="7" t="str">
        <f>IF(AT43&gt;0,AT43*20,IF(AU43&gt;0,AU43*10,""))</f>
        <v/>
      </c>
      <c r="U43" s="31">
        <f>IF(AV43&gt;0,AV43*20,"")</f>
        <v>60</v>
      </c>
      <c r="V43" s="76">
        <f>IF(AW43&gt;0,AW43*20+10,10)</f>
        <v>10</v>
      </c>
      <c r="W43" s="13"/>
      <c r="X43" s="44" t="str">
        <f>IF(AX43&gt;0,AX43*20,"")</f>
        <v/>
      </c>
      <c r="Y43" s="45" t="str">
        <f>IF(AX43&gt;0,AX43*20,"")</f>
        <v/>
      </c>
      <c r="Z43" s="41" t="str">
        <f>IF(AY43&gt;0,AY43*20,"")</f>
        <v/>
      </c>
      <c r="AA43" s="38"/>
      <c r="AB43" s="1" t="s">
        <v>195</v>
      </c>
      <c r="AC43" t="s">
        <v>158</v>
      </c>
      <c r="AD43">
        <v>1</v>
      </c>
      <c r="AE43">
        <v>-1</v>
      </c>
      <c r="AG43">
        <v>1</v>
      </c>
      <c r="AM43">
        <v>3</v>
      </c>
      <c r="AV43">
        <v>3</v>
      </c>
    </row>
    <row r="44" spans="1:52" x14ac:dyDescent="0.2">
      <c r="A44" s="17" t="s">
        <v>92</v>
      </c>
      <c r="B44" s="3" t="s">
        <v>32</v>
      </c>
      <c r="C44" s="3" t="s">
        <v>40</v>
      </c>
      <c r="D44" s="4">
        <v>10</v>
      </c>
      <c r="E44" s="72" t="str">
        <f>IF(AD44=1,"慷慨",IF(AD44=-1,"吝啬",""))</f>
        <v>吝啬</v>
      </c>
      <c r="F44" s="4" t="str">
        <f>IF(AE44=1,"诚实",IF(AE44=-1,"狡诈",""))</f>
        <v/>
      </c>
      <c r="G44" s="4" t="str">
        <f>IF(AF44=1,"大胆",IF(AF44=-1,"谨慎",""))</f>
        <v/>
      </c>
      <c r="H44" s="4" t="str">
        <f>IF(AG44=1,"仁慈",IF(AG44=-1,"残忍",""))</f>
        <v>仁慈</v>
      </c>
      <c r="I44" s="43" t="str">
        <f>IF(AH44=1,"谋略",IF(AH44=-1,"冲动",""))</f>
        <v/>
      </c>
      <c r="J44" s="19">
        <f>IF(AI44&gt;0,AI44*30,IF(AJ44&gt;0,AJ44*30,IF(AK44&gt;0,AK44*30,IF(AL44&gt;0,AL44*30,IF(AM44&gt;0,AM44*30,IF(AN44&gt;0,AN44*30,IF(AO44&gt;0,AO44*30,IF(AP44&gt;0,AP44*30,""))))))))</f>
        <v>60</v>
      </c>
      <c r="K44" s="5">
        <f>IF(AI44&gt;0,AI44*30,IF(AJ44&gt;0,AJ44*30+50,IF(AK44&gt;0,AK44*30+10,IF(AL44&gt;0,AL44*30,IF(AM44&gt;0,AM44*30-20,IF(AN44&gt;0,AN44*30-50,IF(AO44&gt;0,AO44*30,IF(AP44&gt;0,AP44*30-40,""))))))))</f>
        <v>60</v>
      </c>
      <c r="L44" s="20">
        <f>IF(AI44&gt;0,AI44*30,IF(AJ44&gt;0,AJ44*30-10,IF(AK44&gt;0,AK44*30+20,IF(AL44&gt;0,AL44*30+20,IF(AM44&gt;0,AM44*30-20,IF(AN44&gt;0,AN44*30-30,IF(AO44&gt;0,AO44*30,IF(AP44&gt;0,AP44*30-20,""))))))))</f>
        <v>60</v>
      </c>
      <c r="M44" s="23">
        <f>IF(AI44&gt;0,AI44*25,IF(AJ44&gt;0,AJ44*25-20,IF(AK44&gt;0,AK44*25-30,IF(AL44&gt;0,AL44*25-10,IF(AM44&gt;0,AM44*25,IF(AN44&gt;0,AN44*25+60,IF(AO44&gt;0,AO44*25-10,IF(AP44&gt;0,AP44*25+30,""))))))))</f>
        <v>50</v>
      </c>
      <c r="N44" s="9">
        <f>IF(AI44&gt;0,AI44*20,IF(AJ44&gt;0,AJ44*20-20,IF(AK44&gt;0,AK44*20-30,IF(AL44&gt;0,AL44*20,IF(AM44&gt;0,AM44*20-20,IF(AN44&gt;0,AN44*20,IF(AO44&gt;0,AO44*20+50,IF(AP44&gt;0,AP44*20-10,""))))))))</f>
        <v>40</v>
      </c>
      <c r="O44" s="24">
        <f>IF(AI44&gt;0,AI44*20,IF(AJ44&gt;0,AJ44*20,IF(AK44&gt;0,AK44*20-10,IF(AL44&gt;0,AL44*20,IF(AM44&gt;0,AM44*20+30,IF(AN44&gt;0,AN44*20,IF(AO44&gt;0,AO44*20-10,IF(AP44&gt;0,AP44*20,""))))))))</f>
        <v>40</v>
      </c>
      <c r="P44" s="27">
        <f>IF(AI44&gt;0,AI44*20,IF(AJ44&gt;0,AJ44*20,IF(AK44&gt;0,AK44*20+50,IF(AL44&gt;0,AL44*20,IF(AM44&gt;0,AM44*20,IF(AN44&gt;0,AN44*20,IF(AO44&gt;0,AO44*20-20,IF(AP44&gt;0,AP44*20+40,""))))))))</f>
        <v>40</v>
      </c>
      <c r="Q44" s="11">
        <f>IF(AI44&gt;0,AI44*20,IF(AJ44&gt;0,AJ44*20,IF(AK44&gt;0,AK44*20-10,IF(AL44&gt;0,AL44*20-10,IF(AM44&gt;0,AM44*20+30,IF(AN44&gt;0,AN44*20+20,IF(AO44&gt;0,AO44*20-10,IF(AP44&gt;0,AP44*20,""))))))))</f>
        <v>40</v>
      </c>
      <c r="R44" s="28" t="str">
        <f>IF(BA44&gt;0,BA44*20,"")</f>
        <v/>
      </c>
      <c r="S44" s="74" t="str">
        <f>IF(AQ44&gt;0,AQ44*20,IF(AR44&gt;0,AR44*20,IF(AS44&gt;0,AS44*20,"")))</f>
        <v/>
      </c>
      <c r="T44" s="7" t="str">
        <f>IF(AT44&gt;0,AT44*20,IF(AU44&gt;0,AU44*10,""))</f>
        <v/>
      </c>
      <c r="U44" s="31" t="str">
        <f>IF(AV44&gt;0,AV44*20,"")</f>
        <v/>
      </c>
      <c r="V44" s="76">
        <f>IF(AW44&gt;0,AW44*20+10,10)</f>
        <v>10</v>
      </c>
      <c r="W44" s="13"/>
      <c r="X44" s="44" t="str">
        <f>IF(AX44&gt;0,AX44*20,"")</f>
        <v/>
      </c>
      <c r="Y44" s="45" t="str">
        <f>IF(AX44&gt;0,AX44*20,"")</f>
        <v/>
      </c>
      <c r="Z44" s="41" t="str">
        <f>IF(AY44&gt;0,AY44*20,"")</f>
        <v/>
      </c>
      <c r="AA44" s="77">
        <f>IF(AZ44&gt;0,AZ44*20,"")</f>
        <v>80</v>
      </c>
      <c r="AB44" s="1" t="s">
        <v>195</v>
      </c>
      <c r="AC44" t="s">
        <v>193</v>
      </c>
      <c r="AD44">
        <v>-1</v>
      </c>
      <c r="AG44">
        <v>1</v>
      </c>
      <c r="AI44">
        <v>2</v>
      </c>
      <c r="AZ44">
        <v>4</v>
      </c>
    </row>
    <row r="45" spans="1:52" x14ac:dyDescent="0.2">
      <c r="A45" s="17" t="s">
        <v>74</v>
      </c>
      <c r="B45" s="3" t="s">
        <v>32</v>
      </c>
      <c r="C45" s="3" t="s">
        <v>41</v>
      </c>
      <c r="D45" s="4">
        <v>16</v>
      </c>
      <c r="E45" s="72" t="str">
        <f>IF(AD45=1,"慷慨",IF(AD45=-1,"吝啬",""))</f>
        <v>吝啬</v>
      </c>
      <c r="F45" s="4" t="str">
        <f>IF(AE45=1,"诚实",IF(AE45=-1,"狡诈",""))</f>
        <v>狡诈</v>
      </c>
      <c r="G45" s="4" t="str">
        <f>IF(AF45=1,"大胆",IF(AF45=-1,"谨慎",""))</f>
        <v/>
      </c>
      <c r="H45" s="4" t="str">
        <f>IF(AG45=1,"仁慈",IF(AG45=-1,"残忍",""))</f>
        <v>残忍</v>
      </c>
      <c r="I45" s="43" t="str">
        <f>IF(AH45=1,"谋略",IF(AH45=-1,"冲动",""))</f>
        <v/>
      </c>
      <c r="J45" s="19">
        <f>IF(AI45&gt;0,AI45*30,IF(AJ45&gt;0,AJ45*30,IF(AK45&gt;0,AK45*30,IF(AL45&gt;0,AL45*30,IF(AM45&gt;0,AM45*30,IF(AN45&gt;0,AN45*30,IF(AO45&gt;0,AO45*30,IF(AP45&gt;0,AP45*30,""))))))))</f>
        <v>120</v>
      </c>
      <c r="K45" s="5">
        <f>IF(AI45&gt;0,AI45*30,IF(AJ45&gt;0,AJ45*30+50,IF(AK45&gt;0,AK45*30+10,IF(AL45&gt;0,AL45*30,IF(AM45&gt;0,AM45*30-20,IF(AN45&gt;0,AN45*30-50,IF(AO45&gt;0,AO45*30,IF(AP45&gt;0,AP45*30-40,""))))))))</f>
        <v>100</v>
      </c>
      <c r="L45" s="20">
        <f>IF(AI45&gt;0,AI45*30,IF(AJ45&gt;0,AJ45*30-10,IF(AK45&gt;0,AK45*30+20,IF(AL45&gt;0,AL45*30+20,IF(AM45&gt;0,AM45*30-20,IF(AN45&gt;0,AN45*30-30,IF(AO45&gt;0,AO45*30,IF(AP45&gt;0,AP45*30-20,""))))))))</f>
        <v>100</v>
      </c>
      <c r="M45" s="23">
        <f>IF(AI45&gt;0,AI45*25,IF(AJ45&gt;0,AJ45*25-20,IF(AK45&gt;0,AK45*25-30,IF(AL45&gt;0,AL45*25-10,IF(AM45&gt;0,AM45*25,IF(AN45&gt;0,AN45*25+60,IF(AO45&gt;0,AO45*25-10,IF(AP45&gt;0,AP45*25+30,""))))))))</f>
        <v>100</v>
      </c>
      <c r="N45" s="9">
        <f>IF(AI45&gt;0,AI45*20,IF(AJ45&gt;0,AJ45*20-20,IF(AK45&gt;0,AK45*20-30,IF(AL45&gt;0,AL45*20,IF(AM45&gt;0,AM45*20-20,IF(AN45&gt;0,AN45*20,IF(AO45&gt;0,AO45*20+50,IF(AP45&gt;0,AP45*20-10,""))))))))</f>
        <v>60</v>
      </c>
      <c r="O45" s="24">
        <f>IF(AI45&gt;0,AI45*20,IF(AJ45&gt;0,AJ45*20,IF(AK45&gt;0,AK45*20-10,IF(AL45&gt;0,AL45*20,IF(AM45&gt;0,AM45*20+30,IF(AN45&gt;0,AN45*20,IF(AO45&gt;0,AO45*20-10,IF(AP45&gt;0,AP45*20,""))))))))</f>
        <v>110</v>
      </c>
      <c r="P45" s="27">
        <f>IF(AI45&gt;0,AI45*20,IF(AJ45&gt;0,AJ45*20,IF(AK45&gt;0,AK45*20+50,IF(AL45&gt;0,AL45*20,IF(AM45&gt;0,AM45*20,IF(AN45&gt;0,AN45*20,IF(AO45&gt;0,AO45*20-20,IF(AP45&gt;0,AP45*20+40,""))))))))</f>
        <v>80</v>
      </c>
      <c r="Q45" s="11">
        <f>IF(AI45&gt;0,AI45*20,IF(AJ45&gt;0,AJ45*20,IF(AK45&gt;0,AK45*20-10,IF(AL45&gt;0,AL45*20-10,IF(AM45&gt;0,AM45*20+30,IF(AN45&gt;0,AN45*20+20,IF(AO45&gt;0,AO45*20-10,IF(AP45&gt;0,AP45*20,""))))))))</f>
        <v>110</v>
      </c>
      <c r="R45" s="28" t="str">
        <f>IF(BA45&gt;0,BA45*20,"")</f>
        <v/>
      </c>
      <c r="S45" s="74" t="str">
        <f>IF(AQ45&gt;0,AQ45*20,IF(AR45&gt;0,AR45*20,IF(AS45&gt;0,AS45*20,"")))</f>
        <v/>
      </c>
      <c r="T45" s="7" t="str">
        <f>IF(AT45&gt;0,AT45*20,IF(AU45&gt;0,AU45*10,""))</f>
        <v/>
      </c>
      <c r="U45" s="31">
        <f>IF(AV45&gt;0,AV45*20,"")</f>
        <v>60</v>
      </c>
      <c r="V45" s="76">
        <f>IF(AW45&gt;0,AW45*20+10,10)</f>
        <v>10</v>
      </c>
      <c r="W45" s="13"/>
      <c r="X45" s="44" t="str">
        <f>IF(AX45&gt;0,AX45*20,"")</f>
        <v/>
      </c>
      <c r="Y45" s="45" t="str">
        <f>IF(AX45&gt;0,AX45*20,"")</f>
        <v/>
      </c>
      <c r="Z45" s="41" t="str">
        <f>IF(AY45&gt;0,AY45*20,"")</f>
        <v/>
      </c>
      <c r="AA45" s="38"/>
      <c r="AB45" s="1" t="s">
        <v>195</v>
      </c>
      <c r="AC45" t="s">
        <v>168</v>
      </c>
      <c r="AD45">
        <v>-1</v>
      </c>
      <c r="AE45">
        <v>-1</v>
      </c>
      <c r="AG45">
        <v>-1</v>
      </c>
      <c r="AM45">
        <v>4</v>
      </c>
      <c r="AV45">
        <v>3</v>
      </c>
    </row>
    <row r="46" spans="1:52" x14ac:dyDescent="0.2">
      <c r="A46" s="17" t="s">
        <v>86</v>
      </c>
      <c r="B46" s="4" t="s">
        <v>32</v>
      </c>
      <c r="C46" s="3" t="s">
        <v>41</v>
      </c>
      <c r="D46" s="4">
        <v>19</v>
      </c>
      <c r="E46" s="72" t="str">
        <f>IF(AD46=1,"慷慨",IF(AD46=-1,"吝啬",""))</f>
        <v/>
      </c>
      <c r="F46" s="4" t="str">
        <f>IF(AE46=1,"诚实",IF(AE46=-1,"狡诈",""))</f>
        <v/>
      </c>
      <c r="G46" s="4" t="str">
        <f>IF(AF46=1,"大胆",IF(AF46=-1,"谨慎",""))</f>
        <v>谨慎</v>
      </c>
      <c r="H46" s="4" t="str">
        <f>IF(AG46=1,"仁慈",IF(AG46=-1,"残忍",""))</f>
        <v>仁慈</v>
      </c>
      <c r="I46" s="43" t="str">
        <f>IF(AH46=1,"谋略",IF(AH46=-1,"冲动",""))</f>
        <v/>
      </c>
      <c r="J46" s="19">
        <f>IF(AI46&gt;0,AI46*30,IF(AJ46&gt;0,AJ46*30,IF(AK46&gt;0,AK46*30,IF(AL46&gt;0,AL46*30,IF(AM46&gt;0,AM46*30,IF(AN46&gt;0,AN46*30,IF(AO46&gt;0,AO46*30,IF(AP46&gt;0,AP46*30,""))))))))</f>
        <v>150</v>
      </c>
      <c r="K46" s="5">
        <f>IF(AI46&gt;0,AI46*30,IF(AJ46&gt;0,AJ46*30+50,IF(AK46&gt;0,AK46*30+10,IF(AL46&gt;0,AL46*30,IF(AM46&gt;0,AM46*30-20,IF(AN46&gt;0,AN46*30-50,IF(AO46&gt;0,AO46*30,IF(AP46&gt;0,AP46*30-40,""))))))))</f>
        <v>150</v>
      </c>
      <c r="L46" s="20">
        <f>IF(AI46&gt;0,AI46*30,IF(AJ46&gt;0,AJ46*30-10,IF(AK46&gt;0,AK46*30+20,IF(AL46&gt;0,AL46*30+20,IF(AM46&gt;0,AM46*30-20,IF(AN46&gt;0,AN46*30-30,IF(AO46&gt;0,AO46*30,IF(AP46&gt;0,AP46*30-20,""))))))))</f>
        <v>150</v>
      </c>
      <c r="M46" s="23">
        <f>IF(AI46&gt;0,AI46*25,IF(AJ46&gt;0,AJ46*25-20,IF(AK46&gt;0,AK46*25-30,IF(AL46&gt;0,AL46*25-10,IF(AM46&gt;0,AM46*25,IF(AN46&gt;0,AN46*25+60,IF(AO46&gt;0,AO46*25-10,IF(AP46&gt;0,AP46*25+30,""))))))))</f>
        <v>125</v>
      </c>
      <c r="N46" s="9">
        <f>IF(AI46&gt;0,AI46*20,IF(AJ46&gt;0,AJ46*20-20,IF(AK46&gt;0,AK46*20-30,IF(AL46&gt;0,AL46*20,IF(AM46&gt;0,AM46*20-20,IF(AN46&gt;0,AN46*20,IF(AO46&gt;0,AO46*20+50,IF(AP46&gt;0,AP46*20-10,""))))))))</f>
        <v>100</v>
      </c>
      <c r="O46" s="24">
        <f>IF(AI46&gt;0,AI46*20,IF(AJ46&gt;0,AJ46*20,IF(AK46&gt;0,AK46*20-10,IF(AL46&gt;0,AL46*20,IF(AM46&gt;0,AM46*20+30,IF(AN46&gt;0,AN46*20,IF(AO46&gt;0,AO46*20-10,IF(AP46&gt;0,AP46*20,""))))))))</f>
        <v>100</v>
      </c>
      <c r="P46" s="27">
        <f>IF(AI46&gt;0,AI46*20,IF(AJ46&gt;0,AJ46*20,IF(AK46&gt;0,AK46*20+50,IF(AL46&gt;0,AL46*20,IF(AM46&gt;0,AM46*20,IF(AN46&gt;0,AN46*20,IF(AO46&gt;0,AO46*20-20,IF(AP46&gt;0,AP46*20+40,""))))))))</f>
        <v>100</v>
      </c>
      <c r="Q46" s="11">
        <f>IF(AI46&gt;0,AI46*20,IF(AJ46&gt;0,AJ46*20,IF(AK46&gt;0,AK46*20-10,IF(AL46&gt;0,AL46*20-10,IF(AM46&gt;0,AM46*20+30,IF(AN46&gt;0,AN46*20+20,IF(AO46&gt;0,AO46*20-10,IF(AP46&gt;0,AP46*20,""))))))))</f>
        <v>100</v>
      </c>
      <c r="R46" s="28" t="str">
        <f>IF(BA46&gt;0,BA46*20,"")</f>
        <v/>
      </c>
      <c r="S46" s="74">
        <f>IF(AQ46&gt;0,AQ46*20,IF(AR46&gt;0,AR46*20,IF(AS46&gt;0,AS46*20,"")))</f>
        <v>140</v>
      </c>
      <c r="T46" s="7" t="str">
        <f>IF(AT46&gt;0,AT46*20,IF(AU46&gt;0,AU46*10,""))</f>
        <v/>
      </c>
      <c r="U46" s="31" t="str">
        <f>IF(AV46&gt;0,AV46*20,"")</f>
        <v/>
      </c>
      <c r="V46" s="76">
        <f>IF(AW46&gt;0,AW46*20+10,10)</f>
        <v>10</v>
      </c>
      <c r="X46" s="44" t="str">
        <f>IF(AX46&gt;0,AX46*20,"")</f>
        <v/>
      </c>
      <c r="Y46" s="45" t="str">
        <f>IF(AX46&gt;0,AX46*20,"")</f>
        <v/>
      </c>
      <c r="Z46" s="41" t="str">
        <f>IF(AY46&gt;0,AY46*20,"")</f>
        <v/>
      </c>
      <c r="AB46" s="1" t="s">
        <v>195</v>
      </c>
      <c r="AC46" t="s">
        <v>170</v>
      </c>
      <c r="AF46">
        <v>-1</v>
      </c>
      <c r="AG46">
        <v>1</v>
      </c>
      <c r="AI46">
        <v>5</v>
      </c>
      <c r="AR46">
        <v>7</v>
      </c>
    </row>
    <row r="47" spans="1:52" x14ac:dyDescent="0.2">
      <c r="A47" s="17" t="s">
        <v>86</v>
      </c>
      <c r="B47" s="3" t="s">
        <v>32</v>
      </c>
      <c r="C47" s="3" t="s">
        <v>55</v>
      </c>
      <c r="D47" s="4">
        <v>16</v>
      </c>
      <c r="E47" s="72" t="str">
        <f>IF(AD47=1,"慷慨",IF(AD47=-1,"吝啬",""))</f>
        <v>吝啬</v>
      </c>
      <c r="F47" s="4" t="str">
        <f>IF(AE47=1,"诚实",IF(AE47=-1,"狡诈",""))</f>
        <v>诚实</v>
      </c>
      <c r="G47" s="4" t="str">
        <f>IF(AF47=1,"大胆",IF(AF47=-1,"谨慎",""))</f>
        <v>大胆</v>
      </c>
      <c r="H47" s="4" t="str">
        <f>IF(AG47=1,"仁慈",IF(AG47=-1,"残忍",""))</f>
        <v/>
      </c>
      <c r="I47" s="43" t="str">
        <f>IF(AH47=1,"谋略",IF(AH47=-1,"冲动",""))</f>
        <v/>
      </c>
      <c r="J47" s="19">
        <f>IF(AI47&gt;0,AI47*30,IF(AJ47&gt;0,AJ47*30,IF(AK47&gt;0,AK47*30,IF(AL47&gt;0,AL47*30,IF(AM47&gt;0,AM47*30,IF(AN47&gt;0,AN47*30,IF(AO47&gt;0,AO47*30,IF(AP47&gt;0,AP47*30,""))))))))</f>
        <v>120</v>
      </c>
      <c r="K47" s="5">
        <f>IF(AI47&gt;0,AI47*30,IF(AJ47&gt;0,AJ47*30+50,IF(AK47&gt;0,AK47*30+10,IF(AL47&gt;0,AL47*30,IF(AM47&gt;0,AM47*30-20,IF(AN47&gt;0,AN47*30-50,IF(AO47&gt;0,AO47*30,IF(AP47&gt;0,AP47*30-40,""))))))))</f>
        <v>70</v>
      </c>
      <c r="L47" s="20">
        <f>IF(AI47&gt;0,AI47*30,IF(AJ47&gt;0,AJ47*30-10,IF(AK47&gt;0,AK47*30+20,IF(AL47&gt;0,AL47*30+20,IF(AM47&gt;0,AM47*30-20,IF(AN47&gt;0,AN47*30-30,IF(AO47&gt;0,AO47*30,IF(AP47&gt;0,AP47*30-20,""))))))))</f>
        <v>90</v>
      </c>
      <c r="M47" s="23">
        <f>IF(AI47&gt;0,AI47*25,IF(AJ47&gt;0,AJ47*25-20,IF(AK47&gt;0,AK47*25-30,IF(AL47&gt;0,AL47*25-10,IF(AM47&gt;0,AM47*25,IF(AN47&gt;0,AN47*25+60,IF(AO47&gt;0,AO47*25-10,IF(AP47&gt;0,AP47*25+30,""))))))))</f>
        <v>160</v>
      </c>
      <c r="N47" s="9">
        <f>IF(AI47&gt;0,AI47*20,IF(AJ47&gt;0,AJ47*20-20,IF(AK47&gt;0,AK47*20-30,IF(AL47&gt;0,AL47*20,IF(AM47&gt;0,AM47*20-20,IF(AN47&gt;0,AN47*20,IF(AO47&gt;0,AO47*20+50,IF(AP47&gt;0,AP47*20-10,""))))))))</f>
        <v>80</v>
      </c>
      <c r="O47" s="24">
        <f>IF(AI47&gt;0,AI47*20,IF(AJ47&gt;0,AJ47*20,IF(AK47&gt;0,AK47*20-10,IF(AL47&gt;0,AL47*20,IF(AM47&gt;0,AM47*20+30,IF(AN47&gt;0,AN47*20,IF(AO47&gt;0,AO47*20-10,IF(AP47&gt;0,AP47*20,""))))))))</f>
        <v>80</v>
      </c>
      <c r="P47" s="27">
        <f>IF(AI47&gt;0,AI47*20,IF(AJ47&gt;0,AJ47*20,IF(AK47&gt;0,AK47*20+50,IF(AL47&gt;0,AL47*20,IF(AM47&gt;0,AM47*20,IF(AN47&gt;0,AN47*20,IF(AO47&gt;0,AO47*20-20,IF(AP47&gt;0,AP47*20+40,""))))))))</f>
        <v>80</v>
      </c>
      <c r="Q47" s="11">
        <f>IF(AI47&gt;0,AI47*20,IF(AJ47&gt;0,AJ47*20,IF(AK47&gt;0,AK47*20-10,IF(AL47&gt;0,AL47*20-10,IF(AM47&gt;0,AM47*20+30,IF(AN47&gt;0,AN47*20+20,IF(AO47&gt;0,AO47*20-10,IF(AP47&gt;0,AP47*20,""))))))))</f>
        <v>100</v>
      </c>
      <c r="R47" s="28" t="str">
        <f>IF(BA47&gt;0,BA47*20,"")</f>
        <v/>
      </c>
      <c r="S47" s="74">
        <f>IF(AQ47&gt;0,AQ47*20,IF(AR47&gt;0,AR47*20,IF(AS47&gt;0,AS47*20,"")))</f>
        <v>40</v>
      </c>
      <c r="T47" s="7" t="str">
        <f>IF(AT47&gt;0,AT47*20,IF(AU47&gt;0,AU47*10,""))</f>
        <v/>
      </c>
      <c r="U47" s="31">
        <f>IF(AV47&gt;0,AV47*20,"")</f>
        <v>20</v>
      </c>
      <c r="V47" s="76">
        <f>IF(AW47&gt;0,AW47*20+10,10)</f>
        <v>10</v>
      </c>
      <c r="W47" s="13"/>
      <c r="X47" s="44" t="str">
        <f>IF(AX47&gt;0,AX47*20,"")</f>
        <v/>
      </c>
      <c r="Y47" s="45" t="str">
        <f>IF(AX47&gt;0,AX47*20,"")</f>
        <v/>
      </c>
      <c r="Z47" s="41" t="str">
        <f>IF(AY47&gt;0,AY47*20,"")</f>
        <v/>
      </c>
      <c r="AA47" s="38"/>
      <c r="AB47" s="1" t="s">
        <v>195</v>
      </c>
      <c r="AC47" t="s">
        <v>160</v>
      </c>
      <c r="AD47">
        <v>-1</v>
      </c>
      <c r="AE47">
        <v>1</v>
      </c>
      <c r="AF47">
        <v>1</v>
      </c>
      <c r="AN47">
        <v>4</v>
      </c>
      <c r="AQ47">
        <v>2</v>
      </c>
      <c r="AV47">
        <v>1</v>
      </c>
    </row>
    <row r="48" spans="1:52" x14ac:dyDescent="0.2">
      <c r="A48" s="17" t="s">
        <v>58</v>
      </c>
      <c r="B48" s="3" t="s">
        <v>32</v>
      </c>
      <c r="C48" s="3" t="s">
        <v>55</v>
      </c>
      <c r="D48" s="4">
        <v>18</v>
      </c>
      <c r="E48" s="72" t="str">
        <f>IF(AD48=1,"慷慨",IF(AD48=-1,"吝啬",""))</f>
        <v/>
      </c>
      <c r="F48" s="4" t="str">
        <f>IF(AE48=1,"诚实",IF(AE48=-1,"狡诈",""))</f>
        <v>狡诈</v>
      </c>
      <c r="G48" s="4" t="str">
        <f>IF(AF48=1,"大胆",IF(AF48=-1,"谨慎",""))</f>
        <v>大胆</v>
      </c>
      <c r="H48" s="4" t="str">
        <f>IF(AG48=1,"仁慈",IF(AG48=-1,"残忍",""))</f>
        <v/>
      </c>
      <c r="I48" s="43" t="str">
        <f>IF(AH48=1,"谋略",IF(AH48=-1,"冲动",""))</f>
        <v>冲动</v>
      </c>
      <c r="J48" s="19">
        <f>IF(AI48&gt;0,AI48*30,IF(AJ48&gt;0,AJ48*30,IF(AK48&gt;0,AK48*30,IF(AL48&gt;0,AL48*30,IF(AM48&gt;0,AM48*30,IF(AN48&gt;0,AN48*30,IF(AO48&gt;0,AO48*30,IF(AP48&gt;0,AP48*30,""))))))))</f>
        <v>150</v>
      </c>
      <c r="K48" s="5">
        <f>IF(AI48&gt;0,AI48*30,IF(AJ48&gt;0,AJ48*30+50,IF(AK48&gt;0,AK48*30+10,IF(AL48&gt;0,AL48*30,IF(AM48&gt;0,AM48*30-20,IF(AN48&gt;0,AN48*30-50,IF(AO48&gt;0,AO48*30,IF(AP48&gt;0,AP48*30-40,""))))))))</f>
        <v>200</v>
      </c>
      <c r="L48" s="20">
        <f>IF(AI48&gt;0,AI48*30,IF(AJ48&gt;0,AJ48*30-10,IF(AK48&gt;0,AK48*30+20,IF(AL48&gt;0,AL48*30+20,IF(AM48&gt;0,AM48*30-20,IF(AN48&gt;0,AN48*30-30,IF(AO48&gt;0,AO48*30,IF(AP48&gt;0,AP48*30-20,""))))))))</f>
        <v>140</v>
      </c>
      <c r="M48" s="23">
        <f>IF(AI48&gt;0,AI48*25,IF(AJ48&gt;0,AJ48*25-20,IF(AK48&gt;0,AK48*25-30,IF(AL48&gt;0,AL48*25-10,IF(AM48&gt;0,AM48*25,IF(AN48&gt;0,AN48*25+60,IF(AO48&gt;0,AO48*25-10,IF(AP48&gt;0,AP48*25+30,""))))))))</f>
        <v>105</v>
      </c>
      <c r="N48" s="9">
        <f>IF(AI48&gt;0,AI48*20,IF(AJ48&gt;0,AJ48*20-20,IF(AK48&gt;0,AK48*20-30,IF(AL48&gt;0,AL48*20,IF(AM48&gt;0,AM48*20-20,IF(AN48&gt;0,AN48*20,IF(AO48&gt;0,AO48*20+50,IF(AP48&gt;0,AP48*20-10,""))))))))</f>
        <v>80</v>
      </c>
      <c r="O48" s="24">
        <f>IF(AI48&gt;0,AI48*20,IF(AJ48&gt;0,AJ48*20,IF(AK48&gt;0,AK48*20-10,IF(AL48&gt;0,AL48*20,IF(AM48&gt;0,AM48*20+30,IF(AN48&gt;0,AN48*20,IF(AO48&gt;0,AO48*20-10,IF(AP48&gt;0,AP48*20,""))))))))</f>
        <v>100</v>
      </c>
      <c r="P48" s="27">
        <f>IF(AI48&gt;0,AI48*20,IF(AJ48&gt;0,AJ48*20,IF(AK48&gt;0,AK48*20+50,IF(AL48&gt;0,AL48*20,IF(AM48&gt;0,AM48*20,IF(AN48&gt;0,AN48*20,IF(AO48&gt;0,AO48*20-20,IF(AP48&gt;0,AP48*20+40,""))))))))</f>
        <v>100</v>
      </c>
      <c r="Q48" s="11">
        <f>IF(AI48&gt;0,AI48*20,IF(AJ48&gt;0,AJ48*20,IF(AK48&gt;0,AK48*20-10,IF(AL48&gt;0,AL48*20-10,IF(AM48&gt;0,AM48*20+30,IF(AN48&gt;0,AN48*20+20,IF(AO48&gt;0,AO48*20-10,IF(AP48&gt;0,AP48*20,""))))))))</f>
        <v>100</v>
      </c>
      <c r="R48" s="28" t="str">
        <f>IF(BA48&gt;0,BA48*20,"")</f>
        <v/>
      </c>
      <c r="S48" s="74" t="str">
        <f>IF(AQ48&gt;0,AQ48*20,IF(AR48&gt;0,AR48*20,IF(AS48&gt;0,AS48*20,"")))</f>
        <v/>
      </c>
      <c r="T48" s="7">
        <f>IF(AT48&gt;0,AT48*20,IF(AU48&gt;0,AU48*10,""))</f>
        <v>40</v>
      </c>
      <c r="U48" s="31" t="str">
        <f>IF(AV48&gt;0,AV48*20,"")</f>
        <v/>
      </c>
      <c r="V48" s="76">
        <f>IF(AW48&gt;0,AW48*20+10,10)</f>
        <v>10</v>
      </c>
      <c r="W48" s="13"/>
      <c r="X48" s="44" t="str">
        <f>IF(AX48&gt;0,AX48*20,"")</f>
        <v/>
      </c>
      <c r="Y48" s="45" t="str">
        <f>IF(AX48&gt;0,AX48*20,"")</f>
        <v/>
      </c>
      <c r="Z48" s="41" t="str">
        <f>IF(AY48&gt;0,AY48*20,"")</f>
        <v/>
      </c>
      <c r="AA48" s="38"/>
      <c r="AB48" s="1" t="s">
        <v>195</v>
      </c>
      <c r="AC48" t="s">
        <v>155</v>
      </c>
      <c r="AE48">
        <v>-1</v>
      </c>
      <c r="AF48">
        <v>1</v>
      </c>
      <c r="AH48">
        <v>-1</v>
      </c>
      <c r="AJ48">
        <v>5</v>
      </c>
      <c r="AT48">
        <v>2</v>
      </c>
    </row>
    <row r="49" spans="1:53" x14ac:dyDescent="0.2">
      <c r="A49" s="17" t="s">
        <v>46</v>
      </c>
      <c r="B49" s="3" t="s">
        <v>32</v>
      </c>
      <c r="C49" s="3" t="s">
        <v>39</v>
      </c>
      <c r="D49" s="4">
        <v>20</v>
      </c>
      <c r="E49" s="72" t="str">
        <f>IF(AD49=1,"慷慨",IF(AD49=-1,"吝啬",""))</f>
        <v/>
      </c>
      <c r="F49" s="4" t="str">
        <f>IF(AE49=1,"诚实",IF(AE49=-1,"狡诈",""))</f>
        <v>诚实</v>
      </c>
      <c r="G49" s="4" t="str">
        <f>IF(AF49=1,"大胆",IF(AF49=-1,"谨慎",""))</f>
        <v>大胆</v>
      </c>
      <c r="H49" s="4" t="str">
        <f>IF(AG49=1,"仁慈",IF(AG49=-1,"残忍",""))</f>
        <v>残忍</v>
      </c>
      <c r="I49" s="43" t="str">
        <f>IF(AH49=1,"谋略",IF(AH49=-1,"冲动",""))</f>
        <v/>
      </c>
      <c r="J49" s="19">
        <f>IF(AI49&gt;0,AI49*30,IF(AJ49&gt;0,AJ49*30,IF(AK49&gt;0,AK49*30,IF(AL49&gt;0,AL49*30,IF(AM49&gt;0,AM49*30,IF(AN49&gt;0,AN49*30,IF(AO49&gt;0,AO49*30,IF(AP49&gt;0,AP49*30,""))))))))</f>
        <v>180</v>
      </c>
      <c r="K49" s="5">
        <f>IF(AI49&gt;0,AI49*30,IF(AJ49&gt;0,AJ49*30+50,IF(AK49&gt;0,AK49*30+10,IF(AL49&gt;0,AL49*30,IF(AM49&gt;0,AM49*30-20,IF(AN49&gt;0,AN49*30-50,IF(AO49&gt;0,AO49*30,IF(AP49&gt;0,AP49*30-40,""))))))))</f>
        <v>160</v>
      </c>
      <c r="L49" s="20">
        <f>IF(AI49&gt;0,AI49*30,IF(AJ49&gt;0,AJ49*30-10,IF(AK49&gt;0,AK49*30+20,IF(AL49&gt;0,AL49*30+20,IF(AM49&gt;0,AM49*30-20,IF(AN49&gt;0,AN49*30-30,IF(AO49&gt;0,AO49*30,IF(AP49&gt;0,AP49*30-20,""))))))))</f>
        <v>160</v>
      </c>
      <c r="M49" s="23">
        <f>IF(AI49&gt;0,AI49*25,IF(AJ49&gt;0,AJ49*25-20,IF(AK49&gt;0,AK49*25-30,IF(AL49&gt;0,AL49*25-10,IF(AM49&gt;0,AM49*25,IF(AN49&gt;0,AN49*25+60,IF(AO49&gt;0,AO49*25-10,IF(AP49&gt;0,AP49*25+30,""))))))))</f>
        <v>150</v>
      </c>
      <c r="N49" s="9">
        <f>IF(AI49&gt;0,AI49*20,IF(AJ49&gt;0,AJ49*20-20,IF(AK49&gt;0,AK49*20-30,IF(AL49&gt;0,AL49*20,IF(AM49&gt;0,AM49*20-20,IF(AN49&gt;0,AN49*20,IF(AO49&gt;0,AO49*20+50,IF(AP49&gt;0,AP49*20-10,""))))))))</f>
        <v>100</v>
      </c>
      <c r="O49" s="24">
        <f>IF(AI49&gt;0,AI49*20,IF(AJ49&gt;0,AJ49*20,IF(AK49&gt;0,AK49*20-10,IF(AL49&gt;0,AL49*20,IF(AM49&gt;0,AM49*20+30,IF(AN49&gt;0,AN49*20,IF(AO49&gt;0,AO49*20-10,IF(AP49&gt;0,AP49*20,""))))))))</f>
        <v>150</v>
      </c>
      <c r="P49" s="27">
        <f>IF(AI49&gt;0,AI49*20,IF(AJ49&gt;0,AJ49*20,IF(AK49&gt;0,AK49*20+50,IF(AL49&gt;0,AL49*20,IF(AM49&gt;0,AM49*20,IF(AN49&gt;0,AN49*20,IF(AO49&gt;0,AO49*20-20,IF(AP49&gt;0,AP49*20+40,""))))))))</f>
        <v>120</v>
      </c>
      <c r="Q49" s="11">
        <f>IF(AI49&gt;0,AI49*20,IF(AJ49&gt;0,AJ49*20,IF(AK49&gt;0,AK49*20-10,IF(AL49&gt;0,AL49*20-10,IF(AM49&gt;0,AM49*20+30,IF(AN49&gt;0,AN49*20+20,IF(AO49&gt;0,AO49*20-10,IF(AP49&gt;0,AP49*20,""))))))))</f>
        <v>150</v>
      </c>
      <c r="R49" s="28" t="str">
        <f>IF(BA49&gt;0,BA49*20,"")</f>
        <v/>
      </c>
      <c r="S49" s="74" t="str">
        <f>IF(AQ49&gt;0,AQ49*20,IF(AR49&gt;0,AR49*20,IF(AS49&gt;0,AS49*20,"")))</f>
        <v/>
      </c>
      <c r="T49" s="7">
        <f>IF(AT49&gt;0,AT49*20,IF(AU49&gt;0,AU49*10,""))</f>
        <v>30</v>
      </c>
      <c r="U49" s="31" t="str">
        <f>IF(AV49&gt;0,AV49*20,"")</f>
        <v/>
      </c>
      <c r="V49" s="76">
        <f>IF(AW49&gt;0,AW49*20+10,10)</f>
        <v>10</v>
      </c>
      <c r="W49" s="13"/>
      <c r="X49" s="44" t="str">
        <f>IF(AX49&gt;0,AX49*20,"")</f>
        <v/>
      </c>
      <c r="Y49" s="45" t="str">
        <f>IF(AX49&gt;0,AX49*20,"")</f>
        <v/>
      </c>
      <c r="Z49" s="41" t="str">
        <f>IF(AY49&gt;0,AY49*20,"")</f>
        <v/>
      </c>
      <c r="AA49" s="38"/>
      <c r="AB49" s="1" t="s">
        <v>195</v>
      </c>
      <c r="AC49" t="s">
        <v>147</v>
      </c>
      <c r="AE49">
        <v>1</v>
      </c>
      <c r="AF49">
        <v>1</v>
      </c>
      <c r="AG49">
        <v>-1</v>
      </c>
      <c r="AM49">
        <v>6</v>
      </c>
      <c r="AU49">
        <v>3</v>
      </c>
    </row>
    <row r="50" spans="1:53" x14ac:dyDescent="0.2">
      <c r="A50" s="17" t="s">
        <v>95</v>
      </c>
      <c r="B50" s="4" t="s">
        <v>32</v>
      </c>
      <c r="C50" s="3" t="s">
        <v>41</v>
      </c>
      <c r="D50" s="4">
        <v>13</v>
      </c>
      <c r="E50" s="72" t="str">
        <f>IF(AD50=1,"慷慨",IF(AD50=-1,"吝啬",""))</f>
        <v>慷慨</v>
      </c>
      <c r="F50" s="4" t="str">
        <f>IF(AE50=1,"诚实",IF(AE50=-1,"狡诈",""))</f>
        <v/>
      </c>
      <c r="G50" s="4" t="str">
        <f>IF(AF50=1,"大胆",IF(AF50=-1,"谨慎",""))</f>
        <v/>
      </c>
      <c r="H50" s="4" t="str">
        <f>IF(AG50=1,"仁慈",IF(AG50=-1,"残忍",""))</f>
        <v>仁慈</v>
      </c>
      <c r="I50" s="43" t="str">
        <f>IF(AH50=1,"谋略",IF(AH50=-1,"冲动",""))</f>
        <v>冲动</v>
      </c>
      <c r="J50" s="19">
        <f>IF(AI50&gt;0,AI50*30,IF(AJ50&gt;0,AJ50*30,IF(AK50&gt;0,AK50*30,IF(AL50&gt;0,AL50*30,IF(AM50&gt;0,AM50*30,IF(AN50&gt;0,AN50*30,IF(AO50&gt;0,AO50*30,IF(AP50&gt;0,AP50*30,""))))))))</f>
        <v>90</v>
      </c>
      <c r="K50" s="5">
        <f>IF(AI50&gt;0,AI50*30,IF(AJ50&gt;0,AJ50*30+50,IF(AK50&gt;0,AK50*30+10,IF(AL50&gt;0,AL50*30,IF(AM50&gt;0,AM50*30-20,IF(AN50&gt;0,AN50*30-50,IF(AO50&gt;0,AO50*30,IF(AP50&gt;0,AP50*30-40,""))))))))</f>
        <v>140</v>
      </c>
      <c r="L50" s="20">
        <f>IF(AI50&gt;0,AI50*30,IF(AJ50&gt;0,AJ50*30-10,IF(AK50&gt;0,AK50*30+20,IF(AL50&gt;0,AL50*30+20,IF(AM50&gt;0,AM50*30-20,IF(AN50&gt;0,AN50*30-30,IF(AO50&gt;0,AO50*30,IF(AP50&gt;0,AP50*30-20,""))))))))</f>
        <v>80</v>
      </c>
      <c r="M50" s="23">
        <f>IF(AI50&gt;0,AI50*25,IF(AJ50&gt;0,AJ50*25-20,IF(AK50&gt;0,AK50*25-30,IF(AL50&gt;0,AL50*25-10,IF(AM50&gt;0,AM50*25,IF(AN50&gt;0,AN50*25+60,IF(AO50&gt;0,AO50*25-10,IF(AP50&gt;0,AP50*25+30,""))))))))</f>
        <v>55</v>
      </c>
      <c r="N50" s="9">
        <f>IF(AI50&gt;0,AI50*20,IF(AJ50&gt;0,AJ50*20-20,IF(AK50&gt;0,AK50*20-30,IF(AL50&gt;0,AL50*20,IF(AM50&gt;0,AM50*20-20,IF(AN50&gt;0,AN50*20,IF(AO50&gt;0,AO50*20+50,IF(AP50&gt;0,AP50*20-10,""))))))))</f>
        <v>40</v>
      </c>
      <c r="O50" s="24">
        <f>IF(AI50&gt;0,AI50*20,IF(AJ50&gt;0,AJ50*20,IF(AK50&gt;0,AK50*20-10,IF(AL50&gt;0,AL50*20,IF(AM50&gt;0,AM50*20+30,IF(AN50&gt;0,AN50*20,IF(AO50&gt;0,AO50*20-10,IF(AP50&gt;0,AP50*20,""))))))))</f>
        <v>60</v>
      </c>
      <c r="P50" s="27">
        <f>IF(AI50&gt;0,AI50*20,IF(AJ50&gt;0,AJ50*20,IF(AK50&gt;0,AK50*20+50,IF(AL50&gt;0,AL50*20,IF(AM50&gt;0,AM50*20,IF(AN50&gt;0,AN50*20,IF(AO50&gt;0,AO50*20-20,IF(AP50&gt;0,AP50*20+40,""))))))))</f>
        <v>60</v>
      </c>
      <c r="Q50" s="11">
        <f>IF(AI50&gt;0,AI50*20,IF(AJ50&gt;0,AJ50*20,IF(AK50&gt;0,AK50*20-10,IF(AL50&gt;0,AL50*20-10,IF(AM50&gt;0,AM50*20+30,IF(AN50&gt;0,AN50*20+20,IF(AO50&gt;0,AO50*20-10,IF(AP50&gt;0,AP50*20,""))))))))</f>
        <v>60</v>
      </c>
      <c r="R50" s="28">
        <f>IF(BA50&gt;0,BA50*20,"")</f>
        <v>60</v>
      </c>
      <c r="S50" s="74" t="str">
        <f>IF(AQ50&gt;0,AQ50*20,IF(AR50&gt;0,AR50*20,IF(AS50&gt;0,AS50*20,"")))</f>
        <v/>
      </c>
      <c r="T50" s="7" t="str">
        <f>IF(AT50&gt;0,AT50*20,IF(AU50&gt;0,AU50*10,""))</f>
        <v/>
      </c>
      <c r="U50" s="31" t="str">
        <f>IF(AV50&gt;0,AV50*20,"")</f>
        <v/>
      </c>
      <c r="V50" s="76">
        <f>IF(AW50&gt;0,AW50*20+10,10)</f>
        <v>10</v>
      </c>
      <c r="W50" s="13"/>
      <c r="X50" s="44" t="str">
        <f>IF(AX50&gt;0,AX50*20,"")</f>
        <v/>
      </c>
      <c r="Y50" s="45" t="str">
        <f>IF(AX50&gt;0,AX50*20,"")</f>
        <v/>
      </c>
      <c r="Z50" s="41" t="str">
        <f>IF(AY50&gt;0,AY50*20,"")</f>
        <v/>
      </c>
      <c r="AA50" s="38"/>
      <c r="AB50" s="1" t="s">
        <v>195</v>
      </c>
      <c r="AC50" t="s">
        <v>172</v>
      </c>
      <c r="AD50">
        <v>1</v>
      </c>
      <c r="AG50">
        <v>1</v>
      </c>
      <c r="AH50">
        <v>-1</v>
      </c>
      <c r="AJ50">
        <v>3</v>
      </c>
      <c r="BA50">
        <v>3</v>
      </c>
    </row>
    <row r="51" spans="1:53" x14ac:dyDescent="0.2">
      <c r="A51" s="17" t="s">
        <v>89</v>
      </c>
      <c r="B51" s="3" t="s">
        <v>32</v>
      </c>
      <c r="C51" s="3" t="s">
        <v>40</v>
      </c>
      <c r="D51" s="4">
        <v>18</v>
      </c>
      <c r="E51" s="72" t="str">
        <f>IF(AD51=1,"慷慨",IF(AD51=-1,"吝啬",""))</f>
        <v/>
      </c>
      <c r="F51" s="4" t="str">
        <f>IF(AE51=1,"诚实",IF(AE51=-1,"狡诈",""))</f>
        <v>诚实</v>
      </c>
      <c r="G51" s="4" t="str">
        <f>IF(AF51=1,"大胆",IF(AF51=-1,"谨慎",""))</f>
        <v>大胆</v>
      </c>
      <c r="H51" s="4" t="str">
        <f>IF(AG51=1,"仁慈",IF(AG51=-1,"残忍",""))</f>
        <v>残忍</v>
      </c>
      <c r="I51" s="43" t="str">
        <f>IF(AH51=1,"谋略",IF(AH51=-1,"冲动",""))</f>
        <v/>
      </c>
      <c r="J51" s="19">
        <f>IF(AI51&gt;0,AI51*30,IF(AJ51&gt;0,AJ51*30,IF(AK51&gt;0,AK51*30,IF(AL51&gt;0,AL51*30,IF(AM51&gt;0,AM51*30,IF(AN51&gt;0,AN51*30,IF(AO51&gt;0,AO51*30,IF(AP51&gt;0,AP51*30,""))))))))</f>
        <v>150</v>
      </c>
      <c r="K51" s="5">
        <f>IF(AI51&gt;0,AI51*30,IF(AJ51&gt;0,AJ51*30+50,IF(AK51&gt;0,AK51*30+10,IF(AL51&gt;0,AL51*30,IF(AM51&gt;0,AM51*30-20,IF(AN51&gt;0,AN51*30-50,IF(AO51&gt;0,AO51*30,IF(AP51&gt;0,AP51*30-40,""))))))))</f>
        <v>150</v>
      </c>
      <c r="L51" s="20">
        <f>IF(AI51&gt;0,AI51*30,IF(AJ51&gt;0,AJ51*30-10,IF(AK51&gt;0,AK51*30+20,IF(AL51&gt;0,AL51*30+20,IF(AM51&gt;0,AM51*30-20,IF(AN51&gt;0,AN51*30-30,IF(AO51&gt;0,AO51*30,IF(AP51&gt;0,AP51*30-20,""))))))))</f>
        <v>150</v>
      </c>
      <c r="M51" s="23">
        <f>IF(AI51&gt;0,AI51*25,IF(AJ51&gt;0,AJ51*25-20,IF(AK51&gt;0,AK51*25-30,IF(AL51&gt;0,AL51*25-10,IF(AM51&gt;0,AM51*25,IF(AN51&gt;0,AN51*25+60,IF(AO51&gt;0,AO51*25-10,IF(AP51&gt;0,AP51*25+30,""))))))))</f>
        <v>125</v>
      </c>
      <c r="N51" s="9">
        <f>IF(AI51&gt;0,AI51*20,IF(AJ51&gt;0,AJ51*20-20,IF(AK51&gt;0,AK51*20-30,IF(AL51&gt;0,AL51*20,IF(AM51&gt;0,AM51*20-20,IF(AN51&gt;0,AN51*20,IF(AO51&gt;0,AO51*20+50,IF(AP51&gt;0,AP51*20-10,""))))))))</f>
        <v>100</v>
      </c>
      <c r="O51" s="24">
        <f>IF(AI51&gt;0,AI51*20,IF(AJ51&gt;0,AJ51*20,IF(AK51&gt;0,AK51*20-10,IF(AL51&gt;0,AL51*20,IF(AM51&gt;0,AM51*20+30,IF(AN51&gt;0,AN51*20,IF(AO51&gt;0,AO51*20-10,IF(AP51&gt;0,AP51*20,""))))))))</f>
        <v>100</v>
      </c>
      <c r="P51" s="27">
        <f>IF(AI51&gt;0,AI51*20,IF(AJ51&gt;0,AJ51*20,IF(AK51&gt;0,AK51*20+50,IF(AL51&gt;0,AL51*20,IF(AM51&gt;0,AM51*20,IF(AN51&gt;0,AN51*20,IF(AO51&gt;0,AO51*20-20,IF(AP51&gt;0,AP51*20+40,""))))))))</f>
        <v>100</v>
      </c>
      <c r="Q51" s="11">
        <f>IF(AI51&gt;0,AI51*20,IF(AJ51&gt;0,AJ51*20,IF(AK51&gt;0,AK51*20-10,IF(AL51&gt;0,AL51*20-10,IF(AM51&gt;0,AM51*20+30,IF(AN51&gt;0,AN51*20+20,IF(AO51&gt;0,AO51*20-10,IF(AP51&gt;0,AP51*20,""))))))))</f>
        <v>100</v>
      </c>
      <c r="R51" s="28" t="str">
        <f>IF(BA51&gt;0,BA51*20,"")</f>
        <v/>
      </c>
      <c r="S51" s="74" t="str">
        <f>IF(AQ51&gt;0,AQ51*20,IF(AR51&gt;0,AR51*20,IF(AS51&gt;0,AS51*20,"")))</f>
        <v/>
      </c>
      <c r="T51" s="7">
        <f>IF(AT51&gt;0,AT51*20,IF(AU51&gt;0,AU51*10,""))</f>
        <v>30</v>
      </c>
      <c r="U51" s="31" t="str">
        <f>IF(AV51&gt;0,AV51*20,"")</f>
        <v/>
      </c>
      <c r="V51" s="76">
        <f>IF(AW51&gt;0,AW51*20+10,10)</f>
        <v>10</v>
      </c>
      <c r="W51" s="13"/>
      <c r="X51" s="44" t="str">
        <f>IF(AX51&gt;0,AX51*20,"")</f>
        <v/>
      </c>
      <c r="Y51" s="45" t="str">
        <f>IF(AX51&gt;0,AX51*20,"")</f>
        <v/>
      </c>
      <c r="Z51" s="41" t="str">
        <f>IF(AY51&gt;0,AY51*20,"")</f>
        <v/>
      </c>
      <c r="AA51" s="38"/>
      <c r="AB51" s="1" t="s">
        <v>195</v>
      </c>
      <c r="AC51" t="s">
        <v>185</v>
      </c>
      <c r="AE51">
        <v>1</v>
      </c>
      <c r="AF51">
        <v>1</v>
      </c>
      <c r="AG51">
        <v>-1</v>
      </c>
      <c r="AI51">
        <v>5</v>
      </c>
      <c r="AU51">
        <v>3</v>
      </c>
    </row>
    <row r="52" spans="1:53" x14ac:dyDescent="0.2">
      <c r="A52" s="17" t="s">
        <v>76</v>
      </c>
      <c r="B52" s="3" t="s">
        <v>32</v>
      </c>
      <c r="C52" s="3" t="s">
        <v>55</v>
      </c>
      <c r="D52" s="4">
        <v>20</v>
      </c>
      <c r="E52" s="72" t="str">
        <f>IF(AD52=1,"慷慨",IF(AD52=-1,"吝啬",""))</f>
        <v>吝啬</v>
      </c>
      <c r="F52" s="4" t="str">
        <f>IF(AE52=1,"诚实",IF(AE52=-1,"狡诈",""))</f>
        <v>狡诈</v>
      </c>
      <c r="G52" s="4" t="str">
        <f>IF(AF52=1,"大胆",IF(AF52=-1,"谨慎",""))</f>
        <v/>
      </c>
      <c r="H52" s="4" t="str">
        <f>IF(AG52=1,"仁慈",IF(AG52=-1,"残忍",""))</f>
        <v>残忍</v>
      </c>
      <c r="I52" s="43" t="str">
        <f>IF(AH52=1,"谋略",IF(AH52=-1,"冲动",""))</f>
        <v/>
      </c>
      <c r="J52" s="19">
        <f>IF(AI52&gt;0,AI52*30,IF(AJ52&gt;0,AJ52*30,IF(AK52&gt;0,AK52*30,IF(AL52&gt;0,AL52*30,IF(AM52&gt;0,AM52*30,IF(AN52&gt;0,AN52*30,IF(AO52&gt;0,AO52*30,IF(AP52&gt;0,AP52*30,""))))))))</f>
        <v>180</v>
      </c>
      <c r="K52" s="5">
        <f>IF(AI52&gt;0,AI52*30,IF(AJ52&gt;0,AJ52*30+50,IF(AK52&gt;0,AK52*30+10,IF(AL52&gt;0,AL52*30,IF(AM52&gt;0,AM52*30-20,IF(AN52&gt;0,AN52*30-50,IF(AO52&gt;0,AO52*30,IF(AP52&gt;0,AP52*30-40,""))))))))</f>
        <v>160</v>
      </c>
      <c r="L52" s="20">
        <f>IF(AI52&gt;0,AI52*30,IF(AJ52&gt;0,AJ52*30-10,IF(AK52&gt;0,AK52*30+20,IF(AL52&gt;0,AL52*30+20,IF(AM52&gt;0,AM52*30-20,IF(AN52&gt;0,AN52*30-30,IF(AO52&gt;0,AO52*30,IF(AP52&gt;0,AP52*30-20,""))))))))</f>
        <v>160</v>
      </c>
      <c r="M52" s="23">
        <f>IF(AI52&gt;0,AI52*25,IF(AJ52&gt;0,AJ52*25-20,IF(AK52&gt;0,AK52*25-30,IF(AL52&gt;0,AL52*25-10,IF(AM52&gt;0,AM52*25,IF(AN52&gt;0,AN52*25+60,IF(AO52&gt;0,AO52*25-10,IF(AP52&gt;0,AP52*25+30,""))))))))</f>
        <v>150</v>
      </c>
      <c r="N52" s="9">
        <f>IF(AI52&gt;0,AI52*20,IF(AJ52&gt;0,AJ52*20-20,IF(AK52&gt;0,AK52*20-30,IF(AL52&gt;0,AL52*20,IF(AM52&gt;0,AM52*20-20,IF(AN52&gt;0,AN52*20,IF(AO52&gt;0,AO52*20+50,IF(AP52&gt;0,AP52*20-10,""))))))))</f>
        <v>100</v>
      </c>
      <c r="O52" s="24">
        <f>IF(AI52&gt;0,AI52*20,IF(AJ52&gt;0,AJ52*20,IF(AK52&gt;0,AK52*20-10,IF(AL52&gt;0,AL52*20,IF(AM52&gt;0,AM52*20+30,IF(AN52&gt;0,AN52*20,IF(AO52&gt;0,AO52*20-10,IF(AP52&gt;0,AP52*20,""))))))))</f>
        <v>150</v>
      </c>
      <c r="P52" s="27">
        <f>IF(AI52&gt;0,AI52*20,IF(AJ52&gt;0,AJ52*20,IF(AK52&gt;0,AK52*20+50,IF(AL52&gt;0,AL52*20,IF(AM52&gt;0,AM52*20,IF(AN52&gt;0,AN52*20,IF(AO52&gt;0,AO52*20-20,IF(AP52&gt;0,AP52*20+40,""))))))))</f>
        <v>120</v>
      </c>
      <c r="Q52" s="11">
        <f>IF(AI52&gt;0,AI52*20,IF(AJ52&gt;0,AJ52*20,IF(AK52&gt;0,AK52*20-10,IF(AL52&gt;0,AL52*20-10,IF(AM52&gt;0,AM52*20+30,IF(AN52&gt;0,AN52*20+20,IF(AO52&gt;0,AO52*20-10,IF(AP52&gt;0,AP52*20,""))))))))</f>
        <v>150</v>
      </c>
      <c r="R52" s="28" t="str">
        <f>IF(BA52&gt;0,BA52*20,"")</f>
        <v/>
      </c>
      <c r="S52" s="74" t="str">
        <f>IF(AQ52&gt;0,AQ52*20,IF(AR52&gt;0,AR52*20,IF(AS52&gt;0,AS52*20,"")))</f>
        <v/>
      </c>
      <c r="T52" s="7" t="str">
        <f>IF(AT52&gt;0,AT52*20,IF(AU52&gt;0,AU52*10,""))</f>
        <v/>
      </c>
      <c r="U52" s="31">
        <f>IF(AV52&gt;0,AV52*20,"")</f>
        <v>60</v>
      </c>
      <c r="V52" s="76">
        <f>IF(AW52&gt;0,AW52*20+10,10)</f>
        <v>10</v>
      </c>
      <c r="W52" s="13"/>
      <c r="X52" s="44" t="str">
        <f>IF(AX52&gt;0,AX52*20,"")</f>
        <v/>
      </c>
      <c r="Y52" s="45" t="str">
        <f>IF(AX52&gt;0,AX52*20,"")</f>
        <v/>
      </c>
      <c r="Z52" s="41" t="str">
        <f>IF(AY52&gt;0,AY52*20,"")</f>
        <v/>
      </c>
      <c r="AA52" s="38"/>
      <c r="AB52" s="1" t="s">
        <v>195</v>
      </c>
      <c r="AC52" t="s">
        <v>159</v>
      </c>
      <c r="AD52">
        <v>-1</v>
      </c>
      <c r="AE52">
        <v>-1</v>
      </c>
      <c r="AG52">
        <v>-1</v>
      </c>
      <c r="AM52">
        <v>6</v>
      </c>
      <c r="AV52">
        <v>3</v>
      </c>
    </row>
    <row r="53" spans="1:53" x14ac:dyDescent="0.2">
      <c r="A53" s="17" t="s">
        <v>87</v>
      </c>
      <c r="B53" s="3" t="s">
        <v>32</v>
      </c>
      <c r="C53" s="3" t="s">
        <v>55</v>
      </c>
      <c r="D53" s="4">
        <v>10</v>
      </c>
      <c r="E53" s="72" t="str">
        <f>IF(AD53=1,"慷慨",IF(AD53=-1,"吝啬",""))</f>
        <v>慷慨</v>
      </c>
      <c r="F53" s="4" t="str">
        <f>IF(AE53=1,"诚实",IF(AE53=-1,"狡诈",""))</f>
        <v>诚实</v>
      </c>
      <c r="G53" s="4" t="str">
        <f>IF(AF53=1,"大胆",IF(AF53=-1,"谨慎",""))</f>
        <v/>
      </c>
      <c r="H53" s="4" t="str">
        <f>IF(AG53=1,"仁慈",IF(AG53=-1,"残忍",""))</f>
        <v>仁慈</v>
      </c>
      <c r="I53" s="43" t="str">
        <f>IF(AH53=1,"谋略",IF(AH53=-1,"冲动",""))</f>
        <v>谋略</v>
      </c>
      <c r="J53" s="19">
        <f>IF(AI53&gt;0,AI53*30,IF(AJ53&gt;0,AJ53*30,IF(AK53&gt;0,AK53*30,IF(AL53&gt;0,AL53*30,IF(AM53&gt;0,AM53*30,IF(AN53&gt;0,AN53*30,IF(AO53&gt;0,AO53*30,IF(AP53&gt;0,AP53*30,""))))))))</f>
        <v>60</v>
      </c>
      <c r="K53" s="5">
        <f>IF(AI53&gt;0,AI53*30,IF(AJ53&gt;0,AJ53*30+50,IF(AK53&gt;0,AK53*30+10,IF(AL53&gt;0,AL53*30,IF(AM53&gt;0,AM53*30-20,IF(AN53&gt;0,AN53*30-50,IF(AO53&gt;0,AO53*30,IF(AP53&gt;0,AP53*30-40,""))))))))</f>
        <v>60</v>
      </c>
      <c r="L53" s="20">
        <f>IF(AI53&gt;0,AI53*30,IF(AJ53&gt;0,AJ53*30-10,IF(AK53&gt;0,AK53*30+20,IF(AL53&gt;0,AL53*30+20,IF(AM53&gt;0,AM53*30-20,IF(AN53&gt;0,AN53*30-30,IF(AO53&gt;0,AO53*30,IF(AP53&gt;0,AP53*30-20,""))))))))</f>
        <v>60</v>
      </c>
      <c r="M53" s="23">
        <f>IF(AI53&gt;0,AI53*25,IF(AJ53&gt;0,AJ53*25-20,IF(AK53&gt;0,AK53*25-30,IF(AL53&gt;0,AL53*25-10,IF(AM53&gt;0,AM53*25,IF(AN53&gt;0,AN53*25+60,IF(AO53&gt;0,AO53*25-10,IF(AP53&gt;0,AP53*25+30,""))))))))</f>
        <v>50</v>
      </c>
      <c r="N53" s="9">
        <f>IF(AI53&gt;0,AI53*20,IF(AJ53&gt;0,AJ53*20-20,IF(AK53&gt;0,AK53*20-30,IF(AL53&gt;0,AL53*20,IF(AM53&gt;0,AM53*20-20,IF(AN53&gt;0,AN53*20,IF(AO53&gt;0,AO53*20+50,IF(AP53&gt;0,AP53*20-10,""))))))))</f>
        <v>40</v>
      </c>
      <c r="O53" s="24">
        <f>IF(AI53&gt;0,AI53*20,IF(AJ53&gt;0,AJ53*20,IF(AK53&gt;0,AK53*20-10,IF(AL53&gt;0,AL53*20,IF(AM53&gt;0,AM53*20+30,IF(AN53&gt;0,AN53*20,IF(AO53&gt;0,AO53*20-10,IF(AP53&gt;0,AP53*20,""))))))))</f>
        <v>40</v>
      </c>
      <c r="P53" s="27">
        <f>IF(AI53&gt;0,AI53*20,IF(AJ53&gt;0,AJ53*20,IF(AK53&gt;0,AK53*20+50,IF(AL53&gt;0,AL53*20,IF(AM53&gt;0,AM53*20,IF(AN53&gt;0,AN53*20,IF(AO53&gt;0,AO53*20-20,IF(AP53&gt;0,AP53*20+40,""))))))))</f>
        <v>40</v>
      </c>
      <c r="Q53" s="11">
        <f>IF(AI53&gt;0,AI53*20,IF(AJ53&gt;0,AJ53*20,IF(AK53&gt;0,AK53*20-10,IF(AL53&gt;0,AL53*20-10,IF(AM53&gt;0,AM53*20+30,IF(AN53&gt;0,AN53*20+20,IF(AO53&gt;0,AO53*20-10,IF(AP53&gt;0,AP53*20,""))))))))</f>
        <v>40</v>
      </c>
      <c r="R53" s="28" t="str">
        <f>IF(BA53&gt;0,BA53*20,"")</f>
        <v/>
      </c>
      <c r="S53" s="74" t="str">
        <f>IF(AQ53&gt;0,AQ53*20,IF(AR53&gt;0,AR53*20,IF(AS53&gt;0,AS53*20,"")))</f>
        <v/>
      </c>
      <c r="T53" s="7" t="str">
        <f>IF(AT53&gt;0,AT53*20,IF(AU53&gt;0,AU53*10,""))</f>
        <v/>
      </c>
      <c r="U53" s="31" t="str">
        <f>IF(AV53&gt;0,AV53*20,"")</f>
        <v/>
      </c>
      <c r="V53" s="76">
        <f>IF(AW53&gt;0,AW53*20+10,10)</f>
        <v>10</v>
      </c>
      <c r="W53" s="13"/>
      <c r="X53" s="44" t="str">
        <f>IF(AX53&gt;0,AX53*20,"")</f>
        <v/>
      </c>
      <c r="Y53" s="45" t="str">
        <f>IF(AX53&gt;0,AX53*20,"")</f>
        <v/>
      </c>
      <c r="Z53" s="41">
        <f>IF(AY53&gt;0,AY53*20,"")</f>
        <v>80</v>
      </c>
      <c r="AA53" s="38"/>
      <c r="AB53" s="1" t="s">
        <v>195</v>
      </c>
      <c r="AC53" t="s">
        <v>120</v>
      </c>
      <c r="AD53">
        <v>1</v>
      </c>
      <c r="AE53">
        <v>1</v>
      </c>
      <c r="AG53">
        <v>1</v>
      </c>
      <c r="AH53">
        <v>1</v>
      </c>
      <c r="AI53">
        <v>2</v>
      </c>
      <c r="AY53">
        <v>4</v>
      </c>
    </row>
    <row r="54" spans="1:53" x14ac:dyDescent="0.2">
      <c r="A54" s="17" t="s">
        <v>44</v>
      </c>
      <c r="B54" s="3" t="s">
        <v>32</v>
      </c>
      <c r="C54" s="3" t="s">
        <v>45</v>
      </c>
      <c r="D54" s="4">
        <v>19</v>
      </c>
      <c r="E54" s="72" t="str">
        <f>IF(AD54=1,"慷慨",IF(AD54=-1,"吝啬",""))</f>
        <v>慷慨</v>
      </c>
      <c r="F54" s="4" t="str">
        <f>IF(AE54=1,"诚实",IF(AE54=-1,"狡诈",""))</f>
        <v>狡诈</v>
      </c>
      <c r="G54" s="4" t="str">
        <f>IF(AF54=1,"大胆",IF(AF54=-1,"谨慎",""))</f>
        <v/>
      </c>
      <c r="H54" s="4" t="str">
        <f>IF(AG54=1,"仁慈",IF(AG54=-1,"残忍",""))</f>
        <v>仁慈</v>
      </c>
      <c r="I54" s="43" t="str">
        <f>IF(AH54=1,"谋略",IF(AH54=-1,"冲动",""))</f>
        <v/>
      </c>
      <c r="J54" s="19">
        <f>IF(AI54&gt;0,AI54*30,IF(AJ54&gt;0,AJ54*30,IF(AK54&gt;0,AK54*30,IF(AL54&gt;0,AL54*30,IF(AM54&gt;0,AM54*30,IF(AN54&gt;0,AN54*30,IF(AO54&gt;0,AO54*30,IF(AP54&gt;0,AP54*30,""))))))))</f>
        <v>150</v>
      </c>
      <c r="K54" s="5">
        <f>IF(AI54&gt;0,AI54*30,IF(AJ54&gt;0,AJ54*30+50,IF(AK54&gt;0,AK54*30+10,IF(AL54&gt;0,AL54*30,IF(AM54&gt;0,AM54*30-20,IF(AN54&gt;0,AN54*30-50,IF(AO54&gt;0,AO54*30,IF(AP54&gt;0,AP54*30-40,""))))))))</f>
        <v>150</v>
      </c>
      <c r="L54" s="20">
        <f>IF(AI54&gt;0,AI54*30,IF(AJ54&gt;0,AJ54*30-10,IF(AK54&gt;0,AK54*30+20,IF(AL54&gt;0,AL54*30+20,IF(AM54&gt;0,AM54*30-20,IF(AN54&gt;0,AN54*30-30,IF(AO54&gt;0,AO54*30,IF(AP54&gt;0,AP54*30-20,""))))))))</f>
        <v>150</v>
      </c>
      <c r="M54" s="23">
        <f>IF(AI54&gt;0,AI54*25,IF(AJ54&gt;0,AJ54*25-20,IF(AK54&gt;0,AK54*25-30,IF(AL54&gt;0,AL54*25-10,IF(AM54&gt;0,AM54*25,IF(AN54&gt;0,AN54*25+60,IF(AO54&gt;0,AO54*25-10,IF(AP54&gt;0,AP54*25+30,""))))))))</f>
        <v>125</v>
      </c>
      <c r="N54" s="9">
        <f>IF(AI54&gt;0,AI54*20,IF(AJ54&gt;0,AJ54*20-20,IF(AK54&gt;0,AK54*20-30,IF(AL54&gt;0,AL54*20,IF(AM54&gt;0,AM54*20-20,IF(AN54&gt;0,AN54*20,IF(AO54&gt;0,AO54*20+50,IF(AP54&gt;0,AP54*20-10,""))))))))</f>
        <v>100</v>
      </c>
      <c r="O54" s="24">
        <f>IF(AI54&gt;0,AI54*20,IF(AJ54&gt;0,AJ54*20,IF(AK54&gt;0,AK54*20-10,IF(AL54&gt;0,AL54*20,IF(AM54&gt;0,AM54*20+30,IF(AN54&gt;0,AN54*20,IF(AO54&gt;0,AO54*20-10,IF(AP54&gt;0,AP54*20,""))))))))</f>
        <v>100</v>
      </c>
      <c r="P54" s="27">
        <f>IF(AI54&gt;0,AI54*20,IF(AJ54&gt;0,AJ54*20,IF(AK54&gt;0,AK54*20+50,IF(AL54&gt;0,AL54*20,IF(AM54&gt;0,AM54*20,IF(AN54&gt;0,AN54*20,IF(AO54&gt;0,AO54*20-20,IF(AP54&gt;0,AP54*20+40,""))))))))</f>
        <v>100</v>
      </c>
      <c r="Q54" s="11">
        <f>IF(AI54&gt;0,AI54*20,IF(AJ54&gt;0,AJ54*20,IF(AK54&gt;0,AK54*20-10,IF(AL54&gt;0,AL54*20-10,IF(AM54&gt;0,AM54*20+30,IF(AN54&gt;0,AN54*20+20,IF(AO54&gt;0,AO54*20-10,IF(AP54&gt;0,AP54*20,""))))))))</f>
        <v>100</v>
      </c>
      <c r="R54" s="28" t="str">
        <f>IF(BA54&gt;0,BA54*20,"")</f>
        <v/>
      </c>
      <c r="S54" s="74" t="str">
        <f>IF(AQ54&gt;0,AQ54*20,IF(AR54&gt;0,AR54*20,IF(AS54&gt;0,AS54*20,"")))</f>
        <v/>
      </c>
      <c r="T54" s="7" t="str">
        <f>IF(AT54&gt;0,AT54*20,IF(AU54&gt;0,AU54*10,""))</f>
        <v/>
      </c>
      <c r="U54" s="31">
        <f>IF(AV54&gt;0,AV54*20,"")</f>
        <v>140</v>
      </c>
      <c r="V54" s="76">
        <f>IF(AW54&gt;0,AW54*20+10,10)</f>
        <v>10</v>
      </c>
      <c r="W54" s="13"/>
      <c r="X54" s="44" t="str">
        <f>IF(AX54&gt;0,AX54*20,"")</f>
        <v/>
      </c>
      <c r="Y54" s="45" t="str">
        <f>IF(AX54&gt;0,AX54*20,"")</f>
        <v/>
      </c>
      <c r="Z54" s="41" t="str">
        <f>IF(AY54&gt;0,AY54*20,"")</f>
        <v/>
      </c>
      <c r="AA54" s="38"/>
      <c r="AB54" s="1" t="s">
        <v>195</v>
      </c>
      <c r="AC54" t="s">
        <v>138</v>
      </c>
      <c r="AD54">
        <v>1</v>
      </c>
      <c r="AE54">
        <v>-1</v>
      </c>
      <c r="AG54">
        <v>1</v>
      </c>
      <c r="AI54">
        <v>5</v>
      </c>
      <c r="AV54">
        <v>7</v>
      </c>
    </row>
    <row r="55" spans="1:53" x14ac:dyDescent="0.2">
      <c r="A55" s="17" t="s">
        <v>70</v>
      </c>
      <c r="B55" s="3" t="s">
        <v>32</v>
      </c>
      <c r="C55" s="3" t="s">
        <v>40</v>
      </c>
      <c r="D55" s="4">
        <v>20</v>
      </c>
      <c r="E55" s="72" t="str">
        <f>IF(AD55=1,"慷慨",IF(AD55=-1,"吝啬",""))</f>
        <v>慷慨</v>
      </c>
      <c r="F55" s="4" t="str">
        <f>IF(AE55=1,"诚实",IF(AE55=-1,"狡诈",""))</f>
        <v/>
      </c>
      <c r="G55" s="4" t="str">
        <f>IF(AF55=1,"大胆",IF(AF55=-1,"谨慎",""))</f>
        <v>大胆</v>
      </c>
      <c r="H55" s="4" t="str">
        <f>IF(AG55=1,"仁慈",IF(AG55=-1,"残忍",""))</f>
        <v>仁慈</v>
      </c>
      <c r="I55" s="43" t="str">
        <f>IF(AH55=1,"谋略",IF(AH55=-1,"冲动",""))</f>
        <v>谋略</v>
      </c>
      <c r="J55" s="19">
        <f>IF(AI55&gt;0,AI55*30,IF(AJ55&gt;0,AJ55*30,IF(AK55&gt;0,AK55*30,IF(AL55&gt;0,AL55*30,IF(AM55&gt;0,AM55*30,IF(AN55&gt;0,AN55*30,IF(AO55&gt;0,AO55*30,IF(AP55&gt;0,AP55*30,""))))))))</f>
        <v>180</v>
      </c>
      <c r="K55" s="5">
        <f>IF(AI55&gt;0,AI55*30,IF(AJ55&gt;0,AJ55*30+50,IF(AK55&gt;0,AK55*30+10,IF(AL55&gt;0,AL55*30,IF(AM55&gt;0,AM55*30-20,IF(AN55&gt;0,AN55*30-50,IF(AO55&gt;0,AO55*30,IF(AP55&gt;0,AP55*30-40,""))))))))</f>
        <v>140</v>
      </c>
      <c r="L55" s="20">
        <f>IF(AI55&gt;0,AI55*30,IF(AJ55&gt;0,AJ55*30-10,IF(AK55&gt;0,AK55*30+20,IF(AL55&gt;0,AL55*30+20,IF(AM55&gt;0,AM55*30-20,IF(AN55&gt;0,AN55*30-30,IF(AO55&gt;0,AO55*30,IF(AP55&gt;0,AP55*30-20,""))))))))</f>
        <v>160</v>
      </c>
      <c r="M55" s="23">
        <f>IF(AI55&gt;0,AI55*25,IF(AJ55&gt;0,AJ55*25-20,IF(AK55&gt;0,AK55*25-30,IF(AL55&gt;0,AL55*25-10,IF(AM55&gt;0,AM55*25,IF(AN55&gt;0,AN55*25+60,IF(AO55&gt;0,AO55*25-10,IF(AP55&gt;0,AP55*25+30,""))))))))</f>
        <v>180</v>
      </c>
      <c r="N55" s="9">
        <f>IF(AI55&gt;0,AI55*20,IF(AJ55&gt;0,AJ55*20-20,IF(AK55&gt;0,AK55*20-30,IF(AL55&gt;0,AL55*20,IF(AM55&gt;0,AM55*20-20,IF(AN55&gt;0,AN55*20,IF(AO55&gt;0,AO55*20+50,IF(AP55&gt;0,AP55*20-10,""))))))))</f>
        <v>110</v>
      </c>
      <c r="O55" s="24">
        <f>IF(AI55&gt;0,AI55*20,IF(AJ55&gt;0,AJ55*20,IF(AK55&gt;0,AK55*20-10,IF(AL55&gt;0,AL55*20,IF(AM55&gt;0,AM55*20+30,IF(AN55&gt;0,AN55*20,IF(AO55&gt;0,AO55*20-10,IF(AP55&gt;0,AP55*20,""))))))))</f>
        <v>120</v>
      </c>
      <c r="P55" s="27">
        <f>IF(AI55&gt;0,AI55*20,IF(AJ55&gt;0,AJ55*20,IF(AK55&gt;0,AK55*20+50,IF(AL55&gt;0,AL55*20,IF(AM55&gt;0,AM55*20,IF(AN55&gt;0,AN55*20,IF(AO55&gt;0,AO55*20-20,IF(AP55&gt;0,AP55*20+40,""))))))))</f>
        <v>160</v>
      </c>
      <c r="Q55" s="11">
        <f>IF(AI55&gt;0,AI55*20,IF(AJ55&gt;0,AJ55*20,IF(AK55&gt;0,AK55*20-10,IF(AL55&gt;0,AL55*20-10,IF(AM55&gt;0,AM55*20+30,IF(AN55&gt;0,AN55*20+20,IF(AO55&gt;0,AO55*20-10,IF(AP55&gt;0,AP55*20,""))))))))</f>
        <v>120</v>
      </c>
      <c r="R55" s="28" t="str">
        <f>IF(BA55&gt;0,BA55*20,"")</f>
        <v/>
      </c>
      <c r="S55" s="74" t="str">
        <f>IF(AQ55&gt;0,AQ55*20,IF(AR55&gt;0,AR55*20,IF(AS55&gt;0,AS55*20,"")))</f>
        <v/>
      </c>
      <c r="T55" s="7" t="str">
        <f>IF(AT55&gt;0,AT55*20,IF(AU55&gt;0,AU55*10,""))</f>
        <v/>
      </c>
      <c r="U55" s="31" t="str">
        <f>IF(AV55&gt;0,AV55*20,"")</f>
        <v/>
      </c>
      <c r="V55" s="76">
        <f>IF(AW55&gt;0,AW55*20+10,10)</f>
        <v>10</v>
      </c>
      <c r="W55" s="13"/>
      <c r="X55" s="44" t="str">
        <f>IF(AX55&gt;0,AX55*20,"")</f>
        <v/>
      </c>
      <c r="Y55" s="45" t="str">
        <f>IF(AX55&gt;0,AX55*20,"")</f>
        <v/>
      </c>
      <c r="Z55" s="41" t="str">
        <f>IF(AY55&gt;0,AY55*20,"")</f>
        <v/>
      </c>
      <c r="AA55" s="38"/>
      <c r="AB55" s="1" t="s">
        <v>195</v>
      </c>
      <c r="AC55" t="s">
        <v>184</v>
      </c>
      <c r="AD55">
        <v>1</v>
      </c>
      <c r="AF55">
        <v>1</v>
      </c>
      <c r="AG55">
        <v>1</v>
      </c>
      <c r="AH55">
        <v>1</v>
      </c>
      <c r="AP55">
        <v>6</v>
      </c>
    </row>
    <row r="56" spans="1:53" x14ac:dyDescent="0.2">
      <c r="A56" s="17" t="s">
        <v>67</v>
      </c>
      <c r="B56" s="3" t="s">
        <v>33</v>
      </c>
      <c r="C56" s="3" t="s">
        <v>45</v>
      </c>
      <c r="D56" s="4">
        <v>18</v>
      </c>
      <c r="E56" s="72" t="str">
        <f>IF(AD56=1,"慷慨",IF(AD56=-1,"吝啬",""))</f>
        <v/>
      </c>
      <c r="F56" s="4" t="str">
        <f>IF(AE56=1,"诚实",IF(AE56=-1,"狡诈",""))</f>
        <v>诚实</v>
      </c>
      <c r="G56" s="4" t="str">
        <f>IF(AF56=1,"大胆",IF(AF56=-1,"谨慎",""))</f>
        <v/>
      </c>
      <c r="H56" s="4" t="str">
        <f>IF(AG56=1,"仁慈",IF(AG56=-1,"残忍",""))</f>
        <v>仁慈</v>
      </c>
      <c r="I56" s="43" t="str">
        <f>IF(AH56=1,"谋略",IF(AH56=-1,"冲动",""))</f>
        <v/>
      </c>
      <c r="J56" s="19">
        <f>IF(AI56&gt;0,AI56*30,IF(AJ56&gt;0,AJ56*30,IF(AK56&gt;0,AK56*30,IF(AL56&gt;0,AL56*30,IF(AM56&gt;0,AM56*30,IF(AN56&gt;0,AN56*30,IF(AO56&gt;0,AO56*30,IF(AP56&gt;0,AP56*30,""))))))))</f>
        <v>120</v>
      </c>
      <c r="K56" s="5">
        <f>IF(AI56&gt;0,AI56*30,IF(AJ56&gt;0,AJ56*30+50,IF(AK56&gt;0,AK56*30+10,IF(AL56&gt;0,AL56*30,IF(AM56&gt;0,AM56*30-20,IF(AN56&gt;0,AN56*30-50,IF(AO56&gt;0,AO56*30,IF(AP56&gt;0,AP56*30-40,""))))))))</f>
        <v>120</v>
      </c>
      <c r="L56" s="20">
        <f>IF(AI56&gt;0,AI56*30,IF(AJ56&gt;0,AJ56*30-10,IF(AK56&gt;0,AK56*30+20,IF(AL56&gt;0,AL56*30+20,IF(AM56&gt;0,AM56*30-20,IF(AN56&gt;0,AN56*30-30,IF(AO56&gt;0,AO56*30,IF(AP56&gt;0,AP56*30-20,""))))))))</f>
        <v>120</v>
      </c>
      <c r="M56" s="23">
        <f>IF(AI56&gt;0,AI56*25,IF(AJ56&gt;0,AJ56*25-20,IF(AK56&gt;0,AK56*25-30,IF(AL56&gt;0,AL56*25-10,IF(AM56&gt;0,AM56*25,IF(AN56&gt;0,AN56*25+60,IF(AO56&gt;0,AO56*25-10,IF(AP56&gt;0,AP56*25+30,""))))))))</f>
        <v>100</v>
      </c>
      <c r="N56" s="9">
        <f>IF(AI56&gt;0,AI56*20,IF(AJ56&gt;0,AJ56*20-20,IF(AK56&gt;0,AK56*20-30,IF(AL56&gt;0,AL56*20,IF(AM56&gt;0,AM56*20-20,IF(AN56&gt;0,AN56*20,IF(AO56&gt;0,AO56*20+50,IF(AP56&gt;0,AP56*20-10,""))))))))</f>
        <v>80</v>
      </c>
      <c r="O56" s="24">
        <f>IF(AI56&gt;0,AI56*20,IF(AJ56&gt;0,AJ56*20,IF(AK56&gt;0,AK56*20-10,IF(AL56&gt;0,AL56*20,IF(AM56&gt;0,AM56*20+30,IF(AN56&gt;0,AN56*20,IF(AO56&gt;0,AO56*20-10,IF(AP56&gt;0,AP56*20,""))))))))</f>
        <v>80</v>
      </c>
      <c r="P56" s="27">
        <f>IF(AI56&gt;0,AI56*20,IF(AJ56&gt;0,AJ56*20,IF(AK56&gt;0,AK56*20+50,IF(AL56&gt;0,AL56*20,IF(AM56&gt;0,AM56*20,IF(AN56&gt;0,AN56*20,IF(AO56&gt;0,AO56*20-20,IF(AP56&gt;0,AP56*20+40,""))))))))</f>
        <v>80</v>
      </c>
      <c r="Q56" s="11">
        <f>IF(AI56&gt;0,AI56*20,IF(AJ56&gt;0,AJ56*20,IF(AK56&gt;0,AK56*20-10,IF(AL56&gt;0,AL56*20-10,IF(AM56&gt;0,AM56*20+30,IF(AN56&gt;0,AN56*20+20,IF(AO56&gt;0,AO56*20-10,IF(AP56&gt;0,AP56*20,""))))))))</f>
        <v>80</v>
      </c>
      <c r="R56" s="28" t="str">
        <f>IF(BA56&gt;0,BA56*20,"")</f>
        <v/>
      </c>
      <c r="S56" s="74" t="str">
        <f>IF(AQ56&gt;0,AQ56*20,IF(AR56&gt;0,AR56*20,IF(AS56&gt;0,AS56*20,"")))</f>
        <v/>
      </c>
      <c r="T56" s="7" t="str">
        <f>IF(AT56&gt;0,AT56*20,IF(AU56&gt;0,AU56*10,""))</f>
        <v/>
      </c>
      <c r="U56" s="31" t="str">
        <f>IF(AV56&gt;0,AV56*20,"")</f>
        <v/>
      </c>
      <c r="V56" s="76">
        <f>IF(AW56&gt;0,AW56*20+10,10)</f>
        <v>10</v>
      </c>
      <c r="W56" s="13"/>
      <c r="X56" s="44">
        <f>IF(AX56&gt;0,AX56*20,"")</f>
        <v>100</v>
      </c>
      <c r="Y56" s="45">
        <f>IF(AX56&gt;0,AX56*20,"")</f>
        <v>100</v>
      </c>
      <c r="Z56" s="41" t="str">
        <f>IF(AY56&gt;0,AY56*20,"")</f>
        <v/>
      </c>
      <c r="AA56" s="38"/>
      <c r="AB56" s="1" t="s">
        <v>195</v>
      </c>
      <c r="AC56" t="s">
        <v>142</v>
      </c>
      <c r="AE56">
        <v>1</v>
      </c>
      <c r="AG56">
        <v>1</v>
      </c>
      <c r="AI56">
        <v>4</v>
      </c>
      <c r="AX56">
        <v>5</v>
      </c>
    </row>
    <row r="57" spans="1:53" x14ac:dyDescent="0.2">
      <c r="A57" s="17" t="s">
        <v>75</v>
      </c>
      <c r="B57" s="3" t="s">
        <v>32</v>
      </c>
      <c r="C57" s="3" t="s">
        <v>38</v>
      </c>
      <c r="D57" s="4">
        <v>13</v>
      </c>
      <c r="E57" s="72" t="str">
        <f>IF(AD57=1,"慷慨",IF(AD57=-1,"吝啬",""))</f>
        <v>慷慨</v>
      </c>
      <c r="F57" s="4" t="str">
        <f>IF(AE57=1,"诚实",IF(AE57=-1,"狡诈",""))</f>
        <v/>
      </c>
      <c r="G57" s="4" t="str">
        <f>IF(AF57=1,"大胆",IF(AF57=-1,"谨慎",""))</f>
        <v>大胆</v>
      </c>
      <c r="H57" s="4" t="str">
        <f>IF(AG57=1,"仁慈",IF(AG57=-1,"残忍",""))</f>
        <v/>
      </c>
      <c r="I57" s="43" t="str">
        <f>IF(AH57=1,"谋略",IF(AH57=-1,"冲动",""))</f>
        <v/>
      </c>
      <c r="J57" s="19">
        <f>IF(AI57&gt;0,AI57*30,IF(AJ57&gt;0,AJ57*30,IF(AK57&gt;0,AK57*30,IF(AL57&gt;0,AL57*30,IF(AM57&gt;0,AM57*30,IF(AN57&gt;0,AN57*30,IF(AO57&gt;0,AO57*30,IF(AP57&gt;0,AP57*30,""))))))))</f>
        <v>90</v>
      </c>
      <c r="K57" s="5">
        <f>IF(AI57&gt;0,AI57*30,IF(AJ57&gt;0,AJ57*30+50,IF(AK57&gt;0,AK57*30+10,IF(AL57&gt;0,AL57*30,IF(AM57&gt;0,AM57*30-20,IF(AN57&gt;0,AN57*30-50,IF(AO57&gt;0,AO57*30,IF(AP57&gt;0,AP57*30-40,""))))))))</f>
        <v>90</v>
      </c>
      <c r="L57" s="20">
        <f>IF(AI57&gt;0,AI57*30,IF(AJ57&gt;0,AJ57*30-10,IF(AK57&gt;0,AK57*30+20,IF(AL57&gt;0,AL57*30+20,IF(AM57&gt;0,AM57*30-20,IF(AN57&gt;0,AN57*30-30,IF(AO57&gt;0,AO57*30,IF(AP57&gt;0,AP57*30-20,""))))))))</f>
        <v>90</v>
      </c>
      <c r="M57" s="23">
        <f>IF(AI57&gt;0,AI57*25,IF(AJ57&gt;0,AJ57*25-20,IF(AK57&gt;0,AK57*25-30,IF(AL57&gt;0,AL57*25-10,IF(AM57&gt;0,AM57*25,IF(AN57&gt;0,AN57*25+60,IF(AO57&gt;0,AO57*25-10,IF(AP57&gt;0,AP57*25+30,""))))))))</f>
        <v>75</v>
      </c>
      <c r="N57" s="9">
        <f>IF(AI57&gt;0,AI57*20,IF(AJ57&gt;0,AJ57*20-20,IF(AK57&gt;0,AK57*20-30,IF(AL57&gt;0,AL57*20,IF(AM57&gt;0,AM57*20-20,IF(AN57&gt;0,AN57*20,IF(AO57&gt;0,AO57*20+50,IF(AP57&gt;0,AP57*20-10,""))))))))</f>
        <v>60</v>
      </c>
      <c r="O57" s="24">
        <f>IF(AI57&gt;0,AI57*20,IF(AJ57&gt;0,AJ57*20,IF(AK57&gt;0,AK57*20-10,IF(AL57&gt;0,AL57*20,IF(AM57&gt;0,AM57*20+30,IF(AN57&gt;0,AN57*20,IF(AO57&gt;0,AO57*20-10,IF(AP57&gt;0,AP57*20,""))))))))</f>
        <v>60</v>
      </c>
      <c r="P57" s="27">
        <f>IF(AI57&gt;0,AI57*20,IF(AJ57&gt;0,AJ57*20,IF(AK57&gt;0,AK57*20+50,IF(AL57&gt;0,AL57*20,IF(AM57&gt;0,AM57*20,IF(AN57&gt;0,AN57*20,IF(AO57&gt;0,AO57*20-20,IF(AP57&gt;0,AP57*20+40,""))))))))</f>
        <v>60</v>
      </c>
      <c r="Q57" s="11">
        <f>IF(AI57&gt;0,AI57*20,IF(AJ57&gt;0,AJ57*20,IF(AK57&gt;0,AK57*20-10,IF(AL57&gt;0,AL57*20-10,IF(AM57&gt;0,AM57*20+30,IF(AN57&gt;0,AN57*20+20,IF(AO57&gt;0,AO57*20-10,IF(AP57&gt;0,AP57*20,""))))))))</f>
        <v>60</v>
      </c>
      <c r="R57" s="28" t="str">
        <f>IF(BA57&gt;0,BA57*20,"")</f>
        <v/>
      </c>
      <c r="S57" s="74" t="str">
        <f>IF(AQ57&gt;0,AQ57*20,IF(AR57&gt;0,AR57*20,IF(AS57&gt;0,AS57*20,"")))</f>
        <v/>
      </c>
      <c r="T57" s="7">
        <f>IF(AT57&gt;0,AT57*20,IF(AU57&gt;0,AU57*10,""))</f>
        <v>60</v>
      </c>
      <c r="U57" s="31" t="str">
        <f>IF(AV57&gt;0,AV57*20,"")</f>
        <v/>
      </c>
      <c r="V57" s="76">
        <f>IF(AW57&gt;0,AW57*20+10,10)</f>
        <v>10</v>
      </c>
      <c r="W57" s="13"/>
      <c r="X57" s="44" t="str">
        <f>IF(AX57&gt;0,AX57*20,"")</f>
        <v/>
      </c>
      <c r="Y57" s="45" t="str">
        <f>IF(AX57&gt;0,AX57*20,"")</f>
        <v/>
      </c>
      <c r="Z57" s="41" t="str">
        <f>IF(AY57&gt;0,AY57*20,"")</f>
        <v/>
      </c>
      <c r="AA57" s="38"/>
      <c r="AB57" s="1" t="s">
        <v>195</v>
      </c>
      <c r="AC57" t="s">
        <v>176</v>
      </c>
      <c r="AD57">
        <v>1</v>
      </c>
      <c r="AF57">
        <v>1</v>
      </c>
      <c r="AI57">
        <v>3</v>
      </c>
      <c r="AT57">
        <v>3</v>
      </c>
    </row>
    <row r="58" spans="1:53" x14ac:dyDescent="0.2">
      <c r="A58" s="17" t="s">
        <v>42</v>
      </c>
      <c r="B58" s="3" t="s">
        <v>32</v>
      </c>
      <c r="C58" s="3" t="s">
        <v>41</v>
      </c>
      <c r="D58" s="4">
        <v>19</v>
      </c>
      <c r="E58" s="72" t="str">
        <f>IF(AD58=1,"慷慨",IF(AD58=-1,"吝啬",""))</f>
        <v>慷慨</v>
      </c>
      <c r="F58" s="4" t="str">
        <f>IF(AE58=1,"诚实",IF(AE58=-1,"狡诈",""))</f>
        <v/>
      </c>
      <c r="G58" s="4" t="str">
        <f>IF(AF58=1,"大胆",IF(AF58=-1,"谨慎",""))</f>
        <v/>
      </c>
      <c r="H58" s="4" t="str">
        <f>IF(AG58=1,"仁慈",IF(AG58=-1,"残忍",""))</f>
        <v/>
      </c>
      <c r="I58" s="43" t="str">
        <f>IF(AH58=1,"谋略",IF(AH58=-1,"冲动",""))</f>
        <v/>
      </c>
      <c r="J58" s="19">
        <f>IF(AI58&gt;0,AI58*30,IF(AJ58&gt;0,AJ58*30,IF(AK58&gt;0,AK58*30,IF(AL58&gt;0,AL58*30,IF(AM58&gt;0,AM58*30,IF(AN58&gt;0,AN58*30,IF(AO58&gt;0,AO58*30,IF(AP58&gt;0,AP58*30,""))))))))</f>
        <v>150</v>
      </c>
      <c r="K58" s="5">
        <f>IF(AI58&gt;0,AI58*30,IF(AJ58&gt;0,AJ58*30+50,IF(AK58&gt;0,AK58*30+10,IF(AL58&gt;0,AL58*30,IF(AM58&gt;0,AM58*30-20,IF(AN58&gt;0,AN58*30-50,IF(AO58&gt;0,AO58*30,IF(AP58&gt;0,AP58*30-40,""))))))))</f>
        <v>150</v>
      </c>
      <c r="L58" s="20">
        <f>IF(AI58&gt;0,AI58*30,IF(AJ58&gt;0,AJ58*30-10,IF(AK58&gt;0,AK58*30+20,IF(AL58&gt;0,AL58*30+20,IF(AM58&gt;0,AM58*30-20,IF(AN58&gt;0,AN58*30-30,IF(AO58&gt;0,AO58*30,IF(AP58&gt;0,AP58*30-20,""))))))))</f>
        <v>150</v>
      </c>
      <c r="M58" s="23">
        <f>IF(AI58&gt;0,AI58*25,IF(AJ58&gt;0,AJ58*25-20,IF(AK58&gt;0,AK58*25-30,IF(AL58&gt;0,AL58*25-10,IF(AM58&gt;0,AM58*25,IF(AN58&gt;0,AN58*25+60,IF(AO58&gt;0,AO58*25-10,IF(AP58&gt;0,AP58*25+30,""))))))))</f>
        <v>125</v>
      </c>
      <c r="N58" s="9">
        <f>IF(AI58&gt;0,AI58*20,IF(AJ58&gt;0,AJ58*20-20,IF(AK58&gt;0,AK58*20-30,IF(AL58&gt;0,AL58*20,IF(AM58&gt;0,AM58*20-20,IF(AN58&gt;0,AN58*20,IF(AO58&gt;0,AO58*20+50,IF(AP58&gt;0,AP58*20-10,""))))))))</f>
        <v>100</v>
      </c>
      <c r="O58" s="24">
        <f>IF(AI58&gt;0,AI58*20,IF(AJ58&gt;0,AJ58*20,IF(AK58&gt;0,AK58*20-10,IF(AL58&gt;0,AL58*20,IF(AM58&gt;0,AM58*20+30,IF(AN58&gt;0,AN58*20,IF(AO58&gt;0,AO58*20-10,IF(AP58&gt;0,AP58*20,""))))))))</f>
        <v>100</v>
      </c>
      <c r="P58" s="27">
        <f>IF(AI58&gt;0,AI58*20,IF(AJ58&gt;0,AJ58*20,IF(AK58&gt;0,AK58*20+50,IF(AL58&gt;0,AL58*20,IF(AM58&gt;0,AM58*20,IF(AN58&gt;0,AN58*20,IF(AO58&gt;0,AO58*20-20,IF(AP58&gt;0,AP58*20+40,""))))))))</f>
        <v>100</v>
      </c>
      <c r="Q58" s="11">
        <f>IF(AI58&gt;0,AI58*20,IF(AJ58&gt;0,AJ58*20,IF(AK58&gt;0,AK58*20-10,IF(AL58&gt;0,AL58*20-10,IF(AM58&gt;0,AM58*20+30,IF(AN58&gt;0,AN58*20+20,IF(AO58&gt;0,AO58*20-10,IF(AP58&gt;0,AP58*20,""))))))))</f>
        <v>100</v>
      </c>
      <c r="R58" s="28" t="str">
        <f>IF(BA58&gt;0,BA58*20,"")</f>
        <v/>
      </c>
      <c r="S58" s="74">
        <f>IF(AQ58&gt;0,AQ58*20,IF(AR58&gt;0,AR58*20,IF(AS58&gt;0,AS58*20,"")))</f>
        <v>100</v>
      </c>
      <c r="T58" s="7" t="str">
        <f>IF(AT58&gt;0,AT58*20,IF(AU58&gt;0,AU58*10,""))</f>
        <v/>
      </c>
      <c r="U58" s="31" t="str">
        <f>IF(AV58&gt;0,AV58*20,"")</f>
        <v/>
      </c>
      <c r="V58" s="76">
        <f>IF(AW58&gt;0,AW58*20+10,10)</f>
        <v>10</v>
      </c>
      <c r="W58" s="13"/>
      <c r="X58" s="44" t="str">
        <f>IF(AX58&gt;0,AX58*20,"")</f>
        <v/>
      </c>
      <c r="Y58" s="45" t="str">
        <f>IF(AX58&gt;0,AX58*20,"")</f>
        <v/>
      </c>
      <c r="Z58" s="41" t="str">
        <f>IF(AY58&gt;0,AY58*20,"")</f>
        <v/>
      </c>
      <c r="AA58" s="38"/>
      <c r="AB58" s="1" t="s">
        <v>195</v>
      </c>
      <c r="AC58" t="s">
        <v>129</v>
      </c>
      <c r="AD58">
        <v>1</v>
      </c>
      <c r="AI58">
        <v>5</v>
      </c>
      <c r="AQ58">
        <v>5</v>
      </c>
    </row>
    <row r="59" spans="1:53" x14ac:dyDescent="0.2">
      <c r="A59" s="17" t="s">
        <v>62</v>
      </c>
      <c r="B59" s="3" t="s">
        <v>33</v>
      </c>
      <c r="C59" s="3" t="s">
        <v>41</v>
      </c>
      <c r="D59" s="4">
        <v>10</v>
      </c>
      <c r="E59" s="72" t="str">
        <f>IF(AD59=1,"慷慨",IF(AD59=-1,"吝啬",""))</f>
        <v>慷慨</v>
      </c>
      <c r="F59" s="4" t="str">
        <f>IF(AE59=1,"诚实",IF(AE59=-1,"狡诈",""))</f>
        <v/>
      </c>
      <c r="G59" s="4" t="str">
        <f>IF(AF59=1,"大胆",IF(AF59=-1,"谨慎",""))</f>
        <v/>
      </c>
      <c r="H59" s="4" t="str">
        <f>IF(AG59=1,"仁慈",IF(AG59=-1,"残忍",""))</f>
        <v>残忍</v>
      </c>
      <c r="I59" s="43" t="str">
        <f>IF(AH59=1,"谋略",IF(AH59=-1,"冲动",""))</f>
        <v>谋略</v>
      </c>
      <c r="J59" s="19">
        <f>IF(AI59&gt;0,AI59*30,IF(AJ59&gt;0,AJ59*30,IF(AK59&gt;0,AK59*30,IF(AL59&gt;0,AL59*30,IF(AM59&gt;0,AM59*30,IF(AN59&gt;0,AN59*30,IF(AO59&gt;0,AO59*30,IF(AP59&gt;0,AP59*30,""))))))))</f>
        <v>60</v>
      </c>
      <c r="K59" s="5">
        <f>IF(AI59&gt;0,AI59*30,IF(AJ59&gt;0,AJ59*30+50,IF(AK59&gt;0,AK59*30+10,IF(AL59&gt;0,AL59*30,IF(AM59&gt;0,AM59*30-20,IF(AN59&gt;0,AN59*30-50,IF(AO59&gt;0,AO59*30,IF(AP59&gt;0,AP59*30-40,""))))))))</f>
        <v>60</v>
      </c>
      <c r="L59" s="20">
        <f>IF(AI59&gt;0,AI59*30,IF(AJ59&gt;0,AJ59*30-10,IF(AK59&gt;0,AK59*30+20,IF(AL59&gt;0,AL59*30+20,IF(AM59&gt;0,AM59*30-20,IF(AN59&gt;0,AN59*30-30,IF(AO59&gt;0,AO59*30,IF(AP59&gt;0,AP59*30-20,""))))))))</f>
        <v>60</v>
      </c>
      <c r="M59" s="23">
        <f>IF(AI59&gt;0,AI59*25,IF(AJ59&gt;0,AJ59*25-20,IF(AK59&gt;0,AK59*25-30,IF(AL59&gt;0,AL59*25-10,IF(AM59&gt;0,AM59*25,IF(AN59&gt;0,AN59*25+60,IF(AO59&gt;0,AO59*25-10,IF(AP59&gt;0,AP59*25+30,""))))))))</f>
        <v>50</v>
      </c>
      <c r="N59" s="9">
        <f>IF(AI59&gt;0,AI59*20,IF(AJ59&gt;0,AJ59*20-20,IF(AK59&gt;0,AK59*20-30,IF(AL59&gt;0,AL59*20,IF(AM59&gt;0,AM59*20-20,IF(AN59&gt;0,AN59*20,IF(AO59&gt;0,AO59*20+50,IF(AP59&gt;0,AP59*20-10,""))))))))</f>
        <v>40</v>
      </c>
      <c r="O59" s="24">
        <f>IF(AI59&gt;0,AI59*20,IF(AJ59&gt;0,AJ59*20,IF(AK59&gt;0,AK59*20-10,IF(AL59&gt;0,AL59*20,IF(AM59&gt;0,AM59*20+30,IF(AN59&gt;0,AN59*20,IF(AO59&gt;0,AO59*20-10,IF(AP59&gt;0,AP59*20,""))))))))</f>
        <v>40</v>
      </c>
      <c r="P59" s="27">
        <f>IF(AI59&gt;0,AI59*20,IF(AJ59&gt;0,AJ59*20,IF(AK59&gt;0,AK59*20+50,IF(AL59&gt;0,AL59*20,IF(AM59&gt;0,AM59*20,IF(AN59&gt;0,AN59*20,IF(AO59&gt;0,AO59*20-20,IF(AP59&gt;0,AP59*20+40,""))))))))</f>
        <v>40</v>
      </c>
      <c r="Q59" s="11">
        <f>IF(AI59&gt;0,AI59*20,IF(AJ59&gt;0,AJ59*20,IF(AK59&gt;0,AK59*20-10,IF(AL59&gt;0,AL59*20-10,IF(AM59&gt;0,AM59*20+30,IF(AN59&gt;0,AN59*20+20,IF(AO59&gt;0,AO59*20-10,IF(AP59&gt;0,AP59*20,""))))))))</f>
        <v>40</v>
      </c>
      <c r="R59" s="28" t="str">
        <f>IF(BA59&gt;0,BA59*20,"")</f>
        <v/>
      </c>
      <c r="S59" s="74" t="str">
        <f>IF(AQ59&gt;0,AQ59*20,IF(AR59&gt;0,AR59*20,IF(AS59&gt;0,AS59*20,"")))</f>
        <v/>
      </c>
      <c r="T59" s="7" t="str">
        <f>IF(AT59&gt;0,AT59*20,IF(AU59&gt;0,AU59*10,""))</f>
        <v/>
      </c>
      <c r="U59" s="31" t="str">
        <f>IF(AV59&gt;0,AV59*20,"")</f>
        <v/>
      </c>
      <c r="V59" s="76">
        <f>IF(AW59&gt;0,AW59*20+10,10)</f>
        <v>10</v>
      </c>
      <c r="W59" s="13"/>
      <c r="X59" s="44" t="str">
        <f>IF(AX59&gt;0,AX59*20,"")</f>
        <v/>
      </c>
      <c r="Y59" s="45" t="str">
        <f>IF(AX59&gt;0,AX59*20,"")</f>
        <v/>
      </c>
      <c r="Z59" s="41" t="str">
        <f>IF(AY59&gt;0,AY59*20,"")</f>
        <v/>
      </c>
      <c r="AA59" s="77">
        <f>IF(AZ59&gt;0,AZ59*20,"")</f>
        <v>80</v>
      </c>
      <c r="AB59" s="1" t="s">
        <v>195</v>
      </c>
      <c r="AC59" t="s">
        <v>127</v>
      </c>
      <c r="AD59">
        <v>1</v>
      </c>
      <c r="AG59">
        <v>-1</v>
      </c>
      <c r="AH59">
        <v>1</v>
      </c>
      <c r="AI59">
        <v>2</v>
      </c>
      <c r="AZ59">
        <v>4</v>
      </c>
    </row>
    <row r="60" spans="1:53" x14ac:dyDescent="0.2">
      <c r="A60" s="17" t="s">
        <v>54</v>
      </c>
      <c r="B60" s="3" t="s">
        <v>32</v>
      </c>
      <c r="C60" s="3" t="s">
        <v>45</v>
      </c>
      <c r="D60" s="4">
        <v>13</v>
      </c>
      <c r="E60" s="72" t="str">
        <f>IF(AD60=1,"慷慨",IF(AD60=-1,"吝啬",""))</f>
        <v>吝啬</v>
      </c>
      <c r="F60" s="4" t="str">
        <f>IF(AE60=1,"诚实",IF(AE60=-1,"狡诈",""))</f>
        <v/>
      </c>
      <c r="G60" s="4" t="str">
        <f>IF(AF60=1,"大胆",IF(AF60=-1,"谨慎",""))</f>
        <v/>
      </c>
      <c r="H60" s="4" t="str">
        <f>IF(AG60=1,"仁慈",IF(AG60=-1,"残忍",""))</f>
        <v>仁慈</v>
      </c>
      <c r="I60" s="43" t="str">
        <f>IF(AH60=1,"谋略",IF(AH60=-1,"冲动",""))</f>
        <v/>
      </c>
      <c r="J60" s="19">
        <f>IF(AI60&gt;0,AI60*30,IF(AJ60&gt;0,AJ60*30,IF(AK60&gt;0,AK60*30,IF(AL60&gt;0,AL60*30,IF(AM60&gt;0,AM60*30,IF(AN60&gt;0,AN60*30,IF(AO60&gt;0,AO60*30,IF(AP60&gt;0,AP60*30,""))))))))</f>
        <v>90</v>
      </c>
      <c r="K60" s="5">
        <f>IF(AI60&gt;0,AI60*30,IF(AJ60&gt;0,AJ60*30+50,IF(AK60&gt;0,AK60*30+10,IF(AL60&gt;0,AL60*30,IF(AM60&gt;0,AM60*30-20,IF(AN60&gt;0,AN60*30-50,IF(AO60&gt;0,AO60*30,IF(AP60&gt;0,AP60*30-40,""))))))))</f>
        <v>90</v>
      </c>
      <c r="L60" s="20">
        <f>IF(AI60&gt;0,AI60*30,IF(AJ60&gt;0,AJ60*30-10,IF(AK60&gt;0,AK60*30+20,IF(AL60&gt;0,AL60*30+20,IF(AM60&gt;0,AM60*30-20,IF(AN60&gt;0,AN60*30-30,IF(AO60&gt;0,AO60*30,IF(AP60&gt;0,AP60*30-20,""))))))))</f>
        <v>90</v>
      </c>
      <c r="M60" s="23">
        <f>IF(AI60&gt;0,AI60*25,IF(AJ60&gt;0,AJ60*25-20,IF(AK60&gt;0,AK60*25-30,IF(AL60&gt;0,AL60*25-10,IF(AM60&gt;0,AM60*25,IF(AN60&gt;0,AN60*25+60,IF(AO60&gt;0,AO60*25-10,IF(AP60&gt;0,AP60*25+30,""))))))))</f>
        <v>75</v>
      </c>
      <c r="N60" s="9">
        <f>IF(AI60&gt;0,AI60*20,IF(AJ60&gt;0,AJ60*20-20,IF(AK60&gt;0,AK60*20-30,IF(AL60&gt;0,AL60*20,IF(AM60&gt;0,AM60*20-20,IF(AN60&gt;0,AN60*20,IF(AO60&gt;0,AO60*20+50,IF(AP60&gt;0,AP60*20-10,""))))))))</f>
        <v>60</v>
      </c>
      <c r="O60" s="24">
        <f>IF(AI60&gt;0,AI60*20,IF(AJ60&gt;0,AJ60*20,IF(AK60&gt;0,AK60*20-10,IF(AL60&gt;0,AL60*20,IF(AM60&gt;0,AM60*20+30,IF(AN60&gt;0,AN60*20,IF(AO60&gt;0,AO60*20-10,IF(AP60&gt;0,AP60*20,""))))))))</f>
        <v>60</v>
      </c>
      <c r="P60" s="27">
        <f>IF(AI60&gt;0,AI60*20,IF(AJ60&gt;0,AJ60*20,IF(AK60&gt;0,AK60*20+50,IF(AL60&gt;0,AL60*20,IF(AM60&gt;0,AM60*20,IF(AN60&gt;0,AN60*20,IF(AO60&gt;0,AO60*20-20,IF(AP60&gt;0,AP60*20+40,""))))))))</f>
        <v>60</v>
      </c>
      <c r="Q60" s="11">
        <f>IF(AI60&gt;0,AI60*20,IF(AJ60&gt;0,AJ60*20,IF(AK60&gt;0,AK60*20-10,IF(AL60&gt;0,AL60*20-10,IF(AM60&gt;0,AM60*20+30,IF(AN60&gt;0,AN60*20+20,IF(AO60&gt;0,AO60*20-10,IF(AP60&gt;0,AP60*20,""))))))))</f>
        <v>60</v>
      </c>
      <c r="R60" s="28" t="str">
        <f>IF(BA60&gt;0,BA60*20,"")</f>
        <v/>
      </c>
      <c r="S60" s="74" t="str">
        <f>IF(AQ60&gt;0,AQ60*20,IF(AR60&gt;0,AR60*20,IF(AS60&gt;0,AS60*20,"")))</f>
        <v/>
      </c>
      <c r="T60" s="7">
        <f>IF(AT60&gt;0,AT60*20,IF(AU60&gt;0,AU60*10,""))</f>
        <v>60</v>
      </c>
      <c r="U60" s="31" t="str">
        <f>IF(AV60&gt;0,AV60*20,"")</f>
        <v/>
      </c>
      <c r="V60" s="76">
        <f>IF(AW60&gt;0,AW60*20+10,10)</f>
        <v>10</v>
      </c>
      <c r="W60" s="13"/>
      <c r="X60" s="44" t="str">
        <f>IF(AX60&gt;0,AX60*20,"")</f>
        <v/>
      </c>
      <c r="Y60" s="45" t="str">
        <f>IF(AX60&gt;0,AX60*20,"")</f>
        <v/>
      </c>
      <c r="Z60" s="41" t="str">
        <f>IF(AY60&gt;0,AY60*20,"")</f>
        <v/>
      </c>
      <c r="AA60" s="38"/>
      <c r="AB60" s="1" t="s">
        <v>195</v>
      </c>
      <c r="AC60" t="s">
        <v>134</v>
      </c>
      <c r="AD60">
        <v>-1</v>
      </c>
      <c r="AG60">
        <v>1</v>
      </c>
      <c r="AI60">
        <v>3</v>
      </c>
      <c r="AU60">
        <v>6</v>
      </c>
    </row>
    <row r="61" spans="1:53" x14ac:dyDescent="0.2">
      <c r="A61" s="17" t="s">
        <v>54</v>
      </c>
      <c r="B61" s="3" t="s">
        <v>32</v>
      </c>
      <c r="C61" s="3" t="s">
        <v>55</v>
      </c>
      <c r="D61" s="4">
        <v>10</v>
      </c>
      <c r="E61" s="72" t="str">
        <f>IF(AD61=1,"慷慨",IF(AD61=-1,"吝啬",""))</f>
        <v>吝啬</v>
      </c>
      <c r="F61" s="4" t="str">
        <f>IF(AE61=1,"诚实",IF(AE61=-1,"狡诈",""))</f>
        <v/>
      </c>
      <c r="G61" s="4" t="str">
        <f>IF(AF61=1,"大胆",IF(AF61=-1,"谨慎",""))</f>
        <v/>
      </c>
      <c r="H61" s="4" t="str">
        <f>IF(AG61=1,"仁慈",IF(AG61=-1,"残忍",""))</f>
        <v>仁慈</v>
      </c>
      <c r="I61" s="43" t="str">
        <f>IF(AH61=1,"谋略",IF(AH61=-1,"冲动",""))</f>
        <v/>
      </c>
      <c r="J61" s="19">
        <f>IF(AI61&gt;0,AI61*30,IF(AJ61&gt;0,AJ61*30,IF(AK61&gt;0,AK61*30,IF(AL61&gt;0,AL61*30,IF(AM61&gt;0,AM61*30,IF(AN61&gt;0,AN61*30,IF(AO61&gt;0,AO61*30,IF(AP61&gt;0,AP61*30,""))))))))</f>
        <v>60</v>
      </c>
      <c r="K61" s="5">
        <f>IF(AI61&gt;0,AI61*30,IF(AJ61&gt;0,AJ61*30+50,IF(AK61&gt;0,AK61*30+10,IF(AL61&gt;0,AL61*30,IF(AM61&gt;0,AM61*30-20,IF(AN61&gt;0,AN61*30-50,IF(AO61&gt;0,AO61*30,IF(AP61&gt;0,AP61*30-40,""))))))))</f>
        <v>60</v>
      </c>
      <c r="L61" s="20">
        <f>IF(AI61&gt;0,AI61*30,IF(AJ61&gt;0,AJ61*30-10,IF(AK61&gt;0,AK61*30+20,IF(AL61&gt;0,AL61*30+20,IF(AM61&gt;0,AM61*30-20,IF(AN61&gt;0,AN61*30-30,IF(AO61&gt;0,AO61*30,IF(AP61&gt;0,AP61*30-20,""))))))))</f>
        <v>60</v>
      </c>
      <c r="M61" s="23">
        <f>IF(AI61&gt;0,AI61*25,IF(AJ61&gt;0,AJ61*25-20,IF(AK61&gt;0,AK61*25-30,IF(AL61&gt;0,AL61*25-10,IF(AM61&gt;0,AM61*25,IF(AN61&gt;0,AN61*25+60,IF(AO61&gt;0,AO61*25-10,IF(AP61&gt;0,AP61*25+30,""))))))))</f>
        <v>50</v>
      </c>
      <c r="N61" s="9">
        <f>IF(AI61&gt;0,AI61*20,IF(AJ61&gt;0,AJ61*20-20,IF(AK61&gt;0,AK61*20-30,IF(AL61&gt;0,AL61*20,IF(AM61&gt;0,AM61*20-20,IF(AN61&gt;0,AN61*20,IF(AO61&gt;0,AO61*20+50,IF(AP61&gt;0,AP61*20-10,""))))))))</f>
        <v>40</v>
      </c>
      <c r="O61" s="24">
        <f>IF(AI61&gt;0,AI61*20,IF(AJ61&gt;0,AJ61*20,IF(AK61&gt;0,AK61*20-10,IF(AL61&gt;0,AL61*20,IF(AM61&gt;0,AM61*20+30,IF(AN61&gt;0,AN61*20,IF(AO61&gt;0,AO61*20-10,IF(AP61&gt;0,AP61*20,""))))))))</f>
        <v>40</v>
      </c>
      <c r="P61" s="27">
        <f>IF(AI61&gt;0,AI61*20,IF(AJ61&gt;0,AJ61*20,IF(AK61&gt;0,AK61*20+50,IF(AL61&gt;0,AL61*20,IF(AM61&gt;0,AM61*20,IF(AN61&gt;0,AN61*20,IF(AO61&gt;0,AO61*20-20,IF(AP61&gt;0,AP61*20+40,""))))))))</f>
        <v>40</v>
      </c>
      <c r="Q61" s="11">
        <f>IF(AI61&gt;0,AI61*20,IF(AJ61&gt;0,AJ61*20,IF(AK61&gt;0,AK61*20-10,IF(AL61&gt;0,AL61*20-10,IF(AM61&gt;0,AM61*20+30,IF(AN61&gt;0,AN61*20+20,IF(AO61&gt;0,AO61*20-10,IF(AP61&gt;0,AP61*20,""))))))))</f>
        <v>40</v>
      </c>
      <c r="R61" s="28" t="str">
        <f>IF(BA61&gt;0,BA61*20,"")</f>
        <v/>
      </c>
      <c r="S61" s="74" t="str">
        <f>IF(AQ61&gt;0,AQ61*20,IF(AR61&gt;0,AR61*20,IF(AS61&gt;0,AS61*20,"")))</f>
        <v/>
      </c>
      <c r="T61" s="7" t="str">
        <f>IF(AT61&gt;0,AT61*20,IF(AU61&gt;0,AU61*10,""))</f>
        <v/>
      </c>
      <c r="U61" s="31" t="str">
        <f>IF(AV61&gt;0,AV61*20,"")</f>
        <v/>
      </c>
      <c r="V61" s="76">
        <f>IF(AW61&gt;0,AW61*20+10,10)</f>
        <v>10</v>
      </c>
      <c r="W61" s="13"/>
      <c r="X61" s="44" t="str">
        <f>IF(AX61&gt;0,AX61*20,"")</f>
        <v/>
      </c>
      <c r="Y61" s="45" t="str">
        <f>IF(AX61&gt;0,AX61*20,"")</f>
        <v/>
      </c>
      <c r="Z61" s="41" t="str">
        <f>IF(AY61&gt;0,AY61*20,"")</f>
        <v/>
      </c>
      <c r="AA61" s="77">
        <f>IF(AZ61&gt;0,AZ61*20,"")</f>
        <v>60</v>
      </c>
      <c r="AB61" s="1" t="s">
        <v>195</v>
      </c>
      <c r="AC61" t="s">
        <v>154</v>
      </c>
      <c r="AD61">
        <v>-1</v>
      </c>
      <c r="AG61">
        <v>1</v>
      </c>
      <c r="AI61">
        <v>2</v>
      </c>
      <c r="AZ61">
        <v>3</v>
      </c>
    </row>
    <row r="62" spans="1:53" x14ac:dyDescent="0.2">
      <c r="A62" s="17" t="s">
        <v>50</v>
      </c>
      <c r="B62" s="3" t="s">
        <v>32</v>
      </c>
      <c r="C62" s="3" t="s">
        <v>38</v>
      </c>
      <c r="D62" s="4">
        <v>13</v>
      </c>
      <c r="E62" s="72" t="str">
        <f>IF(AD62=1,"慷慨",IF(AD62=-1,"吝啬",""))</f>
        <v/>
      </c>
      <c r="F62" s="4" t="str">
        <f>IF(AE62=1,"诚实",IF(AE62=-1,"狡诈",""))</f>
        <v>诚实</v>
      </c>
      <c r="G62" s="4" t="str">
        <f>IF(AF62=1,"大胆",IF(AF62=-1,"谨慎",""))</f>
        <v/>
      </c>
      <c r="H62" s="4" t="str">
        <f>IF(AG62=1,"仁慈",IF(AG62=-1,"残忍",""))</f>
        <v/>
      </c>
      <c r="I62" s="43" t="str">
        <f>IF(AH62=1,"谋略",IF(AH62=-1,"冲动",""))</f>
        <v>谋略</v>
      </c>
      <c r="J62" s="19">
        <f>IF(AI62&gt;0,AI62*30,IF(AJ62&gt;0,AJ62*30,IF(AK62&gt;0,AK62*30,IF(AL62&gt;0,AL62*30,IF(AM62&gt;0,AM62*30,IF(AN62&gt;0,AN62*30,IF(AO62&gt;0,AO62*30,IF(AP62&gt;0,AP62*30,""))))))))</f>
        <v>90</v>
      </c>
      <c r="K62" s="5">
        <f>IF(AI62&gt;0,AI62*30,IF(AJ62&gt;0,AJ62*30+50,IF(AK62&gt;0,AK62*30+10,IF(AL62&gt;0,AL62*30,IF(AM62&gt;0,AM62*30-20,IF(AN62&gt;0,AN62*30-50,IF(AO62&gt;0,AO62*30,IF(AP62&gt;0,AP62*30-40,""))))))))</f>
        <v>90</v>
      </c>
      <c r="L62" s="20">
        <f>IF(AI62&gt;0,AI62*30,IF(AJ62&gt;0,AJ62*30-10,IF(AK62&gt;0,AK62*30+20,IF(AL62&gt;0,AL62*30+20,IF(AM62&gt;0,AM62*30-20,IF(AN62&gt;0,AN62*30-30,IF(AO62&gt;0,AO62*30,IF(AP62&gt;0,AP62*30-20,""))))))))</f>
        <v>90</v>
      </c>
      <c r="M62" s="23">
        <f>IF(AI62&gt;0,AI62*25,IF(AJ62&gt;0,AJ62*25-20,IF(AK62&gt;0,AK62*25-30,IF(AL62&gt;0,AL62*25-10,IF(AM62&gt;0,AM62*25,IF(AN62&gt;0,AN62*25+60,IF(AO62&gt;0,AO62*25-10,IF(AP62&gt;0,AP62*25+30,""))))))))</f>
        <v>75</v>
      </c>
      <c r="N62" s="9">
        <f>IF(AI62&gt;0,AI62*20,IF(AJ62&gt;0,AJ62*20-20,IF(AK62&gt;0,AK62*20-30,IF(AL62&gt;0,AL62*20,IF(AM62&gt;0,AM62*20-20,IF(AN62&gt;0,AN62*20,IF(AO62&gt;0,AO62*20+50,IF(AP62&gt;0,AP62*20-10,""))))))))</f>
        <v>60</v>
      </c>
      <c r="O62" s="24">
        <f>IF(AI62&gt;0,AI62*20,IF(AJ62&gt;0,AJ62*20,IF(AK62&gt;0,AK62*20-10,IF(AL62&gt;0,AL62*20,IF(AM62&gt;0,AM62*20+30,IF(AN62&gt;0,AN62*20,IF(AO62&gt;0,AO62*20-10,IF(AP62&gt;0,AP62*20,""))))))))</f>
        <v>60</v>
      </c>
      <c r="P62" s="27">
        <f>IF(AI62&gt;0,AI62*20,IF(AJ62&gt;0,AJ62*20,IF(AK62&gt;0,AK62*20+50,IF(AL62&gt;0,AL62*20,IF(AM62&gt;0,AM62*20,IF(AN62&gt;0,AN62*20,IF(AO62&gt;0,AO62*20-20,IF(AP62&gt;0,AP62*20+40,""))))))))</f>
        <v>60</v>
      </c>
      <c r="Q62" s="11">
        <f>IF(AI62&gt;0,AI62*20,IF(AJ62&gt;0,AJ62*20,IF(AK62&gt;0,AK62*20-10,IF(AL62&gt;0,AL62*20-10,IF(AM62&gt;0,AM62*20+30,IF(AN62&gt;0,AN62*20+20,IF(AO62&gt;0,AO62*20-10,IF(AP62&gt;0,AP62*20,""))))))))</f>
        <v>60</v>
      </c>
      <c r="R62" s="28" t="str">
        <f>IF(BA62&gt;0,BA62*20,"")</f>
        <v/>
      </c>
      <c r="S62" s="74" t="str">
        <f>IF(AQ62&gt;0,AQ62*20,IF(AR62&gt;0,AR62*20,IF(AS62&gt;0,AS62*20,"")))</f>
        <v/>
      </c>
      <c r="T62" s="7">
        <f>IF(AT62&gt;0,AT62*20,IF(AU62&gt;0,AU62*10,""))</f>
        <v>30</v>
      </c>
      <c r="U62" s="31" t="str">
        <f>IF(AV62&gt;0,AV62*20,"")</f>
        <v/>
      </c>
      <c r="V62" s="76">
        <f>IF(AW62&gt;0,AW62*20+10,10)</f>
        <v>10</v>
      </c>
      <c r="W62" s="13"/>
      <c r="X62" s="44" t="str">
        <f>IF(AX62&gt;0,AX62*20,"")</f>
        <v/>
      </c>
      <c r="Y62" s="45" t="str">
        <f>IF(AX62&gt;0,AX62*20,"")</f>
        <v/>
      </c>
      <c r="Z62" s="41" t="str">
        <f>IF(AY62&gt;0,AY62*20,"")</f>
        <v/>
      </c>
      <c r="AA62" s="38"/>
      <c r="AB62" s="1" t="s">
        <v>195</v>
      </c>
      <c r="AC62" t="s">
        <v>177</v>
      </c>
      <c r="AE62">
        <v>1</v>
      </c>
      <c r="AH62">
        <v>1</v>
      </c>
      <c r="AI62">
        <v>3</v>
      </c>
      <c r="AU62">
        <v>3</v>
      </c>
    </row>
    <row r="63" spans="1:53" x14ac:dyDescent="0.2">
      <c r="A63" s="17" t="s">
        <v>80</v>
      </c>
      <c r="B63" s="3" t="s">
        <v>33</v>
      </c>
      <c r="C63" s="3" t="s">
        <v>40</v>
      </c>
      <c r="D63" s="4">
        <v>20</v>
      </c>
      <c r="E63" s="72" t="str">
        <f>IF(AD63=1,"慷慨",IF(AD63=-1,"吝啬",""))</f>
        <v>慷慨</v>
      </c>
      <c r="F63" s="4" t="str">
        <f>IF(AE63=1,"诚实",IF(AE63=-1,"狡诈",""))</f>
        <v/>
      </c>
      <c r="G63" s="4" t="str">
        <f>IF(AF63=1,"大胆",IF(AF63=-1,"谨慎",""))</f>
        <v>大胆</v>
      </c>
      <c r="H63" s="4" t="str">
        <f>IF(AG63=1,"仁慈",IF(AG63=-1,"残忍",""))</f>
        <v>仁慈</v>
      </c>
      <c r="I63" s="43" t="str">
        <f>IF(AH63=1,"谋略",IF(AH63=-1,"冲动",""))</f>
        <v/>
      </c>
      <c r="J63" s="19">
        <f>IF(AI63&gt;0,AI63*30,IF(AJ63&gt;0,AJ63*30,IF(AK63&gt;0,AK63*30,IF(AL63&gt;0,AL63*30,IF(AM63&gt;0,AM63*30,IF(AN63&gt;0,AN63*30,IF(AO63&gt;0,AO63*30,IF(AP63&gt;0,AP63*30,""))))))))</f>
        <v>150</v>
      </c>
      <c r="K63" s="5">
        <f>IF(AI63&gt;0,AI63*30,IF(AJ63&gt;0,AJ63*30+50,IF(AK63&gt;0,AK63*30+10,IF(AL63&gt;0,AL63*30,IF(AM63&gt;0,AM63*30-20,IF(AN63&gt;0,AN63*30-50,IF(AO63&gt;0,AO63*30,IF(AP63&gt;0,AP63*30-40,""))))))))</f>
        <v>150</v>
      </c>
      <c r="L63" s="20">
        <f>IF(AI63&gt;0,AI63*30,IF(AJ63&gt;0,AJ63*30-10,IF(AK63&gt;0,AK63*30+20,IF(AL63&gt;0,AL63*30+20,IF(AM63&gt;0,AM63*30-20,IF(AN63&gt;0,AN63*30-30,IF(AO63&gt;0,AO63*30,IF(AP63&gt;0,AP63*30-20,""))))))))</f>
        <v>150</v>
      </c>
      <c r="M63" s="23">
        <f>IF(AI63&gt;0,AI63*25,IF(AJ63&gt;0,AJ63*25-20,IF(AK63&gt;0,AK63*25-30,IF(AL63&gt;0,AL63*25-10,IF(AM63&gt;0,AM63*25,IF(AN63&gt;0,AN63*25+60,IF(AO63&gt;0,AO63*25-10,IF(AP63&gt;0,AP63*25+30,""))))))))</f>
        <v>125</v>
      </c>
      <c r="N63" s="9">
        <f>IF(AI63&gt;0,AI63*20,IF(AJ63&gt;0,AJ63*20-20,IF(AK63&gt;0,AK63*20-30,IF(AL63&gt;0,AL63*20,IF(AM63&gt;0,AM63*20-20,IF(AN63&gt;0,AN63*20,IF(AO63&gt;0,AO63*20+50,IF(AP63&gt;0,AP63*20-10,""))))))))</f>
        <v>100</v>
      </c>
      <c r="O63" s="24">
        <f>IF(AI63&gt;0,AI63*20,IF(AJ63&gt;0,AJ63*20,IF(AK63&gt;0,AK63*20-10,IF(AL63&gt;0,AL63*20,IF(AM63&gt;0,AM63*20+30,IF(AN63&gt;0,AN63*20,IF(AO63&gt;0,AO63*20-10,IF(AP63&gt;0,AP63*20,""))))))))</f>
        <v>100</v>
      </c>
      <c r="P63" s="27">
        <f>IF(AI63&gt;0,AI63*20,IF(AJ63&gt;0,AJ63*20,IF(AK63&gt;0,AK63*20+50,IF(AL63&gt;0,AL63*20,IF(AM63&gt;0,AM63*20,IF(AN63&gt;0,AN63*20,IF(AO63&gt;0,AO63*20-20,IF(AP63&gt;0,AP63*20+40,""))))))))</f>
        <v>100</v>
      </c>
      <c r="Q63" s="11">
        <f>IF(AI63&gt;0,AI63*20,IF(AJ63&gt;0,AJ63*20,IF(AK63&gt;0,AK63*20-10,IF(AL63&gt;0,AL63*20-10,IF(AM63&gt;0,AM63*20+30,IF(AN63&gt;0,AN63*20+20,IF(AO63&gt;0,AO63*20-10,IF(AP63&gt;0,AP63*20,""))))))))</f>
        <v>100</v>
      </c>
      <c r="R63" s="28" t="str">
        <f>IF(BA63&gt;0,BA63*20,"")</f>
        <v/>
      </c>
      <c r="S63" s="74" t="str">
        <f>IF(AQ63&gt;0,AQ63*20,IF(AR63&gt;0,AR63*20,IF(AS63&gt;0,AS63*20,"")))</f>
        <v/>
      </c>
      <c r="T63" s="7" t="str">
        <f>IF(AT63&gt;0,AT63*20,IF(AU63&gt;0,AU63*10,""))</f>
        <v/>
      </c>
      <c r="U63" s="31">
        <f>IF(AV63&gt;0,AV63*20,"")</f>
        <v>100</v>
      </c>
      <c r="V63" s="76">
        <f>IF(AW63&gt;0,AW63*20+10,10)</f>
        <v>10</v>
      </c>
      <c r="W63" s="13"/>
      <c r="X63" s="44">
        <f>IF(AX63&gt;0,AX63*20,"")</f>
        <v>80</v>
      </c>
      <c r="Y63" s="45">
        <f>IF(AX63&gt;0,AX63*20,"")</f>
        <v>80</v>
      </c>
      <c r="Z63" s="41" t="str">
        <f>IF(AY63&gt;0,AY63*20,"")</f>
        <v/>
      </c>
      <c r="AA63" s="38"/>
      <c r="AB63" s="1" t="s">
        <v>195</v>
      </c>
      <c r="AC63" t="s">
        <v>191</v>
      </c>
      <c r="AD63">
        <v>1</v>
      </c>
      <c r="AF63">
        <v>1</v>
      </c>
      <c r="AG63">
        <v>1</v>
      </c>
      <c r="AI63">
        <v>5</v>
      </c>
      <c r="AV63">
        <v>5</v>
      </c>
      <c r="AX63">
        <v>4</v>
      </c>
    </row>
    <row r="64" spans="1:53" x14ac:dyDescent="0.2">
      <c r="A64" s="17" t="s">
        <v>71</v>
      </c>
      <c r="B64" s="3" t="s">
        <v>32</v>
      </c>
      <c r="C64" s="3" t="s">
        <v>55</v>
      </c>
      <c r="D64" s="4">
        <v>18</v>
      </c>
      <c r="E64" s="72" t="str">
        <f>IF(AD64=1,"慷慨",IF(AD64=-1,"吝啬",""))</f>
        <v/>
      </c>
      <c r="F64" s="4" t="str">
        <f>IF(AE64=1,"诚实",IF(AE64=-1,"狡诈",""))</f>
        <v>诚实</v>
      </c>
      <c r="G64" s="4" t="str">
        <f>IF(AF64=1,"大胆",IF(AF64=-1,"谨慎",""))</f>
        <v>大胆</v>
      </c>
      <c r="H64" s="4" t="str">
        <f>IF(AG64=1,"仁慈",IF(AG64=-1,"残忍",""))</f>
        <v>残忍</v>
      </c>
      <c r="I64" s="43" t="str">
        <f>IF(AH64=1,"谋略",IF(AH64=-1,"冲动",""))</f>
        <v/>
      </c>
      <c r="J64" s="19">
        <f>IF(AI64&gt;0,AI64*30,IF(AJ64&gt;0,AJ64*30,IF(AK64&gt;0,AK64*30,IF(AL64&gt;0,AL64*30,IF(AM64&gt;0,AM64*30,IF(AN64&gt;0,AN64*30,IF(AO64&gt;0,AO64*30,IF(AP64&gt;0,AP64*30,""))))))))</f>
        <v>150</v>
      </c>
      <c r="K64" s="5">
        <f>IF(AI64&gt;0,AI64*30,IF(AJ64&gt;0,AJ64*30+50,IF(AK64&gt;0,AK64*30+10,IF(AL64&gt;0,AL64*30,IF(AM64&gt;0,AM64*30-20,IF(AN64&gt;0,AN64*30-50,IF(AO64&gt;0,AO64*30,IF(AP64&gt;0,AP64*30-40,""))))))))</f>
        <v>150</v>
      </c>
      <c r="L64" s="20">
        <f>IF(AI64&gt;0,AI64*30,IF(AJ64&gt;0,AJ64*30-10,IF(AK64&gt;0,AK64*30+20,IF(AL64&gt;0,AL64*30+20,IF(AM64&gt;0,AM64*30-20,IF(AN64&gt;0,AN64*30-30,IF(AO64&gt;0,AO64*30,IF(AP64&gt;0,AP64*30-20,""))))))))</f>
        <v>170</v>
      </c>
      <c r="M64" s="23">
        <f>IF(AI64&gt;0,AI64*25,IF(AJ64&gt;0,AJ64*25-20,IF(AK64&gt;0,AK64*25-30,IF(AL64&gt;0,AL64*25-10,IF(AM64&gt;0,AM64*25,IF(AN64&gt;0,AN64*25+60,IF(AO64&gt;0,AO64*25-10,IF(AP64&gt;0,AP64*25+30,""))))))))</f>
        <v>115</v>
      </c>
      <c r="N64" s="9">
        <f>IF(AI64&gt;0,AI64*20,IF(AJ64&gt;0,AJ64*20-20,IF(AK64&gt;0,AK64*20-30,IF(AL64&gt;0,AL64*20,IF(AM64&gt;0,AM64*20-20,IF(AN64&gt;0,AN64*20,IF(AO64&gt;0,AO64*20+50,IF(AP64&gt;0,AP64*20-10,""))))))))</f>
        <v>100</v>
      </c>
      <c r="O64" s="24">
        <f>IF(AI64&gt;0,AI64*20,IF(AJ64&gt;0,AJ64*20,IF(AK64&gt;0,AK64*20-10,IF(AL64&gt;0,AL64*20,IF(AM64&gt;0,AM64*20+30,IF(AN64&gt;0,AN64*20,IF(AO64&gt;0,AO64*20-10,IF(AP64&gt;0,AP64*20,""))))))))</f>
        <v>100</v>
      </c>
      <c r="P64" s="27">
        <f>IF(AI64&gt;0,AI64*20,IF(AJ64&gt;0,AJ64*20,IF(AK64&gt;0,AK64*20+50,IF(AL64&gt;0,AL64*20,IF(AM64&gt;0,AM64*20,IF(AN64&gt;0,AN64*20,IF(AO64&gt;0,AO64*20-20,IF(AP64&gt;0,AP64*20+40,""))))))))</f>
        <v>100</v>
      </c>
      <c r="Q64" s="11">
        <f>IF(AI64&gt;0,AI64*20,IF(AJ64&gt;0,AJ64*20,IF(AK64&gt;0,AK64*20-10,IF(AL64&gt;0,AL64*20-10,IF(AM64&gt;0,AM64*20+30,IF(AN64&gt;0,AN64*20+20,IF(AO64&gt;0,AO64*20-10,IF(AP64&gt;0,AP64*20,""))))))))</f>
        <v>90</v>
      </c>
      <c r="R64" s="28" t="str">
        <f>IF(BA64&gt;0,BA64*20,"")</f>
        <v/>
      </c>
      <c r="S64" s="74" t="str">
        <f>IF(AQ64&gt;0,AQ64*20,IF(AR64&gt;0,AR64*20,IF(AS64&gt;0,AS64*20,"")))</f>
        <v/>
      </c>
      <c r="T64" s="7">
        <f>IF(AT64&gt;0,AT64*20,IF(AU64&gt;0,AU64*10,""))</f>
        <v>30</v>
      </c>
      <c r="U64" s="31" t="str">
        <f>IF(AV64&gt;0,AV64*20,"")</f>
        <v/>
      </c>
      <c r="V64" s="76">
        <f>IF(AW64&gt;0,AW64*20+10,10)</f>
        <v>10</v>
      </c>
      <c r="W64" s="13"/>
      <c r="X64" s="44" t="str">
        <f>IF(AX64&gt;0,AX64*20,"")</f>
        <v/>
      </c>
      <c r="Y64" s="45" t="str">
        <f>IF(AX64&gt;0,AX64*20,"")</f>
        <v/>
      </c>
      <c r="Z64" s="41" t="str">
        <f>IF(AY64&gt;0,AY64*20,"")</f>
        <v/>
      </c>
      <c r="AA64" s="38"/>
      <c r="AB64" s="1" t="s">
        <v>195</v>
      </c>
      <c r="AC64" t="s">
        <v>157</v>
      </c>
      <c r="AE64">
        <v>1</v>
      </c>
      <c r="AF64">
        <v>1</v>
      </c>
      <c r="AG64">
        <v>-1</v>
      </c>
      <c r="AL64">
        <v>5</v>
      </c>
      <c r="AU64">
        <v>3</v>
      </c>
    </row>
    <row r="65" spans="1:51" x14ac:dyDescent="0.2">
      <c r="A65" s="17" t="s">
        <v>51</v>
      </c>
      <c r="B65" s="3" t="s">
        <v>32</v>
      </c>
      <c r="C65" s="3" t="s">
        <v>41</v>
      </c>
      <c r="D65" s="4">
        <v>16</v>
      </c>
      <c r="E65" s="72" t="str">
        <f>IF(AD65=1,"慷慨",IF(AD65=-1,"吝啬",""))</f>
        <v/>
      </c>
      <c r="F65" s="4" t="str">
        <f>IF(AE65=1,"诚实",IF(AE65=-1,"狡诈",""))</f>
        <v>诚实</v>
      </c>
      <c r="G65" s="4" t="str">
        <f>IF(AF65=1,"大胆",IF(AF65=-1,"谨慎",""))</f>
        <v>大胆</v>
      </c>
      <c r="H65" s="4" t="str">
        <f>IF(AG65=1,"仁慈",IF(AG65=-1,"残忍",""))</f>
        <v/>
      </c>
      <c r="I65" s="43" t="str">
        <f>IF(AH65=1,"谋略",IF(AH65=-1,"冲动",""))</f>
        <v/>
      </c>
      <c r="J65" s="19">
        <f>IF(AI65&gt;0,AI65*30,IF(AJ65&gt;0,AJ65*30,IF(AK65&gt;0,AK65*30,IF(AL65&gt;0,AL65*30,IF(AM65&gt;0,AM65*30,IF(AN65&gt;0,AN65*30,IF(AO65&gt;0,AO65*30,IF(AP65&gt;0,AP65*30,""))))))))</f>
        <v>120</v>
      </c>
      <c r="K65" s="5">
        <f>IF(AI65&gt;0,AI65*30,IF(AJ65&gt;0,AJ65*30+50,IF(AK65&gt;0,AK65*30+10,IF(AL65&gt;0,AL65*30,IF(AM65&gt;0,AM65*30-20,IF(AN65&gt;0,AN65*30-50,IF(AO65&gt;0,AO65*30,IF(AP65&gt;0,AP65*30-40,""))))))))</f>
        <v>130</v>
      </c>
      <c r="L65" s="20">
        <f>IF(AI65&gt;0,AI65*30,IF(AJ65&gt;0,AJ65*30-10,IF(AK65&gt;0,AK65*30+20,IF(AL65&gt;0,AL65*30+20,IF(AM65&gt;0,AM65*30-20,IF(AN65&gt;0,AN65*30-30,IF(AO65&gt;0,AO65*30,IF(AP65&gt;0,AP65*30-20,""))))))))</f>
        <v>140</v>
      </c>
      <c r="M65" s="23">
        <f>IF(AI65&gt;0,AI65*25,IF(AJ65&gt;0,AJ65*25-20,IF(AK65&gt;0,AK65*25-30,IF(AL65&gt;0,AL65*25-10,IF(AM65&gt;0,AM65*25,IF(AN65&gt;0,AN65*25+60,IF(AO65&gt;0,AO65*25-10,IF(AP65&gt;0,AP65*25+30,""))))))))</f>
        <v>70</v>
      </c>
      <c r="N65" s="9">
        <f>IF(AI65&gt;0,AI65*20,IF(AJ65&gt;0,AJ65*20-20,IF(AK65&gt;0,AK65*20-30,IF(AL65&gt;0,AL65*20,IF(AM65&gt;0,AM65*20-20,IF(AN65&gt;0,AN65*20,IF(AO65&gt;0,AO65*20+50,IF(AP65&gt;0,AP65*20-10,""))))))))</f>
        <v>50</v>
      </c>
      <c r="O65" s="24">
        <f>IF(AI65&gt;0,AI65*20,IF(AJ65&gt;0,AJ65*20,IF(AK65&gt;0,AK65*20-10,IF(AL65&gt;0,AL65*20,IF(AM65&gt;0,AM65*20+30,IF(AN65&gt;0,AN65*20,IF(AO65&gt;0,AO65*20-10,IF(AP65&gt;0,AP65*20,""))))))))</f>
        <v>70</v>
      </c>
      <c r="P65" s="27">
        <f>IF(AI65&gt;0,AI65*20,IF(AJ65&gt;0,AJ65*20,IF(AK65&gt;0,AK65*20+50,IF(AL65&gt;0,AL65*20,IF(AM65&gt;0,AM65*20,IF(AN65&gt;0,AN65*20,IF(AO65&gt;0,AO65*20-20,IF(AP65&gt;0,AP65*20+40,""))))))))</f>
        <v>130</v>
      </c>
      <c r="Q65" s="11">
        <f>IF(AI65&gt;0,AI65*20,IF(AJ65&gt;0,AJ65*20,IF(AK65&gt;0,AK65*20-10,IF(AL65&gt;0,AL65*20-10,IF(AM65&gt;0,AM65*20+30,IF(AN65&gt;0,AN65*20+20,IF(AO65&gt;0,AO65*20-10,IF(AP65&gt;0,AP65*20,""))))))))</f>
        <v>70</v>
      </c>
      <c r="R65" s="28" t="str">
        <f>IF(BA65&gt;0,BA65*20,"")</f>
        <v/>
      </c>
      <c r="S65" s="74" t="str">
        <f>IF(AQ65&gt;0,AQ65*20,IF(AR65&gt;0,AR65*20,IF(AS65&gt;0,AS65*20,"")))</f>
        <v/>
      </c>
      <c r="T65" s="7">
        <f>IF(AT65&gt;0,AT65*20,IF(AU65&gt;0,AU65*10,""))</f>
        <v>60</v>
      </c>
      <c r="U65" s="31" t="str">
        <f>IF(AV65&gt;0,AV65*20,"")</f>
        <v/>
      </c>
      <c r="V65" s="76">
        <f>IF(AW65&gt;0,AW65*20+10,10)</f>
        <v>10</v>
      </c>
      <c r="W65" s="13"/>
      <c r="X65" s="44" t="str">
        <f>IF(AX65&gt;0,AX65*20,"")</f>
        <v/>
      </c>
      <c r="Y65" s="45" t="str">
        <f>IF(AX65&gt;0,AX65*20,"")</f>
        <v/>
      </c>
      <c r="Z65" s="41" t="str">
        <f>IF(AY65&gt;0,AY65*20,"")</f>
        <v/>
      </c>
      <c r="AA65" s="38"/>
      <c r="AB65" s="1" t="s">
        <v>195</v>
      </c>
      <c r="AC65" t="s">
        <v>166</v>
      </c>
      <c r="AE65">
        <v>1</v>
      </c>
      <c r="AF65">
        <v>1</v>
      </c>
      <c r="AK65">
        <v>4</v>
      </c>
      <c r="AT65">
        <v>3</v>
      </c>
    </row>
    <row r="66" spans="1:51" x14ac:dyDescent="0.2">
      <c r="A66" s="17" t="s">
        <v>65</v>
      </c>
      <c r="B66" s="3" t="s">
        <v>32</v>
      </c>
      <c r="C66" s="3" t="s">
        <v>38</v>
      </c>
      <c r="D66" s="4">
        <v>13</v>
      </c>
      <c r="E66" s="72" t="str">
        <f>IF(AD66=1,"慷慨",IF(AD66=-1,"吝啬",""))</f>
        <v>慷慨</v>
      </c>
      <c r="F66" s="4" t="str">
        <f>IF(AE66=1,"诚实",IF(AE66=-1,"狡诈",""))</f>
        <v>狡诈</v>
      </c>
      <c r="G66" s="4" t="str">
        <f>IF(AF66=1,"大胆",IF(AF66=-1,"谨慎",""))</f>
        <v/>
      </c>
      <c r="H66" s="4" t="str">
        <f>IF(AG66=1,"仁慈",IF(AG66=-1,"残忍",""))</f>
        <v/>
      </c>
      <c r="I66" s="43" t="str">
        <f>IF(AH66=1,"谋略",IF(AH66=-1,"冲动",""))</f>
        <v/>
      </c>
      <c r="J66" s="19">
        <f>IF(AI66&gt;0,AI66*30,IF(AJ66&gt;0,AJ66*30,IF(AK66&gt;0,AK66*30,IF(AL66&gt;0,AL66*30,IF(AM66&gt;0,AM66*30,IF(AN66&gt;0,AN66*30,IF(AO66&gt;0,AO66*30,IF(AP66&gt;0,AP66*30,""))))))))</f>
        <v>90</v>
      </c>
      <c r="K66" s="5">
        <f>IF(AI66&gt;0,AI66*30,IF(AJ66&gt;0,AJ66*30+50,IF(AK66&gt;0,AK66*30+10,IF(AL66&gt;0,AL66*30,IF(AM66&gt;0,AM66*30-20,IF(AN66&gt;0,AN66*30-50,IF(AO66&gt;0,AO66*30,IF(AP66&gt;0,AP66*30-40,""))))))))</f>
        <v>90</v>
      </c>
      <c r="L66" s="20">
        <f>IF(AI66&gt;0,AI66*30,IF(AJ66&gt;0,AJ66*30-10,IF(AK66&gt;0,AK66*30+20,IF(AL66&gt;0,AL66*30+20,IF(AM66&gt;0,AM66*30-20,IF(AN66&gt;0,AN66*30-30,IF(AO66&gt;0,AO66*30,IF(AP66&gt;0,AP66*30-20,""))))))))</f>
        <v>90</v>
      </c>
      <c r="M66" s="23">
        <f>IF(AI66&gt;0,AI66*25,IF(AJ66&gt;0,AJ66*25-20,IF(AK66&gt;0,AK66*25-30,IF(AL66&gt;0,AL66*25-10,IF(AM66&gt;0,AM66*25,IF(AN66&gt;0,AN66*25+60,IF(AO66&gt;0,AO66*25-10,IF(AP66&gt;0,AP66*25+30,""))))))))</f>
        <v>75</v>
      </c>
      <c r="N66" s="9">
        <f>IF(AI66&gt;0,AI66*20,IF(AJ66&gt;0,AJ66*20-20,IF(AK66&gt;0,AK66*20-30,IF(AL66&gt;0,AL66*20,IF(AM66&gt;0,AM66*20-20,IF(AN66&gt;0,AN66*20,IF(AO66&gt;0,AO66*20+50,IF(AP66&gt;0,AP66*20-10,""))))))))</f>
        <v>60</v>
      </c>
      <c r="O66" s="24">
        <f>IF(AI66&gt;0,AI66*20,IF(AJ66&gt;0,AJ66*20,IF(AK66&gt;0,AK66*20-10,IF(AL66&gt;0,AL66*20,IF(AM66&gt;0,AM66*20+30,IF(AN66&gt;0,AN66*20,IF(AO66&gt;0,AO66*20-10,IF(AP66&gt;0,AP66*20,""))))))))</f>
        <v>60</v>
      </c>
      <c r="P66" s="27">
        <f>IF(AI66&gt;0,AI66*20,IF(AJ66&gt;0,AJ66*20,IF(AK66&gt;0,AK66*20+50,IF(AL66&gt;0,AL66*20,IF(AM66&gt;0,AM66*20,IF(AN66&gt;0,AN66*20,IF(AO66&gt;0,AO66*20-20,IF(AP66&gt;0,AP66*20+40,""))))))))</f>
        <v>60</v>
      </c>
      <c r="Q66" s="11">
        <f>IF(AI66&gt;0,AI66*20,IF(AJ66&gt;0,AJ66*20,IF(AK66&gt;0,AK66*20-10,IF(AL66&gt;0,AL66*20-10,IF(AM66&gt;0,AM66*20+30,IF(AN66&gt;0,AN66*20+20,IF(AO66&gt;0,AO66*20-10,IF(AP66&gt;0,AP66*20,""))))))))</f>
        <v>60</v>
      </c>
      <c r="R66" s="28" t="str">
        <f>IF(BA66&gt;0,BA66*20,"")</f>
        <v/>
      </c>
      <c r="S66" s="74">
        <f>IF(AQ66&gt;0,AQ66*20,IF(AR66&gt;0,AR66*20,IF(AS66&gt;0,AS66*20,"")))</f>
        <v>60</v>
      </c>
      <c r="T66" s="7" t="str">
        <f>IF(AT66&gt;0,AT66*20,IF(AU66&gt;0,AU66*10,""))</f>
        <v/>
      </c>
      <c r="U66" s="31" t="str">
        <f>IF(AV66&gt;0,AV66*20,"")</f>
        <v/>
      </c>
      <c r="V66" s="76">
        <f>IF(AW66&gt;0,AW66*20+10,10)</f>
        <v>10</v>
      </c>
      <c r="W66" s="13"/>
      <c r="X66" s="44" t="str">
        <f>IF(AX66&gt;0,AX66*20,"")</f>
        <v/>
      </c>
      <c r="Y66" s="45" t="str">
        <f>IF(AX66&gt;0,AX66*20,"")</f>
        <v/>
      </c>
      <c r="Z66" s="41" t="str">
        <f>IF(AY66&gt;0,AY66*20,"")</f>
        <v/>
      </c>
      <c r="AA66" s="38"/>
      <c r="AB66" s="1" t="s">
        <v>195</v>
      </c>
      <c r="AC66" t="s">
        <v>178</v>
      </c>
      <c r="AD66">
        <v>1</v>
      </c>
      <c r="AE66">
        <v>-1</v>
      </c>
      <c r="AI66">
        <v>3</v>
      </c>
      <c r="AR66">
        <v>3</v>
      </c>
    </row>
    <row r="67" spans="1:51" x14ac:dyDescent="0.2">
      <c r="A67" s="17" t="s">
        <v>34</v>
      </c>
      <c r="B67" s="3" t="s">
        <v>33</v>
      </c>
      <c r="C67" s="3" t="s">
        <v>38</v>
      </c>
      <c r="D67" s="4">
        <v>13</v>
      </c>
      <c r="E67" s="72" t="str">
        <f>IF(AD67=1,"慷慨",IF(AD67=-1,"吝啬",""))</f>
        <v>慷慨</v>
      </c>
      <c r="F67" s="4" t="str">
        <f>IF(AE67=1,"诚实",IF(AE67=-1,"狡诈",""))</f>
        <v>狡诈</v>
      </c>
      <c r="G67" s="4" t="str">
        <f>IF(AF67=1,"大胆",IF(AF67=-1,"谨慎",""))</f>
        <v/>
      </c>
      <c r="H67" s="4" t="str">
        <f>IF(AG67=1,"仁慈",IF(AG67=-1,"残忍",""))</f>
        <v/>
      </c>
      <c r="I67" s="43" t="str">
        <f>IF(AH67=1,"谋略",IF(AH67=-1,"冲动",""))</f>
        <v>谋略</v>
      </c>
      <c r="J67" s="19">
        <f>IF(AI67&gt;0,AI67*30,IF(AJ67&gt;0,AJ67*30,IF(AK67&gt;0,AK67*30,IF(AL67&gt;0,AL67*30,IF(AM67&gt;0,AM67*30,IF(AN67&gt;0,AN67*30,IF(AO67&gt;0,AO67*30,IF(AP67&gt;0,AP67*30,""))))))))</f>
        <v>90</v>
      </c>
      <c r="K67" s="5">
        <f>IF(AI67&gt;0,AI67*30,IF(AJ67&gt;0,AJ67*30+50,IF(AK67&gt;0,AK67*30+10,IF(AL67&gt;0,AL67*30,IF(AM67&gt;0,AM67*30-20,IF(AN67&gt;0,AN67*30-50,IF(AO67&gt;0,AO67*30,IF(AP67&gt;0,AP67*30-40,""))))))))</f>
        <v>90</v>
      </c>
      <c r="L67" s="20">
        <f>IF(AI67&gt;0,AI67*30,IF(AJ67&gt;0,AJ67*30-10,IF(AK67&gt;0,AK67*30+20,IF(AL67&gt;0,AL67*30+20,IF(AM67&gt;0,AM67*30-20,IF(AN67&gt;0,AN67*30-30,IF(AO67&gt;0,AO67*30,IF(AP67&gt;0,AP67*30-20,""))))))))</f>
        <v>90</v>
      </c>
      <c r="M67" s="23">
        <f>IF(AI67&gt;0,AI67*25,IF(AJ67&gt;0,AJ67*25-20,IF(AK67&gt;0,AK67*25-30,IF(AL67&gt;0,AL67*25-10,IF(AM67&gt;0,AM67*25,IF(AN67&gt;0,AN67*25+60,IF(AO67&gt;0,AO67*25-10,IF(AP67&gt;0,AP67*25+30,""))))))))</f>
        <v>75</v>
      </c>
      <c r="N67" s="9">
        <f>IF(AI67&gt;0,AI67*20,IF(AJ67&gt;0,AJ67*20-20,IF(AK67&gt;0,AK67*20-30,IF(AL67&gt;0,AL67*20,IF(AM67&gt;0,AM67*20-20,IF(AN67&gt;0,AN67*20,IF(AO67&gt;0,AO67*20+50,IF(AP67&gt;0,AP67*20-10,""))))))))</f>
        <v>60</v>
      </c>
      <c r="O67" s="24">
        <f>IF(AI67&gt;0,AI67*20,IF(AJ67&gt;0,AJ67*20,IF(AK67&gt;0,AK67*20-10,IF(AL67&gt;0,AL67*20,IF(AM67&gt;0,AM67*20+30,IF(AN67&gt;0,AN67*20,IF(AO67&gt;0,AO67*20-10,IF(AP67&gt;0,AP67*20,""))))))))</f>
        <v>60</v>
      </c>
      <c r="P67" s="27">
        <f>IF(AI67&gt;0,AI67*20,IF(AJ67&gt;0,AJ67*20,IF(AK67&gt;0,AK67*20+50,IF(AL67&gt;0,AL67*20,IF(AM67&gt;0,AM67*20,IF(AN67&gt;0,AN67*20,IF(AO67&gt;0,AO67*20-20,IF(AP67&gt;0,AP67*20+40,""))))))))</f>
        <v>60</v>
      </c>
      <c r="Q67" s="11">
        <f>IF(AI67&gt;0,AI67*20,IF(AJ67&gt;0,AJ67*20,IF(AK67&gt;0,AK67*20-10,IF(AL67&gt;0,AL67*20-10,IF(AM67&gt;0,AM67*20+30,IF(AN67&gt;0,AN67*20+20,IF(AO67&gt;0,AO67*20-10,IF(AP67&gt;0,AP67*20,""))))))))</f>
        <v>60</v>
      </c>
      <c r="R67" s="28" t="str">
        <f>IF(BA67&gt;0,BA67*20,"")</f>
        <v/>
      </c>
      <c r="S67" s="74" t="str">
        <f>IF(AQ67&gt;0,AQ67*20,IF(AR67&gt;0,AR67*20,IF(AS67&gt;0,AS67*20,"")))</f>
        <v/>
      </c>
      <c r="T67" s="7" t="str">
        <f>IF(AT67&gt;0,AT67*20,IF(AU67&gt;0,AU67*10,""))</f>
        <v/>
      </c>
      <c r="U67" s="31">
        <f>IF(AV67&gt;0,AV67*20,"")</f>
        <v>60</v>
      </c>
      <c r="V67" s="76">
        <f>IF(AW67&gt;0,AW67*20+10,10)</f>
        <v>10</v>
      </c>
      <c r="W67" s="13"/>
      <c r="X67" s="44" t="str">
        <f>IF(AX67&gt;0,AX67*20,"")</f>
        <v/>
      </c>
      <c r="Y67" s="45" t="str">
        <f>IF(AX67&gt;0,AX67*20,"")</f>
        <v/>
      </c>
      <c r="Z67" s="41" t="str">
        <f>IF(AY67&gt;0,AY67*20,"")</f>
        <v/>
      </c>
      <c r="AA67" s="38"/>
      <c r="AB67" s="1" t="s">
        <v>195</v>
      </c>
      <c r="AC67" t="s">
        <v>183</v>
      </c>
      <c r="AD67">
        <v>1</v>
      </c>
      <c r="AE67">
        <v>-1</v>
      </c>
      <c r="AH67">
        <v>1</v>
      </c>
      <c r="AI67">
        <v>3</v>
      </c>
      <c r="AV67">
        <v>3</v>
      </c>
    </row>
    <row r="68" spans="1:51" x14ac:dyDescent="0.2">
      <c r="A68" s="17" t="s">
        <v>43</v>
      </c>
      <c r="B68" s="3" t="s">
        <v>33</v>
      </c>
      <c r="C68" s="3" t="s">
        <v>38</v>
      </c>
      <c r="D68" s="4">
        <v>13</v>
      </c>
      <c r="E68" s="72" t="str">
        <f>IF(AD68=1,"慷慨",IF(AD68=-1,"吝啬",""))</f>
        <v>吝啬</v>
      </c>
      <c r="F68" s="4" t="str">
        <f>IF(AE68=1,"诚实",IF(AE68=-1,"狡诈",""))</f>
        <v>诚实</v>
      </c>
      <c r="G68" s="4" t="str">
        <f>IF(AF68=1,"大胆",IF(AF68=-1,"谨慎",""))</f>
        <v>大胆</v>
      </c>
      <c r="H68" s="4" t="str">
        <f>IF(AG68=1,"仁慈",IF(AG68=-1,"残忍",""))</f>
        <v>仁慈</v>
      </c>
      <c r="I68" s="43" t="str">
        <f>IF(AH68=1,"谋略",IF(AH68=-1,"冲动",""))</f>
        <v/>
      </c>
      <c r="J68" s="19">
        <f>IF(AI68&gt;0,AI68*30,IF(AJ68&gt;0,AJ68*30,IF(AK68&gt;0,AK68*30,IF(AL68&gt;0,AL68*30,IF(AM68&gt;0,AM68*30,IF(AN68&gt;0,AN68*30,IF(AO68&gt;0,AO68*30,IF(AP68&gt;0,AP68*30,""))))))))</f>
        <v>90</v>
      </c>
      <c r="K68" s="5">
        <f>IF(AI68&gt;0,AI68*30,IF(AJ68&gt;0,AJ68*30+50,IF(AK68&gt;0,AK68*30+10,IF(AL68&gt;0,AL68*30,IF(AM68&gt;0,AM68*30-20,IF(AN68&gt;0,AN68*30-50,IF(AO68&gt;0,AO68*30,IF(AP68&gt;0,AP68*30-40,""))))))))</f>
        <v>90</v>
      </c>
      <c r="L68" s="20">
        <f>IF(AI68&gt;0,AI68*30,IF(AJ68&gt;0,AJ68*30-10,IF(AK68&gt;0,AK68*30+20,IF(AL68&gt;0,AL68*30+20,IF(AM68&gt;0,AM68*30-20,IF(AN68&gt;0,AN68*30-30,IF(AO68&gt;0,AO68*30,IF(AP68&gt;0,AP68*30-20,""))))))))</f>
        <v>90</v>
      </c>
      <c r="M68" s="23">
        <f>IF(AI68&gt;0,AI68*25,IF(AJ68&gt;0,AJ68*25-20,IF(AK68&gt;0,AK68*25-30,IF(AL68&gt;0,AL68*25-10,IF(AM68&gt;0,AM68*25,IF(AN68&gt;0,AN68*25+60,IF(AO68&gt;0,AO68*25-10,IF(AP68&gt;0,AP68*25+30,""))))))))</f>
        <v>75</v>
      </c>
      <c r="N68" s="9">
        <f>IF(AI68&gt;0,AI68*20,IF(AJ68&gt;0,AJ68*20-20,IF(AK68&gt;0,AK68*20-30,IF(AL68&gt;0,AL68*20,IF(AM68&gt;0,AM68*20-20,IF(AN68&gt;0,AN68*20,IF(AO68&gt;0,AO68*20+50,IF(AP68&gt;0,AP68*20-10,""))))))))</f>
        <v>60</v>
      </c>
      <c r="O68" s="24">
        <f>IF(AI68&gt;0,AI68*20,IF(AJ68&gt;0,AJ68*20,IF(AK68&gt;0,AK68*20-10,IF(AL68&gt;0,AL68*20,IF(AM68&gt;0,AM68*20+30,IF(AN68&gt;0,AN68*20,IF(AO68&gt;0,AO68*20-10,IF(AP68&gt;0,AP68*20,""))))))))</f>
        <v>60</v>
      </c>
      <c r="P68" s="27">
        <f>IF(AI68&gt;0,AI68*20,IF(AJ68&gt;0,AJ68*20,IF(AK68&gt;0,AK68*20+50,IF(AL68&gt;0,AL68*20,IF(AM68&gt;0,AM68*20,IF(AN68&gt;0,AN68*20,IF(AO68&gt;0,AO68*20-20,IF(AP68&gt;0,AP68*20+40,""))))))))</f>
        <v>60</v>
      </c>
      <c r="Q68" s="11">
        <f>IF(AI68&gt;0,AI68*20,IF(AJ68&gt;0,AJ68*20,IF(AK68&gt;0,AK68*20-10,IF(AL68&gt;0,AL68*20-10,IF(AM68&gt;0,AM68*20+30,IF(AN68&gt;0,AN68*20+20,IF(AO68&gt;0,AO68*20-10,IF(AP68&gt;0,AP68*20,""))))))))</f>
        <v>60</v>
      </c>
      <c r="R68" s="28" t="str">
        <f>IF(BA68&gt;0,BA68*20,"")</f>
        <v/>
      </c>
      <c r="S68" s="74" t="str">
        <f>IF(AQ68&gt;0,AQ68*20,IF(AR68&gt;0,AR68*20,IF(AS68&gt;0,AS68*20,"")))</f>
        <v/>
      </c>
      <c r="T68" s="7" t="str">
        <f>IF(AT68&gt;0,AT68*20,IF(AU68&gt;0,AU68*10,""))</f>
        <v/>
      </c>
      <c r="U68" s="31">
        <f>IF(AV68&gt;0,AV68*20,"")</f>
        <v>60</v>
      </c>
      <c r="V68" s="76">
        <f>IF(AW68&gt;0,AW68*20+10,10)</f>
        <v>10</v>
      </c>
      <c r="W68" s="13"/>
      <c r="X68" s="44" t="str">
        <f>IF(AX68&gt;0,AX68*20,"")</f>
        <v/>
      </c>
      <c r="Y68" s="45" t="str">
        <f>IF(AX68&gt;0,AX68*20,"")</f>
        <v/>
      </c>
      <c r="Z68" s="41" t="str">
        <f>IF(AY68&gt;0,AY68*20,"")</f>
        <v/>
      </c>
      <c r="AA68" s="38"/>
      <c r="AB68" s="1" t="s">
        <v>195</v>
      </c>
      <c r="AC68" t="s">
        <v>181</v>
      </c>
      <c r="AD68">
        <v>-1</v>
      </c>
      <c r="AE68">
        <v>1</v>
      </c>
      <c r="AF68">
        <v>1</v>
      </c>
      <c r="AG68">
        <v>1</v>
      </c>
      <c r="AI68">
        <v>3</v>
      </c>
      <c r="AV68">
        <v>3</v>
      </c>
    </row>
    <row r="69" spans="1:51" x14ac:dyDescent="0.2">
      <c r="A69" s="17" t="s">
        <v>83</v>
      </c>
      <c r="B69" s="3" t="s">
        <v>33</v>
      </c>
      <c r="C69" s="3" t="s">
        <v>39</v>
      </c>
      <c r="D69" s="4">
        <v>11</v>
      </c>
      <c r="E69" s="72" t="str">
        <f>IF(AD69=1,"慷慨",IF(AD69=-1,"吝啬",""))</f>
        <v/>
      </c>
      <c r="F69" s="4" t="str">
        <f>IF(AE69=1,"诚实",IF(AE69=-1,"狡诈",""))</f>
        <v>狡诈</v>
      </c>
      <c r="G69" s="4" t="str">
        <f>IF(AF69=1,"大胆",IF(AF69=-1,"谨慎",""))</f>
        <v/>
      </c>
      <c r="H69" s="4" t="str">
        <f>IF(AG69=1,"仁慈",IF(AG69=-1,"残忍",""))</f>
        <v/>
      </c>
      <c r="I69" s="43" t="str">
        <f>IF(AH69=1,"谋略",IF(AH69=-1,"冲动",""))</f>
        <v>谋略</v>
      </c>
      <c r="J69" s="19">
        <f>IF(AI69&gt;0,AI69*30,IF(AJ69&gt;0,AJ69*30,IF(AK69&gt;0,AK69*30,IF(AL69&gt;0,AL69*30,IF(AM69&gt;0,AM69*30,IF(AN69&gt;0,AN69*30,IF(AO69&gt;0,AO69*30,IF(AP69&gt;0,AP69*30,""))))))))</f>
        <v>60</v>
      </c>
      <c r="K69" s="5">
        <f>IF(AI69&gt;0,AI69*30,IF(AJ69&gt;0,AJ69*30+50,IF(AK69&gt;0,AK69*30+10,IF(AL69&gt;0,AL69*30,IF(AM69&gt;0,AM69*30-20,IF(AN69&gt;0,AN69*30-50,IF(AO69&gt;0,AO69*30,IF(AP69&gt;0,AP69*30-40,""))))))))</f>
        <v>60</v>
      </c>
      <c r="L69" s="20">
        <f>IF(AI69&gt;0,AI69*30,IF(AJ69&gt;0,AJ69*30-10,IF(AK69&gt;0,AK69*30+20,IF(AL69&gt;0,AL69*30+20,IF(AM69&gt;0,AM69*30-20,IF(AN69&gt;0,AN69*30-30,IF(AO69&gt;0,AO69*30,IF(AP69&gt;0,AP69*30-20,""))))))))</f>
        <v>60</v>
      </c>
      <c r="M69" s="23">
        <f>IF(AI69&gt;0,AI69*25,IF(AJ69&gt;0,AJ69*25-20,IF(AK69&gt;0,AK69*25-30,IF(AL69&gt;0,AL69*25-10,IF(AM69&gt;0,AM69*25,IF(AN69&gt;0,AN69*25+60,IF(AO69&gt;0,AO69*25-10,IF(AP69&gt;0,AP69*25+30,""))))))))</f>
        <v>50</v>
      </c>
      <c r="N69" s="9">
        <f>IF(AI69&gt;0,AI69*20,IF(AJ69&gt;0,AJ69*20-20,IF(AK69&gt;0,AK69*20-30,IF(AL69&gt;0,AL69*20,IF(AM69&gt;0,AM69*20-20,IF(AN69&gt;0,AN69*20,IF(AO69&gt;0,AO69*20+50,IF(AP69&gt;0,AP69*20-10,""))))))))</f>
        <v>40</v>
      </c>
      <c r="O69" s="24">
        <f>IF(AI69&gt;0,AI69*20,IF(AJ69&gt;0,AJ69*20,IF(AK69&gt;0,AK69*20-10,IF(AL69&gt;0,AL69*20,IF(AM69&gt;0,AM69*20+30,IF(AN69&gt;0,AN69*20,IF(AO69&gt;0,AO69*20-10,IF(AP69&gt;0,AP69*20,""))))))))</f>
        <v>40</v>
      </c>
      <c r="P69" s="27">
        <f>IF(AI69&gt;0,AI69*20,IF(AJ69&gt;0,AJ69*20,IF(AK69&gt;0,AK69*20+50,IF(AL69&gt;0,AL69*20,IF(AM69&gt;0,AM69*20,IF(AN69&gt;0,AN69*20,IF(AO69&gt;0,AO69*20-20,IF(AP69&gt;0,AP69*20+40,""))))))))</f>
        <v>40</v>
      </c>
      <c r="Q69" s="11">
        <f>IF(AI69&gt;0,AI69*20,IF(AJ69&gt;0,AJ69*20,IF(AK69&gt;0,AK69*20-10,IF(AL69&gt;0,AL69*20-10,IF(AM69&gt;0,AM69*20+30,IF(AN69&gt;0,AN69*20+20,IF(AO69&gt;0,AO69*20-10,IF(AP69&gt;0,AP69*20,""))))))))</f>
        <v>40</v>
      </c>
      <c r="R69" s="28" t="str">
        <f>IF(BA69&gt;0,BA69*20,"")</f>
        <v/>
      </c>
      <c r="S69" s="74">
        <f>IF(AQ69&gt;0,AQ69*20,IF(AR69&gt;0,AR69*20,IF(AS69&gt;0,AS69*20,"")))</f>
        <v>40</v>
      </c>
      <c r="T69" s="7" t="str">
        <f>IF(AT69&gt;0,AT69*20,IF(AU69&gt;0,AU69*10,""))</f>
        <v/>
      </c>
      <c r="U69" s="31" t="str">
        <f>IF(AV69&gt;0,AV69*20,"")</f>
        <v/>
      </c>
      <c r="V69" s="76">
        <f>IF(AW69&gt;0,AW69*20+10,10)</f>
        <v>10</v>
      </c>
      <c r="W69" s="13"/>
      <c r="X69" s="44" t="str">
        <f>IF(AX69&gt;0,AX69*20,"")</f>
        <v/>
      </c>
      <c r="Y69" s="45" t="str">
        <f>IF(AX69&gt;0,AX69*20,"")</f>
        <v/>
      </c>
      <c r="Z69" s="41">
        <f>IF(AY69&gt;0,AY69*20,"")</f>
        <v>60</v>
      </c>
      <c r="AA69" s="38"/>
      <c r="AB69" s="1" t="s">
        <v>195</v>
      </c>
      <c r="AC69" t="s">
        <v>144</v>
      </c>
      <c r="AE69">
        <v>-1</v>
      </c>
      <c r="AH69">
        <v>1</v>
      </c>
      <c r="AI69">
        <v>2</v>
      </c>
      <c r="AQ69">
        <v>2</v>
      </c>
      <c r="AY69">
        <v>3</v>
      </c>
    </row>
    <row r="70" spans="1:51" x14ac:dyDescent="0.2">
      <c r="H70" s="4" t="str">
        <f>IF(AG70=1,"仁慈",IF(AG70=-1,"残忍",""))</f>
        <v/>
      </c>
      <c r="U70" s="31" t="str">
        <f>IF(AV70&gt;0,AV70*20,"")</f>
        <v/>
      </c>
      <c r="X70" s="44" t="str">
        <f>IF(AX70&gt;0,AX70*20,"")</f>
        <v/>
      </c>
      <c r="Y70" s="45" t="str">
        <f>IF(AX70&gt;0,AX70*20,"")</f>
        <v/>
      </c>
      <c r="Z70" s="41" t="str">
        <f>IF(AY70&gt;0,AY70*20,"")</f>
        <v/>
      </c>
    </row>
    <row r="71" spans="1:51" x14ac:dyDescent="0.2">
      <c r="H71" s="4" t="str">
        <f>IF(AG71=1,"仁慈",IF(AG71=-1,"残忍",""))</f>
        <v/>
      </c>
      <c r="X71" s="44" t="str">
        <f>IF(AX71&gt;0,AX71*20,"")</f>
        <v/>
      </c>
      <c r="Y71" s="45" t="str">
        <f>IF(AX71&gt;0,AX71*20,"")</f>
        <v/>
      </c>
      <c r="Z71" s="41" t="str">
        <f>IF(AY71&gt;0,AY71*20,"")</f>
        <v/>
      </c>
    </row>
    <row r="72" spans="1:51" x14ac:dyDescent="0.2">
      <c r="H72" s="4" t="str">
        <f>IF(AG72=1,"仁慈",IF(AG72=-1,"残忍",""))</f>
        <v/>
      </c>
      <c r="X72" s="44" t="str">
        <f>IF(AX72&gt;0,AX72*20,"")</f>
        <v/>
      </c>
      <c r="Y72" s="45" t="str">
        <f>IF(AX72&gt;0,AX72*20,"")</f>
        <v/>
      </c>
    </row>
    <row r="73" spans="1:51" x14ac:dyDescent="0.2">
      <c r="H73" s="4" t="str">
        <f>IF(AG73=1,"仁慈",IF(AG73=-1,"残忍",""))</f>
        <v/>
      </c>
      <c r="Y73" s="45" t="str">
        <f>IF(AX73&gt;0,AX73*20,"")</f>
        <v/>
      </c>
    </row>
    <row r="74" spans="1:51" x14ac:dyDescent="0.2">
      <c r="H74" s="4" t="str">
        <f>IF(AG74=1,"仁慈",IF(AG74=-1,"残忍",""))</f>
        <v/>
      </c>
    </row>
    <row r="75" spans="1:51" x14ac:dyDescent="0.2">
      <c r="H75" s="4" t="str">
        <f>IF(AG75=1,"仁慈",IF(AG75=-1,"残忍",""))</f>
        <v/>
      </c>
    </row>
  </sheetData>
  <autoFilter ref="A2:BA2" xr:uid="{B53E07A8-7445-4319-8681-1509CF471702}">
    <sortState xmlns:xlrd2="http://schemas.microsoft.com/office/spreadsheetml/2017/richdata2" ref="A3:BA75">
      <sortCondition ref="A2"/>
    </sortState>
  </autoFilter>
  <sortState xmlns:xlrd2="http://schemas.microsoft.com/office/spreadsheetml/2017/richdata2" ref="A3:AB69">
    <sortCondition ref="C3:C69"/>
    <sortCondition ref="B3:B69"/>
  </sortState>
  <mergeCells count="8">
    <mergeCell ref="A1:D1"/>
    <mergeCell ref="E1:I1"/>
    <mergeCell ref="Y1:AA1"/>
    <mergeCell ref="V1:X1"/>
    <mergeCell ref="S1:U1"/>
    <mergeCell ref="P1:R1"/>
    <mergeCell ref="M1:O1"/>
    <mergeCell ref="J1:L1"/>
  </mergeCells>
  <phoneticPr fontId="1" type="noConversion"/>
  <conditionalFormatting sqref="E1:E1048576">
    <cfRule type="containsText" dxfId="99" priority="50" operator="containsText" text="吝啬">
      <formula>NOT(ISERROR(SEARCH("吝啬",E1)))</formula>
    </cfRule>
    <cfRule type="containsText" dxfId="98" priority="51" operator="containsText" text="慷慨">
      <formula>NOT(ISERROR(SEARCH("慷慨",E1)))</formula>
    </cfRule>
  </conditionalFormatting>
  <conditionalFormatting sqref="F2:F1048576">
    <cfRule type="containsText" dxfId="97" priority="48" operator="containsText" text="狡诈">
      <formula>NOT(ISERROR(SEARCH("狡诈",F2)))</formula>
    </cfRule>
    <cfRule type="containsText" dxfId="96" priority="49" operator="containsText" text="诚实">
      <formula>NOT(ISERROR(SEARCH("诚实",F2)))</formula>
    </cfRule>
  </conditionalFormatting>
  <conditionalFormatting sqref="G2:G1048576">
    <cfRule type="containsText" dxfId="95" priority="46" operator="containsText" text="谨慎">
      <formula>NOT(ISERROR(SEARCH("谨慎",G2)))</formula>
    </cfRule>
    <cfRule type="containsText" dxfId="94" priority="47" operator="containsText" text="大胆">
      <formula>NOT(ISERROR(SEARCH("大胆",G2)))</formula>
    </cfRule>
  </conditionalFormatting>
  <conditionalFormatting sqref="H2:H1048576">
    <cfRule type="containsText" dxfId="93" priority="44" operator="containsText" text="残忍">
      <formula>NOT(ISERROR(SEARCH("残忍",H2)))</formula>
    </cfRule>
    <cfRule type="containsText" dxfId="92" priority="45" operator="containsText" text="仁慈">
      <formula>NOT(ISERROR(SEARCH("仁慈",H2)))</formula>
    </cfRule>
  </conditionalFormatting>
  <conditionalFormatting sqref="I3:I1048576">
    <cfRule type="containsText" dxfId="91" priority="42" operator="containsText" text="冲动">
      <formula>NOT(ISERROR(SEARCH("冲动",I3)))</formula>
    </cfRule>
    <cfRule type="containsText" dxfId="90" priority="43" operator="containsText" text="谋略">
      <formula>NOT(ISERROR(SEARCH("谋略",I3)))</formula>
    </cfRule>
  </conditionalFormatting>
  <conditionalFormatting sqref="J1:J1048576">
    <cfRule type="top10" dxfId="89" priority="41" rank="5"/>
    <cfRule type="top10" dxfId="88" priority="40" bottom="1" rank="5"/>
  </conditionalFormatting>
  <conditionalFormatting sqref="K1:K1048576">
    <cfRule type="top10" dxfId="87" priority="39" rank="5"/>
    <cfRule type="top10" dxfId="86" priority="38" bottom="1" rank="5"/>
  </conditionalFormatting>
  <conditionalFormatting sqref="L1:L1048576">
    <cfRule type="top10" dxfId="85" priority="37" rank="5"/>
    <cfRule type="top10" dxfId="84" priority="36" bottom="1" rank="5"/>
  </conditionalFormatting>
  <conditionalFormatting sqref="M1:M1048576">
    <cfRule type="top10" dxfId="83" priority="35" rank="5"/>
    <cfRule type="top10" dxfId="82" priority="34" bottom="1" rank="5"/>
  </conditionalFormatting>
  <conditionalFormatting sqref="N1:N1048576">
    <cfRule type="top10" dxfId="81" priority="33" rank="5"/>
    <cfRule type="top10" dxfId="80" priority="32" bottom="1" rank="5"/>
  </conditionalFormatting>
  <conditionalFormatting sqref="O1:O1048576">
    <cfRule type="top10" dxfId="79" priority="31" rank="5"/>
    <cfRule type="top10" dxfId="78" priority="30" bottom="1" rank="5"/>
  </conditionalFormatting>
  <conditionalFormatting sqref="P1:P1048576">
    <cfRule type="top10" dxfId="77" priority="29" rank="5"/>
    <cfRule type="top10" dxfId="76" priority="28" bottom="1" rank="5"/>
  </conditionalFormatting>
  <conditionalFormatting sqref="Q1:Q1048576">
    <cfRule type="top10" dxfId="75" priority="27" rank="5"/>
    <cfRule type="top10" dxfId="74" priority="26" bottom="1" rank="5"/>
  </conditionalFormatting>
  <conditionalFormatting sqref="R1:R1048576">
    <cfRule type="aboveAverage" dxfId="73" priority="25" equalAverage="1"/>
  </conditionalFormatting>
  <conditionalFormatting sqref="S1:S1048576">
    <cfRule type="aboveAverage" dxfId="72" priority="23" aboveAverage="0"/>
    <cfRule type="aboveAverage" dxfId="71" priority="24"/>
    <cfRule type="cellIs" dxfId="70" priority="20" operator="between">
      <formula>60</formula>
      <formula>99</formula>
    </cfRule>
  </conditionalFormatting>
  <conditionalFormatting sqref="T1:T1048576">
    <cfRule type="aboveAverage" dxfId="69" priority="22"/>
    <cfRule type="aboveAverage" dxfId="68" priority="21" aboveAverage="0"/>
    <cfRule type="cellIs" dxfId="67" priority="19" operator="between">
      <formula>60</formula>
      <formula>99</formula>
    </cfRule>
  </conditionalFormatting>
  <conditionalFormatting sqref="U1:U1048576">
    <cfRule type="cellIs" dxfId="66" priority="16" operator="between">
      <formula>60</formula>
      <formula>99</formula>
    </cfRule>
    <cfRule type="aboveAverage" dxfId="65" priority="18"/>
    <cfRule type="aboveAverage" dxfId="64" priority="17" aboveAverage="0"/>
  </conditionalFormatting>
  <conditionalFormatting sqref="V1:V1048576">
    <cfRule type="aboveAverage" dxfId="63" priority="15"/>
  </conditionalFormatting>
  <conditionalFormatting sqref="X1:X1048576">
    <cfRule type="aboveAverage" dxfId="62" priority="14"/>
    <cfRule type="aboveAverage" dxfId="61" priority="13" aboveAverage="0"/>
    <cfRule type="cellIs" dxfId="60" priority="12" operator="between">
      <formula>60</formula>
      <formula>79</formula>
    </cfRule>
  </conditionalFormatting>
  <conditionalFormatting sqref="Y1:Y1048576">
    <cfRule type="cellIs" dxfId="59" priority="11" operator="between">
      <formula>60</formula>
      <formula>79</formula>
    </cfRule>
    <cfRule type="aboveAverage" dxfId="58" priority="10"/>
    <cfRule type="aboveAverage" dxfId="57" priority="9" aboveAverage="0"/>
  </conditionalFormatting>
  <conditionalFormatting sqref="Z1:Z1048576">
    <cfRule type="aboveAverage" dxfId="56" priority="8"/>
    <cfRule type="aboveAverage" dxfId="55" priority="7" aboveAverage="0"/>
    <cfRule type="cellIs" dxfId="54" priority="6" operator="between">
      <formula>60</formula>
      <formula>79</formula>
    </cfRule>
  </conditionalFormatting>
  <conditionalFormatting sqref="AA1:AA1048576">
    <cfRule type="aboveAverage" dxfId="53" priority="5"/>
    <cfRule type="aboveAverage" dxfId="52" priority="4" aboveAverage="0"/>
    <cfRule type="cellIs" dxfId="51" priority="3" operator="between">
      <formula>60</formula>
      <formula>79</formula>
    </cfRule>
  </conditionalFormatting>
  <conditionalFormatting sqref="D1:D1048576">
    <cfRule type="top10" dxfId="50" priority="2" rank="10"/>
    <cfRule type="top10" dxfId="49" priority="1" bottom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KingRight</dc:creator>
  <cp:lastModifiedBy>王正旭</cp:lastModifiedBy>
  <dcterms:created xsi:type="dcterms:W3CDTF">2015-06-05T18:19:34Z</dcterms:created>
  <dcterms:modified xsi:type="dcterms:W3CDTF">2020-04-11T12:52:22Z</dcterms:modified>
</cp:coreProperties>
</file>