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eanl\Documents\Coding\Citadel\"/>
    </mc:Choice>
  </mc:AlternateContent>
  <xr:revisionPtr revIDLastSave="0" documentId="13_ncr:1_{08E89E84-C7D0-40E0-B46F-157722B738E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7-18x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3" i="2" l="1"/>
  <c r="AC16" i="2"/>
  <c r="AC15" i="2"/>
  <c r="AB16" i="2"/>
  <c r="AB15" i="2"/>
  <c r="AC12" i="2"/>
  <c r="AC10" i="2"/>
  <c r="AC8" i="2"/>
  <c r="AC6" i="2"/>
  <c r="AC3" i="2"/>
  <c r="AB3" i="2"/>
  <c r="AC26" i="2"/>
  <c r="AB26" i="2"/>
  <c r="AB23" i="2"/>
  <c r="AC21" i="2"/>
  <c r="AB21" i="2"/>
  <c r="AC19" i="2"/>
  <c r="AB19" i="2"/>
  <c r="AC17" i="2"/>
  <c r="AB17" i="2"/>
  <c r="AB12" i="2"/>
  <c r="AB10" i="2"/>
  <c r="AB8" i="2"/>
  <c r="AB6" i="2"/>
  <c r="AC4" i="2"/>
  <c r="AB4" i="2"/>
  <c r="AC2" i="2"/>
  <c r="AB2" i="2"/>
  <c r="Q2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" i="2"/>
</calcChain>
</file>

<file path=xl/sharedStrings.xml><?xml version="1.0" encoding="utf-8"?>
<sst xmlns="http://schemas.openxmlformats.org/spreadsheetml/2006/main" count="226" uniqueCount="80">
  <si>
    <t>Name</t>
  </si>
  <si>
    <t xml:space="preserve">Associate </t>
  </si>
  <si>
    <t>Ticker</t>
  </si>
  <si>
    <t>Pitch Date</t>
  </si>
  <si>
    <t>Pitch Price</t>
  </si>
  <si>
    <t>Curr</t>
  </si>
  <si>
    <t>Today Price</t>
  </si>
  <si>
    <t>Price %</t>
  </si>
  <si>
    <t>Total Divs</t>
  </si>
  <si>
    <t>Currency Î”</t>
  </si>
  <si>
    <t>Total %</t>
  </si>
  <si>
    <t xml:space="preserve">ABB Ltd </t>
  </si>
  <si>
    <t>Matt Smith</t>
  </si>
  <si>
    <t>ABB</t>
  </si>
  <si>
    <t>CHF</t>
  </si>
  <si>
    <t xml:space="preserve">Alibaba Group Holding Ltd </t>
  </si>
  <si>
    <t>Anna Erofeeva</t>
  </si>
  <si>
    <t>BABA</t>
  </si>
  <si>
    <t>USD</t>
  </si>
  <si>
    <t>Apple Inc</t>
  </si>
  <si>
    <t>Darren Wyy</t>
  </si>
  <si>
    <t>AAPL</t>
  </si>
  <si>
    <t xml:space="preserve">Arista Networks Inc </t>
  </si>
  <si>
    <t>Xu Jiawei</t>
  </si>
  <si>
    <t>ANET</t>
  </si>
  <si>
    <t xml:space="preserve">BHP Billiton Ltd </t>
  </si>
  <si>
    <t>BHP</t>
  </si>
  <si>
    <t xml:space="preserve">BlackRock Inc </t>
  </si>
  <si>
    <t>Marcus McLaney</t>
  </si>
  <si>
    <t>BLK</t>
  </si>
  <si>
    <t xml:space="preserve">Domino's Pizza Inc </t>
  </si>
  <si>
    <t>Dev Singh</t>
  </si>
  <si>
    <t>DPZ</t>
  </si>
  <si>
    <t xml:space="preserve">Estee Lauder Companies Inc </t>
  </si>
  <si>
    <t>Kelvin Fang</t>
  </si>
  <si>
    <t>EL</t>
  </si>
  <si>
    <t xml:space="preserve">Foot Locker Inc </t>
  </si>
  <si>
    <t>Arjun Kandola</t>
  </si>
  <si>
    <t>FL</t>
  </si>
  <si>
    <t xml:space="preserve">General Motors Co </t>
  </si>
  <si>
    <t>GM</t>
  </si>
  <si>
    <t xml:space="preserve">Honeywell International Inc. </t>
  </si>
  <si>
    <t>HON</t>
  </si>
  <si>
    <t xml:space="preserve">Intertek Group plc </t>
  </si>
  <si>
    <t>Joshua Zeng</t>
  </si>
  <si>
    <t>ITRK.L</t>
  </si>
  <si>
    <t>GBX</t>
  </si>
  <si>
    <t xml:space="preserve">Kraft Heinz Co </t>
  </si>
  <si>
    <t>KHC</t>
  </si>
  <si>
    <t xml:space="preserve">Marriott International Inc </t>
  </si>
  <si>
    <t>Jerry Kim</t>
  </si>
  <si>
    <t>MAR</t>
  </si>
  <si>
    <t xml:space="preserve">Mastercard Inc </t>
  </si>
  <si>
    <t>MA</t>
  </si>
  <si>
    <t xml:space="preserve">On The Beach Group plc </t>
  </si>
  <si>
    <t>Edmund Xia</t>
  </si>
  <si>
    <t>OTB.L</t>
  </si>
  <si>
    <t xml:space="preserve">Overstock </t>
  </si>
  <si>
    <t>OSTK</t>
  </si>
  <si>
    <t>Royal Carribean Cruises Ltd</t>
  </si>
  <si>
    <t>RCL</t>
  </si>
  <si>
    <t xml:space="preserve">Ryanair Holdings </t>
  </si>
  <si>
    <t>Charlotte Pinder</t>
  </si>
  <si>
    <t>RYA.L</t>
  </si>
  <si>
    <t>EUR</t>
  </si>
  <si>
    <t xml:space="preserve">Siemens AG </t>
  </si>
  <si>
    <t>Amos Jaupi</t>
  </si>
  <si>
    <t>SIEGY</t>
  </si>
  <si>
    <t xml:space="preserve">St Microelectronics </t>
  </si>
  <si>
    <t>Adam Barbarowicz</t>
  </si>
  <si>
    <t>STM</t>
  </si>
  <si>
    <t xml:space="preserve">Starbucks Corp </t>
  </si>
  <si>
    <t>SBUX</t>
  </si>
  <si>
    <t xml:space="preserve">Supernus Pharmaceuticals Inc </t>
  </si>
  <si>
    <t>SUPN</t>
  </si>
  <si>
    <t xml:space="preserve">US Concrete Inc </t>
  </si>
  <si>
    <t>USCR</t>
  </si>
  <si>
    <t xml:space="preserve">US Silica Holdings Inc </t>
  </si>
  <si>
    <t>SLCA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</si>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</sst>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082A-650D-4FCB-BA4C-525AD11CC471}">
  <dimension ref="A1:AF26"/>
  <sheetViews>
    <sheetView tabSelected="1" topLeftCell="R1" workbookViewId="0">
      <selection activeCell="AE19" sqref="AE19"/>
    </sheetView>
  </sheetViews>
  <sheetFormatPr defaultRowHeight="14.4" x14ac:dyDescent="0.3"/>
  <cols>
    <col min="5" max="5" width="10.5546875" bestFit="1" customWidth="1"/>
    <col min="20" max="20" width="13.5546875" customWidth="1"/>
    <col min="24" max="24" width="16.33203125" bestFit="1" customWidth="1"/>
    <col min="28" max="28" width="15" customWidth="1"/>
    <col min="31" max="31" width="16.33203125" bestFit="1" customWidth="1"/>
  </cols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AF1" s="4" t="s">
        <v>79</v>
      </c>
    </row>
    <row r="2" spans="1:32" x14ac:dyDescent="0.3">
      <c r="A2">
        <v>0</v>
      </c>
      <c r="B2" t="s">
        <v>11</v>
      </c>
      <c r="C2" t="s">
        <v>12</v>
      </c>
      <c r="D2" t="s">
        <v>13</v>
      </c>
      <c r="E2" s="1">
        <v>43165</v>
      </c>
      <c r="F2">
        <v>22.8</v>
      </c>
      <c r="G2" t="s">
        <v>14</v>
      </c>
      <c r="H2">
        <v>21.86</v>
      </c>
      <c r="I2">
        <v>-0.04</v>
      </c>
      <c r="J2">
        <v>1.623</v>
      </c>
      <c r="K2">
        <v>1.02</v>
      </c>
      <c r="L2">
        <v>0.03</v>
      </c>
      <c r="O2" t="str">
        <f>C2</f>
        <v>Matt Smith</v>
      </c>
      <c r="P2" t="str">
        <f>D2</f>
        <v>ABB</v>
      </c>
      <c r="Q2">
        <f>L2</f>
        <v>0.03</v>
      </c>
      <c r="T2" t="s">
        <v>34</v>
      </c>
      <c r="U2" t="s">
        <v>53</v>
      </c>
      <c r="V2" s="2">
        <v>0.87</v>
      </c>
      <c r="X2" t="s">
        <v>69</v>
      </c>
      <c r="Y2" t="s">
        <v>70</v>
      </c>
      <c r="Z2" s="2">
        <v>0.31</v>
      </c>
      <c r="AB2" t="str">
        <f>X2</f>
        <v>Adam Barbarowicz</v>
      </c>
      <c r="AC2" s="3">
        <f>AVERAGE(Z2:Z3)</f>
        <v>-4.9999999999999989E-2</v>
      </c>
      <c r="AE2" t="s">
        <v>34</v>
      </c>
      <c r="AF2" s="2">
        <v>0.65500000000000003</v>
      </c>
    </row>
    <row r="3" spans="1:32" x14ac:dyDescent="0.3">
      <c r="A3">
        <v>1</v>
      </c>
      <c r="B3" t="s">
        <v>15</v>
      </c>
      <c r="C3" t="s">
        <v>16</v>
      </c>
      <c r="D3" t="s">
        <v>17</v>
      </c>
      <c r="E3" s="1">
        <v>43074</v>
      </c>
      <c r="F3">
        <v>177.62</v>
      </c>
      <c r="G3" t="s">
        <v>18</v>
      </c>
      <c r="H3">
        <v>186.78</v>
      </c>
      <c r="I3">
        <v>0.05</v>
      </c>
      <c r="J3">
        <v>0</v>
      </c>
      <c r="K3">
        <v>1.04</v>
      </c>
      <c r="L3">
        <v>0.05</v>
      </c>
      <c r="O3" t="str">
        <f t="shared" ref="O3:O26" si="0">C3</f>
        <v>Anna Erofeeva</v>
      </c>
      <c r="P3" t="str">
        <f t="shared" ref="P3:P26" si="1">D3</f>
        <v>BABA</v>
      </c>
      <c r="Q3">
        <f t="shared" ref="Q3:Q26" si="2">L3</f>
        <v>0.05</v>
      </c>
      <c r="T3" t="s">
        <v>31</v>
      </c>
      <c r="U3" t="s">
        <v>32</v>
      </c>
      <c r="V3" s="2">
        <v>0.62</v>
      </c>
      <c r="X3" t="s">
        <v>66</v>
      </c>
      <c r="Y3" t="s">
        <v>67</v>
      </c>
      <c r="Z3" s="2">
        <v>-0.41</v>
      </c>
      <c r="AB3" t="str">
        <f>X3</f>
        <v>Amos Jaupi</v>
      </c>
      <c r="AC3" s="3">
        <f>AVERAGE(Z3)</f>
        <v>-0.41</v>
      </c>
      <c r="AE3" t="s">
        <v>20</v>
      </c>
      <c r="AF3" s="2">
        <v>0.41000000000000003</v>
      </c>
    </row>
    <row r="4" spans="1:32" x14ac:dyDescent="0.3">
      <c r="A4">
        <v>2</v>
      </c>
      <c r="B4" t="s">
        <v>19</v>
      </c>
      <c r="C4" t="s">
        <v>20</v>
      </c>
      <c r="D4" t="s">
        <v>21</v>
      </c>
      <c r="E4" s="1">
        <v>43116</v>
      </c>
      <c r="F4">
        <v>176.3</v>
      </c>
      <c r="G4" t="s">
        <v>18</v>
      </c>
      <c r="H4">
        <v>261.77999999999997</v>
      </c>
      <c r="I4">
        <v>0.48</v>
      </c>
      <c r="J4">
        <v>5.8599999999999897</v>
      </c>
      <c r="K4">
        <v>1.06</v>
      </c>
      <c r="L4">
        <v>0.55000000000000004</v>
      </c>
      <c r="O4" t="str">
        <f t="shared" si="0"/>
        <v>Darren Wyy</v>
      </c>
      <c r="P4" t="str">
        <f t="shared" si="1"/>
        <v>AAPL</v>
      </c>
      <c r="Q4">
        <f t="shared" si="2"/>
        <v>0.55000000000000004</v>
      </c>
      <c r="T4" t="s">
        <v>20</v>
      </c>
      <c r="U4" t="s">
        <v>21</v>
      </c>
      <c r="V4" s="2">
        <v>0.55000000000000004</v>
      </c>
      <c r="X4" t="s">
        <v>16</v>
      </c>
      <c r="Y4" t="s">
        <v>17</v>
      </c>
      <c r="Z4" s="2">
        <v>0.05</v>
      </c>
      <c r="AB4" t="str">
        <f>X4</f>
        <v>Anna Erofeeva</v>
      </c>
      <c r="AC4" s="3">
        <f>AVERAGE(Z4:Z5)</f>
        <v>-0.44499999999999995</v>
      </c>
      <c r="AE4" t="s">
        <v>12</v>
      </c>
      <c r="AF4" s="2">
        <v>0.10333333333333335</v>
      </c>
    </row>
    <row r="5" spans="1:32" x14ac:dyDescent="0.3">
      <c r="A5">
        <v>3</v>
      </c>
      <c r="B5" t="s">
        <v>22</v>
      </c>
      <c r="C5" t="s">
        <v>23</v>
      </c>
      <c r="D5" t="s">
        <v>24</v>
      </c>
      <c r="E5" s="1">
        <v>43053</v>
      </c>
      <c r="F5">
        <v>225.5</v>
      </c>
      <c r="G5" t="s">
        <v>18</v>
      </c>
      <c r="H5">
        <v>194.49</v>
      </c>
      <c r="I5">
        <v>-0.14000000000000001</v>
      </c>
      <c r="J5">
        <v>0</v>
      </c>
      <c r="K5">
        <v>1.02</v>
      </c>
      <c r="L5">
        <v>-0.14000000000000001</v>
      </c>
      <c r="O5" t="str">
        <f t="shared" si="0"/>
        <v>Xu Jiawei</v>
      </c>
      <c r="P5" t="str">
        <f t="shared" si="1"/>
        <v>ANET</v>
      </c>
      <c r="Q5">
        <f t="shared" si="2"/>
        <v>-0.14000000000000001</v>
      </c>
      <c r="T5" t="s">
        <v>31</v>
      </c>
      <c r="U5" t="s">
        <v>72</v>
      </c>
      <c r="V5" s="2">
        <v>0.55000000000000004</v>
      </c>
      <c r="X5" t="s">
        <v>16</v>
      </c>
      <c r="Y5" t="s">
        <v>58</v>
      </c>
      <c r="Z5" s="2">
        <v>-0.94</v>
      </c>
      <c r="AE5" t="s">
        <v>31</v>
      </c>
      <c r="AF5" s="2">
        <v>9.9999999999999978E-2</v>
      </c>
    </row>
    <row r="6" spans="1:32" x14ac:dyDescent="0.3">
      <c r="A6">
        <v>4</v>
      </c>
      <c r="B6" t="s">
        <v>25</v>
      </c>
      <c r="C6" t="s">
        <v>12</v>
      </c>
      <c r="D6" t="s">
        <v>26</v>
      </c>
      <c r="E6" s="1">
        <v>43074</v>
      </c>
      <c r="F6">
        <v>42.1</v>
      </c>
      <c r="G6" t="s">
        <v>18</v>
      </c>
      <c r="H6">
        <v>50.84</v>
      </c>
      <c r="I6">
        <v>0.21</v>
      </c>
      <c r="J6">
        <v>7.06</v>
      </c>
      <c r="K6">
        <v>1.04</v>
      </c>
      <c r="L6">
        <v>0.39</v>
      </c>
      <c r="O6" t="str">
        <f t="shared" si="0"/>
        <v>Matt Smith</v>
      </c>
      <c r="P6" t="str">
        <f t="shared" si="1"/>
        <v>BHP</v>
      </c>
      <c r="Q6">
        <f t="shared" si="2"/>
        <v>0.39</v>
      </c>
      <c r="T6" t="s">
        <v>34</v>
      </c>
      <c r="U6" t="s">
        <v>35</v>
      </c>
      <c r="V6" s="2">
        <v>0.44</v>
      </c>
      <c r="X6" t="s">
        <v>37</v>
      </c>
      <c r="Y6" t="s">
        <v>38</v>
      </c>
      <c r="Z6" s="2">
        <v>0.02</v>
      </c>
      <c r="AB6" t="str">
        <f>X6</f>
        <v>Arjun Kandola</v>
      </c>
      <c r="AC6" s="3">
        <f>AVERAGE(Z6:Z7)</f>
        <v>-0.26500000000000001</v>
      </c>
      <c r="AE6" t="s">
        <v>50</v>
      </c>
      <c r="AF6" s="2">
        <v>-0.01</v>
      </c>
    </row>
    <row r="7" spans="1:32" x14ac:dyDescent="0.3">
      <c r="A7">
        <v>5</v>
      </c>
      <c r="B7" t="s">
        <v>27</v>
      </c>
      <c r="C7" t="s">
        <v>28</v>
      </c>
      <c r="D7" t="s">
        <v>29</v>
      </c>
      <c r="E7" s="1">
        <v>43158</v>
      </c>
      <c r="F7">
        <v>563.97</v>
      </c>
      <c r="G7" t="s">
        <v>18</v>
      </c>
      <c r="H7">
        <v>485</v>
      </c>
      <c r="I7">
        <v>-0.14000000000000001</v>
      </c>
      <c r="J7">
        <v>21.92</v>
      </c>
      <c r="K7">
        <v>1.07</v>
      </c>
      <c r="L7">
        <v>-0.11</v>
      </c>
      <c r="O7" t="str">
        <f t="shared" si="0"/>
        <v>Marcus McLaney</v>
      </c>
      <c r="P7" t="str">
        <f t="shared" si="1"/>
        <v>BLK</v>
      </c>
      <c r="Q7">
        <f t="shared" si="2"/>
        <v>-0.11</v>
      </c>
      <c r="T7" t="s">
        <v>12</v>
      </c>
      <c r="U7" t="s">
        <v>26</v>
      </c>
      <c r="V7" s="2">
        <v>0.39</v>
      </c>
      <c r="X7" t="s">
        <v>37</v>
      </c>
      <c r="Y7" t="s">
        <v>74</v>
      </c>
      <c r="Z7" s="2">
        <v>-0.55000000000000004</v>
      </c>
      <c r="AE7" t="s">
        <v>69</v>
      </c>
      <c r="AF7" s="2">
        <v>-4.9999999999999989E-2</v>
      </c>
    </row>
    <row r="8" spans="1:32" x14ac:dyDescent="0.3">
      <c r="A8">
        <v>7</v>
      </c>
      <c r="B8" t="s">
        <v>30</v>
      </c>
      <c r="C8" t="s">
        <v>31</v>
      </c>
      <c r="D8" t="s">
        <v>32</v>
      </c>
      <c r="E8" s="1">
        <v>43081</v>
      </c>
      <c r="F8">
        <v>180.96</v>
      </c>
      <c r="G8" t="s">
        <v>18</v>
      </c>
      <c r="H8">
        <v>285.76</v>
      </c>
      <c r="I8">
        <v>0.57999999999999996</v>
      </c>
      <c r="J8">
        <v>4.6100000000000003</v>
      </c>
      <c r="K8">
        <v>1.03</v>
      </c>
      <c r="L8">
        <v>0.62</v>
      </c>
      <c r="O8" t="str">
        <f t="shared" si="0"/>
        <v>Dev Singh</v>
      </c>
      <c r="P8" t="str">
        <f t="shared" si="1"/>
        <v>DPZ</v>
      </c>
      <c r="Q8">
        <f t="shared" si="2"/>
        <v>0.62</v>
      </c>
      <c r="T8" t="s">
        <v>69</v>
      </c>
      <c r="U8" t="s">
        <v>70</v>
      </c>
      <c r="V8" s="2">
        <v>0.31</v>
      </c>
      <c r="X8" t="s">
        <v>62</v>
      </c>
      <c r="Y8" t="s">
        <v>63</v>
      </c>
      <c r="Z8" s="2">
        <v>-0.17</v>
      </c>
      <c r="AB8" t="str">
        <f>X8</f>
        <v>Charlotte Pinder</v>
      </c>
      <c r="AC8" s="3">
        <f>AVERAGE(Z8:Z9)</f>
        <v>-0.28999999999999998</v>
      </c>
      <c r="AE8" t="s">
        <v>28</v>
      </c>
      <c r="AF8" s="2">
        <v>-0.05</v>
      </c>
    </row>
    <row r="9" spans="1:32" x14ac:dyDescent="0.3">
      <c r="A9">
        <v>8</v>
      </c>
      <c r="B9" t="s">
        <v>33</v>
      </c>
      <c r="C9" t="s">
        <v>34</v>
      </c>
      <c r="D9" t="s">
        <v>35</v>
      </c>
      <c r="E9" s="1">
        <v>43151</v>
      </c>
      <c r="F9">
        <v>139.65</v>
      </c>
      <c r="G9" t="s">
        <v>18</v>
      </c>
      <c r="H9">
        <v>193.18</v>
      </c>
      <c r="I9">
        <v>0.38</v>
      </c>
      <c r="J9">
        <v>2.86</v>
      </c>
      <c r="K9">
        <v>1.08</v>
      </c>
      <c r="L9">
        <v>0.44</v>
      </c>
      <c r="O9" t="str">
        <f t="shared" si="0"/>
        <v>Kelvin Fang</v>
      </c>
      <c r="P9" t="str">
        <f t="shared" si="1"/>
        <v>EL</v>
      </c>
      <c r="Q9">
        <f t="shared" si="2"/>
        <v>0.44</v>
      </c>
      <c r="T9" t="s">
        <v>20</v>
      </c>
      <c r="U9" t="s">
        <v>42</v>
      </c>
      <c r="V9" s="2">
        <v>0.27</v>
      </c>
      <c r="X9" t="s">
        <v>62</v>
      </c>
      <c r="Y9" t="s">
        <v>76</v>
      </c>
      <c r="Z9" s="2">
        <v>-0.41</v>
      </c>
      <c r="AE9" t="s">
        <v>55</v>
      </c>
      <c r="AF9" s="2">
        <v>-0.11</v>
      </c>
    </row>
    <row r="10" spans="1:32" x14ac:dyDescent="0.3">
      <c r="A10">
        <v>9</v>
      </c>
      <c r="B10" t="s">
        <v>36</v>
      </c>
      <c r="C10" t="s">
        <v>37</v>
      </c>
      <c r="D10" t="s">
        <v>38</v>
      </c>
      <c r="E10" s="1">
        <v>43165</v>
      </c>
      <c r="F10">
        <v>42.1</v>
      </c>
      <c r="G10" t="s">
        <v>18</v>
      </c>
      <c r="H10">
        <v>40.25</v>
      </c>
      <c r="I10">
        <v>-0.04</v>
      </c>
      <c r="J10">
        <v>2.5199999999999898</v>
      </c>
      <c r="K10">
        <v>1.07</v>
      </c>
      <c r="L10">
        <v>0.02</v>
      </c>
      <c r="O10" t="str">
        <f t="shared" si="0"/>
        <v>Arjun Kandola</v>
      </c>
      <c r="P10" t="str">
        <f t="shared" si="1"/>
        <v>FL</v>
      </c>
      <c r="Q10">
        <f t="shared" si="2"/>
        <v>0.02</v>
      </c>
      <c r="T10" t="s">
        <v>44</v>
      </c>
      <c r="U10" t="s">
        <v>45</v>
      </c>
      <c r="V10" s="2">
        <v>0.1</v>
      </c>
      <c r="X10" t="s">
        <v>20</v>
      </c>
      <c r="Y10" t="s">
        <v>21</v>
      </c>
      <c r="Z10" s="2">
        <v>0.55000000000000004</v>
      </c>
      <c r="AB10" t="str">
        <f>X10</f>
        <v>Darren Wyy</v>
      </c>
      <c r="AC10" s="3">
        <f>AVERAGE(Z10:Z11)</f>
        <v>0.41000000000000003</v>
      </c>
      <c r="AE10" t="s">
        <v>23</v>
      </c>
      <c r="AF10" s="2">
        <v>-0.14000000000000001</v>
      </c>
    </row>
    <row r="11" spans="1:32" x14ac:dyDescent="0.3">
      <c r="A11">
        <v>10</v>
      </c>
      <c r="B11" t="s">
        <v>39</v>
      </c>
      <c r="C11" t="s">
        <v>12</v>
      </c>
      <c r="D11" t="s">
        <v>40</v>
      </c>
      <c r="E11" s="1">
        <v>43130</v>
      </c>
      <c r="F11">
        <v>42.41</v>
      </c>
      <c r="G11" t="s">
        <v>18</v>
      </c>
      <c r="H11">
        <v>35.33</v>
      </c>
      <c r="I11">
        <v>-0.17</v>
      </c>
      <c r="J11">
        <v>2.6599999999999899</v>
      </c>
      <c r="K11">
        <v>1.08</v>
      </c>
      <c r="L11">
        <v>-0.11</v>
      </c>
      <c r="O11" t="str">
        <f t="shared" si="0"/>
        <v>Matt Smith</v>
      </c>
      <c r="P11" t="str">
        <f t="shared" si="1"/>
        <v>GM</v>
      </c>
      <c r="Q11">
        <f t="shared" si="2"/>
        <v>-0.11</v>
      </c>
      <c r="T11" t="s">
        <v>16</v>
      </c>
      <c r="U11" t="s">
        <v>17</v>
      </c>
      <c r="V11" s="2">
        <v>0.05</v>
      </c>
      <c r="X11" t="s">
        <v>20</v>
      </c>
      <c r="Y11" t="s">
        <v>42</v>
      </c>
      <c r="Z11" s="2">
        <v>0.27</v>
      </c>
      <c r="AE11" t="s">
        <v>44</v>
      </c>
      <c r="AF11" s="2">
        <v>-0.21500000000000002</v>
      </c>
    </row>
    <row r="12" spans="1:32" x14ac:dyDescent="0.3">
      <c r="A12">
        <v>11</v>
      </c>
      <c r="B12" t="s">
        <v>41</v>
      </c>
      <c r="C12" t="s">
        <v>20</v>
      </c>
      <c r="D12" t="s">
        <v>42</v>
      </c>
      <c r="E12" s="1">
        <v>43172</v>
      </c>
      <c r="F12">
        <v>145.9</v>
      </c>
      <c r="G12" t="s">
        <v>18</v>
      </c>
      <c r="H12">
        <v>176.79</v>
      </c>
      <c r="I12">
        <v>0.21</v>
      </c>
      <c r="J12">
        <v>5.67</v>
      </c>
      <c r="K12">
        <v>1.07</v>
      </c>
      <c r="L12">
        <v>0.27</v>
      </c>
      <c r="O12" t="str">
        <f t="shared" si="0"/>
        <v>Darren Wyy</v>
      </c>
      <c r="P12" t="str">
        <f t="shared" si="1"/>
        <v>HON</v>
      </c>
      <c r="Q12">
        <f t="shared" si="2"/>
        <v>0.27</v>
      </c>
      <c r="T12" t="s">
        <v>12</v>
      </c>
      <c r="U12" t="s">
        <v>13</v>
      </c>
      <c r="V12" s="2">
        <v>0.03</v>
      </c>
      <c r="X12" t="s">
        <v>31</v>
      </c>
      <c r="Y12" t="s">
        <v>32</v>
      </c>
      <c r="Z12" s="2">
        <v>0.62</v>
      </c>
      <c r="AB12" t="str">
        <f>X12</f>
        <v>Dev Singh</v>
      </c>
      <c r="AC12" s="3">
        <f>AVERAGE(Z12:Z14)</f>
        <v>9.9999999999999978E-2</v>
      </c>
      <c r="AE12" t="s">
        <v>37</v>
      </c>
      <c r="AF12" s="2">
        <v>-0.26500000000000001</v>
      </c>
    </row>
    <row r="13" spans="1:32" x14ac:dyDescent="0.3">
      <c r="A13">
        <v>12</v>
      </c>
      <c r="B13" t="s">
        <v>43</v>
      </c>
      <c r="C13" t="s">
        <v>44</v>
      </c>
      <c r="D13" t="s">
        <v>45</v>
      </c>
      <c r="E13" s="1">
        <v>43123</v>
      </c>
      <c r="F13">
        <v>5178</v>
      </c>
      <c r="G13" t="s">
        <v>46</v>
      </c>
      <c r="H13">
        <v>5504</v>
      </c>
      <c r="I13">
        <v>0.06</v>
      </c>
      <c r="J13">
        <v>181.099999999999</v>
      </c>
      <c r="K13">
        <v>1</v>
      </c>
      <c r="L13">
        <v>0.1</v>
      </c>
      <c r="O13" t="str">
        <f t="shared" si="0"/>
        <v>Joshua Zeng</v>
      </c>
      <c r="P13" t="str">
        <f t="shared" si="1"/>
        <v>ITRK.L</v>
      </c>
      <c r="Q13">
        <f t="shared" si="2"/>
        <v>0.1</v>
      </c>
      <c r="T13" t="s">
        <v>37</v>
      </c>
      <c r="U13" t="s">
        <v>38</v>
      </c>
      <c r="V13" s="2">
        <v>0.02</v>
      </c>
      <c r="X13" t="s">
        <v>31</v>
      </c>
      <c r="Y13" t="s">
        <v>72</v>
      </c>
      <c r="Z13" s="2">
        <v>0.55000000000000004</v>
      </c>
      <c r="AE13" t="s">
        <v>62</v>
      </c>
      <c r="AF13" s="2">
        <v>-0.28999999999999998</v>
      </c>
    </row>
    <row r="14" spans="1:32" x14ac:dyDescent="0.3">
      <c r="A14">
        <v>13</v>
      </c>
      <c r="B14" t="s">
        <v>47</v>
      </c>
      <c r="C14" t="s">
        <v>44</v>
      </c>
      <c r="D14" t="s">
        <v>48</v>
      </c>
      <c r="E14" s="1">
        <v>43178</v>
      </c>
      <c r="F14">
        <v>67.23</v>
      </c>
      <c r="G14" t="s">
        <v>18</v>
      </c>
      <c r="H14">
        <v>30.54</v>
      </c>
      <c r="I14">
        <v>-0.55000000000000004</v>
      </c>
      <c r="J14">
        <v>3.4749999999999899</v>
      </c>
      <c r="K14">
        <v>1.07</v>
      </c>
      <c r="L14">
        <v>-0.53</v>
      </c>
      <c r="O14" t="str">
        <f t="shared" si="0"/>
        <v>Joshua Zeng</v>
      </c>
      <c r="P14" t="str">
        <f t="shared" si="1"/>
        <v>KHC</v>
      </c>
      <c r="Q14">
        <f t="shared" si="2"/>
        <v>-0.53</v>
      </c>
      <c r="T14" t="s">
        <v>28</v>
      </c>
      <c r="U14" t="s">
        <v>60</v>
      </c>
      <c r="V14" s="2">
        <v>0.01</v>
      </c>
      <c r="X14" t="s">
        <v>31</v>
      </c>
      <c r="Y14" t="s">
        <v>78</v>
      </c>
      <c r="Z14" s="2">
        <v>-0.87</v>
      </c>
      <c r="AE14" t="s">
        <v>66</v>
      </c>
      <c r="AF14" s="2">
        <v>-0.41</v>
      </c>
    </row>
    <row r="15" spans="1:32" x14ac:dyDescent="0.3">
      <c r="A15">
        <v>14</v>
      </c>
      <c r="B15" t="s">
        <v>49</v>
      </c>
      <c r="C15" t="s">
        <v>50</v>
      </c>
      <c r="D15" t="s">
        <v>51</v>
      </c>
      <c r="E15" s="1">
        <v>43151</v>
      </c>
      <c r="F15">
        <v>140.44</v>
      </c>
      <c r="G15" t="s">
        <v>18</v>
      </c>
      <c r="H15">
        <v>136.25</v>
      </c>
      <c r="I15">
        <v>-0.03</v>
      </c>
      <c r="J15">
        <v>3.4099999999999899</v>
      </c>
      <c r="K15">
        <v>1.08</v>
      </c>
      <c r="L15">
        <v>-0.01</v>
      </c>
      <c r="O15" t="str">
        <f t="shared" si="0"/>
        <v>Jerry Kim</v>
      </c>
      <c r="P15" t="str">
        <f t="shared" si="1"/>
        <v>MAR</v>
      </c>
      <c r="Q15">
        <f t="shared" si="2"/>
        <v>-0.01</v>
      </c>
      <c r="T15" t="s">
        <v>50</v>
      </c>
      <c r="U15" t="s">
        <v>51</v>
      </c>
      <c r="V15" s="2">
        <v>-0.01</v>
      </c>
      <c r="X15" t="s">
        <v>55</v>
      </c>
      <c r="Y15" t="s">
        <v>56</v>
      </c>
      <c r="Z15" s="2">
        <v>-0.11</v>
      </c>
      <c r="AB15" t="str">
        <f>X15</f>
        <v>Edmund Xia</v>
      </c>
      <c r="AC15" s="3">
        <f>AVERAGE(Z15)</f>
        <v>-0.11</v>
      </c>
      <c r="AE15" t="s">
        <v>16</v>
      </c>
      <c r="AF15" s="2">
        <v>-0.44499999999999995</v>
      </c>
    </row>
    <row r="16" spans="1:32" x14ac:dyDescent="0.3">
      <c r="A16">
        <v>15</v>
      </c>
      <c r="B16" t="s">
        <v>52</v>
      </c>
      <c r="C16" t="s">
        <v>34</v>
      </c>
      <c r="D16" t="s">
        <v>53</v>
      </c>
      <c r="E16" s="1">
        <v>43067</v>
      </c>
      <c r="F16">
        <v>154.77000000000001</v>
      </c>
      <c r="G16" t="s">
        <v>18</v>
      </c>
      <c r="H16">
        <v>282.57</v>
      </c>
      <c r="I16">
        <v>0.83</v>
      </c>
      <c r="J16">
        <v>2.3199999999999998</v>
      </c>
      <c r="K16">
        <v>1.03</v>
      </c>
      <c r="L16">
        <v>0.87</v>
      </c>
      <c r="O16" t="str">
        <f t="shared" si="0"/>
        <v>Kelvin Fang</v>
      </c>
      <c r="P16" t="str">
        <f t="shared" si="1"/>
        <v>MA</v>
      </c>
      <c r="Q16">
        <f t="shared" si="2"/>
        <v>0.87</v>
      </c>
      <c r="T16" t="s">
        <v>28</v>
      </c>
      <c r="U16" t="s">
        <v>29</v>
      </c>
      <c r="V16" s="2">
        <v>-0.11</v>
      </c>
      <c r="X16" t="s">
        <v>50</v>
      </c>
      <c r="Y16" t="s">
        <v>51</v>
      </c>
      <c r="Z16" s="2">
        <v>-0.01</v>
      </c>
      <c r="AB16" t="str">
        <f>X16</f>
        <v>Jerry Kim</v>
      </c>
      <c r="AC16" s="3">
        <f>AVERAGE(Z16)</f>
        <v>-0.01</v>
      </c>
    </row>
    <row r="17" spans="1:29" x14ac:dyDescent="0.3">
      <c r="A17">
        <v>16</v>
      </c>
      <c r="B17" t="s">
        <v>54</v>
      </c>
      <c r="C17" t="s">
        <v>55</v>
      </c>
      <c r="D17" t="s">
        <v>56</v>
      </c>
      <c r="E17" s="1">
        <v>43130</v>
      </c>
      <c r="F17">
        <v>492</v>
      </c>
      <c r="G17" t="s">
        <v>46</v>
      </c>
      <c r="H17">
        <v>434.6</v>
      </c>
      <c r="I17">
        <v>-0.12</v>
      </c>
      <c r="J17">
        <v>4.5999999999999996</v>
      </c>
      <c r="K17">
        <v>1</v>
      </c>
      <c r="L17">
        <v>-0.11</v>
      </c>
      <c r="O17" t="str">
        <f t="shared" si="0"/>
        <v>Edmund Xia</v>
      </c>
      <c r="P17" t="str">
        <f t="shared" si="1"/>
        <v>OTB.L</v>
      </c>
      <c r="Q17">
        <f t="shared" si="2"/>
        <v>-0.11</v>
      </c>
      <c r="T17" t="s">
        <v>12</v>
      </c>
      <c r="U17" t="s">
        <v>40</v>
      </c>
      <c r="V17" s="2">
        <v>-0.11</v>
      </c>
      <c r="X17" t="s">
        <v>44</v>
      </c>
      <c r="Y17" t="s">
        <v>45</v>
      </c>
      <c r="Z17" s="2">
        <v>0.1</v>
      </c>
      <c r="AB17" t="str">
        <f>X17</f>
        <v>Joshua Zeng</v>
      </c>
      <c r="AC17" s="3">
        <f>AVERAGE(Z17:Z18)</f>
        <v>-0.21500000000000002</v>
      </c>
    </row>
    <row r="18" spans="1:29" x14ac:dyDescent="0.3">
      <c r="A18">
        <v>17</v>
      </c>
      <c r="B18" t="s">
        <v>57</v>
      </c>
      <c r="C18" t="s">
        <v>16</v>
      </c>
      <c r="D18" t="s">
        <v>58</v>
      </c>
      <c r="E18" s="1">
        <v>43158</v>
      </c>
      <c r="F18">
        <v>64.400000000000006</v>
      </c>
      <c r="G18" t="s">
        <v>18</v>
      </c>
      <c r="H18">
        <v>7.57</v>
      </c>
      <c r="I18">
        <v>-0.88</v>
      </c>
      <c r="J18">
        <v>0</v>
      </c>
      <c r="K18">
        <v>1.07</v>
      </c>
      <c r="L18">
        <v>-0.94</v>
      </c>
      <c r="O18" t="str">
        <f t="shared" si="0"/>
        <v>Anna Erofeeva</v>
      </c>
      <c r="P18" t="str">
        <f t="shared" si="1"/>
        <v>OSTK</v>
      </c>
      <c r="Q18">
        <f t="shared" si="2"/>
        <v>-0.94</v>
      </c>
      <c r="T18" t="s">
        <v>55</v>
      </c>
      <c r="U18" t="s">
        <v>56</v>
      </c>
      <c r="V18" s="2">
        <v>-0.11</v>
      </c>
      <c r="X18" t="s">
        <v>44</v>
      </c>
      <c r="Y18" t="s">
        <v>48</v>
      </c>
      <c r="Z18" s="2">
        <v>-0.53</v>
      </c>
    </row>
    <row r="19" spans="1:29" x14ac:dyDescent="0.3">
      <c r="A19">
        <v>18</v>
      </c>
      <c r="B19" t="s">
        <v>59</v>
      </c>
      <c r="C19" t="s">
        <v>28</v>
      </c>
      <c r="D19" t="s">
        <v>60</v>
      </c>
      <c r="E19" s="1">
        <v>43109</v>
      </c>
      <c r="F19">
        <v>123.18</v>
      </c>
      <c r="G19" t="s">
        <v>18</v>
      </c>
      <c r="H19">
        <v>119.13</v>
      </c>
      <c r="I19">
        <v>-0.03</v>
      </c>
      <c r="J19">
        <v>4.78</v>
      </c>
      <c r="K19">
        <v>1.05</v>
      </c>
      <c r="L19">
        <v>0.01</v>
      </c>
      <c r="O19" t="str">
        <f t="shared" si="0"/>
        <v>Marcus McLaney</v>
      </c>
      <c r="P19" t="str">
        <f t="shared" si="1"/>
        <v>RCL</v>
      </c>
      <c r="Q19">
        <f t="shared" si="2"/>
        <v>0.01</v>
      </c>
      <c r="T19" t="s">
        <v>23</v>
      </c>
      <c r="U19" t="s">
        <v>24</v>
      </c>
      <c r="V19" s="2">
        <v>-0.14000000000000001</v>
      </c>
      <c r="X19" t="s">
        <v>34</v>
      </c>
      <c r="Y19" t="s">
        <v>53</v>
      </c>
      <c r="Z19" s="2">
        <v>0.87</v>
      </c>
      <c r="AB19" t="str">
        <f>X19</f>
        <v>Kelvin Fang</v>
      </c>
      <c r="AC19" s="3">
        <f>AVERAGE(Z19:Z20)</f>
        <v>0.65500000000000003</v>
      </c>
    </row>
    <row r="20" spans="1:29" x14ac:dyDescent="0.3">
      <c r="A20">
        <v>19</v>
      </c>
      <c r="B20" t="s">
        <v>61</v>
      </c>
      <c r="C20" t="s">
        <v>62</v>
      </c>
      <c r="D20" t="s">
        <v>63</v>
      </c>
      <c r="E20" s="1">
        <v>43116</v>
      </c>
      <c r="F20">
        <v>16.53</v>
      </c>
      <c r="G20" t="s">
        <v>64</v>
      </c>
      <c r="H20">
        <v>13.69</v>
      </c>
      <c r="I20">
        <v>-0.17</v>
      </c>
      <c r="J20">
        <v>0</v>
      </c>
      <c r="K20">
        <v>0.97</v>
      </c>
      <c r="L20">
        <v>-0.17</v>
      </c>
      <c r="O20" t="str">
        <f t="shared" si="0"/>
        <v>Charlotte Pinder</v>
      </c>
      <c r="P20" t="str">
        <f t="shared" si="1"/>
        <v>RYA.L</v>
      </c>
      <c r="Q20">
        <f t="shared" si="2"/>
        <v>-0.17</v>
      </c>
      <c r="T20" t="s">
        <v>62</v>
      </c>
      <c r="U20" t="s">
        <v>63</v>
      </c>
      <c r="V20" s="2">
        <v>-0.17</v>
      </c>
      <c r="X20" t="s">
        <v>34</v>
      </c>
      <c r="Y20" t="s">
        <v>35</v>
      </c>
      <c r="Z20" s="2">
        <v>0.44</v>
      </c>
    </row>
    <row r="21" spans="1:29" x14ac:dyDescent="0.3">
      <c r="A21">
        <v>20</v>
      </c>
      <c r="B21" t="s">
        <v>65</v>
      </c>
      <c r="C21" t="s">
        <v>66</v>
      </c>
      <c r="D21" t="s">
        <v>67</v>
      </c>
      <c r="E21" s="1">
        <v>43081</v>
      </c>
      <c r="F21">
        <v>116.42</v>
      </c>
      <c r="G21" t="s">
        <v>64</v>
      </c>
      <c r="H21">
        <v>63.24</v>
      </c>
      <c r="I21">
        <v>-0.46</v>
      </c>
      <c r="J21">
        <v>4.3289999999999997</v>
      </c>
      <c r="K21">
        <v>0.97</v>
      </c>
      <c r="L21">
        <v>-0.41</v>
      </c>
      <c r="O21" t="str">
        <f t="shared" si="0"/>
        <v>Amos Jaupi</v>
      </c>
      <c r="P21" t="str">
        <f t="shared" si="1"/>
        <v>SIEGY</v>
      </c>
      <c r="Q21">
        <f t="shared" si="2"/>
        <v>-0.41</v>
      </c>
      <c r="T21" t="s">
        <v>66</v>
      </c>
      <c r="U21" t="s">
        <v>67</v>
      </c>
      <c r="V21" s="2">
        <v>-0.41</v>
      </c>
      <c r="X21" t="s">
        <v>28</v>
      </c>
      <c r="Y21" t="s">
        <v>60</v>
      </c>
      <c r="Z21" s="2">
        <v>0.01</v>
      </c>
      <c r="AB21" t="str">
        <f>X21</f>
        <v>Marcus McLaney</v>
      </c>
      <c r="AC21" s="3">
        <f>AVERAGE(Z21:Z22)</f>
        <v>-0.05</v>
      </c>
    </row>
    <row r="22" spans="1:29" x14ac:dyDescent="0.3">
      <c r="A22">
        <v>21</v>
      </c>
      <c r="B22" t="s">
        <v>68</v>
      </c>
      <c r="C22" t="s">
        <v>69</v>
      </c>
      <c r="D22" t="s">
        <v>70</v>
      </c>
      <c r="E22" s="1">
        <v>43137</v>
      </c>
      <c r="F22">
        <v>18.34</v>
      </c>
      <c r="G22" t="s">
        <v>64</v>
      </c>
      <c r="H22">
        <v>23.87</v>
      </c>
      <c r="I22">
        <v>0.3</v>
      </c>
      <c r="J22">
        <v>0.42</v>
      </c>
      <c r="K22">
        <v>0.97</v>
      </c>
      <c r="L22">
        <v>0.31</v>
      </c>
      <c r="O22" t="str">
        <f t="shared" si="0"/>
        <v>Adam Barbarowicz</v>
      </c>
      <c r="P22" t="str">
        <f t="shared" si="1"/>
        <v>STM</v>
      </c>
      <c r="Q22">
        <f t="shared" si="2"/>
        <v>0.31</v>
      </c>
      <c r="T22" t="s">
        <v>62</v>
      </c>
      <c r="U22" t="s">
        <v>76</v>
      </c>
      <c r="V22" s="2">
        <v>-0.41</v>
      </c>
      <c r="X22" t="s">
        <v>28</v>
      </c>
      <c r="Y22" t="s">
        <v>29</v>
      </c>
      <c r="Z22" s="2">
        <v>-0.11</v>
      </c>
    </row>
    <row r="23" spans="1:29" x14ac:dyDescent="0.3">
      <c r="A23">
        <v>22</v>
      </c>
      <c r="B23" t="s">
        <v>71</v>
      </c>
      <c r="C23" t="s">
        <v>31</v>
      </c>
      <c r="D23" t="s">
        <v>72</v>
      </c>
      <c r="E23" s="1">
        <v>43067</v>
      </c>
      <c r="F23">
        <v>55.91</v>
      </c>
      <c r="G23" t="s">
        <v>18</v>
      </c>
      <c r="H23">
        <v>83.02</v>
      </c>
      <c r="I23">
        <v>0.48</v>
      </c>
      <c r="J23">
        <v>2.8099999999999898</v>
      </c>
      <c r="K23">
        <v>1.03</v>
      </c>
      <c r="L23">
        <v>0.55000000000000004</v>
      </c>
      <c r="O23" t="str">
        <f t="shared" si="0"/>
        <v>Dev Singh</v>
      </c>
      <c r="P23" t="str">
        <f t="shared" si="1"/>
        <v>SBUX</v>
      </c>
      <c r="Q23">
        <f t="shared" si="2"/>
        <v>0.55000000000000004</v>
      </c>
      <c r="T23" t="s">
        <v>44</v>
      </c>
      <c r="U23" t="s">
        <v>48</v>
      </c>
      <c r="V23" s="2">
        <v>-0.53</v>
      </c>
      <c r="X23" t="s">
        <v>12</v>
      </c>
      <c r="Y23" t="s">
        <v>26</v>
      </c>
      <c r="Z23" s="2">
        <v>0.39</v>
      </c>
      <c r="AB23" t="str">
        <f>X23</f>
        <v>Matt Smith</v>
      </c>
      <c r="AC23" s="3">
        <f>AVERAGE(Z23:Z25)</f>
        <v>0.10333333333333335</v>
      </c>
    </row>
    <row r="24" spans="1:29" x14ac:dyDescent="0.3">
      <c r="A24">
        <v>23</v>
      </c>
      <c r="B24" t="s">
        <v>73</v>
      </c>
      <c r="C24" t="s">
        <v>37</v>
      </c>
      <c r="D24" t="s">
        <v>74</v>
      </c>
      <c r="E24" s="1">
        <v>43123</v>
      </c>
      <c r="F24">
        <v>44.25</v>
      </c>
      <c r="G24" t="s">
        <v>18</v>
      </c>
      <c r="H24">
        <v>21.76</v>
      </c>
      <c r="I24">
        <v>-0.51</v>
      </c>
      <c r="J24">
        <v>0</v>
      </c>
      <c r="K24">
        <v>1.08</v>
      </c>
      <c r="L24">
        <v>-0.55000000000000004</v>
      </c>
      <c r="O24" t="str">
        <f t="shared" si="0"/>
        <v>Arjun Kandola</v>
      </c>
      <c r="P24" t="str">
        <f t="shared" si="1"/>
        <v>SUPN</v>
      </c>
      <c r="Q24">
        <f t="shared" si="2"/>
        <v>-0.55000000000000004</v>
      </c>
      <c r="T24" t="s">
        <v>37</v>
      </c>
      <c r="U24" t="s">
        <v>74</v>
      </c>
      <c r="V24" s="2">
        <v>-0.55000000000000004</v>
      </c>
      <c r="X24" t="s">
        <v>12</v>
      </c>
      <c r="Y24" t="s">
        <v>13</v>
      </c>
      <c r="Z24" s="2">
        <v>0.03</v>
      </c>
    </row>
    <row r="25" spans="1:29" x14ac:dyDescent="0.3">
      <c r="A25">
        <v>25</v>
      </c>
      <c r="B25" t="s">
        <v>75</v>
      </c>
      <c r="C25" t="s">
        <v>62</v>
      </c>
      <c r="D25" t="s">
        <v>76</v>
      </c>
      <c r="E25" s="1">
        <v>43172</v>
      </c>
      <c r="F25">
        <v>65.2</v>
      </c>
      <c r="G25" t="s">
        <v>18</v>
      </c>
      <c r="H25">
        <v>39.96</v>
      </c>
      <c r="I25">
        <v>-0.39</v>
      </c>
      <c r="J25">
        <v>0</v>
      </c>
      <c r="K25">
        <v>1.07</v>
      </c>
      <c r="L25">
        <v>-0.41</v>
      </c>
      <c r="O25" t="str">
        <f t="shared" si="0"/>
        <v>Charlotte Pinder</v>
      </c>
      <c r="P25" t="str">
        <f t="shared" si="1"/>
        <v>USCR</v>
      </c>
      <c r="Q25">
        <f t="shared" si="2"/>
        <v>-0.41</v>
      </c>
      <c r="T25" t="s">
        <v>31</v>
      </c>
      <c r="U25" t="s">
        <v>78</v>
      </c>
      <c r="V25" s="2">
        <v>-0.87</v>
      </c>
      <c r="X25" t="s">
        <v>12</v>
      </c>
      <c r="Y25" t="s">
        <v>40</v>
      </c>
      <c r="Z25" s="2">
        <v>-0.11</v>
      </c>
    </row>
    <row r="26" spans="1:29" x14ac:dyDescent="0.3">
      <c r="A26">
        <v>26</v>
      </c>
      <c r="B26" t="s">
        <v>77</v>
      </c>
      <c r="C26" t="s">
        <v>31</v>
      </c>
      <c r="D26" t="s">
        <v>78</v>
      </c>
      <c r="E26" s="1">
        <v>43178</v>
      </c>
      <c r="F26">
        <v>25.83</v>
      </c>
      <c r="G26" t="s">
        <v>18</v>
      </c>
      <c r="H26">
        <v>4.55</v>
      </c>
      <c r="I26">
        <v>-0.82</v>
      </c>
      <c r="J26">
        <v>0.375</v>
      </c>
      <c r="K26">
        <v>1.07</v>
      </c>
      <c r="L26">
        <v>-0.87</v>
      </c>
      <c r="O26" t="str">
        <f t="shared" si="0"/>
        <v>Dev Singh</v>
      </c>
      <c r="P26" t="str">
        <f t="shared" si="1"/>
        <v>SLCA</v>
      </c>
      <c r="Q26">
        <f t="shared" si="2"/>
        <v>-0.87</v>
      </c>
      <c r="T26" t="s">
        <v>16</v>
      </c>
      <c r="U26" t="s">
        <v>58</v>
      </c>
      <c r="V26" s="2">
        <v>-0.94</v>
      </c>
      <c r="X26" t="s">
        <v>23</v>
      </c>
      <c r="Y26" t="s">
        <v>24</v>
      </c>
      <c r="Z26" s="2">
        <v>-0.14000000000000001</v>
      </c>
      <c r="AB26" t="str">
        <f>X26</f>
        <v>Xu Jiawei</v>
      </c>
      <c r="AC26" s="3">
        <f>AVERAGE(Z26:Z27)</f>
        <v>-0.14000000000000001</v>
      </c>
    </row>
  </sheetData>
  <sortState xmlns:xlrd2="http://schemas.microsoft.com/office/spreadsheetml/2017/richdata2" ref="AE2:AF15">
    <sortCondition descending="1" ref="AF2:AF15"/>
  </sortState>
  <conditionalFormatting sqref="V2:V26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Z2:Z26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AF2:AF15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17-18x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Le Cornu</dc:creator>
  <cp:lastModifiedBy>Sean Le Cornu</cp:lastModifiedBy>
  <dcterms:created xsi:type="dcterms:W3CDTF">2015-06-05T18:17:20Z</dcterms:created>
  <dcterms:modified xsi:type="dcterms:W3CDTF">2019-11-23T01:44:48Z</dcterms:modified>
</cp:coreProperties>
</file>