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eanl\Documents\Coding\Citadel\"/>
    </mc:Choice>
  </mc:AlternateContent>
  <xr:revisionPtr revIDLastSave="0" documentId="13_ncr:1_{F211F425-EC6E-420A-A719-727BB1170D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8-19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2" l="1"/>
  <c r="AH8" i="2"/>
  <c r="AE2" i="2"/>
  <c r="AH7" i="2"/>
  <c r="AE23" i="2"/>
  <c r="AD23" i="2"/>
  <c r="AE21" i="2"/>
  <c r="AD21" i="2"/>
  <c r="AE19" i="2"/>
  <c r="AD19" i="2"/>
  <c r="AE17" i="2"/>
  <c r="AD17" i="2"/>
  <c r="AE15" i="2"/>
  <c r="AD15" i="2"/>
  <c r="AE13" i="2"/>
  <c r="AD13" i="2"/>
  <c r="AE11" i="2"/>
  <c r="AD11" i="2"/>
  <c r="AE9" i="2"/>
  <c r="AD9" i="2"/>
  <c r="AE7" i="2"/>
  <c r="AD7" i="2"/>
  <c r="AE4" i="2"/>
  <c r="AD4" i="2"/>
  <c r="AD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" i="2"/>
</calcChain>
</file>

<file path=xl/sharedStrings.xml><?xml version="1.0" encoding="utf-8"?>
<sst xmlns="http://schemas.openxmlformats.org/spreadsheetml/2006/main" count="208" uniqueCount="75">
  <si>
    <t>Name</t>
  </si>
  <si>
    <t xml:space="preserve">Associate </t>
  </si>
  <si>
    <t>Ticker</t>
  </si>
  <si>
    <t>Pitch Date</t>
  </si>
  <si>
    <t>Pitch Price</t>
  </si>
  <si>
    <t>Curr</t>
  </si>
  <si>
    <t>Today Price</t>
  </si>
  <si>
    <t>Price %</t>
  </si>
  <si>
    <t>Total Divs</t>
  </si>
  <si>
    <t>Currency Î”</t>
  </si>
  <si>
    <t>Total %</t>
  </si>
  <si>
    <t xml:space="preserve">Celgene </t>
  </si>
  <si>
    <t>Modesta Koyle</t>
  </si>
  <si>
    <t>CELG</t>
  </si>
  <si>
    <t>USD</t>
  </si>
  <si>
    <t>Aston Martin</t>
  </si>
  <si>
    <t>Radek Kucera</t>
  </si>
  <si>
    <t>AML.L</t>
  </si>
  <si>
    <t>GBX</t>
  </si>
  <si>
    <t>PayPal</t>
  </si>
  <si>
    <t>Jan Von Stein</t>
  </si>
  <si>
    <t>PYPL</t>
  </si>
  <si>
    <t>Disney</t>
  </si>
  <si>
    <t>Linh Tran</t>
  </si>
  <si>
    <t>DIS</t>
  </si>
  <si>
    <t>Volkswagen</t>
  </si>
  <si>
    <t>Andre da Silva</t>
  </si>
  <si>
    <t>VOW3.DE</t>
  </si>
  <si>
    <t>EUR</t>
  </si>
  <si>
    <t>T-Mobile</t>
  </si>
  <si>
    <t>Phillip Rbk</t>
  </si>
  <si>
    <t>TMUS</t>
  </si>
  <si>
    <t>Biogen</t>
  </si>
  <si>
    <t>Arjun Kandola</t>
  </si>
  <si>
    <t>BIIB</t>
  </si>
  <si>
    <t>Norway Royal Salmon</t>
  </si>
  <si>
    <t xml:space="preserve">Harald Salmon </t>
  </si>
  <si>
    <t>NRS.OL</t>
  </si>
  <si>
    <t>NOK</t>
  </si>
  <si>
    <t>Medtronic</t>
  </si>
  <si>
    <t>Masamba Senghore</t>
  </si>
  <si>
    <t>MDT</t>
  </si>
  <si>
    <t>ATOS</t>
  </si>
  <si>
    <t>Jeremy Obadia</t>
  </si>
  <si>
    <t>Ubisoft</t>
  </si>
  <si>
    <t>Hassan Ashraf</t>
  </si>
  <si>
    <t>UBI.PA</t>
  </si>
  <si>
    <t>Siemens</t>
  </si>
  <si>
    <t>SIE.DE</t>
  </si>
  <si>
    <t>Alphabet</t>
  </si>
  <si>
    <t>Sean Le Cornu</t>
  </si>
  <si>
    <t>GOOG</t>
  </si>
  <si>
    <t>Costco</t>
  </si>
  <si>
    <t>COST</t>
  </si>
  <si>
    <t>Nvidia</t>
  </si>
  <si>
    <t>NVDA</t>
  </si>
  <si>
    <t>BMW</t>
  </si>
  <si>
    <t>BMW.DE</t>
  </si>
  <si>
    <t>Coca-Cola</t>
  </si>
  <si>
    <t>KO</t>
  </si>
  <si>
    <t>Adobe</t>
  </si>
  <si>
    <t>ADBE</t>
  </si>
  <si>
    <t>Spotify</t>
  </si>
  <si>
    <t>SPOT</t>
  </si>
  <si>
    <t>Juventus</t>
  </si>
  <si>
    <t>JUVE.MI</t>
  </si>
  <si>
    <t>Beneteau</t>
  </si>
  <si>
    <t>BEN.PA</t>
  </si>
  <si>
    <t>Schroders Non-Voting</t>
  </si>
  <si>
    <t>SDRC.L</t>
  </si>
  <si>
    <t>Highland Gold Mining</t>
  </si>
  <si>
    <t>HGM.L</t>
  </si>
  <si>
    <t>GBP</t>
  </si>
  <si>
    <t>Average</t>
  </si>
  <si>
    <t>(Sell)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</si>
</sst>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FE99-88AD-4FA5-8A63-090BE4EA48EB}">
  <dimension ref="A1:AH24"/>
  <sheetViews>
    <sheetView tabSelected="1" topLeftCell="S1" workbookViewId="0">
      <selection activeCell="AG17" sqref="AG17"/>
    </sheetView>
  </sheetViews>
  <sheetFormatPr defaultRowHeight="14.4" x14ac:dyDescent="0.3"/>
  <cols>
    <col min="3" max="3" width="17.21875" bestFit="1" customWidth="1"/>
    <col min="5" max="5" width="10.5546875" bestFit="1" customWidth="1"/>
    <col min="22" max="22" width="17.21875" bestFit="1" customWidth="1"/>
    <col min="26" max="26" width="17.21875" bestFit="1" customWidth="1"/>
    <col min="30" max="30" width="12.33203125" bestFit="1" customWidth="1"/>
    <col min="33" max="33" width="17.21875" bestFit="1" customWidth="1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AH1" s="5" t="s">
        <v>73</v>
      </c>
    </row>
    <row r="2" spans="1:34" x14ac:dyDescent="0.3">
      <c r="A2">
        <v>0</v>
      </c>
      <c r="B2" t="s">
        <v>11</v>
      </c>
      <c r="C2" t="s">
        <v>12</v>
      </c>
      <c r="D2" t="s">
        <v>13</v>
      </c>
      <c r="E2" s="1">
        <v>43424</v>
      </c>
      <c r="F2">
        <v>66.75</v>
      </c>
      <c r="G2" t="s">
        <v>14</v>
      </c>
      <c r="H2">
        <v>108.24</v>
      </c>
      <c r="I2">
        <v>0.62</v>
      </c>
      <c r="J2">
        <v>0</v>
      </c>
      <c r="K2" s="2">
        <v>1</v>
      </c>
      <c r="L2">
        <v>0.62</v>
      </c>
      <c r="Q2" t="str">
        <f>C2</f>
        <v>Modesta Koyle</v>
      </c>
      <c r="R2" t="str">
        <f>D2</f>
        <v>CELG</v>
      </c>
      <c r="S2">
        <f>L2</f>
        <v>0.62</v>
      </c>
      <c r="V2" t="s">
        <v>12</v>
      </c>
      <c r="W2" t="s">
        <v>13</v>
      </c>
      <c r="X2" s="3">
        <v>0.62</v>
      </c>
      <c r="Z2" t="s">
        <v>26</v>
      </c>
      <c r="AA2" t="s">
        <v>27</v>
      </c>
      <c r="AB2" s="3">
        <v>0.22</v>
      </c>
      <c r="AD2" t="str">
        <f>Z2</f>
        <v>Andre da Silva</v>
      </c>
      <c r="AE2" s="4">
        <f>AVERAGE(AB2:AB3)</f>
        <v>0.13500000000000001</v>
      </c>
      <c r="AG2" t="s">
        <v>12</v>
      </c>
      <c r="AH2" s="4">
        <v>0.43</v>
      </c>
    </row>
    <row r="3" spans="1:34" x14ac:dyDescent="0.3">
      <c r="A3">
        <v>1</v>
      </c>
      <c r="B3" t="s">
        <v>15</v>
      </c>
      <c r="C3" t="s">
        <v>16</v>
      </c>
      <c r="D3" t="s">
        <v>17</v>
      </c>
      <c r="E3" s="1">
        <v>43424</v>
      </c>
      <c r="F3">
        <v>1595</v>
      </c>
      <c r="G3" t="s">
        <v>18</v>
      </c>
      <c r="H3">
        <v>493.5</v>
      </c>
      <c r="I3">
        <v>-0.69</v>
      </c>
      <c r="J3">
        <v>0</v>
      </c>
      <c r="K3" s="2">
        <v>1</v>
      </c>
      <c r="L3">
        <v>-0.69</v>
      </c>
      <c r="Q3" t="str">
        <f t="shared" ref="Q3:Q24" si="0">C3</f>
        <v>Radek Kucera</v>
      </c>
      <c r="R3" t="str">
        <f t="shared" ref="R3:R24" si="1">D3</f>
        <v>AML.L</v>
      </c>
      <c r="S3">
        <f t="shared" ref="S3:S24" si="2">L3</f>
        <v>-0.69</v>
      </c>
      <c r="V3" t="s">
        <v>30</v>
      </c>
      <c r="W3" t="s">
        <v>55</v>
      </c>
      <c r="X3" s="3">
        <v>0.62</v>
      </c>
      <c r="Z3" t="s">
        <v>26</v>
      </c>
      <c r="AA3" t="s">
        <v>57</v>
      </c>
      <c r="AB3" s="3">
        <v>0.05</v>
      </c>
      <c r="AE3" s="4"/>
      <c r="AG3" t="s">
        <v>30</v>
      </c>
      <c r="AH3" s="4">
        <v>0.4</v>
      </c>
    </row>
    <row r="4" spans="1:34" x14ac:dyDescent="0.3">
      <c r="A4">
        <v>2</v>
      </c>
      <c r="B4" t="s">
        <v>19</v>
      </c>
      <c r="C4" t="s">
        <v>20</v>
      </c>
      <c r="D4" t="s">
        <v>21</v>
      </c>
      <c r="E4" s="1">
        <v>43431</v>
      </c>
      <c r="F4">
        <v>81.97</v>
      </c>
      <c r="G4" t="s">
        <v>14</v>
      </c>
      <c r="H4">
        <v>101.77</v>
      </c>
      <c r="I4">
        <v>0.24</v>
      </c>
      <c r="J4">
        <v>0</v>
      </c>
      <c r="K4" s="2">
        <v>0.99</v>
      </c>
      <c r="L4">
        <v>0.24</v>
      </c>
      <c r="Q4" t="str">
        <f t="shared" si="0"/>
        <v>Jan Von Stein</v>
      </c>
      <c r="R4" t="str">
        <f t="shared" si="1"/>
        <v>PYPL</v>
      </c>
      <c r="S4">
        <f t="shared" si="2"/>
        <v>0.24</v>
      </c>
      <c r="V4" t="s">
        <v>23</v>
      </c>
      <c r="W4" t="s">
        <v>53</v>
      </c>
      <c r="X4" s="3">
        <v>0.44</v>
      </c>
      <c r="Z4" t="s">
        <v>33</v>
      </c>
      <c r="AA4" t="s">
        <v>63</v>
      </c>
      <c r="AB4" s="3">
        <v>-0.04</v>
      </c>
      <c r="AD4" t="str">
        <f t="shared" ref="AD4" si="3">Z4</f>
        <v>Arjun Kandola</v>
      </c>
      <c r="AE4" s="4">
        <f t="shared" ref="AE4" si="4">AVERAGE(AB4:AB5)</f>
        <v>-5.5000000000000007E-2</v>
      </c>
      <c r="AG4" t="s">
        <v>23</v>
      </c>
      <c r="AH4" s="4">
        <v>0.375</v>
      </c>
    </row>
    <row r="5" spans="1:34" x14ac:dyDescent="0.3">
      <c r="A5">
        <v>3</v>
      </c>
      <c r="B5" t="s">
        <v>22</v>
      </c>
      <c r="C5" t="s">
        <v>23</v>
      </c>
      <c r="D5" t="s">
        <v>24</v>
      </c>
      <c r="E5" s="1">
        <v>43431</v>
      </c>
      <c r="F5">
        <v>113.9</v>
      </c>
      <c r="G5" t="s">
        <v>14</v>
      </c>
      <c r="H5">
        <v>148.29</v>
      </c>
      <c r="I5">
        <v>0.3</v>
      </c>
      <c r="J5">
        <v>1.76</v>
      </c>
      <c r="K5" s="2">
        <v>0.99</v>
      </c>
      <c r="L5">
        <v>0.31</v>
      </c>
      <c r="Q5" t="str">
        <f t="shared" si="0"/>
        <v>Linh Tran</v>
      </c>
      <c r="R5" t="str">
        <f t="shared" si="1"/>
        <v>DIS</v>
      </c>
      <c r="S5">
        <f t="shared" si="2"/>
        <v>0.31</v>
      </c>
      <c r="V5" t="s">
        <v>40</v>
      </c>
      <c r="W5" t="s">
        <v>41</v>
      </c>
      <c r="X5" s="3">
        <v>0.35</v>
      </c>
      <c r="Z5" t="s">
        <v>33</v>
      </c>
      <c r="AA5" t="s">
        <v>34</v>
      </c>
      <c r="AB5" s="3">
        <v>-7.0000000000000007E-2</v>
      </c>
      <c r="AG5" t="s">
        <v>40</v>
      </c>
      <c r="AH5" s="4">
        <v>0.255</v>
      </c>
    </row>
    <row r="6" spans="1:34" x14ac:dyDescent="0.3">
      <c r="A6">
        <v>4</v>
      </c>
      <c r="B6" t="s">
        <v>25</v>
      </c>
      <c r="C6" t="s">
        <v>26</v>
      </c>
      <c r="D6" t="s">
        <v>27</v>
      </c>
      <c r="E6" s="1">
        <v>43438</v>
      </c>
      <c r="F6">
        <v>148.12</v>
      </c>
      <c r="G6" t="s">
        <v>28</v>
      </c>
      <c r="H6">
        <v>177.08</v>
      </c>
      <c r="I6">
        <v>0.2</v>
      </c>
      <c r="J6">
        <v>4.8600000000000003</v>
      </c>
      <c r="K6" s="2">
        <v>0.96</v>
      </c>
      <c r="L6">
        <v>0.22</v>
      </c>
      <c r="Q6" t="str">
        <f t="shared" si="0"/>
        <v>Andre da Silva</v>
      </c>
      <c r="R6" t="str">
        <f t="shared" si="1"/>
        <v>VOW3.DE</v>
      </c>
      <c r="S6">
        <f t="shared" si="2"/>
        <v>0.22</v>
      </c>
      <c r="V6" t="s">
        <v>23</v>
      </c>
      <c r="W6" t="s">
        <v>24</v>
      </c>
      <c r="X6" s="3">
        <v>0.31</v>
      </c>
      <c r="Z6" t="s">
        <v>36</v>
      </c>
      <c r="AA6" t="s">
        <v>37</v>
      </c>
      <c r="AB6" s="3">
        <v>0.24</v>
      </c>
      <c r="AG6" t="s">
        <v>50</v>
      </c>
      <c r="AH6" s="4">
        <v>0.20500000000000002</v>
      </c>
    </row>
    <row r="7" spans="1:34" x14ac:dyDescent="0.3">
      <c r="A7">
        <v>5</v>
      </c>
      <c r="B7" t="s">
        <v>29</v>
      </c>
      <c r="C7" t="s">
        <v>30</v>
      </c>
      <c r="D7" t="s">
        <v>31</v>
      </c>
      <c r="E7" s="1">
        <v>43438</v>
      </c>
      <c r="F7">
        <v>66.569999999999993</v>
      </c>
      <c r="G7" t="s">
        <v>14</v>
      </c>
      <c r="H7">
        <v>78.59</v>
      </c>
      <c r="I7">
        <v>0.18</v>
      </c>
      <c r="J7">
        <v>0</v>
      </c>
      <c r="K7" s="2">
        <v>0.98</v>
      </c>
      <c r="L7">
        <v>0.18</v>
      </c>
      <c r="Q7" t="str">
        <f t="shared" si="0"/>
        <v>Phillip Rbk</v>
      </c>
      <c r="R7" t="str">
        <f t="shared" si="1"/>
        <v>TMUS</v>
      </c>
      <c r="S7">
        <f t="shared" si="2"/>
        <v>0.18</v>
      </c>
      <c r="V7" t="s">
        <v>36</v>
      </c>
      <c r="W7" t="s">
        <v>37</v>
      </c>
      <c r="X7" s="3">
        <v>0.24</v>
      </c>
      <c r="Z7" t="s">
        <v>45</v>
      </c>
      <c r="AA7" t="s">
        <v>65</v>
      </c>
      <c r="AB7" s="3">
        <v>0.08</v>
      </c>
      <c r="AD7" t="str">
        <f t="shared" ref="AD7" si="5">Z7</f>
        <v>Hassan Ashraf</v>
      </c>
      <c r="AE7" s="4">
        <f t="shared" ref="AE7" si="6">AVERAGE(AB7:AB8)</f>
        <v>-0.11499999999999999</v>
      </c>
      <c r="AG7" t="s">
        <v>20</v>
      </c>
      <c r="AH7" s="4">
        <f>21.5%-0.011</f>
        <v>0.20399999999999999</v>
      </c>
    </row>
    <row r="8" spans="1:34" x14ac:dyDescent="0.3">
      <c r="A8">
        <v>6</v>
      </c>
      <c r="B8" t="s">
        <v>32</v>
      </c>
      <c r="C8" t="s">
        <v>33</v>
      </c>
      <c r="D8" t="s">
        <v>34</v>
      </c>
      <c r="E8" s="1">
        <v>43445</v>
      </c>
      <c r="F8">
        <v>322.61</v>
      </c>
      <c r="G8" t="s">
        <v>14</v>
      </c>
      <c r="H8">
        <v>299.08</v>
      </c>
      <c r="I8">
        <v>-7.0000000000000007E-2</v>
      </c>
      <c r="J8">
        <v>0</v>
      </c>
      <c r="K8" s="2">
        <v>0.97</v>
      </c>
      <c r="L8">
        <v>-7.0000000000000007E-2</v>
      </c>
      <c r="Q8" t="str">
        <f t="shared" si="0"/>
        <v>Arjun Kandola</v>
      </c>
      <c r="R8" t="str">
        <f t="shared" si="1"/>
        <v>BIIB</v>
      </c>
      <c r="S8">
        <f t="shared" si="2"/>
        <v>-7.0000000000000007E-2</v>
      </c>
      <c r="V8" t="s">
        <v>12</v>
      </c>
      <c r="W8" t="s">
        <v>71</v>
      </c>
      <c r="X8" s="3">
        <v>0.24</v>
      </c>
      <c r="Z8" t="s">
        <v>45</v>
      </c>
      <c r="AA8" t="s">
        <v>46</v>
      </c>
      <c r="AB8" s="3">
        <v>-0.31</v>
      </c>
      <c r="AG8" t="s">
        <v>26</v>
      </c>
      <c r="AH8" s="4">
        <f>13.5%-0.06</f>
        <v>7.5000000000000011E-2</v>
      </c>
    </row>
    <row r="9" spans="1:34" x14ac:dyDescent="0.3">
      <c r="A9">
        <v>7</v>
      </c>
      <c r="B9" t="s">
        <v>35</v>
      </c>
      <c r="C9" t="s">
        <v>36</v>
      </c>
      <c r="D9" t="s">
        <v>37</v>
      </c>
      <c r="E9" s="1">
        <v>43445</v>
      </c>
      <c r="F9">
        <v>181.37</v>
      </c>
      <c r="G9" t="s">
        <v>38</v>
      </c>
      <c r="H9">
        <v>224.2</v>
      </c>
      <c r="I9">
        <v>0.24</v>
      </c>
      <c r="J9">
        <v>0</v>
      </c>
      <c r="K9" s="2">
        <v>1</v>
      </c>
      <c r="L9">
        <v>0.24</v>
      </c>
      <c r="Q9" t="str">
        <f t="shared" si="0"/>
        <v xml:space="preserve">Harald Salmon </v>
      </c>
      <c r="R9" t="str">
        <f t="shared" si="1"/>
        <v>NRS.OL</v>
      </c>
      <c r="S9">
        <f t="shared" si="2"/>
        <v>0.24</v>
      </c>
      <c r="V9" t="s">
        <v>20</v>
      </c>
      <c r="W9" t="s">
        <v>21</v>
      </c>
      <c r="X9" s="3">
        <f>24%-0.01</f>
        <v>0.22999999999999998</v>
      </c>
      <c r="Z9" t="s">
        <v>20</v>
      </c>
      <c r="AA9" t="s">
        <v>21</v>
      </c>
      <c r="AB9" s="3">
        <v>0.24</v>
      </c>
      <c r="AD9" t="str">
        <f t="shared" ref="AD9" si="7">Z9</f>
        <v>Jan Von Stein</v>
      </c>
      <c r="AE9" s="4">
        <f t="shared" ref="AE9" si="8">AVERAGE(AB9:AB10)</f>
        <v>0.215</v>
      </c>
      <c r="AG9" t="s">
        <v>43</v>
      </c>
      <c r="AH9" s="4">
        <v>9.999999999999995E-3</v>
      </c>
    </row>
    <row r="10" spans="1:34" x14ac:dyDescent="0.3">
      <c r="A10">
        <v>8</v>
      </c>
      <c r="B10" t="s">
        <v>39</v>
      </c>
      <c r="C10" t="s">
        <v>40</v>
      </c>
      <c r="D10" t="s">
        <v>41</v>
      </c>
      <c r="E10" s="1">
        <v>43473</v>
      </c>
      <c r="F10">
        <v>83.03</v>
      </c>
      <c r="G10" t="s">
        <v>14</v>
      </c>
      <c r="H10">
        <v>110.82</v>
      </c>
      <c r="I10">
        <v>0.33</v>
      </c>
      <c r="J10">
        <v>1.58</v>
      </c>
      <c r="K10" s="2">
        <v>0.99</v>
      </c>
      <c r="L10">
        <v>0.35</v>
      </c>
      <c r="Q10" t="str">
        <f t="shared" si="0"/>
        <v>Masamba Senghore</v>
      </c>
      <c r="R10" t="str">
        <f t="shared" si="1"/>
        <v>MDT</v>
      </c>
      <c r="S10">
        <f t="shared" si="2"/>
        <v>0.35</v>
      </c>
      <c r="V10" t="s">
        <v>26</v>
      </c>
      <c r="W10" t="s">
        <v>27</v>
      </c>
      <c r="X10" s="3">
        <v>0.22</v>
      </c>
      <c r="Z10" t="s">
        <v>20</v>
      </c>
      <c r="AA10" t="s">
        <v>48</v>
      </c>
      <c r="AB10" s="3">
        <v>0.19</v>
      </c>
      <c r="AG10" t="s">
        <v>33</v>
      </c>
      <c r="AH10" s="4">
        <v>-5.5000000000000007E-2</v>
      </c>
    </row>
    <row r="11" spans="1:34" x14ac:dyDescent="0.3">
      <c r="A11">
        <v>9</v>
      </c>
      <c r="B11" t="s">
        <v>42</v>
      </c>
      <c r="C11" t="s">
        <v>43</v>
      </c>
      <c r="D11" t="s">
        <v>42</v>
      </c>
      <c r="E11" s="1">
        <v>43473</v>
      </c>
      <c r="F11">
        <v>1.23</v>
      </c>
      <c r="G11" t="s">
        <v>28</v>
      </c>
      <c r="H11">
        <v>1.39</v>
      </c>
      <c r="I11">
        <v>0.13</v>
      </c>
      <c r="J11">
        <v>0</v>
      </c>
      <c r="K11" s="2">
        <v>0.96</v>
      </c>
      <c r="L11">
        <v>0.12</v>
      </c>
      <c r="Q11" t="str">
        <f t="shared" si="0"/>
        <v>Jeremy Obadia</v>
      </c>
      <c r="R11" t="str">
        <f t="shared" si="1"/>
        <v>ATOS</v>
      </c>
      <c r="S11">
        <f t="shared" si="2"/>
        <v>0.12</v>
      </c>
      <c r="V11" t="s">
        <v>50</v>
      </c>
      <c r="W11" t="s">
        <v>51</v>
      </c>
      <c r="X11" s="3">
        <v>0.21</v>
      </c>
      <c r="Z11" t="s">
        <v>43</v>
      </c>
      <c r="AA11" t="s">
        <v>42</v>
      </c>
      <c r="AB11" s="3">
        <v>0.12</v>
      </c>
      <c r="AD11" t="str">
        <f t="shared" ref="AD11" si="9">Z11</f>
        <v>Jeremy Obadia</v>
      </c>
      <c r="AE11" s="4">
        <f t="shared" ref="AE11" si="10">AVERAGE(AB11:AB12)</f>
        <v>9.999999999999995E-3</v>
      </c>
      <c r="AG11" t="s">
        <v>45</v>
      </c>
      <c r="AH11" s="4">
        <v>-0.11499999999999999</v>
      </c>
    </row>
    <row r="12" spans="1:34" x14ac:dyDescent="0.3">
      <c r="A12">
        <v>10</v>
      </c>
      <c r="B12" t="s">
        <v>44</v>
      </c>
      <c r="C12" t="s">
        <v>45</v>
      </c>
      <c r="D12" t="s">
        <v>46</v>
      </c>
      <c r="E12" s="1">
        <v>43480</v>
      </c>
      <c r="F12">
        <v>78.5</v>
      </c>
      <c r="G12" t="s">
        <v>28</v>
      </c>
      <c r="H12">
        <v>53</v>
      </c>
      <c r="I12">
        <v>-0.32</v>
      </c>
      <c r="J12">
        <v>0</v>
      </c>
      <c r="K12" s="2">
        <v>0.96</v>
      </c>
      <c r="L12">
        <v>-0.31</v>
      </c>
      <c r="Q12" t="str">
        <f t="shared" si="0"/>
        <v>Hassan Ashraf</v>
      </c>
      <c r="R12" t="str">
        <f t="shared" si="1"/>
        <v>UBI.PA</v>
      </c>
      <c r="S12">
        <f t="shared" si="2"/>
        <v>-0.31</v>
      </c>
      <c r="V12" t="s">
        <v>50</v>
      </c>
      <c r="W12" t="s">
        <v>69</v>
      </c>
      <c r="X12" s="3">
        <v>0.2</v>
      </c>
      <c r="Z12" t="s">
        <v>43</v>
      </c>
      <c r="AA12" t="s">
        <v>67</v>
      </c>
      <c r="AB12" s="3">
        <v>-0.1</v>
      </c>
      <c r="AG12" t="s">
        <v>16</v>
      </c>
      <c r="AH12" s="4">
        <v>-0.29499999999999998</v>
      </c>
    </row>
    <row r="13" spans="1:34" x14ac:dyDescent="0.3">
      <c r="A13">
        <v>11</v>
      </c>
      <c r="B13" t="s">
        <v>47</v>
      </c>
      <c r="C13" t="s">
        <v>20</v>
      </c>
      <c r="D13" t="s">
        <v>48</v>
      </c>
      <c r="E13" s="1">
        <v>43487</v>
      </c>
      <c r="F13">
        <v>99.43</v>
      </c>
      <c r="G13" t="s">
        <v>28</v>
      </c>
      <c r="H13">
        <v>114.78</v>
      </c>
      <c r="I13">
        <v>0.15</v>
      </c>
      <c r="J13">
        <v>3.8</v>
      </c>
      <c r="K13" s="2">
        <v>0.97</v>
      </c>
      <c r="L13">
        <v>0.19</v>
      </c>
      <c r="Q13" t="str">
        <f t="shared" si="0"/>
        <v>Jan Von Stein</v>
      </c>
      <c r="R13" t="str">
        <f t="shared" si="1"/>
        <v>SIE.DE</v>
      </c>
      <c r="S13">
        <f t="shared" si="2"/>
        <v>0.19</v>
      </c>
      <c r="V13" t="s">
        <v>20</v>
      </c>
      <c r="W13" t="s">
        <v>48</v>
      </c>
      <c r="X13" s="3">
        <v>0.19</v>
      </c>
      <c r="Z13" t="s">
        <v>23</v>
      </c>
      <c r="AA13" t="s">
        <v>53</v>
      </c>
      <c r="AB13" s="3">
        <v>0.44</v>
      </c>
      <c r="AD13" t="str">
        <f t="shared" ref="AD13" si="11">Z13</f>
        <v>Linh Tran</v>
      </c>
      <c r="AE13" s="4">
        <f t="shared" ref="AE13" si="12">AVERAGE(AB13:AB14)</f>
        <v>0.375</v>
      </c>
    </row>
    <row r="14" spans="1:34" x14ac:dyDescent="0.3">
      <c r="A14">
        <v>12</v>
      </c>
      <c r="B14" t="s">
        <v>49</v>
      </c>
      <c r="C14" t="s">
        <v>50</v>
      </c>
      <c r="D14" t="s">
        <v>51</v>
      </c>
      <c r="E14" s="1">
        <v>43487</v>
      </c>
      <c r="F14">
        <v>1070</v>
      </c>
      <c r="G14" t="s">
        <v>14</v>
      </c>
      <c r="H14">
        <v>1295.3399999999999</v>
      </c>
      <c r="I14">
        <v>0.21</v>
      </c>
      <c r="J14">
        <v>0</v>
      </c>
      <c r="K14" s="2">
        <v>1</v>
      </c>
      <c r="L14">
        <v>0.21</v>
      </c>
      <c r="Q14" t="str">
        <f t="shared" si="0"/>
        <v>Sean Le Cornu</v>
      </c>
      <c r="R14" t="str">
        <f t="shared" si="1"/>
        <v>GOOG</v>
      </c>
      <c r="S14">
        <f t="shared" si="2"/>
        <v>0.21</v>
      </c>
      <c r="V14" t="s">
        <v>30</v>
      </c>
      <c r="W14" t="s">
        <v>31</v>
      </c>
      <c r="X14" s="3">
        <v>0.18</v>
      </c>
      <c r="Z14" t="s">
        <v>23</v>
      </c>
      <c r="AA14" t="s">
        <v>24</v>
      </c>
      <c r="AB14" s="3">
        <v>0.31</v>
      </c>
    </row>
    <row r="15" spans="1:34" x14ac:dyDescent="0.3">
      <c r="A15">
        <v>13</v>
      </c>
      <c r="B15" t="s">
        <v>52</v>
      </c>
      <c r="C15" t="s">
        <v>23</v>
      </c>
      <c r="D15" t="s">
        <v>53</v>
      </c>
      <c r="E15" s="1">
        <v>43494</v>
      </c>
      <c r="F15">
        <v>210.31</v>
      </c>
      <c r="G15" t="s">
        <v>14</v>
      </c>
      <c r="H15">
        <v>299.31</v>
      </c>
      <c r="I15">
        <v>0.42</v>
      </c>
      <c r="J15">
        <v>2.52</v>
      </c>
      <c r="K15" s="2">
        <v>1.02</v>
      </c>
      <c r="L15">
        <v>0.44</v>
      </c>
      <c r="Q15" t="str">
        <f t="shared" si="0"/>
        <v>Linh Tran</v>
      </c>
      <c r="R15" t="str">
        <f t="shared" si="1"/>
        <v>COST</v>
      </c>
      <c r="S15">
        <f t="shared" si="2"/>
        <v>0.44</v>
      </c>
      <c r="V15" t="s">
        <v>40</v>
      </c>
      <c r="W15" t="s">
        <v>61</v>
      </c>
      <c r="X15" s="3">
        <v>0.16</v>
      </c>
      <c r="Z15" t="s">
        <v>40</v>
      </c>
      <c r="AA15" t="s">
        <v>41</v>
      </c>
      <c r="AB15" s="3">
        <v>0.35</v>
      </c>
      <c r="AD15" t="str">
        <f t="shared" ref="AD15" si="13">Z15</f>
        <v>Masamba Senghore</v>
      </c>
      <c r="AE15" s="4">
        <f t="shared" ref="AE15" si="14">AVERAGE(AB15:AB16)</f>
        <v>0.255</v>
      </c>
    </row>
    <row r="16" spans="1:34" x14ac:dyDescent="0.3">
      <c r="A16">
        <v>14</v>
      </c>
      <c r="B16" t="s">
        <v>54</v>
      </c>
      <c r="C16" t="s">
        <v>30</v>
      </c>
      <c r="D16" t="s">
        <v>55</v>
      </c>
      <c r="E16" s="1">
        <v>43494</v>
      </c>
      <c r="F16">
        <v>131.6</v>
      </c>
      <c r="G16" t="s">
        <v>14</v>
      </c>
      <c r="H16">
        <v>210.89</v>
      </c>
      <c r="I16">
        <v>0.6</v>
      </c>
      <c r="J16">
        <v>0.48</v>
      </c>
      <c r="K16" s="2">
        <v>1.02</v>
      </c>
      <c r="L16">
        <v>0.62</v>
      </c>
      <c r="Q16" t="str">
        <f t="shared" si="0"/>
        <v>Phillip Rbk</v>
      </c>
      <c r="R16" t="str">
        <f t="shared" si="1"/>
        <v>NVDA</v>
      </c>
      <c r="S16">
        <f t="shared" si="2"/>
        <v>0.62</v>
      </c>
      <c r="V16" t="s">
        <v>43</v>
      </c>
      <c r="W16" t="s">
        <v>42</v>
      </c>
      <c r="X16" s="3">
        <v>0.12</v>
      </c>
      <c r="Z16" t="s">
        <v>40</v>
      </c>
      <c r="AA16" t="s">
        <v>61</v>
      </c>
      <c r="AB16" s="3">
        <v>0.16</v>
      </c>
    </row>
    <row r="17" spans="1:31" x14ac:dyDescent="0.3">
      <c r="A17">
        <v>15</v>
      </c>
      <c r="B17" t="s">
        <v>56</v>
      </c>
      <c r="C17" t="s">
        <v>26</v>
      </c>
      <c r="D17" t="s">
        <v>57</v>
      </c>
      <c r="E17" s="1">
        <v>43501</v>
      </c>
      <c r="F17">
        <v>73.61</v>
      </c>
      <c r="G17" t="s">
        <v>28</v>
      </c>
      <c r="H17">
        <v>74.069999999999993</v>
      </c>
      <c r="I17">
        <v>0.01</v>
      </c>
      <c r="J17">
        <v>3.5</v>
      </c>
      <c r="K17" s="2">
        <v>0.98</v>
      </c>
      <c r="L17">
        <v>0.05</v>
      </c>
      <c r="Q17" t="str">
        <f t="shared" si="0"/>
        <v>Andre da Silva</v>
      </c>
      <c r="R17" t="str">
        <f t="shared" si="1"/>
        <v>BMW.DE</v>
      </c>
      <c r="S17">
        <f t="shared" si="2"/>
        <v>0.05</v>
      </c>
      <c r="V17" t="s">
        <v>16</v>
      </c>
      <c r="W17" t="s">
        <v>59</v>
      </c>
      <c r="X17" s="3">
        <v>0.1</v>
      </c>
      <c r="Z17" t="s">
        <v>12</v>
      </c>
      <c r="AA17" t="s">
        <v>13</v>
      </c>
      <c r="AB17" s="3">
        <v>0.62</v>
      </c>
      <c r="AD17" t="str">
        <f t="shared" ref="AD17" si="15">Z17</f>
        <v>Modesta Koyle</v>
      </c>
      <c r="AE17" s="4">
        <f t="shared" ref="AE17" si="16">AVERAGE(AB17:AB18)</f>
        <v>0.43</v>
      </c>
    </row>
    <row r="18" spans="1:31" x14ac:dyDescent="0.3">
      <c r="A18">
        <v>16</v>
      </c>
      <c r="B18" t="s">
        <v>58</v>
      </c>
      <c r="C18" t="s">
        <v>16</v>
      </c>
      <c r="D18" t="s">
        <v>59</v>
      </c>
      <c r="E18" s="1">
        <v>43501</v>
      </c>
      <c r="F18">
        <v>49.26</v>
      </c>
      <c r="G18" t="s">
        <v>14</v>
      </c>
      <c r="H18">
        <v>53.03</v>
      </c>
      <c r="I18">
        <v>0.08</v>
      </c>
      <c r="J18">
        <v>1.2</v>
      </c>
      <c r="K18" s="2">
        <v>1.01</v>
      </c>
      <c r="L18">
        <v>0.1</v>
      </c>
      <c r="Q18" t="str">
        <f t="shared" si="0"/>
        <v>Radek Kucera</v>
      </c>
      <c r="R18" t="str">
        <f t="shared" si="1"/>
        <v>KO</v>
      </c>
      <c r="S18">
        <f t="shared" si="2"/>
        <v>0.1</v>
      </c>
      <c r="V18" t="s">
        <v>45</v>
      </c>
      <c r="W18" t="s">
        <v>65</v>
      </c>
      <c r="X18" s="3">
        <v>0.08</v>
      </c>
      <c r="Z18" t="s">
        <v>12</v>
      </c>
      <c r="AA18" t="s">
        <v>71</v>
      </c>
      <c r="AB18" s="3">
        <v>0.24</v>
      </c>
    </row>
    <row r="19" spans="1:31" x14ac:dyDescent="0.3">
      <c r="A19">
        <v>17</v>
      </c>
      <c r="B19" t="s">
        <v>60</v>
      </c>
      <c r="C19" t="s">
        <v>40</v>
      </c>
      <c r="D19" t="s">
        <v>61</v>
      </c>
      <c r="E19" s="1">
        <v>43515</v>
      </c>
      <c r="F19">
        <v>257.81</v>
      </c>
      <c r="G19" t="s">
        <v>14</v>
      </c>
      <c r="H19">
        <v>299.3</v>
      </c>
      <c r="I19">
        <v>0.16</v>
      </c>
      <c r="J19">
        <v>0</v>
      </c>
      <c r="K19" s="2">
        <v>1</v>
      </c>
      <c r="L19">
        <v>0.16</v>
      </c>
      <c r="Q19" t="str">
        <f t="shared" si="0"/>
        <v>Masamba Senghore</v>
      </c>
      <c r="R19" t="str">
        <f t="shared" si="1"/>
        <v>ADBE</v>
      </c>
      <c r="S19">
        <f t="shared" si="2"/>
        <v>0.16</v>
      </c>
      <c r="U19" t="s">
        <v>74</v>
      </c>
      <c r="V19" t="s">
        <v>26</v>
      </c>
      <c r="W19" t="s">
        <v>57</v>
      </c>
      <c r="X19" s="3">
        <v>0.05</v>
      </c>
      <c r="Z19" t="s">
        <v>30</v>
      </c>
      <c r="AA19" t="s">
        <v>55</v>
      </c>
      <c r="AB19" s="3">
        <v>0.62</v>
      </c>
      <c r="AD19" t="str">
        <f t="shared" ref="AD19" si="17">Z19</f>
        <v>Phillip Rbk</v>
      </c>
      <c r="AE19" s="4">
        <f t="shared" ref="AE19" si="18">AVERAGE(AB19:AB20)</f>
        <v>0.4</v>
      </c>
    </row>
    <row r="20" spans="1:31" x14ac:dyDescent="0.3">
      <c r="A20">
        <v>18</v>
      </c>
      <c r="B20" t="s">
        <v>62</v>
      </c>
      <c r="C20" t="s">
        <v>33</v>
      </c>
      <c r="D20" t="s">
        <v>63</v>
      </c>
      <c r="E20" s="1">
        <v>43515</v>
      </c>
      <c r="F20">
        <v>146.28</v>
      </c>
      <c r="G20" t="s">
        <v>28</v>
      </c>
      <c r="H20">
        <v>140.88999999999999</v>
      </c>
      <c r="I20">
        <v>-0.04</v>
      </c>
      <c r="J20">
        <v>0</v>
      </c>
      <c r="K20" s="2">
        <v>0.98</v>
      </c>
      <c r="L20">
        <v>-0.04</v>
      </c>
      <c r="Q20" t="str">
        <f t="shared" si="0"/>
        <v>Arjun Kandola</v>
      </c>
      <c r="R20" t="str">
        <f t="shared" si="1"/>
        <v>SPOT</v>
      </c>
      <c r="S20">
        <f t="shared" si="2"/>
        <v>-0.04</v>
      </c>
      <c r="V20" t="s">
        <v>33</v>
      </c>
      <c r="W20" t="s">
        <v>63</v>
      </c>
      <c r="X20" s="3">
        <v>-0.04</v>
      </c>
      <c r="Z20" t="s">
        <v>30</v>
      </c>
      <c r="AA20" t="s">
        <v>31</v>
      </c>
      <c r="AB20" s="3">
        <v>0.18</v>
      </c>
    </row>
    <row r="21" spans="1:31" x14ac:dyDescent="0.3">
      <c r="A21">
        <v>19</v>
      </c>
      <c r="B21" t="s">
        <v>64</v>
      </c>
      <c r="C21" t="s">
        <v>45</v>
      </c>
      <c r="D21" t="s">
        <v>65</v>
      </c>
      <c r="E21" s="1">
        <v>43522</v>
      </c>
      <c r="F21">
        <v>1.3</v>
      </c>
      <c r="G21" t="s">
        <v>28</v>
      </c>
      <c r="H21">
        <v>1.41</v>
      </c>
      <c r="I21">
        <v>0.09</v>
      </c>
      <c r="J21">
        <v>0</v>
      </c>
      <c r="K21" s="2">
        <v>0.99</v>
      </c>
      <c r="L21">
        <v>0.08</v>
      </c>
      <c r="Q21" t="str">
        <f t="shared" si="0"/>
        <v>Hassan Ashraf</v>
      </c>
      <c r="R21" t="str">
        <f t="shared" si="1"/>
        <v>JUVE.MI</v>
      </c>
      <c r="S21">
        <f t="shared" si="2"/>
        <v>0.08</v>
      </c>
      <c r="V21" t="s">
        <v>33</v>
      </c>
      <c r="W21" t="s">
        <v>34</v>
      </c>
      <c r="X21" s="3">
        <v>-7.0000000000000007E-2</v>
      </c>
      <c r="Z21" t="s">
        <v>16</v>
      </c>
      <c r="AA21" t="s">
        <v>59</v>
      </c>
      <c r="AB21" s="3">
        <v>0.1</v>
      </c>
      <c r="AD21" t="str">
        <f t="shared" ref="AD21" si="19">Z21</f>
        <v>Radek Kucera</v>
      </c>
      <c r="AE21" s="4">
        <f t="shared" ref="AE21" si="20">AVERAGE(AB21:AB22)</f>
        <v>-0.29499999999999998</v>
      </c>
    </row>
    <row r="22" spans="1:31" x14ac:dyDescent="0.3">
      <c r="A22">
        <v>20</v>
      </c>
      <c r="B22" t="s">
        <v>66</v>
      </c>
      <c r="C22" t="s">
        <v>43</v>
      </c>
      <c r="D22" t="s">
        <v>67</v>
      </c>
      <c r="E22" s="1">
        <v>43522</v>
      </c>
      <c r="F22">
        <v>10.66</v>
      </c>
      <c r="G22" t="s">
        <v>28</v>
      </c>
      <c r="H22">
        <v>9.6199999999999992</v>
      </c>
      <c r="I22">
        <v>-0.1</v>
      </c>
      <c r="J22">
        <v>0</v>
      </c>
      <c r="K22" s="2">
        <v>0.99</v>
      </c>
      <c r="L22">
        <v>-0.1</v>
      </c>
      <c r="Q22" t="str">
        <f t="shared" si="0"/>
        <v>Jeremy Obadia</v>
      </c>
      <c r="R22" t="str">
        <f t="shared" si="1"/>
        <v>BEN.PA</v>
      </c>
      <c r="S22">
        <f t="shared" si="2"/>
        <v>-0.1</v>
      </c>
      <c r="V22" t="s">
        <v>43</v>
      </c>
      <c r="W22" t="s">
        <v>67</v>
      </c>
      <c r="X22" s="3">
        <v>-0.1</v>
      </c>
      <c r="Z22" t="s">
        <v>16</v>
      </c>
      <c r="AA22" t="s">
        <v>17</v>
      </c>
      <c r="AB22" s="3">
        <v>-0.69</v>
      </c>
    </row>
    <row r="23" spans="1:31" x14ac:dyDescent="0.3">
      <c r="A23">
        <v>21</v>
      </c>
      <c r="B23" t="s">
        <v>68</v>
      </c>
      <c r="C23" t="s">
        <v>50</v>
      </c>
      <c r="D23" t="s">
        <v>69</v>
      </c>
      <c r="E23" s="1">
        <v>43529</v>
      </c>
      <c r="F23">
        <v>2105</v>
      </c>
      <c r="G23" t="s">
        <v>18</v>
      </c>
      <c r="H23">
        <v>2415</v>
      </c>
      <c r="I23">
        <v>0.15</v>
      </c>
      <c r="J23">
        <v>114</v>
      </c>
      <c r="K23" s="2">
        <v>1</v>
      </c>
      <c r="L23">
        <v>0.2</v>
      </c>
      <c r="Q23" t="str">
        <f t="shared" si="0"/>
        <v>Sean Le Cornu</v>
      </c>
      <c r="R23" t="str">
        <f t="shared" si="1"/>
        <v>SDRC.L</v>
      </c>
      <c r="S23">
        <f t="shared" si="2"/>
        <v>0.2</v>
      </c>
      <c r="V23" t="s">
        <v>45</v>
      </c>
      <c r="W23" t="s">
        <v>46</v>
      </c>
      <c r="X23" s="3">
        <v>-0.31</v>
      </c>
      <c r="Z23" t="s">
        <v>50</v>
      </c>
      <c r="AA23" t="s">
        <v>51</v>
      </c>
      <c r="AB23" s="3">
        <v>0.21</v>
      </c>
      <c r="AD23" t="str">
        <f t="shared" ref="AD23" si="21">Z23</f>
        <v>Sean Le Cornu</v>
      </c>
      <c r="AE23" s="4">
        <f t="shared" ref="AE23" si="22">AVERAGE(AB23:AB24)</f>
        <v>0.20500000000000002</v>
      </c>
    </row>
    <row r="24" spans="1:31" x14ac:dyDescent="0.3">
      <c r="A24">
        <v>22</v>
      </c>
      <c r="B24" t="s">
        <v>70</v>
      </c>
      <c r="C24" t="s">
        <v>12</v>
      </c>
      <c r="D24" t="s">
        <v>71</v>
      </c>
      <c r="E24" s="1">
        <v>43529</v>
      </c>
      <c r="F24">
        <v>154.6</v>
      </c>
      <c r="G24" t="s">
        <v>72</v>
      </c>
      <c r="H24">
        <v>183.6</v>
      </c>
      <c r="I24">
        <v>0.19</v>
      </c>
      <c r="J24">
        <v>7.4</v>
      </c>
      <c r="K24" s="2">
        <v>1</v>
      </c>
      <c r="L24">
        <v>0.24</v>
      </c>
      <c r="Q24" t="str">
        <f t="shared" si="0"/>
        <v>Modesta Koyle</v>
      </c>
      <c r="R24" t="str">
        <f t="shared" si="1"/>
        <v>HGM.L</v>
      </c>
      <c r="S24">
        <f t="shared" si="2"/>
        <v>0.24</v>
      </c>
      <c r="V24" t="s">
        <v>16</v>
      </c>
      <c r="W24" t="s">
        <v>17</v>
      </c>
      <c r="X24" s="3">
        <v>-0.69</v>
      </c>
      <c r="Z24" t="s">
        <v>50</v>
      </c>
      <c r="AA24" t="s">
        <v>69</v>
      </c>
      <c r="AB24" s="3">
        <v>0.2</v>
      </c>
    </row>
  </sheetData>
  <sortState xmlns:xlrd2="http://schemas.microsoft.com/office/spreadsheetml/2017/richdata2" ref="V2:X24">
    <sortCondition descending="1" ref="X2:X24"/>
  </sortState>
  <conditionalFormatting sqref="X2:X24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AB2:AB24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AH2:AH12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18-19x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Le Cornu</dc:creator>
  <cp:lastModifiedBy>Sean Le Cornu</cp:lastModifiedBy>
  <dcterms:created xsi:type="dcterms:W3CDTF">2015-06-05T18:17:20Z</dcterms:created>
  <dcterms:modified xsi:type="dcterms:W3CDTF">2019-11-23T01:43:54Z</dcterms:modified>
</cp:coreProperties>
</file>