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odot\rpg_game\_info\"/>
    </mc:Choice>
  </mc:AlternateContent>
  <xr:revisionPtr revIDLastSave="0" documentId="13_ncr:1_{C3E0B590-EBFE-4BE1-AA57-9AC44EEFFA4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se Stats" sheetId="1" r:id="rId1"/>
    <sheet name="Stats Table" sheetId="3" r:id="rId2"/>
    <sheet name="Grap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P8" i="3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O8" i="3"/>
  <c r="N8" i="3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M8" i="3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O9" i="3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D8" i="3"/>
  <c r="C8" i="3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K4" i="1"/>
  <c r="K9" i="1" s="1"/>
  <c r="J17" i="1"/>
  <c r="I17" i="1"/>
  <c r="H17" i="1"/>
  <c r="G17" i="1"/>
  <c r="F17" i="1"/>
  <c r="E17" i="1"/>
  <c r="D17" i="1"/>
  <c r="K16" i="1"/>
  <c r="K15" i="1"/>
  <c r="K14" i="1"/>
  <c r="K13" i="1"/>
  <c r="E9" i="1"/>
  <c r="F9" i="1"/>
  <c r="G9" i="1"/>
  <c r="H9" i="1"/>
  <c r="I9" i="1"/>
  <c r="J9" i="1"/>
  <c r="D9" i="1"/>
  <c r="K5" i="1"/>
  <c r="K6" i="1"/>
  <c r="K7" i="1"/>
  <c r="K8" i="1"/>
  <c r="K17" i="1" l="1"/>
</calcChain>
</file>

<file path=xl/sharedStrings.xml><?xml version="1.0" encoding="utf-8"?>
<sst xmlns="http://schemas.openxmlformats.org/spreadsheetml/2006/main" count="67" uniqueCount="37">
  <si>
    <t>Name</t>
  </si>
  <si>
    <t>HP</t>
  </si>
  <si>
    <t>P Attack</t>
  </si>
  <si>
    <t>M Attack</t>
  </si>
  <si>
    <t>P Defense</t>
  </si>
  <si>
    <t>M Defense</t>
  </si>
  <si>
    <t>Accuracy</t>
  </si>
  <si>
    <t>Evasion</t>
  </si>
  <si>
    <t>Total</t>
  </si>
  <si>
    <t>Role</t>
  </si>
  <si>
    <t>Matt</t>
  </si>
  <si>
    <t>Natalie</t>
  </si>
  <si>
    <t>Lance</t>
  </si>
  <si>
    <t>Anna</t>
  </si>
  <si>
    <t>NoLegs</t>
  </si>
  <si>
    <t>Bulky Melee</t>
  </si>
  <si>
    <t>All-Rounder (Physical)</t>
  </si>
  <si>
    <t>All-Rounder (Magic)</t>
  </si>
  <si>
    <t>Bulky Magic</t>
  </si>
  <si>
    <t>Glass Cannon</t>
  </si>
  <si>
    <t>Average</t>
  </si>
  <si>
    <t>EBF5</t>
  </si>
  <si>
    <t>Version 1</t>
  </si>
  <si>
    <t>Domain</t>
  </si>
  <si>
    <t>Forest</t>
  </si>
  <si>
    <t>Desert</t>
  </si>
  <si>
    <t>Snow</t>
  </si>
  <si>
    <t>Warrior (Bulky Melee)</t>
  </si>
  <si>
    <t>Monk (Natural, Healing)</t>
  </si>
  <si>
    <t>Archer (Glass Cannon)</t>
  </si>
  <si>
    <t>Mage (Bulky Magic)</t>
  </si>
  <si>
    <t>Harvest</t>
  </si>
  <si>
    <t>Hp</t>
  </si>
  <si>
    <t>Modifiers</t>
  </si>
  <si>
    <t>Level</t>
  </si>
  <si>
    <t>Levels (Warrior)</t>
  </si>
  <si>
    <t>Levels (Monk)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</si>
</sst>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354255"/>
        <c:axId val="2014354735"/>
      </c:lineChart>
      <c:catAx>
        <c:axId val="201435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54735"/>
        <c:crosses val="autoZero"/>
        <c:auto val="1"/>
        <c:lblAlgn val="ctr"/>
        <c:lblOffset val="100"/>
        <c:noMultiLvlLbl val="0"/>
      </c:catAx>
      <c:valAx>
        <c:axId val="20143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5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9D3D5-4CB6-5FD5-993C-D956BCF8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ABE04-3777-476A-90BD-8B64B24798EB}" name="Table1" displayName="Table1" ref="B3:K9" totalsRowShown="0" dataDxfId="35">
  <autoFilter ref="B3:K9" xr:uid="{BFDABE04-3777-476A-90BD-8B64B24798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434EEC1-6D96-48A4-9BE4-43EC420F83CD}" name="Name" dataDxfId="34"/>
    <tableColumn id="2" xr3:uid="{9250BB8E-D589-4C74-AF49-31AD5CCBF692}" name="Role"/>
    <tableColumn id="3" xr3:uid="{5F7759C9-E3A6-417D-8C32-C5414141AE8C}" name="HP" dataDxfId="33"/>
    <tableColumn id="4" xr3:uid="{011932E3-8456-4203-A221-37EBFC147CC9}" name="P Attack" dataDxfId="32"/>
    <tableColumn id="5" xr3:uid="{8F0E7D2C-DEA0-4A24-94DD-5EC8422BBA4C}" name="M Attack" dataDxfId="31"/>
    <tableColumn id="6" xr3:uid="{AE8F2B88-A1B9-4F99-A653-C5313EC25C7D}" name="P Defense" dataDxfId="30"/>
    <tableColumn id="7" xr3:uid="{A361F53A-B390-4B6C-800F-1C0D9DF97B9A}" name="M Defense" dataDxfId="29"/>
    <tableColumn id="8" xr3:uid="{8F484365-0D5C-4491-97BF-9F24C88E25DB}" name="Accuracy" dataDxfId="28"/>
    <tableColumn id="9" xr3:uid="{33D6EC49-C7AC-4F26-B35A-82BBA83B48B6}" name="Evasion" dataDxfId="27"/>
    <tableColumn id="10" xr3:uid="{6CCE444C-4E0D-45AC-8DE7-8D98B310DD6B}" name="Total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4A9D0-2724-4726-9628-4320BA779933}" name="Table2" displayName="Table2" ref="B12:K17" totalsRowShown="0" dataDxfId="25">
  <autoFilter ref="B12:K17" xr:uid="{BF34A9D0-2724-4726-9628-4320BA7799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BE9FD35-0763-4978-BA09-504C8C9E197F}" name="Domain" dataDxfId="24"/>
    <tableColumn id="2" xr3:uid="{1DB4AD23-BF01-4A84-B39D-BA4EB9D58F94}" name="Role"/>
    <tableColumn id="3" xr3:uid="{3BED4151-A8C2-4E23-ACEE-E1F57626FF40}" name="HP" dataDxfId="23"/>
    <tableColumn id="4" xr3:uid="{6462D18B-2D7E-4EB4-9A6E-2C9990BD40EA}" name="P Attack" dataDxfId="22"/>
    <tableColumn id="5" xr3:uid="{357C262C-A479-4D71-AE8F-DAE36C9E3347}" name="M Attack" dataDxfId="21"/>
    <tableColumn id="6" xr3:uid="{036D862E-B55C-4429-8443-BEA201AD2C94}" name="P Defense" dataDxfId="20"/>
    <tableColumn id="7" xr3:uid="{6C7DECDB-C168-4C36-A1BA-CC53ADE89FCD}" name="M Defense" dataDxfId="19"/>
    <tableColumn id="8" xr3:uid="{9683A70B-E77D-4394-827C-EF4A9D7FC335}" name="Accuracy" dataDxfId="18"/>
    <tableColumn id="9" xr3:uid="{52557960-CBDE-441B-80D3-D58CFB2B3592}" name="Evasion" dataDxfId="17"/>
    <tableColumn id="10" xr3:uid="{C1D71983-0312-434D-B5B4-18FF2A71B3AB}" name="Total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84B374-0A1D-4F74-937B-F84FBA08F962}" name="Table3" displayName="Table3" ref="B7:I27" totalsRowShown="0" headerRowDxfId="15">
  <autoFilter ref="B7:I27" xr:uid="{8184B374-0A1D-4F74-937B-F84FBA08F9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7150279-36F6-42B7-AF9A-6F9254EDA14F}" name="Level"/>
    <tableColumn id="2" xr3:uid="{D179F692-3B2A-47C0-9AB6-D0D23288FDD4}" name="Hp" dataDxfId="14">
      <calculatedColumnFormula>C7*$C$4^$B$9</calculatedColumnFormula>
    </tableColumn>
    <tableColumn id="3" xr3:uid="{75732AD9-A1A3-43AF-8799-EC584CCFF88B}" name="P Attack" dataDxfId="13">
      <calculatedColumnFormula>D7*$D$4^$B$9</calculatedColumnFormula>
    </tableColumn>
    <tableColumn id="4" xr3:uid="{9AAEBE4E-7D65-4294-A718-3473BFE350D3}" name="M Attack" dataDxfId="12">
      <calculatedColumnFormula>E7*$E$4^$B$9</calculatedColumnFormula>
    </tableColumn>
    <tableColumn id="5" xr3:uid="{2F099031-35C5-4335-A8A5-301506CE6039}" name="P Defense" dataDxfId="11">
      <calculatedColumnFormula>F7*$F$4^$B$9</calculatedColumnFormula>
    </tableColumn>
    <tableColumn id="6" xr3:uid="{1FDCA8D9-10A6-4FD4-8BE9-3707901577CF}" name="M Defense" dataDxfId="10">
      <calculatedColumnFormula>G7*$G$4^$B$9</calculatedColumnFormula>
    </tableColumn>
    <tableColumn id="7" xr3:uid="{61FE4189-F142-44FC-9591-3C61B4585C59}" name="Accuracy" dataDxfId="9">
      <calculatedColumnFormula>H7*$H$4^$B$9</calculatedColumnFormula>
    </tableColumn>
    <tableColumn id="8" xr3:uid="{06058C60-56E2-493C-8790-046F20077B53}" name="Evasion" dataDxfId="8">
      <calculatedColumnFormula>I7*$I$4^$B$9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E691E-62DA-4007-A327-FC5A040C7F46}" name="Table4" displayName="Table4" ref="J7:P27" totalsRowShown="0" headerRowDxfId="7">
  <autoFilter ref="J7:P27" xr:uid="{19FE691E-62DA-4007-A327-FC5A040C7F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099E571-C327-4C26-8818-7D77BFB55961}" name="Hp" dataDxfId="6">
      <calculatedColumnFormula>J7*$C$4^$B$9</calculatedColumnFormula>
    </tableColumn>
    <tableColumn id="2" xr3:uid="{28170197-0EB3-4279-AF06-5E1B96055E94}" name="P Attack" dataDxfId="5">
      <calculatedColumnFormula>K7*$D$4^$B$9</calculatedColumnFormula>
    </tableColumn>
    <tableColumn id="3" xr3:uid="{53E53440-8C1A-4F21-B232-5E6223021C36}" name="M Attack" dataDxfId="4">
      <calculatedColumnFormula>L7*$E$4^$B$9</calculatedColumnFormula>
    </tableColumn>
    <tableColumn id="4" xr3:uid="{732A81A8-8C5A-4007-8BED-72A2C271765F}" name="P Defense" dataDxfId="3">
      <calculatedColumnFormula>M7*$F$4^$B$9</calculatedColumnFormula>
    </tableColumn>
    <tableColumn id="5" xr3:uid="{6F5E78BC-9184-4487-AC36-FCBD2B792F99}" name="M Defense" dataDxfId="2">
      <calculatedColumnFormula>N7*$G$4^$B$9</calculatedColumnFormula>
    </tableColumn>
    <tableColumn id="6" xr3:uid="{0D7C12D5-0CC5-40BA-AA3C-F1A02C643D6B}" name="Accuracy" dataDxfId="1">
      <calculatedColumnFormula>O7*$H$4^$B$9</calculatedColumnFormula>
    </tableColumn>
    <tableColumn id="7" xr3:uid="{7FE441F8-A821-4899-9458-15362614F6FF}" name="Evasion" dataDxfId="0">
      <calculatedColumnFormula>P7*$I$4^$B$9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7"/>
  <sheetViews>
    <sheetView tabSelected="1" workbookViewId="0">
      <selection activeCell="H19" sqref="H19"/>
    </sheetView>
  </sheetViews>
  <sheetFormatPr defaultRowHeight="14.4" x14ac:dyDescent="0.3"/>
  <cols>
    <col min="2" max="2" width="9.21875" customWidth="1"/>
    <col min="3" max="3" width="20.33203125" customWidth="1"/>
    <col min="5" max="5" width="9.5546875" customWidth="1"/>
    <col min="6" max="6" width="10.21875" customWidth="1"/>
    <col min="7" max="7" width="11" customWidth="1"/>
    <col min="8" max="8" width="11.6640625" customWidth="1"/>
    <col min="9" max="9" width="10.21875" customWidth="1"/>
    <col min="10" max="10" width="9.109375" customWidth="1"/>
  </cols>
  <sheetData>
    <row r="2" spans="2:11" x14ac:dyDescent="0.3">
      <c r="B2" s="9" t="s">
        <v>21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3">
      <c r="B3" t="s">
        <v>0</v>
      </c>
      <c r="C3" t="s">
        <v>9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2:11" x14ac:dyDescent="0.3">
      <c r="B4" t="s">
        <v>10</v>
      </c>
      <c r="C4" t="s">
        <v>15</v>
      </c>
      <c r="D4" s="3">
        <v>210</v>
      </c>
      <c r="E4" s="2">
        <v>6.6</v>
      </c>
      <c r="F4" s="2">
        <v>5.4</v>
      </c>
      <c r="G4" s="2">
        <v>6.2</v>
      </c>
      <c r="H4" s="2">
        <v>5</v>
      </c>
      <c r="I4" s="2">
        <v>4</v>
      </c>
      <c r="J4" s="2">
        <v>4</v>
      </c>
      <c r="K4" s="2">
        <f>SUM(E4:J4)</f>
        <v>31.2</v>
      </c>
    </row>
    <row r="5" spans="2:11" x14ac:dyDescent="0.3">
      <c r="B5" t="s">
        <v>11</v>
      </c>
      <c r="C5" t="s">
        <v>18</v>
      </c>
      <c r="D5" s="3">
        <v>165</v>
      </c>
      <c r="E5" s="2">
        <v>4.2</v>
      </c>
      <c r="F5" s="2">
        <v>7.1</v>
      </c>
      <c r="G5" s="2">
        <v>5.4</v>
      </c>
      <c r="H5" s="2">
        <v>6.3</v>
      </c>
      <c r="I5" s="2">
        <v>4.0999999999999996</v>
      </c>
      <c r="J5" s="2">
        <v>4.3</v>
      </c>
      <c r="K5" s="2">
        <f t="shared" ref="K5:K8" si="0">SUM(E5:J5)</f>
        <v>31.400000000000002</v>
      </c>
    </row>
    <row r="6" spans="2:11" x14ac:dyDescent="0.3">
      <c r="B6" t="s">
        <v>12</v>
      </c>
      <c r="C6" t="s">
        <v>17</v>
      </c>
      <c r="D6" s="3">
        <v>185</v>
      </c>
      <c r="E6" s="2">
        <v>6.1</v>
      </c>
      <c r="F6" s="2">
        <v>6.2</v>
      </c>
      <c r="G6" s="2">
        <v>5.5</v>
      </c>
      <c r="H6" s="2">
        <v>5.5</v>
      </c>
      <c r="I6" s="2">
        <v>4.7</v>
      </c>
      <c r="J6" s="2">
        <v>3.9</v>
      </c>
      <c r="K6" s="2">
        <f t="shared" si="0"/>
        <v>31.9</v>
      </c>
    </row>
    <row r="7" spans="2:11" x14ac:dyDescent="0.3">
      <c r="B7" t="s">
        <v>13</v>
      </c>
      <c r="C7" t="s">
        <v>16</v>
      </c>
      <c r="D7" s="3">
        <v>175</v>
      </c>
      <c r="E7" s="2">
        <v>6.2</v>
      </c>
      <c r="F7" s="2">
        <v>6</v>
      </c>
      <c r="G7" s="2">
        <v>5.5</v>
      </c>
      <c r="H7" s="2">
        <v>5.4</v>
      </c>
      <c r="I7" s="2">
        <v>4.4000000000000004</v>
      </c>
      <c r="J7" s="2">
        <v>4.5</v>
      </c>
      <c r="K7" s="2">
        <f t="shared" si="0"/>
        <v>32</v>
      </c>
    </row>
    <row r="8" spans="2:11" x14ac:dyDescent="0.3">
      <c r="B8" t="s">
        <v>14</v>
      </c>
      <c r="C8" t="s">
        <v>19</v>
      </c>
      <c r="D8" s="3">
        <v>110</v>
      </c>
      <c r="E8" s="2">
        <v>6.5</v>
      </c>
      <c r="F8" s="2">
        <v>6.1</v>
      </c>
      <c r="G8" s="2">
        <v>5.3</v>
      </c>
      <c r="H8" s="2">
        <v>5.9</v>
      </c>
      <c r="I8" s="2">
        <v>4.3</v>
      </c>
      <c r="J8" s="2">
        <v>7.6</v>
      </c>
      <c r="K8" s="2">
        <f t="shared" si="0"/>
        <v>35.699999999999996</v>
      </c>
    </row>
    <row r="9" spans="2:11" x14ac:dyDescent="0.3">
      <c r="B9" s="4" t="s">
        <v>20</v>
      </c>
      <c r="D9" s="5">
        <f>AVERAGE(D4:D8)</f>
        <v>169</v>
      </c>
      <c r="E9" s="6">
        <f t="shared" ref="E9:K9" si="1">AVERAGE(E4:E8)</f>
        <v>5.92</v>
      </c>
      <c r="F9" s="6">
        <f t="shared" si="1"/>
        <v>6.1599999999999993</v>
      </c>
      <c r="G9" s="6">
        <f t="shared" si="1"/>
        <v>5.58</v>
      </c>
      <c r="H9" s="6">
        <f t="shared" si="1"/>
        <v>5.62</v>
      </c>
      <c r="I9" s="6">
        <f t="shared" si="1"/>
        <v>4.3000000000000007</v>
      </c>
      <c r="J9" s="6">
        <f t="shared" si="1"/>
        <v>4.8600000000000012</v>
      </c>
      <c r="K9" s="6">
        <f t="shared" si="1"/>
        <v>32.44</v>
      </c>
    </row>
    <row r="11" spans="2:11" x14ac:dyDescent="0.3">
      <c r="B11" s="10" t="s">
        <v>22</v>
      </c>
      <c r="C11" s="10"/>
      <c r="D11" s="10"/>
      <c r="E11" s="10"/>
      <c r="F11" s="10"/>
      <c r="G11" s="10"/>
      <c r="H11" s="10"/>
      <c r="I11" s="10"/>
      <c r="J11" s="10"/>
      <c r="K11" s="10"/>
    </row>
    <row r="12" spans="2:11" x14ac:dyDescent="0.3">
      <c r="B12" t="s">
        <v>23</v>
      </c>
      <c r="C12" t="s">
        <v>9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2:11" x14ac:dyDescent="0.3">
      <c r="B13" t="s">
        <v>24</v>
      </c>
      <c r="C13" t="s">
        <v>27</v>
      </c>
      <c r="D13" s="1">
        <v>220</v>
      </c>
      <c r="E13" s="2">
        <v>6.8</v>
      </c>
      <c r="F13" s="2">
        <v>5.5</v>
      </c>
      <c r="G13" s="2">
        <v>6</v>
      </c>
      <c r="H13" s="2">
        <v>5.5</v>
      </c>
      <c r="I13" s="2">
        <v>4</v>
      </c>
      <c r="J13" s="2">
        <v>3.9</v>
      </c>
      <c r="K13" s="2">
        <f>SUM(E13:J13)</f>
        <v>31.7</v>
      </c>
    </row>
    <row r="14" spans="2:11" x14ac:dyDescent="0.3">
      <c r="B14" t="s">
        <v>25</v>
      </c>
      <c r="C14" t="s">
        <v>28</v>
      </c>
      <c r="D14" s="1">
        <v>180</v>
      </c>
      <c r="E14" s="2">
        <v>5.4</v>
      </c>
      <c r="F14" s="2">
        <v>5.9</v>
      </c>
      <c r="G14" s="2">
        <v>5.4</v>
      </c>
      <c r="H14" s="2">
        <v>5.6</v>
      </c>
      <c r="I14" s="2">
        <v>4.5</v>
      </c>
      <c r="J14" s="2">
        <v>5.8</v>
      </c>
      <c r="K14" s="2">
        <f t="shared" ref="K14:K16" si="2">SUM(E14:J14)</f>
        <v>32.6</v>
      </c>
    </row>
    <row r="15" spans="2:11" x14ac:dyDescent="0.3">
      <c r="B15" t="s">
        <v>31</v>
      </c>
      <c r="C15" t="s">
        <v>29</v>
      </c>
      <c r="D15" s="1">
        <v>120</v>
      </c>
      <c r="E15" s="2">
        <v>6.6</v>
      </c>
      <c r="F15" s="2">
        <v>6.3</v>
      </c>
      <c r="G15" s="2">
        <v>5</v>
      </c>
      <c r="H15" s="2">
        <v>5</v>
      </c>
      <c r="I15" s="2">
        <v>5.8</v>
      </c>
      <c r="J15" s="2">
        <v>5.4</v>
      </c>
      <c r="K15" s="2">
        <f t="shared" si="2"/>
        <v>34.1</v>
      </c>
    </row>
    <row r="16" spans="2:11" x14ac:dyDescent="0.3">
      <c r="B16" t="s">
        <v>26</v>
      </c>
      <c r="C16" t="s">
        <v>30</v>
      </c>
      <c r="D16" s="1">
        <v>160</v>
      </c>
      <c r="E16" s="2">
        <v>5.2</v>
      </c>
      <c r="F16" s="2">
        <v>7</v>
      </c>
      <c r="G16" s="2">
        <v>5.2</v>
      </c>
      <c r="H16" s="2">
        <v>5.9</v>
      </c>
      <c r="I16" s="2">
        <v>5.2</v>
      </c>
      <c r="J16" s="2">
        <v>4.3</v>
      </c>
      <c r="K16" s="2">
        <f t="shared" si="2"/>
        <v>32.799999999999997</v>
      </c>
    </row>
    <row r="17" spans="2:11" x14ac:dyDescent="0.3">
      <c r="B17" s="4" t="s">
        <v>20</v>
      </c>
      <c r="D17" s="6">
        <f>AVERAGE(D12:D16)</f>
        <v>170</v>
      </c>
      <c r="E17" s="6">
        <f t="shared" ref="E17" si="3">AVERAGE(E12:E16)</f>
        <v>5.9999999999999991</v>
      </c>
      <c r="F17" s="6">
        <f t="shared" ref="F17" si="4">AVERAGE(F12:F16)</f>
        <v>6.1749999999999998</v>
      </c>
      <c r="G17" s="6">
        <f t="shared" ref="G17" si="5">AVERAGE(G12:G16)</f>
        <v>5.3999999999999995</v>
      </c>
      <c r="H17" s="6">
        <f t="shared" ref="H17" si="6">AVERAGE(H12:H16)</f>
        <v>5.5</v>
      </c>
      <c r="I17" s="6">
        <f t="shared" ref="I17" si="7">AVERAGE(I12:I16)</f>
        <v>4.875</v>
      </c>
      <c r="J17" s="6">
        <f t="shared" ref="J17" si="8">AVERAGE(J12:J16)</f>
        <v>4.8499999999999996</v>
      </c>
      <c r="K17" s="6">
        <f t="shared" ref="K17" si="9">AVERAGE(K12:K16)</f>
        <v>32.799999999999997</v>
      </c>
    </row>
  </sheetData>
  <mergeCells count="2">
    <mergeCell ref="B2:K2"/>
    <mergeCell ref="B11:K11"/>
  </mergeCells>
  <pageMargins left="0.7" right="0.7" top="0.75" bottom="0.75" header="0.3" footer="0.3"/>
  <ignoredErrors>
    <ignoredError sqref="K4:K8 K13:K16" formulaRange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E1EB-3041-4D7C-AA29-9CCB2ECA253C}">
  <dimension ref="B2:P27"/>
  <sheetViews>
    <sheetView workbookViewId="0">
      <selection activeCell="O4" sqref="O4"/>
    </sheetView>
  </sheetViews>
  <sheetFormatPr defaultRowHeight="14.4" x14ac:dyDescent="0.3"/>
  <cols>
    <col min="4" max="4" width="9.5546875" customWidth="1"/>
    <col min="5" max="5" width="10.21875" customWidth="1"/>
    <col min="6" max="6" width="11" customWidth="1"/>
    <col min="7" max="7" width="11.6640625" customWidth="1"/>
    <col min="8" max="8" width="10.21875" customWidth="1"/>
    <col min="9" max="9" width="9.109375" customWidth="1"/>
    <col min="11" max="11" width="9.5546875" customWidth="1"/>
    <col min="12" max="12" width="10.21875" customWidth="1"/>
    <col min="13" max="13" width="11" customWidth="1"/>
    <col min="14" max="14" width="11.6640625" customWidth="1"/>
    <col min="15" max="15" width="10.21875" customWidth="1"/>
    <col min="16" max="16" width="9.109375" customWidth="1"/>
  </cols>
  <sheetData>
    <row r="2" spans="2:16" x14ac:dyDescent="0.3">
      <c r="C2" s="11" t="s">
        <v>33</v>
      </c>
      <c r="D2" s="11"/>
      <c r="E2" s="11"/>
      <c r="F2" s="11"/>
      <c r="G2" s="11"/>
      <c r="H2" s="11"/>
      <c r="I2" s="11"/>
    </row>
    <row r="3" spans="2:16" x14ac:dyDescent="0.3">
      <c r="C3" s="1" t="s">
        <v>32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16" x14ac:dyDescent="0.3">
      <c r="C4" s="2">
        <v>1.1499999999999999</v>
      </c>
      <c r="D4" s="2">
        <v>1.1499999999999999</v>
      </c>
      <c r="E4" s="2">
        <v>1.1499999999999999</v>
      </c>
      <c r="F4" s="2">
        <v>1.1499999999999999</v>
      </c>
      <c r="G4" s="2">
        <v>1.1499999999999999</v>
      </c>
      <c r="H4" s="2">
        <v>1.1499999999999999</v>
      </c>
      <c r="I4" s="2">
        <v>1.1499999999999999</v>
      </c>
    </row>
    <row r="6" spans="2:16" x14ac:dyDescent="0.3">
      <c r="B6" s="11" t="s">
        <v>35</v>
      </c>
      <c r="C6" s="11"/>
      <c r="D6" s="11"/>
      <c r="E6" s="11"/>
      <c r="F6" s="11"/>
      <c r="G6" s="11"/>
      <c r="H6" s="11"/>
      <c r="I6" s="11"/>
      <c r="J6" s="11" t="s">
        <v>36</v>
      </c>
      <c r="K6" s="11"/>
      <c r="L6" s="11"/>
      <c r="M6" s="11"/>
      <c r="N6" s="11"/>
      <c r="O6" s="11"/>
      <c r="P6" s="11"/>
    </row>
    <row r="7" spans="2:16" x14ac:dyDescent="0.3">
      <c r="B7" t="s">
        <v>34</v>
      </c>
      <c r="C7" s="1" t="s">
        <v>32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32</v>
      </c>
      <c r="K7" s="1" t="s">
        <v>2</v>
      </c>
      <c r="L7" s="1" t="s">
        <v>3</v>
      </c>
      <c r="M7" s="1" t="s">
        <v>4</v>
      </c>
      <c r="N7" s="1" t="s">
        <v>5</v>
      </c>
      <c r="O7" s="1" t="s">
        <v>6</v>
      </c>
      <c r="P7" s="1" t="s">
        <v>7</v>
      </c>
    </row>
    <row r="8" spans="2:16" x14ac:dyDescent="0.3">
      <c r="B8">
        <v>1</v>
      </c>
      <c r="C8" s="8">
        <f>'Base Stats'!$D13</f>
        <v>220</v>
      </c>
      <c r="D8" s="7">
        <f>'Base Stats'!$E13</f>
        <v>6.8</v>
      </c>
      <c r="E8" s="7">
        <f>'Base Stats'!$F13</f>
        <v>5.5</v>
      </c>
      <c r="F8" s="7">
        <f>'Base Stats'!$G13</f>
        <v>6</v>
      </c>
      <c r="G8" s="7">
        <f>'Base Stats'!$H13</f>
        <v>5.5</v>
      </c>
      <c r="H8" s="7">
        <f>'Base Stats'!$I13</f>
        <v>4</v>
      </c>
      <c r="I8" s="7">
        <f>'Base Stats'!$J13</f>
        <v>3.9</v>
      </c>
      <c r="J8" s="8">
        <f>'Base Stats'!$D14</f>
        <v>180</v>
      </c>
      <c r="K8" s="7">
        <f>'Base Stats'!$E14</f>
        <v>5.4</v>
      </c>
      <c r="L8" s="7">
        <f>'Base Stats'!$F14</f>
        <v>5.9</v>
      </c>
      <c r="M8" s="7">
        <f>'Base Stats'!$G14</f>
        <v>5.4</v>
      </c>
      <c r="N8" s="7">
        <f>'Base Stats'!$H14</f>
        <v>5.6</v>
      </c>
      <c r="O8" s="7">
        <f>'Base Stats'!$I14</f>
        <v>4.5</v>
      </c>
      <c r="P8" s="7">
        <f>'Base Stats'!$J14</f>
        <v>5.8</v>
      </c>
    </row>
    <row r="9" spans="2:16" x14ac:dyDescent="0.3">
      <c r="B9">
        <v>2</v>
      </c>
      <c r="C9" s="8">
        <f>C8*$C$4^$B$9</f>
        <v>290.94999999999993</v>
      </c>
      <c r="D9" s="7">
        <f>D8*$D$4^$B$9</f>
        <v>8.9929999999999986</v>
      </c>
      <c r="E9" s="7">
        <f>E8*$E$4^$B$9</f>
        <v>7.2737499999999988</v>
      </c>
      <c r="F9" s="7">
        <f>F8*$F$4^$B$9</f>
        <v>7.9349999999999987</v>
      </c>
      <c r="G9" s="7">
        <f>G8*$G$4^$B$9</f>
        <v>7.2737499999999988</v>
      </c>
      <c r="H9" s="7">
        <f>H8*$H$4^$B$9</f>
        <v>5.2899999999999991</v>
      </c>
      <c r="I9" s="7">
        <f>I8*$I$4^$B$9</f>
        <v>5.1577499999999992</v>
      </c>
      <c r="J9" s="8">
        <f>J8*$C$4^$B$9</f>
        <v>238.04999999999995</v>
      </c>
      <c r="K9" s="7">
        <f>K8*$D$4^$B$9</f>
        <v>7.1414999999999997</v>
      </c>
      <c r="L9" s="7">
        <f>L8*$E$4^$B$9</f>
        <v>7.8027499999999996</v>
      </c>
      <c r="M9" s="7">
        <f>M8*$F$4^$B$9</f>
        <v>7.1414999999999997</v>
      </c>
      <c r="N9" s="7">
        <f>N8*$G$4^$B$9</f>
        <v>7.4059999999999979</v>
      </c>
      <c r="O9" s="7">
        <f>O8*$H$4^$B$9</f>
        <v>5.951249999999999</v>
      </c>
      <c r="P9" s="7">
        <f>P8*$I$4^$B$9</f>
        <v>7.6704999999999988</v>
      </c>
    </row>
    <row r="10" spans="2:16" x14ac:dyDescent="0.3">
      <c r="B10">
        <v>3</v>
      </c>
      <c r="C10" s="8">
        <f t="shared" ref="C10:C27" si="0">C9*$C$4^$B$9</f>
        <v>384.78137499999985</v>
      </c>
      <c r="D10" s="7">
        <f t="shared" ref="D10:D27" si="1">D9*$D$4^$B$9</f>
        <v>11.893242499999996</v>
      </c>
      <c r="E10" s="7">
        <f t="shared" ref="E10:E27" si="2">E9*$E$4^$B$9</f>
        <v>9.6195343749999971</v>
      </c>
      <c r="F10" s="7">
        <f t="shared" ref="F10:F27" si="3">F9*$F$4^$B$9</f>
        <v>10.494037499999997</v>
      </c>
      <c r="G10" s="7">
        <f t="shared" ref="G10:G27" si="4">G9*$G$4^$B$9</f>
        <v>9.6195343749999971</v>
      </c>
      <c r="H10" s="7">
        <f t="shared" ref="H10:H27" si="5">H9*$H$4^$B$9</f>
        <v>6.9960249999999977</v>
      </c>
      <c r="I10" s="7">
        <f t="shared" ref="I10:I27" si="6">I9*$I$4^$B$9</f>
        <v>6.8211243749999975</v>
      </c>
      <c r="J10" s="8">
        <f t="shared" ref="J10:J27" si="7">J9*$C$4^$B$9</f>
        <v>314.82112499999988</v>
      </c>
      <c r="K10" s="7">
        <f t="shared" ref="K10:K27" si="8">K9*$D$4^$B$9</f>
        <v>9.4446337499999977</v>
      </c>
      <c r="L10" s="7">
        <f t="shared" ref="L10:L27" si="9">L9*$E$4^$B$9</f>
        <v>10.319136874999998</v>
      </c>
      <c r="M10" s="7">
        <f t="shared" ref="M10:M27" si="10">M9*$F$4^$B$9</f>
        <v>9.4446337499999977</v>
      </c>
      <c r="N10" s="7">
        <f t="shared" ref="N10:N27" si="11">N9*$G$4^$B$9</f>
        <v>9.7944349999999964</v>
      </c>
      <c r="O10" s="7">
        <f t="shared" ref="O10:O27" si="12">O9*$H$4^$B$9</f>
        <v>7.8705281249999972</v>
      </c>
      <c r="P10" s="7">
        <f t="shared" ref="P10:P27" si="13">P9*$I$4^$B$9</f>
        <v>10.144236249999997</v>
      </c>
    </row>
    <row r="11" spans="2:16" x14ac:dyDescent="0.3">
      <c r="B11">
        <v>4</v>
      </c>
      <c r="C11" s="8">
        <f t="shared" si="0"/>
        <v>508.87336843749972</v>
      </c>
      <c r="D11" s="7">
        <f t="shared" si="1"/>
        <v>15.728813206249992</v>
      </c>
      <c r="E11" s="7">
        <f t="shared" si="2"/>
        <v>12.721834210937494</v>
      </c>
      <c r="F11" s="7">
        <f t="shared" si="3"/>
        <v>13.878364593749994</v>
      </c>
      <c r="G11" s="7">
        <f t="shared" si="4"/>
        <v>12.721834210937494</v>
      </c>
      <c r="H11" s="7">
        <f t="shared" si="5"/>
        <v>9.2522430624999963</v>
      </c>
      <c r="I11" s="7">
        <f t="shared" si="6"/>
        <v>9.0209369859374959</v>
      </c>
      <c r="J11" s="8">
        <f t="shared" si="7"/>
        <v>416.35093781249975</v>
      </c>
      <c r="K11" s="7">
        <f t="shared" si="8"/>
        <v>12.490528134374994</v>
      </c>
      <c r="L11" s="7">
        <f t="shared" si="9"/>
        <v>13.647058517187496</v>
      </c>
      <c r="M11" s="7">
        <f t="shared" si="10"/>
        <v>12.490528134374994</v>
      </c>
      <c r="N11" s="7">
        <f t="shared" si="11"/>
        <v>12.953140287499993</v>
      </c>
      <c r="O11" s="7">
        <f t="shared" si="12"/>
        <v>10.408773445312494</v>
      </c>
      <c r="P11" s="7">
        <f t="shared" si="13"/>
        <v>13.415752440624994</v>
      </c>
    </row>
    <row r="12" spans="2:16" x14ac:dyDescent="0.3">
      <c r="B12">
        <v>5</v>
      </c>
      <c r="C12" s="8">
        <f t="shared" si="0"/>
        <v>672.98502975859333</v>
      </c>
      <c r="D12" s="7">
        <f t="shared" si="1"/>
        <v>20.801355465265612</v>
      </c>
      <c r="E12" s="7">
        <f t="shared" si="2"/>
        <v>16.824625743964834</v>
      </c>
      <c r="F12" s="7">
        <f t="shared" si="3"/>
        <v>18.354137175234364</v>
      </c>
      <c r="G12" s="7">
        <f t="shared" si="4"/>
        <v>16.824625743964834</v>
      </c>
      <c r="H12" s="7">
        <f t="shared" si="5"/>
        <v>12.236091450156243</v>
      </c>
      <c r="I12" s="7">
        <f t="shared" si="6"/>
        <v>11.930189163902336</v>
      </c>
      <c r="J12" s="8">
        <f t="shared" si="7"/>
        <v>550.62411525703078</v>
      </c>
      <c r="K12" s="7">
        <f t="shared" si="8"/>
        <v>16.518723457710927</v>
      </c>
      <c r="L12" s="7">
        <f t="shared" si="9"/>
        <v>18.04823488898046</v>
      </c>
      <c r="M12" s="7">
        <f t="shared" si="10"/>
        <v>16.518723457710927</v>
      </c>
      <c r="N12" s="7">
        <f t="shared" si="11"/>
        <v>17.130528030218738</v>
      </c>
      <c r="O12" s="7">
        <f t="shared" si="12"/>
        <v>13.765602881425771</v>
      </c>
      <c r="P12" s="7">
        <f t="shared" si="13"/>
        <v>17.742332602726552</v>
      </c>
    </row>
    <row r="13" spans="2:16" x14ac:dyDescent="0.3">
      <c r="B13">
        <v>6</v>
      </c>
      <c r="C13" s="8">
        <f t="shared" si="0"/>
        <v>890.02270185573957</v>
      </c>
      <c r="D13" s="7">
        <f t="shared" si="1"/>
        <v>27.509792602813768</v>
      </c>
      <c r="E13" s="7">
        <f t="shared" si="2"/>
        <v>22.250567546393491</v>
      </c>
      <c r="F13" s="7">
        <f t="shared" si="3"/>
        <v>24.273346414247442</v>
      </c>
      <c r="G13" s="7">
        <f t="shared" si="4"/>
        <v>22.250567546393491</v>
      </c>
      <c r="H13" s="7">
        <f t="shared" si="5"/>
        <v>16.18223094283163</v>
      </c>
      <c r="I13" s="7">
        <f t="shared" si="6"/>
        <v>15.777675169260837</v>
      </c>
      <c r="J13" s="8">
        <f t="shared" si="7"/>
        <v>728.20039242742314</v>
      </c>
      <c r="K13" s="7">
        <f t="shared" si="8"/>
        <v>21.846011772822695</v>
      </c>
      <c r="L13" s="7">
        <f t="shared" si="9"/>
        <v>23.868790640676654</v>
      </c>
      <c r="M13" s="7">
        <f t="shared" si="10"/>
        <v>21.846011772822695</v>
      </c>
      <c r="N13" s="7">
        <f t="shared" si="11"/>
        <v>22.655123319964275</v>
      </c>
      <c r="O13" s="7">
        <f t="shared" si="12"/>
        <v>18.205009810685578</v>
      </c>
      <c r="P13" s="7">
        <f t="shared" si="13"/>
        <v>23.464234867105862</v>
      </c>
    </row>
    <row r="14" spans="2:16" x14ac:dyDescent="0.3">
      <c r="B14">
        <v>7</v>
      </c>
      <c r="C14" s="8">
        <f t="shared" si="0"/>
        <v>1177.0550232042153</v>
      </c>
      <c r="D14" s="7">
        <f t="shared" si="1"/>
        <v>36.3817007172212</v>
      </c>
      <c r="E14" s="7">
        <f t="shared" si="2"/>
        <v>29.426375580105386</v>
      </c>
      <c r="F14" s="7">
        <f t="shared" si="3"/>
        <v>32.101500632842239</v>
      </c>
      <c r="G14" s="7">
        <f t="shared" si="4"/>
        <v>29.426375580105386</v>
      </c>
      <c r="H14" s="7">
        <f t="shared" si="5"/>
        <v>21.401000421894828</v>
      </c>
      <c r="I14" s="7">
        <f t="shared" si="6"/>
        <v>20.865975411347453</v>
      </c>
      <c r="J14" s="8">
        <f t="shared" si="7"/>
        <v>963.04501898526689</v>
      </c>
      <c r="K14" s="7">
        <f t="shared" si="8"/>
        <v>28.891350569558011</v>
      </c>
      <c r="L14" s="7">
        <f t="shared" si="9"/>
        <v>31.56647562229487</v>
      </c>
      <c r="M14" s="7">
        <f t="shared" si="10"/>
        <v>28.891350569558011</v>
      </c>
      <c r="N14" s="7">
        <f t="shared" si="11"/>
        <v>29.961400590652747</v>
      </c>
      <c r="O14" s="7">
        <f t="shared" si="12"/>
        <v>24.076125474631674</v>
      </c>
      <c r="P14" s="7">
        <f t="shared" si="13"/>
        <v>31.031450611747498</v>
      </c>
    </row>
    <row r="15" spans="2:16" x14ac:dyDescent="0.3">
      <c r="B15">
        <v>8</v>
      </c>
      <c r="C15" s="8">
        <f t="shared" si="0"/>
        <v>1556.6552681875746</v>
      </c>
      <c r="D15" s="7">
        <f t="shared" si="1"/>
        <v>48.114799198525027</v>
      </c>
      <c r="E15" s="7">
        <f t="shared" si="2"/>
        <v>38.916381704689364</v>
      </c>
      <c r="F15" s="7">
        <f t="shared" si="3"/>
        <v>42.45423458693385</v>
      </c>
      <c r="G15" s="7">
        <f t="shared" si="4"/>
        <v>38.916381704689364</v>
      </c>
      <c r="H15" s="7">
        <f t="shared" si="5"/>
        <v>28.302823057955905</v>
      </c>
      <c r="I15" s="7">
        <f t="shared" si="6"/>
        <v>27.595252481507003</v>
      </c>
      <c r="J15" s="8">
        <f t="shared" si="7"/>
        <v>1273.6270376080154</v>
      </c>
      <c r="K15" s="7">
        <f t="shared" si="8"/>
        <v>38.208811128240463</v>
      </c>
      <c r="L15" s="7">
        <f t="shared" si="9"/>
        <v>41.746664010484956</v>
      </c>
      <c r="M15" s="7">
        <f t="shared" si="10"/>
        <v>38.208811128240463</v>
      </c>
      <c r="N15" s="7">
        <f t="shared" si="11"/>
        <v>39.623952281138251</v>
      </c>
      <c r="O15" s="7">
        <f t="shared" si="12"/>
        <v>31.840675940200384</v>
      </c>
      <c r="P15" s="7">
        <f t="shared" si="13"/>
        <v>41.039093434036062</v>
      </c>
    </row>
    <row r="16" spans="2:16" x14ac:dyDescent="0.3">
      <c r="B16">
        <v>9</v>
      </c>
      <c r="C16" s="8">
        <f t="shared" si="0"/>
        <v>2058.676592178067</v>
      </c>
      <c r="D16" s="7">
        <f t="shared" si="1"/>
        <v>63.631821940049335</v>
      </c>
      <c r="E16" s="7">
        <f t="shared" si="2"/>
        <v>51.466914804451676</v>
      </c>
      <c r="F16" s="7">
        <f t="shared" si="3"/>
        <v>56.145725241220006</v>
      </c>
      <c r="G16" s="7">
        <f t="shared" si="4"/>
        <v>51.466914804451676</v>
      </c>
      <c r="H16" s="7">
        <f t="shared" si="5"/>
        <v>37.430483494146678</v>
      </c>
      <c r="I16" s="7">
        <f t="shared" si="6"/>
        <v>36.494721406793005</v>
      </c>
      <c r="J16" s="8">
        <f t="shared" si="7"/>
        <v>1684.3717572366002</v>
      </c>
      <c r="K16" s="7">
        <f t="shared" si="8"/>
        <v>50.531152717098003</v>
      </c>
      <c r="L16" s="7">
        <f t="shared" si="9"/>
        <v>55.209963153866347</v>
      </c>
      <c r="M16" s="7">
        <f t="shared" si="10"/>
        <v>50.531152717098003</v>
      </c>
      <c r="N16" s="7">
        <f t="shared" si="11"/>
        <v>52.402676891805328</v>
      </c>
      <c r="O16" s="7">
        <f t="shared" si="12"/>
        <v>42.109293930915001</v>
      </c>
      <c r="P16" s="7">
        <f t="shared" si="13"/>
        <v>54.274201066512681</v>
      </c>
    </row>
    <row r="17" spans="2:16" x14ac:dyDescent="0.3">
      <c r="B17">
        <v>10</v>
      </c>
      <c r="C17" s="8">
        <f t="shared" si="0"/>
        <v>2722.5997931554934</v>
      </c>
      <c r="D17" s="7">
        <f t="shared" si="1"/>
        <v>84.153084515715236</v>
      </c>
      <c r="E17" s="7">
        <f t="shared" si="2"/>
        <v>68.064994828887336</v>
      </c>
      <c r="F17" s="7">
        <f t="shared" si="3"/>
        <v>74.252721631513452</v>
      </c>
      <c r="G17" s="7">
        <f t="shared" si="4"/>
        <v>68.064994828887336</v>
      </c>
      <c r="H17" s="7">
        <f t="shared" si="5"/>
        <v>49.501814421008973</v>
      </c>
      <c r="I17" s="7">
        <f t="shared" si="6"/>
        <v>48.264269060483741</v>
      </c>
      <c r="J17" s="8">
        <f t="shared" si="7"/>
        <v>2227.5816489454032</v>
      </c>
      <c r="K17" s="7">
        <f t="shared" si="8"/>
        <v>66.827449468362104</v>
      </c>
      <c r="L17" s="7">
        <f t="shared" si="9"/>
        <v>73.015176270988235</v>
      </c>
      <c r="M17" s="7">
        <f t="shared" si="10"/>
        <v>66.827449468362104</v>
      </c>
      <c r="N17" s="7">
        <f t="shared" si="11"/>
        <v>69.302540189412539</v>
      </c>
      <c r="O17" s="7">
        <f t="shared" si="12"/>
        <v>55.689541223635082</v>
      </c>
      <c r="P17" s="7">
        <f t="shared" si="13"/>
        <v>71.777630910463003</v>
      </c>
    </row>
    <row r="18" spans="2:16" x14ac:dyDescent="0.3">
      <c r="B18">
        <v>11</v>
      </c>
      <c r="C18" s="8">
        <f t="shared" si="0"/>
        <v>3600.6382264481394</v>
      </c>
      <c r="D18" s="7">
        <f t="shared" si="1"/>
        <v>111.29245427203338</v>
      </c>
      <c r="E18" s="7">
        <f t="shared" si="2"/>
        <v>90.015955661203492</v>
      </c>
      <c r="F18" s="7">
        <f t="shared" si="3"/>
        <v>98.199224357676528</v>
      </c>
      <c r="G18" s="7">
        <f t="shared" si="4"/>
        <v>90.015955661203492</v>
      </c>
      <c r="H18" s="7">
        <f t="shared" si="5"/>
        <v>65.466149571784356</v>
      </c>
      <c r="I18" s="7">
        <f t="shared" si="6"/>
        <v>63.829495832489741</v>
      </c>
      <c r="J18" s="8">
        <f t="shared" si="7"/>
        <v>2945.9767307302955</v>
      </c>
      <c r="K18" s="7">
        <f t="shared" si="8"/>
        <v>88.379301921908862</v>
      </c>
      <c r="L18" s="7">
        <f t="shared" si="9"/>
        <v>96.562570618381926</v>
      </c>
      <c r="M18" s="7">
        <f t="shared" si="10"/>
        <v>88.379301921908862</v>
      </c>
      <c r="N18" s="7">
        <f t="shared" si="11"/>
        <v>91.652609400498065</v>
      </c>
      <c r="O18" s="7">
        <f t="shared" si="12"/>
        <v>73.649418268257378</v>
      </c>
      <c r="P18" s="7">
        <f t="shared" si="13"/>
        <v>94.92591687908731</v>
      </c>
    </row>
    <row r="19" spans="2:16" x14ac:dyDescent="0.3">
      <c r="B19">
        <v>12</v>
      </c>
      <c r="C19" s="8">
        <f t="shared" si="0"/>
        <v>4761.844054477664</v>
      </c>
      <c r="D19" s="7">
        <f t="shared" si="1"/>
        <v>147.18427077476412</v>
      </c>
      <c r="E19" s="7">
        <f t="shared" si="2"/>
        <v>119.0461013619416</v>
      </c>
      <c r="F19" s="7">
        <f t="shared" si="3"/>
        <v>129.86847421302718</v>
      </c>
      <c r="G19" s="7">
        <f t="shared" si="4"/>
        <v>119.0461013619416</v>
      </c>
      <c r="H19" s="7">
        <f t="shared" si="5"/>
        <v>86.578982808684799</v>
      </c>
      <c r="I19" s="7">
        <f t="shared" si="6"/>
        <v>84.414508238467675</v>
      </c>
      <c r="J19" s="8">
        <f t="shared" si="7"/>
        <v>3896.0542263908151</v>
      </c>
      <c r="K19" s="7">
        <f t="shared" si="8"/>
        <v>116.88162679172446</v>
      </c>
      <c r="L19" s="7">
        <f t="shared" si="9"/>
        <v>127.70399964281007</v>
      </c>
      <c r="M19" s="7">
        <f t="shared" si="10"/>
        <v>116.88162679172446</v>
      </c>
      <c r="N19" s="7">
        <f t="shared" si="11"/>
        <v>121.21057593215868</v>
      </c>
      <c r="O19" s="7">
        <f t="shared" si="12"/>
        <v>97.40135565977036</v>
      </c>
      <c r="P19" s="7">
        <f t="shared" si="13"/>
        <v>125.53952507259295</v>
      </c>
    </row>
    <row r="20" spans="2:16" x14ac:dyDescent="0.3">
      <c r="B20">
        <v>13</v>
      </c>
      <c r="C20" s="8">
        <f t="shared" si="0"/>
        <v>6297.53876204671</v>
      </c>
      <c r="D20" s="7">
        <f t="shared" si="1"/>
        <v>194.6511980996255</v>
      </c>
      <c r="E20" s="7">
        <f t="shared" si="2"/>
        <v>157.43846905116774</v>
      </c>
      <c r="F20" s="7">
        <f t="shared" si="3"/>
        <v>171.75105714672841</v>
      </c>
      <c r="G20" s="7">
        <f t="shared" si="4"/>
        <v>157.43846905116774</v>
      </c>
      <c r="H20" s="7">
        <f t="shared" si="5"/>
        <v>114.50070476448563</v>
      </c>
      <c r="I20" s="7">
        <f t="shared" si="6"/>
        <v>111.63818714537348</v>
      </c>
      <c r="J20" s="8">
        <f t="shared" si="7"/>
        <v>5152.5317144018518</v>
      </c>
      <c r="K20" s="7">
        <f t="shared" si="8"/>
        <v>154.57595143205558</v>
      </c>
      <c r="L20" s="7">
        <f t="shared" si="9"/>
        <v>168.8885395276163</v>
      </c>
      <c r="M20" s="7">
        <f t="shared" si="10"/>
        <v>154.57595143205558</v>
      </c>
      <c r="N20" s="7">
        <f t="shared" si="11"/>
        <v>160.30098667027983</v>
      </c>
      <c r="O20" s="7">
        <f t="shared" si="12"/>
        <v>128.81329286004629</v>
      </c>
      <c r="P20" s="7">
        <f t="shared" si="13"/>
        <v>166.02602190850416</v>
      </c>
    </row>
    <row r="21" spans="2:16" x14ac:dyDescent="0.3">
      <c r="B21">
        <v>14</v>
      </c>
      <c r="C21" s="8">
        <f t="shared" si="0"/>
        <v>8328.4950128067721</v>
      </c>
      <c r="D21" s="7">
        <f t="shared" si="1"/>
        <v>257.42620948675471</v>
      </c>
      <c r="E21" s="7">
        <f t="shared" si="2"/>
        <v>208.21237532016931</v>
      </c>
      <c r="F21" s="7">
        <f t="shared" si="3"/>
        <v>227.1407730765483</v>
      </c>
      <c r="G21" s="7">
        <f t="shared" si="4"/>
        <v>208.21237532016931</v>
      </c>
      <c r="H21" s="7">
        <f t="shared" si="5"/>
        <v>151.42718205103222</v>
      </c>
      <c r="I21" s="7">
        <f t="shared" si="6"/>
        <v>147.6415024997564</v>
      </c>
      <c r="J21" s="8">
        <f t="shared" si="7"/>
        <v>6814.2231922964475</v>
      </c>
      <c r="K21" s="7">
        <f t="shared" si="8"/>
        <v>204.42669576889347</v>
      </c>
      <c r="L21" s="7">
        <f t="shared" si="9"/>
        <v>223.35509352527254</v>
      </c>
      <c r="M21" s="7">
        <f t="shared" si="10"/>
        <v>204.42669576889347</v>
      </c>
      <c r="N21" s="7">
        <f t="shared" si="11"/>
        <v>211.99805487144505</v>
      </c>
      <c r="O21" s="7">
        <f t="shared" si="12"/>
        <v>170.3555798074112</v>
      </c>
      <c r="P21" s="7">
        <f t="shared" si="13"/>
        <v>219.56941397399672</v>
      </c>
    </row>
    <row r="22" spans="2:16" x14ac:dyDescent="0.3">
      <c r="B22">
        <v>15</v>
      </c>
      <c r="C22" s="8">
        <f t="shared" si="0"/>
        <v>11014.434654436955</v>
      </c>
      <c r="D22" s="7">
        <f t="shared" si="1"/>
        <v>340.44616204623304</v>
      </c>
      <c r="E22" s="7">
        <f t="shared" si="2"/>
        <v>275.36086636092386</v>
      </c>
      <c r="F22" s="7">
        <f t="shared" si="3"/>
        <v>300.39367239373507</v>
      </c>
      <c r="G22" s="7">
        <f t="shared" si="4"/>
        <v>275.36086636092386</v>
      </c>
      <c r="H22" s="7">
        <f t="shared" si="5"/>
        <v>200.26244826249007</v>
      </c>
      <c r="I22" s="7">
        <f t="shared" si="6"/>
        <v>195.25588705592781</v>
      </c>
      <c r="J22" s="8">
        <f t="shared" si="7"/>
        <v>9011.8101718120506</v>
      </c>
      <c r="K22" s="7">
        <f t="shared" si="8"/>
        <v>270.35430515436155</v>
      </c>
      <c r="L22" s="7">
        <f t="shared" si="9"/>
        <v>295.38711118717288</v>
      </c>
      <c r="M22" s="7">
        <f t="shared" si="10"/>
        <v>270.35430515436155</v>
      </c>
      <c r="N22" s="7">
        <f t="shared" si="11"/>
        <v>280.367427567486</v>
      </c>
      <c r="O22" s="7">
        <f t="shared" si="12"/>
        <v>225.29525429530128</v>
      </c>
      <c r="P22" s="7">
        <f t="shared" si="13"/>
        <v>290.38054998061062</v>
      </c>
    </row>
    <row r="23" spans="2:16" x14ac:dyDescent="0.3">
      <c r="B23">
        <v>16</v>
      </c>
      <c r="C23" s="8">
        <f t="shared" si="0"/>
        <v>14566.589830492871</v>
      </c>
      <c r="D23" s="7">
        <f t="shared" si="1"/>
        <v>450.24004930614313</v>
      </c>
      <c r="E23" s="7">
        <f t="shared" si="2"/>
        <v>364.16474576232173</v>
      </c>
      <c r="F23" s="7">
        <f t="shared" si="3"/>
        <v>397.27063174071458</v>
      </c>
      <c r="G23" s="7">
        <f t="shared" si="4"/>
        <v>364.16474576232173</v>
      </c>
      <c r="H23" s="7">
        <f t="shared" si="5"/>
        <v>264.84708782714307</v>
      </c>
      <c r="I23" s="7">
        <f t="shared" si="6"/>
        <v>258.2259106314645</v>
      </c>
      <c r="J23" s="8">
        <f t="shared" si="7"/>
        <v>11918.118952221435</v>
      </c>
      <c r="K23" s="7">
        <f t="shared" si="8"/>
        <v>357.5435685666431</v>
      </c>
      <c r="L23" s="7">
        <f t="shared" si="9"/>
        <v>390.64945454503606</v>
      </c>
      <c r="M23" s="7">
        <f t="shared" si="10"/>
        <v>357.5435685666431</v>
      </c>
      <c r="N23" s="7">
        <f t="shared" si="11"/>
        <v>370.78592295800019</v>
      </c>
      <c r="O23" s="7">
        <f t="shared" si="12"/>
        <v>297.95297380553586</v>
      </c>
      <c r="P23" s="7">
        <f t="shared" si="13"/>
        <v>384.0282773493575</v>
      </c>
    </row>
    <row r="24" spans="2:16" x14ac:dyDescent="0.3">
      <c r="B24">
        <v>17</v>
      </c>
      <c r="C24" s="8">
        <f t="shared" si="0"/>
        <v>19264.315050826819</v>
      </c>
      <c r="D24" s="7">
        <f t="shared" si="1"/>
        <v>595.4424652073742</v>
      </c>
      <c r="E24" s="7">
        <f t="shared" si="2"/>
        <v>481.60787627067043</v>
      </c>
      <c r="F24" s="7">
        <f t="shared" si="3"/>
        <v>525.39041047709497</v>
      </c>
      <c r="G24" s="7">
        <f t="shared" si="4"/>
        <v>481.60787627067043</v>
      </c>
      <c r="H24" s="7">
        <f t="shared" si="5"/>
        <v>350.26027365139663</v>
      </c>
      <c r="I24" s="7">
        <f t="shared" si="6"/>
        <v>341.50376681011176</v>
      </c>
      <c r="J24" s="8">
        <f t="shared" si="7"/>
        <v>15761.712314312847</v>
      </c>
      <c r="K24" s="7">
        <f t="shared" si="8"/>
        <v>472.85136942938544</v>
      </c>
      <c r="L24" s="7">
        <f t="shared" si="9"/>
        <v>516.63390363581016</v>
      </c>
      <c r="M24" s="7">
        <f t="shared" si="10"/>
        <v>472.85136942938544</v>
      </c>
      <c r="N24" s="7">
        <f t="shared" si="11"/>
        <v>490.36438311195519</v>
      </c>
      <c r="O24" s="7">
        <f t="shared" si="12"/>
        <v>394.04280785782112</v>
      </c>
      <c r="P24" s="7">
        <f t="shared" si="13"/>
        <v>507.87739679452523</v>
      </c>
    </row>
    <row r="25" spans="2:16" x14ac:dyDescent="0.3">
      <c r="B25">
        <v>18</v>
      </c>
      <c r="C25" s="8">
        <f t="shared" si="0"/>
        <v>25477.056654718464</v>
      </c>
      <c r="D25" s="7">
        <f t="shared" si="1"/>
        <v>787.47266023675229</v>
      </c>
      <c r="E25" s="7">
        <f t="shared" si="2"/>
        <v>636.92641636796156</v>
      </c>
      <c r="F25" s="7">
        <f t="shared" si="3"/>
        <v>694.82881785595794</v>
      </c>
      <c r="G25" s="7">
        <f t="shared" si="4"/>
        <v>636.92641636796156</v>
      </c>
      <c r="H25" s="7">
        <f t="shared" si="5"/>
        <v>463.219211903972</v>
      </c>
      <c r="I25" s="7">
        <f t="shared" si="6"/>
        <v>451.63873160637274</v>
      </c>
      <c r="J25" s="8">
        <f t="shared" si="7"/>
        <v>20844.864535678735</v>
      </c>
      <c r="K25" s="7">
        <f t="shared" si="8"/>
        <v>625.3459360703622</v>
      </c>
      <c r="L25" s="7">
        <f t="shared" si="9"/>
        <v>683.2483375583588</v>
      </c>
      <c r="M25" s="7">
        <f t="shared" si="10"/>
        <v>625.3459360703622</v>
      </c>
      <c r="N25" s="7">
        <f t="shared" si="11"/>
        <v>648.50689666556059</v>
      </c>
      <c r="O25" s="7">
        <f t="shared" si="12"/>
        <v>521.12161339196837</v>
      </c>
      <c r="P25" s="7">
        <f t="shared" si="13"/>
        <v>671.66785726075955</v>
      </c>
    </row>
    <row r="26" spans="2:16" x14ac:dyDescent="0.3">
      <c r="B26">
        <v>19</v>
      </c>
      <c r="C26" s="8">
        <f t="shared" si="0"/>
        <v>33693.407425865167</v>
      </c>
      <c r="D26" s="7">
        <f t="shared" si="1"/>
        <v>1041.4325931631047</v>
      </c>
      <c r="E26" s="7">
        <f t="shared" si="2"/>
        <v>842.33518564662904</v>
      </c>
      <c r="F26" s="7">
        <f t="shared" si="3"/>
        <v>918.91111161450419</v>
      </c>
      <c r="G26" s="7">
        <f t="shared" si="4"/>
        <v>842.33518564662904</v>
      </c>
      <c r="H26" s="7">
        <f t="shared" si="5"/>
        <v>612.60740774300291</v>
      </c>
      <c r="I26" s="7">
        <f t="shared" si="6"/>
        <v>597.29222254942783</v>
      </c>
      <c r="J26" s="8">
        <f t="shared" si="7"/>
        <v>27567.333348435121</v>
      </c>
      <c r="K26" s="7">
        <f t="shared" si="8"/>
        <v>827.02000045305385</v>
      </c>
      <c r="L26" s="7">
        <f t="shared" si="9"/>
        <v>903.59592642092935</v>
      </c>
      <c r="M26" s="7">
        <f t="shared" si="10"/>
        <v>827.02000045305385</v>
      </c>
      <c r="N26" s="7">
        <f t="shared" si="11"/>
        <v>857.65037084020378</v>
      </c>
      <c r="O26" s="7">
        <f t="shared" si="12"/>
        <v>689.18333371087806</v>
      </c>
      <c r="P26" s="7">
        <f t="shared" si="13"/>
        <v>888.28074122735438</v>
      </c>
    </row>
    <row r="27" spans="2:16" x14ac:dyDescent="0.3">
      <c r="B27">
        <v>20</v>
      </c>
      <c r="C27" s="8">
        <f t="shared" si="0"/>
        <v>44559.531320706679</v>
      </c>
      <c r="D27" s="7">
        <f t="shared" si="1"/>
        <v>1377.2946044582056</v>
      </c>
      <c r="E27" s="7">
        <f t="shared" si="2"/>
        <v>1113.9882830176666</v>
      </c>
      <c r="F27" s="7">
        <f t="shared" si="3"/>
        <v>1215.2599451101817</v>
      </c>
      <c r="G27" s="7">
        <f t="shared" si="4"/>
        <v>1113.9882830176666</v>
      </c>
      <c r="H27" s="7">
        <f t="shared" si="5"/>
        <v>810.17329674012126</v>
      </c>
      <c r="I27" s="7">
        <f t="shared" si="6"/>
        <v>789.9189643216182</v>
      </c>
      <c r="J27" s="8">
        <f t="shared" si="7"/>
        <v>36457.798353305443</v>
      </c>
      <c r="K27" s="7">
        <f t="shared" si="8"/>
        <v>1093.7339505991636</v>
      </c>
      <c r="L27" s="7">
        <f t="shared" si="9"/>
        <v>1195.0056126916788</v>
      </c>
      <c r="M27" s="7">
        <f t="shared" si="10"/>
        <v>1093.7339505991636</v>
      </c>
      <c r="N27" s="7">
        <f t="shared" si="11"/>
        <v>1134.2426154361692</v>
      </c>
      <c r="O27" s="7">
        <f t="shared" si="12"/>
        <v>911.44495883263608</v>
      </c>
      <c r="P27" s="7">
        <f t="shared" si="13"/>
        <v>1174.751280273176</v>
      </c>
    </row>
  </sheetData>
  <mergeCells count="3">
    <mergeCell ref="C2:I2"/>
    <mergeCell ref="B6:I6"/>
    <mergeCell ref="J6:P6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BD3E-772F-4663-BE71-502536F6E2E2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Stats</vt:lpstr>
      <vt:lpstr>Stats Table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Vanluven</dc:creator>
  <cp:lastModifiedBy>Jacob Vanluven</cp:lastModifiedBy>
  <dcterms:created xsi:type="dcterms:W3CDTF">2015-06-05T18:17:20Z</dcterms:created>
  <dcterms:modified xsi:type="dcterms:W3CDTF">2024-10-14T14:43:30Z</dcterms:modified>
</cp:coreProperties>
</file>